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ables/table1.xml" ContentType="application/vnd.openxmlformats-officedocument.spreadsheetml.table+xml"/>
  <Override PartName="/xl/worksheets/sheet4.xml" ContentType="application/vnd.openxmlformats-officedocument.spreadsheetml.worksheet+xml"/>
  <Override PartName="/xl/worksheets/sheet5.xml" ContentType="application/vnd.openxmlformats-officedocument.spreadsheetml.worksheet+xml"/>
  <Override PartName="/xl/comments/comment1.xml" ContentType="application/vnd.openxmlformats-officedocument.spreadsheetml.comment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comments/comment2.xml" ContentType="application/vnd.openxmlformats-officedocument.spreadsheetml.comments+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drawings/drawing1.xml" ContentType="application/vnd.openxmlformats-officedocument.drawing+xml"/>
  <Override PartName="/xl/comments/comment3.xml" ContentType="application/vnd.openxmlformats-officedocument.spreadsheetml.comments+xml"/>
  <Override PartName="/xl/charts/chart1.xml" ContentType="application/vnd.openxmlformats-officedocument.drawingml.char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codeName="ThisWorkbook"/>
  <bookViews>
    <workbookView visibility="visible" minimized="0" showHorizontalScroll="1" showVerticalScroll="1" showSheetTabs="1" xWindow="-28920" yWindow="-120" windowWidth="29040" windowHeight="17640" tabRatio="850" firstSheet="0" activeTab="20" autoFilterDateGrouping="1"/>
  </bookViews>
  <sheets>
    <sheet name="Cover" sheetId="1" state="visible" r:id="rId1"/>
    <sheet name="Guidance" sheetId="2" state="visible" r:id="rId2"/>
    <sheet name="Area Lookup" sheetId="3" state="visible" r:id="rId3"/>
    <sheet name="Inputs&gt;&gt;" sheetId="4" state="visible" r:id="rId4"/>
    <sheet name="User Interface Intervention" sheetId="5" state="visible" r:id="rId5"/>
    <sheet name="User Interface Costs" sheetId="6" state="visible" r:id="rId6"/>
    <sheet name="Input Summary" sheetId="7" state="hidden" r:id="rId7"/>
    <sheet name="Cost Inputs Summary" sheetId="8" state="hidden" r:id="rId8"/>
    <sheet name="TAG Growth" sheetId="9" state="hidden" r:id="rId9"/>
    <sheet name="TAG VoT" sheetId="10" state="hidden" r:id="rId10"/>
    <sheet name="TAG External Costs" sheetId="11" state="hidden" r:id="rId11"/>
    <sheet name="TAG Journey Quality" sheetId="12" state="hidden" r:id="rId12"/>
    <sheet name="Health Assumptions" sheetId="13" state="hidden" r:id="rId13"/>
    <sheet name="General Calculations" sheetId="14" state="hidden" r:id="rId14"/>
    <sheet name="Absenteeism" sheetId="15" state="hidden" r:id="rId15"/>
    <sheet name="Journey Ambience" sheetId="16" state="hidden" r:id="rId16"/>
    <sheet name="Health Calculations" sheetId="17" state="hidden" r:id="rId17"/>
    <sheet name="Decongestion" sheetId="18" state="hidden" r:id="rId18"/>
    <sheet name="Discounting" sheetId="19" state="visible" r:id="rId19"/>
    <sheet name="Outputs&gt;&gt;" sheetId="20" state="visible" r:id="rId20"/>
    <sheet name="Analysis of Cost and Benefits" sheetId="21" state="visible" r:id="rId21"/>
  </sheets>
  <externalReferences>
    <externalReference r:id="rId22"/>
    <externalReference r:id="rId23"/>
    <externalReference r:id="rId24"/>
    <externalReference r:id="rId25"/>
    <externalReference r:id="rId26"/>
  </externalReferences>
  <definedNames>
    <definedName name="amb">'Input Summary'!$D$43</definedName>
    <definedName name="ambT_DN">'Input Summary'!$D$46</definedName>
    <definedName name="ambT_DS">'Input Summary'!$D$47</definedName>
    <definedName name="Appraisal_period">'Input Summary'!$D$12</definedName>
    <definedName name="appraisal_year">'User Interface Intervention'!$F$16</definedName>
    <definedName name="Av_car_cost">'[1]Car speeds'!$B$28:$J$83</definedName>
    <definedName name="av_car_cost_nonwork">'[1]A1.3.13'!$B$27:$S$106</definedName>
    <definedName name="Av_car_cost_work">'[1]A1.3.12'!$B$27:$S$106</definedName>
    <definedName name="Average_Discount">'[2]I- Discounts'!$H$14</definedName>
    <definedName name="AvoidC">'Health Calculations'!$F$76</definedName>
    <definedName name="avoidP">'Health Calculations'!$I$76</definedName>
    <definedName name="business">'Input Summary'!$D$36</definedName>
    <definedName name="car_share">'Input Summary'!$D$33</definedName>
    <definedName name="car_shareP">'Input Summary'!$D$55</definedName>
    <definedName name="costs">'Cost Inputs Summary'!$B$5:$E$66</definedName>
    <definedName name="cycle_JA">'TAG Journey Quality'!$I$18:$I$24</definedName>
    <definedName name="Decay">'Input Summary'!$D$19</definedName>
    <definedName name="Decay_yr">'Input Summary'!$D$20</definedName>
    <definedName name="discount_base_year">'Input Summary'!$D$11</definedName>
    <definedName name="DN_km">'Input Summary'!$D$30</definedName>
    <definedName name="DN_kmP">'Input Summary'!$D$52</definedName>
    <definedName name="dr_30">'Input Summary'!$D$4</definedName>
    <definedName name="dr_30plus">'Input Summary'!$D$5</definedName>
    <definedName name="dr_health30">'Input Summary'!$D$7</definedName>
    <definedName name="dr_health30plus">'Input Summary'!$D$8</definedName>
    <definedName name="DS_km">'Input Summary'!$D$31</definedName>
    <definedName name="DS_kmP">'Input Summary'!$D$53</definedName>
    <definedName name="Electricity">[1]Electricity!$B$28:$M$118</definedName>
    <definedName name="GDP">'TAG Growth'!$B$10:$AA$120</definedName>
    <definedName name="GDP_2010">'TAG Growth'!$O$30</definedName>
    <definedName name="gdp_deflator">'TAG Growth'!$B$9:$C$120</definedName>
    <definedName name="Geographicarea">[3]Lists!$F$2:$F$9</definedName>
    <definedName name="growth_yrs">'Input Summary'!$D$25</definedName>
    <definedName name="Impact">[3]Lists!$C$11:$C$15</definedName>
    <definedName name="in_area_code">'TAG External Costs'!$D$146:$H$146</definedName>
    <definedName name="in_area_type">'TAG External Costs'!$D$144:$H$144</definedName>
    <definedName name="in_ext_cost_type">'TAG External Costs'!$A$147:$A$202</definedName>
    <definedName name="in_ext_cost_yr">'TAG External Costs'!$B$147:$B$202</definedName>
    <definedName name="in_ext_costs">'TAG External Costs'!$D$147:$H$202</definedName>
    <definedName name="Init_Yr">'[1]Default Pars'!$N$12:$N$20</definedName>
    <definedName name="JA_walk">'TAG Journey Quality'!$I$2:$I$4</definedName>
    <definedName name="journeyQ">'TAG Journey Quality'!$B$18:$E$22</definedName>
    <definedName name="JQP">'[4]Inputs and BCR output'!$C$21</definedName>
    <definedName name="JQQQ">'TAG Journey Quality'!$I$18:$J$23</definedName>
    <definedName name="Likelihood">[3]Lists!$A$11:$A$15</definedName>
    <definedName name="Market_price_conversion">'Input Summary'!$D$13</definedName>
    <definedName name="mecc">Decongestion!$E$3:$BR$10</definedName>
    <definedName name="mecc2">Decongestion!$E$20:$BR$27</definedName>
    <definedName name="Non_fuel_op_cost">'[1]A1.3.15'!$B$26:$E$46</definedName>
    <definedName name="OB">'Input Summary'!$D$16</definedName>
    <definedName name="opening">'Input Summary'!$D$15</definedName>
    <definedName name="Owner">'[5]Template Cover'!$F$12</definedName>
    <definedName name="Price_Yr">'[1]Default Pars'!$M$12:$M$34</definedName>
    <definedName name="Project">'[5]Template Cover'!$F$13</definedName>
    <definedName name="rampup_yrs">'Input Summary'!$D$36</definedName>
    <definedName name="return">'Input Summary'!$D$35</definedName>
    <definedName name="scheme_days">'Input Summary'!$D$23</definedName>
    <definedName name="speed">'Input Summary'!$D$32</definedName>
    <definedName name="speedP">'Input Summary'!$D$54</definedName>
    <definedName name="Thirdpartyconstraints">[3]Lists!$A$2:$A$8</definedName>
    <definedName name="use">'Input Summary'!$D$28</definedName>
    <definedName name="use_new">'Input Summary'!$D$29</definedName>
    <definedName name="use_newP">'Input Summary'!$D$51</definedName>
    <definedName name="useP">'Input Summary'!$D$50</definedName>
    <definedName name="user_growth">'Input Summary'!$D$24</definedName>
    <definedName name="Version">'[5]Template Cover'!$F$14</definedName>
    <definedName name="Version_number">'[2]Cover Sheet'!$H$12</definedName>
    <definedName name="VoL">'Health Assumptions'!$C$3</definedName>
    <definedName name="Walk_JA">'TAG Journey Quality'!$I$5:$J$11</definedName>
    <definedName name="WebTAG">'TAG External Costs'!$D$146:$H$202</definedName>
    <definedName name="yes_no">'TAG Journey Quality'!$I$2:$I$3</definedName>
    <definedName name="YLLsC">'Health Calculations'!$F$86</definedName>
    <definedName name="YLLsP">'Health Calculations'!$I$86</definedName>
    <definedName name="_xlnm.Print_Area" localSheetId="6">'Input Summary'!$C$1:$I$98</definedName>
  </definedNames>
  <calcPr calcId="191028" fullCalcOnLoad="1"/>
</workbook>
</file>

<file path=xl/styles.xml><?xml version="1.0" encoding="utf-8"?>
<styleSheet xmlns="http://schemas.openxmlformats.org/spreadsheetml/2006/main">
  <numFmts count="123">
    <numFmt numFmtId="164" formatCode="0.0"/>
    <numFmt numFmtId="165" formatCode="&quot;£&quot;#,##0.00"/>
    <numFmt numFmtId="166" formatCode="_(&quot;£&quot;* #,##0.00_);_(&quot;£&quot;* \(#,##0.00\);_(&quot;£&quot;* &quot;-&quot;??_);_(@_)"/>
    <numFmt numFmtId="167" formatCode="0.00000"/>
    <numFmt numFmtId="168" formatCode="0.000"/>
    <numFmt numFmtId="169" formatCode="0.000E+00"/>
    <numFmt numFmtId="170" formatCode="0.0000"/>
    <numFmt numFmtId="171" formatCode="0.0000000"/>
    <numFmt numFmtId="172" formatCode="0.000000000"/>
    <numFmt numFmtId="173" formatCode="0.0000000000"/>
    <numFmt numFmtId="174" formatCode="0.0%"/>
    <numFmt numFmtId="175" formatCode="_-* #,##0.00_-;\-* #,##0.00_-;_-* &quot;-&quot;??_-;_-@_-"/>
    <numFmt numFmtId="176" formatCode="#,##0_);\(#,##0\);&quot;-&quot;_)"/>
    <numFmt numFmtId="177" formatCode="_-[$€-2]* #,##0.000_-;\-[$€-2]* #,##0.000_-;_-[$€-2]* &quot;-&quot;??_-"/>
    <numFmt numFmtId="178" formatCode="General_)"/>
    <numFmt numFmtId="179" formatCode="_(* #,##0_);_(* \(#,##0\);_(* &quot; - &quot;_);_(@_)"/>
    <numFmt numFmtId="180" formatCode="_-[$€-2]* #,##0.00_-;\-[$€-2]* #,##0.00_-;_-[$€-2]* &quot;-&quot;??_-"/>
    <numFmt numFmtId="181" formatCode="&quot;$&quot;#,##0.0;[Red]\-&quot;$&quot;#,##0.0"/>
    <numFmt numFmtId="182" formatCode="#,##0;\-#,##0;\-"/>
    <numFmt numFmtId="183" formatCode="_-[$€-2]* #,##0.0_-;\-[$€-2]* #,##0.0_-;_-[$€-2]* &quot;-&quot;??_-"/>
    <numFmt numFmtId="184" formatCode="#,##0.0_-;\(#,##0.0\);_-* &quot;-&quot;??_-"/>
    <numFmt numFmtId="185" formatCode="&quot;$&quot;#,##0_);\(&quot;$&quot;#,##0\)"/>
    <numFmt numFmtId="186" formatCode="#,##0_);[Red]\(#,##0\);&quot;-&quot;_);[Blue]&quot;Error-&quot;@"/>
    <numFmt numFmtId="187" formatCode="#,##0.0_);[Red]\(#,##0.0\);&quot;-&quot;_);[Blue]&quot;Error-&quot;@"/>
    <numFmt numFmtId="188" formatCode="#,##0.00_);[Red]\(#,##0.00\);&quot;-&quot;_);[Blue]&quot;Error-&quot;@"/>
    <numFmt numFmtId="189" formatCode="&quot;£&quot;* #,##0_);[Red]&quot;£&quot;* \(#,##0\);&quot;£&quot;* &quot;-&quot;_);[Blue]&quot;Error-&quot;@"/>
    <numFmt numFmtId="190" formatCode="&quot;£&quot;* #,##0.0_);[Red]&quot;£&quot;* \(#,##0.0\);&quot;£&quot;* &quot;-&quot;_);[Blue]&quot;Error-&quot;@"/>
    <numFmt numFmtId="191" formatCode="&quot;£&quot;* #,##0.00_);[Red]&quot;£&quot;* \(#,##0.00\);&quot;£&quot;* &quot;-&quot;_);[Blue]&quot;Error-&quot;@"/>
    <numFmt numFmtId="192" formatCode="dd\ mmm\ yyyy_)"/>
    <numFmt numFmtId="193" formatCode="dd/mm/yy_)"/>
    <numFmt numFmtId="194" formatCode="0%_);[Red]\-0%_);0%_);[Blue]&quot;Error-&quot;@"/>
    <numFmt numFmtId="195" formatCode="0.0%_);[Red]\-0.0%_);0.0%_);[Blue]&quot;Error-&quot;@"/>
    <numFmt numFmtId="196" formatCode="0.00%_);[Red]\-0.00%_);0.00%_);[Blue]&quot;Error-&quot;@"/>
    <numFmt numFmtId="197" formatCode="0;0;\-"/>
    <numFmt numFmtId="198" formatCode="[Red]&quot;Err&quot;;[Red]&quot;Err&quot;;&quot;OK&quot;"/>
    <numFmt numFmtId="199" formatCode="&quot;to &quot;0.0000;&quot;to &quot;\-0.0000;&quot;to 0&quot;"/>
    <numFmt numFmtId="200" formatCode="#,##0;\(#,##0\)"/>
    <numFmt numFmtId="201" formatCode="#,##0.0;\(#,##0.0\)"/>
    <numFmt numFmtId="202" formatCode="#,##0.00;\(#,##0.00\)"/>
    <numFmt numFmtId="203" formatCode="#,##0.000;[Red]\(#,##0.000\)"/>
    <numFmt numFmtId="204" formatCode="#,##0_%_);\(#,##0\)_%;**;@_%_)"/>
    <numFmt numFmtId="205" formatCode="#,##0_%_);\(#,##0\)_%;#,##0_%_);@_%_)"/>
    <numFmt numFmtId="206" formatCode="#,##0.00_%_);\(#,##0.00\)_%;**;@_%_)"/>
    <numFmt numFmtId="207" formatCode="#,##0.00_%_);\(#,##0.00\)_%;#,##0.00_%_);@_%_)"/>
    <numFmt numFmtId="208" formatCode="#,##0.000_%_);\(#,##0.000\)_%;**;@_%_)"/>
    <numFmt numFmtId="209" formatCode="#,##0.0_%_);\(#,##0.0\)_%;**;@_%_)"/>
    <numFmt numFmtId="210" formatCode="#,##0.0"/>
    <numFmt numFmtId="211" formatCode="&quot;$&quot;#,##0_);[Red]\(&quot;$&quot;#,##0\)"/>
    <numFmt numFmtId="212" formatCode="_(&quot;£&quot;* #,##0_);_(&quot;£&quot;* \(#,##0\);_(&quot;£&quot;* &quot;-&quot;_);_(@_)"/>
    <numFmt numFmtId="213" formatCode="[$¥-411]#,##0"/>
    <numFmt numFmtId="214" formatCode="_(&quot;$&quot;* #,##0.00_);_(&quot;$&quot;* \(#,##0.00\);_(&quot;$&quot;* &quot;-&quot;??_);_(@_)"/>
    <numFmt numFmtId="215" formatCode="&quot;$&quot;#,##0.00_%_);\(&quot;$&quot;#,##0.00\)_%;**;@_%_)"/>
    <numFmt numFmtId="216" formatCode="&quot;$&quot;#,##0.000_%_);\(&quot;$&quot;#,##0.000\)_%;**;@_%_)"/>
    <numFmt numFmtId="217" formatCode="&quot;£&quot;#,##0.00_);\(&quot;£&quot;#,##0.00\)"/>
    <numFmt numFmtId="218" formatCode="&quot;$&quot;#,##0.0_%_);\(&quot;$&quot;#,##0.0\)_%;**;@_%_)"/>
    <numFmt numFmtId="219" formatCode="#,##0_);\(#,##0.0\)"/>
    <numFmt numFmtId="220" formatCode="0_ ;\-0\ "/>
    <numFmt numFmtId="221" formatCode="###0.00_)"/>
    <numFmt numFmtId="222" formatCode="000"/>
    <numFmt numFmtId="223" formatCode="m/d/yy_%_);;**"/>
    <numFmt numFmtId="224" formatCode="m/d/yy_%_)"/>
    <numFmt numFmtId="225" formatCode="m/d/yy\ h:mm"/>
    <numFmt numFmtId="226" formatCode="#,###.00;\-#,##0.00;\-"/>
    <numFmt numFmtId="227" formatCode="000.00"/>
    <numFmt numFmtId="228" formatCode="_(* #,##0_);_(* \(#,##0\);_(* &quot;&quot;\ \-\ &quot;&quot;_);_(@_)"/>
    <numFmt numFmtId="229" formatCode="_-* #,##0\ _D_M_-;\-* #,##0\ _D_M_-;_-* &quot;-&quot;\ _D_M_-;_-@_-"/>
    <numFmt numFmtId="230" formatCode="_-* #,##0.00\ _D_M_-;\-* #,##0.00\ _D_M_-;_-* &quot;-&quot;??\ _D_M_-;_-@_-"/>
    <numFmt numFmtId="231" formatCode="_([$€]* #,##0.00_);_([$€]* \(#,##0.00\);_([$€]* &quot;-&quot;??_);_(@_)"/>
    <numFmt numFmtId="232" formatCode="[Magenta]&quot;Err&quot;;[Magenta]&quot;Err&quot;;[Blue]&quot;OK&quot;"/>
    <numFmt numFmtId="233" formatCode="[Blue]&quot;P&quot;;;[Red]&quot;O&quot;"/>
    <numFmt numFmtId="234" formatCode="General\ &quot;.&quot;"/>
    <numFmt numFmtId="235" formatCode="#,##0_);[Red]\(#,##0\);\-_)"/>
    <numFmt numFmtId="236" formatCode="0.0_)%;[Red]\(0.0%\);0.0_)%"/>
    <numFmt numFmtId="237" formatCode="[Red][&gt;1]&quot;&gt;100 %&quot;;[Red]\(0.0%\);0.0_)%"/>
    <numFmt numFmtId="238" formatCode="[&gt;0.5]#,##0;[&lt;-0.5]\-#,##0;\-"/>
    <numFmt numFmtId="239" formatCode="_-[$$-409]* #,##0.0_ ;_-[$$-409]* \-#,##0.0\ ;_-[$$-409]* &quot;-&quot;??_ ;_-@_ "/>
    <numFmt numFmtId="240" formatCode="#,##0.0_);\(#,##0.0\)"/>
    <numFmt numFmtId="241" formatCode="0.0;\(0.0\)"/>
    <numFmt numFmtId="242" formatCode="0.0;;&quot;TBD&quot;"/>
    <numFmt numFmtId="243" formatCode="_-* #,##0\ _F_-;\-* #,##0\ _F_-;_-* &quot;-&quot;\ _F_-;_-@_-"/>
    <numFmt numFmtId="244" formatCode="_-* #,##0.00\ _F_-;\-* #,##0.00\ _F_-;_-* &quot;-&quot;??\ _F_-;_-@_-"/>
    <numFmt numFmtId="245" formatCode="_-* #,##0\ &quot;F&quot;_-;\-* #,##0\ &quot;F&quot;_-;_-* &quot;-&quot;\ &quot;F&quot;_-;_-@_-"/>
    <numFmt numFmtId="246" formatCode="_-* #,##0.00\ &quot;F&quot;_-;\-* #,##0.00\ &quot;F&quot;_-;_-* &quot;-&quot;??\ &quot;F&quot;_-;_-@_-"/>
    <numFmt numFmtId="247" formatCode="#,##0.0_x_)_);&quot;NM&quot;_x_)_);#,##0.0_x_)_);@_x_)_)"/>
    <numFmt numFmtId="248" formatCode="#,##0.0000\ ;[Red]\(#,##0.0000\)"/>
    <numFmt numFmtId="249" formatCode="[$$-C09]#,##0.0"/>
    <numFmt numFmtId="250" formatCode="#,##0.0_ ;\-#,##0.0\ "/>
    <numFmt numFmtId="251" formatCode="#,##0.0,,_);\(#,##0.0,,\);\-_)"/>
    <numFmt numFmtId="252" formatCode="#,##0_);\(#,##0\);\-_)"/>
    <numFmt numFmtId="253" formatCode="#,##0.0,_);\(#,##0.0,\);\-_)"/>
    <numFmt numFmtId="254" formatCode="#,##0.00_);\(#,##0.00\);\-_)"/>
    <numFmt numFmtId="255" formatCode="_(#,##0.0_);\(#,##0.0\);_(&quot;-&quot;_)"/>
    <numFmt numFmtId="256" formatCode="#,##0.0_);\(#,##0.0\);&quot;-&quot;;@"/>
    <numFmt numFmtId="257" formatCode="[&lt;0.0001]&quot;&lt;0.0001&quot;;0.0000"/>
    <numFmt numFmtId="258" formatCode="#,##0.0000"/>
    <numFmt numFmtId="259" formatCode="0.0%_);\(0.0%\);**;@_%_)"/>
    <numFmt numFmtId="260" formatCode="%#."/>
    <numFmt numFmtId="261" formatCode="##0.0"/>
    <numFmt numFmtId="262" formatCode="##0.0\ \e"/>
    <numFmt numFmtId="263" formatCode="###.0"/>
    <numFmt numFmtId="264" formatCode="##.0"/>
    <numFmt numFmtId="265" formatCode="mmm\ dd\,\ yyyy"/>
    <numFmt numFmtId="266" formatCode="mmm\-yyyy"/>
    <numFmt numFmtId="267" formatCode="yyyy"/>
    <numFmt numFmtId="268" formatCode="&quot;$&quot;#,##0.00_);[Red]\(&quot;$&quot;#,##0.00\)"/>
    <numFmt numFmtId="269" formatCode="\+#,##0.00;[Red]\-#,##0.00"/>
    <numFmt numFmtId="270" formatCode="_-* #,##0.000_-;\-* #,##0.000_-;_-* &quot;-&quot;???_-;_-@_-"/>
    <numFmt numFmtId="271" formatCode="_-* #,##0.00000_-;\-* #,##0.00000_-;_-* &quot;-&quot;?????_-;_-@_-"/>
    <numFmt numFmtId="272" formatCode="00000"/>
    <numFmt numFmtId="273" formatCode="#,##0.000"/>
    <numFmt numFmtId="274" formatCode="#,##0.0,,;\-#,##0.0,,;\-"/>
    <numFmt numFmtId="275" formatCode="#,##0,;\-#,##0,;\-"/>
    <numFmt numFmtId="276" formatCode="0.0%;\-0.0%;\-"/>
    <numFmt numFmtId="277" formatCode="#,##0.0,,;\-#,##0.0,,"/>
    <numFmt numFmtId="278" formatCode="#,##0,;\-#,##0,"/>
    <numFmt numFmtId="279" formatCode="0.0%;\-0.0%"/>
    <numFmt numFmtId="280" formatCode="&quot;$&quot;#,##0.0_);\(&quot;$&quot;#,##0.00\)"/>
    <numFmt numFmtId="281" formatCode="dd\ mmm\ yy"/>
    <numFmt numFmtId="282" formatCode="#,###,##0"/>
    <numFmt numFmtId="283" formatCode="_-&quot;€&quot;\ * #,##0.00_-;\-&quot;€&quot;\ * #,##0.00_-;_-&quot;€&quot;\ * &quot;-&quot;??_-;_-@_-"/>
    <numFmt numFmtId="284" formatCode="_-* #,##0\ &quot;DM&quot;_-;\-* #,##0\ &quot;DM&quot;_-;_-* &quot;-&quot;\ &quot;DM&quot;_-;_-@_-"/>
    <numFmt numFmtId="285" formatCode="_-* #,##0.00\ &quot;DM&quot;_-;\-* #,##0.00\ &quot;DM&quot;_-;_-* &quot;-&quot;??\ &quot;DM&quot;_-;_-@_-"/>
    <numFmt numFmtId="286" formatCode="####_)"/>
  </numFmts>
  <fonts count="342">
    <font>
      <name val="Arial"/>
      <family val="2"/>
      <color theme="1"/>
      <sz val="12"/>
    </font>
    <font>
      <name val="Arial"/>
      <family val="2"/>
      <color theme="1"/>
      <sz val="11"/>
    </font>
    <font>
      <name val="Calibri"/>
      <family val="2"/>
      <color theme="1"/>
      <sz val="11"/>
      <scheme val="minor"/>
    </font>
    <font>
      <name val="Arial"/>
      <family val="2"/>
      <color theme="1"/>
      <sz val="11"/>
    </font>
    <font>
      <name val="Calibri"/>
      <family val="2"/>
      <color theme="1"/>
      <sz val="11"/>
      <scheme val="minor"/>
    </font>
    <font>
      <name val="Calibri"/>
      <family val="2"/>
      <color theme="1"/>
      <sz val="11"/>
      <scheme val="minor"/>
    </font>
    <font>
      <name val="Arial"/>
      <family val="2"/>
      <b val="1"/>
      <color theme="1"/>
      <sz val="12"/>
    </font>
    <font>
      <name val="Arial"/>
      <family val="2"/>
      <b val="1"/>
      <sz val="10"/>
    </font>
    <font>
      <name val="Arial"/>
      <family val="2"/>
      <sz val="12"/>
    </font>
    <font>
      <name val="Arial"/>
      <family val="2"/>
      <sz val="10"/>
    </font>
    <font>
      <name val="Arial"/>
      <family val="2"/>
      <b val="1"/>
      <color indexed="9"/>
      <sz val="10"/>
    </font>
    <font>
      <name val="Arial"/>
      <family val="2"/>
      <b val="1"/>
      <color indexed="10"/>
      <sz val="10"/>
    </font>
    <font>
      <name val="Arial"/>
      <family val="2"/>
      <b val="1"/>
      <color indexed="8"/>
      <sz val="10"/>
    </font>
    <font>
      <name val="Arial"/>
      <family val="2"/>
      <b val="1"/>
      <sz val="9"/>
    </font>
    <font>
      <name val="Arial"/>
      <family val="2"/>
      <color indexed="8"/>
      <sz val="10"/>
    </font>
    <font>
      <name val="Arial"/>
      <family val="2"/>
      <color theme="1"/>
      <sz val="12"/>
    </font>
    <font>
      <name val="Arial"/>
      <family val="2"/>
      <color indexed="9"/>
      <sz val="10"/>
    </font>
    <font>
      <name val="Arial"/>
      <family val="2"/>
      <b val="1"/>
      <sz val="12"/>
    </font>
    <font>
      <name val="Arial"/>
      <family val="2"/>
      <b val="1"/>
      <color theme="1"/>
      <sz val="16"/>
    </font>
    <font>
      <name val="Arial"/>
      <family val="2"/>
      <sz val="11"/>
    </font>
    <font>
      <name val="Arial"/>
      <family val="2"/>
      <b val="1"/>
      <sz val="11"/>
    </font>
    <font>
      <name val="Arial"/>
      <family val="2"/>
      <color theme="0"/>
      <sz val="12"/>
    </font>
    <font>
      <name val="Arial"/>
      <family val="2"/>
      <b val="1"/>
      <color theme="1"/>
      <sz val="11"/>
    </font>
    <font>
      <name val="Arial"/>
      <family val="2"/>
      <color theme="1"/>
      <sz val="11"/>
    </font>
    <font>
      <name val="Arial"/>
      <family val="2"/>
      <color rgb="FFFF0000"/>
      <sz val="11"/>
    </font>
    <font>
      <name val="Arial"/>
      <family val="2"/>
      <color rgb="FF414042"/>
      <sz val="10"/>
    </font>
    <font>
      <name val="Arial"/>
      <family val="2"/>
      <sz val="9"/>
    </font>
    <font>
      <name val="Tahoma"/>
      <family val="2"/>
      <color indexed="81"/>
      <sz val="9"/>
    </font>
    <font>
      <name val="Tahoma"/>
      <family val="2"/>
      <b val="1"/>
      <color indexed="81"/>
      <sz val="9"/>
    </font>
    <font>
      <name val="Arial"/>
      <family val="2"/>
      <color theme="1"/>
      <sz val="16"/>
    </font>
    <font>
      <name val="Arial"/>
      <family val="2"/>
      <color theme="1"/>
      <sz val="12"/>
      <u val="single"/>
    </font>
    <font>
      <name val="Calibri"/>
      <family val="2"/>
      <b val="1"/>
      <color theme="1"/>
      <sz val="12"/>
      <scheme val="minor"/>
    </font>
    <font>
      <name val="Arial"/>
      <family val="2"/>
      <b val="1"/>
      <sz val="18"/>
    </font>
    <font>
      <name val="Arial"/>
      <family val="2"/>
      <b val="1"/>
      <color theme="0"/>
      <sz val="16"/>
    </font>
    <font>
      <name val="Arial"/>
      <family val="2"/>
      <color indexed="12"/>
      <sz val="10"/>
    </font>
    <font>
      <name val="Arial"/>
      <family val="2"/>
      <b val="1"/>
      <color indexed="12"/>
      <sz val="10"/>
    </font>
    <font>
      <name val="Arial"/>
      <family val="2"/>
      <color theme="1"/>
      <sz val="10"/>
    </font>
    <font>
      <name val="Arial"/>
      <family val="2"/>
      <b val="1"/>
      <color theme="0"/>
      <sz val="12"/>
    </font>
    <font>
      <name val="Arial"/>
      <family val="2"/>
      <b val="1"/>
      <color theme="1"/>
      <sz val="14"/>
    </font>
    <font>
      <name val="Arial"/>
      <family val="2"/>
      <b val="1"/>
      <color theme="0"/>
      <sz val="14"/>
    </font>
    <font>
      <name val="Arial"/>
      <family val="2"/>
      <color indexed="10"/>
      <sz val="10"/>
    </font>
    <font>
      <name val="Arial"/>
      <family val="2"/>
      <color indexed="9"/>
      <sz val="13"/>
    </font>
    <font>
      <name val="Arial"/>
      <family val="2"/>
      <color indexed="9"/>
      <sz val="8"/>
    </font>
    <font>
      <name val="Arial"/>
      <family val="2"/>
      <b val="1"/>
      <color indexed="9"/>
      <sz val="48"/>
    </font>
    <font>
      <name val="Arial"/>
      <family val="2"/>
      <color theme="10"/>
      <sz val="12"/>
      <u val="single"/>
    </font>
    <font>
      <name val="Arial"/>
      <family val="2"/>
      <b val="1"/>
      <color theme="1"/>
      <sz val="10"/>
    </font>
    <font>
      <name val="Arial"/>
      <family val="2"/>
      <i val="1"/>
      <color theme="1"/>
      <sz val="10"/>
    </font>
    <font>
      <name val="Arial"/>
      <family val="2"/>
      <b val="1"/>
      <color theme="3"/>
      <sz val="15"/>
    </font>
    <font>
      <name val="Arial"/>
      <family val="2"/>
      <b val="1"/>
      <color theme="3"/>
      <sz val="13"/>
    </font>
    <font>
      <name val="Arial"/>
      <family val="2"/>
      <b val="1"/>
      <color theme="3"/>
      <sz val="11"/>
    </font>
    <font>
      <name val="Arial"/>
      <family val="2"/>
      <sz val="10"/>
    </font>
    <font>
      <name val="Arial"/>
      <family val="2"/>
      <sz val="8"/>
    </font>
    <font>
      <name val="Arial"/>
      <family val="2"/>
      <color indexed="12"/>
      <sz val="10"/>
      <u val="single"/>
    </font>
    <font>
      <name val="Arial"/>
      <family val="2"/>
      <b val="1"/>
      <sz val="14"/>
    </font>
    <font>
      <name val="Arial"/>
      <family val="2"/>
      <i val="1"/>
      <sz val="10"/>
    </font>
    <font>
      <name val="Arial"/>
      <family val="2"/>
      <sz val="14"/>
    </font>
    <font>
      <name val="Arial"/>
      <family val="2"/>
      <color indexed="8"/>
      <sz val="9"/>
    </font>
    <font>
      <name val="Arial"/>
      <family val="2"/>
      <b val="1"/>
      <color indexed="9"/>
      <sz val="9"/>
    </font>
    <font>
      <name val="Arial"/>
      <family val="2"/>
      <b val="1"/>
      <sz val="8"/>
    </font>
    <font>
      <name val="Calibri"/>
      <family val="2"/>
      <color indexed="8"/>
      <sz val="10"/>
    </font>
    <font>
      <name val="Calibri"/>
      <family val="2"/>
      <color indexed="8"/>
      <sz val="11"/>
    </font>
    <font>
      <name val="Arial"/>
      <family val="2"/>
      <color indexed="8"/>
      <sz val="8"/>
    </font>
    <font>
      <name val="Arial"/>
      <family val="2"/>
      <color rgb="FF0000FF"/>
      <sz val="10"/>
      <u val="single"/>
    </font>
    <font>
      <name val="Arial"/>
      <family val="2"/>
      <color rgb="FF000000"/>
      <sz val="10"/>
    </font>
    <font>
      <name val="Arial"/>
      <family val="2"/>
      <b val="1"/>
      <color theme="0"/>
      <sz val="10"/>
    </font>
    <font>
      <name val="Calibri"/>
      <family val="2"/>
      <b val="1"/>
      <color theme="3"/>
      <sz val="13"/>
      <scheme val="minor"/>
    </font>
    <font>
      <name val="Calibri"/>
      <family val="2"/>
      <b val="1"/>
      <color theme="3"/>
      <sz val="11"/>
      <scheme val="minor"/>
    </font>
    <font>
      <name val="Calibri"/>
      <family val="2"/>
      <color rgb="FF006100"/>
      <sz val="11"/>
      <scheme val="minor"/>
    </font>
    <font>
      <name val="Calibri"/>
      <family val="2"/>
      <color rgb="FF9C0006"/>
      <sz val="11"/>
      <scheme val="minor"/>
    </font>
    <font>
      <name val="Calibri"/>
      <family val="2"/>
      <b val="1"/>
      <color rgb="FFFA7D00"/>
      <sz val="11"/>
      <scheme val="minor"/>
    </font>
    <font>
      <name val="Calibri"/>
      <family val="2"/>
      <color rgb="FFFA7D00"/>
      <sz val="11"/>
      <scheme val="minor"/>
    </font>
    <font>
      <name val="Calibri"/>
      <family val="2"/>
      <i val="1"/>
      <color rgb="FF7F7F7F"/>
      <sz val="11"/>
      <scheme val="minor"/>
    </font>
    <font>
      <name val="Calibri"/>
      <family val="2"/>
      <color theme="0"/>
      <sz val="11"/>
      <scheme val="minor"/>
    </font>
    <font>
      <name val="Calibri"/>
      <family val="2"/>
      <color rgb="FF9C6500"/>
      <sz val="11"/>
      <scheme val="minor"/>
    </font>
    <font>
      <name val="Arial"/>
      <family val="2"/>
      <color theme="10"/>
      <sz val="10"/>
      <u val="single"/>
    </font>
    <font>
      <name val="Arial"/>
      <family val="2"/>
      <i val="1"/>
      <color indexed="8"/>
      <sz val="10"/>
    </font>
    <font>
      <name val="Times New Roman"/>
      <family val="1"/>
      <sz val="10"/>
    </font>
    <font>
      <name val="Arial"/>
      <family val="2"/>
      <color rgb="FFFF0000"/>
      <sz val="10"/>
    </font>
    <font>
      <name val="Arial"/>
      <family val="2"/>
      <b val="1"/>
      <i val="1"/>
      <sz val="10"/>
    </font>
    <font>
      <name val="Arial"/>
      <family val="2"/>
      <color indexed="12"/>
      <sz val="8"/>
    </font>
    <font>
      <name val="MS Sans Serif"/>
      <family val="2"/>
      <color indexed="8"/>
      <sz val="10"/>
    </font>
    <font>
      <name val="Helv"/>
      <charset val="204"/>
      <sz val="10"/>
    </font>
    <font>
      <name val="Arial"/>
      <family val="2"/>
      <b val="1"/>
      <color indexed="18"/>
      <sz val="10"/>
    </font>
    <font>
      <name val="Courier"/>
      <family val="3"/>
      <sz val="10"/>
    </font>
    <font>
      <name val="Arial"/>
      <family val="2"/>
      <color indexed="8"/>
      <sz val="12"/>
    </font>
    <font>
      <name val="Calibri"/>
      <family val="2"/>
      <color indexed="63"/>
      <sz val="11"/>
    </font>
    <font>
      <name val="Gill Sans MT"/>
      <family val="2"/>
      <color theme="1"/>
      <sz val="10"/>
    </font>
    <font>
      <name val="Arial"/>
      <family val="2"/>
      <color theme="1"/>
      <sz val="9"/>
    </font>
    <font>
      <name val="Arial Cyr"/>
      <charset val="204"/>
      <sz val="10"/>
    </font>
    <font>
      <name val="Times New Roman"/>
      <family val="1"/>
      <sz val="9"/>
    </font>
    <font>
      <name val="Calibri"/>
      <family val="2"/>
      <color indexed="9"/>
      <sz val="11"/>
    </font>
    <font>
      <name val="Arial"/>
      <family val="2"/>
      <color indexed="9"/>
      <sz val="12"/>
    </font>
    <font>
      <name val="Gill Sans MT"/>
      <family val="2"/>
      <color theme="0"/>
      <sz val="10"/>
    </font>
    <font>
      <name val="Arial"/>
      <family val="2"/>
      <color theme="0"/>
      <sz val="10"/>
    </font>
    <font>
      <name val="Arial"/>
      <family val="2"/>
      <color theme="0"/>
      <sz val="9"/>
    </font>
    <font>
      <name val="Palatino"/>
      <family val="1"/>
      <color indexed="12"/>
      <sz val="8"/>
    </font>
    <font>
      <name val="Gill Sans MT"/>
      <family val="2"/>
      <sz val="10"/>
    </font>
    <font>
      <name val="Arial"/>
      <family val="2"/>
      <sz val="7"/>
    </font>
    <font>
      <name val="Arial"/>
      <family val="2"/>
      <color indexed="56"/>
      <sz val="10"/>
    </font>
    <font>
      <name val="Calibri"/>
      <family val="2"/>
      <sz val="8"/>
      <scheme val="minor"/>
    </font>
    <font>
      <name val="Calibri"/>
      <family val="2"/>
      <color indexed="20"/>
      <sz val="11"/>
    </font>
    <font>
      <name val="Arial"/>
      <family val="2"/>
      <color indexed="20"/>
      <sz val="12"/>
    </font>
    <font>
      <name val="Gill Sans MT"/>
      <family val="2"/>
      <color indexed="63"/>
      <sz val="10"/>
    </font>
    <font>
      <name val="Arial"/>
      <family val="2"/>
      <color rgb="FF9C0006"/>
      <sz val="10"/>
    </font>
    <font>
      <name val="Arial"/>
      <family val="2"/>
      <color rgb="FF9C0006"/>
      <sz val="9"/>
    </font>
    <font>
      <name val="Abadi MT Condensed"/>
      <sz val="12"/>
    </font>
    <font>
      <name val="Arial"/>
      <family val="2"/>
      <color indexed="20"/>
      <sz val="10"/>
      <u val="single"/>
    </font>
    <font>
      <name val="Helv"/>
      <color indexed="18"/>
      <sz val="8"/>
    </font>
    <font>
      <name val="Times New Roman"/>
      <family val="1"/>
      <b val="1"/>
      <sz val="9"/>
    </font>
    <font>
      <name val="MS Sans Serif"/>
      <family val="2"/>
      <b val="1"/>
      <sz val="10"/>
    </font>
    <font>
      <name val="Arial"/>
      <family val="2"/>
      <b val="1"/>
      <color indexed="24"/>
      <sz val="8"/>
    </font>
    <font>
      <name val="Arial"/>
      <family val="2"/>
      <b val="1"/>
      <color indexed="24"/>
      <sz val="9"/>
    </font>
    <font>
      <name val="Arial"/>
      <family val="2"/>
      <b val="1"/>
      <color indexed="24"/>
      <sz val="11"/>
    </font>
    <font>
      <name val="Calibri"/>
      <family val="2"/>
      <b val="1"/>
      <color indexed="28"/>
      <sz val="11"/>
    </font>
    <font>
      <name val="Calibri"/>
      <family val="2"/>
      <b val="1"/>
      <color indexed="52"/>
      <sz val="11"/>
    </font>
    <font>
      <name val="Arial"/>
      <family val="2"/>
      <b val="1"/>
      <color indexed="52"/>
      <sz val="12"/>
    </font>
    <font>
      <name val="Calibri"/>
      <family val="2"/>
      <b val="1"/>
      <color indexed="29"/>
      <sz val="11"/>
    </font>
    <font>
      <name val="Gill Sans MT"/>
      <family val="2"/>
      <b val="1"/>
      <color rgb="FFFA7D00"/>
      <sz val="10"/>
    </font>
    <font>
      <name val="Calibri"/>
      <family val="2"/>
      <b val="1"/>
      <color indexed="10"/>
      <sz val="11"/>
    </font>
    <font>
      <name val="Arial"/>
      <family val="2"/>
      <b val="1"/>
      <color rgb="FFFA7D00"/>
      <sz val="10"/>
    </font>
    <font>
      <name val="Arial"/>
      <family val="2"/>
      <b val="1"/>
      <color rgb="FFFA7D00"/>
      <sz val="9"/>
    </font>
    <font>
      <name val="Tahoma"/>
      <family val="2"/>
      <sz val="8"/>
    </font>
    <font>
      <name val="Calibri"/>
      <family val="2"/>
      <color indexed="28"/>
      <sz val="11"/>
    </font>
    <font>
      <name val="Calibri"/>
      <family val="2"/>
      <b val="1"/>
      <color indexed="9"/>
      <sz val="11"/>
    </font>
    <font>
      <name val="Arial"/>
      <family val="2"/>
      <b val="1"/>
      <color indexed="9"/>
      <sz val="12"/>
    </font>
    <font>
      <name val="Calibri"/>
      <family val="2"/>
      <b val="1"/>
      <color theme="0"/>
      <sz val="11"/>
    </font>
    <font>
      <name val="Gill Sans MT"/>
      <family val="2"/>
      <b val="1"/>
      <color theme="0"/>
      <sz val="10"/>
    </font>
    <font>
      <name val="Arial"/>
      <family val="2"/>
      <b val="1"/>
      <color theme="0"/>
      <sz val="9"/>
    </font>
    <font>
      <name val="Tahoma"/>
      <family val="2"/>
      <b val="1"/>
      <color indexed="22"/>
      <sz val="10"/>
    </font>
    <font>
      <name val="Gill Sans MT"/>
      <family val="2"/>
      <b val="1"/>
      <i val="1"/>
      <color theme="0"/>
      <sz val="10"/>
    </font>
    <font>
      <name val="Gill Sans MT"/>
      <family val="2"/>
      <b val="1"/>
      <i val="1"/>
      <sz val="10"/>
    </font>
    <font>
      <name val="Tms Rmn"/>
      <sz val="11"/>
    </font>
    <font>
      <name val="Tms Rmn"/>
      <sz val="13"/>
    </font>
    <font>
      <name val="Tms Rmn"/>
      <family val="2"/>
      <sz val="13"/>
    </font>
    <font>
      <name val="Arial"/>
      <family val="2"/>
      <b val="1"/>
      <i val="1"/>
      <color indexed="12"/>
      <sz val="12"/>
    </font>
    <font>
      <name val="Tms Rmn"/>
      <sz val="12"/>
    </font>
    <font>
      <name val="Tms Rmn"/>
      <family val="2"/>
      <sz val="12"/>
    </font>
    <font>
      <name val="Palatino"/>
      <family val="1"/>
      <sz val="8"/>
    </font>
    <font>
      <name val="Arial"/>
      <family val="2"/>
      <color theme="1"/>
      <sz val="8"/>
    </font>
    <font>
      <name val="Arial"/>
      <family val="2"/>
      <color indexed="24"/>
      <sz val="10"/>
    </font>
    <font>
      <name val="BERNHARD"/>
      <sz val="10"/>
    </font>
    <font>
      <name val="Helv"/>
      <sz val="10"/>
    </font>
    <font>
      <name val="BERNHARD"/>
      <sz val="8"/>
    </font>
    <font>
      <name val="Arial"/>
      <family val="2"/>
      <color indexed="14"/>
      <sz val="12"/>
    </font>
    <font>
      <name val="MS Sans Serif"/>
      <family val="2"/>
      <sz val="10"/>
    </font>
    <font>
      <name val="Palatino"/>
      <family val="1"/>
      <color indexed="16"/>
      <sz val="8"/>
    </font>
    <font>
      <name val="Calibri"/>
      <family val="1"/>
      <color theme="1"/>
      <sz val="10"/>
      <scheme val="minor"/>
    </font>
    <font>
      <name val="Calibri"/>
      <family val="2"/>
      <color theme="1"/>
      <sz val="10"/>
    </font>
    <font>
      <name val="Book Antiqua"/>
      <family val="1"/>
      <color indexed="62"/>
      <sz val="10"/>
    </font>
    <font>
      <name val="Tms Rmn"/>
      <sz val="10"/>
    </font>
    <font>
      <name val="??"/>
      <charset val="129"/>
      <family val="3"/>
      <sz val="11"/>
    </font>
    <font>
      <name val="Tahoma"/>
      <family val="2"/>
      <sz val="10"/>
    </font>
    <font>
      <name val="Arial"/>
      <family val="2"/>
      <b val="1"/>
      <color indexed="55"/>
      <sz val="11"/>
    </font>
    <font>
      <name val="Arial"/>
      <family val="2"/>
      <color indexed="18"/>
      <sz val="10"/>
    </font>
    <font>
      <name val="Arial"/>
      <family val="2"/>
      <b val="1"/>
      <sz val="9"/>
      <u val="double"/>
    </font>
    <font>
      <name val="Calibri"/>
      <family val="2"/>
      <color rgb="FF002F5F"/>
      <sz val="11"/>
    </font>
    <font>
      <name val="Calibri"/>
      <family val="2"/>
      <b val="1"/>
      <i val="1"/>
      <color theme="0"/>
      <sz val="11"/>
    </font>
    <font>
      <name val="Arial"/>
      <family val="2"/>
      <i val="1"/>
      <color rgb="FF002F5F"/>
      <sz val="28"/>
    </font>
    <font>
      <name val="Arial"/>
      <family val="2"/>
      <i val="1"/>
      <color rgb="FF002F5F"/>
      <sz val="14"/>
    </font>
    <font>
      <name val="Arial"/>
      <family val="2"/>
      <i val="1"/>
      <color theme="3"/>
      <sz val="28"/>
    </font>
    <font>
      <name val="Calibri"/>
      <family val="2"/>
      <i val="1"/>
      <color indexed="23"/>
      <sz val="11"/>
    </font>
    <font>
      <name val="Arial"/>
      <family val="2"/>
      <i val="1"/>
      <color indexed="23"/>
      <sz val="12"/>
    </font>
    <font>
      <name val="Gill Sans MT"/>
      <family val="2"/>
      <i val="1"/>
      <color rgb="FF7F7F7F"/>
      <sz val="10"/>
    </font>
    <font>
      <name val="Arial"/>
      <family val="2"/>
      <i val="1"/>
      <color rgb="FF7F7F7F"/>
      <sz val="10"/>
    </font>
    <font>
      <name val="Arial"/>
      <family val="2"/>
      <i val="1"/>
      <color rgb="FF7F7F7F"/>
      <sz val="9"/>
    </font>
    <font>
      <name val="Times New Roman"/>
      <family val="1"/>
      <sz val="12"/>
    </font>
    <font>
      <name val="Arial"/>
      <family val="2"/>
      <color indexed="12"/>
      <sz val="9"/>
    </font>
    <font>
      <name val="Arial"/>
      <family val="2"/>
      <b val="1"/>
      <color indexed="12"/>
      <sz val="8"/>
    </font>
    <font>
      <name val="Wingdings 2"/>
      <family val="1"/>
      <b val="1"/>
      <color indexed="8"/>
      <sz val="10"/>
    </font>
    <font>
      <name val="Arial"/>
      <family val="2"/>
      <b val="1"/>
      <color indexed="8"/>
      <sz val="12"/>
    </font>
    <font>
      <name val="Tahoma"/>
      <family val="2"/>
      <b val="1"/>
      <sz val="8"/>
    </font>
    <font>
      <name val="Arial"/>
      <family val="2"/>
      <color indexed="10"/>
      <sz val="11"/>
    </font>
    <font>
      <name val="Helvetica-Black"/>
      <color indexed="23"/>
      <sz val="9.5"/>
    </font>
    <font>
      <name val="Times New Roman"/>
      <family val="1"/>
      <sz val="8"/>
    </font>
    <font>
      <name val="Palatino"/>
      <family val="1"/>
      <sz val="7"/>
    </font>
    <font>
      <name val="Times New Roman"/>
      <family val="1"/>
      <i val="1"/>
      <sz val="8"/>
    </font>
    <font>
      <name val="Calibri"/>
      <family val="2"/>
      <color indexed="17"/>
      <sz val="11"/>
    </font>
    <font>
      <name val="Arial"/>
      <family val="2"/>
      <color indexed="17"/>
      <sz val="12"/>
    </font>
    <font>
      <name val="Gill Sans MT"/>
      <family val="2"/>
      <color rgb="FF006100"/>
      <sz val="10"/>
    </font>
    <font>
      <name val="Arial"/>
      <family val="2"/>
      <color rgb="FF006100"/>
      <sz val="10"/>
    </font>
    <font>
      <name val="Arial"/>
      <family val="2"/>
      <color rgb="FF006100"/>
      <sz val="9"/>
    </font>
    <font>
      <name val="IQE Hlv Narrow"/>
      <family val="2"/>
      <b val="1"/>
      <i val="1"/>
      <sz val="11"/>
    </font>
    <font>
      <name val="IQE Hlv Narrow"/>
      <family val="2"/>
      <i val="1"/>
      <sz val="11"/>
    </font>
    <font>
      <name val="IQE Hlv Narrow"/>
      <family val="2"/>
      <sz val="11"/>
    </font>
    <font>
      <name val="IQE Hlv Narrow"/>
      <family val="2"/>
      <b val="1"/>
      <sz val="14"/>
    </font>
    <font>
      <name val="IQE Hlv Narrow"/>
      <family val="2"/>
      <b val="1"/>
      <sz val="11"/>
    </font>
    <font>
      <name val="Palatino"/>
      <family val="1"/>
      <color indexed="16"/>
      <sz val="6"/>
    </font>
    <font>
      <name val="Palatino"/>
      <family val="1"/>
      <sz val="6"/>
    </font>
    <font>
      <name val="Arial"/>
      <family val="2"/>
      <b val="1"/>
      <color indexed="18"/>
      <sz val="9"/>
    </font>
    <font>
      <name val="Arial"/>
      <family val="2"/>
      <b val="1"/>
      <color indexed="8"/>
      <sz val="9"/>
    </font>
    <font>
      <name val="Calibri"/>
      <family val="2"/>
      <b val="1"/>
      <color indexed="56"/>
      <sz val="15"/>
    </font>
    <font>
      <name val="Arial"/>
      <family val="2"/>
      <b val="1"/>
      <color indexed="56"/>
      <sz val="15"/>
    </font>
    <font>
      <name val="Arial"/>
      <family val="2"/>
      <b val="1"/>
      <sz val="15"/>
    </font>
    <font>
      <name val="Arial"/>
      <family val="2"/>
      <b val="1"/>
      <color indexed="12"/>
      <sz val="12"/>
    </font>
    <font>
      <name val="Gill Sans MT"/>
      <family val="2"/>
      <b val="1"/>
      <color indexed="62"/>
      <sz val="15"/>
    </font>
    <font>
      <name val="Helvetica-Black"/>
      <sz val="10"/>
    </font>
    <font>
      <name val="Calibri Light"/>
      <family val="2"/>
      <b val="1"/>
      <sz val="10"/>
      <scheme val="major"/>
    </font>
    <font>
      <name val="IQE Garamond I Cd"/>
      <family val="2"/>
      <b val="1"/>
      <i val="1"/>
      <color indexed="9"/>
      <sz val="13"/>
    </font>
    <font>
      <name val="Calibri"/>
      <family val="2"/>
      <b val="1"/>
      <color indexed="56"/>
      <sz val="13"/>
    </font>
    <font>
      <name val="Arial"/>
      <family val="2"/>
      <b val="1"/>
      <color indexed="56"/>
      <sz val="13"/>
    </font>
    <font>
      <name val="Arial"/>
      <family val="2"/>
      <color indexed="8"/>
      <sz val="11"/>
    </font>
    <font>
      <name val="Gill Sans MT"/>
      <family val="2"/>
      <b val="1"/>
      <color indexed="62"/>
      <sz val="13"/>
    </font>
    <font>
      <name val="Palatino"/>
      <sz val="10"/>
    </font>
    <font>
      <name val="Calibri Light"/>
      <family val="2"/>
      <b val="1"/>
      <sz val="9"/>
      <scheme val="major"/>
    </font>
    <font>
      <name val="Calibri"/>
      <family val="2"/>
      <b val="1"/>
      <color indexed="56"/>
      <sz val="11"/>
    </font>
    <font>
      <name val="Arial"/>
      <family val="2"/>
      <b val="1"/>
      <color indexed="56"/>
      <sz val="11"/>
    </font>
    <font>
      <name val="Arial"/>
      <family val="2"/>
      <b val="1"/>
      <i val="1"/>
      <sz val="12"/>
    </font>
    <font>
      <name val="Gill Sans MT"/>
      <family val="2"/>
      <b val="1"/>
      <color indexed="62"/>
      <sz val="11"/>
    </font>
    <font>
      <name val="Calibri Light"/>
      <family val="2"/>
      <b val="1"/>
      <sz val="8"/>
      <scheme val="major"/>
    </font>
    <font>
      <name val="Palatino"/>
      <family val="1"/>
      <i val="1"/>
      <sz val="14"/>
    </font>
    <font>
      <name val="Calibri"/>
      <family val="2"/>
      <b val="1"/>
      <color indexed="48"/>
      <sz val="11"/>
    </font>
    <font>
      <name val="Calibri Light"/>
      <family val="2"/>
      <sz val="8"/>
      <scheme val="major"/>
    </font>
    <font>
      <name val="Times New Roman"/>
      <family val="1"/>
      <b val="1"/>
      <sz val="12"/>
    </font>
    <font>
      <name val="Geneva"/>
      <color indexed="12"/>
      <sz val="9"/>
      <u val="single"/>
    </font>
    <font>
      <name val="Arial"/>
      <family val="2"/>
      <color indexed="12"/>
      <sz val="12"/>
      <u val="single"/>
    </font>
    <font>
      <name val="Calibri"/>
      <family val="2"/>
      <color indexed="12"/>
      <sz val="11"/>
      <u val="single"/>
    </font>
    <font>
      <name val="Arial"/>
      <family val="2"/>
      <i val="1"/>
      <color indexed="12"/>
      <sz val="9"/>
      <u val="single"/>
    </font>
    <font>
      <name val="Calibri"/>
      <family val="2"/>
      <color theme="10"/>
      <sz val="11"/>
      <u val="single"/>
    </font>
    <font>
      <name val="Courier"/>
      <family val="3"/>
      <color indexed="12"/>
      <sz val="7.5"/>
      <u val="single"/>
    </font>
    <font>
      <name val="Calibri"/>
      <family val="2"/>
      <color theme="10"/>
      <sz val="11"/>
      <u val="single"/>
      <scheme val="minor"/>
    </font>
    <font>
      <name val="Arial"/>
      <family val="2"/>
      <color indexed="12"/>
      <sz val="7.5"/>
      <u val="single"/>
    </font>
    <font>
      <name val="Arial"/>
      <family val="2"/>
      <color indexed="12"/>
      <sz val="8.5"/>
      <u val="single"/>
    </font>
    <font>
      <name val="Wingdings"/>
      <charset val="2"/>
      <b val="1"/>
      <color indexed="56"/>
      <sz val="10"/>
    </font>
    <font>
      <name val="Calibri"/>
      <family val="2"/>
      <b val="1"/>
      <color indexed="56"/>
      <sz val="8"/>
      <u val="single"/>
      <scheme val="minor"/>
    </font>
    <font>
      <name val="Calibri"/>
      <family val="2"/>
      <color indexed="62"/>
      <sz val="11"/>
    </font>
    <font>
      <name val="Arial"/>
      <family val="2"/>
      <color indexed="62"/>
      <sz val="12"/>
    </font>
    <font>
      <name val="Calibri"/>
      <family val="2"/>
      <color indexed="48"/>
      <sz val="11"/>
    </font>
    <font>
      <name val="Gill Sans MT"/>
      <family val="2"/>
      <color rgb="FF3F3F76"/>
      <sz val="10"/>
    </font>
    <font>
      <name val="Arial"/>
      <family val="2"/>
      <color rgb="FF3F3F76"/>
      <sz val="10"/>
    </font>
    <font>
      <name val="Arial"/>
      <family val="2"/>
      <color rgb="FF3F3F76"/>
      <sz val="9"/>
    </font>
    <font>
      <name val="Arial MT"/>
      <sz val="9"/>
    </font>
    <font>
      <name val="Arial"/>
      <family val="2"/>
      <i val="1"/>
      <color indexed="18"/>
      <sz val="8"/>
    </font>
    <font>
      <name val="Arial MT"/>
      <color indexed="20"/>
      <sz val="9"/>
    </font>
    <font>
      <name val="Arial MT"/>
      <family val="2"/>
      <color indexed="20"/>
      <sz val="9"/>
    </font>
    <font>
      <name val="Calibri"/>
      <family val="2"/>
      <color indexed="52"/>
      <sz val="11"/>
    </font>
    <font>
      <name val="Arial"/>
      <family val="2"/>
      <color indexed="52"/>
      <sz val="12"/>
    </font>
    <font>
      <name val="Calibri"/>
      <family val="2"/>
      <color indexed="10"/>
      <sz val="11"/>
    </font>
    <font>
      <name val="Gill Sans MT"/>
      <family val="2"/>
      <color rgb="FFFA7D00"/>
      <sz val="10"/>
    </font>
    <font>
      <name val="Arial"/>
      <family val="2"/>
      <color rgb="FFFA7D00"/>
      <sz val="10"/>
    </font>
    <font>
      <name val="Arial"/>
      <family val="2"/>
      <color rgb="FFFA7D00"/>
      <sz val="9"/>
    </font>
    <font>
      <name val="Gill Sans MT"/>
      <family val="2"/>
      <i val="1"/>
      <color theme="0"/>
      <sz val="10"/>
    </font>
    <font>
      <name val="Arial"/>
      <family val="2"/>
      <i val="1"/>
      <color indexed="40"/>
      <sz val="10"/>
    </font>
    <font>
      <name val="Calibri Light"/>
      <family val="2"/>
      <b val="1"/>
      <sz val="12"/>
      <scheme val="major"/>
    </font>
    <font>
      <name val="Arial"/>
      <family val="2"/>
      <b val="1"/>
      <color indexed="9"/>
      <sz val="9"/>
      <u val="singleAccounting"/>
    </font>
    <font>
      <name val="Calibri"/>
      <family val="2"/>
      <color indexed="60"/>
      <sz val="11"/>
    </font>
    <font>
      <name val="Arial"/>
      <family val="2"/>
      <color indexed="60"/>
      <sz val="12"/>
    </font>
    <font>
      <name val="Calibri"/>
      <family val="2"/>
      <color indexed="19"/>
      <sz val="11"/>
    </font>
    <font>
      <name val="Gill Sans MT"/>
      <family val="2"/>
      <color rgb="FF9C6500"/>
      <sz val="10"/>
    </font>
    <font>
      <name val="Arial"/>
      <family val="2"/>
      <color rgb="FF9C6500"/>
      <sz val="10"/>
    </font>
    <font>
      <name val="Arial"/>
      <family val="2"/>
      <color rgb="FF9C6500"/>
      <sz val="9"/>
    </font>
    <font>
      <name val="Small Fonts"/>
      <family val="2"/>
      <sz val="7"/>
    </font>
    <font>
      <name val="Arial"/>
      <family val="2"/>
      <color indexed="10"/>
      <sz val="12"/>
    </font>
    <font>
      <name val="Tms Rmn"/>
      <family val="2"/>
      <sz val="10"/>
    </font>
    <font>
      <name val="Helv"/>
      <sz val="12"/>
    </font>
    <font>
      <name val="Helv"/>
      <b val="1"/>
      <i val="1"/>
      <sz val="16"/>
    </font>
    <font>
      <name val="宋体"/>
      <charset val="134"/>
      <color indexed="8"/>
      <sz val="11"/>
    </font>
    <font>
      <name val="Helvetica"/>
      <family val="2"/>
      <sz val="8"/>
    </font>
    <font>
      <name val="Gill Sans MT"/>
      <family val="2"/>
      <color indexed="8"/>
      <sz val="10"/>
    </font>
    <font>
      <name val="Number"/>
      <sz val="8"/>
    </font>
    <font>
      <name val="Calibri"/>
      <family val="1"/>
      <sz val="8"/>
      <scheme val="minor"/>
    </font>
    <font>
      <name val="Geneva"/>
      <sz val="9"/>
    </font>
    <font>
      <name val="Geneva"/>
      <family val="2"/>
      <sz val="9"/>
    </font>
    <font>
      <name val="Calibri"/>
      <family val="2"/>
      <b val="1"/>
      <color indexed="63"/>
      <sz val="11"/>
    </font>
    <font>
      <name val="Arial"/>
      <family val="2"/>
      <b val="1"/>
      <color indexed="63"/>
      <sz val="12"/>
    </font>
    <font>
      <name val="Gill Sans MT"/>
      <family val="2"/>
      <b val="1"/>
      <color indexed="8"/>
      <sz val="10"/>
    </font>
    <font>
      <name val="Arial"/>
      <family val="2"/>
      <b val="1"/>
      <color rgb="FF3F3F3F"/>
      <sz val="10"/>
    </font>
    <font>
      <name val="Arial"/>
      <family val="2"/>
      <b val="1"/>
      <color rgb="FF3F3F3F"/>
      <sz val="9"/>
    </font>
    <font>
      <name val="Times New Roman"/>
      <family val="1"/>
      <color indexed="8"/>
      <sz val="11"/>
    </font>
    <font>
      <name val="Times New Roman"/>
      <family val="1"/>
      <b val="1"/>
      <i val="1"/>
      <color indexed="8"/>
      <sz val="11"/>
    </font>
    <font>
      <name val="Times New Roman"/>
      <family val="1"/>
      <b val="1"/>
      <color indexed="16"/>
      <sz val="11"/>
    </font>
    <font>
      <name val="Times New Roman"/>
      <family val="1"/>
      <b val="1"/>
      <color indexed="8"/>
      <sz val="22"/>
    </font>
    <font>
      <name val="Helvetica-Black"/>
      <color indexed="16"/>
      <sz val="10"/>
    </font>
    <font>
      <name val="Helvetica"/>
      <sz val="10"/>
    </font>
    <font>
      <name val="Courier"/>
      <family val="3"/>
      <color indexed="8"/>
      <sz val="1"/>
    </font>
    <font>
      <name val="Frutiger sc65 bold"/>
      <family val="2"/>
      <b val="1"/>
      <sz val="6"/>
    </font>
    <font>
      <name val="Frutiger sc65 bold"/>
      <family val="2"/>
      <b val="1"/>
      <sz val="8"/>
    </font>
    <font>
      <name val="Arial"/>
      <family val="2"/>
      <color indexed="52"/>
      <sz val="8"/>
    </font>
    <font>
      <name val="Arial"/>
      <family val="2"/>
      <color indexed="51"/>
      <sz val="8"/>
    </font>
    <font>
      <name val="Arial"/>
      <family val="2"/>
      <b val="1"/>
      <color indexed="58"/>
      <sz val="10"/>
    </font>
    <font>
      <name val="Arial"/>
      <family val="2"/>
      <color indexed="62"/>
      <sz val="10"/>
    </font>
    <font>
      <name val="Arial"/>
      <family val="2"/>
      <color indexed="39"/>
      <sz val="10"/>
    </font>
    <font>
      <name val="Arial"/>
      <family val="2"/>
      <b val="1"/>
      <color indexed="23"/>
      <sz val="16"/>
    </font>
    <font>
      <name val="Calibri Light"/>
      <family val="2"/>
      <b val="1"/>
      <color theme="1"/>
      <sz val="18"/>
      <scheme val="major"/>
    </font>
    <font>
      <name val="Calibri Light"/>
      <family val="2"/>
      <b val="1"/>
      <sz val="14"/>
      <scheme val="major"/>
    </font>
    <font>
      <name val="Arial"/>
      <family val="2"/>
      <sz val="9"/>
      <u val="single"/>
    </font>
    <font>
      <name val="Times New Roman"/>
      <family val="1"/>
      <i val="1"/>
      <sz val="12"/>
    </font>
    <font>
      <name val="Helv"/>
      <sz val="8"/>
    </font>
    <font>
      <name val="Frutiger sc75 Black"/>
      <family val="2"/>
      <sz val="10"/>
    </font>
    <font>
      <name val="Tahoma"/>
      <family val="2"/>
      <b val="1"/>
      <sz val="10"/>
    </font>
    <font>
      <name val="Verdana"/>
      <family val="2"/>
      <b val="1"/>
      <color indexed="9"/>
      <sz val="10"/>
    </font>
    <font>
      <name val="Verdana"/>
      <family val="2"/>
      <color indexed="8"/>
      <sz val="10"/>
    </font>
    <font>
      <name val="Calibri"/>
      <family val="1"/>
      <b val="1"/>
      <color theme="4" tint="-0.499984740745262"/>
      <sz val="12"/>
      <scheme val="minor"/>
    </font>
    <font>
      <name val="SwitzerlandNarrow"/>
      <family val="2"/>
      <sz val="9"/>
    </font>
    <font>
      <name val="SwitzerlandNarrow"/>
      <family val="2"/>
      <color indexed="12"/>
      <sz val="9"/>
    </font>
    <font>
      <name val="Arial"/>
      <family val="2"/>
      <i val="1"/>
      <sz val="7"/>
    </font>
    <font>
      <name val="Frutiger sc75 Black"/>
      <family val="2"/>
      <b val="1"/>
      <color indexed="9"/>
      <sz val="10"/>
    </font>
    <font>
      <name val="Palatino"/>
      <family val="1"/>
      <b val="1"/>
      <sz val="9"/>
    </font>
    <font>
      <name val="Helvetica-Black"/>
      <color indexed="21"/>
      <sz val="9"/>
    </font>
    <font>
      <name val="Palatino"/>
      <family val="1"/>
      <b val="1"/>
      <sz val="10"/>
    </font>
    <font>
      <name val="Calibri Light"/>
      <family val="1"/>
      <b val="1"/>
      <color theme="1"/>
      <sz val="9"/>
      <scheme val="major"/>
    </font>
    <font>
      <name val="Arial"/>
      <family val="2"/>
      <i val="1"/>
      <color indexed="12"/>
      <sz val="8"/>
    </font>
    <font>
      <name val="Frutiger SC45 Light"/>
      <family val="2"/>
      <sz val="9"/>
    </font>
    <font>
      <name val="Frutiger SC45 Light"/>
      <family val="2"/>
      <color indexed="10"/>
      <sz val="9"/>
    </font>
    <font>
      <name val="Frutiger sc65 bold"/>
      <family val="2"/>
      <b val="1"/>
      <sz val="9"/>
    </font>
    <font>
      <name val="Frutiger SC45 Light"/>
      <family val="2"/>
      <color indexed="8"/>
      <sz val="9"/>
    </font>
    <font>
      <name val="Frutiger sc65 bold"/>
      <family val="2"/>
      <sz val="9"/>
    </font>
    <font>
      <name val="Arial"/>
      <family val="2"/>
      <i val="1"/>
      <sz val="8"/>
    </font>
    <font>
      <name val="Calibri"/>
      <family val="2"/>
      <color indexed="16"/>
      <sz val="11"/>
    </font>
    <font>
      <name val="Calibri"/>
      <family val="2"/>
      <i val="1"/>
      <color indexed="38"/>
      <sz val="11"/>
    </font>
    <font>
      <name val="Tms Rmn"/>
      <i val="1"/>
      <sz val="8"/>
    </font>
    <font>
      <name val="Palatino"/>
      <family val="1"/>
      <sz val="12"/>
    </font>
    <font>
      <name val="Arial"/>
      <family val="2"/>
      <b val="1"/>
      <color indexed="10"/>
      <sz val="8"/>
    </font>
    <font>
      <name val="Times New Roman"/>
      <family val="1"/>
      <b val="1"/>
      <sz val="11"/>
    </font>
    <font>
      <name val="Arial"/>
      <family val="2"/>
      <b val="1"/>
      <color indexed="20"/>
      <sz val="12"/>
    </font>
    <font>
      <name val="Cambria"/>
      <family val="1"/>
      <b val="1"/>
      <color indexed="56"/>
      <sz val="18"/>
    </font>
    <font>
      <name val="Cambria"/>
      <family val="2"/>
      <b val="1"/>
      <color indexed="56"/>
      <sz val="18"/>
    </font>
    <font>
      <name val="Cambria"/>
      <family val="2"/>
      <b val="1"/>
      <color indexed="48"/>
      <sz val="18"/>
    </font>
    <font>
      <name val="Cambria"/>
      <family val="1"/>
      <b val="1"/>
      <color indexed="62"/>
      <sz val="18"/>
    </font>
    <font>
      <name val="Calibri Light"/>
      <family val="1"/>
      <b val="1"/>
      <color theme="3"/>
      <sz val="18"/>
      <scheme val="major"/>
    </font>
    <font>
      <name val="Helv"/>
      <b val="1"/>
      <sz val="14"/>
    </font>
    <font>
      <name val="Helv"/>
      <b val="1"/>
      <sz val="12"/>
    </font>
    <font>
      <name val="Cambria"/>
      <family val="2"/>
      <b val="1"/>
      <color indexed="62"/>
      <sz val="18"/>
    </font>
    <font>
      <name val="Calibri"/>
      <family val="2"/>
      <b val="1"/>
      <color indexed="62"/>
      <sz val="15"/>
    </font>
    <font>
      <name val="Calibri"/>
      <family val="2"/>
      <b val="1"/>
      <color indexed="62"/>
      <sz val="13"/>
    </font>
    <font>
      <name val="Calibri"/>
      <family val="2"/>
      <b val="1"/>
      <color indexed="62"/>
      <sz val="11"/>
    </font>
    <font>
      <name val="Tms Rmn"/>
      <b val="1"/>
      <sz val="8"/>
    </font>
    <font>
      <name val="Calibri"/>
      <family val="2"/>
      <sz val="11"/>
      <scheme val="minor"/>
    </font>
    <font>
      <name val="Calibri"/>
      <family val="2"/>
      <b val="1"/>
      <color indexed="8"/>
      <sz val="11"/>
    </font>
    <font>
      <name val="Gill Sans MT"/>
      <family val="2"/>
      <b val="1"/>
      <color theme="1"/>
      <sz val="10"/>
    </font>
    <font>
      <name val="Arial"/>
      <family val="2"/>
      <b val="1"/>
      <color theme="1"/>
      <sz val="9"/>
    </font>
    <font>
      <name val="Palatino"/>
      <family val="1"/>
      <b val="1"/>
      <sz val="8"/>
    </font>
    <font>
      <name val="Calibri"/>
      <family val="2"/>
      <color indexed="59"/>
      <sz val="11"/>
    </font>
    <font>
      <name val="Calibri"/>
      <family val="2"/>
      <color rgb="FFFF0000"/>
      <sz val="11"/>
    </font>
    <font>
      <name val="Gill Sans MT"/>
      <family val="2"/>
      <color rgb="FFFF0000"/>
      <sz val="10"/>
    </font>
    <font>
      <name val="Arial"/>
      <family val="2"/>
      <color rgb="FFFF0000"/>
      <sz val="9"/>
    </font>
    <font>
      <name val="宋体"/>
      <charset val="134"/>
      <sz val="12"/>
    </font>
    <font>
      <name val="Times New Roman"/>
      <family val="1"/>
      <color indexed="12"/>
      <sz val="12"/>
      <u val="single"/>
    </font>
    <font>
      <name val="Arial"/>
      <family val="2"/>
      <color rgb="FFC00000"/>
      <sz val="12"/>
    </font>
    <font>
      <name val="Arial"/>
      <family val="2"/>
      <sz val="11"/>
      <u val="single"/>
    </font>
    <font>
      <name val="Arial"/>
      <family val="2"/>
      <sz val="10"/>
      <u val="single"/>
    </font>
    <font>
      <name val="Arial"/>
      <family val="2"/>
      <i val="1"/>
      <color theme="1"/>
      <sz val="12"/>
    </font>
    <font>
      <name val="Arial"/>
      <family val="2"/>
      <color theme="7"/>
      <sz val="10"/>
    </font>
  </fonts>
  <fills count="178">
    <fill>
      <patternFill/>
    </fill>
    <fill>
      <patternFill patternType="gray125"/>
    </fill>
    <fill>
      <patternFill patternType="solid">
        <fgColor theme="0"/>
        <bgColor indexed="64"/>
      </patternFill>
    </fill>
    <fill>
      <patternFill patternType="solid">
        <fgColor indexed="9"/>
        <bgColor indexed="64"/>
      </patternFill>
    </fill>
    <fill>
      <patternFill patternType="solid">
        <fgColor indexed="42"/>
        <bgColor indexed="64"/>
      </patternFill>
    </fill>
    <fill>
      <patternFill patternType="solid">
        <fgColor indexed="17"/>
        <bgColor indexed="64"/>
      </patternFill>
    </fill>
    <fill>
      <patternFill patternType="solid">
        <fgColor theme="2" tint="0.3999755851924192"/>
        <bgColor indexed="64"/>
      </patternFill>
    </fill>
    <fill>
      <patternFill patternType="solid">
        <fgColor theme="9"/>
        <bgColor indexed="64"/>
      </patternFill>
    </fill>
    <fill>
      <patternFill patternType="solid">
        <fgColor theme="9" tint="0.7999816888943144"/>
        <bgColor indexed="64"/>
      </patternFill>
    </fill>
    <fill>
      <patternFill patternType="solid">
        <fgColor theme="9" tint="-0.499984740745262"/>
        <bgColor indexed="64"/>
      </patternFill>
    </fill>
    <fill>
      <patternFill patternType="solid">
        <fgColor rgb="FF006E5A"/>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
        <bgColor indexed="64"/>
      </patternFill>
    </fill>
    <fill>
      <patternFill patternType="solid">
        <fgColor theme="2"/>
        <bgColor indexed="64"/>
      </patternFill>
    </fill>
    <fill>
      <patternFill patternType="solid">
        <fgColor theme="7" tint="0.7999816888943144"/>
        <bgColor indexed="64"/>
      </patternFill>
    </fill>
    <fill>
      <patternFill patternType="solid">
        <fgColor theme="3"/>
        <bgColor indexed="64"/>
      </patternFill>
    </fill>
    <fill>
      <patternFill patternType="solid">
        <fgColor theme="4"/>
        <bgColor indexed="64"/>
      </patternFill>
    </fill>
    <fill>
      <patternFill patternType="solid">
        <fgColor theme="7" tint="0.5999938962981048"/>
        <bgColor indexed="64"/>
      </patternFill>
    </fill>
    <fill>
      <patternFill patternType="solid">
        <fgColor rgb="FF00685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
        <bgColor indexed="65"/>
      </patternFill>
    </fill>
    <fill>
      <patternFill patternType="solid">
        <fgColor theme="4" tint="0.5999938962981048"/>
        <bgColor indexed="65"/>
      </patternFill>
    </fill>
    <fill>
      <patternFill patternType="solid">
        <fgColor theme="4" tint="0.3999755851924192"/>
        <bgColor indexed="65"/>
      </patternFill>
    </fill>
    <fill>
      <patternFill patternType="solid">
        <fgColor theme="5"/>
      </patternFill>
    </fill>
    <fill>
      <patternFill patternType="solid">
        <fgColor theme="5" tint="0.7999816888943144"/>
        <bgColor indexed="65"/>
      </patternFill>
    </fill>
    <fill>
      <patternFill patternType="solid">
        <fgColor theme="5" tint="0.5999938962981048"/>
        <bgColor indexed="65"/>
      </patternFill>
    </fill>
    <fill>
      <patternFill patternType="solid">
        <fgColor theme="5" tint="0.3999755851924192"/>
        <bgColor indexed="65"/>
      </patternFill>
    </fill>
    <fill>
      <patternFill patternType="solid">
        <fgColor theme="6"/>
      </patternFill>
    </fill>
    <fill>
      <patternFill patternType="solid">
        <fgColor theme="6" tint="0.7999816888943144"/>
        <bgColor indexed="65"/>
      </patternFill>
    </fill>
    <fill>
      <patternFill patternType="solid">
        <fgColor theme="6" tint="0.5999938962981048"/>
        <bgColor indexed="65"/>
      </patternFill>
    </fill>
    <fill>
      <patternFill patternType="solid">
        <fgColor theme="6" tint="0.3999755851924192"/>
        <bgColor indexed="65"/>
      </patternFill>
    </fill>
    <fill>
      <patternFill patternType="solid">
        <fgColor theme="7"/>
      </patternFill>
    </fill>
    <fill>
      <patternFill patternType="solid">
        <fgColor theme="7" tint="0.7999816888943144"/>
        <bgColor indexed="65"/>
      </patternFill>
    </fill>
    <fill>
      <patternFill patternType="solid">
        <fgColor theme="7" tint="0.5999938962981048"/>
        <bgColor indexed="65"/>
      </patternFill>
    </fill>
    <fill>
      <patternFill patternType="solid">
        <fgColor theme="7" tint="0.3999755851924192"/>
        <bgColor indexed="65"/>
      </patternFill>
    </fill>
    <fill>
      <patternFill patternType="solid">
        <fgColor theme="8"/>
      </patternFill>
    </fill>
    <fill>
      <patternFill patternType="solid">
        <fgColor theme="8" tint="0.7999816888943144"/>
        <bgColor indexed="65"/>
      </patternFill>
    </fill>
    <fill>
      <patternFill patternType="solid">
        <fgColor theme="8" tint="0.5999938962981048"/>
        <bgColor indexed="65"/>
      </patternFill>
    </fill>
    <fill>
      <patternFill patternType="solid">
        <fgColor theme="8" tint="0.3999755851924192"/>
        <bgColor indexed="65"/>
      </patternFill>
    </fill>
    <fill>
      <patternFill patternType="solid">
        <fgColor theme="9"/>
      </patternFill>
    </fill>
    <fill>
      <patternFill patternType="solid">
        <fgColor theme="9" tint="0.7999816888943144"/>
        <bgColor indexed="65"/>
      </patternFill>
    </fill>
    <fill>
      <patternFill patternType="solid">
        <fgColor theme="9" tint="0.5999938962981048"/>
        <bgColor indexed="65"/>
      </patternFill>
    </fill>
    <fill>
      <patternFill patternType="solid">
        <fgColor theme="9" tint="0.3999755851924192"/>
        <bgColor indexed="65"/>
      </patternFill>
    </fill>
    <fill>
      <patternFill patternType="solid">
        <fgColor indexed="10"/>
        <bgColor indexed="64"/>
      </patternFill>
    </fill>
    <fill>
      <patternFill patternType="solid">
        <fgColor indexed="45"/>
        <bgColor indexed="64"/>
      </patternFill>
    </fill>
    <fill>
      <patternFill patternType="solid">
        <fgColor indexed="22"/>
        <bgColor indexed="64"/>
      </patternFill>
    </fill>
    <fill>
      <patternFill patternType="solid">
        <fgColor indexed="55"/>
        <bgColor indexed="64"/>
      </patternFill>
    </fill>
    <fill>
      <patternFill patternType="solid">
        <fgColor theme="4" tint="0.7999816888943144"/>
        <bgColor indexed="64"/>
      </patternFill>
    </fill>
    <fill>
      <patternFill patternType="solid">
        <fgColor indexed="31"/>
        <bgColor indexed="64"/>
      </patternFill>
    </fill>
    <fill>
      <patternFill patternType="solid">
        <fgColor indexed="31"/>
      </patternFill>
    </fill>
    <fill>
      <patternFill patternType="solid">
        <fgColor theme="4" tint="0.7998596148564104"/>
        <bgColor indexed="64"/>
      </patternFill>
    </fill>
    <fill>
      <patternFill patternType="solid">
        <fgColor indexed="26"/>
      </patternFill>
    </fill>
    <fill>
      <patternFill patternType="solid">
        <fgColor indexed="44"/>
      </patternFill>
    </fill>
    <fill>
      <patternFill patternType="solid">
        <fgColor indexed="45"/>
      </patternFill>
    </fill>
    <fill>
      <patternFill patternType="solid">
        <fgColor theme="5" tint="0.7998596148564104"/>
        <bgColor indexed="64"/>
      </patternFill>
    </fill>
    <fill>
      <patternFill patternType="solid">
        <fgColor indexed="53"/>
      </patternFill>
    </fill>
    <fill>
      <patternFill patternType="solid">
        <fgColor indexed="29"/>
      </patternFill>
    </fill>
    <fill>
      <patternFill patternType="solid">
        <fgColor indexed="47"/>
        <bgColor indexed="64"/>
      </patternFill>
    </fill>
    <fill>
      <patternFill patternType="solid">
        <fgColor indexed="42"/>
      </patternFill>
    </fill>
    <fill>
      <patternFill patternType="solid">
        <fgColor theme="6" tint="0.7998596148564104"/>
        <bgColor indexed="64"/>
      </patternFill>
    </fill>
    <fill>
      <patternFill patternType="solid">
        <fgColor indexed="22"/>
      </patternFill>
    </fill>
    <fill>
      <patternFill patternType="solid">
        <fgColor indexed="26"/>
        <bgColor indexed="64"/>
      </patternFill>
    </fill>
    <fill>
      <patternFill patternType="solid">
        <fgColor indexed="46"/>
        <bgColor indexed="64"/>
      </patternFill>
    </fill>
    <fill>
      <patternFill patternType="solid">
        <fgColor indexed="46"/>
      </patternFill>
    </fill>
    <fill>
      <patternFill patternType="solid">
        <fgColor theme="7" tint="0.7998596148564104"/>
        <bgColor indexed="64"/>
      </patternFill>
    </fill>
    <fill>
      <patternFill patternType="solid">
        <fgColor indexed="23"/>
      </patternFill>
    </fill>
    <fill>
      <patternFill patternType="solid">
        <fgColor indexed="47"/>
      </patternFill>
    </fill>
    <fill>
      <patternFill patternType="solid">
        <fgColor indexed="27"/>
        <bgColor indexed="64"/>
      </patternFill>
    </fill>
    <fill>
      <patternFill patternType="solid">
        <fgColor indexed="27"/>
      </patternFill>
    </fill>
    <fill>
      <patternFill patternType="solid">
        <fgColor theme="8" tint="0.7998596148564104"/>
        <bgColor indexed="64"/>
      </patternFill>
    </fill>
    <fill>
      <patternFill patternType="solid">
        <fgColor indexed="15"/>
      </patternFill>
    </fill>
    <fill>
      <patternFill patternType="solid">
        <fgColor theme="9" tint="0.7998596148564104"/>
        <bgColor indexed="64"/>
      </patternFill>
    </fill>
    <fill>
      <patternFill patternType="solid">
        <fgColor indexed="43"/>
      </patternFill>
    </fill>
    <fill>
      <patternFill patternType="solid">
        <fgColor indexed="41"/>
      </patternFill>
    </fill>
    <fill>
      <patternFill patternType="solid">
        <fgColor indexed="41"/>
        <bgColor indexed="64"/>
      </patternFill>
    </fill>
    <fill>
      <patternFill patternType="solid">
        <fgColor indexed="44"/>
        <bgColor indexed="64"/>
      </patternFill>
    </fill>
    <fill>
      <patternFill patternType="solid">
        <fgColor theme="4" tint="0.5997497482222969"/>
        <bgColor indexed="64"/>
      </patternFill>
    </fill>
    <fill>
      <patternFill patternType="solid">
        <fgColor indexed="29"/>
        <bgColor indexed="64"/>
      </patternFill>
    </fill>
    <fill>
      <patternFill patternType="solid">
        <fgColor theme="5" tint="0.5997497482222969"/>
        <bgColor indexed="64"/>
      </patternFill>
    </fill>
    <fill>
      <patternFill patternType="solid">
        <fgColor indexed="11"/>
        <bgColor indexed="64"/>
      </patternFill>
    </fill>
    <fill>
      <patternFill patternType="solid">
        <fgColor indexed="11"/>
      </patternFill>
    </fill>
    <fill>
      <patternFill patternType="solid">
        <fgColor theme="6" tint="0.5997497482222969"/>
        <bgColor indexed="64"/>
      </patternFill>
    </fill>
    <fill>
      <patternFill patternType="solid">
        <fgColor indexed="43"/>
        <bgColor indexed="64"/>
      </patternFill>
    </fill>
    <fill>
      <patternFill patternType="solid">
        <fgColor theme="7" tint="0.5997497482222969"/>
        <bgColor indexed="64"/>
      </patternFill>
    </fill>
    <fill>
      <patternFill patternType="solid">
        <fgColor theme="8" tint="0.5997497482222969"/>
        <bgColor indexed="64"/>
      </patternFill>
    </fill>
    <fill>
      <patternFill patternType="solid">
        <fgColor indexed="51"/>
        <bgColor indexed="64"/>
      </patternFill>
    </fill>
    <fill>
      <patternFill patternType="solid">
        <fgColor indexed="51"/>
      </patternFill>
    </fill>
    <fill>
      <patternFill patternType="solid">
        <fgColor theme="9" tint="0.5997497482222969"/>
        <bgColor indexed="64"/>
      </patternFill>
    </fill>
    <fill>
      <patternFill patternType="solid">
        <fgColor indexed="15"/>
        <bgColor indexed="64"/>
      </patternFill>
    </fill>
    <fill>
      <patternFill patternType="solid">
        <fgColor indexed="30"/>
        <bgColor indexed="64"/>
      </patternFill>
    </fill>
    <fill>
      <patternFill patternType="solid">
        <fgColor indexed="30"/>
      </patternFill>
    </fill>
    <fill>
      <patternFill patternType="solid">
        <fgColor theme="4" tint="0.3999755851924192"/>
        <bgColor indexed="64"/>
      </patternFill>
    </fill>
    <fill>
      <patternFill patternType="solid">
        <fgColor indexed="49"/>
        <bgColor indexed="64"/>
      </patternFill>
    </fill>
    <fill>
      <patternFill patternType="solid">
        <fgColor theme="5" tint="0.3999755851924192"/>
        <bgColor indexed="64"/>
      </patternFill>
    </fill>
    <fill>
      <patternFill patternType="solid">
        <fgColor theme="6" tint="0.3999755851924192"/>
        <bgColor indexed="64"/>
      </patternFill>
    </fill>
    <fill>
      <patternFill patternType="solid">
        <fgColor indexed="36"/>
        <bgColor indexed="64"/>
      </patternFill>
    </fill>
    <fill>
      <patternFill patternType="solid">
        <fgColor indexed="36"/>
      </patternFill>
    </fill>
    <fill>
      <patternFill patternType="solid">
        <fgColor theme="7" tint="0.3999755851924192"/>
        <bgColor indexed="64"/>
      </patternFill>
    </fill>
    <fill>
      <patternFill patternType="solid">
        <fgColor indexed="20"/>
        <bgColor indexed="64"/>
      </patternFill>
    </fill>
    <fill>
      <patternFill patternType="solid">
        <fgColor indexed="49"/>
      </patternFill>
    </fill>
    <fill>
      <patternFill patternType="solid">
        <fgColor theme="8" tint="0.3999755851924192"/>
        <bgColor indexed="64"/>
      </patternFill>
    </fill>
    <fill>
      <patternFill patternType="solid">
        <fgColor indexed="52"/>
        <bgColor indexed="64"/>
      </patternFill>
    </fill>
    <fill>
      <patternFill patternType="solid">
        <fgColor indexed="52"/>
      </patternFill>
    </fill>
    <fill>
      <patternFill patternType="solid">
        <fgColor theme="9" tint="0.3999755851924192"/>
        <bgColor indexed="64"/>
      </patternFill>
    </fill>
    <fill>
      <patternFill patternType="solid">
        <fgColor indexed="25"/>
      </patternFill>
    </fill>
    <fill>
      <patternFill patternType="solid">
        <fgColor indexed="25"/>
        <bgColor indexed="64"/>
      </patternFill>
    </fill>
    <fill>
      <patternFill patternType="solid">
        <fgColor indexed="10"/>
      </patternFill>
    </fill>
    <fill>
      <patternFill patternType="solid">
        <fgColor indexed="62"/>
        <bgColor indexed="64"/>
      </patternFill>
    </fill>
    <fill>
      <patternFill patternType="solid">
        <fgColor indexed="62"/>
      </patternFill>
    </fill>
    <fill>
      <patternFill patternType="solid">
        <fgColor indexed="48"/>
      </patternFill>
    </fill>
    <fill>
      <patternFill patternType="solid">
        <fgColor indexed="56"/>
      </patternFill>
    </fill>
    <fill>
      <patternFill patternType="solid">
        <fgColor theme="5"/>
        <bgColor indexed="64"/>
      </patternFill>
    </fill>
    <fill>
      <patternFill patternType="solid">
        <fgColor indexed="57"/>
        <bgColor indexed="64"/>
      </patternFill>
    </fill>
    <fill>
      <patternFill patternType="solid">
        <fgColor indexed="57"/>
      </patternFill>
    </fill>
    <fill>
      <patternFill patternType="solid">
        <fgColor theme="6"/>
        <bgColor indexed="64"/>
      </patternFill>
    </fill>
    <fill>
      <patternFill patternType="solid">
        <fgColor theme="7"/>
        <bgColor indexed="64"/>
      </patternFill>
    </fill>
    <fill>
      <patternFill patternType="solid">
        <fgColor indexed="54"/>
      </patternFill>
    </fill>
    <fill>
      <patternFill patternType="solid">
        <fgColor indexed="54"/>
        <bgColor indexed="64"/>
      </patternFill>
    </fill>
    <fill>
      <patternFill patternType="solid">
        <fgColor theme="8"/>
        <bgColor indexed="64"/>
      </patternFill>
    </fill>
    <fill>
      <patternFill patternType="solid">
        <fgColor indexed="28"/>
      </patternFill>
    </fill>
    <fill>
      <patternFill patternType="solid">
        <fgColor indexed="53"/>
        <bgColor indexed="64"/>
      </patternFill>
    </fill>
    <fill>
      <patternFill patternType="solid">
        <fgColor theme="9" tint="0.5999633777886288"/>
        <bgColor indexed="64"/>
      </patternFill>
    </fill>
    <fill>
      <patternFill patternType="solid">
        <fgColor indexed="18"/>
        <bgColor indexed="64"/>
      </patternFill>
    </fill>
    <fill>
      <patternFill patternType="solid">
        <fgColor rgb="FFFFC7CE"/>
        <bgColor indexed="64"/>
      </patternFill>
    </fill>
    <fill>
      <patternFill patternType="solid">
        <fgColor indexed="9"/>
      </patternFill>
    </fill>
    <fill>
      <patternFill patternType="solid">
        <fgColor rgb="FFF2F2F2"/>
        <bgColor indexed="64"/>
      </patternFill>
    </fill>
    <fill>
      <patternFill patternType="solid">
        <fgColor indexed="55"/>
      </patternFill>
    </fill>
    <fill>
      <patternFill patternType="solid">
        <fgColor rgb="FFA5A5A5"/>
        <bgColor indexed="64"/>
      </patternFill>
    </fill>
    <fill>
      <patternFill patternType="solid">
        <fgColor theme="1"/>
        <bgColor indexed="64"/>
      </patternFill>
    </fill>
    <fill>
      <patternFill patternType="solid">
        <fgColor indexed="14"/>
      </patternFill>
    </fill>
    <fill>
      <patternFill patternType="solid">
        <fgColor indexed="14"/>
        <bgColor indexed="64"/>
      </patternFill>
    </fill>
    <fill>
      <patternFill patternType="solid">
        <fgColor indexed="38"/>
      </patternFill>
    </fill>
    <fill>
      <patternFill patternType="solid">
        <fgColor indexed="38"/>
        <bgColor indexed="64"/>
      </patternFill>
    </fill>
    <fill>
      <patternFill patternType="solid">
        <fgColor rgb="FFC00000"/>
        <bgColor indexed="64"/>
      </patternFill>
    </fill>
    <fill>
      <patternFill patternType="solid">
        <fgColor indexed="23"/>
        <bgColor indexed="64"/>
      </patternFill>
    </fill>
    <fill>
      <patternFill patternType="solid">
        <fgColor rgb="FF7BD0E2"/>
        <bgColor indexed="64"/>
      </patternFill>
    </fill>
    <fill>
      <patternFill patternType="solid">
        <fgColor rgb="FF00A3C7"/>
        <bgColor indexed="64"/>
      </patternFill>
    </fill>
    <fill>
      <patternFill patternType="solid">
        <fgColor indexed="40"/>
      </patternFill>
    </fill>
    <fill>
      <patternFill patternType="solid">
        <fgColor theme="3" tint="0.5997497482222969"/>
        <bgColor indexed="64"/>
      </patternFill>
    </fill>
    <fill>
      <patternFill patternType="solid">
        <fgColor rgb="FFC6EFCE"/>
        <bgColor indexed="64"/>
      </patternFill>
    </fill>
    <fill>
      <patternFill patternType="solid">
        <fgColor rgb="FF33CCCC"/>
        <bgColor indexed="64"/>
      </patternFill>
    </fill>
    <fill>
      <patternFill patternType="solid">
        <fgColor indexed="8"/>
        <bgColor indexed="64"/>
      </patternFill>
    </fill>
    <fill>
      <patternFill patternType="solid">
        <fgColor rgb="FFFFCC99"/>
        <bgColor indexed="64"/>
      </patternFill>
    </fill>
    <fill>
      <patternFill patternType="solid">
        <fgColor theme="8" tint="0.3999450666829432"/>
        <bgColor indexed="64"/>
      </patternFill>
    </fill>
    <fill>
      <patternFill patternType="solid">
        <fgColor rgb="FFFFFF99"/>
        <bgColor indexed="64"/>
      </patternFill>
    </fill>
    <fill>
      <patternFill patternType="solid">
        <fgColor theme="5" tint="0.3999450666829432"/>
        <bgColor indexed="64"/>
      </patternFill>
    </fill>
    <fill>
      <patternFill patternType="solid">
        <fgColor indexed="8"/>
      </patternFill>
    </fill>
    <fill>
      <patternFill patternType="solid">
        <fgColor rgb="FFFFEB9C"/>
        <bgColor indexed="64"/>
      </patternFill>
    </fill>
    <fill>
      <patternFill patternType="solid">
        <fgColor indexed="13"/>
        <bgColor indexed="64"/>
      </patternFill>
    </fill>
    <fill>
      <patternFill patternType="solid">
        <fgColor rgb="FFFFFFCC"/>
        <bgColor indexed="64"/>
      </patternFill>
    </fill>
    <fill>
      <patternFill patternType="darkTrellis"/>
    </fill>
    <fill>
      <patternFill patternType="solid">
        <fgColor indexed="22"/>
        <bgColor indexed="22"/>
      </patternFill>
    </fill>
    <fill>
      <patternFill patternType="solid">
        <fgColor theme="0" tint="-0.348094119083224"/>
        <bgColor indexed="64"/>
      </patternFill>
    </fill>
    <fill>
      <patternFill patternType="solid">
        <fgColor indexed="50"/>
        <bgColor indexed="64"/>
      </patternFill>
    </fill>
    <fill>
      <patternFill patternType="lightUp">
        <fgColor indexed="22"/>
        <bgColor indexed="35"/>
      </patternFill>
    </fill>
    <fill>
      <patternFill patternType="solid">
        <fgColor indexed="35"/>
        <bgColor indexed="64"/>
      </patternFill>
    </fill>
    <fill>
      <patternFill patternType="solid">
        <fgColor theme="6" tint="0.3999450666829432"/>
        <bgColor indexed="64"/>
      </patternFill>
    </fill>
    <fill>
      <patternFill patternType="solid">
        <fgColor indexed="31"/>
        <bgColor indexed="8"/>
      </patternFill>
    </fill>
    <fill>
      <patternFill patternType="solid">
        <fgColor indexed="63"/>
        <bgColor indexed="64"/>
      </patternFill>
    </fill>
    <fill>
      <patternFill patternType="solid">
        <fgColor indexed="43"/>
        <bgColor indexed="8"/>
      </patternFill>
    </fill>
    <fill>
      <patternFill patternType="solid">
        <fgColor indexed="61"/>
        <bgColor indexed="64"/>
      </patternFill>
    </fill>
    <fill>
      <patternFill patternType="solid">
        <fgColor indexed="60"/>
        <bgColor indexed="64"/>
      </patternFill>
    </fill>
    <fill>
      <patternFill patternType="solid">
        <fgColor indexed="16"/>
        <bgColor indexed="64"/>
      </patternFill>
    </fill>
    <fill>
      <patternFill patternType="solid">
        <fgColor indexed="24"/>
        <bgColor indexed="64"/>
      </patternFill>
    </fill>
    <fill>
      <patternFill patternType="lightGray">
        <fgColor indexed="9"/>
      </patternFill>
    </fill>
    <fill>
      <patternFill patternType="solid">
        <fgColor rgb="FFFFCC66"/>
        <bgColor indexed="64"/>
      </patternFill>
    </fill>
    <fill>
      <patternFill patternType="gray0625">
        <fgColor indexed="9"/>
      </patternFill>
    </fill>
    <fill>
      <patternFill patternType="solid">
        <fgColor rgb="FFFF0000"/>
        <bgColor indexed="64"/>
      </patternFill>
    </fill>
    <fill>
      <patternFill patternType="solid">
        <fgColor rgb="FFFFFFFF"/>
        <bgColor rgb="FF000000"/>
      </patternFill>
    </fill>
    <fill>
      <patternFill patternType="solid">
        <fgColor theme="1" tint="0.7999816888943144"/>
        <bgColor indexed="64"/>
      </patternFill>
    </fill>
  </fills>
  <borders count="200">
    <border>
      <left/>
      <right/>
      <top/>
      <bottom/>
      <diagonal/>
    </border>
    <border>
      <left style="thin">
        <color indexed="64"/>
      </left>
      <right style="thin">
        <color indexed="64"/>
      </right>
      <top style="thin">
        <color indexed="64"/>
      </top>
      <bottom style="thin">
        <color indexed="64"/>
      </bottom>
      <diagonal/>
    </border>
    <border>
      <left/>
      <right/>
      <top/>
      <bottom style="double">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thin">
        <color indexed="64"/>
      </left>
      <right style="double">
        <color indexed="64"/>
      </right>
      <top style="thin">
        <color indexed="64"/>
      </top>
      <bottom style="thin">
        <color indexed="64"/>
      </bottom>
      <diagonal/>
    </border>
    <border>
      <left style="double">
        <color indexed="64"/>
      </left>
      <right/>
      <top/>
      <bottom style="double">
        <color indexed="64"/>
      </bottom>
      <diagonal/>
    </border>
    <border>
      <left/>
      <right style="double">
        <color indexed="64"/>
      </right>
      <top/>
      <bottom style="double">
        <color indexed="64"/>
      </bottom>
      <diagonal/>
    </border>
    <border>
      <left/>
      <right/>
      <top style="double">
        <color indexed="64"/>
      </top>
      <bottom style="double">
        <color indexed="64"/>
      </bottom>
      <diagonal/>
    </border>
    <border>
      <left/>
      <right style="double">
        <color indexed="64"/>
      </right>
      <top style="double">
        <color indexed="64"/>
      </top>
      <bottom style="double">
        <color indexed="64"/>
      </bottom>
      <diagonal/>
    </border>
    <border>
      <left style="double">
        <color indexed="64"/>
      </left>
      <right style="double">
        <color indexed="64"/>
      </right>
      <top style="double">
        <color indexed="64"/>
      </top>
      <bottom/>
      <diagonal/>
    </border>
    <border>
      <left style="double">
        <color indexed="64"/>
      </left>
      <right style="double">
        <color indexed="64"/>
      </right>
      <top/>
      <bottom/>
      <diagonal/>
    </border>
    <border>
      <left style="double">
        <color indexed="64"/>
      </left>
      <right style="double">
        <color indexed="64"/>
      </right>
      <top/>
      <bottom style="double">
        <color indexed="64"/>
      </bottom>
      <diagonal/>
    </border>
    <border>
      <left/>
      <right style="thin">
        <color indexed="64"/>
      </right>
      <top/>
      <bottom/>
      <diagonal/>
    </border>
    <border>
      <left style="double">
        <color indexed="64"/>
      </left>
      <right/>
      <top style="double">
        <color indexed="64"/>
      </top>
      <bottom style="double">
        <color indexed="64"/>
      </bottom>
      <diagonal/>
    </border>
    <border>
      <left/>
      <right style="thin">
        <color indexed="64"/>
      </right>
      <top style="double">
        <color indexed="64"/>
      </top>
      <bottom/>
      <diagonal/>
    </border>
    <border>
      <left style="thin">
        <color indexed="64"/>
      </left>
      <right style="double">
        <color indexed="64"/>
      </right>
      <top style="double">
        <color indexed="64"/>
      </top>
      <bottom/>
      <diagonal/>
    </border>
    <border>
      <left style="double">
        <color indexed="64"/>
      </left>
      <right/>
      <top style="double">
        <color indexed="64"/>
      </top>
      <bottom style="thin">
        <color indexed="64"/>
      </bottom>
      <diagonal/>
    </border>
    <border>
      <left/>
      <right/>
      <top style="double">
        <color indexed="64"/>
      </top>
      <bottom style="thin">
        <color indexed="64"/>
      </bottom>
      <diagonal/>
    </border>
    <border>
      <left/>
      <right style="double">
        <color indexed="64"/>
      </right>
      <top style="double">
        <color indexed="64"/>
      </top>
      <bottom style="thin">
        <color indexed="64"/>
      </bottom>
      <diagonal/>
    </border>
    <border>
      <left/>
      <right style="thin">
        <color indexed="64"/>
      </right>
      <top/>
      <bottom style="double">
        <color indexed="64"/>
      </bottom>
      <diagonal/>
    </border>
    <border>
      <left style="thin">
        <color indexed="64"/>
      </left>
      <right style="double">
        <color indexed="64"/>
      </right>
      <top/>
      <bottom style="double">
        <color indexed="64"/>
      </bottom>
      <diagonal/>
    </border>
    <border>
      <left style="double">
        <color indexed="64"/>
      </left>
      <right style="thin">
        <color indexed="64"/>
      </right>
      <top/>
      <bottom style="double">
        <color indexed="64"/>
      </bottom>
      <diagonal/>
    </border>
    <border>
      <left style="thin">
        <color indexed="64"/>
      </left>
      <right style="double">
        <color indexed="64"/>
      </right>
      <top/>
      <bottom/>
      <diagonal/>
    </border>
    <border>
      <left style="thin">
        <color indexed="64"/>
      </left>
      <right/>
      <top/>
      <bottom/>
      <diagonal/>
    </border>
    <border>
      <left style="thin">
        <color indexed="64"/>
      </left>
      <right style="double">
        <color indexed="64"/>
      </right>
      <top/>
      <bottom style="thin">
        <color indexed="64"/>
      </bottom>
      <diagonal/>
    </border>
    <border>
      <left style="thin">
        <color indexed="64"/>
      </left>
      <right/>
      <top/>
      <bottom style="thin">
        <color indexed="64"/>
      </bottom>
      <diagonal/>
    </border>
    <border>
      <left style="thin">
        <color indexed="64"/>
      </left>
      <right style="double">
        <color indexed="64"/>
      </right>
      <top style="thin">
        <color indexed="64"/>
      </top>
      <bottom/>
      <diagonal/>
    </border>
    <border>
      <left style="thin">
        <color indexed="64"/>
      </left>
      <right/>
      <top style="thin">
        <color indexed="64"/>
      </top>
      <bottom/>
      <diagonal/>
    </border>
    <border>
      <left style="double">
        <color indexed="64"/>
      </left>
      <right/>
      <top style="thin">
        <color indexed="64"/>
      </top>
      <bottom style="double">
        <color indexed="64"/>
      </bottom>
      <diagonal/>
    </border>
    <border>
      <left/>
      <right style="thin">
        <color indexed="64"/>
      </right>
      <top style="thin">
        <color indexed="64"/>
      </top>
      <bottom style="double">
        <color indexed="64"/>
      </bottom>
      <diagonal/>
    </border>
    <border>
      <left/>
      <right/>
      <top/>
      <bottom style="medium">
        <color indexed="64"/>
      </bottom>
      <diagonal/>
    </border>
    <border>
      <left style="double">
        <color indexed="64"/>
      </left>
      <right style="thin">
        <color indexed="64"/>
      </right>
      <top style="double">
        <color indexed="64"/>
      </top>
      <bottom style="double">
        <color indexed="64"/>
      </bottom>
      <diagonal/>
    </border>
    <border>
      <left style="double">
        <color indexed="64"/>
      </left>
      <right style="thin">
        <color indexed="64"/>
      </right>
      <top style="double">
        <color indexed="64"/>
      </top>
      <bottom/>
      <diagonal/>
    </border>
    <border>
      <left style="double">
        <color indexed="64"/>
      </left>
      <right style="thin">
        <color indexed="64"/>
      </right>
      <top/>
      <bottom/>
      <diagonal/>
    </border>
    <border>
      <left style="double">
        <color indexed="64"/>
      </left>
      <right/>
      <top/>
      <bottom style="medium">
        <color indexed="64"/>
      </bottom>
      <diagonal/>
    </border>
    <border>
      <left/>
      <right style="double">
        <color indexed="64"/>
      </right>
      <top/>
      <bottom style="medium">
        <color indexed="64"/>
      </bottom>
      <diagonal/>
    </border>
    <border>
      <left style="double">
        <color indexed="64"/>
      </left>
      <right style="double">
        <color indexed="64"/>
      </right>
      <top/>
      <bottom style="medium">
        <color indexed="64"/>
      </bottom>
      <diagonal/>
    </border>
    <border>
      <left style="double">
        <color indexed="64"/>
      </left>
      <right/>
      <top style="medium">
        <color indexed="64"/>
      </top>
      <bottom style="thin">
        <color indexed="64"/>
      </bottom>
      <diagonal/>
    </border>
    <border>
      <left/>
      <right/>
      <top style="medium">
        <color indexed="64"/>
      </top>
      <bottom style="thin">
        <color indexed="64"/>
      </bottom>
      <diagonal/>
    </border>
    <border>
      <left/>
      <right style="double">
        <color indexed="64"/>
      </right>
      <top style="medium">
        <color indexed="64"/>
      </top>
      <bottom style="thin">
        <color indexed="64"/>
      </bottom>
      <diagonal/>
    </border>
    <border>
      <left style="double">
        <color indexed="64"/>
      </left>
      <right style="double">
        <color indexed="64"/>
      </right>
      <top style="thin">
        <color indexed="64"/>
      </top>
      <bottom/>
      <diagonal/>
    </border>
    <border>
      <left style="medium">
        <color auto="1"/>
      </left>
      <right/>
      <top/>
      <bottom/>
      <diagonal/>
    </border>
    <border>
      <left/>
      <right style="medium">
        <color auto="1"/>
      </right>
      <top/>
      <bottom/>
      <diagonal/>
    </border>
    <border>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bottom style="thin">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style="medium">
        <color indexed="64"/>
      </right>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right style="thin">
        <color auto="1"/>
      </right>
      <top/>
      <bottom style="thin">
        <color auto="1"/>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thin">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top/>
      <bottom style="thin">
        <color indexed="64"/>
      </bottom>
      <diagonal/>
    </border>
    <border>
      <left/>
      <right style="medium">
        <color auto="1"/>
      </right>
      <top/>
      <bottom style="thin">
        <color indexed="64"/>
      </bottom>
      <diagonal/>
    </border>
    <border>
      <left style="double">
        <color indexed="64"/>
      </left>
      <right style="double">
        <color indexed="64"/>
      </right>
      <top style="thin">
        <color indexed="64"/>
      </top>
      <bottom style="thin">
        <color indexed="64"/>
      </bottom>
      <diagonal/>
    </border>
    <border>
      <left style="double">
        <color indexed="64"/>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double">
        <color indexed="64"/>
      </right>
      <top style="thin">
        <color indexed="64"/>
      </top>
      <bottom style="double">
        <color indexed="64"/>
      </bottom>
      <diagonal/>
    </border>
    <border>
      <left style="double">
        <color indexed="64"/>
      </left>
      <right style="double">
        <color indexed="64"/>
      </right>
      <top style="thin">
        <color indexed="64"/>
      </top>
      <bottom style="double">
        <color indexed="64"/>
      </bottom>
      <diagonal/>
    </border>
    <border>
      <left/>
      <right/>
      <top style="thin">
        <color theme="9"/>
      </top>
      <bottom/>
      <diagonal/>
    </border>
    <border>
      <left style="medium">
        <color indexed="64"/>
      </left>
      <right style="medium">
        <color indexed="64"/>
      </right>
      <top/>
      <bottom style="thin">
        <color indexed="64"/>
      </bottom>
      <diagonal/>
    </border>
    <border>
      <left/>
      <right/>
      <top style="medium">
        <color indexed="64"/>
      </top>
      <bottom/>
      <diagonal/>
    </border>
    <border>
      <left/>
      <right/>
      <top style="thin">
        <color theme="9"/>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double">
        <color indexed="64"/>
      </left>
      <right style="double">
        <color indexed="64"/>
      </right>
      <top style="double">
        <color indexed="64"/>
      </top>
      <bottom style="double">
        <color indexed="64"/>
      </bottom>
      <diagonal/>
    </border>
    <border>
      <left/>
      <right style="thin">
        <color indexed="8"/>
      </right>
      <top style="thin">
        <color indexed="8"/>
      </top>
      <bottom style="thin">
        <color indexed="8"/>
      </bottom>
      <diagonal/>
    </border>
    <border>
      <left style="thin">
        <color indexed="8"/>
      </left>
      <right style="thin">
        <color indexed="8"/>
      </right>
      <top style="thin">
        <color indexed="8"/>
      </top>
      <bottom style="thin">
        <color indexed="8"/>
      </bottom>
      <diagonal/>
    </border>
    <border>
      <left/>
      <right style="thin">
        <color indexed="8"/>
      </right>
      <top/>
      <bottom style="thin">
        <color indexed="8"/>
      </bottom>
      <diagonal/>
    </border>
    <border>
      <left style="thin">
        <color indexed="8"/>
      </left>
      <right style="thin">
        <color indexed="8"/>
      </right>
      <top/>
      <bottom style="thin">
        <color indexed="8"/>
      </bottom>
      <diagonal/>
    </border>
    <border>
      <left/>
      <right/>
      <top/>
      <bottom style="thin">
        <color indexed="8"/>
      </bottom>
      <diagonal/>
    </border>
    <border>
      <left/>
      <right/>
      <top style="thin">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thin">
        <color indexed="8"/>
      </left>
      <right/>
      <top/>
      <bottom style="thin">
        <color indexed="8"/>
      </bottom>
      <diagonal/>
    </border>
    <border>
      <left style="thin">
        <color indexed="8"/>
      </left>
      <right/>
      <top/>
      <bottom/>
      <diagonal/>
    </border>
    <border>
      <left/>
      <right/>
      <top style="thin">
        <color indexed="8"/>
      </top>
      <bottom style="thin">
        <color indexed="8"/>
      </bottom>
      <diagonal/>
    </border>
    <border>
      <left/>
      <right style="thin">
        <color indexed="8"/>
      </right>
      <top style="thin">
        <color indexed="8"/>
      </top>
      <bottom/>
      <diagonal/>
    </border>
    <border>
      <left style="thin">
        <color indexed="8"/>
      </left>
      <right/>
      <top style="thin">
        <color indexed="8"/>
      </top>
      <bottom/>
      <diagonal/>
    </border>
    <border>
      <left style="thin">
        <color indexed="9"/>
      </left>
      <right style="thin">
        <color indexed="9"/>
      </right>
      <top style="thin">
        <color indexed="9"/>
      </top>
      <bottom style="thin">
        <color indexed="9"/>
      </bottom>
      <diagonal/>
    </border>
    <border>
      <left/>
      <right/>
      <top/>
      <bottom style="medium">
        <color indexed="18"/>
      </bottom>
      <diagonal/>
    </border>
    <border>
      <left style="double">
        <color indexed="64"/>
      </left>
      <right/>
      <top/>
      <bottom style="hair">
        <color indexed="64"/>
      </bottom>
      <diagonal/>
    </border>
    <border>
      <left style="thin">
        <color indexed="22"/>
      </left>
      <right style="thin">
        <color indexed="22"/>
      </right>
      <top style="thin">
        <color indexed="22"/>
      </top>
      <bottom style="thin">
        <color indexed="22"/>
      </bottom>
      <diagonal/>
    </border>
    <border>
      <left style="thin">
        <color indexed="18"/>
      </left>
      <right style="thin">
        <color indexed="18"/>
      </right>
      <top style="thin">
        <color indexed="18"/>
      </top>
      <bottom style="thin">
        <color indexed="18"/>
      </bottom>
      <diagonal/>
    </border>
    <border>
      <left/>
      <right/>
      <top/>
      <bottom style="medium">
        <color indexed="24"/>
      </bottom>
      <diagonal/>
    </border>
    <border>
      <left style="thin">
        <color indexed="38"/>
      </left>
      <right style="thin">
        <color indexed="38"/>
      </right>
      <top style="thin">
        <color indexed="38"/>
      </top>
      <bottom style="thin">
        <color indexed="38"/>
      </bottom>
      <diagonal/>
    </border>
    <border>
      <left style="thin">
        <color indexed="23"/>
      </left>
      <right style="thin">
        <color indexed="23"/>
      </right>
      <top style="thin">
        <color indexed="23"/>
      </top>
      <bottom style="thin">
        <color indexed="23"/>
      </bottom>
      <diagonal/>
    </border>
    <border>
      <left/>
      <right/>
      <top/>
      <bottom style="double">
        <color indexed="28"/>
      </bottom>
      <diagonal/>
    </border>
    <border>
      <left style="double">
        <color indexed="63"/>
      </left>
      <right style="double">
        <color indexed="63"/>
      </right>
      <top style="double">
        <color indexed="63"/>
      </top>
      <bottom style="double">
        <color indexed="63"/>
      </bottom>
      <diagonal/>
    </border>
    <border>
      <left style="double">
        <color indexed="8"/>
      </left>
      <right style="double">
        <color indexed="8"/>
      </right>
      <top style="double">
        <color indexed="8"/>
      </top>
      <bottom style="double">
        <color indexed="8"/>
      </bottom>
      <diagonal/>
    </border>
    <border>
      <left style="thin">
        <color theme="0" tint="-0.1480758079775384"/>
      </left>
      <right style="thin">
        <color theme="0" tint="-0.1480758079775384"/>
      </right>
      <top style="thin">
        <color theme="0" tint="-0.1480758079775384"/>
      </top>
      <bottom style="thin">
        <color theme="0" tint="-0.1480758079775384"/>
      </bottom>
      <diagonal/>
    </border>
    <border>
      <left style="thin">
        <color theme="0" tint="-0.1480758079775384"/>
      </left>
      <right style="thin">
        <color theme="0" tint="-0.1480758079775384"/>
      </right>
      <top/>
      <bottom style="thick">
        <color theme="0"/>
      </bottom>
      <diagonal/>
    </border>
    <border>
      <left/>
      <right/>
      <top style="medium">
        <color theme="1"/>
      </top>
      <bottom style="thin">
        <color theme="1"/>
      </bottom>
      <diagonal/>
    </border>
    <border>
      <left/>
      <right/>
      <top/>
      <bottom style="thin">
        <color indexed="22"/>
      </bottom>
      <diagonal/>
    </border>
    <border>
      <left style="hair">
        <color indexed="64"/>
      </left>
      <right style="hair">
        <color indexed="64"/>
      </right>
      <top style="hair">
        <color indexed="64"/>
      </top>
      <bottom style="hair">
        <color indexed="64"/>
      </bottom>
      <diagonal/>
    </border>
    <border>
      <left style="thin">
        <color auto="1"/>
      </left>
      <right style="thin">
        <color auto="1"/>
      </right>
      <top style="thin">
        <color auto="1"/>
      </top>
      <bottom style="thin">
        <color auto="1"/>
      </bottom>
      <diagonal/>
    </border>
    <border>
      <left/>
      <right/>
      <top/>
      <bottom style="dotted">
        <color indexed="64"/>
      </bottom>
      <diagonal/>
    </border>
    <border>
      <left style="thin">
        <color theme="0"/>
      </left>
      <right style="thin">
        <color theme="0"/>
      </right>
      <top style="thin">
        <color theme="0"/>
      </top>
      <bottom style="thin">
        <color theme="0"/>
      </bottom>
      <diagonal/>
    </border>
    <border>
      <left/>
      <right/>
      <top style="thin">
        <color auto="1"/>
      </top>
      <bottom style="thin">
        <color auto="1"/>
      </bottom>
      <diagonal/>
    </border>
    <border>
      <left/>
      <right/>
      <top style="thin">
        <color indexed="8"/>
      </top>
      <bottom style="double">
        <color indexed="8"/>
      </bottom>
      <diagonal/>
    </border>
    <border>
      <left style="thin">
        <color indexed="22"/>
      </left>
      <right style="thin">
        <color indexed="22"/>
      </right>
      <top style="thin">
        <color indexed="64"/>
      </top>
      <bottom style="thin">
        <color indexed="64"/>
      </bottom>
      <diagonal/>
    </border>
    <border>
      <left/>
      <right style="medium">
        <color indexed="8"/>
      </right>
      <top/>
      <bottom/>
      <diagonal/>
    </border>
    <border>
      <left/>
      <right/>
      <top/>
      <bottom style="thick">
        <color indexed="62"/>
      </bottom>
      <diagonal/>
    </border>
    <border>
      <left/>
      <right/>
      <top/>
      <bottom style="thick">
        <color indexed="49"/>
      </bottom>
      <diagonal/>
    </border>
    <border>
      <left/>
      <right/>
      <top/>
      <bottom style="thick">
        <color indexed="22"/>
      </bottom>
      <diagonal/>
    </border>
    <border>
      <left/>
      <right/>
      <top/>
      <bottom style="thick">
        <color theme="4" tint="0.499679555650502"/>
      </bottom>
      <diagonal/>
    </border>
    <border>
      <left/>
      <right/>
      <top/>
      <bottom style="medium">
        <color indexed="30"/>
      </bottom>
      <diagonal/>
    </border>
    <border>
      <left/>
      <right/>
      <top/>
      <bottom style="medium">
        <color indexed="49"/>
      </bottom>
      <diagonal/>
    </border>
    <border>
      <left/>
      <right style="medium">
        <color indexed="8"/>
      </right>
      <top/>
      <bottom style="medium">
        <color indexed="8"/>
      </bottom>
      <diagonal/>
    </border>
    <border>
      <left/>
      <right/>
      <top/>
      <bottom style="medium">
        <color indexed="8"/>
      </bottom>
      <diagonal/>
    </border>
    <border>
      <left/>
      <right/>
      <top/>
      <bottom style="double">
        <color indexed="52"/>
      </bottom>
      <diagonal/>
    </border>
    <border>
      <left/>
      <right/>
      <top/>
      <bottom style="double">
        <color indexed="10"/>
      </bottom>
      <diagonal/>
    </border>
    <border>
      <left style="thin">
        <color indexed="31"/>
      </left>
      <right style="thin">
        <color indexed="31"/>
      </right>
      <top style="thin">
        <color indexed="31"/>
      </top>
      <bottom style="thin">
        <color indexed="31"/>
      </bottom>
      <diagonal/>
    </border>
    <border>
      <left style="thin">
        <color indexed="55"/>
      </left>
      <right style="thin">
        <color indexed="55"/>
      </right>
      <top style="thin">
        <color indexed="55"/>
      </top>
      <bottom style="thin">
        <color indexed="55"/>
      </bottom>
      <diagonal/>
    </border>
    <border>
      <left style="thin">
        <color indexed="63"/>
      </left>
      <right style="thin">
        <color indexed="63"/>
      </right>
      <top style="thin">
        <color indexed="63"/>
      </top>
      <bottom style="thin">
        <color indexed="63"/>
      </bottom>
      <diagonal/>
    </border>
    <border>
      <left style="thin">
        <color indexed="9"/>
      </left>
      <right/>
      <top style="thin">
        <color indexed="9"/>
      </top>
      <bottom style="thin">
        <color indexed="9"/>
      </bottom>
      <diagonal/>
    </border>
    <border>
      <left style="thin">
        <color indexed="22"/>
      </left>
      <right style="thin">
        <color indexed="22"/>
      </right>
      <top/>
      <bottom style="thin">
        <color indexed="22"/>
      </bottom>
      <diagonal/>
    </border>
    <border>
      <left style="thin">
        <color indexed="22"/>
      </left>
      <right style="thin">
        <color indexed="22"/>
      </right>
      <top style="thin">
        <color indexed="64"/>
      </top>
      <bottom style="thin">
        <color indexed="22"/>
      </bottom>
      <diagonal/>
    </border>
    <border>
      <left/>
      <right/>
      <top/>
      <bottom style="thick">
        <color indexed="8"/>
      </bottom>
      <diagonal/>
    </border>
    <border>
      <left/>
      <right style="thick">
        <color indexed="8"/>
      </right>
      <top/>
      <bottom/>
      <diagonal/>
    </border>
    <border>
      <left style="thin">
        <color indexed="8"/>
      </left>
      <right style="thin">
        <color indexed="8"/>
      </right>
      <top/>
      <bottom/>
      <diagonal/>
    </border>
    <border>
      <left style="thin">
        <color indexed="8"/>
      </left>
      <right/>
      <top style="thin">
        <color indexed="8"/>
      </top>
      <bottom style="thin">
        <color indexed="8"/>
      </bottom>
      <diagonal/>
    </border>
    <border>
      <left/>
      <right style="thin">
        <color indexed="8"/>
      </right>
      <top/>
      <bottom/>
      <diagonal/>
    </border>
    <border>
      <left style="thin">
        <color indexed="8"/>
      </left>
      <right style="thin">
        <color indexed="8"/>
      </right>
      <top style="thin">
        <color indexed="8"/>
      </top>
      <bottom/>
      <diagonal/>
    </border>
    <border>
      <left/>
      <right/>
      <top style="thin">
        <color indexed="8"/>
      </top>
      <bottom/>
      <diagonal/>
    </border>
    <border>
      <left style="thin">
        <color indexed="63"/>
      </left>
      <right style="thin">
        <color indexed="63"/>
      </right>
      <top style="thin">
        <color indexed="64"/>
      </top>
      <bottom style="thin">
        <color indexed="63"/>
      </bottom>
      <diagonal/>
    </border>
    <border>
      <left style="thin">
        <color indexed="48"/>
      </left>
      <right style="thin">
        <color indexed="48"/>
      </right>
      <top style="thin">
        <color indexed="48"/>
      </top>
      <bottom style="thin">
        <color indexed="48"/>
      </bottom>
      <diagonal/>
    </border>
    <border>
      <left/>
      <right/>
      <top/>
      <bottom style="thick">
        <color indexed="48"/>
      </bottom>
      <diagonal/>
    </border>
    <border>
      <left/>
      <right/>
      <top style="thick">
        <color indexed="48"/>
      </top>
      <bottom/>
      <diagonal/>
    </border>
    <border>
      <left/>
      <right/>
      <top/>
      <bottom style="thick">
        <color auto="1"/>
      </bottom>
      <diagonal/>
    </border>
    <border>
      <left/>
      <right/>
      <top style="medium">
        <color indexed="39"/>
      </top>
      <bottom/>
      <diagonal/>
    </border>
    <border>
      <left style="medium">
        <color indexed="39"/>
      </left>
      <right/>
      <top style="medium">
        <color indexed="39"/>
      </top>
      <bottom/>
      <diagonal/>
    </border>
    <border>
      <left style="dotted">
        <color auto="1"/>
      </left>
      <right style="dotted">
        <color auto="1"/>
      </right>
      <top style="dotted">
        <color auto="1"/>
      </top>
      <bottom style="dotted">
        <color auto="1"/>
      </bottom>
      <diagonal/>
    </border>
    <border>
      <left style="double">
        <color auto="1"/>
      </left>
      <right style="double">
        <color auto="1"/>
      </right>
      <top style="hair">
        <color auto="1"/>
      </top>
      <bottom style="hair">
        <color auto="1"/>
      </bottom>
      <diagonal/>
    </border>
    <border>
      <left/>
      <right/>
      <top/>
      <bottom style="hair">
        <color auto="1"/>
      </bottom>
      <diagonal/>
    </border>
    <border>
      <left/>
      <right/>
      <top style="thin">
        <color indexed="12"/>
      </top>
      <bottom style="thin">
        <color indexed="12"/>
      </bottom>
      <diagonal/>
    </border>
    <border>
      <left/>
      <right/>
      <top/>
      <bottom style="thin">
        <color indexed="12"/>
      </bottom>
      <diagonal/>
    </border>
    <border>
      <left style="thick">
        <color indexed="9"/>
      </left>
      <right style="medium">
        <color indexed="8"/>
      </right>
      <top style="thick">
        <color indexed="9"/>
      </top>
      <bottom/>
      <diagonal/>
    </border>
    <border>
      <left style="thick">
        <color indexed="9"/>
      </left>
      <right style="medium">
        <color indexed="8"/>
      </right>
      <top/>
      <bottom/>
      <diagonal/>
    </border>
    <border>
      <left style="thick">
        <color indexed="9"/>
      </left>
      <right style="medium">
        <color indexed="8"/>
      </right>
      <top style="hair">
        <color indexed="9"/>
      </top>
      <bottom style="hair">
        <color indexed="9"/>
      </bottom>
      <diagonal/>
    </border>
    <border>
      <left/>
      <right/>
      <top/>
      <bottom style="thick">
        <color indexed="25"/>
      </bottom>
      <diagonal/>
    </border>
    <border>
      <left/>
      <right/>
      <top/>
      <bottom style="thick">
        <color indexed="15"/>
      </bottom>
      <diagonal/>
    </border>
    <border>
      <left/>
      <right/>
      <top/>
      <bottom style="medium">
        <color indexed="25"/>
      </bottom>
      <diagonal/>
    </border>
    <border>
      <left/>
      <right/>
      <top style="thin">
        <color indexed="62"/>
      </top>
      <bottom style="double">
        <color indexed="62"/>
      </bottom>
      <diagonal/>
    </border>
    <border>
      <left/>
      <right/>
      <top style="thin">
        <color indexed="48"/>
      </top>
      <bottom style="double">
        <color indexed="48"/>
      </bottom>
      <diagonal/>
    </border>
    <border>
      <left/>
      <right/>
      <top style="thin">
        <color indexed="32"/>
      </top>
      <bottom style="double">
        <color indexed="32"/>
      </bottom>
      <diagonal/>
    </border>
    <border>
      <left/>
      <right/>
      <top style="thin">
        <color indexed="49"/>
      </top>
      <bottom style="double">
        <color indexed="49"/>
      </bottom>
      <diagonal/>
    </border>
    <border>
      <left/>
      <right/>
      <top style="thin">
        <color indexed="25"/>
      </top>
      <bottom style="double">
        <color indexed="25"/>
      </bottom>
      <diagonal/>
    </border>
    <border>
      <left/>
      <right/>
      <top style="thin">
        <color indexed="64"/>
      </top>
      <bottom/>
      <diagonal/>
    </border>
    <border>
      <left/>
      <right style="thin">
        <color auto="1"/>
      </right>
      <top style="thin">
        <color auto="1"/>
      </top>
      <bottom/>
      <diagonal/>
    </border>
    <border>
      <left/>
      <right/>
      <top/>
      <bottom style="thin">
        <color indexed="64"/>
      </bottom>
      <diagonal/>
    </border>
    <border>
      <left/>
      <right style="thin">
        <color auto="1"/>
      </right>
      <top/>
      <bottom style="thin">
        <color auto="1"/>
      </bottom>
      <diagonal/>
    </border>
    <border>
      <left/>
      <right style="thin">
        <color indexed="64"/>
      </right>
      <top/>
      <bottom style="medium">
        <color indexed="64"/>
      </bottom>
      <diagonal/>
    </border>
    <border>
      <left/>
      <right style="thin">
        <color indexed="64"/>
      </right>
      <top style="thin">
        <color indexed="64"/>
      </top>
      <bottom style="thin">
        <color auto="1"/>
      </bottom>
      <diagonal/>
    </border>
    <border>
      <left style="thin">
        <color indexed="64"/>
      </left>
      <right style="thin">
        <color indexed="64"/>
      </right>
      <top style="dotted">
        <color indexed="64"/>
      </top>
      <bottom/>
      <diagonal/>
    </border>
    <border>
      <left/>
      <right style="thin">
        <color indexed="64"/>
      </right>
      <top style="dotted">
        <color indexed="64"/>
      </top>
      <bottom/>
      <diagonal/>
    </border>
    <border>
      <left/>
      <right style="medium">
        <color indexed="64"/>
      </right>
      <top/>
      <bottom/>
      <diagonal/>
    </border>
    <border>
      <left/>
      <right style="medium">
        <color indexed="64"/>
      </right>
      <top style="medium">
        <color indexed="64"/>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style="medium">
        <color indexed="64"/>
      </left>
      <right/>
      <top/>
      <bottom/>
      <diagonal/>
    </border>
    <border>
      <left style="thin">
        <color indexed="64"/>
      </left>
      <right style="thin">
        <color indexed="64"/>
      </right>
      <top style="medium">
        <color indexed="64"/>
      </top>
      <bottom style="thin">
        <color indexed="64"/>
      </bottom>
      <diagonal/>
    </border>
    <border>
      <left style="double">
        <color indexed="64"/>
      </left>
      <right style="double">
        <color indexed="64"/>
      </right>
      <top style="double">
        <color indexed="64"/>
      </top>
      <bottom style="thin">
        <color indexed="64"/>
      </bottom>
      <diagonal/>
    </border>
    <border>
      <left style="thin">
        <color indexed="64"/>
      </left>
      <right style="double">
        <color indexed="64"/>
      </right>
      <top style="double">
        <color indexed="64"/>
      </top>
      <bottom style="double">
        <color indexed="64"/>
      </bottom>
      <diagonal/>
    </border>
    <border>
      <left/>
      <right style="thin">
        <color auto="1"/>
      </right>
      <top/>
      <bottom/>
      <diagonal/>
    </border>
    <border>
      <left/>
      <right style="thin">
        <color indexed="64"/>
      </right>
      <top style="thin">
        <color indexed="64"/>
      </top>
      <bottom/>
      <diagonal/>
    </border>
    <border>
      <left/>
      <right style="thin">
        <color auto="1"/>
      </right>
      <top/>
      <bottom style="thin">
        <color indexed="64"/>
      </bottom>
      <diagonal/>
    </border>
    <border>
      <left/>
      <right style="thin">
        <color indexed="64"/>
      </right>
      <top/>
      <bottom style="thin">
        <color indexed="64"/>
      </bottom>
      <diagonal/>
    </border>
    <border>
      <left/>
      <right style="thin">
        <color indexed="64"/>
      </right>
      <top style="thin">
        <color indexed="64"/>
      </top>
      <bottom style="medium">
        <color indexed="64"/>
      </bottom>
      <diagonal/>
    </border>
  </borders>
  <cellStyleXfs count="37927">
    <xf numFmtId="0" fontId="15" fillId="0" borderId="0"/>
    <xf numFmtId="0" fontId="50" fillId="0" borderId="0"/>
    <xf numFmtId="9" fontId="50" fillId="0" borderId="0"/>
    <xf numFmtId="0" fontId="50" fillId="0" borderId="0"/>
    <xf numFmtId="0" fontId="50" fillId="0" borderId="0"/>
    <xf numFmtId="166" fontId="15" fillId="0" borderId="0"/>
    <xf numFmtId="0" fontId="5" fillId="0" borderId="0"/>
    <xf numFmtId="9" fontId="15" fillId="0" borderId="0"/>
    <xf numFmtId="0" fontId="31" fillId="8" borderId="0"/>
    <xf numFmtId="0" fontId="50" fillId="0" borderId="0"/>
    <xf numFmtId="0" fontId="50" fillId="0" borderId="0"/>
    <xf numFmtId="0" fontId="23" fillId="0" borderId="0"/>
    <xf numFmtId="166" fontId="15" fillId="0" borderId="0"/>
    <xf numFmtId="0" fontId="5" fillId="0" borderId="0"/>
    <xf numFmtId="166" fontId="15" fillId="0" borderId="0"/>
    <xf numFmtId="0" fontId="5" fillId="0" borderId="0"/>
    <xf numFmtId="0" fontId="41" fillId="19" borderId="0" applyAlignment="1">
      <alignment horizontal="left"/>
    </xf>
    <xf numFmtId="0" fontId="44" fillId="0" borderId="0"/>
    <xf numFmtId="0" fontId="50" fillId="0" borderId="0"/>
    <xf numFmtId="43" fontId="50" fillId="0" borderId="0"/>
    <xf numFmtId="0" fontId="52" fillId="0" borderId="0" applyAlignment="1" applyProtection="1">
      <alignment vertical="top"/>
      <protection locked="0" hidden="0"/>
    </xf>
    <xf numFmtId="0" fontId="62" fillId="0" borderId="0"/>
    <xf numFmtId="0" fontId="5" fillId="0" borderId="0"/>
    <xf numFmtId="0" fontId="50" fillId="0" borderId="0"/>
    <xf numFmtId="0" fontId="63" fillId="0" borderId="0"/>
    <xf numFmtId="0" fontId="50" fillId="0" borderId="0"/>
    <xf numFmtId="0" fontId="36" fillId="0" borderId="0"/>
    <xf numFmtId="9" fontId="36" fillId="0" borderId="0"/>
    <xf numFmtId="0" fontId="74" fillId="0" borderId="0" applyAlignment="1" applyProtection="1">
      <alignment vertical="top"/>
      <protection locked="0" hidden="0"/>
    </xf>
    <xf numFmtId="0" fontId="5" fillId="0" borderId="0"/>
    <xf numFmtId="0" fontId="50" fillId="0" borderId="0"/>
    <xf numFmtId="9" fontId="79" fillId="0" borderId="0" applyAlignment="1">
      <alignment horizontal="right"/>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6"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14" fillId="0" borderId="0" applyAlignment="1">
      <alignment vertical="top"/>
    </xf>
    <xf numFmtId="0" fontId="80" fillId="0" borderId="0"/>
    <xf numFmtId="0" fontId="81" fillId="0" borderId="0"/>
    <xf numFmtId="0" fontId="8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applyAlignment="1">
      <alignment horizontal="left" wrapText="1"/>
    </xf>
    <xf numFmtId="0" fontId="81" fillId="0" borderId="0"/>
    <xf numFmtId="0" fontId="50" fillId="0" borderId="0"/>
    <xf numFmtId="0" fontId="50" fillId="0" borderId="0"/>
    <xf numFmtId="0" fontId="50" fillId="0" borderId="0"/>
    <xf numFmtId="0" fontId="81" fillId="0" borderId="0"/>
    <xf numFmtId="0" fontId="50" fillId="0" borderId="0"/>
    <xf numFmtId="0" fontId="50" fillId="0" borderId="0"/>
    <xf numFmtId="0" fontId="50" fillId="0" borderId="0"/>
    <xf numFmtId="0" fontId="50" fillId="0" borderId="0"/>
    <xf numFmtId="0" fontId="50" fillId="0" borderId="0"/>
    <xf numFmtId="0" fontId="80" fillId="0" borderId="0"/>
    <xf numFmtId="0" fontId="80" fillId="0" borderId="0"/>
    <xf numFmtId="0" fontId="8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applyAlignment="1">
      <alignment horizontal="left" wrapText="1"/>
    </xf>
    <xf numFmtId="0" fontId="50" fillId="0" borderId="0"/>
    <xf numFmtId="0" fontId="50" fillId="0" borderId="0"/>
    <xf numFmtId="0" fontId="82" fillId="0" borderId="111" applyAlignment="1">
      <alignment horizontal="center"/>
    </xf>
    <xf numFmtId="0" fontId="50" fillId="0" borderId="0"/>
    <xf numFmtId="0" fontId="80" fillId="0" borderId="0"/>
    <xf numFmtId="0" fontId="50" fillId="0" borderId="0"/>
    <xf numFmtId="0" fontId="50" fillId="0" borderId="0"/>
    <xf numFmtId="178" fontId="83"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0" fontId="50" fillId="0" borderId="0"/>
    <xf numFmtId="177" fontId="50" fillId="0" borderId="0"/>
    <xf numFmtId="177" fontId="50" fillId="0" borderId="0"/>
    <xf numFmtId="0" fontId="50" fillId="0" borderId="0"/>
    <xf numFmtId="0" fontId="50" fillId="0" borderId="0"/>
    <xf numFmtId="179" fontId="56" fillId="0" borderId="0" applyAlignment="1">
      <alignment horizontal="right" vertical="top"/>
    </xf>
    <xf numFmtId="164" fontId="50" fillId="0" borderId="0" applyAlignment="1">
      <alignment horizontal="right"/>
    </xf>
    <xf numFmtId="164" fontId="50" fillId="0" borderId="0" applyAlignment="1">
      <alignment horizontal="right"/>
    </xf>
    <xf numFmtId="164" fontId="50" fillId="0" borderId="0" applyAlignment="1">
      <alignment horizontal="right"/>
    </xf>
    <xf numFmtId="164" fontId="50" fillId="0" borderId="0" applyAlignment="1">
      <alignment horizontal="right"/>
    </xf>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4" fillId="57" borderId="0"/>
    <xf numFmtId="0" fontId="60" fillId="57" borderId="0"/>
    <xf numFmtId="0" fontId="84" fillId="56" borderId="0"/>
    <xf numFmtId="0" fontId="84" fillId="56" borderId="0"/>
    <xf numFmtId="0" fontId="5" fillId="58" borderId="0"/>
    <xf numFmtId="0" fontId="5" fillId="58" borderId="0"/>
    <xf numFmtId="0" fontId="5" fillId="58" borderId="0"/>
    <xf numFmtId="0" fontId="5" fillId="58" borderId="0"/>
    <xf numFmtId="0" fontId="5" fillId="58"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7" borderId="0"/>
    <xf numFmtId="0" fontId="85" fillId="59" borderId="0"/>
    <xf numFmtId="0" fontId="60" fillId="60"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60" fillId="56" borderId="0"/>
    <xf numFmtId="0" fontId="60" fillId="56" borderId="0"/>
    <xf numFmtId="0" fontId="60" fillId="56" borderId="0"/>
    <xf numFmtId="0" fontId="60" fillId="57"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60" fillId="56" borderId="0"/>
    <xf numFmtId="0" fontId="86" fillId="3" borderId="0"/>
    <xf numFmtId="0" fontId="60" fillId="56" borderId="0"/>
    <xf numFmtId="0" fontId="86" fillId="3" borderId="0"/>
    <xf numFmtId="0" fontId="60" fillId="56" borderId="0"/>
    <xf numFmtId="0" fontId="86" fillId="3" borderId="0"/>
    <xf numFmtId="0" fontId="86" fillId="3" borderId="0"/>
    <xf numFmtId="0" fontId="60" fillId="56" borderId="0"/>
    <xf numFmtId="0" fontId="60" fillId="56" borderId="0"/>
    <xf numFmtId="0" fontId="36" fillId="58" borderId="0"/>
    <xf numFmtId="0" fontId="60" fillId="56" borderId="0"/>
    <xf numFmtId="0" fontId="87" fillId="28" borderId="0"/>
    <xf numFmtId="0" fontId="60" fillId="56" borderId="0"/>
    <xf numFmtId="0" fontId="60" fillId="56" borderId="0"/>
    <xf numFmtId="0" fontId="60" fillId="56"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4" fillId="61" borderId="0"/>
    <xf numFmtId="0" fontId="60" fillId="61" borderId="0"/>
    <xf numFmtId="0" fontId="84" fillId="52" borderId="0"/>
    <xf numFmtId="0" fontId="84" fillId="52" borderId="0"/>
    <xf numFmtId="0" fontId="5" fillId="62" borderId="0"/>
    <xf numFmtId="0" fontId="5" fillId="62" borderId="0"/>
    <xf numFmtId="0" fontId="5" fillId="62" borderId="0"/>
    <xf numFmtId="0" fontId="5" fillId="62" borderId="0"/>
    <xf numFmtId="0" fontId="5" fillId="6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61" borderId="0"/>
    <xf numFmtId="0" fontId="85" fillId="63" borderId="0"/>
    <xf numFmtId="0" fontId="60" fillId="64"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60" fillId="52" borderId="0"/>
    <xf numFmtId="0" fontId="60" fillId="52" borderId="0"/>
    <xf numFmtId="0" fontId="60" fillId="52" borderId="0"/>
    <xf numFmtId="0" fontId="60" fillId="61"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60" fillId="52" borderId="0"/>
    <xf numFmtId="0" fontId="86" fillId="65" borderId="0"/>
    <xf numFmtId="0" fontId="60" fillId="52" borderId="0"/>
    <xf numFmtId="0" fontId="86" fillId="65" borderId="0"/>
    <xf numFmtId="0" fontId="60" fillId="52" borderId="0"/>
    <xf numFmtId="0" fontId="86" fillId="65" borderId="0"/>
    <xf numFmtId="0" fontId="86" fillId="65" borderId="0"/>
    <xf numFmtId="0" fontId="60" fillId="52" borderId="0"/>
    <xf numFmtId="0" fontId="60" fillId="52" borderId="0"/>
    <xf numFmtId="0" fontId="36" fillId="62" borderId="0"/>
    <xf numFmtId="0" fontId="60" fillId="52" borderId="0"/>
    <xf numFmtId="0" fontId="87" fillId="32" borderId="0"/>
    <xf numFmtId="0" fontId="60" fillId="52" borderId="0"/>
    <xf numFmtId="0" fontId="60" fillId="52" borderId="0"/>
    <xf numFmtId="0" fontId="60" fillId="52"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4" fillId="66" borderId="0"/>
    <xf numFmtId="0" fontId="60" fillId="66" borderId="0"/>
    <xf numFmtId="0" fontId="84" fillId="4" borderId="0"/>
    <xf numFmtId="0" fontId="84" fillId="4" borderId="0"/>
    <xf numFmtId="0" fontId="5" fillId="67" borderId="0"/>
    <xf numFmtId="0" fontId="5" fillId="67" borderId="0"/>
    <xf numFmtId="0" fontId="5" fillId="67" borderId="0"/>
    <xf numFmtId="0" fontId="5" fillId="67" borderId="0"/>
    <xf numFmtId="0" fontId="5" fillId="67"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66" borderId="0"/>
    <xf numFmtId="0" fontId="85" fillId="68" borderId="0"/>
    <xf numFmtId="0" fontId="60" fillId="59"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60" fillId="4" borderId="0"/>
    <xf numFmtId="0" fontId="60" fillId="4" borderId="0"/>
    <xf numFmtId="0" fontId="60" fillId="4" borderId="0"/>
    <xf numFmtId="0" fontId="60" fillId="66"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6" fillId="69" borderId="0"/>
    <xf numFmtId="0" fontId="60" fillId="4" borderId="0"/>
    <xf numFmtId="0" fontId="86" fillId="69" borderId="0"/>
    <xf numFmtId="0" fontId="60" fillId="4" borderId="0"/>
    <xf numFmtId="0" fontId="86" fillId="69" borderId="0"/>
    <xf numFmtId="0" fontId="86" fillId="69" borderId="0"/>
    <xf numFmtId="0" fontId="60" fillId="4" borderId="0"/>
    <xf numFmtId="0" fontId="60" fillId="4" borderId="0"/>
    <xf numFmtId="0" fontId="36" fillId="67" borderId="0"/>
    <xf numFmtId="0" fontId="60" fillId="4" borderId="0"/>
    <xf numFmtId="0" fontId="87" fillId="36" borderId="0"/>
    <xf numFmtId="0" fontId="60" fillId="4" borderId="0"/>
    <xf numFmtId="0" fontId="60" fillId="4" borderId="0"/>
    <xf numFmtId="0" fontId="60" fillId="4"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72" borderId="0"/>
    <xf numFmtId="0" fontId="5" fillId="72" borderId="0"/>
    <xf numFmtId="0" fontId="5" fillId="72" borderId="0"/>
    <xf numFmtId="0" fontId="5" fillId="72" borderId="0"/>
    <xf numFmtId="0" fontId="5" fillId="72"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74"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3" borderId="0"/>
    <xf numFmtId="0" fontId="60" fillId="70" borderId="0"/>
    <xf numFmtId="0" fontId="86" fillId="3" borderId="0"/>
    <xf numFmtId="0" fontId="60" fillId="70" borderId="0"/>
    <xf numFmtId="0" fontId="86" fillId="3" borderId="0"/>
    <xf numFmtId="0" fontId="86" fillId="3" borderId="0"/>
    <xf numFmtId="0" fontId="60" fillId="70" borderId="0"/>
    <xf numFmtId="0" fontId="60" fillId="70" borderId="0"/>
    <xf numFmtId="0" fontId="36" fillId="72" borderId="0"/>
    <xf numFmtId="0" fontId="60" fillId="70" borderId="0"/>
    <xf numFmtId="0" fontId="87" fillId="40" borderId="0"/>
    <xf numFmtId="0" fontId="60" fillId="70" borderId="0"/>
    <xf numFmtId="0" fontId="60" fillId="70" borderId="0"/>
    <xf numFmtId="0" fontId="60" fillId="70"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4" fillId="76" borderId="0"/>
    <xf numFmtId="0" fontId="60" fillId="76" borderId="0"/>
    <xf numFmtId="0" fontId="84" fillId="75" borderId="0"/>
    <xf numFmtId="0" fontId="84" fillId="75" borderId="0"/>
    <xf numFmtId="0" fontId="5" fillId="77" borderId="0"/>
    <xf numFmtId="0" fontId="5" fillId="77" borderId="0"/>
    <xf numFmtId="0" fontId="5" fillId="77" borderId="0"/>
    <xf numFmtId="0" fontId="5" fillId="77" borderId="0"/>
    <xf numFmtId="0" fontId="5" fillId="77"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6" borderId="0"/>
    <xf numFmtId="0" fontId="85" fillId="78"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86" fillId="77" borderId="0"/>
    <xf numFmtId="0" fontId="60" fillId="75" borderId="0"/>
    <xf numFmtId="0" fontId="86" fillId="77" borderId="0"/>
    <xf numFmtId="0" fontId="60" fillId="75" borderId="0"/>
    <xf numFmtId="0" fontId="86" fillId="77" borderId="0"/>
    <xf numFmtId="0" fontId="86" fillId="77" borderId="0"/>
    <xf numFmtId="0" fontId="60" fillId="75" borderId="0"/>
    <xf numFmtId="0" fontId="60" fillId="75" borderId="0"/>
    <xf numFmtId="0" fontId="60" fillId="75" borderId="0"/>
    <xf numFmtId="0" fontId="60" fillId="75" borderId="0"/>
    <xf numFmtId="0" fontId="60" fillId="75" borderId="0"/>
    <xf numFmtId="0" fontId="60" fillId="76"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60" fillId="75" borderId="0"/>
    <xf numFmtId="0" fontId="86" fillId="77" borderId="0"/>
    <xf numFmtId="0" fontId="60" fillId="75" borderId="0"/>
    <xf numFmtId="0" fontId="60" fillId="75" borderId="0"/>
    <xf numFmtId="0" fontId="86" fillId="77" borderId="0"/>
    <xf numFmtId="0" fontId="86" fillId="77" borderId="0"/>
    <xf numFmtId="0" fontId="60" fillId="75" borderId="0"/>
    <xf numFmtId="0" fontId="60" fillId="75" borderId="0"/>
    <xf numFmtId="0" fontId="36" fillId="77" borderId="0"/>
    <xf numFmtId="0" fontId="60" fillId="75" borderId="0"/>
    <xf numFmtId="0" fontId="87" fillId="44" borderId="0"/>
    <xf numFmtId="0" fontId="60" fillId="75" borderId="0"/>
    <xf numFmtId="0" fontId="60" fillId="75" borderId="0"/>
    <xf numFmtId="0" fontId="60" fillId="7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4" fillId="74" borderId="0"/>
    <xf numFmtId="0" fontId="60" fillId="74" borderId="0"/>
    <xf numFmtId="0" fontId="84" fillId="65" borderId="0"/>
    <xf numFmtId="0" fontId="84" fillId="65" borderId="0"/>
    <xf numFmtId="0" fontId="5" fillId="79" borderId="0"/>
    <xf numFmtId="0" fontId="5" fillId="79" borderId="0"/>
    <xf numFmtId="0" fontId="5" fillId="79" borderId="0"/>
    <xf numFmtId="0" fontId="5" fillId="79" borderId="0"/>
    <xf numFmtId="0" fontId="5" fillId="79"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74" borderId="0"/>
    <xf numFmtId="0" fontId="85" fillId="80" borderId="0"/>
    <xf numFmtId="0" fontId="60" fillId="59"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86" fillId="79" borderId="0"/>
    <xf numFmtId="0" fontId="60" fillId="65" borderId="0"/>
    <xf numFmtId="0" fontId="86" fillId="79" borderId="0"/>
    <xf numFmtId="0" fontId="60" fillId="65" borderId="0"/>
    <xf numFmtId="0" fontId="86" fillId="79" borderId="0"/>
    <xf numFmtId="0" fontId="86" fillId="79" borderId="0"/>
    <xf numFmtId="0" fontId="60" fillId="65" borderId="0"/>
    <xf numFmtId="0" fontId="60" fillId="65" borderId="0"/>
    <xf numFmtId="0" fontId="60" fillId="65" borderId="0"/>
    <xf numFmtId="0" fontId="60" fillId="65" borderId="0"/>
    <xf numFmtId="0" fontId="60" fillId="65" borderId="0"/>
    <xf numFmtId="0" fontId="60" fillId="74"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60" fillId="65" borderId="0"/>
    <xf numFmtId="0" fontId="86" fillId="79" borderId="0"/>
    <xf numFmtId="0" fontId="60" fillId="65" borderId="0"/>
    <xf numFmtId="0" fontId="60" fillId="65" borderId="0"/>
    <xf numFmtId="0" fontId="86" fillId="79" borderId="0"/>
    <xf numFmtId="0" fontId="86" fillId="79" borderId="0"/>
    <xf numFmtId="0" fontId="60" fillId="65" borderId="0"/>
    <xf numFmtId="0" fontId="60" fillId="65" borderId="0"/>
    <xf numFmtId="0" fontId="36" fillId="79" borderId="0"/>
    <xf numFmtId="0" fontId="60" fillId="65" borderId="0"/>
    <xf numFmtId="0" fontId="87" fillId="48" borderId="0"/>
    <xf numFmtId="0" fontId="60" fillId="65" borderId="0"/>
    <xf numFmtId="0" fontId="60" fillId="65" borderId="0"/>
    <xf numFmtId="0" fontId="60" fillId="65" borderId="0"/>
    <xf numFmtId="0" fontId="60" fillId="81" borderId="0"/>
    <xf numFmtId="0" fontId="60" fillId="82"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81" borderId="0"/>
    <xf numFmtId="0" fontId="60" fillId="82" borderId="0"/>
    <xf numFmtId="0" fontId="60" fillId="74" borderId="0"/>
    <xf numFmtId="0" fontId="60" fillId="65" borderId="0"/>
    <xf numFmtId="168" fontId="50" fillId="0" borderId="0" applyAlignment="1">
      <alignment horizontal="right"/>
    </xf>
    <xf numFmtId="168" fontId="50" fillId="0" borderId="0" applyAlignment="1">
      <alignment horizontal="right"/>
    </xf>
    <xf numFmtId="168" fontId="50" fillId="0" borderId="0" applyAlignment="1">
      <alignment horizontal="right"/>
    </xf>
    <xf numFmtId="168" fontId="50" fillId="0" borderId="0" applyAlignment="1">
      <alignment horizontal="right"/>
    </xf>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84" borderId="0"/>
    <xf numFmtId="0" fontId="5" fillId="84" borderId="0"/>
    <xf numFmtId="0" fontId="5" fillId="84" borderId="0"/>
    <xf numFmtId="0" fontId="5" fillId="84" borderId="0"/>
    <xf numFmtId="0" fontId="5" fillId="84"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59"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53" borderId="0"/>
    <xf numFmtId="0" fontId="60" fillId="83" borderId="0"/>
    <xf numFmtId="0" fontId="86" fillId="53" borderId="0"/>
    <xf numFmtId="0" fontId="60" fillId="83" borderId="0"/>
    <xf numFmtId="0" fontId="86" fillId="53" borderId="0"/>
    <xf numFmtId="0" fontId="86" fillId="53" borderId="0"/>
    <xf numFmtId="0" fontId="60" fillId="83" borderId="0"/>
    <xf numFmtId="0" fontId="60" fillId="83" borderId="0"/>
    <xf numFmtId="0" fontId="36" fillId="84" borderId="0"/>
    <xf numFmtId="0" fontId="60" fillId="83" borderId="0"/>
    <xf numFmtId="0" fontId="87" fillId="29" borderId="0"/>
    <xf numFmtId="0" fontId="60" fillId="83" borderId="0"/>
    <xf numFmtId="0" fontId="60" fillId="83" borderId="0"/>
    <xf numFmtId="0" fontId="60" fillId="83"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4" fillId="64" borderId="0"/>
    <xf numFmtId="0" fontId="60" fillId="64" borderId="0"/>
    <xf numFmtId="0" fontId="84" fillId="85" borderId="0"/>
    <xf numFmtId="0" fontId="84" fillId="85" borderId="0"/>
    <xf numFmtId="0" fontId="5" fillId="86" borderId="0"/>
    <xf numFmtId="0" fontId="5" fillId="86" borderId="0"/>
    <xf numFmtId="0" fontId="5" fillId="86" borderId="0"/>
    <xf numFmtId="0" fontId="5" fillId="86" borderId="0"/>
    <xf numFmtId="0" fontId="5" fillId="86"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64" borderId="0"/>
    <xf numFmtId="0" fontId="85" fillId="63"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86" fillId="86" borderId="0"/>
    <xf numFmtId="0" fontId="60" fillId="85" borderId="0"/>
    <xf numFmtId="0" fontId="86" fillId="86" borderId="0"/>
    <xf numFmtId="0" fontId="60" fillId="85" borderId="0"/>
    <xf numFmtId="0" fontId="86" fillId="86" borderId="0"/>
    <xf numFmtId="0" fontId="86" fillId="86" borderId="0"/>
    <xf numFmtId="0" fontId="60" fillId="85" borderId="0"/>
    <xf numFmtId="0" fontId="60" fillId="85" borderId="0"/>
    <xf numFmtId="0" fontId="60" fillId="85" borderId="0"/>
    <xf numFmtId="0" fontId="60" fillId="85" borderId="0"/>
    <xf numFmtId="0" fontId="60" fillId="85" borderId="0"/>
    <xf numFmtId="0" fontId="60" fillId="64"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60" fillId="85" borderId="0"/>
    <xf numFmtId="0" fontId="86" fillId="86" borderId="0"/>
    <xf numFmtId="0" fontId="60" fillId="85" borderId="0"/>
    <xf numFmtId="0" fontId="60" fillId="85" borderId="0"/>
    <xf numFmtId="0" fontId="86" fillId="86" borderId="0"/>
    <xf numFmtId="0" fontId="86" fillId="86" borderId="0"/>
    <xf numFmtId="0" fontId="60" fillId="85" borderId="0"/>
    <xf numFmtId="0" fontId="60" fillId="85" borderId="0"/>
    <xf numFmtId="0" fontId="36" fillId="86" borderId="0"/>
    <xf numFmtId="0" fontId="60" fillId="85" borderId="0"/>
    <xf numFmtId="0" fontId="87" fillId="33" borderId="0"/>
    <xf numFmtId="0" fontId="60" fillId="85" borderId="0"/>
    <xf numFmtId="0" fontId="60" fillId="85" borderId="0"/>
    <xf numFmtId="0" fontId="60" fillId="85"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4" fillId="88" borderId="0"/>
    <xf numFmtId="0" fontId="60" fillId="88" borderId="0"/>
    <xf numFmtId="0" fontId="84" fillId="87" borderId="0"/>
    <xf numFmtId="0" fontId="84" fillId="87" borderId="0"/>
    <xf numFmtId="0" fontId="5" fillId="89" borderId="0"/>
    <xf numFmtId="0" fontId="5" fillId="89" borderId="0"/>
    <xf numFmtId="0" fontId="5" fillId="89" borderId="0"/>
    <xf numFmtId="0" fontId="5" fillId="89" borderId="0"/>
    <xf numFmtId="0" fontId="5" fillId="89"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8" borderId="0"/>
    <xf numFmtId="0" fontId="85" fillId="68" borderId="0"/>
    <xf numFmtId="0" fontId="60" fillId="80"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60" fillId="87" borderId="0"/>
    <xf numFmtId="0" fontId="60" fillId="87" borderId="0"/>
    <xf numFmtId="0" fontId="60" fillId="87" borderId="0"/>
    <xf numFmtId="0" fontId="60" fillId="88"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60" fillId="87" borderId="0"/>
    <xf numFmtId="0" fontId="86" fillId="90" borderId="0"/>
    <xf numFmtId="0" fontId="60" fillId="87" borderId="0"/>
    <xf numFmtId="0" fontId="86" fillId="90" borderId="0"/>
    <xf numFmtId="0" fontId="60" fillId="87" borderId="0"/>
    <xf numFmtId="0" fontId="86" fillId="90" borderId="0"/>
    <xf numFmtId="0" fontId="86" fillId="90" borderId="0"/>
    <xf numFmtId="0" fontId="60" fillId="87" borderId="0"/>
    <xf numFmtId="0" fontId="60" fillId="87" borderId="0"/>
    <xf numFmtId="0" fontId="36" fillId="89" borderId="0"/>
    <xf numFmtId="0" fontId="60" fillId="87" borderId="0"/>
    <xf numFmtId="0" fontId="87" fillId="37" borderId="0"/>
    <xf numFmtId="0" fontId="60" fillId="87" borderId="0"/>
    <xf numFmtId="0" fontId="60" fillId="87" borderId="0"/>
    <xf numFmtId="0" fontId="60" fillId="87"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4" fillId="71" borderId="0"/>
    <xf numFmtId="0" fontId="60" fillId="71" borderId="0"/>
    <xf numFmtId="0" fontId="84" fillId="70" borderId="0"/>
    <xf numFmtId="0" fontId="84" fillId="70" borderId="0"/>
    <xf numFmtId="0" fontId="5" fillId="91" borderId="0"/>
    <xf numFmtId="0" fontId="5" fillId="91" borderId="0"/>
    <xf numFmtId="0" fontId="5" fillId="91" borderId="0"/>
    <xf numFmtId="0" fontId="5" fillId="91" borderId="0"/>
    <xf numFmtId="0" fontId="5" fillId="91"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1" borderId="0"/>
    <xf numFmtId="0" fontId="85" fillId="73" borderId="0"/>
    <xf numFmtId="0" fontId="60" fillId="61"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60" fillId="70" borderId="0"/>
    <xf numFmtId="0" fontId="60" fillId="70" borderId="0"/>
    <xf numFmtId="0" fontId="60" fillId="70" borderId="0"/>
    <xf numFmtId="0" fontId="60" fillId="71"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60" fillId="70" borderId="0"/>
    <xf numFmtId="0" fontId="86" fillId="53" borderId="0"/>
    <xf numFmtId="0" fontId="60" fillId="70" borderId="0"/>
    <xf numFmtId="0" fontId="86" fillId="53" borderId="0"/>
    <xf numFmtId="0" fontId="60" fillId="70" borderId="0"/>
    <xf numFmtId="0" fontId="86" fillId="53" borderId="0"/>
    <xf numFmtId="0" fontId="86" fillId="53" borderId="0"/>
    <xf numFmtId="0" fontId="60" fillId="70" borderId="0"/>
    <xf numFmtId="0" fontId="60" fillId="70" borderId="0"/>
    <xf numFmtId="0" fontId="36" fillId="91" borderId="0"/>
    <xf numFmtId="0" fontId="60" fillId="70" borderId="0"/>
    <xf numFmtId="0" fontId="87" fillId="41" borderId="0"/>
    <xf numFmtId="0" fontId="60" fillId="70" borderId="0"/>
    <xf numFmtId="0" fontId="60" fillId="70" borderId="0"/>
    <xf numFmtId="0" fontId="60" fillId="7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4" fillId="60" borderId="0"/>
    <xf numFmtId="0" fontId="60" fillId="60" borderId="0"/>
    <xf numFmtId="0" fontId="84" fillId="83" borderId="0"/>
    <xf numFmtId="0" fontId="84" fillId="83" borderId="0"/>
    <xf numFmtId="0" fontId="5" fillId="92" borderId="0"/>
    <xf numFmtId="0" fontId="5" fillId="92" borderId="0"/>
    <xf numFmtId="0" fontId="5" fillId="92" borderId="0"/>
    <xf numFmtId="0" fontId="5" fillId="92" borderId="0"/>
    <xf numFmtId="0" fontId="5" fillId="92"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60" borderId="0"/>
    <xf numFmtId="0" fontId="85" fillId="78" borderId="0"/>
    <xf numFmtId="0" fontId="60" fillId="76"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86" fillId="92" borderId="0"/>
    <xf numFmtId="0" fontId="60" fillId="83" borderId="0"/>
    <xf numFmtId="0" fontId="86" fillId="92" borderId="0"/>
    <xf numFmtId="0" fontId="60" fillId="83" borderId="0"/>
    <xf numFmtId="0" fontId="86" fillId="92" borderId="0"/>
    <xf numFmtId="0" fontId="86" fillId="92" borderId="0"/>
    <xf numFmtId="0" fontId="60" fillId="83" borderId="0"/>
    <xf numFmtId="0" fontId="60" fillId="83" borderId="0"/>
    <xf numFmtId="0" fontId="60" fillId="83" borderId="0"/>
    <xf numFmtId="0" fontId="60" fillId="83" borderId="0"/>
    <xf numFmtId="0" fontId="60" fillId="83" borderId="0"/>
    <xf numFmtId="0" fontId="60" fillId="60"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60" fillId="83" borderId="0"/>
    <xf numFmtId="0" fontId="86" fillId="92" borderId="0"/>
    <xf numFmtId="0" fontId="60" fillId="83" borderId="0"/>
    <xf numFmtId="0" fontId="60" fillId="83" borderId="0"/>
    <xf numFmtId="0" fontId="86" fillId="92" borderId="0"/>
    <xf numFmtId="0" fontId="86" fillId="92" borderId="0"/>
    <xf numFmtId="0" fontId="60" fillId="83" borderId="0"/>
    <xf numFmtId="0" fontId="60" fillId="83" borderId="0"/>
    <xf numFmtId="0" fontId="36" fillId="92" borderId="0"/>
    <xf numFmtId="0" fontId="60" fillId="83" borderId="0"/>
    <xf numFmtId="0" fontId="87" fillId="45" borderId="0"/>
    <xf numFmtId="0" fontId="60" fillId="83" borderId="0"/>
    <xf numFmtId="0" fontId="60" fillId="83" borderId="0"/>
    <xf numFmtId="0" fontId="60" fillId="8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4" fillId="94" borderId="0"/>
    <xf numFmtId="0" fontId="60" fillId="94" borderId="0"/>
    <xf numFmtId="0" fontId="84" fillId="93" borderId="0"/>
    <xf numFmtId="0" fontId="84" fillId="93" borderId="0"/>
    <xf numFmtId="0" fontId="5" fillId="95" borderId="0"/>
    <xf numFmtId="0" fontId="5" fillId="95" borderId="0"/>
    <xf numFmtId="0" fontId="5" fillId="95" borderId="0"/>
    <xf numFmtId="0" fontId="5" fillId="95" borderId="0"/>
    <xf numFmtId="0" fontId="5" fillId="95"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4" borderId="0"/>
    <xf numFmtId="0" fontId="85" fillId="80" borderId="0"/>
    <xf numFmtId="0" fontId="60" fillId="59"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60" fillId="93" borderId="0"/>
    <xf numFmtId="0" fontId="60" fillId="93" borderId="0"/>
    <xf numFmtId="0" fontId="60" fillId="93" borderId="0"/>
    <xf numFmtId="0" fontId="60" fillId="94"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60" fillId="93" borderId="0"/>
    <xf numFmtId="0" fontId="86" fillId="65" borderId="0"/>
    <xf numFmtId="0" fontId="60" fillId="93" borderId="0"/>
    <xf numFmtId="0" fontId="86" fillId="65" borderId="0"/>
    <xf numFmtId="0" fontId="60" fillId="93" borderId="0"/>
    <xf numFmtId="0" fontId="86" fillId="65" borderId="0"/>
    <xf numFmtId="0" fontId="86" fillId="65" borderId="0"/>
    <xf numFmtId="0" fontId="60" fillId="93" borderId="0"/>
    <xf numFmtId="0" fontId="60" fillId="93" borderId="0"/>
    <xf numFmtId="0" fontId="36" fillId="95" borderId="0"/>
    <xf numFmtId="0" fontId="60" fillId="93" borderId="0"/>
    <xf numFmtId="0" fontId="87" fillId="49" borderId="0"/>
    <xf numFmtId="0" fontId="60" fillId="93" borderId="0"/>
    <xf numFmtId="0" fontId="60" fillId="93" borderId="0"/>
    <xf numFmtId="0" fontId="60" fillId="93" borderId="0"/>
    <xf numFmtId="0" fontId="60" fillId="78" borderId="0"/>
    <xf numFmtId="0" fontId="60" fillId="96" borderId="0"/>
    <xf numFmtId="0" fontId="60" fillId="74" borderId="0"/>
    <xf numFmtId="0" fontId="60" fillId="65" borderId="0"/>
    <xf numFmtId="0" fontId="60" fillId="66" borderId="0"/>
    <xf numFmtId="0" fontId="60" fillId="4" borderId="0"/>
    <xf numFmtId="0" fontId="60" fillId="68" borderId="0"/>
    <xf numFmtId="0" fontId="60" fillId="53" borderId="0"/>
    <xf numFmtId="0" fontId="60" fillId="78" borderId="0"/>
    <xf numFmtId="0" fontId="60" fillId="96" borderId="0"/>
    <xf numFmtId="0" fontId="60" fillId="74" borderId="0"/>
    <xf numFmtId="0" fontId="60" fillId="65" borderId="0"/>
    <xf numFmtId="170" fontId="50" fillId="0" borderId="0" applyAlignment="1">
      <alignment horizontal="right"/>
    </xf>
    <xf numFmtId="170" fontId="50" fillId="0" borderId="0" applyAlignment="1">
      <alignment horizontal="right"/>
    </xf>
    <xf numFmtId="170" fontId="50" fillId="0" borderId="0" applyAlignment="1">
      <alignment horizontal="right"/>
    </xf>
    <xf numFmtId="170" fontId="50" fillId="0" borderId="0" applyAlignment="1">
      <alignment horizontal="right"/>
    </xf>
    <xf numFmtId="0" fontId="88" fillId="0" borderId="0" applyAlignment="1">
      <alignment horizontal="left" vertical="center" indent="5"/>
    </xf>
    <xf numFmtId="0" fontId="88" fillId="0" borderId="0" applyAlignment="1">
      <alignment horizontal="left" vertical="center" indent="5"/>
    </xf>
    <xf numFmtId="49" fontId="89" fillId="0" borderId="81" applyAlignment="1">
      <alignment horizontal="left" vertical="center" indent="5"/>
    </xf>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1" fillId="98" borderId="0"/>
    <xf numFmtId="0" fontId="90" fillId="98" borderId="0"/>
    <xf numFmtId="0" fontId="91" fillId="97" borderId="0"/>
    <xf numFmtId="0" fontId="91" fillId="97" borderId="0"/>
    <xf numFmtId="0" fontId="72" fillId="99"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59" borderId="0"/>
    <xf numFmtId="0" fontId="90" fillId="76"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0" fillId="97" borderId="0"/>
    <xf numFmtId="0" fontId="92" fillId="100" borderId="0"/>
    <xf numFmtId="0" fontId="90" fillId="97" borderId="0"/>
    <xf numFmtId="0" fontId="90" fillId="97" borderId="0"/>
    <xf numFmtId="0" fontId="90" fillId="97" borderId="0"/>
    <xf numFmtId="0" fontId="90" fillId="97" borderId="0"/>
    <xf numFmtId="0" fontId="90" fillId="97" borderId="0"/>
    <xf numFmtId="0" fontId="90" fillId="98"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0" fillId="97" borderId="0"/>
    <xf numFmtId="0" fontId="92" fillId="100" borderId="0"/>
    <xf numFmtId="0" fontId="90" fillId="97" borderId="0"/>
    <xf numFmtId="0" fontId="92" fillId="100" borderId="0"/>
    <xf numFmtId="0" fontId="90" fillId="97" borderId="0"/>
    <xf numFmtId="0" fontId="92" fillId="100" borderId="0"/>
    <xf numFmtId="0" fontId="90" fillId="97" borderId="0"/>
    <xf numFmtId="0" fontId="90" fillId="97" borderId="0"/>
    <xf numFmtId="0" fontId="93" fillId="99" borderId="0"/>
    <xf numFmtId="0" fontId="90" fillId="97" borderId="0"/>
    <xf numFmtId="0" fontId="94" fillId="30" borderId="0"/>
    <xf numFmtId="0" fontId="90" fillId="97" borderId="0"/>
    <xf numFmtId="0" fontId="90" fillId="97" borderId="0"/>
    <xf numFmtId="0" fontId="90" fillId="97"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1" fillId="64" borderId="0"/>
    <xf numFmtId="0" fontId="90" fillId="64" borderId="0"/>
    <xf numFmtId="0" fontId="91" fillId="85" borderId="0"/>
    <xf numFmtId="0" fontId="91" fillId="85" borderId="0"/>
    <xf numFmtId="0" fontId="72" fillId="101"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63"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0" fillId="85" borderId="0"/>
    <xf numFmtId="0" fontId="90" fillId="85" borderId="0"/>
    <xf numFmtId="0" fontId="90" fillId="85" borderId="0"/>
    <xf numFmtId="0" fontId="90" fillId="64"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0" fillId="85" borderId="0"/>
    <xf numFmtId="0" fontId="92" fillId="101" borderId="0"/>
    <xf numFmtId="0" fontId="90" fillId="85" borderId="0"/>
    <xf numFmtId="0" fontId="90" fillId="85" borderId="0"/>
    <xf numFmtId="0" fontId="92" fillId="101" borderId="0"/>
    <xf numFmtId="0" fontId="90" fillId="85" borderId="0"/>
    <xf numFmtId="0" fontId="90" fillId="85" borderId="0"/>
    <xf numFmtId="0" fontId="93" fillId="101" borderId="0"/>
    <xf numFmtId="0" fontId="90" fillId="85" borderId="0"/>
    <xf numFmtId="0" fontId="94" fillId="34" borderId="0"/>
    <xf numFmtId="0" fontId="90" fillId="85" borderId="0"/>
    <xf numFmtId="0" fontId="90" fillId="85" borderId="0"/>
    <xf numFmtId="0" fontId="90" fillId="85"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1" fillId="88" borderId="0"/>
    <xf numFmtId="0" fontId="90" fillId="88" borderId="0"/>
    <xf numFmtId="0" fontId="91" fillId="87" borderId="0"/>
    <xf numFmtId="0" fontId="91" fillId="87" borderId="0"/>
    <xf numFmtId="0" fontId="72" fillId="102" borderId="0"/>
    <xf numFmtId="0" fontId="90" fillId="87" borderId="0"/>
    <xf numFmtId="0" fontId="90" fillId="88"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8" borderId="0"/>
    <xf numFmtId="0" fontId="90" fillId="88" borderId="0"/>
    <xf numFmtId="0" fontId="90" fillId="94"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0" fillId="87" borderId="0"/>
    <xf numFmtId="0" fontId="92" fillId="90"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0" fillId="87" borderId="0"/>
    <xf numFmtId="0" fontId="92" fillId="90" borderId="0"/>
    <xf numFmtId="0" fontId="90" fillId="87" borderId="0"/>
    <xf numFmtId="0" fontId="92" fillId="90" borderId="0"/>
    <xf numFmtId="0" fontId="90" fillId="87" borderId="0"/>
    <xf numFmtId="0" fontId="92" fillId="90" borderId="0"/>
    <xf numFmtId="0" fontId="90" fillId="87" borderId="0"/>
    <xf numFmtId="0" fontId="90" fillId="87" borderId="0"/>
    <xf numFmtId="0" fontId="93" fillId="102" borderId="0"/>
    <xf numFmtId="0" fontId="90" fillId="87" borderId="0"/>
    <xf numFmtId="0" fontId="94" fillId="38" borderId="0"/>
    <xf numFmtId="0" fontId="90" fillId="87" borderId="0"/>
    <xf numFmtId="0" fontId="90" fillId="87" borderId="0"/>
    <xf numFmtId="0" fontId="90" fillId="87"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05"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61"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2" fillId="5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53" borderId="0"/>
    <xf numFmtId="0" fontId="90" fillId="103" borderId="0"/>
    <xf numFmtId="0" fontId="92" fillId="53" borderId="0"/>
    <xf numFmtId="0" fontId="90" fillId="103" borderId="0"/>
    <xf numFmtId="0" fontId="92" fillId="53" borderId="0"/>
    <xf numFmtId="0" fontId="90" fillId="103" borderId="0"/>
    <xf numFmtId="0" fontId="90" fillId="103" borderId="0"/>
    <xf numFmtId="0" fontId="93" fillId="105" borderId="0"/>
    <xf numFmtId="0" fontId="90" fillId="103" borderId="0"/>
    <xf numFmtId="0" fontId="94" fillId="42"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08"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78" borderId="0"/>
    <xf numFmtId="0" fontId="90" fillId="76"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08" borderId="0"/>
    <xf numFmtId="0" fontId="90" fillId="100" borderId="0"/>
    <xf numFmtId="0" fontId="90" fillId="100" borderId="0"/>
    <xf numFmtId="0" fontId="92" fillId="108" borderId="0"/>
    <xf numFmtId="0" fontId="90" fillId="100" borderId="0"/>
    <xf numFmtId="0" fontId="90" fillId="100" borderId="0"/>
    <xf numFmtId="0" fontId="93" fillId="108" borderId="0"/>
    <xf numFmtId="0" fontId="90" fillId="100" borderId="0"/>
    <xf numFmtId="0" fontId="94" fillId="46" borderId="0"/>
    <xf numFmtId="0" fontId="90" fillId="100" borderId="0"/>
    <xf numFmtId="0" fontId="90" fillId="100" borderId="0"/>
    <xf numFmtId="0" fontId="90" fillId="10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1" fillId="110" borderId="0"/>
    <xf numFmtId="0" fontId="90" fillId="110" borderId="0"/>
    <xf numFmtId="0" fontId="91" fillId="109" borderId="0"/>
    <xf numFmtId="0" fontId="91" fillId="109" borderId="0"/>
    <xf numFmtId="0" fontId="72" fillId="111"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66" borderId="0"/>
    <xf numFmtId="0" fontId="90" fillId="64"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2" fillId="65" borderId="0"/>
    <xf numFmtId="0" fontId="90" fillId="109" borderId="0"/>
    <xf numFmtId="0" fontId="90" fillId="109" borderId="0"/>
    <xf numFmtId="0" fontId="90" fillId="109" borderId="0"/>
    <xf numFmtId="0" fontId="90" fillId="109" borderId="0"/>
    <xf numFmtId="0" fontId="90" fillId="109" borderId="0"/>
    <xf numFmtId="0" fontId="90" fillId="110"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0" fillId="109" borderId="0"/>
    <xf numFmtId="0" fontId="92" fillId="65" borderId="0"/>
    <xf numFmtId="0" fontId="90" fillId="109" borderId="0"/>
    <xf numFmtId="0" fontId="92" fillId="65" borderId="0"/>
    <xf numFmtId="0" fontId="90" fillId="109" borderId="0"/>
    <xf numFmtId="0" fontId="92" fillId="65" borderId="0"/>
    <xf numFmtId="0" fontId="90" fillId="109" borderId="0"/>
    <xf numFmtId="0" fontId="90" fillId="109" borderId="0"/>
    <xf numFmtId="0" fontId="93" fillId="111" borderId="0"/>
    <xf numFmtId="0" fontId="90" fillId="109" borderId="0"/>
    <xf numFmtId="0" fontId="94" fillId="50" borderId="0"/>
    <xf numFmtId="0" fontId="90" fillId="109" borderId="0"/>
    <xf numFmtId="0" fontId="90" fillId="109" borderId="0"/>
    <xf numFmtId="0" fontId="90" fillId="109" borderId="0"/>
    <xf numFmtId="0" fontId="90" fillId="112" borderId="0"/>
    <xf numFmtId="0" fontId="90" fillId="113" borderId="0"/>
    <xf numFmtId="0" fontId="90" fillId="114" borderId="0"/>
    <xf numFmtId="0" fontId="90" fillId="51" borderId="0"/>
    <xf numFmtId="0" fontId="90" fillId="61" borderId="0"/>
    <xf numFmtId="0" fontId="90" fillId="52" borderId="0"/>
    <xf numFmtId="0" fontId="90" fillId="57" borderId="0"/>
    <xf numFmtId="0" fontId="90" fillId="56" borderId="0"/>
    <xf numFmtId="0" fontId="90" fillId="112" borderId="0"/>
    <xf numFmtId="0" fontId="90" fillId="113" borderId="0"/>
    <xf numFmtId="0" fontId="90" fillId="74" borderId="0"/>
    <xf numFmtId="0" fontId="90" fillId="65"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80" fontId="26" fillId="0"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1" fillId="116" borderId="0"/>
    <xf numFmtId="0" fontId="90" fillId="116" borderId="0"/>
    <xf numFmtId="0" fontId="91" fillId="115" borderId="0"/>
    <xf numFmtId="0" fontId="91" fillId="115" borderId="0"/>
    <xf numFmtId="0" fontId="72" fillId="17"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7" borderId="0"/>
    <xf numFmtId="0" fontId="90" fillId="118"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2" fillId="100" borderId="0"/>
    <xf numFmtId="0" fontId="90" fillId="115" borderId="0"/>
    <xf numFmtId="0" fontId="90" fillId="115" borderId="0"/>
    <xf numFmtId="0" fontId="90" fillId="115" borderId="0"/>
    <xf numFmtId="0" fontId="90" fillId="115" borderId="0"/>
    <xf numFmtId="0" fontId="90" fillId="115" borderId="0"/>
    <xf numFmtId="0" fontId="90" fillId="116"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0" fillId="115" borderId="0"/>
    <xf numFmtId="0" fontId="92" fillId="100" borderId="0"/>
    <xf numFmtId="0" fontId="90" fillId="115" borderId="0"/>
    <xf numFmtId="0" fontId="92" fillId="100" borderId="0"/>
    <xf numFmtId="0" fontId="90" fillId="115" borderId="0"/>
    <xf numFmtId="0" fontId="92" fillId="100" borderId="0"/>
    <xf numFmtId="0" fontId="90" fillId="115" borderId="0"/>
    <xf numFmtId="0" fontId="90" fillId="115" borderId="0"/>
    <xf numFmtId="0" fontId="93" fillId="17" borderId="0"/>
    <xf numFmtId="0" fontId="90" fillId="115" borderId="0"/>
    <xf numFmtId="0" fontId="94" fillId="27" borderId="0"/>
    <xf numFmtId="0" fontId="90" fillId="115" borderId="0"/>
    <xf numFmtId="0" fontId="90" fillId="115" borderId="0"/>
    <xf numFmtId="0" fontId="90" fillId="115"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1" fillId="114" borderId="0"/>
    <xf numFmtId="0" fontId="90" fillId="114" borderId="0"/>
    <xf numFmtId="0" fontId="91" fillId="51" borderId="0"/>
    <xf numFmtId="0" fontId="91" fillId="51" borderId="0"/>
    <xf numFmtId="0" fontId="72" fillId="119"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76" borderId="0"/>
    <xf numFmtId="0" fontId="90" fillId="63"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0" fillId="51" borderId="0"/>
    <xf numFmtId="0" fontId="90" fillId="51" borderId="0"/>
    <xf numFmtId="0" fontId="90" fillId="51" borderId="0"/>
    <xf numFmtId="0" fontId="90" fillId="114"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0" fillId="51" borderId="0"/>
    <xf numFmtId="0" fontId="92" fillId="119" borderId="0"/>
    <xf numFmtId="0" fontId="90" fillId="51" borderId="0"/>
    <xf numFmtId="0" fontId="90" fillId="51" borderId="0"/>
    <xf numFmtId="0" fontId="92" fillId="119" borderId="0"/>
    <xf numFmtId="0" fontId="90" fillId="51" borderId="0"/>
    <xf numFmtId="0" fontId="90" fillId="51" borderId="0"/>
    <xf numFmtId="0" fontId="93" fillId="119" borderId="0"/>
    <xf numFmtId="0" fontId="90" fillId="51" borderId="0"/>
    <xf numFmtId="0" fontId="94" fillId="31" borderId="0"/>
    <xf numFmtId="0" fontId="90" fillId="51" borderId="0"/>
    <xf numFmtId="0" fontId="90" fillId="51" borderId="0"/>
    <xf numFmtId="0" fontId="90" fillId="5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1" fillId="121" borderId="0"/>
    <xf numFmtId="0" fontId="90" fillId="121" borderId="0"/>
    <xf numFmtId="0" fontId="91" fillId="120" borderId="0"/>
    <xf numFmtId="0" fontId="91" fillId="120" borderId="0"/>
    <xf numFmtId="0" fontId="72" fillId="122"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88" borderId="0"/>
    <xf numFmtId="0" fontId="90" fillId="94"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0" fillId="120" borderId="0"/>
    <xf numFmtId="0" fontId="90" fillId="120" borderId="0"/>
    <xf numFmtId="0" fontId="90" fillId="120" borderId="0"/>
    <xf numFmtId="0" fontId="90" fillId="121"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0" fillId="120" borderId="0"/>
    <xf numFmtId="0" fontId="92" fillId="122" borderId="0"/>
    <xf numFmtId="0" fontId="90" fillId="120" borderId="0"/>
    <xf numFmtId="0" fontId="90" fillId="120" borderId="0"/>
    <xf numFmtId="0" fontId="92" fillId="122" borderId="0"/>
    <xf numFmtId="0" fontId="90" fillId="120" borderId="0"/>
    <xf numFmtId="0" fontId="90" fillId="120" borderId="0"/>
    <xf numFmtId="0" fontId="93" fillId="122" borderId="0"/>
    <xf numFmtId="0" fontId="90" fillId="120" borderId="0"/>
    <xf numFmtId="0" fontId="94" fillId="35" borderId="0"/>
    <xf numFmtId="0" fontId="90" fillId="120" borderId="0"/>
    <xf numFmtId="0" fontId="90" fillId="120" borderId="0"/>
    <xf numFmtId="0" fontId="90" fillId="120"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1" fillId="104" borderId="0"/>
    <xf numFmtId="0" fontId="90" fillId="104" borderId="0"/>
    <xf numFmtId="0" fontId="91" fillId="103" borderId="0"/>
    <xf numFmtId="0" fontId="91" fillId="103" borderId="0"/>
    <xf numFmtId="0" fontId="72" fillId="123" borderId="0"/>
    <xf numFmtId="0" fontId="90" fillId="106"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98" borderId="0"/>
    <xf numFmtId="0" fontId="90" fillId="124"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2" fillId="125" borderId="0"/>
    <xf numFmtId="0" fontId="90" fillId="103" borderId="0"/>
    <xf numFmtId="0" fontId="90" fillId="103" borderId="0"/>
    <xf numFmtId="0" fontId="90" fillId="103" borderId="0"/>
    <xf numFmtId="0" fontId="90" fillId="103" borderId="0"/>
    <xf numFmtId="0" fontId="90" fillId="103" borderId="0"/>
    <xf numFmtId="0" fontId="90" fillId="104"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0" fillId="103" borderId="0"/>
    <xf numFmtId="0" fontId="92" fillId="125" borderId="0"/>
    <xf numFmtId="0" fontId="90" fillId="103" borderId="0"/>
    <xf numFmtId="0" fontId="92" fillId="125" borderId="0"/>
    <xf numFmtId="0" fontId="90" fillId="103" borderId="0"/>
    <xf numFmtId="0" fontId="92" fillId="125" borderId="0"/>
    <xf numFmtId="0" fontId="90" fillId="103" borderId="0"/>
    <xf numFmtId="0" fontId="90" fillId="103" borderId="0"/>
    <xf numFmtId="0" fontId="93" fillId="123" borderId="0"/>
    <xf numFmtId="0" fontId="90" fillId="103" borderId="0"/>
    <xf numFmtId="0" fontId="94" fillId="39" borderId="0"/>
    <xf numFmtId="0" fontId="90" fillId="103" borderId="0"/>
    <xf numFmtId="0" fontId="90" fillId="103" borderId="0"/>
    <xf numFmtId="0" fontId="90" fillId="103"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1" fillId="107" borderId="0"/>
    <xf numFmtId="0" fontId="90" fillId="107" borderId="0"/>
    <xf numFmtId="0" fontId="91" fillId="100" borderId="0"/>
    <xf numFmtId="0" fontId="91" fillId="100" borderId="0"/>
    <xf numFmtId="0" fontId="72" fillId="126"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27"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0" fillId="100" borderId="0"/>
    <xf numFmtId="0" fontId="90" fillId="100" borderId="0"/>
    <xf numFmtId="0" fontId="90" fillId="100" borderId="0"/>
    <xf numFmtId="0" fontId="90" fillId="107"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0" fillId="100" borderId="0"/>
    <xf numFmtId="0" fontId="92" fillId="126" borderId="0"/>
    <xf numFmtId="0" fontId="90" fillId="100" borderId="0"/>
    <xf numFmtId="0" fontId="90" fillId="100" borderId="0"/>
    <xf numFmtId="0" fontId="92" fillId="126" borderId="0"/>
    <xf numFmtId="0" fontId="90" fillId="100" borderId="0"/>
    <xf numFmtId="0" fontId="90" fillId="100" borderId="0"/>
    <xf numFmtId="0" fontId="93" fillId="126" borderId="0"/>
    <xf numFmtId="0" fontId="90" fillId="100" borderId="0"/>
    <xf numFmtId="0" fontId="94" fillId="43" borderId="0"/>
    <xf numFmtId="0" fontId="90" fillId="100" borderId="0"/>
    <xf numFmtId="0" fontId="90" fillId="100" borderId="0"/>
    <xf numFmtId="0" fontId="90" fillId="100"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1" fillId="63" borderId="0"/>
    <xf numFmtId="0" fontId="90" fillId="63" borderId="0"/>
    <xf numFmtId="0" fontId="91" fillId="128" borderId="0"/>
    <xf numFmtId="0" fontId="91" fillId="128" borderId="0"/>
    <xf numFmtId="0" fontId="72" fillId="7"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64" borderId="0"/>
    <xf numFmtId="0" fontId="90" fillId="114"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0" fillId="128" borderId="0"/>
    <xf numFmtId="0" fontId="90" fillId="128" borderId="0"/>
    <xf numFmtId="0" fontId="90" fillId="128" borderId="0"/>
    <xf numFmtId="0" fontId="90" fillId="63"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0" fillId="128" borderId="0"/>
    <xf numFmtId="0" fontId="92" fillId="7" borderId="0"/>
    <xf numFmtId="0" fontId="90" fillId="128" borderId="0"/>
    <xf numFmtId="0" fontId="90" fillId="128" borderId="0"/>
    <xf numFmtId="0" fontId="92" fillId="7" borderId="0"/>
    <xf numFmtId="0" fontId="90" fillId="128" borderId="0"/>
    <xf numFmtId="0" fontId="90" fillId="128" borderId="0"/>
    <xf numFmtId="0" fontId="93" fillId="7" borderId="0"/>
    <xf numFmtId="0" fontId="90" fillId="128" borderId="0"/>
    <xf numFmtId="0" fontId="94" fillId="47" borderId="0"/>
    <xf numFmtId="0" fontId="90" fillId="128" borderId="0"/>
    <xf numFmtId="0" fontId="90" fillId="128" borderId="0"/>
    <xf numFmtId="0" fontId="90" fillId="128" borderId="0"/>
    <xf numFmtId="181" fontId="76" fillId="83" borderId="112" applyAlignment="1">
      <alignment horizontal="center" vertical="center"/>
    </xf>
    <xf numFmtId="0" fontId="95" fillId="0" borderId="0" applyProtection="1">
      <protection locked="0" hidden="0"/>
    </xf>
    <xf numFmtId="0" fontId="96" fillId="0" borderId="0"/>
    <xf numFmtId="4" fontId="89" fillId="75" borderId="1" applyAlignment="1">
      <alignment horizontal="right" vertical="center"/>
    </xf>
    <xf numFmtId="0" fontId="7" fillId="90" borderId="0" applyAlignment="1">
      <alignment vertical="top"/>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90" borderId="0" applyAlignment="1">
      <alignment vertical="top" wrapText="1"/>
    </xf>
    <xf numFmtId="0" fontId="50" fillId="0" borderId="0"/>
    <xf numFmtId="0" fontId="50" fillId="0" borderId="0"/>
    <xf numFmtId="0" fontId="50" fillId="0" borderId="0"/>
    <xf numFmtId="0" fontId="97" fillId="0" borderId="0"/>
    <xf numFmtId="0" fontId="76" fillId="0" borderId="55" applyAlignment="1">
      <alignment horizontal="center" vertical="center"/>
    </xf>
    <xf numFmtId="164" fontId="8" fillId="5" borderId="0"/>
    <xf numFmtId="182" fontId="98" fillId="129" borderId="113" applyProtection="1">
      <protection locked="0" hidden="0"/>
    </xf>
    <xf numFmtId="0" fontId="99" fillId="0" borderId="114" applyAlignment="1" applyProtection="1">
      <alignment vertical="center"/>
      <protection locked="0" hidden="0"/>
    </xf>
    <xf numFmtId="177" fontId="26" fillId="0" borderId="0"/>
    <xf numFmtId="0" fontId="26" fillId="0" borderId="0"/>
    <xf numFmtId="177" fontId="26" fillId="0" borderId="0"/>
    <xf numFmtId="177" fontId="26" fillId="0" borderId="0"/>
    <xf numFmtId="180"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77" fontId="26" fillId="0" borderId="0"/>
    <xf numFmtId="1" fontId="50" fillId="130"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1" fillId="61" borderId="0"/>
    <xf numFmtId="0" fontId="100" fillId="61" borderId="0"/>
    <xf numFmtId="0" fontId="101" fillId="52" borderId="0"/>
    <xf numFmtId="0" fontId="101" fillId="52" borderId="0"/>
    <xf numFmtId="0" fontId="68" fillId="131" borderId="0"/>
    <xf numFmtId="0" fontId="100" fillId="52" borderId="0"/>
    <xf numFmtId="0" fontId="100" fillId="6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61" borderId="0"/>
    <xf numFmtId="0" fontId="100" fillId="61" borderId="0"/>
    <xf numFmtId="0" fontId="100" fillId="71"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2" fillId="131"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0" fillId="52" borderId="0"/>
    <xf numFmtId="0" fontId="102" fillId="131" borderId="0"/>
    <xf numFmtId="0" fontId="100" fillId="52" borderId="0"/>
    <xf numFmtId="0" fontId="102" fillId="131" borderId="0"/>
    <xf numFmtId="0" fontId="100" fillId="52" borderId="0"/>
    <xf numFmtId="0" fontId="102" fillId="131" borderId="0"/>
    <xf numFmtId="0" fontId="100" fillId="52" borderId="0"/>
    <xf numFmtId="0" fontId="100" fillId="52" borderId="0"/>
    <xf numFmtId="0" fontId="103" fillId="131" borderId="0"/>
    <xf numFmtId="0" fontId="100" fillId="52" borderId="0"/>
    <xf numFmtId="0" fontId="104" fillId="21" borderId="0"/>
    <xf numFmtId="0" fontId="100" fillId="52" borderId="0"/>
    <xf numFmtId="0" fontId="100" fillId="52" borderId="0"/>
    <xf numFmtId="0" fontId="100" fillId="52" borderId="0"/>
    <xf numFmtId="183" fontId="105" fillId="60" borderId="0" applyProtection="1">
      <protection locked="0" hidden="0"/>
    </xf>
    <xf numFmtId="0" fontId="106" fillId="0" borderId="0" applyAlignment="1" applyProtection="1">
      <alignment vertical="top"/>
      <protection locked="0" hidden="0"/>
    </xf>
    <xf numFmtId="184" fontId="50" fillId="0" borderId="0"/>
    <xf numFmtId="184" fontId="50" fillId="0" borderId="0"/>
    <xf numFmtId="0" fontId="51" fillId="100" borderId="0" applyAlignment="1">
      <alignment vertical="top"/>
    </xf>
    <xf numFmtId="0" fontId="107" fillId="0" borderId="0" applyAlignment="1">
      <alignment horizontal="left"/>
    </xf>
    <xf numFmtId="4" fontId="108" fillId="0" borderId="49" applyAlignment="1">
      <alignment horizontal="right" vertical="center"/>
    </xf>
    <xf numFmtId="4" fontId="108" fillId="0" borderId="49" applyAlignment="1">
      <alignment horizontal="right" vertical="center"/>
    </xf>
    <xf numFmtId="185" fontId="109" fillId="0" borderId="179"/>
    <xf numFmtId="49" fontId="110" fillId="0" borderId="0" applyAlignment="1">
      <alignment horizontal="left"/>
    </xf>
    <xf numFmtId="3" fontId="26" fillId="0" borderId="0"/>
    <xf numFmtId="174" fontId="51" fillId="0" borderId="0"/>
    <xf numFmtId="49" fontId="51" fillId="0" borderId="0" applyAlignment="1">
      <alignment horizontal="left"/>
    </xf>
    <xf numFmtId="49" fontId="111" fillId="0" borderId="115" applyAlignment="1">
      <alignment horizontal="left" wrapText="1"/>
    </xf>
    <xf numFmtId="49" fontId="111" fillId="0" borderId="0" applyAlignment="1">
      <alignment horizontal="left" wrapText="1"/>
    </xf>
    <xf numFmtId="49" fontId="112" fillId="0" borderId="0" applyAlignment="1">
      <alignment horizontal="left"/>
    </xf>
    <xf numFmtId="186"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7"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8"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0"/>
    <xf numFmtId="186"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7"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8"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6" fontId="26" fillId="0" borderId="179"/>
    <xf numFmtId="189"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0"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91"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0"/>
    <xf numFmtId="189"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0"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91"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89" fontId="26" fillId="0" borderId="179"/>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2"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3" fontId="26" fillId="0" borderId="0" applyAlignment="1" applyProtection="1">
      <alignment horizontal="right"/>
      <protection locked="0" hidden="0"/>
    </xf>
    <xf numFmtId="194"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5"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6"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0"/>
    <xf numFmtId="194"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5"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6"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194" fontId="26" fillId="0" borderId="179"/>
    <xf numFmtId="0" fontId="113" fillId="132" borderId="116"/>
    <xf numFmtId="0" fontId="113" fillId="132" borderId="116"/>
    <xf numFmtId="0" fontId="113" fillId="132" borderId="116"/>
    <xf numFmtId="0" fontId="113" fillId="132" borderId="116"/>
    <xf numFmtId="182" fontId="98" fillId="55" borderId="113" applyProtection="1">
      <protection locked="0" hidden="0"/>
    </xf>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5" fillId="68" borderId="117"/>
    <xf numFmtId="0" fontId="114" fillId="53" borderId="117"/>
    <xf numFmtId="0" fontId="114" fillId="68" borderId="117"/>
    <xf numFmtId="0" fontId="114" fillId="68" borderId="117"/>
    <xf numFmtId="0" fontId="115" fillId="53" borderId="117"/>
    <xf numFmtId="177" fontId="114" fillId="73" borderId="117"/>
    <xf numFmtId="0" fontId="114"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4" fillId="68" borderId="117"/>
    <xf numFmtId="0" fontId="114" fillId="68" borderId="117"/>
    <xf numFmtId="0" fontId="114" fillId="68"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0" fontId="115" fillId="53" borderId="117"/>
    <xf numFmtId="177" fontId="114" fillId="73" borderId="117"/>
    <xf numFmtId="177" fontId="114" fillId="73" borderId="117"/>
    <xf numFmtId="177" fontId="114" fillId="7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68" borderId="117"/>
    <xf numFmtId="0" fontId="114" fillId="73" borderId="117"/>
    <xf numFmtId="0" fontId="114" fillId="68" borderId="117"/>
    <xf numFmtId="177" fontId="116" fillId="132" borderId="117"/>
    <xf numFmtId="177" fontId="116" fillId="132" borderId="117"/>
    <xf numFmtId="177" fontId="116" fillId="132" borderId="117"/>
    <xf numFmtId="177" fontId="116" fillId="132" borderId="117"/>
    <xf numFmtId="177" fontId="116" fillId="132" borderId="117"/>
    <xf numFmtId="177" fontId="116" fillId="132" borderId="117"/>
    <xf numFmtId="0" fontId="114" fillId="73" borderId="117"/>
    <xf numFmtId="0" fontId="114" fillId="7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7" fillId="3" borderId="90"/>
    <xf numFmtId="0" fontId="114" fillId="53" borderId="117"/>
    <xf numFmtId="0" fontId="114" fillId="53" borderId="117"/>
    <xf numFmtId="0" fontId="114" fillId="53" borderId="117"/>
    <xf numFmtId="0" fontId="114" fillId="53" borderId="117"/>
    <xf numFmtId="0" fontId="114" fillId="68" borderId="117"/>
    <xf numFmtId="0" fontId="114" fillId="68" borderId="117"/>
    <xf numFmtId="0" fontId="114" fillId="68" borderId="117"/>
    <xf numFmtId="0" fontId="114" fillId="68" borderId="117"/>
    <xf numFmtId="0" fontId="118" fillId="132"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9" fillId="133" borderId="90"/>
    <xf numFmtId="0" fontId="119" fillId="24" borderId="90"/>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4" fillId="53" borderId="117"/>
    <xf numFmtId="0" fontId="117" fillId="3" borderId="90"/>
    <xf numFmtId="0" fontId="114" fillId="53" borderId="117"/>
    <xf numFmtId="0" fontId="117" fillId="3" borderId="90"/>
    <xf numFmtId="0" fontId="114" fillId="53" borderId="117"/>
    <xf numFmtId="0" fontId="117" fillId="3" borderId="90"/>
    <xf numFmtId="0" fontId="114" fillId="53" borderId="117"/>
    <xf numFmtId="0" fontId="114" fillId="53" borderId="117"/>
    <xf numFmtId="0" fontId="119" fillId="133" borderId="90"/>
    <xf numFmtId="0" fontId="114" fillId="53" borderId="117"/>
    <xf numFmtId="0" fontId="114" fillId="53" borderId="117"/>
    <xf numFmtId="0" fontId="114" fillId="53" borderId="117"/>
    <xf numFmtId="0" fontId="69" fillId="133" borderId="90"/>
    <xf numFmtId="0" fontId="69" fillId="133" borderId="90"/>
    <xf numFmtId="0" fontId="114" fillId="68" borderId="117"/>
    <xf numFmtId="0" fontId="69" fillId="24" borderId="90"/>
    <xf numFmtId="0" fontId="114" fillId="53" borderId="117"/>
    <xf numFmtId="0" fontId="120" fillId="24" borderId="90"/>
    <xf numFmtId="0" fontId="114" fillId="53" borderId="117"/>
    <xf numFmtId="0" fontId="114" fillId="53" borderId="117"/>
    <xf numFmtId="0" fontId="121" fillId="0" borderId="0" applyAlignment="1" applyProtection="1">
      <alignment horizontal="center" vertical="center"/>
      <protection locked="0" hidden="0"/>
    </xf>
    <xf numFmtId="0" fontId="122" fillId="0" borderId="118"/>
    <xf numFmtId="0" fontId="122" fillId="0" borderId="118"/>
    <xf numFmtId="0" fontId="123" fillId="57" borderId="119"/>
    <xf numFmtId="0" fontId="123" fillId="56" borderId="119"/>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4" fillId="134" borderId="119"/>
    <xf numFmtId="0" fontId="123" fillId="134" borderId="119"/>
    <xf numFmtId="0" fontId="124" fillId="54" borderId="119"/>
    <xf numFmtId="0" fontId="124" fillId="54" borderId="119"/>
    <xf numFmtId="0" fontId="125" fillId="135" borderId="93"/>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73"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126" fillId="135" borderId="120"/>
    <xf numFmtId="0" fontId="123" fillId="54" borderId="119"/>
    <xf numFmtId="0" fontId="123" fillId="54" borderId="119"/>
    <xf numFmtId="0" fontId="123" fillId="54" borderId="119"/>
    <xf numFmtId="0" fontId="123" fillId="54" borderId="119"/>
    <xf numFmtId="0" fontId="123" fillId="54" borderId="119"/>
    <xf numFmtId="0" fontId="123" fillId="13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3" fillId="54" borderId="119"/>
    <xf numFmtId="0" fontId="126" fillId="135" borderId="120"/>
    <xf numFmtId="0" fontId="123" fillId="54" borderId="119"/>
    <xf numFmtId="0" fontId="126" fillId="135" borderId="120"/>
    <xf numFmtId="0" fontId="123" fillId="54" borderId="119"/>
    <xf numFmtId="0" fontId="126" fillId="135" borderId="120"/>
    <xf numFmtId="0" fontId="123" fillId="54" borderId="119"/>
    <xf numFmtId="0" fontId="123" fillId="54" borderId="119"/>
    <xf numFmtId="0" fontId="64" fillId="135" borderId="93"/>
    <xf numFmtId="0" fontId="123" fillId="54" borderId="119"/>
    <xf numFmtId="0" fontId="127" fillId="25" borderId="93"/>
    <xf numFmtId="0" fontId="123" fillId="54" borderId="119"/>
    <xf numFmtId="0" fontId="123" fillId="54" borderId="119"/>
    <xf numFmtId="0" fontId="123" fillId="54" borderId="119"/>
    <xf numFmtId="197" fontId="14" fillId="87" borderId="117" applyAlignment="1">
      <alignment horizontal="center" vertical="center" shrinkToFit="1"/>
    </xf>
    <xf numFmtId="197" fontId="14" fillId="109" borderId="117" applyAlignment="1">
      <alignment horizontal="center" vertical="center" shrinkToFit="1"/>
    </xf>
    <xf numFmtId="197" fontId="14" fillId="51" borderId="117" applyAlignment="1">
      <alignment horizontal="center" vertical="center" shrinkToFit="1"/>
    </xf>
    <xf numFmtId="198" fontId="128" fillId="0" borderId="113"/>
    <xf numFmtId="0" fontId="92" fillId="136" borderId="121"/>
    <xf numFmtId="0" fontId="129" fillId="136" borderId="121"/>
    <xf numFmtId="170" fontId="26" fillId="0" borderId="0" applyAlignment="1">
      <alignment horizontal="right"/>
    </xf>
    <xf numFmtId="199" fontId="26" fillId="0" borderId="0" applyAlignment="1">
      <alignment horizontal="left"/>
    </xf>
    <xf numFmtId="0" fontId="130" fillId="90" borderId="121"/>
    <xf numFmtId="0" fontId="90" fillId="112" borderId="0"/>
    <xf numFmtId="0" fontId="90" fillId="113" borderId="0"/>
    <xf numFmtId="0" fontId="90" fillId="64" borderId="0"/>
    <xf numFmtId="0" fontId="90" fillId="85" borderId="0"/>
    <xf numFmtId="0" fontId="90" fillId="137" borderId="0"/>
    <xf numFmtId="0" fontId="90" fillId="138" borderId="0"/>
    <xf numFmtId="0" fontId="90" fillId="139" borderId="0"/>
    <xf numFmtId="0" fontId="90" fillId="140" borderId="0"/>
    <xf numFmtId="0" fontId="90" fillId="121" borderId="0"/>
    <xf numFmtId="0" fontId="90" fillId="120" borderId="0"/>
    <xf numFmtId="0" fontId="90" fillId="64" borderId="0"/>
    <xf numFmtId="0" fontId="90" fillId="85" borderId="0"/>
    <xf numFmtId="0" fontId="129" fillId="141" borderId="122" applyAlignment="1">
      <alignment horizontal="center" vertical="center"/>
    </xf>
    <xf numFmtId="200" fontId="12" fillId="83" borderId="102"/>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3" fontId="131" fillId="0" borderId="0"/>
    <xf numFmtId="41" fontId="50" fillId="0" borderId="0"/>
    <xf numFmtId="41" fontId="14" fillId="0" borderId="0"/>
    <xf numFmtId="201" fontId="132" fillId="0" borderId="0"/>
    <xf numFmtId="201" fontId="133" fillId="0" borderId="0"/>
    <xf numFmtId="202" fontId="132" fillId="0" borderId="0"/>
    <xf numFmtId="4" fontId="134" fillId="0" borderId="179" applyAlignment="1">
      <alignment horizontal="center" vertical="center"/>
    </xf>
    <xf numFmtId="203" fontId="135" fillId="0" borderId="0"/>
    <xf numFmtId="203" fontId="136" fillId="0" borderId="0"/>
    <xf numFmtId="0" fontId="137" fillId="0" borderId="0" applyAlignment="1">
      <alignment horizontal="right"/>
    </xf>
    <xf numFmtId="204" fontId="137" fillId="0" borderId="0"/>
    <xf numFmtId="205" fontId="137" fillId="0" borderId="0" applyAlignment="1">
      <alignment horizontal="right"/>
    </xf>
    <xf numFmtId="43" fontId="86" fillId="0" borderId="0"/>
    <xf numFmtId="43" fontId="50" fillId="0" borderId="0"/>
    <xf numFmtId="43" fontId="50" fillId="0" borderId="0"/>
    <xf numFmtId="43" fontId="50" fillId="0" borderId="0"/>
    <xf numFmtId="43" fontId="36" fillId="0" borderId="0"/>
    <xf numFmtId="43" fontId="36" fillId="0" borderId="0"/>
    <xf numFmtId="43" fontId="36" fillId="0" borderId="0"/>
    <xf numFmtId="43" fontId="36" fillId="0" borderId="0"/>
    <xf numFmtId="43" fontId="8" fillId="0" borderId="0"/>
    <xf numFmtId="43" fontId="8"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96"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50" fillId="0" borderId="0"/>
    <xf numFmtId="43" fontId="50" fillId="0" borderId="0"/>
    <xf numFmtId="43" fontId="5" fillId="0" borderId="0"/>
    <xf numFmtId="43" fontId="5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0" fillId="0" borderId="0"/>
    <xf numFmtId="43" fontId="50" fillId="0" borderId="0"/>
    <xf numFmtId="43" fontId="60" fillId="0" borderId="0"/>
    <xf numFmtId="43" fontId="50" fillId="0" borderId="0"/>
    <xf numFmtId="43" fontId="50" fillId="0" borderId="0"/>
    <xf numFmtId="43" fontId="50" fillId="0" borderId="0"/>
    <xf numFmtId="43" fontId="50" fillId="0" borderId="0"/>
    <xf numFmtId="43" fontId="50" fillId="0" borderId="0"/>
    <xf numFmtId="43" fontId="5" fillId="0" borderId="0"/>
    <xf numFmtId="43" fontId="5"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36" fillId="0" borderId="0"/>
    <xf numFmtId="43" fontId="14"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50" fillId="0" borderId="0"/>
    <xf numFmtId="43" fontId="5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60" fillId="0" borderId="0"/>
    <xf numFmtId="43" fontId="5" fillId="0" borderId="0"/>
    <xf numFmtId="43" fontId="5" fillId="0" borderId="0"/>
    <xf numFmtId="43" fontId="5" fillId="0" borderId="0"/>
    <xf numFmtId="43" fontId="5" fillId="0" borderId="0"/>
    <xf numFmtId="43" fontId="5" fillId="0" borderId="0"/>
    <xf numFmtId="43" fontId="60" fillId="0" borderId="0"/>
    <xf numFmtId="43" fontId="50" fillId="0" borderId="0" applyAlignment="1">
      <alignment vertical="center"/>
    </xf>
    <xf numFmtId="43" fontId="5" fillId="0" borderId="0"/>
    <xf numFmtId="43" fontId="60" fillId="0" borderId="0"/>
    <xf numFmtId="43" fontId="5" fillId="0" borderId="0"/>
    <xf numFmtId="43" fontId="60" fillId="0" borderId="0"/>
    <xf numFmtId="43" fontId="5" fillId="0" borderId="0"/>
    <xf numFmtId="43" fontId="60" fillId="0" borderId="0"/>
    <xf numFmtId="206" fontId="137" fillId="0" borderId="0"/>
    <xf numFmtId="207" fontId="137" fillId="0" borderId="0" applyAlignment="1">
      <alignment horizontal="right"/>
    </xf>
    <xf numFmtId="43" fontId="8" fillId="0" borderId="0"/>
    <xf numFmtId="43" fontId="8" fillId="0" borderId="0"/>
    <xf numFmtId="43" fontId="60" fillId="0" borderId="0"/>
    <xf numFmtId="43" fontId="60" fillId="0" borderId="0"/>
    <xf numFmtId="43" fontId="15" fillId="0" borderId="0"/>
    <xf numFmtId="43" fontId="5" fillId="0" borderId="0"/>
    <xf numFmtId="43" fontId="5" fillId="0" borderId="0"/>
    <xf numFmtId="43" fontId="5" fillId="0" borderId="0"/>
    <xf numFmtId="43" fontId="50" fillId="0" borderId="0"/>
    <xf numFmtId="43" fontId="36" fillId="0" borderId="0"/>
    <xf numFmtId="43" fontId="50" fillId="0" borderId="0" applyAlignment="1">
      <alignment vertical="center"/>
    </xf>
    <xf numFmtId="43" fontId="50" fillId="0" borderId="0"/>
    <xf numFmtId="43" fontId="5" fillId="0" borderId="0"/>
    <xf numFmtId="43" fontId="5" fillId="0" borderId="0"/>
    <xf numFmtId="43" fontId="50" fillId="0" borderId="0"/>
    <xf numFmtId="43" fontId="36" fillId="0" borderId="0"/>
    <xf numFmtId="43" fontId="26" fillId="0" borderId="0"/>
    <xf numFmtId="43" fontId="50" fillId="0" borderId="0"/>
    <xf numFmtId="43" fontId="36" fillId="0" borderId="0"/>
    <xf numFmtId="43" fontId="36" fillId="0" borderId="0"/>
    <xf numFmtId="43" fontId="60"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43" fontId="36" fillId="0" borderId="0"/>
    <xf numFmtId="208" fontId="137" fillId="0" borderId="0"/>
    <xf numFmtId="3" fontId="50" fillId="0" borderId="0"/>
    <xf numFmtId="43" fontId="50" fillId="0" borderId="0"/>
    <xf numFmtId="43" fontId="50" fillId="0" borderId="0"/>
    <xf numFmtId="43" fontId="26" fillId="0" borderId="0"/>
    <xf numFmtId="43" fontId="50" fillId="0" borderId="0"/>
    <xf numFmtId="43" fontId="36" fillId="0" borderId="0"/>
    <xf numFmtId="43" fontId="36" fillId="0" borderId="0"/>
    <xf numFmtId="43" fontId="50" fillId="0" borderId="0"/>
    <xf numFmtId="43" fontId="138" fillId="0" borderId="0"/>
    <xf numFmtId="43" fontId="14" fillId="0" borderId="0"/>
    <xf numFmtId="43" fontId="96" fillId="0" borderId="0"/>
    <xf numFmtId="43" fontId="96" fillId="0" borderId="0"/>
    <xf numFmtId="43" fontId="36"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5" fillId="0" borderId="0"/>
    <xf numFmtId="43" fontId="36" fillId="0" borderId="0"/>
    <xf numFmtId="43" fontId="50" fillId="0" borderId="0"/>
    <xf numFmtId="43" fontId="8" fillId="0" borderId="0"/>
    <xf numFmtId="43" fontId="50" fillId="0" borderId="0"/>
    <xf numFmtId="209" fontId="137" fillId="0" borderId="0"/>
    <xf numFmtId="3" fontId="139" fillId="0" borderId="0"/>
    <xf numFmtId="0" fontId="140" fillId="0" borderId="0"/>
    <xf numFmtId="0" fontId="141" fillId="0" borderId="0"/>
    <xf numFmtId="0" fontId="142" fillId="0" borderId="0"/>
    <xf numFmtId="3" fontId="50" fillId="0" borderId="0"/>
    <xf numFmtId="210" fontId="76" fillId="0" borderId="0"/>
    <xf numFmtId="0" fontId="140" fillId="0" borderId="0"/>
    <xf numFmtId="0" fontId="141" fillId="0" borderId="0"/>
    <xf numFmtId="210" fontId="76" fillId="0" borderId="0"/>
    <xf numFmtId="210" fontId="76" fillId="0" borderId="0"/>
    <xf numFmtId="210" fontId="76" fillId="0" borderId="0"/>
    <xf numFmtId="4" fontId="76" fillId="0" borderId="0"/>
    <xf numFmtId="4" fontId="76" fillId="0" borderId="0"/>
    <xf numFmtId="4" fontId="76" fillId="0" borderId="0"/>
    <xf numFmtId="4" fontId="76" fillId="0" borderId="0"/>
    <xf numFmtId="0" fontId="50" fillId="0" borderId="0"/>
    <xf numFmtId="0" fontId="50" fillId="0" borderId="0"/>
    <xf numFmtId="164" fontId="143" fillId="0" borderId="0"/>
    <xf numFmtId="0" fontId="130" fillId="53" borderId="121"/>
    <xf numFmtId="0" fontId="50" fillId="0" borderId="0"/>
    <xf numFmtId="0" fontId="7" fillId="0" borderId="0" applyAlignment="1">
      <alignment horizontal="left" indent="3"/>
    </xf>
    <xf numFmtId="0" fontId="7" fillId="0" borderId="0" applyAlignment="1">
      <alignment horizontal="left" indent="5"/>
    </xf>
    <xf numFmtId="0" fontId="50" fillId="90" borderId="0"/>
    <xf numFmtId="0" fontId="50" fillId="90" borderId="0"/>
    <xf numFmtId="0" fontId="50" fillId="0" borderId="0" applyAlignment="1">
      <alignment horizontal="left"/>
    </xf>
    <xf numFmtId="0" fontId="50" fillId="0" borderId="0"/>
    <xf numFmtId="0" fontId="50" fillId="0" borderId="0" applyAlignment="1">
      <alignment horizontal="left"/>
    </xf>
    <xf numFmtId="211" fontId="144" fillId="0" borderId="0"/>
    <xf numFmtId="211" fontId="144" fillId="0" borderId="0"/>
    <xf numFmtId="212" fontId="50" fillId="0" borderId="0"/>
    <xf numFmtId="0" fontId="137" fillId="0" borderId="0" applyAlignment="1">
      <alignment horizontal="right"/>
    </xf>
    <xf numFmtId="166" fontId="50" fillId="0" borderId="0"/>
    <xf numFmtId="166" fontId="50" fillId="0" borderId="0"/>
    <xf numFmtId="166" fontId="50" fillId="0" borderId="0"/>
    <xf numFmtId="166" fontId="50" fillId="0" borderId="0"/>
    <xf numFmtId="166" fontId="50" fillId="0" borderId="0"/>
    <xf numFmtId="166" fontId="50" fillId="0" borderId="0"/>
    <xf numFmtId="166" fontId="50" fillId="0" borderId="0"/>
    <xf numFmtId="166" fontId="5" fillId="0" borderId="0"/>
    <xf numFmtId="213" fontId="50" fillId="0" borderId="0"/>
    <xf numFmtId="166" fontId="5" fillId="0" borderId="0"/>
    <xf numFmtId="214" fontId="50" fillId="0" borderId="0"/>
    <xf numFmtId="166" fontId="5" fillId="0" borderId="0"/>
    <xf numFmtId="166" fontId="50" fillId="0" borderId="0"/>
    <xf numFmtId="166" fontId="50" fillId="0" borderId="0"/>
    <xf numFmtId="166" fontId="50" fillId="0" borderId="0"/>
    <xf numFmtId="166" fontId="50" fillId="0" borderId="0"/>
    <xf numFmtId="166" fontId="50" fillId="0" borderId="0"/>
    <xf numFmtId="215" fontId="145" fillId="0" borderId="0"/>
    <xf numFmtId="0" fontId="137" fillId="0" borderId="0"/>
    <xf numFmtId="166" fontId="5" fillId="0" borderId="0"/>
    <xf numFmtId="166" fontId="50" fillId="0" borderId="0"/>
    <xf numFmtId="214" fontId="50" fillId="0" borderId="0"/>
    <xf numFmtId="216" fontId="145" fillId="0" borderId="0"/>
    <xf numFmtId="166" fontId="36" fillId="0" borderId="0"/>
    <xf numFmtId="214" fontId="50" fillId="0" borderId="0"/>
    <xf numFmtId="217" fontId="8" fillId="0" borderId="0"/>
    <xf numFmtId="218" fontId="137" fillId="0" borderId="0"/>
    <xf numFmtId="219" fontId="137" fillId="0" borderId="0"/>
    <xf numFmtId="49" fontId="57" fillId="117" borderId="0" applyAlignment="1">
      <alignment vertical="center"/>
    </xf>
    <xf numFmtId="220" fontId="146" fillId="0" borderId="34" applyAlignment="1">
      <alignment horizontal="left"/>
    </xf>
    <xf numFmtId="1" fontId="147" fillId="0" borderId="123" applyAlignment="1">
      <alignment horizontal="left"/>
    </xf>
    <xf numFmtId="1" fontId="146" fillId="0" borderId="0" applyAlignment="1">
      <alignment horizontal="left"/>
    </xf>
    <xf numFmtId="221" fontId="141" fillId="0" borderId="124" applyAlignment="1">
      <alignment horizontal="right"/>
    </xf>
    <xf numFmtId="186"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7"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8"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13" applyProtection="1">
      <protection locked="0" hidden="0"/>
    </xf>
    <xf numFmtId="186" fontId="26" fillId="90" borderId="125" applyProtection="1">
      <protection locked="0" hidden="0"/>
    </xf>
    <xf numFmtId="189"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0"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91"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13" applyProtection="1">
      <protection locked="0" hidden="0"/>
    </xf>
    <xf numFmtId="189" fontId="26" fillId="90" borderId="125" applyProtection="1">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2"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93" fontId="26" fillId="90" borderId="113" applyAlignment="1" applyProtection="1">
      <alignment horizontal="righ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80" fontId="26" fillId="90" borderId="113" applyAlignment="1" applyProtection="1">
      <alignment horizontal="left"/>
      <protection locked="0" hidden="0"/>
    </xf>
    <xf numFmtId="177" fontId="26" fillId="90" borderId="113" applyAlignment="1" applyProtection="1">
      <alignment horizontal="left"/>
      <protection locked="0" hidden="0"/>
    </xf>
    <xf numFmtId="0"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177" fontId="26" fillId="90" borderId="113" applyAlignment="1" applyProtection="1">
      <alignment horizontal="left"/>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49" fontId="26" fillId="4" borderId="125" applyAlignment="1" applyProtection="1">
      <alignment horizontal="left" vertical="top" wrapText="1"/>
      <protection locked="0" hidden="0"/>
    </xf>
    <xf numFmtId="194"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5"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6"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13" applyProtection="1">
      <protection locked="0" hidden="0"/>
    </xf>
    <xf numFmtId="194" fontId="26" fillId="90" borderId="125" applyProtection="1">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49" fontId="26" fillId="90" borderId="113" applyAlignment="1" applyProtection="1">
      <alignment horizontal="left"/>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22" fontId="26" fillId="90" borderId="125" applyAlignment="1" applyProtection="1">
      <alignment horizontal="left" indent="1"/>
      <protection locked="0" hidden="0"/>
    </xf>
    <xf numFmtId="2" fontId="148" fillId="90" borderId="126" applyProtection="1">
      <protection locked="0" hidden="0"/>
    </xf>
    <xf numFmtId="14" fontId="149" fillId="0" borderId="0" applyAlignment="1">
      <alignment horizontal="right"/>
    </xf>
    <xf numFmtId="0" fontId="139" fillId="0" borderId="0"/>
    <xf numFmtId="0" fontId="137" fillId="0" borderId="0"/>
    <xf numFmtId="223" fontId="137" fillId="0" borderId="0"/>
    <xf numFmtId="224" fontId="137" fillId="0" borderId="0"/>
    <xf numFmtId="16" fontId="14" fillId="0" borderId="0"/>
    <xf numFmtId="15" fontId="14" fillId="0" borderId="0"/>
    <xf numFmtId="17" fontId="14" fillId="0" borderId="0"/>
    <xf numFmtId="211" fontId="150" fillId="0" borderId="0" applyProtection="1">
      <protection locked="0" hidden="0"/>
    </xf>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15" fontId="50" fillId="0" borderId="0"/>
    <xf numFmtId="225" fontId="50" fillId="0" borderId="0" applyAlignment="1">
      <alignment wrapText="1"/>
    </xf>
    <xf numFmtId="226" fontId="151" fillId="0" borderId="0"/>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227"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43" fontId="50" fillId="0" borderId="0" applyAlignment="1">
      <alignment horizontal="center"/>
    </xf>
    <xf numFmtId="228" fontId="51" fillId="73" borderId="0" applyAlignment="1">
      <alignment horizontal="right"/>
    </xf>
    <xf numFmtId="0" fontId="152" fillId="0" borderId="182" applyAlignment="1">
      <alignment horizontal="right" vertical="center"/>
    </xf>
    <xf numFmtId="15" fontId="153" fillId="138" borderId="0"/>
    <xf numFmtId="229" fontId="19" fillId="0" borderId="0"/>
    <xf numFmtId="230" fontId="19" fillId="0" borderId="0"/>
    <xf numFmtId="0" fontId="50" fillId="0" borderId="0" applyProtection="1">
      <protection locked="0" hidden="0"/>
    </xf>
    <xf numFmtId="0" fontId="50" fillId="0" borderId="0"/>
    <xf numFmtId="164" fontId="76" fillId="0" borderId="0"/>
    <xf numFmtId="164" fontId="76" fillId="0" borderId="27"/>
    <xf numFmtId="0" fontId="137" fillId="0" borderId="127"/>
    <xf numFmtId="179" fontId="154" fillId="142" borderId="0" applyAlignment="1">
      <alignment horizontal="right"/>
    </xf>
    <xf numFmtId="0" fontId="50" fillId="0" borderId="0" applyProtection="1">
      <protection locked="0" hidden="0"/>
    </xf>
    <xf numFmtId="0" fontId="50" fillId="0" borderId="0" applyProtection="1">
      <protection locked="0" hidden="0"/>
    </xf>
    <xf numFmtId="0" fontId="155" fillId="143" borderId="128"/>
    <xf numFmtId="0" fontId="155" fillId="143" borderId="128"/>
    <xf numFmtId="0" fontId="156" fillId="144" borderId="128" applyAlignment="1">
      <alignment horizontal="center" vertical="center"/>
    </xf>
    <xf numFmtId="0" fontId="156" fillId="144" borderId="128" applyAlignment="1">
      <alignment horizontal="center" vertical="center"/>
    </xf>
    <xf numFmtId="0" fontId="157" fillId="0" borderId="0" applyAlignment="1">
      <alignment horizontal="left" vertical="center"/>
    </xf>
    <xf numFmtId="0" fontId="158" fillId="0" borderId="0"/>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0" fontId="156" fillId="144" borderId="117" applyAlignment="1">
      <alignment horizontal="center" vertical="center"/>
    </xf>
    <xf numFmtId="9" fontId="155" fillId="143" borderId="117"/>
    <xf numFmtId="9" fontId="155" fillId="143" borderId="117"/>
    <xf numFmtId="9" fontId="155" fillId="143" borderId="117"/>
    <xf numFmtId="0" fontId="155" fillId="143" borderId="117"/>
    <xf numFmtId="9" fontId="155" fillId="143" borderId="117"/>
    <xf numFmtId="9" fontId="155" fillId="143" borderId="117"/>
    <xf numFmtId="9" fontId="155" fillId="143" borderId="117"/>
    <xf numFmtId="9" fontId="155" fillId="143" borderId="117"/>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6" fillId="144" borderId="117" applyAlignment="1">
      <alignment horizontal="center" vertical="center" wrapText="1"/>
    </xf>
    <xf numFmtId="0" fontId="159" fillId="0" borderId="0"/>
    <xf numFmtId="0" fontId="159" fillId="0" borderId="0"/>
    <xf numFmtId="0" fontId="159" fillId="0" borderId="0"/>
    <xf numFmtId="0" fontId="159"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231"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180" fontId="5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1" fillId="0" borderId="0"/>
    <xf numFmtId="0" fontId="160" fillId="0" borderId="0"/>
    <xf numFmtId="0" fontId="160" fillId="0" borderId="0"/>
    <xf numFmtId="0" fontId="71"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0" fillId="0" borderId="0"/>
    <xf numFmtId="0" fontId="162" fillId="0" borderId="0"/>
    <xf numFmtId="0" fontId="160" fillId="0" borderId="0"/>
    <xf numFmtId="0" fontId="160" fillId="0" borderId="0"/>
    <xf numFmtId="0" fontId="162" fillId="0" borderId="0"/>
    <xf numFmtId="0" fontId="160" fillId="0" borderId="0"/>
    <xf numFmtId="0" fontId="160" fillId="0" borderId="0"/>
    <xf numFmtId="0" fontId="163" fillId="0" borderId="0"/>
    <xf numFmtId="0" fontId="160" fillId="0" borderId="0"/>
    <xf numFmtId="0" fontId="164" fillId="0" borderId="0"/>
    <xf numFmtId="0" fontId="160" fillId="0" borderId="0"/>
    <xf numFmtId="0" fontId="160" fillId="0" borderId="0"/>
    <xf numFmtId="0" fontId="160" fillId="0" borderId="0"/>
    <xf numFmtId="0" fontId="165" fillId="54" borderId="0"/>
    <xf numFmtId="0" fontId="166" fillId="0" borderId="0"/>
    <xf numFmtId="232" fontId="167" fillId="0" borderId="0"/>
    <xf numFmtId="15" fontId="14" fillId="0" borderId="0" applyAlignment="1">
      <alignment horizontal="center"/>
    </xf>
    <xf numFmtId="0" fontId="165" fillId="52" borderId="0"/>
    <xf numFmtId="233" fontId="168" fillId="0" borderId="0"/>
    <xf numFmtId="234" fontId="169" fillId="53" borderId="129"/>
    <xf numFmtId="235" fontId="12" fillId="0" borderId="0"/>
    <xf numFmtId="235" fontId="75" fillId="0" borderId="0"/>
    <xf numFmtId="15" fontId="34" fillId="90" borderId="125" applyAlignment="1" applyProtection="1">
      <alignment horizontal="center"/>
      <protection locked="0" hidden="0"/>
    </xf>
    <xf numFmtId="236" fontId="34" fillId="90" borderId="125" applyProtection="1">
      <protection locked="0" hidden="0"/>
    </xf>
    <xf numFmtId="235" fontId="34" fillId="90" borderId="125" applyProtection="1">
      <protection locked="0" hidden="0"/>
    </xf>
    <xf numFmtId="235" fontId="14" fillId="0" borderId="0"/>
    <xf numFmtId="236" fontId="14" fillId="0" borderId="0"/>
    <xf numFmtId="237" fontId="14" fillId="0" borderId="0"/>
    <xf numFmtId="0" fontId="165" fillId="0" borderId="107"/>
    <xf numFmtId="0" fontId="165" fillId="0" borderId="130"/>
    <xf numFmtId="0" fontId="165" fillId="87" borderId="0"/>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50" fillId="0" borderId="0" applyProtection="1">
      <protection locked="0" hidden="0"/>
    </xf>
    <xf numFmtId="0" fontId="8" fillId="53" borderId="0"/>
    <xf numFmtId="0" fontId="8" fillId="53" borderId="0"/>
    <xf numFmtId="0" fontId="8" fillId="53" borderId="0"/>
    <xf numFmtId="0" fontId="8" fillId="53" borderId="0"/>
    <xf numFmtId="0" fontId="8" fillId="53" borderId="0"/>
    <xf numFmtId="0" fontId="8" fillId="53" borderId="0"/>
    <xf numFmtId="0" fontId="50" fillId="0" borderId="0" applyProtection="1">
      <protection locked="0" hidden="0"/>
    </xf>
    <xf numFmtId="2" fontId="8" fillId="0" borderId="0"/>
    <xf numFmtId="2" fontId="139" fillId="0" borderId="0"/>
    <xf numFmtId="0" fontId="141" fillId="0" borderId="0"/>
    <xf numFmtId="0" fontId="170" fillId="0" borderId="0"/>
    <xf numFmtId="0" fontId="171" fillId="0" borderId="0" applyAlignment="1" applyProtection="1">
      <alignment horizontal="right"/>
      <protection locked="0" hidden="0"/>
    </xf>
    <xf numFmtId="0" fontId="50" fillId="0" borderId="103"/>
    <xf numFmtId="0" fontId="50" fillId="0" borderId="0" applyAlignment="1">
      <alignment horizontal="left"/>
    </xf>
    <xf numFmtId="0" fontId="172" fillId="0" borderId="0" applyAlignment="1">
      <alignment horizontal="left"/>
    </xf>
    <xf numFmtId="0" fontId="173" fillId="0" borderId="0" applyAlignment="1">
      <alignment horizontal="left"/>
    </xf>
    <xf numFmtId="0" fontId="173" fillId="0" borderId="0" applyAlignment="1">
      <alignment horizontal="left"/>
    </xf>
    <xf numFmtId="0" fontId="174" fillId="0" borderId="0" applyAlignment="1">
      <alignment horizontal="left"/>
    </xf>
    <xf numFmtId="0" fontId="175" fillId="0" borderId="0" applyAlignment="1">
      <alignment horizontal="left"/>
    </xf>
    <xf numFmtId="0" fontId="174" fillId="0" borderId="0" applyAlignment="1">
      <alignment horizontal="left"/>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77" fontId="57" fillId="145" borderId="0" applyAlignment="1">
      <alignment horizontal="right" vertical="center"/>
    </xf>
    <xf numFmtId="180" fontId="57" fillId="145" borderId="0" applyAlignment="1">
      <alignment horizontal="right" vertical="center"/>
    </xf>
    <xf numFmtId="0" fontId="86" fillId="146" borderId="121"/>
    <xf numFmtId="0" fontId="130" fillId="146" borderId="121"/>
    <xf numFmtId="0" fontId="50" fillId="0" borderId="0" applyAlignment="1">
      <alignment horizontal="right"/>
    </xf>
    <xf numFmtId="0" fontId="50" fillId="0" borderId="0" applyAlignment="1">
      <alignment horizontal="right"/>
    </xf>
    <xf numFmtId="0" fontId="50" fillId="0" borderId="0" applyAlignment="1">
      <alignment horizontal="right"/>
    </xf>
    <xf numFmtId="0" fontId="50" fillId="0" borderId="0" applyAlignment="1">
      <alignment horizontal="right"/>
    </xf>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7" fillId="66" borderId="0"/>
    <xf numFmtId="0" fontId="176" fillId="66" borderId="0"/>
    <xf numFmtId="0" fontId="177" fillId="4" borderId="0"/>
    <xf numFmtId="0" fontId="177" fillId="4" borderId="0"/>
    <xf numFmtId="0" fontId="67" fillId="147"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78" borderId="0"/>
    <xf numFmtId="0" fontId="176" fillId="76"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6" fillId="4" borderId="0"/>
    <xf numFmtId="0" fontId="176" fillId="4" borderId="0"/>
    <xf numFmtId="0" fontId="176" fillId="4" borderId="0"/>
    <xf numFmtId="0" fontId="176" fillId="66"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6" fillId="4" borderId="0"/>
    <xf numFmtId="0" fontId="178" fillId="147" borderId="0"/>
    <xf numFmtId="0" fontId="176" fillId="4" borderId="0"/>
    <xf numFmtId="0" fontId="176" fillId="4" borderId="0"/>
    <xf numFmtId="0" fontId="178" fillId="147" borderId="0"/>
    <xf numFmtId="0" fontId="176" fillId="4" borderId="0"/>
    <xf numFmtId="0" fontId="176" fillId="4" borderId="0"/>
    <xf numFmtId="0" fontId="179" fillId="147" borderId="0"/>
    <xf numFmtId="0" fontId="176" fillId="4" borderId="0"/>
    <xf numFmtId="0" fontId="180" fillId="20" borderId="0"/>
    <xf numFmtId="0" fontId="176" fillId="4" borderId="0"/>
    <xf numFmtId="0" fontId="176" fillId="4" borderId="0"/>
    <xf numFmtId="0" fontId="176" fillId="4" borderId="0"/>
    <xf numFmtId="38" fontId="51" fillId="53" borderId="0"/>
    <xf numFmtId="38" fontId="51" fillId="53" borderId="0"/>
    <xf numFmtId="0" fontId="50" fillId="0" borderId="0"/>
    <xf numFmtId="0" fontId="50" fillId="0" borderId="0"/>
    <xf numFmtId="0" fontId="137" fillId="0" borderId="0" applyAlignment="1">
      <alignment horizontal="right"/>
    </xf>
    <xf numFmtId="0" fontId="14" fillId="114" borderId="131"/>
    <xf numFmtId="0" fontId="181" fillId="0" borderId="181" applyAlignment="1">
      <alignment horizontal="left"/>
    </xf>
    <xf numFmtId="0" fontId="182" fillId="0" borderId="0" applyAlignment="1">
      <alignment horizontal="right"/>
    </xf>
    <xf numFmtId="37" fontId="183" fillId="0" borderId="0" applyAlignment="1">
      <alignment horizontal="right"/>
    </xf>
    <xf numFmtId="0" fontId="184" fillId="0" borderId="0" applyAlignment="1">
      <alignment horizontal="left"/>
    </xf>
    <xf numFmtId="37" fontId="185" fillId="0" borderId="0" applyAlignment="1">
      <alignment horizontal="right"/>
    </xf>
    <xf numFmtId="182" fontId="7" fillId="148" borderId="113" applyProtection="1">
      <protection locked="0" hidden="0"/>
    </xf>
    <xf numFmtId="0" fontId="186" fillId="0" borderId="0" applyAlignment="1">
      <alignment horizontal="right"/>
    </xf>
    <xf numFmtId="0" fontId="187" fillId="0" borderId="0" applyAlignment="1">
      <alignment horizontal="left"/>
    </xf>
    <xf numFmtId="0" fontId="187" fillId="0" borderId="0" applyAlignment="1">
      <alignment horizontal="left"/>
    </xf>
    <xf numFmtId="0" fontId="17" fillId="0" borderId="79" applyAlignment="1">
      <alignment horizontal="left" vertical="center"/>
    </xf>
    <xf numFmtId="0" fontId="17" fillId="0" borderId="129" applyAlignment="1">
      <alignment horizontal="left" vertical="center"/>
    </xf>
    <xf numFmtId="0" fontId="188" fillId="5" borderId="132" applyAlignment="1">
      <alignment horizontal="right"/>
    </xf>
    <xf numFmtId="0" fontId="189" fillId="5" borderId="0" applyAlignment="1">
      <alignment horizontal="left"/>
    </xf>
    <xf numFmtId="238" fontId="55" fillId="0" borderId="0" applyAlignment="1">
      <alignment horizontal="left" vertical="center"/>
    </xf>
    <xf numFmtId="0" fontId="190" fillId="0" borderId="133"/>
    <xf numFmtId="0" fontId="47" fillId="0" borderId="87"/>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1" fillId="0" borderId="133"/>
    <xf numFmtId="239"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2" fillId="0" borderId="87"/>
    <xf numFmtId="0" fontId="191" fillId="0" borderId="133"/>
    <xf numFmtId="0" fontId="191" fillId="0" borderId="133"/>
    <xf numFmtId="0" fontId="190" fillId="0" borderId="133"/>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239" fontId="91" fillId="118" borderId="0" applyAlignment="1">
      <alignment vertical="center"/>
    </xf>
    <xf numFmtId="239" fontId="91" fillId="118" borderId="0" applyAlignment="1">
      <alignment vertical="center"/>
    </xf>
    <xf numFmtId="239" fontId="91" fillId="118" borderId="0" applyAlignment="1">
      <alignment vertical="center"/>
    </xf>
    <xf numFmtId="0" fontId="193" fillId="0" borderId="0" applyAlignment="1">
      <alignment vertical="top" wrapText="1"/>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3" fillId="0" borderId="0" applyAlignment="1">
      <alignment vertical="top" wrapText="1"/>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0" fillId="0" borderId="133"/>
    <xf numFmtId="0" fontId="194" fillId="0" borderId="134"/>
    <xf numFmtId="0" fontId="190" fillId="0" borderId="133"/>
    <xf numFmtId="0" fontId="190" fillId="0" borderId="133"/>
    <xf numFmtId="0" fontId="190" fillId="0" borderId="133"/>
    <xf numFmtId="0" fontId="190" fillId="0" borderId="133"/>
    <xf numFmtId="0" fontId="193" fillId="0" borderId="0" applyAlignment="1">
      <alignment vertical="top" wrapText="1"/>
    </xf>
    <xf numFmtId="18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91" fillId="118" borderId="0" applyAlignment="1">
      <alignment vertical="center"/>
    </xf>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0" fillId="0" borderId="133"/>
    <xf numFmtId="0" fontId="194" fillId="0" borderId="134"/>
    <xf numFmtId="0" fontId="190" fillId="0" borderId="133"/>
    <xf numFmtId="0" fontId="194" fillId="0" borderId="134"/>
    <xf numFmtId="0" fontId="190" fillId="0" borderId="133"/>
    <xf numFmtId="0" fontId="194" fillId="0" borderId="134"/>
    <xf numFmtId="0" fontId="190" fillId="0" borderId="133"/>
    <xf numFmtId="0" fontId="190" fillId="0" borderId="133"/>
    <xf numFmtId="0" fontId="47" fillId="0" borderId="87"/>
    <xf numFmtId="0" fontId="190" fillId="0" borderId="133"/>
    <xf numFmtId="0" fontId="91" fillId="118" borderId="0" applyAlignment="1">
      <alignment vertical="center"/>
    </xf>
    <xf numFmtId="0" fontId="190" fillId="0" borderId="133"/>
    <xf numFmtId="0" fontId="190" fillId="0" borderId="133"/>
    <xf numFmtId="0" fontId="190" fillId="0" borderId="133"/>
    <xf numFmtId="0" fontId="195" fillId="0" borderId="0" applyAlignment="1">
      <alignment horizontal="left"/>
    </xf>
    <xf numFmtId="0" fontId="196" fillId="0" borderId="0" applyAlignment="1">
      <alignment vertical="center"/>
    </xf>
    <xf numFmtId="0" fontId="50" fillId="0" borderId="27" applyAlignment="1">
      <alignment horizontal="left" vertical="top"/>
    </xf>
    <xf numFmtId="0" fontId="197" fillId="149" borderId="0"/>
    <xf numFmtId="0" fontId="198" fillId="0" borderId="135"/>
    <xf numFmtId="0" fontId="48" fillId="0" borderId="88"/>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9" fillId="0" borderId="135"/>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9" fillId="0" borderId="135"/>
    <xf numFmtId="0" fontId="199" fillId="0" borderId="135"/>
    <xf numFmtId="0" fontId="198" fillId="0" borderId="135"/>
    <xf numFmtId="0" fontId="198" fillId="0" borderId="135"/>
    <xf numFmtId="0" fontId="198" fillId="0" borderId="135"/>
    <xf numFmtId="0" fontId="65" fillId="0" borderId="136"/>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239"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182" fontId="17" fillId="0" borderId="0"/>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198" fillId="0" borderId="135"/>
    <xf numFmtId="0" fontId="201" fillId="0" borderId="136"/>
    <xf numFmtId="0" fontId="198" fillId="0" borderId="135"/>
    <xf numFmtId="0" fontId="198" fillId="0" borderId="135"/>
    <xf numFmtId="0" fontId="198" fillId="0" borderId="135"/>
    <xf numFmtId="0" fontId="198" fillId="0" borderId="135"/>
    <xf numFmtId="0" fontId="198" fillId="0" borderId="135"/>
    <xf numFmtId="18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0" fillId="53" borderId="0" applyAlignment="1">
      <alignment vertical="center"/>
    </xf>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198" fillId="0" borderId="135"/>
    <xf numFmtId="0" fontId="201" fillId="0" borderId="136"/>
    <xf numFmtId="0" fontId="198" fillId="0" borderId="135"/>
    <xf numFmtId="0" fontId="201" fillId="0" borderId="136"/>
    <xf numFmtId="0" fontId="198" fillId="0" borderId="135"/>
    <xf numFmtId="0" fontId="201" fillId="0" borderId="136"/>
    <xf numFmtId="0" fontId="198" fillId="0" borderId="135"/>
    <xf numFmtId="0" fontId="198" fillId="0" borderId="135"/>
    <xf numFmtId="0" fontId="48" fillId="0" borderId="136"/>
    <xf numFmtId="0" fontId="198" fillId="0" borderId="135"/>
    <xf numFmtId="0" fontId="200" fillId="53" borderId="0" applyAlignment="1">
      <alignment vertical="center"/>
    </xf>
    <xf numFmtId="0" fontId="198" fillId="0" borderId="135"/>
    <xf numFmtId="0" fontId="198" fillId="0" borderId="135"/>
    <xf numFmtId="0" fontId="198" fillId="0" borderId="135"/>
    <xf numFmtId="0" fontId="202" fillId="0" borderId="0" applyAlignment="1">
      <alignment horizontal="left"/>
    </xf>
    <xf numFmtId="0" fontId="203" fillId="0" borderId="0" applyAlignment="1">
      <alignment vertical="center"/>
    </xf>
    <xf numFmtId="0" fontId="50" fillId="0" borderId="27" applyAlignment="1">
      <alignment horizontal="left" vertical="top"/>
    </xf>
    <xf numFmtId="0" fontId="204" fillId="0" borderId="137"/>
    <xf numFmtId="0" fontId="49" fillId="0" borderId="89"/>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5" fillId="0" borderId="137"/>
    <xf numFmtId="239" fontId="13" fillId="0" borderId="0"/>
    <xf numFmtId="0" fontId="204" fillId="0" borderId="137"/>
    <xf numFmtId="0" fontId="204" fillId="0" borderId="137"/>
    <xf numFmtId="0" fontId="204" fillId="0" borderId="137"/>
    <xf numFmtId="0" fontId="204" fillId="0" borderId="137"/>
    <xf numFmtId="0" fontId="204" fillId="0" borderId="137"/>
    <xf numFmtId="0" fontId="205" fillId="0" borderId="137"/>
    <xf numFmtId="0" fontId="205" fillId="0" borderId="137"/>
    <xf numFmtId="0" fontId="204" fillId="0" borderId="137"/>
    <xf numFmtId="177"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239" fontId="13" fillId="0" borderId="0"/>
    <xf numFmtId="239" fontId="13" fillId="0" borderId="0"/>
    <xf numFmtId="239"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182" fontId="206" fillId="0" borderId="0"/>
    <xf numFmtId="177"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4" fillId="0" borderId="137"/>
    <xf numFmtId="0" fontId="207" fillId="0" borderId="138"/>
    <xf numFmtId="0" fontId="204" fillId="0" borderId="137"/>
    <xf numFmtId="0" fontId="204" fillId="0" borderId="137"/>
    <xf numFmtId="0" fontId="204" fillId="0" borderId="137"/>
    <xf numFmtId="0" fontId="204" fillId="0" borderId="137"/>
    <xf numFmtId="0" fontId="204" fillId="0" borderId="137"/>
    <xf numFmtId="180" fontId="13" fillId="0" borderId="0"/>
    <xf numFmtId="0" fontId="13" fillId="0" borderId="0"/>
    <xf numFmtId="0" fontId="13" fillId="0" borderId="0"/>
    <xf numFmtId="0" fontId="13" fillId="0" borderId="0"/>
    <xf numFmtId="0" fontId="13" fillId="0" borderId="0"/>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13" fillId="0" borderId="0"/>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4" fillId="0" borderId="137"/>
    <xf numFmtId="0" fontId="207" fillId="0" borderId="138"/>
    <xf numFmtId="0" fontId="204" fillId="0" borderId="137"/>
    <xf numFmtId="0" fontId="207" fillId="0" borderId="138"/>
    <xf numFmtId="0" fontId="204" fillId="0" borderId="137"/>
    <xf numFmtId="0" fontId="207" fillId="0" borderId="138"/>
    <xf numFmtId="0" fontId="204" fillId="0" borderId="137"/>
    <xf numFmtId="0" fontId="204" fillId="0" borderId="137"/>
    <xf numFmtId="0" fontId="49" fillId="0" borderId="89"/>
    <xf numFmtId="0" fontId="204" fillId="0" borderId="137"/>
    <xf numFmtId="0" fontId="13" fillId="0" borderId="0"/>
    <xf numFmtId="0" fontId="204" fillId="0" borderId="137"/>
    <xf numFmtId="0" fontId="204" fillId="0" borderId="137"/>
    <xf numFmtId="0" fontId="204" fillId="0" borderId="137"/>
    <xf numFmtId="0" fontId="208" fillId="0" borderId="0" applyAlignment="1">
      <alignment vertical="center"/>
    </xf>
    <xf numFmtId="0" fontId="209" fillId="0" borderId="0" applyAlignment="1">
      <alignment horizontal="left"/>
    </xf>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5" fillId="0" borderId="0"/>
    <xf numFmtId="0" fontId="204" fillId="0" borderId="0"/>
    <xf numFmtId="0" fontId="204" fillId="0" borderId="0"/>
    <xf numFmtId="0" fontId="66"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182" fontId="7" fillId="0" borderId="0"/>
    <xf numFmtId="0" fontId="210"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207"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4" fillId="0" borderId="0"/>
    <xf numFmtId="0" fontId="207" fillId="0" borderId="0"/>
    <xf numFmtId="0" fontId="204" fillId="0" borderId="0"/>
    <xf numFmtId="0" fontId="207" fillId="0" borderId="0"/>
    <xf numFmtId="0" fontId="204" fillId="0" borderId="0"/>
    <xf numFmtId="0" fontId="207" fillId="0" borderId="0"/>
    <xf numFmtId="0" fontId="204" fillId="0" borderId="0"/>
    <xf numFmtId="0" fontId="204" fillId="0" borderId="0"/>
    <xf numFmtId="0" fontId="49" fillId="0" borderId="0"/>
    <xf numFmtId="0" fontId="204" fillId="0" borderId="0"/>
    <xf numFmtId="0" fontId="49" fillId="0" borderId="0"/>
    <xf numFmtId="0" fontId="204" fillId="0" borderId="0"/>
    <xf numFmtId="0" fontId="204" fillId="0" borderId="0"/>
    <xf numFmtId="0" fontId="204" fillId="0" borderId="0"/>
    <xf numFmtId="0" fontId="211" fillId="0" borderId="0" applyAlignment="1">
      <alignment vertical="center"/>
    </xf>
    <xf numFmtId="182" fontId="78" fillId="0" borderId="0"/>
    <xf numFmtId="182" fontId="54" fillId="0" borderId="0"/>
    <xf numFmtId="182" fontId="54" fillId="0" borderId="0"/>
    <xf numFmtId="182" fontId="54" fillId="0" borderId="0"/>
    <xf numFmtId="0" fontId="53" fillId="0" borderId="0"/>
    <xf numFmtId="240" fontId="51" fillId="0" borderId="181" applyAlignment="1">
      <alignment horizontal="right" vertical="center"/>
    </xf>
    <xf numFmtId="0" fontId="17" fillId="0" borderId="0"/>
    <xf numFmtId="0" fontId="32" fillId="0" borderId="0"/>
    <xf numFmtId="0" fontId="170" fillId="0" borderId="0"/>
    <xf numFmtId="0" fontId="17" fillId="0" borderId="0"/>
    <xf numFmtId="0" fontId="170" fillId="0" borderId="0"/>
    <xf numFmtId="0" fontId="170" fillId="0" borderId="0"/>
    <xf numFmtId="0" fontId="170" fillId="0" borderId="0"/>
    <xf numFmtId="0" fontId="170" fillId="0" borderId="0"/>
    <xf numFmtId="0" fontId="7" fillId="0" borderId="0"/>
    <xf numFmtId="0" fontId="7" fillId="0" borderId="0"/>
    <xf numFmtId="0" fontId="212" fillId="0" borderId="0"/>
    <xf numFmtId="0" fontId="34" fillId="0" borderId="96"/>
    <xf numFmtId="0" fontId="50" fillId="0" borderId="0" applyAlignment="1">
      <alignment horizontal="center"/>
    </xf>
    <xf numFmtId="180" fontId="213" fillId="0" borderId="0" applyAlignment="1" applyProtection="1">
      <alignment vertical="top"/>
      <protection locked="0" hidden="0"/>
    </xf>
    <xf numFmtId="0" fontId="214" fillId="0" borderId="0" applyAlignment="1" applyProtection="1">
      <alignment vertical="top"/>
      <protection locked="0" hidden="0"/>
    </xf>
    <xf numFmtId="0" fontId="44" fillId="0" borderId="0"/>
    <xf numFmtId="0" fontId="52" fillId="0" borderId="0" applyAlignment="1" applyProtection="1">
      <alignment vertical="top"/>
      <protection locked="0" hidden="0"/>
    </xf>
    <xf numFmtId="0" fontId="52" fillId="0" borderId="0" applyAlignment="1" applyProtection="1">
      <alignment vertical="top"/>
      <protection locked="0" hidden="0"/>
    </xf>
    <xf numFmtId="0" fontId="215" fillId="0" borderId="0" applyAlignment="1" applyProtection="1">
      <alignment vertical="top"/>
      <protection locked="0" hidden="0"/>
    </xf>
    <xf numFmtId="177" fontId="216" fillId="0" borderId="0" applyAlignment="1" applyProtection="1">
      <alignment vertical="top"/>
      <protection locked="0" hidden="0"/>
    </xf>
    <xf numFmtId="177" fontId="216" fillId="0" borderId="0" applyAlignment="1" applyProtection="1">
      <alignment vertical="top"/>
      <protection locked="0" hidden="0"/>
    </xf>
    <xf numFmtId="180" fontId="216" fillId="0" borderId="0" applyAlignment="1" applyProtection="1">
      <alignment vertical="top"/>
      <protection locked="0" hidden="0"/>
    </xf>
    <xf numFmtId="0" fontId="52" fillId="0" borderId="0" applyAlignment="1" applyProtection="1">
      <alignment vertical="top"/>
      <protection locked="0" hidden="0"/>
    </xf>
    <xf numFmtId="0" fontId="217" fillId="0" borderId="0" applyAlignment="1" applyProtection="1">
      <alignment vertical="top"/>
      <protection locked="0" hidden="0"/>
    </xf>
    <xf numFmtId="0" fontId="218" fillId="0" borderId="0" applyAlignment="1" applyProtection="1">
      <alignment vertical="top"/>
      <protection locked="0" hidden="0"/>
    </xf>
    <xf numFmtId="0" fontId="52" fillId="0" borderId="0" applyAlignment="1" applyProtection="1">
      <alignment vertical="top"/>
      <protection locked="0" hidden="0"/>
    </xf>
    <xf numFmtId="0" fontId="74" fillId="0" borderId="0" applyAlignment="1" applyProtection="1">
      <alignment vertical="top"/>
      <protection locked="0" hidden="0"/>
    </xf>
    <xf numFmtId="0" fontId="219" fillId="0" borderId="0"/>
    <xf numFmtId="0" fontId="52" fillId="0" borderId="0" applyAlignment="1" applyProtection="1">
      <alignment vertical="top"/>
      <protection locked="0" hidden="0"/>
    </xf>
    <xf numFmtId="0" fontId="215" fillId="0" borderId="0" applyAlignment="1" applyProtection="1">
      <alignment vertical="top"/>
      <protection locked="0" hidden="0"/>
    </xf>
    <xf numFmtId="0" fontId="74" fillId="0" borderId="0" applyAlignment="1" applyProtection="1">
      <alignment vertical="top"/>
      <protection locked="0" hidden="0"/>
    </xf>
    <xf numFmtId="0" fontId="74" fillId="0" borderId="0" applyAlignment="1">
      <alignment vertical="center"/>
    </xf>
    <xf numFmtId="0" fontId="52" fillId="0" borderId="0" applyAlignment="1" applyProtection="1">
      <alignment vertical="top"/>
      <protection locked="0" hidden="0"/>
    </xf>
    <xf numFmtId="0" fontId="217" fillId="0" borderId="0" applyAlignment="1" applyProtection="1">
      <alignment vertical="top"/>
      <protection locked="0" hidden="0"/>
    </xf>
    <xf numFmtId="0" fontId="74" fillId="0" borderId="0"/>
    <xf numFmtId="0" fontId="220" fillId="0" borderId="0" applyAlignment="1" applyProtection="1">
      <alignment vertical="top"/>
      <protection locked="0" hidden="0"/>
    </xf>
    <xf numFmtId="0" fontId="219" fillId="0" borderId="0"/>
    <xf numFmtId="0" fontId="74" fillId="0" borderId="0"/>
    <xf numFmtId="0" fontId="221" fillId="0" borderId="0" applyAlignment="1" applyProtection="1">
      <alignment vertical="top"/>
      <protection locked="0" hidden="0"/>
    </xf>
    <xf numFmtId="0" fontId="74" fillId="0" borderId="0"/>
    <xf numFmtId="0" fontId="52" fillId="0" borderId="0" applyProtection="1">
      <protection locked="0" hidden="0"/>
    </xf>
    <xf numFmtId="0" fontId="52" fillId="0" borderId="0" applyProtection="1">
      <protection locked="0" hidden="0"/>
    </xf>
    <xf numFmtId="239" fontId="213" fillId="0" borderId="0" applyAlignment="1" applyProtection="1">
      <alignment vertical="top"/>
      <protection locked="0" hidden="0"/>
    </xf>
    <xf numFmtId="0" fontId="222" fillId="0" borderId="0" applyAlignment="1">
      <alignment horizontal="center" vertical="center"/>
    </xf>
    <xf numFmtId="0" fontId="222" fillId="0" borderId="0" applyAlignment="1">
      <alignment horizontal="center" vertical="center"/>
    </xf>
    <xf numFmtId="0" fontId="223" fillId="0" borderId="0" applyAlignment="1">
      <alignment vertical="center"/>
    </xf>
    <xf numFmtId="0" fontId="97" fillId="0" borderId="0" applyAlignment="1">
      <alignment horizontal="left"/>
    </xf>
    <xf numFmtId="10" fontId="51" fillId="69" borderId="1"/>
    <xf numFmtId="10" fontId="51" fillId="69" borderId="1"/>
    <xf numFmtId="10" fontId="51" fillId="69" borderId="1"/>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5" fillId="74" borderId="117"/>
    <xf numFmtId="0" fontId="224" fillId="65" borderId="117"/>
    <xf numFmtId="0" fontId="224" fillId="74" borderId="117"/>
    <xf numFmtId="0" fontId="224" fillId="74" borderId="117"/>
    <xf numFmtId="0" fontId="225" fillId="65" borderId="117"/>
    <xf numFmtId="177" fontId="226" fillId="66" borderId="117"/>
    <xf numFmtId="0" fontId="224" fillId="74"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4" fillId="74" borderId="117"/>
    <xf numFmtId="0" fontId="224" fillId="74"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0" fontId="225" fillId="65" borderId="117"/>
    <xf numFmtId="177" fontId="226" fillId="66" borderId="117"/>
    <xf numFmtId="177" fontId="226" fillId="66" borderId="117"/>
    <xf numFmtId="177" fontId="226" fillId="66"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74" borderId="117"/>
    <xf numFmtId="0" fontId="226" fillId="66" borderId="117"/>
    <xf numFmtId="0" fontId="226" fillId="66" borderId="117"/>
    <xf numFmtId="0" fontId="226" fillId="66"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7" fillId="150" borderId="90"/>
    <xf numFmtId="0" fontId="224" fillId="65"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65" borderId="117"/>
    <xf numFmtId="0" fontId="224" fillId="74" borderId="117"/>
    <xf numFmtId="0" fontId="224" fillId="74" borderId="117"/>
    <xf numFmtId="0" fontId="227" fillId="150" borderId="90"/>
    <xf numFmtId="0" fontId="224" fillId="65" borderId="117"/>
    <xf numFmtId="0" fontId="224" fillId="65" borderId="117"/>
    <xf numFmtId="0" fontId="227" fillId="150" borderId="90"/>
    <xf numFmtId="0" fontId="224" fillId="65" borderId="117"/>
    <xf numFmtId="0" fontId="224" fillId="65" borderId="117"/>
    <xf numFmtId="0" fontId="228" fillId="150" borderId="90"/>
    <xf numFmtId="0" fontId="224" fillId="65" borderId="117"/>
    <xf numFmtId="0" fontId="224" fillId="74" borderId="117"/>
    <xf numFmtId="0" fontId="229" fillId="23" borderId="90"/>
    <xf numFmtId="0" fontId="229" fillId="23" borderId="90"/>
    <xf numFmtId="0" fontId="224" fillId="74" borderId="117"/>
    <xf numFmtId="0" fontId="224" fillId="74" borderId="117"/>
    <xf numFmtId="0" fontId="224" fillId="74" borderId="117"/>
    <xf numFmtId="0" fontId="224" fillId="74" borderId="117"/>
    <xf numFmtId="0" fontId="224" fillId="74" borderId="117"/>
    <xf numFmtId="0" fontId="224" fillId="74" borderId="117"/>
    <xf numFmtId="0" fontId="145" fillId="0" borderId="0"/>
    <xf numFmtId="0" fontId="145" fillId="0" borderId="0"/>
    <xf numFmtId="182" fontId="14" fillId="4" borderId="113"/>
    <xf numFmtId="0" fontId="145" fillId="0" borderId="0"/>
    <xf numFmtId="0" fontId="145" fillId="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96" fillId="90" borderId="0"/>
    <xf numFmtId="0" fontId="35" fillId="0" borderId="0"/>
    <xf numFmtId="0" fontId="35" fillId="0" borderId="0"/>
    <xf numFmtId="4" fontId="89" fillId="0" borderId="84" applyAlignment="1">
      <alignment horizontal="right" vertical="center"/>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5" fontId="50" fillId="90" borderId="125" applyProtection="1">
      <protection locked="0" hidden="0"/>
    </xf>
    <xf numFmtId="182" fontId="151" fillId="0" borderId="0"/>
    <xf numFmtId="0" fontId="86" fillId="151" borderId="0"/>
    <xf numFmtId="0" fontId="50" fillId="0" borderId="0"/>
    <xf numFmtId="177" fontId="230" fillId="0" borderId="0" applyAlignment="1">
      <alignment horizontal="left" indent="1"/>
    </xf>
    <xf numFmtId="177" fontId="230" fillId="0" borderId="0" applyAlignment="1">
      <alignment horizontal="left" indent="1"/>
    </xf>
    <xf numFmtId="180" fontId="230" fillId="0" borderId="0" applyAlignment="1">
      <alignment horizontal="left" indent="1"/>
    </xf>
    <xf numFmtId="0" fontId="230" fillId="0" borderId="0" applyAlignment="1">
      <alignment horizontal="left" indent="1"/>
    </xf>
    <xf numFmtId="177" fontId="231" fillId="0" borderId="0"/>
    <xf numFmtId="0" fontId="231" fillId="0" borderId="0"/>
    <xf numFmtId="177" fontId="232" fillId="0" borderId="0" applyAlignment="1">
      <alignment horizontal="center"/>
    </xf>
    <xf numFmtId="177" fontId="232" fillId="0" borderId="0" applyAlignment="1">
      <alignment horizontal="center"/>
    </xf>
    <xf numFmtId="180" fontId="232" fillId="0" borderId="0" applyAlignment="1">
      <alignment horizontal="center"/>
    </xf>
    <xf numFmtId="0" fontId="232" fillId="0" borderId="0" applyAlignment="1">
      <alignment horizontal="center"/>
    </xf>
    <xf numFmtId="0" fontId="233" fillId="0" borderId="0" applyAlignment="1">
      <alignment horizontal="center"/>
    </xf>
    <xf numFmtId="0" fontId="233" fillId="0" borderId="0" applyAlignment="1">
      <alignment horizontal="center"/>
    </xf>
    <xf numFmtId="0" fontId="96" fillId="152" borderId="0"/>
    <xf numFmtId="0" fontId="188" fillId="0" borderId="139" applyAlignment="1">
      <alignment horizontal="right"/>
    </xf>
    <xf numFmtId="0" fontId="188" fillId="0" borderId="132" applyAlignment="1">
      <alignment horizontal="right"/>
    </xf>
    <xf numFmtId="0" fontId="188" fillId="0" borderId="140" applyAlignment="1" applyProtection="1">
      <alignment horizontal="center"/>
      <protection locked="0" hidden="0"/>
    </xf>
    <xf numFmtId="0" fontId="50" fillId="0" borderId="0"/>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5" fillId="0" borderId="141"/>
    <xf numFmtId="0" fontId="234" fillId="0" borderId="141"/>
    <xf numFmtId="0" fontId="234" fillId="0" borderId="141"/>
    <xf numFmtId="0" fontId="70"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6" fillId="0" borderId="142"/>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4" fillId="0" borderId="141"/>
    <xf numFmtId="0" fontId="237" fillId="0" borderId="92"/>
    <xf numFmtId="0" fontId="234" fillId="0" borderId="141"/>
    <xf numFmtId="0" fontId="234" fillId="0" borderId="141"/>
    <xf numFmtId="0" fontId="237" fillId="0" borderId="92"/>
    <xf numFmtId="0" fontId="234" fillId="0" borderId="141"/>
    <xf numFmtId="0" fontId="234" fillId="0" borderId="141"/>
    <xf numFmtId="0" fontId="238" fillId="0" borderId="92"/>
    <xf numFmtId="0" fontId="234" fillId="0" borderId="141"/>
    <xf numFmtId="0" fontId="239" fillId="0" borderId="92"/>
    <xf numFmtId="0" fontId="234" fillId="0" borderId="141"/>
    <xf numFmtId="0" fontId="234" fillId="0" borderId="141"/>
    <xf numFmtId="0" fontId="234" fillId="0" borderId="141"/>
    <xf numFmtId="0" fontId="86" fillId="153" borderId="0"/>
    <xf numFmtId="0" fontId="240" fillId="51" borderId="0"/>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77" fontId="57" fillId="154" borderId="0" applyAlignment="1">
      <alignment horizontal="right" vertical="center"/>
    </xf>
    <xf numFmtId="180" fontId="57" fillId="154" borderId="0" applyAlignment="1">
      <alignment horizontal="right" vertical="center"/>
    </xf>
    <xf numFmtId="0" fontId="50" fillId="65" borderId="0"/>
    <xf numFmtId="0" fontId="50" fillId="65" borderId="0"/>
    <xf numFmtId="167" fontId="241" fillId="0" borderId="0"/>
    <xf numFmtId="43" fontId="50" fillId="0" borderId="0"/>
    <xf numFmtId="43" fontId="50" fillId="0" borderId="0"/>
    <xf numFmtId="0" fontId="50" fillId="0" borderId="0"/>
    <xf numFmtId="0" fontId="50" fillId="0" borderId="0"/>
    <xf numFmtId="0" fontId="50" fillId="0" borderId="0"/>
    <xf numFmtId="0" fontId="50" fillId="0" borderId="0"/>
    <xf numFmtId="0" fontId="50" fillId="0" borderId="0"/>
    <xf numFmtId="241" fontId="137" fillId="0" borderId="0"/>
    <xf numFmtId="242" fontId="137" fillId="0" borderId="0"/>
    <xf numFmtId="243" fontId="50" fillId="0" borderId="0"/>
    <xf numFmtId="244" fontId="50" fillId="0" borderId="0"/>
    <xf numFmtId="0" fontId="242" fillId="0" borderId="0" applyAlignment="1">
      <alignment vertical="center"/>
    </xf>
    <xf numFmtId="42" fontId="14" fillId="0" borderId="0"/>
    <xf numFmtId="214" fontId="14" fillId="0" borderId="0"/>
    <xf numFmtId="245" fontId="50" fillId="0" borderId="0"/>
    <xf numFmtId="246" fontId="50" fillId="0" borderId="0"/>
    <xf numFmtId="0" fontId="144" fillId="0" borderId="0" applyAlignment="1">
      <alignment horizontal="left"/>
    </xf>
    <xf numFmtId="0" fontId="137" fillId="0" borderId="0" applyAlignment="1">
      <alignment horizontal="right"/>
    </xf>
    <xf numFmtId="49" fontId="243" fillId="117" borderId="0" applyAlignment="1">
      <alignment horizontal="centerContinuous" vertical="center"/>
    </xf>
    <xf numFmtId="247" fontId="137"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1" fontId="50" fillId="0" borderId="0" applyAlignment="1">
      <alignment horizontal="right"/>
    </xf>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5" fillId="80" borderId="0"/>
    <xf numFmtId="0" fontId="244" fillId="80" borderId="0"/>
    <xf numFmtId="0" fontId="245" fillId="90" borderId="0"/>
    <xf numFmtId="0" fontId="245" fillId="90" borderId="0"/>
    <xf numFmtId="0" fontId="73" fillId="155"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36" fillId="80" borderId="0"/>
    <xf numFmtId="0" fontId="246" fillId="8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4" fillId="90" borderId="0"/>
    <xf numFmtId="0" fontId="244" fillId="90" borderId="0"/>
    <xf numFmtId="0" fontId="244" fillId="90" borderId="0"/>
    <xf numFmtId="0" fontId="244" fillId="8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4" fillId="90" borderId="0"/>
    <xf numFmtId="0" fontId="247" fillId="155" borderId="0"/>
    <xf numFmtId="0" fontId="244" fillId="90" borderId="0"/>
    <xf numFmtId="0" fontId="244" fillId="90" borderId="0"/>
    <xf numFmtId="0" fontId="247" fillId="155" borderId="0"/>
    <xf numFmtId="0" fontId="244" fillId="90" borderId="0"/>
    <xf numFmtId="0" fontId="244" fillId="90" borderId="0"/>
    <xf numFmtId="0" fontId="248" fillId="155" borderId="0"/>
    <xf numFmtId="0" fontId="244" fillId="90" borderId="0"/>
    <xf numFmtId="0" fontId="249" fillId="22" borderId="0"/>
    <xf numFmtId="0" fontId="244" fillId="90" borderId="0"/>
    <xf numFmtId="0" fontId="244" fillId="90" borderId="0"/>
    <xf numFmtId="0" fontId="244" fillId="90" borderId="0"/>
    <xf numFmtId="0" fontId="244" fillId="76" borderId="0"/>
    <xf numFmtId="0" fontId="244" fillId="75" borderId="0"/>
    <xf numFmtId="37" fontId="250" fillId="0" borderId="0"/>
    <xf numFmtId="164" fontId="251" fillId="0" borderId="0"/>
    <xf numFmtId="164" fontId="17" fillId="156" borderId="0"/>
    <xf numFmtId="3" fontId="149" fillId="0" borderId="0"/>
    <xf numFmtId="3" fontId="252" fillId="0" borderId="0"/>
    <xf numFmtId="0" fontId="253" fillId="0" borderId="0"/>
    <xf numFmtId="3" fontId="254" fillId="0" borderId="0"/>
    <xf numFmtId="248" fontId="76" fillId="0" borderId="0"/>
    <xf numFmtId="0" fontId="253" fillId="0" borderId="0"/>
    <xf numFmtId="0" fontId="253" fillId="0" borderId="0"/>
    <xf numFmtId="0" fontId="253" fillId="0" borderId="0"/>
    <xf numFmtId="0" fontId="253" fillId="0" borderId="0"/>
    <xf numFmtId="0" fontId="137"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26" fillId="0" borderId="0"/>
    <xf numFmtId="0"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60" fillId="0" borderId="0"/>
    <xf numFmtId="180" fontId="26" fillId="0" borderId="0"/>
    <xf numFmtId="239" fontId="36"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3"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249" fontId="36"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0"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36" fillId="0" borderId="0"/>
    <xf numFmtId="0" fontId="5" fillId="0" borderId="0"/>
    <xf numFmtId="0" fontId="5"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36" fillId="0" borderId="0"/>
    <xf numFmtId="0" fontId="5" fillId="0" borderId="0"/>
    <xf numFmtId="0" fontId="5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0" fontId="50" fillId="0" borderId="0"/>
    <xf numFmtId="0" fontId="86" fillId="0" borderId="0"/>
    <xf numFmtId="177" fontId="50" fillId="0" borderId="0" applyAlignment="1">
      <alignment vertical="center"/>
    </xf>
    <xf numFmtId="0" fontId="50" fillId="0" borderId="0" applyAlignment="1">
      <alignment vertical="center"/>
    </xf>
    <xf numFmtId="180" fontId="50" fillId="0" borderId="0" applyAlignment="1">
      <alignment vertical="center"/>
    </xf>
    <xf numFmtId="0" fontId="50" fillId="0" borderId="0"/>
    <xf numFmtId="250" fontId="8" fillId="0" borderId="0"/>
    <xf numFmtId="0" fontId="5" fillId="0" borderId="0"/>
    <xf numFmtId="0" fontId="5" fillId="0" borderId="0"/>
    <xf numFmtId="0" fontId="50" fillId="0" borderId="0"/>
    <xf numFmtId="0" fontId="60"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5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0" fontId="5"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0" fontId="50" fillId="0" borderId="0"/>
    <xf numFmtId="180" fontId="8" fillId="0" borderId="0"/>
    <xf numFmtId="180" fontId="8" fillId="0" borderId="0"/>
    <xf numFmtId="180" fontId="8" fillId="0" borderId="0"/>
    <xf numFmtId="180" fontId="8" fillId="0" borderId="0"/>
    <xf numFmtId="0" fontId="60" fillId="0" borderId="0"/>
    <xf numFmtId="0" fontId="8" fillId="0" borderId="0"/>
    <xf numFmtId="180" fontId="8"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60" fillId="0" borderId="0"/>
    <xf numFmtId="180" fontId="8" fillId="0" borderId="0"/>
    <xf numFmtId="0" fontId="8" fillId="0" borderId="0"/>
    <xf numFmtId="180" fontId="8" fillId="0" borderId="0"/>
    <xf numFmtId="0" fontId="60"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60" fillId="0" borderId="0"/>
    <xf numFmtId="180" fontId="8" fillId="0" borderId="0"/>
    <xf numFmtId="0" fontId="60"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0" fontId="60" fillId="0" borderId="0"/>
    <xf numFmtId="0" fontId="50" fillId="0" borderId="0"/>
    <xf numFmtId="0" fontId="60" fillId="0" borderId="0"/>
    <xf numFmtId="0" fontId="60" fillId="0" borderId="0"/>
    <xf numFmtId="0" fontId="5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5" fillId="0" borderId="0"/>
    <xf numFmtId="0" fontId="5" fillId="0" borderId="0"/>
    <xf numFmtId="0" fontId="5" fillId="0" borderId="0"/>
    <xf numFmtId="0" fontId="5"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8" fillId="0" borderId="0"/>
    <xf numFmtId="0" fontId="50" fillId="0" borderId="0"/>
    <xf numFmtId="0" fontId="255" fillId="0" borderId="0" applyAlignment="1">
      <alignment vertical="center"/>
    </xf>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60" fillId="0" borderId="0"/>
    <xf numFmtId="0" fontId="8" fillId="0" borderId="0"/>
    <xf numFmtId="0" fontId="50" fillId="0" borderId="0"/>
    <xf numFmtId="0" fontId="60" fillId="0" borderId="0"/>
    <xf numFmtId="0" fontId="50" fillId="0" borderId="0"/>
    <xf numFmtId="0" fontId="50" fillId="0" borderId="0"/>
    <xf numFmtId="0" fontId="60" fillId="0" borderId="0"/>
    <xf numFmtId="0" fontId="8" fillId="0" borderId="0"/>
    <xf numFmtId="0" fontId="5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177" fontId="5" fillId="0" borderId="0"/>
    <xf numFmtId="0" fontId="50" fillId="0" borderId="0"/>
    <xf numFmtId="0" fontId="8" fillId="0" borderId="0"/>
    <xf numFmtId="0" fontId="50" fillId="0" borderId="0"/>
    <xf numFmtId="0" fontId="8" fillId="0" borderId="0"/>
    <xf numFmtId="0" fontId="50" fillId="0" borderId="0"/>
    <xf numFmtId="0" fontId="8" fillId="0" borderId="0"/>
    <xf numFmtId="0" fontId="50" fillId="0" borderId="0"/>
    <xf numFmtId="0" fontId="60" fillId="0" borderId="0"/>
    <xf numFmtId="0" fontId="8" fillId="0" borderId="0"/>
    <xf numFmtId="0" fontId="50" fillId="0" borderId="0"/>
    <xf numFmtId="0" fontId="8" fillId="0" borderId="0"/>
    <xf numFmtId="0" fontId="50"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0" fontId="8" fillId="0" borderId="0"/>
    <xf numFmtId="177"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50"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96" fillId="0" borderId="0"/>
    <xf numFmtId="0" fontId="96" fillId="0" borderId="0"/>
    <xf numFmtId="0" fontId="96" fillId="0" borderId="0"/>
    <xf numFmtId="0" fontId="8" fillId="0" borderId="0"/>
    <xf numFmtId="0" fontId="5" fillId="0" borderId="0"/>
    <xf numFmtId="0" fontId="60" fillId="0" borderId="0"/>
    <xf numFmtId="0" fontId="255" fillId="0" borderId="0" applyAlignment="1">
      <alignment vertical="center"/>
    </xf>
    <xf numFmtId="0" fontId="9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60" fillId="0" borderId="0"/>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60" fillId="0" borderId="0"/>
    <xf numFmtId="0" fontId="50" fillId="0" borderId="0" applyAlignment="1">
      <alignment vertical="center"/>
    </xf>
    <xf numFmtId="0" fontId="5" fillId="0" borderId="0"/>
    <xf numFmtId="0" fontId="8" fillId="0" borderId="0"/>
    <xf numFmtId="0" fontId="60" fillId="0" borderId="0"/>
    <xf numFmtId="0" fontId="255" fillId="0" borderId="0" applyAlignment="1">
      <alignment vertical="center"/>
    </xf>
    <xf numFmtId="0" fontId="5" fillId="0" borderId="0"/>
    <xf numFmtId="0" fontId="5" fillId="0" borderId="0"/>
    <xf numFmtId="0" fontId="63" fillId="0" borderId="0"/>
    <xf numFmtId="0" fontId="5" fillId="0" borderId="0"/>
    <xf numFmtId="0" fontId="5" fillId="0" borderId="0"/>
    <xf numFmtId="0" fontId="8" fillId="0" borderId="0"/>
    <xf numFmtId="0" fontId="8" fillId="0" borderId="0"/>
    <xf numFmtId="0" fontId="60" fillId="0" borderId="0"/>
    <xf numFmtId="0" fontId="255" fillId="0" borderId="0" applyAlignment="1">
      <alignment vertical="center"/>
    </xf>
    <xf numFmtId="0" fontId="8" fillId="0" borderId="0"/>
    <xf numFmtId="0" fontId="60" fillId="0" borderId="0"/>
    <xf numFmtId="0" fontId="255" fillId="0" borderId="0" applyAlignment="1">
      <alignment vertical="center"/>
    </xf>
    <xf numFmtId="0" fontId="96" fillId="0" borderId="0"/>
    <xf numFmtId="0" fontId="8" fillId="0" borderId="0"/>
    <xf numFmtId="0" fontId="60" fillId="0" borderId="0"/>
    <xf numFmtId="0" fontId="255" fillId="0" borderId="0" applyAlignment="1">
      <alignment vertical="center"/>
    </xf>
    <xf numFmtId="180" fontId="5" fillId="0" borderId="0"/>
    <xf numFmtId="0" fontId="8" fillId="0" borderId="0"/>
    <xf numFmtId="0" fontId="60" fillId="0" borderId="0"/>
    <xf numFmtId="0" fontId="255" fillId="0" borderId="0" applyAlignment="1">
      <alignment vertical="center"/>
    </xf>
    <xf numFmtId="0" fontId="8" fillId="0" borderId="0"/>
    <xf numFmtId="0" fontId="5" fillId="0" borderId="0"/>
    <xf numFmtId="0" fontId="60" fillId="0" borderId="0"/>
    <xf numFmtId="0" fontId="50" fillId="0" borderId="0"/>
    <xf numFmtId="0" fontId="50" fillId="0" borderId="0"/>
    <xf numFmtId="177" fontId="36" fillId="0" borderId="0"/>
    <xf numFmtId="177" fontId="36" fillId="0" borderId="0"/>
    <xf numFmtId="177" fontId="36" fillId="0" borderId="0"/>
    <xf numFmtId="177" fontId="36" fillId="0" borderId="0"/>
    <xf numFmtId="0" fontId="36"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177" fontId="36"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180" fontId="5"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8"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0" fontId="8"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8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80" fontId="5"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2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77" fontId="26"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177" fontId="26"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0" fillId="0" borderId="0"/>
    <xf numFmtId="180" fontId="26" fillId="0" borderId="0"/>
    <xf numFmtId="0" fontId="255" fillId="0" borderId="0" applyAlignment="1">
      <alignment vertical="center"/>
    </xf>
    <xf numFmtId="177" fontId="26" fillId="0" borderId="0"/>
    <xf numFmtId="0" fontId="8" fillId="0" borderId="0"/>
    <xf numFmtId="0" fontId="8" fillId="0" borderId="0"/>
    <xf numFmtId="0" fontId="8" fillId="0" borderId="0"/>
    <xf numFmtId="0" fontId="8" fillId="0" borderId="0"/>
    <xf numFmtId="0" fontId="8" fillId="0" borderId="0"/>
    <xf numFmtId="177" fontId="26"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177" fontId="36"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177" fontId="36" fillId="0" borderId="0"/>
    <xf numFmtId="0"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77" fontId="36"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77" fontId="36" fillId="0" borderId="0"/>
    <xf numFmtId="177" fontId="36" fillId="0" borderId="0"/>
    <xf numFmtId="0" fontId="5" fillId="0" borderId="0"/>
    <xf numFmtId="0" fontId="5" fillId="0" borderId="0"/>
    <xf numFmtId="0" fontId="5" fillId="0" borderId="0"/>
    <xf numFmtId="0" fontId="5" fillId="0" borderId="0"/>
    <xf numFmtId="180" fontId="8" fillId="0" borderId="0"/>
    <xf numFmtId="18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77" fontId="36"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177" fontId="36"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77" fontId="36" fillId="0" borderId="0"/>
    <xf numFmtId="177" fontId="36"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60" fillId="0" borderId="0"/>
    <xf numFmtId="0" fontId="8" fillId="0" borderId="0"/>
    <xf numFmtId="0" fontId="60" fillId="0" borderId="0"/>
    <xf numFmtId="0" fontId="8" fillId="0" borderId="0"/>
    <xf numFmtId="0" fontId="60"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60" fillId="0" borderId="0"/>
    <xf numFmtId="0" fontId="8" fillId="0" borderId="0"/>
    <xf numFmtId="0" fontId="60" fillId="0" borderId="0"/>
    <xf numFmtId="0" fontId="8" fillId="0" borderId="0"/>
    <xf numFmtId="0" fontId="5" fillId="0" borderId="0"/>
    <xf numFmtId="0" fontId="5"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0" fillId="0" borderId="0"/>
    <xf numFmtId="0" fontId="8" fillId="0" borderId="0"/>
    <xf numFmtId="0" fontId="50" fillId="0" borderId="0"/>
    <xf numFmtId="0" fontId="5" fillId="0" borderId="0"/>
    <xf numFmtId="0" fontId="60" fillId="0" borderId="0"/>
    <xf numFmtId="0" fontId="8" fillId="0" borderId="0"/>
    <xf numFmtId="0" fontId="5" fillId="0" borderId="0"/>
    <xf numFmtId="0" fontId="8"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5" fillId="0" borderId="0"/>
    <xf numFmtId="0" fontId="8" fillId="0" borderId="0"/>
    <xf numFmtId="0" fontId="5" fillId="0" borderId="0"/>
    <xf numFmtId="0" fontId="5" fillId="0" borderId="0"/>
    <xf numFmtId="0" fontId="5" fillId="0" borderId="0"/>
    <xf numFmtId="0" fontId="5" fillId="0" borderId="0"/>
    <xf numFmtId="0" fontId="5" fillId="0" borderId="0"/>
    <xf numFmtId="0" fontId="8" fillId="0" borderId="0"/>
    <xf numFmtId="0" fontId="8" fillId="0" borderId="0"/>
    <xf numFmtId="0" fontId="8"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50"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0" fontId="50" fillId="0" borderId="0"/>
    <xf numFmtId="0" fontId="60" fillId="0" borderId="0"/>
    <xf numFmtId="0" fontId="255" fillId="0" borderId="0" applyAlignment="1">
      <alignment vertical="center"/>
    </xf>
    <xf numFmtId="0" fontId="76"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60"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5" fillId="0" borderId="0"/>
    <xf numFmtId="0" fontId="8" fillId="0" borderId="0"/>
    <xf numFmtId="0" fontId="8" fillId="0" borderId="0"/>
    <xf numFmtId="0" fontId="8" fillId="0" borderId="0"/>
    <xf numFmtId="0" fontId="8" fillId="0" borderId="0"/>
    <xf numFmtId="0" fontId="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60" fillId="0" borderId="0"/>
    <xf numFmtId="0" fontId="50" fillId="0" borderId="0"/>
    <xf numFmtId="0" fontId="255" fillId="0" borderId="0" applyAlignment="1">
      <alignment vertical="center"/>
    </xf>
    <xf numFmtId="0" fontId="8" fillId="0" borderId="0"/>
    <xf numFmtId="0" fontId="60" fillId="0" borderId="0"/>
    <xf numFmtId="0" fontId="8" fillId="0" borderId="0"/>
    <xf numFmtId="0" fontId="60" fillId="0" borderId="0"/>
    <xf numFmtId="18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180" fontId="8" fillId="0" borderId="0"/>
    <xf numFmtId="0" fontId="8" fillId="0" borderId="0"/>
    <xf numFmtId="0" fontId="5"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36" fillId="0" borderId="0"/>
    <xf numFmtId="0" fontId="60" fillId="0" borderId="0"/>
    <xf numFmtId="0" fontId="255" fillId="0" borderId="0" applyAlignment="1">
      <alignment vertical="center"/>
    </xf>
    <xf numFmtId="0" fontId="15"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8" fillId="0" borderId="0"/>
    <xf numFmtId="0" fontId="60" fillId="0" borderId="0"/>
    <xf numFmtId="0" fontId="50" fillId="0" borderId="0"/>
    <xf numFmtId="0" fontId="8" fillId="0" borderId="0"/>
    <xf numFmtId="0" fontId="60" fillId="0" borderId="0"/>
    <xf numFmtId="0" fontId="8" fillId="0" borderId="0"/>
    <xf numFmtId="0" fontId="60" fillId="0" borderId="0"/>
    <xf numFmtId="0" fontId="8" fillId="0" borderId="0"/>
    <xf numFmtId="180" fontId="8" fillId="0" borderId="0"/>
    <xf numFmtId="0" fontId="8" fillId="0" borderId="0"/>
    <xf numFmtId="180" fontId="8" fillId="0" borderId="0"/>
    <xf numFmtId="0" fontId="5" fillId="0" borderId="0"/>
    <xf numFmtId="180" fontId="8" fillId="0" borderId="0"/>
    <xf numFmtId="0" fontId="5" fillId="0" borderId="0"/>
    <xf numFmtId="180" fontId="8" fillId="0" borderId="0"/>
    <xf numFmtId="0" fontId="5" fillId="0" borderId="0"/>
    <xf numFmtId="180" fontId="8" fillId="0" borderId="0"/>
    <xf numFmtId="180" fontId="8" fillId="0" borderId="0"/>
    <xf numFmtId="0" fontId="5" fillId="0" borderId="0"/>
    <xf numFmtId="0" fontId="5" fillId="0" borderId="0"/>
    <xf numFmtId="0" fontId="5" fillId="0" borderId="0"/>
    <xf numFmtId="0" fontId="8" fillId="0" borderId="0"/>
    <xf numFmtId="180" fontId="8" fillId="0" borderId="0"/>
    <xf numFmtId="0" fontId="8" fillId="0" borderId="0"/>
    <xf numFmtId="0" fontId="8" fillId="0" borderId="0"/>
    <xf numFmtId="177" fontId="5" fillId="0" borderId="0"/>
    <xf numFmtId="0" fontId="60" fillId="0" borderId="0"/>
    <xf numFmtId="180" fontId="50" fillId="0" borderId="0" applyAlignment="1">
      <alignment vertical="center"/>
    </xf>
    <xf numFmtId="0" fontId="255" fillId="0" borderId="0" applyAlignment="1">
      <alignment vertical="center"/>
    </xf>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50" fillId="0" borderId="0" applyAlignment="1">
      <alignment vertical="center"/>
    </xf>
    <xf numFmtId="0" fontId="50" fillId="0" borderId="0"/>
    <xf numFmtId="0" fontId="255" fillId="0" borderId="0" applyAlignment="1">
      <alignment vertical="center"/>
    </xf>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177" fontId="5" fillId="0" borderId="0"/>
    <xf numFmtId="0" fontId="60" fillId="0" borderId="0"/>
    <xf numFmtId="0" fontId="255" fillId="0" borderId="0" applyAlignment="1">
      <alignment vertical="center"/>
    </xf>
    <xf numFmtId="0" fontId="8" fillId="0" borderId="0"/>
    <xf numFmtId="180" fontId="5" fillId="0" borderId="0"/>
    <xf numFmtId="180" fontId="5" fillId="0" borderId="0"/>
    <xf numFmtId="180" fontId="5"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180" fontId="5" fillId="0" borderId="0"/>
    <xf numFmtId="180" fontId="5" fillId="0" borderId="0"/>
    <xf numFmtId="180" fontId="5"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0" fontId="8" fillId="0" borderId="0"/>
    <xf numFmtId="0" fontId="8" fillId="0" borderId="0"/>
    <xf numFmtId="0" fontId="8" fillId="0" borderId="0"/>
    <xf numFmtId="0" fontId="8" fillId="0" borderId="0"/>
    <xf numFmtId="0" fontId="8" fillId="0" borderId="0"/>
    <xf numFmtId="0" fontId="8" fillId="0" borderId="0"/>
    <xf numFmtId="180" fontId="5" fillId="0" borderId="0"/>
    <xf numFmtId="180" fontId="5" fillId="0" borderId="0"/>
    <xf numFmtId="180" fontId="5" fillId="0" borderId="0"/>
    <xf numFmtId="180" fontId="5" fillId="0" borderId="0"/>
    <xf numFmtId="0" fontId="60"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0" fillId="0" borderId="0"/>
    <xf numFmtId="0" fontId="50" fillId="0" borderId="0" applyAlignment="1">
      <alignment vertical="top"/>
    </xf>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8" fillId="0" borderId="0"/>
    <xf numFmtId="0" fontId="63" fillId="0" borderId="0"/>
    <xf numFmtId="0" fontId="60" fillId="0" borderId="0"/>
    <xf numFmtId="0" fontId="60" fillId="0" borderId="0"/>
    <xf numFmtId="0" fontId="50" fillId="0" borderId="0"/>
    <xf numFmtId="0" fontId="50" fillId="0" borderId="0"/>
    <xf numFmtId="0" fontId="5" fillId="0" borderId="0"/>
    <xf numFmtId="0" fontId="5" fillId="0" borderId="0"/>
    <xf numFmtId="0" fontId="1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86" fillId="0" borderId="0"/>
    <xf numFmtId="0" fontId="86" fillId="0" borderId="0"/>
    <xf numFmtId="0" fontId="5" fillId="0" borderId="0"/>
    <xf numFmtId="0" fontId="5" fillId="0" borderId="0"/>
    <xf numFmtId="0" fontId="36" fillId="0" borderId="0"/>
    <xf numFmtId="0" fontId="5" fillId="0" borderId="0"/>
    <xf numFmtId="0" fontId="5" fillId="0" borderId="0"/>
    <xf numFmtId="0" fontId="50" fillId="0" borderId="0"/>
    <xf numFmtId="0" fontId="5" fillId="0" borderId="0"/>
    <xf numFmtId="0" fontId="86" fillId="0" borderId="0"/>
    <xf numFmtId="0" fontId="86"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0" fillId="0" borderId="0"/>
    <xf numFmtId="176" fontId="50"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36"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36" fillId="0" borderId="0"/>
    <xf numFmtId="0" fontId="36"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36" fillId="0" borderId="0"/>
    <xf numFmtId="0" fontId="36" fillId="0" borderId="0"/>
    <xf numFmtId="0" fontId="36" fillId="0" borderId="0"/>
    <xf numFmtId="0" fontId="36"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76"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177" fontId="36" fillId="0" borderId="0"/>
    <xf numFmtId="177" fontId="36" fillId="0" borderId="0"/>
    <xf numFmtId="0" fontId="60" fillId="0" borderId="0"/>
    <xf numFmtId="0" fontId="255" fillId="0" borderId="0" applyAlignment="1">
      <alignment vertical="center"/>
    </xf>
    <xf numFmtId="177" fontId="36" fillId="0" borderId="0"/>
    <xf numFmtId="0" fontId="5" fillId="0" borderId="0"/>
    <xf numFmtId="0" fontId="60" fillId="0" borderId="0"/>
    <xf numFmtId="0" fontId="50" fillId="0" borderId="0"/>
    <xf numFmtId="177" fontId="36" fillId="0" borderId="0"/>
    <xf numFmtId="0" fontId="5"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36"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0" fontId="23" fillId="0" borderId="0"/>
    <xf numFmtId="177" fontId="26" fillId="0" borderId="0"/>
    <xf numFmtId="180" fontId="36" fillId="0" borderId="0"/>
    <xf numFmtId="180" fontId="36" fillId="0" borderId="0"/>
    <xf numFmtId="180"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0" fontId="50" fillId="0" borderId="0"/>
    <xf numFmtId="0" fontId="5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0" fontId="50"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0" fontId="60"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0" fontId="60"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77"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5" fillId="0" borderId="0"/>
    <xf numFmtId="0" fontId="60" fillId="0" borderId="0"/>
    <xf numFmtId="180" fontId="36" fillId="0" borderId="0"/>
    <xf numFmtId="0" fontId="60" fillId="0" borderId="0"/>
    <xf numFmtId="180" fontId="36" fillId="0" borderId="0"/>
    <xf numFmtId="0" fontId="60" fillId="0" borderId="0"/>
    <xf numFmtId="0" fontId="50" fillId="0" borderId="0"/>
    <xf numFmtId="180" fontId="36" fillId="0" borderId="0"/>
    <xf numFmtId="0" fontId="60" fillId="0" borderId="0"/>
    <xf numFmtId="0" fontId="23"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177" fontId="2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14"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77" fontId="2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180" fontId="36" fillId="0" borderId="0"/>
    <xf numFmtId="0" fontId="60" fillId="0" borderId="0"/>
    <xf numFmtId="180" fontId="36" fillId="0" borderId="0"/>
    <xf numFmtId="0" fontId="36" fillId="0" borderId="0"/>
    <xf numFmtId="180" fontId="36" fillId="0" borderId="0"/>
    <xf numFmtId="180" fontId="36" fillId="0" borderId="0"/>
    <xf numFmtId="180" fontId="36" fillId="0" borderId="0"/>
    <xf numFmtId="180" fontId="36" fillId="0" borderId="0"/>
    <xf numFmtId="0" fontId="5" fillId="0" borderId="0"/>
    <xf numFmtId="0" fontId="5" fillId="0" borderId="0"/>
    <xf numFmtId="0" fontId="5" fillId="0" borderId="0"/>
    <xf numFmtId="0" fontId="5" fillId="0" borderId="0"/>
    <xf numFmtId="0" fontId="7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0" fontId="50" fillId="0" borderId="0"/>
    <xf numFmtId="0" fontId="5" fillId="0" borderId="0"/>
    <xf numFmtId="180" fontId="36" fillId="0" borderId="0"/>
    <xf numFmtId="0" fontId="60" fillId="0" borderId="0"/>
    <xf numFmtId="0" fontId="5" fillId="0" borderId="0"/>
    <xf numFmtId="0" fontId="5" fillId="0" borderId="0"/>
    <xf numFmtId="0" fontId="144" fillId="0" borderId="0"/>
    <xf numFmtId="0" fontId="8" fillId="0" borderId="0"/>
    <xf numFmtId="177" fontId="50"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60" fillId="0" borderId="0"/>
    <xf numFmtId="0" fontId="255" fillId="0" borderId="0" applyAlignment="1">
      <alignment vertical="center"/>
    </xf>
    <xf numFmtId="177" fontId="5" fillId="0" borderId="0"/>
    <xf numFmtId="0" fontId="36" fillId="0" borderId="0"/>
    <xf numFmtId="0" fontId="5" fillId="0" borderId="0"/>
    <xf numFmtId="0" fontId="60" fillId="0" borderId="0"/>
    <xf numFmtId="0" fontId="255" fillId="0" borderId="0" applyAlignment="1">
      <alignment vertical="center"/>
    </xf>
    <xf numFmtId="177" fontId="5" fillId="0" borderId="0"/>
    <xf numFmtId="0" fontId="5" fillId="0" borderId="0"/>
    <xf numFmtId="0" fontId="60" fillId="0" borderId="0"/>
    <xf numFmtId="0" fontId="36" fillId="0" borderId="0"/>
    <xf numFmtId="0" fontId="255" fillId="0" borderId="0" applyAlignment="1">
      <alignment vertical="center"/>
    </xf>
    <xf numFmtId="0" fontId="255" fillId="0" borderId="0" applyAlignment="1">
      <alignment vertical="center"/>
    </xf>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60" fillId="0" borderId="0"/>
    <xf numFmtId="0" fontId="50" fillId="0" borderId="0"/>
    <xf numFmtId="0" fontId="50" fillId="0" borderId="0"/>
    <xf numFmtId="0" fontId="50" fillId="0" borderId="0"/>
    <xf numFmtId="0" fontId="96" fillId="0" borderId="0"/>
    <xf numFmtId="0" fontId="96" fillId="0" borderId="0"/>
    <xf numFmtId="0" fontId="5" fillId="0" borderId="0"/>
    <xf numFmtId="0" fontId="36" fillId="0" borderId="0"/>
    <xf numFmtId="0" fontId="36" fillId="0" borderId="0"/>
    <xf numFmtId="0" fontId="36" fillId="0" borderId="0"/>
    <xf numFmtId="0" fontId="36" fillId="0" borderId="0"/>
    <xf numFmtId="0" fontId="36" fillId="0" borderId="0"/>
    <xf numFmtId="0" fontId="50"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0" fillId="0" borderId="0"/>
    <xf numFmtId="0" fontId="60"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6"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8" fillId="0" borderId="0"/>
    <xf numFmtId="0" fontId="5" fillId="0" borderId="0"/>
    <xf numFmtId="0" fontId="5" fillId="0" borderId="0"/>
    <xf numFmtId="0" fontId="83" fillId="0" borderId="0"/>
    <xf numFmtId="0" fontId="7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180" fontId="5" fillId="0" borderId="0"/>
    <xf numFmtId="0" fontId="5" fillId="0" borderId="0"/>
    <xf numFmtId="0" fontId="5" fillId="0" borderId="0"/>
    <xf numFmtId="0" fontId="5" fillId="0" borderId="0"/>
    <xf numFmtId="0" fontId="5" fillId="0" borderId="0"/>
    <xf numFmtId="0" fontId="5"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255" fillId="0" borderId="0" applyAlignment="1">
      <alignment vertical="center"/>
    </xf>
    <xf numFmtId="0" fontId="138" fillId="0" borderId="0"/>
    <xf numFmtId="0" fontId="50"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138"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0" fillId="0" borderId="0"/>
    <xf numFmtId="18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18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168" fontId="50" fillId="0" borderId="0"/>
    <xf numFmtId="0" fontId="255" fillId="0" borderId="0" applyAlignment="1">
      <alignment vertical="center"/>
    </xf>
    <xf numFmtId="168" fontId="50" fillId="0" borderId="0"/>
    <xf numFmtId="0" fontId="60" fillId="0" borderId="0"/>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36"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center"/>
    </xf>
    <xf numFmtId="0" fontId="5" fillId="0" borderId="0"/>
    <xf numFmtId="0" fontId="36" fillId="0" borderId="0"/>
    <xf numFmtId="0" fontId="50" fillId="0" borderId="0" applyAlignment="1">
      <alignment vertical="top"/>
    </xf>
    <xf numFmtId="177" fontId="36" fillId="0" borderId="0"/>
    <xf numFmtId="177" fontId="36" fillId="0" borderId="0"/>
    <xf numFmtId="0" fontId="255" fillId="0" borderId="0" applyAlignment="1">
      <alignment vertical="center"/>
    </xf>
    <xf numFmtId="177" fontId="36" fillId="0" borderId="0"/>
    <xf numFmtId="177" fontId="36" fillId="0" borderId="0"/>
    <xf numFmtId="0" fontId="255" fillId="0" borderId="0" applyAlignment="1">
      <alignment vertical="center"/>
    </xf>
    <xf numFmtId="177" fontId="36" fillId="0" borderId="0"/>
    <xf numFmtId="177" fontId="36" fillId="0" borderId="0"/>
    <xf numFmtId="0" fontId="6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5" fillId="0" borderId="0"/>
    <xf numFmtId="0" fontId="50"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0" fillId="0" borderId="0"/>
    <xf numFmtId="0" fontId="255" fillId="0" borderId="0" applyAlignment="1">
      <alignment vertical="center"/>
    </xf>
    <xf numFmtId="0" fontId="60" fillId="0" borderId="0"/>
    <xf numFmtId="0" fontId="255"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applyAlignment="1">
      <alignment vertical="center"/>
    </xf>
    <xf numFmtId="0" fontId="255" fillId="0" borderId="0" applyAlignment="1">
      <alignment vertical="center"/>
    </xf>
    <xf numFmtId="0" fontId="5" fillId="0" borderId="0"/>
    <xf numFmtId="0" fontId="50" fillId="0" borderId="0"/>
    <xf numFmtId="0" fontId="50" fillId="0" borderId="0" applyAlignment="1">
      <alignment vertical="top"/>
    </xf>
    <xf numFmtId="0" fontId="50" fillId="0" borderId="0" applyAlignment="1">
      <alignment vertical="top"/>
    </xf>
    <xf numFmtId="0" fontId="5" fillId="0" borderId="0"/>
    <xf numFmtId="0" fontId="255" fillId="0" borderId="0" applyAlignment="1">
      <alignment vertical="center"/>
    </xf>
    <xf numFmtId="0" fontId="5" fillId="0" borderId="0"/>
    <xf numFmtId="0" fontId="255" fillId="0" borderId="0" applyAlignment="1">
      <alignment vertical="center"/>
    </xf>
    <xf numFmtId="0" fontId="5" fillId="0" borderId="0"/>
    <xf numFmtId="0" fontId="50" fillId="0" borderId="0"/>
    <xf numFmtId="0" fontId="5" fillId="0" borderId="0"/>
    <xf numFmtId="0" fontId="5" fillId="0" borderId="0"/>
    <xf numFmtId="0" fontId="5" fillId="0" borderId="0"/>
    <xf numFmtId="0" fontId="255" fillId="0" borderId="0" applyAlignment="1">
      <alignment vertical="center"/>
    </xf>
    <xf numFmtId="0" fontId="5" fillId="0" borderId="0"/>
    <xf numFmtId="0" fontId="5" fillId="0" borderId="0"/>
    <xf numFmtId="0" fontId="50" fillId="0" borderId="0"/>
    <xf numFmtId="0" fontId="5" fillId="0" borderId="0"/>
    <xf numFmtId="180" fontId="5" fillId="0" borderId="0"/>
    <xf numFmtId="0" fontId="5" fillId="0" borderId="0"/>
    <xf numFmtId="0" fontId="50" fillId="0" borderId="0"/>
    <xf numFmtId="0" fontId="5" fillId="0" borderId="0"/>
    <xf numFmtId="0" fontId="5" fillId="0" borderId="0"/>
    <xf numFmtId="0" fontId="5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3"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77" fontId="36" fillId="0" borderId="0"/>
    <xf numFmtId="177" fontId="50" fillId="0" borderId="0" applyAlignment="1">
      <alignment vertical="center"/>
    </xf>
    <xf numFmtId="0" fontId="50" fillId="0" borderId="0" applyAlignment="1">
      <alignment vertical="center"/>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168" fontId="60" fillId="0" borderId="0"/>
    <xf numFmtId="0" fontId="60"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36" fillId="0" borderId="0"/>
    <xf numFmtId="0" fontId="60" fillId="0" borderId="0"/>
    <xf numFmtId="177" fontId="36"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0" fillId="0" borderId="0"/>
    <xf numFmtId="0" fontId="5" fillId="0" borderId="0"/>
    <xf numFmtId="168" fontId="60" fillId="0" borderId="0"/>
    <xf numFmtId="0" fontId="60" fillId="0" borderId="0"/>
    <xf numFmtId="0" fontId="83" fillId="0" borderId="0"/>
    <xf numFmtId="0" fontId="50" fillId="0" borderId="0" applyAlignment="1">
      <alignment vertical="top"/>
    </xf>
    <xf numFmtId="0" fontId="50" fillId="0" borderId="0" applyAlignment="1">
      <alignment vertical="top"/>
    </xf>
    <xf numFmtId="0" fontId="5" fillId="0" borderId="0"/>
    <xf numFmtId="0" fontId="5" fillId="0" borderId="0"/>
    <xf numFmtId="0" fontId="5" fillId="0" borderId="0"/>
    <xf numFmtId="0" fontId="5" fillId="0" borderId="0"/>
    <xf numFmtId="0" fontId="5" fillId="0" borderId="0"/>
    <xf numFmtId="0" fontId="5" fillId="0" borderId="0"/>
    <xf numFmtId="0" fontId="60"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4" fontId="89" fillId="0" borderId="126" applyAlignment="1">
      <alignment horizontal="right" vertical="center"/>
    </xf>
    <xf numFmtId="0" fontId="89" fillId="0" borderId="126"/>
    <xf numFmtId="0" fontId="88" fillId="54" borderId="0"/>
    <xf numFmtId="0" fontId="88" fillId="54" borderId="0"/>
    <xf numFmtId="0" fontId="256" fillId="53" borderId="0"/>
    <xf numFmtId="251" fontId="14" fillId="0" borderId="0"/>
    <xf numFmtId="252" fontId="14" fillId="0" borderId="0"/>
    <xf numFmtId="253" fontId="14" fillId="0" borderId="0"/>
    <xf numFmtId="254" fontId="14" fillId="0" borderId="0"/>
    <xf numFmtId="0" fontId="50" fillId="0" borderId="0"/>
    <xf numFmtId="0" fontId="50" fillId="0" borderId="0"/>
    <xf numFmtId="0" fontId="50" fillId="76" borderId="143"/>
    <xf numFmtId="0" fontId="50" fillId="76" borderId="143"/>
    <xf numFmtId="0" fontId="50" fillId="76" borderId="143"/>
    <xf numFmtId="0" fontId="50" fillId="76" borderId="143"/>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5" fillId="157" borderId="94"/>
    <xf numFmtId="0" fontId="5" fillId="157" borderId="94"/>
    <xf numFmtId="0" fontId="5" fillId="157" borderId="94"/>
    <xf numFmtId="0" fontId="5" fillId="157" borderId="94"/>
    <xf numFmtId="0" fontId="5" fillId="157"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 fillId="69" borderId="113"/>
    <xf numFmtId="0" fontId="8" fillId="69" borderId="113"/>
    <xf numFmtId="0" fontId="84" fillId="59" borderId="113"/>
    <xf numFmtId="0" fontId="26" fillId="59" borderId="113"/>
    <xf numFmtId="0" fontId="26" fillId="59" borderId="113"/>
    <xf numFmtId="0" fontId="50" fillId="59" borderId="113"/>
    <xf numFmtId="0" fontId="50" fillId="59" borderId="113"/>
    <xf numFmtId="0" fontId="84" fillId="69" borderId="113"/>
    <xf numFmtId="177" fontId="26" fillId="80" borderId="117"/>
    <xf numFmtId="0" fontId="165" fillId="5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165" fillId="59" borderId="113"/>
    <xf numFmtId="0" fontId="165" fillId="59" borderId="113"/>
    <xf numFmtId="0" fontId="84" fillId="69" borderId="113"/>
    <xf numFmtId="0" fontId="84" fillId="69" borderId="113"/>
    <xf numFmtId="177" fontId="26" fillId="80" borderId="117"/>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0" fontId="84" fillId="69" borderId="113"/>
    <xf numFmtId="177" fontId="26" fillId="80" borderId="117"/>
    <xf numFmtId="177" fontId="26" fillId="80" borderId="117"/>
    <xf numFmtId="177" fontId="26" fillId="80" borderId="117"/>
    <xf numFmtId="177" fontId="26" fillId="80" borderId="117"/>
    <xf numFmtId="177" fontId="26" fillId="80" borderId="117"/>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60" fillId="59" borderId="113"/>
    <xf numFmtId="0" fontId="50" fillId="69" borderId="113"/>
    <xf numFmtId="177" fontId="50" fillId="80" borderId="144"/>
    <xf numFmtId="0" fontId="26" fillId="80" borderId="117"/>
    <xf numFmtId="0" fontId="26" fillId="80" borderId="117"/>
    <xf numFmtId="0" fontId="26" fillId="80" borderId="117"/>
    <xf numFmtId="177" fontId="50" fillId="80" borderId="144"/>
    <xf numFmtId="177" fontId="50" fillId="80" borderId="144"/>
    <xf numFmtId="177" fontId="50" fillId="80" borderId="144"/>
    <xf numFmtId="177" fontId="50" fillId="80" borderId="144"/>
    <xf numFmtId="177" fontId="50" fillId="80" borderId="144"/>
    <xf numFmtId="0" fontId="50" fillId="69" borderId="113"/>
    <xf numFmtId="0" fontId="50" fillId="69" borderId="113"/>
    <xf numFmtId="0" fontId="8" fillId="69" borderId="113"/>
    <xf numFmtId="0" fontId="8" fillId="69" borderId="113"/>
    <xf numFmtId="0" fontId="8" fillId="69" borderId="113"/>
    <xf numFmtId="0" fontId="8" fillId="69" borderId="113"/>
    <xf numFmtId="0" fontId="8" fillId="69" borderId="113"/>
    <xf numFmtId="0" fontId="257" fillId="157" borderId="94"/>
    <xf numFmtId="0" fontId="8" fillId="69" borderId="113"/>
    <xf numFmtId="0" fontId="257" fillId="157" borderId="94"/>
    <xf numFmtId="0" fontId="8" fillId="69" borderId="113"/>
    <xf numFmtId="0" fontId="8" fillId="69" borderId="113"/>
    <xf numFmtId="0" fontId="257" fillId="157" borderId="94"/>
    <xf numFmtId="0" fontId="8" fillId="69" borderId="113"/>
    <xf numFmtId="0" fontId="8" fillId="69" borderId="113"/>
    <xf numFmtId="0" fontId="8" fillId="69" borderId="113"/>
    <xf numFmtId="0" fontId="8" fillId="69" borderId="113"/>
    <xf numFmtId="0" fontId="60" fillId="69" borderId="113"/>
    <xf numFmtId="0" fontId="36" fillId="157" borderId="94"/>
    <xf numFmtId="0" fontId="26" fillId="59" borderId="113"/>
    <xf numFmtId="0" fontId="26" fillId="59" borderId="113"/>
    <xf numFmtId="0" fontId="26" fillId="5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8" fillId="69" borderId="113"/>
    <xf numFmtId="0" fontId="36" fillId="157" borderId="94"/>
    <xf numFmtId="0" fontId="257" fillId="157" borderId="94"/>
    <xf numFmtId="0" fontId="8" fillId="69" borderId="113"/>
    <xf numFmtId="0" fontId="257" fillId="157" borderId="94"/>
    <xf numFmtId="0" fontId="8" fillId="69" borderId="113"/>
    <xf numFmtId="0" fontId="257" fillId="157" borderId="94"/>
    <xf numFmtId="0" fontId="8" fillId="69" borderId="113"/>
    <xf numFmtId="0" fontId="8" fillId="69" borderId="113"/>
    <xf numFmtId="0" fontId="8" fillId="69" borderId="113"/>
    <xf numFmtId="0" fontId="26" fillId="59" borderId="113"/>
    <xf numFmtId="0" fontId="87" fillId="26" borderId="94"/>
    <xf numFmtId="0" fontId="8" fillId="69" borderId="113"/>
    <xf numFmtId="0" fontId="36" fillId="157" borderId="94"/>
    <xf numFmtId="0" fontId="8" fillId="69" borderId="113"/>
    <xf numFmtId="0" fontId="36" fillId="157" borderId="94"/>
    <xf numFmtId="0" fontId="8" fillId="69" borderId="113"/>
    <xf numFmtId="0" fontId="36" fillId="157" borderId="94"/>
    <xf numFmtId="0" fontId="89" fillId="0" borderId="0" applyAlignment="1">
      <alignment horizontal="left"/>
    </xf>
    <xf numFmtId="37" fontId="258" fillId="69" borderId="27"/>
    <xf numFmtId="255" fontId="99" fillId="0" borderId="0" applyAlignment="1">
      <alignment vertical="center"/>
    </xf>
    <xf numFmtId="256" fontId="259" fillId="0" borderId="0"/>
    <xf numFmtId="164" fontId="260" fillId="0" borderId="0"/>
    <xf numFmtId="164" fontId="261" fillId="0" borderId="0"/>
    <xf numFmtId="0" fontId="121" fillId="0" borderId="0"/>
    <xf numFmtId="0" fontId="170" fillId="0" borderId="0"/>
    <xf numFmtId="0" fontId="170" fillId="0" borderId="0"/>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3" fillId="68" borderId="145"/>
    <xf numFmtId="0" fontId="262" fillId="53" borderId="145"/>
    <xf numFmtId="0" fontId="262" fillId="68" borderId="145"/>
    <xf numFmtId="0" fontId="262" fillId="68" borderId="145"/>
    <xf numFmtId="177" fontId="262" fillId="73" borderId="145"/>
    <xf numFmtId="0" fontId="262" fillId="68"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2" fillId="68" borderId="145"/>
    <xf numFmtId="0" fontId="262" fillId="68" borderId="145"/>
    <xf numFmtId="0" fontId="263" fillId="53" borderId="145"/>
    <xf numFmtId="177" fontId="262" fillId="7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0" fontId="263" fillId="53" borderId="145"/>
    <xf numFmtId="177" fontId="262" fillId="73" borderId="145"/>
    <xf numFmtId="177" fontId="262" fillId="73" borderId="145"/>
    <xf numFmtId="177" fontId="262" fillId="73" borderId="145"/>
    <xf numFmtId="177" fontId="262" fillId="7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73" borderId="145"/>
    <xf numFmtId="0" fontId="262" fillId="132" borderId="145"/>
    <xf numFmtId="177" fontId="262" fillId="132" borderId="145"/>
    <xf numFmtId="177" fontId="262" fillId="132" borderId="145"/>
    <xf numFmtId="177" fontId="262" fillId="132" borderId="145"/>
    <xf numFmtId="177" fontId="262" fillId="132" borderId="145"/>
    <xf numFmtId="177" fontId="262" fillId="132" borderId="145"/>
    <xf numFmtId="177" fontId="262" fillId="132" borderId="145"/>
    <xf numFmtId="0" fontId="262" fillId="73" borderId="145"/>
    <xf numFmtId="0" fontId="262" fillId="7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4" fillId="3" borderId="98"/>
    <xf numFmtId="0" fontId="262" fillId="53" borderId="145"/>
    <xf numFmtId="0" fontId="262" fillId="53" borderId="145"/>
    <xf numFmtId="0" fontId="262" fillId="53" borderId="145"/>
    <xf numFmtId="0" fontId="262" fillId="53" borderId="145"/>
    <xf numFmtId="0" fontId="262" fillId="53" borderId="145"/>
    <xf numFmtId="0" fontId="262" fillId="68" borderId="145"/>
    <xf numFmtId="0" fontId="262" fillId="68" borderId="145"/>
    <xf numFmtId="0" fontId="262" fillId="68"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2" fillId="53" borderId="145"/>
    <xf numFmtId="0" fontId="264" fillId="3" borderId="98"/>
    <xf numFmtId="0" fontId="262" fillId="53" borderId="145"/>
    <xf numFmtId="0" fontId="264" fillId="3" borderId="98"/>
    <xf numFmtId="0" fontId="262" fillId="53" borderId="145"/>
    <xf numFmtId="0" fontId="264" fillId="3" borderId="98"/>
    <xf numFmtId="0" fontId="262" fillId="53" borderId="145"/>
    <xf numFmtId="0" fontId="262" fillId="53" borderId="145"/>
    <xf numFmtId="0" fontId="265" fillId="133" borderId="91"/>
    <xf numFmtId="0" fontId="262" fillId="53" borderId="145"/>
    <xf numFmtId="0" fontId="262" fillId="68" borderId="145"/>
    <xf numFmtId="0" fontId="266" fillId="24" borderId="91"/>
    <xf numFmtId="0" fontId="262" fillId="53" borderId="145"/>
    <xf numFmtId="0" fontId="262" fillId="53" borderId="145"/>
    <xf numFmtId="0" fontId="262" fillId="53" borderId="145"/>
    <xf numFmtId="40" fontId="267" fillId="3" borderId="0" applyAlignment="1">
      <alignment horizontal="right"/>
    </xf>
    <xf numFmtId="0" fontId="268" fillId="3" borderId="0" applyAlignment="1">
      <alignment horizontal="right"/>
    </xf>
    <xf numFmtId="0" fontId="269" fillId="3" borderId="16"/>
    <xf numFmtId="0" fontId="269" fillId="0" borderId="0" applyAlignment="1">
      <alignment horizontal="centerContinuous"/>
    </xf>
    <xf numFmtId="0" fontId="270" fillId="0" borderId="0" applyAlignment="1">
      <alignment horizontal="centerContinuous"/>
    </xf>
    <xf numFmtId="0" fontId="130" fillId="151" borderId="121"/>
    <xf numFmtId="257" fontId="50" fillId="0" borderId="0" applyAlignment="1">
      <alignment horizontal="right"/>
    </xf>
    <xf numFmtId="257" fontId="50" fillId="0" borderId="0" applyAlignment="1">
      <alignment horizontal="right"/>
    </xf>
    <xf numFmtId="257" fontId="50" fillId="0" borderId="0" applyAlignment="1">
      <alignment horizontal="right"/>
    </xf>
    <xf numFmtId="257" fontId="50" fillId="0" borderId="0" applyAlignment="1">
      <alignment horizontal="right"/>
    </xf>
    <xf numFmtId="1" fontId="271" fillId="0" borderId="0" applyAlignment="1">
      <alignment horizontal="right" vertical="center"/>
    </xf>
    <xf numFmtId="258" fontId="89" fillId="158" borderId="126" applyAlignment="1">
      <alignment horizontal="right" vertical="center"/>
    </xf>
    <xf numFmtId="9" fontId="132" fillId="0" borderId="0"/>
    <xf numFmtId="9" fontId="272" fillId="0" borderId="0"/>
    <xf numFmtId="174" fontId="132" fillId="0" borderId="0"/>
    <xf numFmtId="174" fontId="133" fillId="0" borderId="0"/>
    <xf numFmtId="10" fontId="50" fillId="0" borderId="0"/>
    <xf numFmtId="10"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60"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60" fillId="0" borderId="0"/>
    <xf numFmtId="9" fontId="36"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36" fillId="0" borderId="0"/>
    <xf numFmtId="9" fontId="36" fillId="0" borderId="0"/>
    <xf numFmtId="9" fontId="36" fillId="0" borderId="0"/>
    <xf numFmtId="9" fontId="36" fillId="0" borderId="0"/>
    <xf numFmtId="9" fontId="36" fillId="0" borderId="0"/>
    <xf numFmtId="9" fontId="36" fillId="0" borderId="0"/>
    <xf numFmtId="9" fontId="50" fillId="0" borderId="0"/>
    <xf numFmtId="9" fontId="50" fillId="0" borderId="0"/>
    <xf numFmtId="9" fontId="50" fillId="0" borderId="0"/>
    <xf numFmtId="9" fontId="59"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50" fillId="0" borderId="0"/>
    <xf numFmtId="9" fontId="60" fillId="0" borderId="0"/>
    <xf numFmtId="9" fontId="5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60" fillId="0" borderId="0"/>
    <xf numFmtId="9" fontId="36" fillId="0" borderId="0"/>
    <xf numFmtId="9" fontId="36" fillId="0" borderId="0"/>
    <xf numFmtId="9" fontId="50" fillId="0" borderId="0"/>
    <xf numFmtId="9" fontId="60" fillId="0" borderId="0"/>
    <xf numFmtId="9" fontId="60" fillId="0" borderId="0"/>
    <xf numFmtId="9" fontId="60" fillId="0" borderId="0"/>
    <xf numFmtId="9" fontId="50" fillId="0" borderId="0"/>
    <xf numFmtId="9" fontId="60" fillId="0" borderId="0"/>
    <xf numFmtId="9" fontId="60" fillId="0" borderId="0"/>
    <xf numFmtId="9" fontId="60" fillId="0" borderId="0"/>
    <xf numFmtId="9" fontId="8" fillId="0" borderId="0"/>
    <xf numFmtId="9" fontId="5" fillId="0" borderId="0"/>
    <xf numFmtId="9" fontId="5" fillId="0" borderId="0"/>
    <xf numFmtId="9" fontId="5" fillId="0" borderId="0"/>
    <xf numFmtId="9" fontId="36" fillId="0" borderId="0"/>
    <xf numFmtId="9" fontId="36" fillId="0" borderId="0"/>
    <xf numFmtId="9" fontId="8" fillId="0" borderId="0"/>
    <xf numFmtId="9" fontId="36" fillId="0" borderId="0"/>
    <xf numFmtId="9" fontId="36" fillId="0" borderId="0"/>
    <xf numFmtId="9" fontId="36" fillId="0" borderId="0"/>
    <xf numFmtId="9" fontId="36" fillId="0" borderId="0"/>
    <xf numFmtId="9" fontId="36" fillId="0" borderId="0"/>
    <xf numFmtId="9" fontId="5" fillId="0" borderId="0"/>
    <xf numFmtId="9" fontId="5" fillId="0" borderId="0"/>
    <xf numFmtId="9" fontId="5" fillId="0" borderId="0"/>
    <xf numFmtId="9" fontId="6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60" fillId="0" borderId="0"/>
    <xf numFmtId="9" fontId="23" fillId="0" borderId="0"/>
    <xf numFmtId="9" fontId="14" fillId="0" borderId="0"/>
    <xf numFmtId="9" fontId="50" fillId="0" borderId="0"/>
    <xf numFmtId="9" fontId="59" fillId="0" borderId="0"/>
    <xf numFmtId="9" fontId="50" fillId="0" borderId="0"/>
    <xf numFmtId="9" fontId="50" fillId="0" borderId="0"/>
    <xf numFmtId="9" fontId="50" fillId="0" borderId="0"/>
    <xf numFmtId="9" fontId="59" fillId="0" borderId="0"/>
    <xf numFmtId="9" fontId="8"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1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135" fillId="0" borderId="0"/>
    <xf numFmtId="9" fontId="50"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00" fillId="0" borderId="0"/>
    <xf numFmtId="9" fontId="5" fillId="0" borderId="0"/>
    <xf numFmtId="9" fontId="5" fillId="0" borderId="0"/>
    <xf numFmtId="9" fontId="5" fillId="0" borderId="0"/>
    <xf numFmtId="9" fontId="5" fillId="0" borderId="0"/>
    <xf numFmtId="9" fontId="5" fillId="0" borderId="0"/>
    <xf numFmtId="9" fontId="50" fillId="0" borderId="0"/>
    <xf numFmtId="9" fontId="50" fillId="0" borderId="0"/>
    <xf numFmtId="9" fontId="36" fillId="0" borderId="0"/>
    <xf numFmtId="9" fontId="20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23" fillId="0" borderId="0"/>
    <xf numFmtId="9" fontId="50" fillId="0" borderId="0"/>
    <xf numFmtId="9" fontId="50" fillId="0" borderId="0"/>
    <xf numFmtId="9" fontId="50" fillId="0" borderId="0"/>
    <xf numFmtId="9" fontId="23"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36"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0" fillId="0" borderId="0"/>
    <xf numFmtId="9" fontId="5" fillId="0" borderId="0"/>
    <xf numFmtId="9" fontId="5" fillId="0" borderId="0"/>
    <xf numFmtId="9" fontId="5" fillId="0" borderId="0"/>
    <xf numFmtId="9" fontId="5" fillId="0" borderId="0"/>
    <xf numFmtId="9" fontId="5" fillId="0" borderId="0"/>
    <xf numFmtId="9" fontId="5" fillId="0" borderId="0"/>
    <xf numFmtId="13" fontId="50" fillId="0" borderId="0"/>
    <xf numFmtId="9" fontId="96" fillId="0" borderId="0"/>
    <xf numFmtId="9" fontId="96" fillId="0" borderId="0"/>
    <xf numFmtId="9" fontId="36" fillId="0" borderId="0"/>
    <xf numFmtId="9" fontId="50" fillId="0" borderId="0"/>
    <xf numFmtId="9" fontId="50" fillId="0" borderId="0"/>
    <xf numFmtId="9" fontId="23" fillId="0" borderId="0"/>
    <xf numFmtId="9" fontId="5" fillId="0" borderId="0"/>
    <xf numFmtId="9" fontId="5" fillId="0" borderId="0"/>
    <xf numFmtId="9" fontId="5" fillId="0" borderId="0"/>
    <xf numFmtId="9" fontId="60" fillId="0" borderId="0"/>
    <xf numFmtId="9" fontId="36" fillId="0" borderId="0"/>
    <xf numFmtId="9" fontId="36" fillId="0" borderId="0"/>
    <xf numFmtId="9" fontId="5" fillId="0" borderId="0"/>
    <xf numFmtId="9" fontId="36" fillId="0" borderId="0"/>
    <xf numFmtId="9" fontId="36"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9" fontId="5" fillId="0" borderId="0"/>
    <xf numFmtId="259" fontId="145" fillId="0" borderId="0"/>
    <xf numFmtId="3" fontId="51" fillId="159" borderId="146"/>
    <xf numFmtId="3" fontId="51" fillId="0" borderId="146" applyProtection="1">
      <protection locked="0" hidden="0"/>
    </xf>
    <xf numFmtId="260" fontId="273" fillId="0" borderId="0" applyProtection="1">
      <protection locked="0" hidden="0"/>
    </xf>
    <xf numFmtId="10" fontId="135" fillId="0" borderId="0"/>
    <xf numFmtId="10" fontId="136" fillId="0" borderId="0"/>
    <xf numFmtId="9" fontId="50" fillId="0" borderId="0"/>
    <xf numFmtId="9" fontId="50" fillId="0" borderId="0"/>
    <xf numFmtId="0" fontId="274" fillId="0" borderId="0" applyAlignment="1">
      <alignment horizontal="left"/>
    </xf>
    <xf numFmtId="0" fontId="275" fillId="0" borderId="0" applyAlignment="1">
      <alignment horizontal="left"/>
    </xf>
    <xf numFmtId="0" fontId="121" fillId="0" borderId="0"/>
    <xf numFmtId="164" fontId="124" fillId="51" borderId="0"/>
    <xf numFmtId="0" fontId="50" fillId="0" borderId="0"/>
    <xf numFmtId="0" fontId="51" fillId="0" borderId="0"/>
    <xf numFmtId="0" fontId="86" fillId="160" borderId="0"/>
    <xf numFmtId="238" fontId="76" fillId="0" borderId="0"/>
    <xf numFmtId="240" fontId="256" fillId="0" borderId="0"/>
    <xf numFmtId="0" fontId="50" fillId="0" borderId="0"/>
    <xf numFmtId="0" fontId="50" fillId="0" borderId="0"/>
    <xf numFmtId="2" fontId="276" fillId="65" borderId="59" applyProtection="1">
      <protection locked="0" hidden="0"/>
    </xf>
    <xf numFmtId="0" fontId="277" fillId="69" borderId="59"/>
    <xf numFmtId="0" fontId="278" fillId="54" borderId="1" applyAlignment="1">
      <alignment horizontal="center" vertical="center"/>
    </xf>
    <xf numFmtId="0" fontId="278" fillId="54" borderId="1" applyAlignment="1">
      <alignment horizontal="center" vertical="center"/>
    </xf>
    <xf numFmtId="3" fontId="61" fillId="0" borderId="147" applyAlignment="1">
      <alignment horizontal="right" wrapText="1"/>
    </xf>
    <xf numFmtId="4" fontId="61" fillId="0" borderId="148" applyAlignment="1">
      <alignment horizontal="right" wrapText="1"/>
    </xf>
    <xf numFmtId="0" fontId="51"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0"/>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5"/>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101"/>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9"/>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0" borderId="98"/>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49"/>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0" fontId="50" fillId="0" borderId="15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46" fontId="50" fillId="0" borderId="0"/>
    <xf numFmtId="0" fontId="14" fillId="0" borderId="0"/>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51"/>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06"/>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52"/>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113"/>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applyAlignment="1">
      <alignment horizontal="center"/>
    </xf>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13" fillId="0" borderId="0" applyAlignment="1">
      <alignment horizontal="left"/>
    </xf>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3"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153"/>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97"/>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0"/>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07"/>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54"/>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09"/>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55"/>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0" fontId="50" fillId="0" borderId="108"/>
    <xf numFmtId="186" fontId="279" fillId="0" borderId="0" applyAlignment="1">
      <alignment horizontal="right"/>
    </xf>
    <xf numFmtId="0" fontId="50" fillId="0" borderId="0" applyAlignment="1">
      <alignment textRotation="90"/>
    </xf>
    <xf numFmtId="0" fontId="50" fillId="0" borderId="0"/>
    <xf numFmtId="4" fontId="14" fillId="90" borderId="145" applyAlignment="1">
      <alignment vertical="center"/>
    </xf>
    <xf numFmtId="4" fontId="14" fillId="90" borderId="145" applyAlignment="1">
      <alignment vertical="center"/>
    </xf>
    <xf numFmtId="4" fontId="280" fillId="90" borderId="145" applyAlignment="1">
      <alignment vertical="center"/>
    </xf>
    <xf numFmtId="4" fontId="280" fillId="90" borderId="145" applyAlignment="1">
      <alignment vertical="center"/>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4" fontId="14" fillId="90"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52" borderId="145" applyAlignment="1">
      <alignment horizontal="right" vertical="center"/>
    </xf>
    <xf numFmtId="4" fontId="14" fillId="52" borderId="145" applyAlignment="1">
      <alignment horizontal="right" vertical="center"/>
    </xf>
    <xf numFmtId="4" fontId="14" fillId="85" borderId="145" applyAlignment="1">
      <alignment horizontal="right" vertical="center"/>
    </xf>
    <xf numFmtId="4" fontId="14" fillId="85" borderId="145" applyAlignment="1">
      <alignment horizontal="right" vertical="center"/>
    </xf>
    <xf numFmtId="4" fontId="14" fillId="51" borderId="145" applyAlignment="1">
      <alignment horizontal="right" vertical="center"/>
    </xf>
    <xf numFmtId="4" fontId="14" fillId="51" borderId="145" applyAlignment="1">
      <alignment horizontal="right" vertical="center"/>
    </xf>
    <xf numFmtId="4" fontId="14" fillId="93" borderId="145" applyAlignment="1">
      <alignment horizontal="right" vertical="center"/>
    </xf>
    <xf numFmtId="4" fontId="14" fillId="93" borderId="145" applyAlignment="1">
      <alignment horizontal="right" vertical="center"/>
    </xf>
    <xf numFmtId="4" fontId="14" fillId="109" borderId="145" applyAlignment="1">
      <alignment horizontal="right" vertical="center"/>
    </xf>
    <xf numFmtId="4" fontId="14" fillId="109" borderId="145" applyAlignment="1">
      <alignment horizontal="right" vertical="center"/>
    </xf>
    <xf numFmtId="4" fontId="14" fillId="128" borderId="145" applyAlignment="1">
      <alignment horizontal="right" vertical="center"/>
    </xf>
    <xf numFmtId="4" fontId="14" fillId="128" borderId="145" applyAlignment="1">
      <alignment horizontal="right" vertical="center"/>
    </xf>
    <xf numFmtId="4" fontId="14" fillId="120" borderId="145" applyAlignment="1">
      <alignment horizontal="right" vertical="center"/>
    </xf>
    <xf numFmtId="4" fontId="14" fillId="120" borderId="145" applyAlignment="1">
      <alignment horizontal="right" vertical="center"/>
    </xf>
    <xf numFmtId="4" fontId="14" fillId="161" borderId="145" applyAlignment="1">
      <alignment horizontal="right" vertical="center"/>
    </xf>
    <xf numFmtId="4" fontId="14" fillId="161" borderId="145" applyAlignment="1">
      <alignment horizontal="right" vertical="center"/>
    </xf>
    <xf numFmtId="4" fontId="14" fillId="87" borderId="145" applyAlignment="1">
      <alignment horizontal="right" vertical="center"/>
    </xf>
    <xf numFmtId="4" fontId="14" fillId="87" borderId="145" applyAlignment="1">
      <alignment horizontal="right" vertical="center"/>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2" fillId="162" borderId="145" applyAlignment="1">
      <alignment horizontal="left" vertical="center" indent="1"/>
    </xf>
    <xf numFmtId="4" fontId="14" fillId="163" borderId="156"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4" fontId="169" fillId="125" borderId="0"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63"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4" fontId="14"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142"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4"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3"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4" fontId="14" fillId="69" borderId="145" applyAlignment="1">
      <alignment vertical="center"/>
    </xf>
    <xf numFmtId="4" fontId="14" fillId="69" borderId="145" applyAlignment="1">
      <alignment vertical="center"/>
    </xf>
    <xf numFmtId="4" fontId="280" fillId="69" borderId="145" applyAlignment="1">
      <alignment vertical="center"/>
    </xf>
    <xf numFmtId="4" fontId="280" fillId="69" borderId="145" applyAlignment="1">
      <alignment vertical="center"/>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69" borderId="145" applyAlignment="1">
      <alignment horizontal="left" vertical="center" indent="1"/>
    </xf>
    <xf numFmtId="4" fontId="14" fillId="163" borderId="145" applyAlignment="1">
      <alignment horizontal="right" vertical="center"/>
    </xf>
    <xf numFmtId="4" fontId="14" fillId="163" borderId="145" applyAlignment="1">
      <alignment horizontal="right" vertical="center"/>
    </xf>
    <xf numFmtId="4" fontId="280" fillId="163" borderId="145" applyAlignment="1">
      <alignment horizontal="right" vertical="center"/>
    </xf>
    <xf numFmtId="4" fontId="280" fillId="163" borderId="145" applyAlignment="1">
      <alignment horizontal="right" vertical="center"/>
    </xf>
    <xf numFmtId="0" fontId="50" fillId="56" borderId="145"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4" fontId="169" fillId="83" borderId="157"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50" fillId="56" borderId="145" applyAlignment="1">
      <alignment horizontal="left" vertical="center" indent="1"/>
    </xf>
    <xf numFmtId="0" fontId="281" fillId="0" borderId="0"/>
    <xf numFmtId="4" fontId="40" fillId="163" borderId="145" applyAlignment="1">
      <alignment horizontal="right" vertical="center"/>
    </xf>
    <xf numFmtId="4" fontId="40" fillId="163" borderId="145" applyAlignment="1">
      <alignment horizontal="right" vertical="center"/>
    </xf>
    <xf numFmtId="183" fontId="55" fillId="0" borderId="0" applyAlignment="1">
      <alignment horizontal="left"/>
    </xf>
    <xf numFmtId="0" fontId="76" fillId="0" borderId="181" applyAlignment="1">
      <alignment horizontal="center" vertical="center"/>
    </xf>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89" fillId="54" borderId="1"/>
    <xf numFmtId="0" fontId="282" fillId="164" borderId="0" applyAlignment="1">
      <alignment vertical="center"/>
    </xf>
    <xf numFmtId="0" fontId="283" fillId="0" borderId="0" applyAlignment="1">
      <alignment vertical="center"/>
    </xf>
    <xf numFmtId="179" fontId="284" fillId="142" borderId="0" applyAlignment="1">
      <alignment horizontal="right"/>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77" fontId="57" fillId="117" borderId="0" applyAlignment="1">
      <alignment horizontal="right" vertical="center"/>
    </xf>
    <xf numFmtId="180" fontId="57" fillId="117" borderId="0" applyAlignment="1">
      <alignment horizontal="right" vertical="center"/>
    </xf>
    <xf numFmtId="0" fontId="50" fillId="0" borderId="103"/>
    <xf numFmtId="0" fontId="285" fillId="0" borderId="0"/>
    <xf numFmtId="0" fontId="50" fillId="0" borderId="0"/>
    <xf numFmtId="0" fontId="50" fillId="0" borderId="0"/>
    <xf numFmtId="0" fontId="286" fillId="0" borderId="0" applyAlignment="1">
      <alignment horizontal="right"/>
    </xf>
    <xf numFmtId="0" fontId="286" fillId="0" borderId="0" applyAlignment="1">
      <alignment horizontal="right"/>
    </xf>
    <xf numFmtId="0" fontId="286" fillId="0" borderId="0" applyAlignment="1">
      <alignment horizontal="left"/>
    </xf>
    <xf numFmtId="0" fontId="286" fillId="0" borderId="0" applyAlignment="1">
      <alignment horizontal="left"/>
    </xf>
    <xf numFmtId="0" fontId="50" fillId="83" borderId="0" applyAlignment="1">
      <alignment horizontal="left" vertical="center"/>
    </xf>
    <xf numFmtId="0" fontId="50" fillId="0" borderId="155" applyAlignment="1">
      <alignment horizontal="left" vertical="center" wrapText="1" indent="1"/>
    </xf>
    <xf numFmtId="261" fontId="50" fillId="0" borderId="155" applyAlignment="1">
      <alignment horizontal="right" vertical="center" wrapText="1"/>
    </xf>
    <xf numFmtId="262" fontId="50" fillId="0" borderId="155" applyAlignment="1">
      <alignment horizontal="right" vertical="center" wrapText="1"/>
    </xf>
    <xf numFmtId="0" fontId="50" fillId="0" borderId="0" applyAlignment="1">
      <alignment horizontal="left" vertical="center" wrapText="1"/>
    </xf>
    <xf numFmtId="0" fontId="50" fillId="0" borderId="0" applyAlignment="1">
      <alignment horizontal="left" vertical="center" wrapText="1" indent="1"/>
    </xf>
    <xf numFmtId="261" fontId="50" fillId="0" borderId="0" applyAlignment="1">
      <alignment horizontal="right" vertical="center" wrapText="1"/>
    </xf>
    <xf numFmtId="262" fontId="50" fillId="0" borderId="0" applyAlignment="1">
      <alignment horizontal="right" vertical="center" wrapText="1"/>
    </xf>
    <xf numFmtId="0" fontId="50" fillId="0" borderId="158" applyAlignment="1">
      <alignment horizontal="left" vertical="center" wrapText="1"/>
    </xf>
    <xf numFmtId="0" fontId="50" fillId="0" borderId="158" applyAlignment="1">
      <alignment horizontal="left" vertical="center" wrapText="1" indent="1"/>
    </xf>
    <xf numFmtId="261" fontId="50" fillId="0" borderId="158" applyAlignment="1">
      <alignment horizontal="right" vertical="center" wrapText="1"/>
    </xf>
    <xf numFmtId="0" fontId="50" fillId="0" borderId="0"/>
    <xf numFmtId="0" fontId="50" fillId="0" borderId="0" applyAlignment="1">
      <alignment vertical="center" wrapText="1"/>
    </xf>
    <xf numFmtId="0" fontId="50" fillId="0" borderId="0" applyAlignment="1">
      <alignment vertical="center" wrapText="1"/>
    </xf>
    <xf numFmtId="0" fontId="7" fillId="0" borderId="0" applyAlignment="1">
      <alignment horizontal="left" vertical="center" wrapText="1"/>
    </xf>
    <xf numFmtId="0" fontId="50" fillId="0" borderId="0" applyAlignment="1">
      <alignment vertical="center" wrapText="1"/>
    </xf>
    <xf numFmtId="0" fontId="50" fillId="0" borderId="0" applyAlignment="1">
      <alignment vertical="center" wrapText="1"/>
    </xf>
    <xf numFmtId="0" fontId="50" fillId="0" borderId="0" applyAlignment="1">
      <alignment horizontal="left" vertical="center"/>
    </xf>
    <xf numFmtId="0" fontId="17" fillId="0" borderId="0" applyAlignment="1">
      <alignment horizontal="left" vertical="center" wrapText="1"/>
    </xf>
    <xf numFmtId="0" fontId="17" fillId="0" borderId="0" applyAlignment="1">
      <alignment horizontal="left" vertical="center" wrapText="1"/>
    </xf>
    <xf numFmtId="0" fontId="54" fillId="0" borderId="0" applyAlignment="1">
      <alignment vertical="center" wrapText="1"/>
    </xf>
    <xf numFmtId="0" fontId="50" fillId="0" borderId="159" applyAlignment="1">
      <alignment horizontal="center" vertical="center" wrapText="1"/>
    </xf>
    <xf numFmtId="0" fontId="17" fillId="0" borderId="159" applyAlignment="1">
      <alignment horizontal="center" vertical="center" wrapText="1"/>
    </xf>
    <xf numFmtId="0" fontId="17" fillId="0" borderId="159" applyAlignment="1">
      <alignment horizontal="center" vertical="center" wrapText="1"/>
    </xf>
    <xf numFmtId="0" fontId="50" fillId="0" borderId="155" applyAlignment="1">
      <alignment horizontal="left" vertical="center" wrapText="1"/>
    </xf>
    <xf numFmtId="0" fontId="287" fillId="0" borderId="160"/>
    <xf numFmtId="0" fontId="50" fillId="0" borderId="0"/>
    <xf numFmtId="0" fontId="19" fillId="0" borderId="0"/>
    <xf numFmtId="0" fontId="50" fillId="0" borderId="0"/>
    <xf numFmtId="0" fontId="50" fillId="0" borderId="0" applyAlignment="1">
      <alignment horizontal="left" wrapText="1"/>
    </xf>
    <xf numFmtId="0" fontId="50" fillId="0" borderId="0"/>
    <xf numFmtId="0" fontId="50" fillId="0" borderId="0"/>
    <xf numFmtId="0" fontId="50" fillId="0" borderId="0"/>
    <xf numFmtId="0" fontId="50" fillId="0" borderId="0"/>
    <xf numFmtId="0" fontId="50" fillId="0" borderId="0"/>
    <xf numFmtId="0" fontId="50" fillId="0" borderId="0"/>
    <xf numFmtId="177" fontId="50" fillId="0" borderId="0"/>
    <xf numFmtId="0" fontId="81" fillId="0" borderId="0"/>
    <xf numFmtId="177" fontId="50" fillId="0" borderId="0"/>
    <xf numFmtId="177" fontId="26" fillId="0" borderId="0"/>
    <xf numFmtId="177" fontId="26" fillId="0" borderId="0"/>
    <xf numFmtId="177" fontId="26" fillId="0" borderId="0"/>
    <xf numFmtId="177" fontId="26" fillId="0" borderId="0"/>
    <xf numFmtId="0" fontId="26" fillId="0" borderId="0"/>
    <xf numFmtId="0" fontId="50" fillId="0" borderId="0" applyAlignment="1">
      <alignment vertical="top"/>
    </xf>
    <xf numFmtId="263" fontId="50" fillId="0" borderId="0" applyAlignment="1">
      <alignment horizontal="left"/>
    </xf>
    <xf numFmtId="0" fontId="50" fillId="0" borderId="126" applyAlignment="1">
      <alignment horizontal="right"/>
    </xf>
    <xf numFmtId="0" fontId="7" fillId="165" borderId="161" applyAlignment="1">
      <alignment horizontal="center" wrapText="1"/>
    </xf>
    <xf numFmtId="263" fontId="50" fillId="0" borderId="0" applyAlignment="1">
      <alignment horizontal="left"/>
    </xf>
    <xf numFmtId="0" fontId="7" fillId="165" borderId="161" applyAlignment="1">
      <alignment horizontal="center" wrapText="1"/>
    </xf>
    <xf numFmtId="0" fontId="7" fillId="165" borderId="161" applyAlignment="1">
      <alignment horizontal="center" wrapText="1"/>
    </xf>
    <xf numFmtId="0" fontId="7" fillId="165" borderId="161" applyAlignment="1">
      <alignment horizontal="center" wrapText="1"/>
    </xf>
    <xf numFmtId="0" fontId="50" fillId="0" borderId="126" applyAlignment="1">
      <alignment horizontal="right"/>
    </xf>
    <xf numFmtId="168" fontId="50" fillId="0" borderId="0" applyAlignment="1">
      <alignment horizontal="left"/>
    </xf>
    <xf numFmtId="0" fontId="7" fillId="166" borderId="126" applyAlignment="1">
      <alignment horizontal="right"/>
    </xf>
    <xf numFmtId="0" fontId="7" fillId="165" borderId="162" applyAlignment="1">
      <alignment wrapText="1"/>
    </xf>
    <xf numFmtId="168" fontId="50" fillId="0" borderId="0" applyAlignment="1">
      <alignment horizontal="left"/>
    </xf>
    <xf numFmtId="0" fontId="7" fillId="165" borderId="162" applyAlignment="1">
      <alignment wrapText="1"/>
    </xf>
    <xf numFmtId="0" fontId="7" fillId="165" borderId="162" applyAlignment="1">
      <alignment wrapText="1"/>
    </xf>
    <xf numFmtId="0" fontId="7" fillId="165" borderId="162" applyAlignment="1">
      <alignment wrapText="1"/>
    </xf>
    <xf numFmtId="0" fontId="7" fillId="166" borderId="126" applyAlignment="1">
      <alignment horizontal="right"/>
    </xf>
    <xf numFmtId="264" fontId="50" fillId="0" borderId="0" applyAlignment="1">
      <alignment horizontal="left"/>
    </xf>
    <xf numFmtId="0" fontId="50" fillId="167" borderId="0" applyAlignment="1">
      <alignment horizontal="center" wrapText="1"/>
    </xf>
    <xf numFmtId="264" fontId="50" fillId="0" borderId="0" applyAlignment="1">
      <alignment horizontal="left"/>
    </xf>
    <xf numFmtId="0" fontId="17" fillId="166" borderId="0" applyAlignment="1">
      <alignment horizontal="left"/>
    </xf>
    <xf numFmtId="49" fontId="50" fillId="0" borderId="0" applyAlignment="1">
      <alignment horizontal="left"/>
    </xf>
    <xf numFmtId="0" fontId="7" fillId="166" borderId="126" applyAlignment="1">
      <alignment horizontal="left"/>
    </xf>
    <xf numFmtId="49" fontId="50" fillId="0" borderId="0" applyAlignment="1">
      <alignment horizontal="left"/>
    </xf>
    <xf numFmtId="0" fontId="50" fillId="167" borderId="0" applyAlignment="1">
      <alignment wrapText="1"/>
    </xf>
    <xf numFmtId="0" fontId="7" fillId="166" borderId="126" applyAlignment="1">
      <alignment horizontal="left"/>
    </xf>
    <xf numFmtId="0" fontId="50" fillId="0" borderId="126" applyAlignment="1">
      <alignment horizontal="right"/>
    </xf>
    <xf numFmtId="0" fontId="50" fillId="0" borderId="126" applyAlignment="1">
      <alignment horizontal="right"/>
    </xf>
    <xf numFmtId="0" fontId="50" fillId="0" borderId="0" applyAlignment="1">
      <alignment horizontal="right" wrapText="1"/>
    </xf>
    <xf numFmtId="0" fontId="42" fillId="115" borderId="0" applyAlignment="1">
      <alignment horizontal="left"/>
    </xf>
    <xf numFmtId="265" fontId="50" fillId="0" borderId="0" applyAlignment="1">
      <alignment wrapText="1"/>
    </xf>
    <xf numFmtId="266" fontId="50" fillId="0" borderId="0" applyAlignment="1">
      <alignment wrapText="1"/>
    </xf>
    <xf numFmtId="267" fontId="50" fillId="0" borderId="0" applyAlignment="1">
      <alignment wrapText="1"/>
    </xf>
    <xf numFmtId="263" fontId="50" fillId="0" borderId="0" applyAlignment="1">
      <alignment horizontal="left"/>
    </xf>
    <xf numFmtId="263" fontId="50" fillId="0" borderId="0" applyAlignment="1">
      <alignment horizontal="left"/>
    </xf>
    <xf numFmtId="0" fontId="50" fillId="0" borderId="0" applyAlignment="1">
      <alignment horizontal="right" wrapText="1"/>
    </xf>
    <xf numFmtId="168" fontId="50" fillId="0" borderId="0" applyAlignment="1">
      <alignment horizontal="left"/>
    </xf>
    <xf numFmtId="168" fontId="50" fillId="0" borderId="0" applyAlignment="1">
      <alignment horizontal="left"/>
    </xf>
    <xf numFmtId="0" fontId="50" fillId="0" borderId="0" applyAlignment="1">
      <alignment horizontal="right" wrapText="1"/>
    </xf>
    <xf numFmtId="264" fontId="50" fillId="0" borderId="0" applyAlignment="1">
      <alignment horizontal="left"/>
    </xf>
    <xf numFmtId="264" fontId="50" fillId="0" borderId="0" applyAlignment="1">
      <alignment horizontal="left"/>
    </xf>
    <xf numFmtId="17" fontId="50" fillId="0" borderId="0" applyAlignment="1">
      <alignment horizontal="right" wrapText="1"/>
    </xf>
    <xf numFmtId="49" fontId="50" fillId="0" borderId="0" applyAlignment="1">
      <alignment horizontal="left"/>
    </xf>
    <xf numFmtId="49" fontId="50" fillId="0" borderId="0" applyAlignment="1">
      <alignment horizontal="left"/>
    </xf>
    <xf numFmtId="268" fontId="50" fillId="0" borderId="0" applyAlignment="1">
      <alignment wrapText="1"/>
    </xf>
    <xf numFmtId="0" fontId="17" fillId="0" borderId="0" applyAlignment="1">
      <alignment horizontal="left"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0" fontId="7" fillId="0" borderId="0" applyAlignment="1">
      <alignment horizontal="center" wrapText="1"/>
    </xf>
    <xf numFmtId="49" fontId="50" fillId="0" borderId="126" applyAlignment="1">
      <alignment horizontal="right"/>
    </xf>
    <xf numFmtId="49" fontId="50" fillId="0" borderId="126" applyAlignment="1">
      <alignment horizontal="right"/>
    </xf>
    <xf numFmtId="0" fontId="7" fillId="166" borderId="126" applyAlignment="1">
      <alignment horizontal="right"/>
    </xf>
    <xf numFmtId="0" fontId="7" fillId="166" borderId="126" applyAlignment="1">
      <alignment horizontal="right"/>
    </xf>
    <xf numFmtId="0" fontId="17" fillId="166" borderId="0" applyAlignment="1">
      <alignment horizontal="left"/>
    </xf>
    <xf numFmtId="0" fontId="17" fillId="166" borderId="0" applyAlignment="1">
      <alignment horizontal="left"/>
    </xf>
    <xf numFmtId="0" fontId="42" fillId="115" borderId="0" applyAlignment="1">
      <alignment horizontal="left"/>
    </xf>
    <xf numFmtId="0" fontId="42" fillId="115" borderId="0" applyAlignment="1">
      <alignment horizontal="left"/>
    </xf>
    <xf numFmtId="0" fontId="58" fillId="168" borderId="0" applyAlignment="1">
      <alignment horizontal="left"/>
    </xf>
    <xf numFmtId="0" fontId="58" fillId="168" borderId="0" applyAlignment="1">
      <alignment horizontal="left"/>
    </xf>
    <xf numFmtId="0" fontId="288" fillId="3" borderId="34" applyAlignment="1">
      <alignment horizontal="center"/>
    </xf>
    <xf numFmtId="3" fontId="151" fillId="3" borderId="0"/>
    <xf numFmtId="3" fontId="288" fillId="3" borderId="0"/>
    <xf numFmtId="0" fontId="151" fillId="3" borderId="0"/>
    <xf numFmtId="0" fontId="288" fillId="3" borderId="0"/>
    <xf numFmtId="0" fontId="151" fillId="3" borderId="0" applyAlignment="1">
      <alignment horizontal="center"/>
    </xf>
    <xf numFmtId="2" fontId="289" fillId="115" borderId="110"/>
    <xf numFmtId="2" fontId="289" fillId="115" borderId="110"/>
    <xf numFmtId="2" fontId="290" fillId="0" borderId="0"/>
    <xf numFmtId="0" fontId="50" fillId="0" borderId="104"/>
    <xf numFmtId="2" fontId="290" fillId="168" borderId="110"/>
    <xf numFmtId="2" fontId="290" fillId="166" borderId="110"/>
    <xf numFmtId="2" fontId="290" fillId="169" borderId="110"/>
    <xf numFmtId="2" fontId="290" fillId="166" borderId="110" applyAlignment="1">
      <alignment horizontal="center"/>
    </xf>
    <xf numFmtId="1" fontId="291" fillId="0" borderId="0" applyAlignment="1">
      <alignment horizontal="left"/>
    </xf>
    <xf numFmtId="3" fontId="292" fillId="0" borderId="0"/>
    <xf numFmtId="3" fontId="293" fillId="0" borderId="163"/>
    <xf numFmtId="3" fontId="293" fillId="0" borderId="125"/>
    <xf numFmtId="3" fontId="293" fillId="0" borderId="164"/>
    <xf numFmtId="3" fontId="292" fillId="0" borderId="0"/>
    <xf numFmtId="177" fontId="56" fillId="53" borderId="126"/>
    <xf numFmtId="0" fontId="56" fillId="53" borderId="126"/>
    <xf numFmtId="0" fontId="56" fillId="53" borderId="126"/>
    <xf numFmtId="0" fontId="274" fillId="0" borderId="0" applyAlignment="1">
      <alignment horizontal="centerContinuous"/>
    </xf>
    <xf numFmtId="0" fontId="275" fillId="0" borderId="0" applyAlignment="1">
      <alignment horizontal="centerContinuous"/>
    </xf>
    <xf numFmtId="0" fontId="274" fillId="0" borderId="0" applyAlignment="1">
      <alignment horizontal="centerContinuous"/>
    </xf>
    <xf numFmtId="0" fontId="275" fillId="0" borderId="0" applyAlignment="1">
      <alignment horizontal="centerContinuous"/>
    </xf>
    <xf numFmtId="0" fontId="294" fillId="0" borderId="0" applyAlignment="1">
      <alignment wrapText="1"/>
    </xf>
    <xf numFmtId="0" fontId="294" fillId="0" borderId="0" applyAlignment="1">
      <alignment wrapText="1"/>
    </xf>
    <xf numFmtId="0" fontId="294" fillId="0" borderId="0" applyAlignment="1">
      <alignment wrapText="1"/>
    </xf>
    <xf numFmtId="0" fontId="294" fillId="0" borderId="0" applyAlignment="1">
      <alignment wrapText="1"/>
    </xf>
    <xf numFmtId="168" fontId="295" fillId="149" borderId="0" applyAlignment="1">
      <alignment horizontal="left"/>
    </xf>
    <xf numFmtId="0" fontId="296" fillId="0" borderId="0" applyAlignment="1">
      <alignment vertical="center"/>
    </xf>
    <xf numFmtId="0" fontId="296" fillId="0" borderId="181" applyAlignment="1">
      <alignment horizontal="right" vertical="center"/>
    </xf>
    <xf numFmtId="0" fontId="297" fillId="170" borderId="0" applyAlignment="1">
      <alignment horizontal="centerContinuous" vertical="center"/>
    </xf>
    <xf numFmtId="0" fontId="297" fillId="149" borderId="181" applyAlignment="1">
      <alignment horizontal="centerContinuous" vertical="center"/>
    </xf>
    <xf numFmtId="0" fontId="298" fillId="0" borderId="0" applyAlignment="1">
      <alignment horizontal="left"/>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58" fillId="171" borderId="0" applyAlignment="1">
      <alignment horizontal="right" vertical="top" wrapText="1"/>
    </xf>
    <xf numFmtId="0" fontId="299" fillId="0" borderId="42" applyAlignment="1">
      <alignment horizontal="right" vertical="center" wrapText="1"/>
    </xf>
    <xf numFmtId="0" fontId="167" fillId="0" borderId="0"/>
    <xf numFmtId="0" fontId="167" fillId="0" borderId="0"/>
    <xf numFmtId="0" fontId="167" fillId="0" borderId="0"/>
    <xf numFmtId="0" fontId="167" fillId="0" borderId="0"/>
    <xf numFmtId="0" fontId="300" fillId="0" borderId="0"/>
    <xf numFmtId="0" fontId="300" fillId="0" borderId="0"/>
    <xf numFmtId="0" fontId="300" fillId="0" borderId="0"/>
    <xf numFmtId="0" fontId="58" fillId="0" borderId="0" applyAlignment="1">
      <alignment horizontal="left"/>
    </xf>
    <xf numFmtId="0" fontId="301" fillId="0" borderId="165" applyAlignment="1">
      <alignment horizontal="center" vertical="center"/>
    </xf>
    <xf numFmtId="269" fontId="302" fillId="0" borderId="181" applyAlignment="1">
      <alignment horizontal="center" vertical="center"/>
    </xf>
    <xf numFmtId="43" fontId="301" fillId="0" borderId="165" applyAlignment="1">
      <alignment horizontal="right" vertical="center"/>
    </xf>
    <xf numFmtId="270" fontId="301" fillId="0" borderId="181" applyAlignment="1">
      <alignment horizontal="left" vertical="center"/>
    </xf>
    <xf numFmtId="270" fontId="301" fillId="0" borderId="34" applyAlignment="1">
      <alignment horizontal="left" vertical="center"/>
    </xf>
    <xf numFmtId="271" fontId="301" fillId="0" borderId="181" applyAlignment="1">
      <alignment horizontal="left" vertical="center"/>
    </xf>
    <xf numFmtId="271" fontId="301" fillId="0" borderId="34" applyAlignment="1">
      <alignment horizontal="left" vertical="center"/>
    </xf>
    <xf numFmtId="269" fontId="301" fillId="0" borderId="181" applyAlignment="1">
      <alignment horizontal="center" vertical="center"/>
    </xf>
    <xf numFmtId="43" fontId="302" fillId="0" borderId="181" applyAlignment="1">
      <alignment horizontal="center" vertical="center"/>
    </xf>
    <xf numFmtId="269" fontId="302" fillId="0" borderId="181" applyAlignment="1">
      <alignment horizontal="center" vertical="center"/>
    </xf>
    <xf numFmtId="269" fontId="301" fillId="0" borderId="181" applyAlignment="1">
      <alignment horizontal="center" vertical="center"/>
    </xf>
    <xf numFmtId="0" fontId="303" fillId="0" borderId="181" applyAlignment="1">
      <alignment vertical="center"/>
    </xf>
    <xf numFmtId="43" fontId="303" fillId="0" borderId="165" applyAlignment="1">
      <alignment vertical="center"/>
    </xf>
    <xf numFmtId="270" fontId="303" fillId="0" borderId="181" applyAlignment="1">
      <alignment vertical="center"/>
    </xf>
    <xf numFmtId="270" fontId="303" fillId="0" borderId="34" applyAlignment="1">
      <alignment horizontal="left" vertical="center"/>
    </xf>
    <xf numFmtId="271" fontId="303" fillId="0" borderId="34" applyAlignment="1">
      <alignment horizontal="left" vertical="center"/>
    </xf>
    <xf numFmtId="0" fontId="301" fillId="0" borderId="181" applyAlignment="1">
      <alignment horizontal="center" vertical="center"/>
    </xf>
    <xf numFmtId="43" fontId="301" fillId="0" borderId="181" applyAlignment="1">
      <alignment horizontal="right" vertical="center"/>
    </xf>
    <xf numFmtId="272" fontId="303" fillId="0" borderId="34" applyAlignment="1">
      <alignment horizontal="center" vertical="center"/>
    </xf>
    <xf numFmtId="43" fontId="303" fillId="0" borderId="34" applyAlignment="1">
      <alignment horizontal="center" vertical="center"/>
    </xf>
    <xf numFmtId="2" fontId="303" fillId="0" borderId="34" applyAlignment="1">
      <alignment horizontal="center" vertical="center"/>
    </xf>
    <xf numFmtId="2" fontId="303" fillId="0" borderId="34" applyAlignment="1">
      <alignment horizontal="right" vertical="center"/>
    </xf>
    <xf numFmtId="2" fontId="301" fillId="0" borderId="34" applyAlignment="1">
      <alignment horizontal="center" vertical="center"/>
    </xf>
    <xf numFmtId="2" fontId="301" fillId="0" borderId="34" applyAlignment="1">
      <alignment horizontal="right" vertical="center"/>
    </xf>
    <xf numFmtId="269" fontId="304" fillId="0" borderId="165" applyAlignment="1">
      <alignment horizontal="center" vertical="center"/>
    </xf>
    <xf numFmtId="273" fontId="302" fillId="0" borderId="181" applyAlignment="1">
      <alignment horizontal="center" vertical="center"/>
    </xf>
    <xf numFmtId="273" fontId="302" fillId="0" borderId="34" applyAlignment="1">
      <alignment horizontal="center" vertical="center"/>
    </xf>
    <xf numFmtId="269" fontId="304" fillId="0" borderId="181" applyAlignment="1">
      <alignment horizontal="center" vertical="center"/>
    </xf>
    <xf numFmtId="269" fontId="302" fillId="0" borderId="34" applyAlignment="1">
      <alignment horizontal="center" vertical="center"/>
    </xf>
    <xf numFmtId="0" fontId="301" fillId="0" borderId="0" applyAlignment="1">
      <alignment horizontal="left"/>
    </xf>
    <xf numFmtId="2" fontId="301" fillId="0" borderId="165" applyAlignment="1">
      <alignment horizontal="center" vertical="center"/>
    </xf>
    <xf numFmtId="2" fontId="303" fillId="0" borderId="165" applyAlignment="1">
      <alignment horizontal="center" vertical="center"/>
    </xf>
    <xf numFmtId="2" fontId="301" fillId="0" borderId="181" applyAlignment="1">
      <alignment horizontal="center" vertical="center"/>
    </xf>
    <xf numFmtId="2" fontId="303" fillId="0" borderId="181" applyAlignment="1">
      <alignment horizontal="center" vertical="center"/>
    </xf>
    <xf numFmtId="4" fontId="301" fillId="0" borderId="165" applyAlignment="1">
      <alignment horizontal="right" vertical="center"/>
    </xf>
    <xf numFmtId="4" fontId="303" fillId="0" borderId="165" applyAlignment="1">
      <alignment horizontal="right" vertical="center"/>
    </xf>
    <xf numFmtId="4" fontId="305" fillId="0" borderId="181" applyAlignment="1">
      <alignment horizontal="right" vertical="center"/>
    </xf>
    <xf numFmtId="4" fontId="301" fillId="0" borderId="181" applyAlignment="1">
      <alignment horizontal="right" vertical="center"/>
    </xf>
    <xf numFmtId="2" fontId="301" fillId="0" borderId="181" applyAlignment="1">
      <alignment horizontal="right" vertical="center"/>
    </xf>
    <xf numFmtId="0" fontId="301" fillId="0" borderId="165" applyAlignment="1">
      <alignment horizontal="left" vertical="center"/>
    </xf>
    <xf numFmtId="0" fontId="301" fillId="0" borderId="181" applyAlignment="1">
      <alignment horizontal="left" vertical="center"/>
    </xf>
    <xf numFmtId="0" fontId="303" fillId="0" borderId="181" applyAlignment="1">
      <alignment horizontal="left" vertical="center"/>
    </xf>
    <xf numFmtId="0" fontId="301" fillId="0" borderId="181" applyAlignment="1">
      <alignment horizontal="left" vertical="center"/>
    </xf>
    <xf numFmtId="0" fontId="301" fillId="0" borderId="0" applyAlignment="1">
      <alignment horizontal="right"/>
    </xf>
    <xf numFmtId="0" fontId="306" fillId="0" borderId="0"/>
    <xf numFmtId="0" fontId="306" fillId="0" borderId="0"/>
    <xf numFmtId="0" fontId="306" fillId="0" borderId="0"/>
    <xf numFmtId="274" fontId="51" fillId="0" borderId="0" applyAlignment="1" applyProtection="1">
      <alignment wrapText="1"/>
      <protection locked="0" hidden="0"/>
    </xf>
    <xf numFmtId="274" fontId="51" fillId="0"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8" fillId="156" borderId="0" applyAlignment="1" applyProtection="1">
      <alignment wrapText="1"/>
      <protection locked="0" hidden="0"/>
    </xf>
    <xf numFmtId="274"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1" fillId="0"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8" fillId="156" borderId="0" applyAlignment="1" applyProtection="1">
      <alignment wrapText="1"/>
      <protection locked="0" hidden="0"/>
    </xf>
    <xf numFmtId="275" fontId="51" fillId="0" borderId="0" applyAlignment="1" applyProtection="1">
      <alignment wrapText="1"/>
      <protection locked="0" hidden="0"/>
    </xf>
    <xf numFmtId="276" fontId="51" fillId="0" borderId="0" applyAlignment="1" applyProtection="1">
      <alignment wrapText="1"/>
      <protection locked="0" hidden="0"/>
    </xf>
    <xf numFmtId="276" fontId="51" fillId="0"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8" fillId="156" borderId="0" applyAlignment="1" applyProtection="1">
      <alignment wrapText="1"/>
      <protection locked="0" hidden="0"/>
    </xf>
    <xf numFmtId="276" fontId="51" fillId="0" borderId="0" applyAlignment="1" applyProtection="1">
      <alignment wrapText="1"/>
      <protection locked="0" hidden="0"/>
    </xf>
    <xf numFmtId="0" fontId="301" fillId="0" borderId="0" applyAlignment="1">
      <alignment horizontal="center"/>
    </xf>
    <xf numFmtId="0" fontId="174" fillId="0" borderId="0" applyAlignment="1">
      <alignment horizontal="left"/>
    </xf>
    <xf numFmtId="0" fontId="202" fillId="0" borderId="0"/>
    <xf numFmtId="0" fontId="13" fillId="0" borderId="0" applyAlignment="1">
      <alignment horizontal="left"/>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7"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8"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279" fontId="58" fillId="171" borderId="166" applyAlignment="1">
      <alignment wrapText="1"/>
    </xf>
    <xf numFmtId="0" fontId="167" fillId="0" borderId="167" applyAlignment="1">
      <alignment horizontal="right"/>
    </xf>
    <xf numFmtId="0" fontId="167" fillId="0" borderId="167" applyAlignment="1">
      <alignment horizontal="right"/>
    </xf>
    <xf numFmtId="0" fontId="167" fillId="0" borderId="167" applyAlignment="1">
      <alignment horizontal="right"/>
    </xf>
    <xf numFmtId="0" fontId="51" fillId="0" borderId="27" applyAlignment="1">
      <alignment horizontal="left" vertical="top"/>
    </xf>
    <xf numFmtId="0" fontId="167" fillId="0" borderId="167" applyAlignment="1">
      <alignment horizontal="right"/>
    </xf>
    <xf numFmtId="164" fontId="7" fillId="0" borderId="0" applyAlignment="1">
      <alignment horizontal="center"/>
    </xf>
    <xf numFmtId="280" fontId="50" fillId="0" borderId="0" applyAlignment="1">
      <alignment horizontal="left"/>
    </xf>
    <xf numFmtId="280" fontId="50" fillId="0" borderId="0" applyAlignment="1">
      <alignment horizontal="right"/>
    </xf>
    <xf numFmtId="0" fontId="50" fillId="0" borderId="0"/>
    <xf numFmtId="165" fontId="50" fillId="0" borderId="0" applyAlignment="1">
      <alignment horizontal="left"/>
    </xf>
    <xf numFmtId="165" fontId="50" fillId="0" borderId="0" applyAlignment="1">
      <alignment horizontal="left"/>
    </xf>
    <xf numFmtId="15" fontId="50" fillId="0" borderId="0"/>
    <xf numFmtId="15" fontId="50" fillId="0" borderId="0"/>
    <xf numFmtId="15" fontId="50" fillId="0" borderId="0"/>
    <xf numFmtId="15" fontId="50" fillId="0" borderId="0"/>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165" fontId="50" fillId="0" borderId="0" applyAlignment="1">
      <alignment horizontal="left"/>
    </xf>
    <xf numFmtId="0" fontId="307" fillId="0" borderId="0"/>
    <xf numFmtId="0" fontId="307" fillId="0" borderId="0"/>
    <xf numFmtId="0" fontId="308" fillId="0" borderId="0"/>
    <xf numFmtId="0" fontId="308" fillId="0" borderId="0"/>
    <xf numFmtId="0" fontId="309" fillId="0" borderId="0"/>
    <xf numFmtId="49" fontId="14" fillId="0" borderId="0"/>
    <xf numFmtId="0" fontId="310" fillId="0" borderId="0"/>
    <xf numFmtId="0" fontId="310" fillId="0" borderId="0"/>
    <xf numFmtId="0" fontId="50" fillId="0" borderId="0"/>
    <xf numFmtId="0" fontId="50" fillId="0" borderId="0"/>
    <xf numFmtId="0" fontId="310" fillId="0" borderId="0"/>
    <xf numFmtId="0" fontId="310" fillId="0" borderId="0"/>
    <xf numFmtId="177" fontId="58" fillId="73" borderId="0"/>
    <xf numFmtId="180" fontId="58" fillId="73" borderId="0"/>
    <xf numFmtId="177" fontId="51" fillId="73" borderId="0" applyAlignment="1">
      <alignment horizontal="left"/>
    </xf>
    <xf numFmtId="180" fontId="51" fillId="73" borderId="0" applyAlignment="1">
      <alignment horizontal="left"/>
    </xf>
    <xf numFmtId="177" fontId="51" fillId="73" borderId="0" applyAlignment="1">
      <alignment horizontal="left" indent="1"/>
    </xf>
    <xf numFmtId="180" fontId="51" fillId="73" borderId="0" applyAlignment="1">
      <alignment horizontal="left" indent="1"/>
    </xf>
    <xf numFmtId="177" fontId="51" fillId="73" borderId="0" applyAlignment="1">
      <alignment horizontal="left" vertical="center" indent="2"/>
    </xf>
    <xf numFmtId="180" fontId="51" fillId="73" borderId="0" applyAlignment="1">
      <alignment horizontal="left" vertical="center" indent="2"/>
    </xf>
    <xf numFmtId="49" fontId="311" fillId="0" borderId="0" applyAlignment="1">
      <alignment horizontal="center" vertical="top"/>
    </xf>
    <xf numFmtId="177" fontId="97" fillId="0" borderId="0" applyAlignment="1">
      <alignment horizontal="center"/>
    </xf>
    <xf numFmtId="0" fontId="97" fillId="0" borderId="0" applyAlignment="1">
      <alignment horizontal="center"/>
    </xf>
    <xf numFmtId="15" fontId="97" fillId="0" borderId="0" applyAlignment="1">
      <alignment horizontal="center"/>
    </xf>
    <xf numFmtId="281" fontId="16" fillId="115" borderId="113" applyAlignment="1">
      <alignment horizontal="center" vertical="center"/>
    </xf>
    <xf numFmtId="40" fontId="312" fillId="0" borderId="0"/>
    <xf numFmtId="0" fontId="313" fillId="0" borderId="0" applyAlignment="1">
      <alignment vertical="center"/>
    </xf>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6"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4" fillId="0" borderId="0"/>
    <xf numFmtId="0" fontId="317" fillId="0" borderId="0"/>
    <xf numFmtId="0" fontId="314" fillId="0" borderId="0"/>
    <xf numFmtId="0" fontId="314" fillId="0" borderId="0"/>
    <xf numFmtId="0" fontId="314" fillId="0" borderId="0"/>
    <xf numFmtId="0" fontId="314" fillId="0" borderId="0"/>
    <xf numFmtId="0" fontId="32" fillId="0" borderId="0" applyAlignment="1">
      <alignment horizontal="left" vertical="center" indent="10"/>
    </xf>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5"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4" fillId="0" borderId="0"/>
    <xf numFmtId="0" fontId="317" fillId="0" borderId="0"/>
    <xf numFmtId="0" fontId="314" fillId="0" borderId="0"/>
    <xf numFmtId="0" fontId="317" fillId="0" borderId="0"/>
    <xf numFmtId="0" fontId="314" fillId="0" borderId="0"/>
    <xf numFmtId="0" fontId="317" fillId="0" borderId="0"/>
    <xf numFmtId="0" fontId="317" fillId="0" borderId="0"/>
    <xf numFmtId="0" fontId="314" fillId="0" borderId="0"/>
    <xf numFmtId="0" fontId="314" fillId="0" borderId="0"/>
    <xf numFmtId="0" fontId="318" fillId="0" borderId="0"/>
    <xf numFmtId="0" fontId="314" fillId="0" borderId="0"/>
    <xf numFmtId="0" fontId="314" fillId="0" borderId="0"/>
    <xf numFmtId="0" fontId="314" fillId="0" borderId="0"/>
    <xf numFmtId="0" fontId="314" fillId="0" borderId="0"/>
    <xf numFmtId="177" fontId="91" fillId="130" borderId="168"/>
    <xf numFmtId="0" fontId="319" fillId="0" borderId="0" applyAlignment="1">
      <alignment horizontal="left" vertical="top"/>
    </xf>
    <xf numFmtId="0" fontId="91" fillId="130" borderId="168"/>
    <xf numFmtId="177" fontId="91" fillId="130" borderId="168"/>
    <xf numFmtId="0" fontId="319" fillId="0" borderId="0" applyAlignment="1">
      <alignment horizontal="left" vertical="top"/>
    </xf>
    <xf numFmtId="177" fontId="91" fillId="130" borderId="168"/>
    <xf numFmtId="180" fontId="91" fillId="130" borderId="168"/>
    <xf numFmtId="177" fontId="91" fillId="130" borderId="168"/>
    <xf numFmtId="0" fontId="319" fillId="0" borderId="0" applyAlignment="1">
      <alignment horizontal="left" vertical="top"/>
    </xf>
    <xf numFmtId="177" fontId="91" fillId="130" borderId="168"/>
    <xf numFmtId="0" fontId="319" fillId="0" borderId="0" applyAlignment="1">
      <alignment horizontal="left" vertical="top"/>
    </xf>
    <xf numFmtId="177" fontId="91" fillId="130" borderId="168"/>
    <xf numFmtId="177" fontId="91" fillId="130" borderId="168"/>
    <xf numFmtId="177" fontId="91" fillId="130" borderId="168"/>
    <xf numFmtId="177" fontId="91" fillId="130" borderId="168"/>
    <xf numFmtId="177" fontId="91" fillId="130" borderId="168"/>
    <xf numFmtId="177" fontId="124" fillId="130" borderId="169" applyAlignment="1">
      <alignment horizontal="left"/>
    </xf>
    <xf numFmtId="0" fontId="320" fillId="0" borderId="0" applyAlignment="1">
      <alignment horizontal="left"/>
    </xf>
    <xf numFmtId="177" fontId="124" fillId="130" borderId="169" applyAlignment="1">
      <alignment horizontal="left"/>
    </xf>
    <xf numFmtId="0" fontId="320" fillId="0" borderId="0" applyAlignment="1">
      <alignment horizontal="left"/>
    </xf>
    <xf numFmtId="180" fontId="124" fillId="130" borderId="169" applyAlignment="1">
      <alignment horizontal="left"/>
    </xf>
    <xf numFmtId="0" fontId="124" fillId="130" borderId="169" applyAlignment="1">
      <alignment horizontal="left"/>
    </xf>
    <xf numFmtId="0" fontId="320" fillId="0" borderId="0" applyAlignment="1">
      <alignment horizontal="left"/>
    </xf>
    <xf numFmtId="0" fontId="320" fillId="0" borderId="0" applyAlignment="1">
      <alignment horizontal="left"/>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22" fontId="26" fillId="53" borderId="169" applyAlignment="1">
      <alignment vertical="center"/>
    </xf>
    <xf numFmtId="177" fontId="26" fillId="53" borderId="169" applyAlignment="1">
      <alignment horizontal="left" vertical="top" wrapText="1"/>
    </xf>
    <xf numFmtId="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80"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69" applyAlignment="1">
      <alignment horizontal="left" vertical="top" wrapText="1"/>
    </xf>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26" fillId="53" borderId="170"/>
    <xf numFmtId="0" fontId="26" fillId="53" borderId="170"/>
    <xf numFmtId="177" fontId="26" fillId="53" borderId="170"/>
    <xf numFmtId="177" fontId="26" fillId="53" borderId="170"/>
    <xf numFmtId="180"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177" fontId="26" fillId="53" borderId="170"/>
    <xf numFmtId="0" fontId="321" fillId="0" borderId="0"/>
    <xf numFmtId="0" fontId="322" fillId="0" borderId="171"/>
    <xf numFmtId="0" fontId="322" fillId="0" borderId="171"/>
    <xf numFmtId="0" fontId="323" fillId="0" borderId="172"/>
    <xf numFmtId="0" fontId="323" fillId="0" borderId="172"/>
    <xf numFmtId="0" fontId="324" fillId="0" borderId="173"/>
    <xf numFmtId="0" fontId="324" fillId="0" borderId="173"/>
    <xf numFmtId="0" fontId="324" fillId="0" borderId="0"/>
    <xf numFmtId="0" fontId="324" fillId="0" borderId="0"/>
    <xf numFmtId="0" fontId="317" fillId="0" borderId="0"/>
    <xf numFmtId="0" fontId="315" fillId="0" borderId="0"/>
    <xf numFmtId="0" fontId="325" fillId="0" borderId="0"/>
    <xf numFmtId="282" fontId="82" fillId="172" borderId="0" applyProtection="1">
      <protection locked="0" hidden="0"/>
    </xf>
    <xf numFmtId="0" fontId="326" fillId="173" borderId="0" applyAlignment="1">
      <alignment horizontal="center" vertical="center" wrapText="1"/>
    </xf>
    <xf numFmtId="0" fontId="50" fillId="0" borderId="0"/>
    <xf numFmtId="0" fontId="310" fillId="0" borderId="0"/>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169" fillId="0" borderId="174"/>
    <xf numFmtId="0" fontId="327" fillId="0" borderId="174"/>
    <xf numFmtId="0" fontId="327" fillId="0" borderId="174"/>
    <xf numFmtId="0" fontId="327" fillId="0" borderId="174"/>
    <xf numFmtId="177" fontId="262" fillId="0" borderId="175"/>
    <xf numFmtId="0" fontId="327" fillId="0" borderId="174"/>
    <xf numFmtId="0" fontId="327" fillId="0" borderId="174"/>
    <xf numFmtId="0" fontId="327" fillId="0" borderId="174"/>
    <xf numFmtId="0" fontId="169" fillId="0" borderId="174"/>
    <xf numFmtId="177" fontId="262" fillId="0" borderId="175"/>
    <xf numFmtId="177" fontId="262" fillId="0" borderId="175"/>
    <xf numFmtId="177" fontId="262" fillId="0" borderId="175"/>
    <xf numFmtId="177" fontId="262" fillId="0" borderId="175"/>
    <xf numFmtId="177" fontId="262" fillId="0" borderId="175"/>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262" fillId="0" borderId="175"/>
    <xf numFmtId="177" fontId="327" fillId="0" borderId="176"/>
    <xf numFmtId="177" fontId="327" fillId="0" borderId="176"/>
    <xf numFmtId="177" fontId="327" fillId="0" borderId="176"/>
    <xf numFmtId="177" fontId="327" fillId="0" borderId="176"/>
    <xf numFmtId="177" fontId="327" fillId="0" borderId="176"/>
    <xf numFmtId="177" fontId="327" fillId="0" borderId="176"/>
    <xf numFmtId="0" fontId="262" fillId="0" borderId="175"/>
    <xf numFmtId="0" fontId="262" fillId="0" borderId="175"/>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7" fillId="0" borderId="174"/>
    <xf numFmtId="0" fontId="328" fillId="0" borderId="177"/>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7" fillId="0" borderId="174"/>
    <xf numFmtId="0" fontId="328" fillId="0" borderId="177"/>
    <xf numFmtId="0" fontId="327" fillId="0" borderId="174"/>
    <xf numFmtId="0" fontId="328" fillId="0" borderId="177"/>
    <xf numFmtId="0" fontId="327" fillId="0" borderId="174"/>
    <xf numFmtId="0" fontId="328" fillId="0" borderId="177"/>
    <xf numFmtId="0" fontId="327" fillId="0" borderId="174"/>
    <xf numFmtId="0" fontId="327" fillId="0" borderId="174"/>
    <xf numFmtId="0" fontId="45" fillId="0" borderId="95"/>
    <xf numFmtId="0" fontId="327" fillId="0" borderId="174"/>
    <xf numFmtId="0" fontId="327" fillId="0" borderId="174"/>
    <xf numFmtId="0" fontId="329" fillId="0" borderId="95"/>
    <xf numFmtId="0" fontId="327" fillId="0" borderId="174"/>
    <xf numFmtId="0" fontId="327" fillId="0" borderId="174"/>
    <xf numFmtId="0" fontId="327" fillId="0" borderId="174"/>
    <xf numFmtId="0" fontId="330" fillId="0" borderId="0"/>
    <xf numFmtId="282" fontId="12" fillId="174" borderId="0" applyProtection="1">
      <protection locked="0" hidden="0"/>
    </xf>
    <xf numFmtId="0" fontId="330" fillId="0" borderId="0"/>
    <xf numFmtId="0" fontId="327" fillId="0" borderId="178"/>
    <xf numFmtId="0" fontId="327" fillId="0" borderId="178"/>
    <xf numFmtId="0" fontId="327" fillId="0" borderId="178"/>
    <xf numFmtId="0" fontId="327" fillId="0" borderId="178"/>
    <xf numFmtId="41" fontId="50" fillId="0" borderId="0"/>
    <xf numFmtId="43" fontId="50" fillId="0" borderId="0"/>
    <xf numFmtId="0" fontId="50" fillId="0" borderId="0"/>
    <xf numFmtId="0" fontId="121" fillId="0" borderId="0"/>
    <xf numFmtId="0" fontId="50" fillId="0" borderId="0"/>
    <xf numFmtId="37" fontId="51" fillId="90" borderId="0"/>
    <xf numFmtId="37" fontId="51" fillId="90" borderId="0"/>
    <xf numFmtId="37" fontId="51" fillId="0" borderId="0"/>
    <xf numFmtId="37" fontId="51" fillId="0" borderId="0"/>
    <xf numFmtId="37" fontId="51" fillId="0" borderId="0"/>
    <xf numFmtId="37" fontId="51" fillId="90" borderId="0"/>
    <xf numFmtId="3" fontId="79" fillId="0" borderId="96"/>
    <xf numFmtId="10" fontId="98" fillId="12" borderId="113" applyProtection="1">
      <protection locked="0" hidden="0"/>
    </xf>
    <xf numFmtId="0" fontId="331" fillId="80" borderId="0"/>
    <xf numFmtId="0" fontId="331" fillId="90" borderId="0"/>
    <xf numFmtId="0" fontId="176" fillId="66" borderId="0"/>
    <xf numFmtId="0" fontId="176" fillId="4" borderId="0"/>
    <xf numFmtId="0" fontId="50" fillId="0" borderId="0"/>
    <xf numFmtId="212" fontId="50" fillId="0" borderId="0"/>
    <xf numFmtId="283" fontId="50" fillId="0" borderId="0"/>
    <xf numFmtId="0" fontId="50" fillId="0" borderId="0" applyAlignment="1">
      <alignment horizontal="center" textRotation="180"/>
    </xf>
    <xf numFmtId="284" fontId="19" fillId="0" borderId="0"/>
    <xf numFmtId="285" fontId="19"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51" fillId="0" borderId="0"/>
    <xf numFmtId="0" fontId="236" fillId="0" borderId="0"/>
    <xf numFmtId="0" fontId="236" fillId="0" borderId="0"/>
    <xf numFmtId="0" fontId="332"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236" fillId="0" borderId="0"/>
    <xf numFmtId="0" fontId="333" fillId="0" borderId="0"/>
    <xf numFmtId="0" fontId="236" fillId="0" borderId="0"/>
    <xf numFmtId="0" fontId="236" fillId="0" borderId="0"/>
    <xf numFmtId="0" fontId="333" fillId="0" borderId="0"/>
    <xf numFmtId="0" fontId="236" fillId="0" borderId="0"/>
    <xf numFmtId="0" fontId="236" fillId="0" borderId="0"/>
    <xf numFmtId="0" fontId="77" fillId="0" borderId="0"/>
    <xf numFmtId="0" fontId="236" fillId="0" borderId="0"/>
    <xf numFmtId="0" fontId="334" fillId="0" borderId="0"/>
    <xf numFmtId="0" fontId="236" fillId="0" borderId="0"/>
    <xf numFmtId="0" fontId="236" fillId="0" borderId="0"/>
    <xf numFmtId="0" fontId="236" fillId="0" borderId="0"/>
    <xf numFmtId="0" fontId="50" fillId="0" borderId="0"/>
    <xf numFmtId="0" fontId="50" fillId="0" borderId="0"/>
    <xf numFmtId="0" fontId="51" fillId="0" borderId="0"/>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49" fontId="311" fillId="88" borderId="0" applyAlignment="1">
      <alignment horizontal="center"/>
    </xf>
    <xf numFmtId="10" fontId="50" fillId="87" borderId="1" applyProtection="1">
      <protection locked="0" hidden="0"/>
    </xf>
    <xf numFmtId="10" fontId="50" fillId="87" borderId="1" applyProtection="1">
      <protection locked="0" hidden="0"/>
    </xf>
    <xf numFmtId="0" fontId="193" fillId="90" borderId="0" applyAlignment="1">
      <alignment horizontal="left" vertical="center" indent="1"/>
    </xf>
    <xf numFmtId="0" fontId="193" fillId="90" borderId="0" applyAlignment="1">
      <alignment horizontal="left" vertical="center" indent="1"/>
    </xf>
    <xf numFmtId="286" fontId="153" fillId="0" borderId="0"/>
    <xf numFmtId="4" fontId="89" fillId="0" borderId="0"/>
    <xf numFmtId="0" fontId="335" fillId="0" borderId="0"/>
    <xf numFmtId="0" fontId="5" fillId="0" borderId="0"/>
    <xf numFmtId="0" fontId="165" fillId="0" borderId="0"/>
    <xf numFmtId="43" fontId="165" fillId="0" borderId="0"/>
    <xf numFmtId="43" fontId="165" fillId="0" borderId="0"/>
    <xf numFmtId="0" fontId="336" fillId="0" borderId="0" applyAlignment="1" applyProtection="1">
      <alignment vertical="top"/>
      <protection locked="0" hidden="0"/>
    </xf>
    <xf numFmtId="0" fontId="53" fillId="0" borderId="0"/>
    <xf numFmtId="0" fontId="165" fillId="0" borderId="0"/>
    <xf numFmtId="43"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65" fillId="0" borderId="0"/>
    <xf numFmtId="0" fontId="165" fillId="0" borderId="0"/>
    <xf numFmtId="43" fontId="15" fillId="0" borderId="0"/>
  </cellStyleXfs>
  <cellXfs count="809">
    <xf numFmtId="0" fontId="0" fillId="0" borderId="0" pivotButton="0" quotePrefix="0" xfId="0"/>
    <xf numFmtId="3" fontId="0" fillId="0" borderId="0" pivotButton="0" quotePrefix="0" xfId="0"/>
    <xf numFmtId="0" fontId="9" fillId="0" borderId="7" applyAlignment="1" pivotButton="0" quotePrefix="0" xfId="1">
      <alignment vertical="center"/>
    </xf>
    <xf numFmtId="0" fontId="9" fillId="4" borderId="0" applyAlignment="1" pivotButton="0" quotePrefix="0" xfId="1">
      <alignment vertical="center"/>
    </xf>
    <xf numFmtId="0" fontId="9" fillId="0" borderId="0" applyAlignment="1" pivotButton="0" quotePrefix="0" xfId="1">
      <alignment vertical="center" wrapText="1"/>
    </xf>
    <xf numFmtId="0" fontId="10" fillId="5" borderId="3" applyAlignment="1" pivotButton="0" quotePrefix="0" xfId="1">
      <alignment vertical="center"/>
    </xf>
    <xf numFmtId="0" fontId="10" fillId="5" borderId="4" applyAlignment="1" pivotButton="0" quotePrefix="0" xfId="1">
      <alignment vertical="center" wrapText="1"/>
    </xf>
    <xf numFmtId="0" fontId="10" fillId="5" borderId="4" applyAlignment="1" pivotButton="0" quotePrefix="0" xfId="1">
      <alignment vertical="center"/>
    </xf>
    <xf numFmtId="0" fontId="10" fillId="5" borderId="4" applyAlignment="1" pivotButton="0" quotePrefix="0" xfId="1">
      <alignment horizontal="center" vertical="center" wrapText="1"/>
    </xf>
    <xf numFmtId="0" fontId="10" fillId="5" borderId="5" applyAlignment="1" pivotButton="0" quotePrefix="0" xfId="1">
      <alignment horizontal="center" vertical="center" wrapText="1"/>
    </xf>
    <xf numFmtId="0" fontId="10" fillId="5" borderId="9" applyAlignment="1" pivotButton="0" quotePrefix="0" xfId="1">
      <alignment vertical="center"/>
    </xf>
    <xf numFmtId="0" fontId="10" fillId="5" borderId="2" applyAlignment="1" pivotButton="0" quotePrefix="0" xfId="1">
      <alignment vertical="center" wrapText="1"/>
    </xf>
    <xf numFmtId="0" fontId="10" fillId="5" borderId="2" applyAlignment="1" pivotButton="0" quotePrefix="0" xfId="1">
      <alignment vertical="center"/>
    </xf>
    <xf numFmtId="0" fontId="10" fillId="5" borderId="2" applyAlignment="1" pivotButton="0" quotePrefix="0" xfId="1">
      <alignment horizontal="center" vertical="center" wrapText="1"/>
    </xf>
    <xf numFmtId="0" fontId="10" fillId="5" borderId="10" applyAlignment="1" pivotButton="0" quotePrefix="0" xfId="1">
      <alignment horizontal="center" vertical="center" wrapText="1"/>
    </xf>
    <xf numFmtId="0" fontId="7" fillId="4" borderId="6" applyAlignment="1" pivotButton="0" quotePrefix="0" xfId="1">
      <alignment vertical="center"/>
    </xf>
    <xf numFmtId="0" fontId="7" fillId="4" borderId="0" applyAlignment="1" pivotButton="0" quotePrefix="0" xfId="1">
      <alignment horizontal="centerContinuous" vertical="center"/>
    </xf>
    <xf numFmtId="0" fontId="7" fillId="4" borderId="14" applyAlignment="1" pivotButton="0" quotePrefix="0" xfId="1">
      <alignment horizontal="center" vertical="center" wrapText="1"/>
    </xf>
    <xf numFmtId="0" fontId="7" fillId="4" borderId="7" applyAlignment="1" pivotButton="0" quotePrefix="0" xfId="1">
      <alignment horizontal="center" vertical="center" wrapText="1"/>
    </xf>
    <xf numFmtId="0" fontId="9" fillId="4" borderId="9" applyAlignment="1" pivotButton="0" quotePrefix="0" xfId="1">
      <alignment vertical="center"/>
    </xf>
    <xf numFmtId="0" fontId="7" fillId="4" borderId="2" applyAlignment="1" pivotButton="0" quotePrefix="0" xfId="1">
      <alignment horizontal="centerContinuous" vertical="center"/>
    </xf>
    <xf numFmtId="0" fontId="9" fillId="4" borderId="2" applyAlignment="1" pivotButton="0" quotePrefix="0" xfId="1">
      <alignment vertical="center"/>
    </xf>
    <xf numFmtId="0" fontId="7" fillId="4" borderId="15" applyAlignment="1" pivotButton="0" quotePrefix="0" xfId="1">
      <alignment horizontal="center" vertical="center" wrapText="1"/>
    </xf>
    <xf numFmtId="0" fontId="14" fillId="0" borderId="6" applyAlignment="1" pivotButton="0" quotePrefix="0" xfId="1">
      <alignment vertical="center"/>
    </xf>
    <xf numFmtId="0" fontId="14" fillId="0" borderId="0" applyAlignment="1" pivotButton="0" quotePrefix="0" xfId="1">
      <alignment vertical="center" wrapText="1"/>
    </xf>
    <xf numFmtId="2" fontId="9" fillId="0" borderId="13" applyAlignment="1" pivotButton="0" quotePrefix="0" xfId="1">
      <alignment horizontal="center" vertical="center" wrapText="1"/>
    </xf>
    <xf numFmtId="2" fontId="9" fillId="0" borderId="14" applyAlignment="1" pivotButton="0" quotePrefix="0" xfId="1">
      <alignment horizontal="center" vertical="center" wrapText="1"/>
    </xf>
    <xf numFmtId="0" fontId="14" fillId="0" borderId="0" applyAlignment="1" pivotButton="0" quotePrefix="0" xfId="1">
      <alignment vertical="center"/>
    </xf>
    <xf numFmtId="2" fontId="9" fillId="0" borderId="15" applyAlignment="1" pivotButton="0" quotePrefix="0" xfId="1">
      <alignment horizontal="center" vertical="center" wrapText="1"/>
    </xf>
    <xf numFmtId="0" fontId="9" fillId="0" borderId="2" applyAlignment="1" pivotButton="0" quotePrefix="0" xfId="1">
      <alignment vertical="center" wrapText="1"/>
    </xf>
    <xf numFmtId="0" fontId="9" fillId="0" borderId="2" applyAlignment="1" pivotButton="0" quotePrefix="0" xfId="1">
      <alignment vertical="center"/>
    </xf>
    <xf numFmtId="0" fontId="9" fillId="3" borderId="0" pivotButton="0" quotePrefix="0" xfId="1"/>
    <xf numFmtId="0" fontId="10" fillId="5" borderId="11" applyAlignment="1" pivotButton="0" quotePrefix="0" xfId="1">
      <alignment horizontal="left"/>
    </xf>
    <xf numFmtId="0" fontId="10" fillId="5" borderId="17" applyAlignment="1" pivotButton="0" quotePrefix="0" xfId="1">
      <alignment horizontal="left"/>
    </xf>
    <xf numFmtId="0" fontId="9" fillId="5" borderId="11" pivotButton="0" quotePrefix="0" xfId="1"/>
    <xf numFmtId="0" fontId="9" fillId="5" borderId="12" pivotButton="0" quotePrefix="0" xfId="1"/>
    <xf numFmtId="0" fontId="7" fillId="3" borderId="0" applyAlignment="1" pivotButton="0" quotePrefix="0" xfId="3">
      <alignment horizontal="center" vertical="center" wrapText="1"/>
    </xf>
    <xf numFmtId="0" fontId="7" fillId="3" borderId="0" applyAlignment="1" pivotButton="0" quotePrefix="0" xfId="3">
      <alignment horizontal="left" vertical="center" wrapText="1"/>
    </xf>
    <xf numFmtId="0" fontId="9" fillId="3" borderId="0" applyAlignment="1" pivotButton="0" quotePrefix="0" xfId="3">
      <alignment horizontal="center" vertical="center" wrapText="1"/>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0" fillId="2" borderId="0" pivotButton="0" quotePrefix="0" xfId="0"/>
    <xf numFmtId="2" fontId="0" fillId="2" borderId="0" pivotButton="0" quotePrefix="0" xfId="0"/>
    <xf numFmtId="0" fontId="10" fillId="5" borderId="3" applyAlignment="1" pivotButton="0" quotePrefix="0" xfId="0">
      <alignment vertical="center"/>
    </xf>
    <xf numFmtId="0" fontId="10" fillId="5" borderId="4" applyAlignment="1" pivotButton="0" quotePrefix="0" xfId="0">
      <alignment vertical="center"/>
    </xf>
    <xf numFmtId="0" fontId="10" fillId="5" borderId="2" applyAlignment="1" pivotButton="0" quotePrefix="0" xfId="0">
      <alignment vertical="center"/>
    </xf>
    <xf numFmtId="0" fontId="10" fillId="5" borderId="3" applyAlignment="1" pivotButton="0" quotePrefix="0" xfId="0">
      <alignment horizontal="centerContinuous" vertical="center"/>
    </xf>
    <xf numFmtId="0" fontId="10" fillId="5" borderId="0" applyAlignment="1" pivotButton="0" quotePrefix="0" xfId="0">
      <alignment horizontal="centerContinuous"/>
    </xf>
    <xf numFmtId="0" fontId="7" fillId="4" borderId="17" applyAlignment="1" pivotButton="0" quotePrefix="0" xfId="0">
      <alignment vertical="center"/>
    </xf>
    <xf numFmtId="0" fontId="10" fillId="5" borderId="4" applyAlignment="1" pivotButton="0" quotePrefix="0" xfId="0">
      <alignment horizontal="centerContinuous" vertical="center"/>
    </xf>
    <xf numFmtId="0" fontId="9" fillId="5" borderId="0" applyAlignment="1" pivotButton="0" quotePrefix="0" xfId="0">
      <alignment horizontal="centerContinuous"/>
    </xf>
    <xf numFmtId="0" fontId="9" fillId="4" borderId="11" pivotButton="0" quotePrefix="0" xfId="0"/>
    <xf numFmtId="0" fontId="9" fillId="0" borderId="0" pivotButton="0" quotePrefix="0" xfId="0"/>
    <xf numFmtId="0" fontId="9" fillId="0" borderId="2" pivotButton="0" quotePrefix="0" xfId="0"/>
    <xf numFmtId="0" fontId="10" fillId="5" borderId="0" applyAlignment="1" pivotButton="0" quotePrefix="0" xfId="0">
      <alignment horizontal="centerContinuous" vertical="center" wrapText="1"/>
    </xf>
    <xf numFmtId="0" fontId="9" fillId="4" borderId="12" pivotButton="0" quotePrefix="0" xfId="0"/>
    <xf numFmtId="0" fontId="9" fillId="0" borderId="7" pivotButton="0" quotePrefix="0" xfId="0"/>
    <xf numFmtId="0" fontId="9" fillId="0" borderId="10" pivotButton="0" quotePrefix="0" xfId="0"/>
    <xf numFmtId="0" fontId="7" fillId="4" borderId="35" applyAlignment="1" pivotButton="0" quotePrefix="0" xfId="0">
      <alignment horizontal="center" vertical="center" wrapText="1"/>
    </xf>
    <xf numFmtId="164" fontId="9" fillId="0" borderId="36" applyAlignment="1" pivotButton="0" quotePrefix="0" xfId="0">
      <alignment horizontal="center" vertical="center" wrapText="1"/>
    </xf>
    <xf numFmtId="164" fontId="9" fillId="0" borderId="37" applyAlignment="1" pivotButton="0" quotePrefix="0" xfId="0">
      <alignment horizontal="center" vertical="center" wrapText="1"/>
    </xf>
    <xf numFmtId="164" fontId="9" fillId="0" borderId="25" applyAlignment="1" pivotButton="0" quotePrefix="0" xfId="0">
      <alignment horizontal="center" vertical="center" wrapText="1"/>
    </xf>
    <xf numFmtId="0" fontId="16" fillId="5" borderId="5" applyAlignment="1" pivotButton="0" quotePrefix="0" xfId="0">
      <alignment horizontal="centerContinuous" vertical="center"/>
    </xf>
    <xf numFmtId="0" fontId="16" fillId="5" borderId="7" applyAlignment="1" pivotButton="0" quotePrefix="0" xfId="0">
      <alignment horizontal="centerContinuous" vertical="center"/>
    </xf>
    <xf numFmtId="0" fontId="7" fillId="4" borderId="12" applyAlignment="1" pivotButton="0" quotePrefix="0" xfId="0">
      <alignment horizontal="center" vertical="center" wrapText="1"/>
    </xf>
    <xf numFmtId="0" fontId="9" fillId="0" borderId="7" applyAlignment="1" pivotButton="0" quotePrefix="0" xfId="0">
      <alignment horizontal="center" vertical="center"/>
    </xf>
    <xf numFmtId="0" fontId="9" fillId="0" borderId="10" applyAlignment="1" pivotButton="0" quotePrefix="0" xfId="0">
      <alignment horizontal="center" vertical="center"/>
    </xf>
    <xf numFmtId="0" fontId="10" fillId="5" borderId="4" applyAlignment="1" pivotButton="0" quotePrefix="0" xfId="0">
      <alignment horizontal="centerContinuous" vertical="center" wrapText="1"/>
    </xf>
    <xf numFmtId="0" fontId="16" fillId="5" borderId="4" applyAlignment="1" pivotButton="0" quotePrefix="0" xfId="0">
      <alignment vertical="center"/>
    </xf>
    <xf numFmtId="0" fontId="16" fillId="5" borderId="5" applyAlignment="1" pivotButton="0" quotePrefix="0" xfId="0">
      <alignment vertical="center"/>
    </xf>
    <xf numFmtId="0" fontId="10" fillId="5" borderId="2" applyAlignment="1" pivotButton="0" quotePrefix="0" xfId="0">
      <alignment horizontal="centerContinuous" vertical="center" wrapText="1"/>
    </xf>
    <xf numFmtId="0" fontId="16" fillId="5" borderId="2" applyAlignment="1" pivotButton="0" quotePrefix="0" xfId="0">
      <alignment vertical="center"/>
    </xf>
    <xf numFmtId="0" fontId="16" fillId="5" borderId="10" applyAlignment="1" pivotButton="0" quotePrefix="0" xfId="0">
      <alignment vertical="center"/>
    </xf>
    <xf numFmtId="0" fontId="7" fillId="4" borderId="6" pivotButton="0" quotePrefix="0" xfId="0"/>
    <xf numFmtId="0" fontId="9" fillId="4" borderId="0" pivotButton="0" quotePrefix="0" xfId="0"/>
    <xf numFmtId="0" fontId="9" fillId="4" borderId="5" pivotButton="0" quotePrefix="0" xfId="0"/>
    <xf numFmtId="0" fontId="7" fillId="4" borderId="13" applyAlignment="1" pivotButton="0" quotePrefix="0" xfId="0">
      <alignment horizontal="center" wrapText="1"/>
    </xf>
    <xf numFmtId="0" fontId="7" fillId="4" borderId="0" applyAlignment="1" pivotButton="0" quotePrefix="0" xfId="0">
      <alignment horizontal="centerContinuous"/>
    </xf>
    <xf numFmtId="0" fontId="9" fillId="4" borderId="7" applyAlignment="1" pivotButton="0" quotePrefix="0" xfId="0">
      <alignment horizontal="centerContinuous"/>
    </xf>
    <xf numFmtId="0" fontId="7" fillId="4" borderId="9" pivotButton="0" quotePrefix="0" xfId="0"/>
    <xf numFmtId="0" fontId="9" fillId="4" borderId="2" pivotButton="0" quotePrefix="0" xfId="0"/>
    <xf numFmtId="0" fontId="9" fillId="4" borderId="10" pivotButton="0" quotePrefix="0" xfId="0"/>
    <xf numFmtId="0" fontId="7" fillId="4" borderId="15" applyAlignment="1" pivotButton="0" quotePrefix="0" xfId="0">
      <alignment horizontal="center" wrapText="1"/>
    </xf>
    <xf numFmtId="0" fontId="7" fillId="4" borderId="2" applyAlignment="1" pivotButton="0" quotePrefix="0" xfId="0">
      <alignment wrapText="1"/>
    </xf>
    <xf numFmtId="0" fontId="9" fillId="0" borderId="13" applyAlignment="1" pivotButton="0" quotePrefix="0" xfId="0">
      <alignment horizontal="center" wrapText="1"/>
    </xf>
    <xf numFmtId="0" fontId="9" fillId="0" borderId="14" applyAlignment="1" pivotButton="0" quotePrefix="0" xfId="0">
      <alignment horizontal="center" wrapText="1"/>
    </xf>
    <xf numFmtId="0" fontId="9" fillId="0" borderId="40" applyAlignment="1" pivotButton="0" quotePrefix="0" xfId="0">
      <alignment horizontal="center" wrapText="1"/>
    </xf>
    <xf numFmtId="0" fontId="9" fillId="4" borderId="41" pivotButton="0" quotePrefix="0" xfId="0"/>
    <xf numFmtId="0" fontId="9" fillId="4" borderId="42" pivotButton="0" quotePrefix="0" xfId="0"/>
    <xf numFmtId="0" fontId="9" fillId="4" borderId="43" pivotButton="0" quotePrefix="0" xfId="0"/>
    <xf numFmtId="0" fontId="7" fillId="4" borderId="14" applyAlignment="1" pivotButton="0" quotePrefix="0" xfId="0">
      <alignment horizontal="center" wrapText="1"/>
    </xf>
    <xf numFmtId="0" fontId="9" fillId="0" borderId="44" applyAlignment="1" pivotButton="0" quotePrefix="0" xfId="0">
      <alignment horizontal="center" wrapText="1"/>
    </xf>
    <xf numFmtId="0" fontId="9" fillId="0" borderId="9" pivotButton="0" quotePrefix="0" xfId="0"/>
    <xf numFmtId="0" fontId="9" fillId="0" borderId="15" applyAlignment="1" pivotButton="0" quotePrefix="0" xfId="0">
      <alignment horizontal="center" wrapText="1"/>
    </xf>
    <xf numFmtId="1" fontId="0" fillId="2" borderId="0" pivotButton="0" quotePrefix="0" xfId="0"/>
    <xf numFmtId="4" fontId="9" fillId="3" borderId="7" applyAlignment="1" applyProtection="1" pivotButton="0" quotePrefix="0" xfId="0">
      <alignment horizontal="center" vertical="center" wrapText="1"/>
      <protection locked="1" hidden="1"/>
    </xf>
    <xf numFmtId="3" fontId="9" fillId="3" borderId="0" applyAlignment="1" applyProtection="1" pivotButton="0" quotePrefix="0" xfId="0">
      <alignment horizontal="center" vertical="center" wrapText="1"/>
      <protection locked="1" hidden="1"/>
    </xf>
    <xf numFmtId="4" fontId="9" fillId="3" borderId="0" applyAlignment="1" applyProtection="1" pivotButton="0" quotePrefix="0" xfId="0">
      <alignment horizontal="center" vertical="center" wrapText="1"/>
      <protection locked="1" hidden="1"/>
    </xf>
    <xf numFmtId="2" fontId="9" fillId="3" borderId="0" applyAlignment="1" applyProtection="1" pivotButton="0" quotePrefix="0" xfId="0">
      <alignment vertical="center"/>
      <protection locked="1" hidden="1"/>
    </xf>
    <xf numFmtId="2" fontId="9" fillId="3" borderId="7" applyAlignment="1" applyProtection="1" pivotButton="0" quotePrefix="0" xfId="0">
      <alignment horizontal="center" vertical="center"/>
      <protection locked="1" hidden="1"/>
    </xf>
    <xf numFmtId="2" fontId="9" fillId="3" borderId="14" applyAlignment="1" applyProtection="1" pivotButton="0" quotePrefix="0" xfId="0">
      <alignment horizontal="center" vertical="center"/>
      <protection locked="1" hidden="1"/>
    </xf>
    <xf numFmtId="0" fontId="19" fillId="2" borderId="0" pivotButton="0" quotePrefix="0" xfId="0"/>
    <xf numFmtId="0" fontId="9" fillId="0" borderId="0" applyAlignment="1" pivotButton="0" quotePrefix="0" xfId="0">
      <alignment wrapText="1"/>
    </xf>
    <xf numFmtId="0" fontId="9" fillId="0" borderId="0" applyAlignment="1" pivotButton="0" quotePrefix="0" xfId="0">
      <alignment horizontal="center" wrapText="1"/>
    </xf>
    <xf numFmtId="3" fontId="0" fillId="2" borderId="0" pivotButton="0" quotePrefix="0" xfId="0"/>
    <xf numFmtId="0" fontId="6" fillId="2" borderId="0" pivotButton="0" quotePrefix="0" xfId="0"/>
    <xf numFmtId="3" fontId="6" fillId="2" borderId="0" pivotButton="0" quotePrefix="0" xfId="0"/>
    <xf numFmtId="3" fontId="0" fillId="2" borderId="1" pivotButton="0" quotePrefix="0" xfId="0"/>
    <xf numFmtId="0" fontId="8" fillId="2" borderId="0" pivotButton="0" quotePrefix="0" xfId="0"/>
    <xf numFmtId="0" fontId="19" fillId="2" borderId="59" pivotButton="0" quotePrefix="0" xfId="0"/>
    <xf numFmtId="0" fontId="19" fillId="2" borderId="0" applyAlignment="1" pivotButton="0" quotePrefix="0" xfId="0">
      <alignment vertical="center"/>
    </xf>
    <xf numFmtId="164" fontId="9" fillId="0" borderId="3" applyAlignment="1" pivotButton="0" quotePrefix="0" xfId="0">
      <alignment horizontal="center" vertical="center" wrapText="1"/>
    </xf>
    <xf numFmtId="164" fontId="9" fillId="0" borderId="6" applyAlignment="1" pivotButton="0" quotePrefix="0" xfId="0">
      <alignment horizontal="center" vertical="center" wrapText="1"/>
    </xf>
    <xf numFmtId="164" fontId="9" fillId="0" borderId="9" applyAlignment="1" pivotButton="0" quotePrefix="0" xfId="0">
      <alignment horizontal="center" vertical="center" wrapText="1"/>
    </xf>
    <xf numFmtId="9" fontId="19" fillId="2" borderId="0" pivotButton="0" quotePrefix="0" xfId="0"/>
    <xf numFmtId="164" fontId="6" fillId="2" borderId="1" applyAlignment="1" pivotButton="0" quotePrefix="0" xfId="0">
      <alignment wrapText="1"/>
    </xf>
    <xf numFmtId="0" fontId="23" fillId="2" borderId="0" pivotButton="0" quotePrefix="0" xfId="0"/>
    <xf numFmtId="0" fontId="22" fillId="2" borderId="0" pivotButton="0" quotePrefix="0" xfId="0"/>
    <xf numFmtId="0" fontId="19" fillId="2" borderId="0" applyAlignment="1" pivotButton="0" quotePrefix="0" xfId="0">
      <alignment horizontal="left" vertical="top" wrapText="1"/>
    </xf>
    <xf numFmtId="0" fontId="9" fillId="2" borderId="0" pivotButton="0" quotePrefix="0" xfId="1"/>
    <xf numFmtId="0" fontId="8" fillId="2" borderId="1" pivotButton="0" quotePrefix="0" xfId="0"/>
    <xf numFmtId="0" fontId="17" fillId="2" borderId="1" pivotButton="0" quotePrefix="0" xfId="0"/>
    <xf numFmtId="3" fontId="8" fillId="2" borderId="1" pivotButton="0" quotePrefix="0" xfId="0"/>
    <xf numFmtId="0" fontId="0" fillId="2" borderId="1" pivotButton="0" quotePrefix="0" xfId="0"/>
    <xf numFmtId="2" fontId="0" fillId="2" borderId="1" pivotButton="0" quotePrefix="0" xfId="0"/>
    <xf numFmtId="0" fontId="0" fillId="2" borderId="54" pivotButton="0" quotePrefix="0" xfId="0"/>
    <xf numFmtId="0" fontId="0" fillId="2" borderId="55" pivotButton="0" quotePrefix="0" xfId="0"/>
    <xf numFmtId="3" fontId="6" fillId="2" borderId="47" pivotButton="0" quotePrefix="0" xfId="0"/>
    <xf numFmtId="0" fontId="19" fillId="2" borderId="1" applyAlignment="1" pivotButton="0" quotePrefix="0" xfId="0">
      <alignment vertical="center"/>
    </xf>
    <xf numFmtId="2" fontId="19" fillId="2" borderId="1" pivotButton="0" quotePrefix="0" xfId="0"/>
    <xf numFmtId="0" fontId="19" fillId="2" borderId="1" pivotButton="0" quotePrefix="0" xfId="0"/>
    <xf numFmtId="2" fontId="19" fillId="2" borderId="0" pivotButton="0" quotePrefix="0" xfId="0"/>
    <xf numFmtId="0" fontId="22" fillId="2" borderId="54" pivotButton="0" quotePrefix="0" xfId="0"/>
    <xf numFmtId="0" fontId="19" fillId="2" borderId="47" applyAlignment="1" pivotButton="0" quotePrefix="0" xfId="0">
      <alignment vertical="center"/>
    </xf>
    <xf numFmtId="0" fontId="8" fillId="2" borderId="1" pivotButton="0" quotePrefix="0" xfId="1"/>
    <xf numFmtId="10" fontId="8" fillId="2" borderId="1" applyAlignment="1" pivotButton="0" quotePrefix="0" xfId="1">
      <alignment horizontal="right"/>
    </xf>
    <xf numFmtId="9" fontId="8" fillId="2" borderId="1" applyAlignment="1" pivotButton="0" quotePrefix="0" xfId="1">
      <alignment horizontal="right"/>
    </xf>
    <xf numFmtId="0" fontId="8" fillId="2" borderId="1" applyAlignment="1" pivotButton="0" quotePrefix="0" xfId="1">
      <alignment horizontal="right"/>
    </xf>
    <xf numFmtId="0" fontId="8" fillId="2" borderId="0" pivotButton="0" quotePrefix="0" xfId="1"/>
    <xf numFmtId="9" fontId="8" fillId="2" borderId="0" applyAlignment="1" pivotButton="0" quotePrefix="0" xfId="1">
      <alignment horizontal="right"/>
    </xf>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5" fontId="0" fillId="2" borderId="0" applyAlignment="1" pivotButton="0" quotePrefix="0" xfId="5">
      <alignment horizontal="right"/>
    </xf>
    <xf numFmtId="0" fontId="17" fillId="2" borderId="1" pivotButton="0" quotePrefix="0" xfId="1"/>
    <xf numFmtId="166" fontId="6" fillId="2" borderId="1" applyAlignment="1" pivotButton="0" quotePrefix="0" xfId="5">
      <alignment horizontal="right"/>
    </xf>
    <xf numFmtId="0" fontId="0" fillId="2" borderId="0" applyAlignment="1" pivotButton="0" quotePrefix="0" xfId="0">
      <alignment horizontal="right"/>
    </xf>
    <xf numFmtId="164" fontId="0" fillId="2" borderId="0" pivotButton="0" quotePrefix="0" xfId="0"/>
    <xf numFmtId="9" fontId="0" fillId="2" borderId="0" pivotButton="0" quotePrefix="0" xfId="7"/>
    <xf numFmtId="166" fontId="0" fillId="2" borderId="0" applyAlignment="1" pivotButton="0" quotePrefix="0" xfId="5">
      <alignment horizontal="right"/>
    </xf>
    <xf numFmtId="0" fontId="22" fillId="2" borderId="47" pivotButton="0" quotePrefix="0" xfId="0"/>
    <xf numFmtId="0" fontId="19" fillId="2" borderId="49" pivotButton="0" quotePrefix="0" xfId="0"/>
    <xf numFmtId="0" fontId="19" fillId="2" borderId="29" pivotButton="0" quotePrefix="0" xfId="0"/>
    <xf numFmtId="165" fontId="22" fillId="2" borderId="0" pivotButton="0" quotePrefix="0" xfId="0"/>
    <xf numFmtId="165" fontId="22" fillId="2" borderId="47" pivotButton="0" quotePrefix="0" xfId="0"/>
    <xf numFmtId="0" fontId="22" fillId="2" borderId="49" pivotButton="0" quotePrefix="0" xfId="0"/>
    <xf numFmtId="0" fontId="0" fillId="2" borderId="47" pivotButton="0" quotePrefix="0" xfId="0"/>
    <xf numFmtId="0" fontId="6" fillId="2" borderId="54" pivotButton="0" quotePrefix="0" xfId="0"/>
    <xf numFmtId="0" fontId="6" fillId="2" borderId="55" pivotButton="0" quotePrefix="0" xfId="0"/>
    <xf numFmtId="0" fontId="6" fillId="2" borderId="47" pivotButton="0" quotePrefix="0" xfId="0"/>
    <xf numFmtId="0" fontId="0" fillId="2" borderId="29" pivotButton="0" quotePrefix="0" xfId="0"/>
    <xf numFmtId="0" fontId="0" fillId="2" borderId="0" pivotButton="0" quotePrefix="1" xfId="0"/>
    <xf numFmtId="2" fontId="0" fillId="2" borderId="47" pivotButton="0" quotePrefix="0" xfId="0"/>
    <xf numFmtId="0" fontId="0" fillId="2" borderId="55" applyAlignment="1" pivotButton="0" quotePrefix="0" xfId="0">
      <alignment wrapText="1"/>
    </xf>
    <xf numFmtId="167" fontId="0" fillId="2" borderId="0" pivotButton="0" quotePrefix="0" xfId="0"/>
    <xf numFmtId="164" fontId="0" fillId="2" borderId="1" pivotButton="0" quotePrefix="0" xfId="0"/>
    <xf numFmtId="164" fontId="6" fillId="2" borderId="1" pivotButton="0" quotePrefix="0" xfId="0"/>
    <xf numFmtId="1" fontId="0" fillId="2" borderId="1" pivotButton="0" quotePrefix="0" xfId="0"/>
    <xf numFmtId="0" fontId="19" fillId="2" borderId="0" applyProtection="1" pivotButton="0" quotePrefix="0" xfId="0">
      <protection locked="0" hidden="0"/>
    </xf>
    <xf numFmtId="9" fontId="19" fillId="2" borderId="0" applyProtection="1" pivotButton="0" quotePrefix="0" xfId="0">
      <protection locked="0" hidden="0"/>
    </xf>
    <xf numFmtId="0" fontId="19" fillId="2" borderId="45" applyAlignment="1" pivotButton="0" quotePrefix="0" xfId="0">
      <alignment horizontal="right" vertical="center" wrapText="1"/>
    </xf>
    <xf numFmtId="0" fontId="19" fillId="2" borderId="45" pivotButton="0" quotePrefix="0" xfId="0"/>
    <xf numFmtId="0" fontId="19" fillId="2" borderId="52" pivotButton="0" quotePrefix="0" xfId="0"/>
    <xf numFmtId="3" fontId="19" fillId="2" borderId="0" applyAlignment="1" applyProtection="1" pivotButton="0" quotePrefix="0" xfId="0">
      <alignment horizontal="right"/>
      <protection locked="0" hidden="0"/>
    </xf>
    <xf numFmtId="3" fontId="19" fillId="6" borderId="46" applyAlignment="1" applyProtection="1" pivotButton="0" quotePrefix="0" xfId="0">
      <alignment horizontal="right" vertical="center" wrapText="1"/>
      <protection locked="0" hidden="0"/>
    </xf>
    <xf numFmtId="3" fontId="19" fillId="6" borderId="46" applyAlignment="1" applyProtection="1" pivotButton="0" quotePrefix="0" xfId="0">
      <alignment horizontal="right"/>
      <protection locked="0" hidden="0"/>
    </xf>
    <xf numFmtId="3" fontId="19" fillId="6" borderId="59" applyAlignment="1" applyProtection="1" pivotButton="0" quotePrefix="0" xfId="0">
      <alignment horizontal="right"/>
      <protection locked="0" hidden="0"/>
    </xf>
    <xf numFmtId="3" fontId="19" fillId="6" borderId="66" applyAlignment="1" applyProtection="1" pivotButton="0" quotePrefix="0" xfId="0">
      <alignment horizontal="right"/>
      <protection locked="0" hidden="0"/>
    </xf>
    <xf numFmtId="3" fontId="19" fillId="6" borderId="53" applyAlignment="1" applyProtection="1" pivotButton="0" quotePrefix="0" xfId="0">
      <alignment horizontal="right"/>
      <protection locked="0" hidden="0"/>
    </xf>
    <xf numFmtId="0" fontId="0" fillId="2" borderId="16" pivotButton="0" quotePrefix="0" xfId="0"/>
    <xf numFmtId="0" fontId="6" fillId="2" borderId="0" applyAlignment="1" pivotButton="0" quotePrefix="0" xfId="0">
      <alignment wrapText="1"/>
    </xf>
    <xf numFmtId="4" fontId="0" fillId="2" borderId="0" pivotButton="0" quotePrefix="0" xfId="0"/>
    <xf numFmtId="0" fontId="0" fillId="2" borderId="27" pivotButton="0" quotePrefix="0" xfId="0"/>
    <xf numFmtId="1" fontId="0" fillId="2" borderId="27" pivotButton="0" quotePrefix="0" xfId="0"/>
    <xf numFmtId="2" fontId="0" fillId="2" borderId="27" pivotButton="0" quotePrefix="0" xfId="0"/>
    <xf numFmtId="2" fontId="0" fillId="2" borderId="29" pivotButton="0" quotePrefix="0" xfId="0"/>
    <xf numFmtId="4" fontId="0" fillId="2" borderId="27" pivotButton="0" quotePrefix="0" xfId="0"/>
    <xf numFmtId="0" fontId="0" fillId="7" borderId="54" pivotButton="0" quotePrefix="0" xfId="0"/>
    <xf numFmtId="0" fontId="0" fillId="7" borderId="55" pivotButton="0" quotePrefix="0" xfId="0"/>
    <xf numFmtId="0" fontId="0" fillId="7" borderId="47" pivotButton="0" quotePrefix="0" xfId="0"/>
    <xf numFmtId="1" fontId="0" fillId="2" borderId="60" pivotButton="0" quotePrefix="0" xfId="0"/>
    <xf numFmtId="2" fontId="0" fillId="2" borderId="59" pivotButton="0" quotePrefix="0" xfId="0"/>
    <xf numFmtId="2" fontId="0" fillId="2" borderId="49" pivotButton="0" quotePrefix="0" xfId="0"/>
    <xf numFmtId="2" fontId="0" fillId="2" borderId="60" pivotButton="0" quotePrefix="0" xfId="0"/>
    <xf numFmtId="4" fontId="0" fillId="2" borderId="60" pivotButton="0" quotePrefix="0" xfId="0"/>
    <xf numFmtId="2" fontId="0" fillId="2" borderId="16" pivotButton="0" quotePrefix="0" xfId="0"/>
    <xf numFmtId="4" fontId="0" fillId="2" borderId="16" pivotButton="0" quotePrefix="0" xfId="0"/>
    <xf numFmtId="9" fontId="24" fillId="2" borderId="0" pivotButton="0" quotePrefix="0" xfId="0"/>
    <xf numFmtId="9" fontId="24" fillId="2" borderId="0" applyProtection="1" pivotButton="0" quotePrefix="0" xfId="0">
      <protection locked="0" hidden="0"/>
    </xf>
    <xf numFmtId="0" fontId="8" fillId="2" borderId="27" pivotButton="0" quotePrefix="0" xfId="0"/>
    <xf numFmtId="0" fontId="22" fillId="2" borderId="54" applyAlignment="1" pivotButton="0" quotePrefix="0" xfId="0">
      <alignment horizontal="center" wrapText="1"/>
    </xf>
    <xf numFmtId="0" fontId="22" fillId="2" borderId="47" applyAlignment="1" pivotButton="0" quotePrefix="0" xfId="0">
      <alignment horizontal="center"/>
    </xf>
    <xf numFmtId="0" fontId="0" fillId="2" borderId="60" applyAlignment="1" pivotButton="0" quotePrefix="0" xfId="0">
      <alignment horizontal="center"/>
    </xf>
    <xf numFmtId="2" fontId="0" fillId="2" borderId="16" applyAlignment="1" pivotButton="0" quotePrefix="0" xfId="0">
      <alignment horizontal="center"/>
    </xf>
    <xf numFmtId="0" fontId="0" fillId="2" borderId="59" applyAlignment="1" pivotButton="0" quotePrefix="0" xfId="0">
      <alignment horizontal="center"/>
    </xf>
    <xf numFmtId="2" fontId="8" fillId="2" borderId="0" pivotButton="0" quotePrefix="0" xfId="0"/>
    <xf numFmtId="0" fontId="0" fillId="2" borderId="1" applyAlignment="1" pivotButton="0" quotePrefix="0" xfId="0">
      <alignment horizontal="right"/>
    </xf>
    <xf numFmtId="0" fontId="21" fillId="2" borderId="0" pivotButton="0" quotePrefix="0" xfId="0"/>
    <xf numFmtId="0" fontId="0" fillId="2" borderId="0" applyAlignment="1" pivotButton="0" quotePrefix="0" xfId="0">
      <alignment horizontal="center"/>
    </xf>
    <xf numFmtId="0" fontId="25" fillId="2" borderId="0" applyAlignment="1" pivotButton="0" quotePrefix="0" xfId="0">
      <alignment vertical="center" wrapText="1"/>
    </xf>
    <xf numFmtId="0" fontId="6" fillId="2" borderId="47" applyAlignment="1" pivotButton="0" quotePrefix="0" xfId="0">
      <alignment wrapText="1"/>
    </xf>
    <xf numFmtId="9" fontId="0" fillId="2" borderId="27" pivotButton="0" quotePrefix="0" xfId="0"/>
    <xf numFmtId="9" fontId="0" fillId="2" borderId="16" pivotButton="0" quotePrefix="0" xfId="0"/>
    <xf numFmtId="0" fontId="0" fillId="2" borderId="59" pivotButton="0" quotePrefix="0" xfId="0"/>
    <xf numFmtId="9" fontId="0" fillId="2" borderId="29" pivotButton="0" quotePrefix="0" xfId="0"/>
    <xf numFmtId="9" fontId="0" fillId="2" borderId="0" pivotButton="0" quotePrefix="0" xfId="0"/>
    <xf numFmtId="0" fontId="0" fillId="2" borderId="31" pivotButton="0" quotePrefix="0" xfId="0"/>
    <xf numFmtId="0" fontId="0" fillId="2" borderId="55" applyAlignment="1" pivotButton="0" quotePrefix="0" xfId="0">
      <alignment horizontal="center"/>
    </xf>
    <xf numFmtId="0" fontId="0" fillId="2" borderId="47" applyAlignment="1" pivotButton="0" quotePrefix="0" xfId="0">
      <alignment horizontal="center"/>
    </xf>
    <xf numFmtId="2" fontId="0" fillId="2" borderId="31" applyAlignment="1" pivotButton="0" quotePrefix="0" xfId="0">
      <alignment horizontal="center"/>
    </xf>
    <xf numFmtId="2" fontId="0" fillId="2" borderId="0" applyAlignment="1" pivotButton="0" quotePrefix="0" xfId="0">
      <alignment horizontal="center"/>
    </xf>
    <xf numFmtId="2" fontId="0" fillId="2" borderId="27" applyAlignment="1" pivotButton="0" quotePrefix="0" xfId="0">
      <alignment horizontal="center"/>
    </xf>
    <xf numFmtId="2" fontId="0" fillId="2" borderId="29" applyAlignment="1" pivotButton="0" quotePrefix="0" xfId="0">
      <alignment horizontal="center"/>
    </xf>
    <xf numFmtId="0" fontId="0" fillId="2" borderId="60" pivotButton="0" quotePrefix="0" xfId="0"/>
    <xf numFmtId="0" fontId="0" fillId="2" borderId="31" applyAlignment="1" pivotButton="0" quotePrefix="0" xfId="0">
      <alignment horizontal="center"/>
    </xf>
    <xf numFmtId="0" fontId="0" fillId="2" borderId="27" applyAlignment="1" pivotButton="0" quotePrefix="0" xfId="0">
      <alignment horizontal="center"/>
    </xf>
    <xf numFmtId="0" fontId="0" fillId="2" borderId="16" applyAlignment="1" pivotButton="0" quotePrefix="0" xfId="0">
      <alignment horizontal="center"/>
    </xf>
    <xf numFmtId="0" fontId="0" fillId="2" borderId="29" applyAlignment="1" pivotButton="0" quotePrefix="0" xfId="0">
      <alignment horizontal="center"/>
    </xf>
    <xf numFmtId="2" fontId="0" fillId="2" borderId="60" applyAlignment="1" pivotButton="0" quotePrefix="0" xfId="0">
      <alignment horizontal="center"/>
    </xf>
    <xf numFmtId="2" fontId="0" fillId="2" borderId="59" applyAlignment="1" pivotButton="0" quotePrefix="0" xfId="0">
      <alignment horizontal="center"/>
    </xf>
    <xf numFmtId="2" fontId="0" fillId="2" borderId="49" applyAlignment="1" pivotButton="0" quotePrefix="0" xfId="0">
      <alignment horizontal="center"/>
    </xf>
    <xf numFmtId="0" fontId="0" fillId="2" borderId="49" applyAlignment="1" pivotButton="0" quotePrefix="0" xfId="0">
      <alignment horizontal="center"/>
    </xf>
    <xf numFmtId="0" fontId="6" fillId="2" borderId="16" pivotButton="0" quotePrefix="0" xfId="0"/>
    <xf numFmtId="0" fontId="0" fillId="2" borderId="1" applyAlignment="1" pivotButton="0" quotePrefix="0" xfId="0">
      <alignment wrapText="1"/>
    </xf>
    <xf numFmtId="0" fontId="0" fillId="2" borderId="1" applyAlignment="1" pivotButton="0" quotePrefix="0" xfId="0">
      <alignment horizontal="left"/>
    </xf>
    <xf numFmtId="0" fontId="0" fillId="2" borderId="0" applyAlignment="1" pivotButton="0" quotePrefix="0" xfId="0">
      <alignment wrapText="1"/>
    </xf>
    <xf numFmtId="0" fontId="19" fillId="2" borderId="60" pivotButton="0" quotePrefix="0" xfId="0"/>
    <xf numFmtId="165" fontId="22" fillId="2" borderId="49" pivotButton="0" quotePrefix="0" xfId="0"/>
    <xf numFmtId="165" fontId="22" fillId="2" borderId="60" pivotButton="0" quotePrefix="0" xfId="0"/>
    <xf numFmtId="165" fontId="22" fillId="2" borderId="59" pivotButton="0" quotePrefix="0" xfId="0"/>
    <xf numFmtId="0" fontId="6" fillId="2" borderId="1" pivotButton="0" quotePrefix="0" xfId="0"/>
    <xf numFmtId="0" fontId="17" fillId="2" borderId="0" pivotButton="0" quotePrefix="0" xfId="0"/>
    <xf numFmtId="10" fontId="8" fillId="2" borderId="0" pivotButton="0" quotePrefix="0" xfId="0"/>
    <xf numFmtId="9" fontId="8" fillId="2" borderId="0" pivotButton="0" quotePrefix="0" xfId="0"/>
    <xf numFmtId="164" fontId="8" fillId="2" borderId="0" pivotButton="0" quotePrefix="0" xfId="0"/>
    <xf numFmtId="0" fontId="8" fillId="2" borderId="0" applyAlignment="1" pivotButton="0" quotePrefix="0" xfId="0">
      <alignment horizontal="center"/>
    </xf>
    <xf numFmtId="0" fontId="8" fillId="2" borderId="0" applyAlignment="1" pivotButton="0" quotePrefix="0" xfId="0">
      <alignment horizontal="left"/>
    </xf>
    <xf numFmtId="0" fontId="8" fillId="2" borderId="0" applyAlignment="1" pivotButton="0" quotePrefix="0" xfId="0">
      <alignment wrapText="1"/>
    </xf>
    <xf numFmtId="0" fontId="8" fillId="2" borderId="1" applyAlignment="1" pivotButton="0" quotePrefix="0" xfId="0">
      <alignment vertical="center"/>
    </xf>
    <xf numFmtId="2" fontId="8" fillId="2" borderId="1" pivotButton="0" quotePrefix="0" xfId="0"/>
    <xf numFmtId="0" fontId="8" fillId="2" borderId="0" applyAlignment="1" pivotButton="0" quotePrefix="0" xfId="0">
      <alignment vertical="center"/>
    </xf>
    <xf numFmtId="0" fontId="7" fillId="2" borderId="1" applyAlignment="1" pivotButton="0" quotePrefix="0" xfId="0">
      <alignment horizontal="center" vertical="center" wrapText="1"/>
    </xf>
    <xf numFmtId="0" fontId="7" fillId="2" borderId="47" applyAlignment="1" pivotButton="0" quotePrefix="0" xfId="0">
      <alignment horizontal="center" vertical="center" wrapText="1"/>
    </xf>
    <xf numFmtId="0" fontId="8" fillId="2" borderId="1" applyAlignment="1" pivotButton="0" quotePrefix="0" xfId="0">
      <alignment horizontal="right" vertical="center" wrapText="1"/>
    </xf>
    <xf numFmtId="3" fontId="8" fillId="2" borderId="47" applyAlignment="1" pivotButton="0" quotePrefix="0" xfId="0">
      <alignment horizontal="right" vertical="center" wrapText="1"/>
    </xf>
    <xf numFmtId="3" fontId="8" fillId="2" borderId="1" applyAlignment="1" pivotButton="0" quotePrefix="0" xfId="0">
      <alignment horizontal="right" vertical="center" wrapText="1"/>
    </xf>
    <xf numFmtId="164" fontId="6" fillId="2" borderId="0" pivotButton="0" quotePrefix="0" xfId="0"/>
    <xf numFmtId="0" fontId="18" fillId="2" borderId="0" pivotButton="0" quotePrefix="0" xfId="0"/>
    <xf numFmtId="0" fontId="10" fillId="5" borderId="11" applyAlignment="1" applyProtection="1" pivotButton="0" quotePrefix="0" xfId="0">
      <alignment vertical="center"/>
      <protection locked="1" hidden="1"/>
    </xf>
    <xf numFmtId="0" fontId="9" fillId="5" borderId="11" applyAlignment="1" applyProtection="1" pivotButton="0" quotePrefix="0" xfId="0">
      <alignment vertical="center"/>
      <protection locked="1" hidden="1"/>
    </xf>
    <xf numFmtId="0" fontId="7" fillId="4" borderId="6" applyAlignment="1" applyProtection="1" pivotButton="0" quotePrefix="0" xfId="0">
      <alignment horizontal="center" vertical="center"/>
      <protection locked="1" hidden="1"/>
    </xf>
    <xf numFmtId="0" fontId="7" fillId="4" borderId="0" applyAlignment="1" applyProtection="1" pivotButton="0" quotePrefix="0" xfId="0">
      <alignment horizontal="center" vertical="center"/>
      <protection locked="1" hidden="1"/>
    </xf>
    <xf numFmtId="0" fontId="9" fillId="4" borderId="7" applyAlignment="1" applyProtection="1" pivotButton="0" quotePrefix="0" xfId="0">
      <alignment vertical="center"/>
      <protection locked="1" hidden="1"/>
    </xf>
    <xf numFmtId="0" fontId="7" fillId="4" borderId="13" applyAlignment="1" pivotButton="0" quotePrefix="0" xfId="0">
      <alignment horizontal="centerContinuous" vertical="center" wrapText="1"/>
    </xf>
    <xf numFmtId="0" fontId="7" fillId="4" borderId="0" applyAlignment="1" applyProtection="1" pivotButton="0" quotePrefix="0" xfId="0">
      <alignment horizontal="centerContinuous" vertical="center"/>
      <protection locked="1" hidden="1"/>
    </xf>
    <xf numFmtId="0" fontId="7" fillId="4" borderId="7" applyAlignment="1" applyProtection="1" pivotButton="0" quotePrefix="0" xfId="0">
      <alignment horizontal="centerContinuous" vertical="center"/>
      <protection locked="1" hidden="1"/>
    </xf>
    <xf numFmtId="0" fontId="7" fillId="4" borderId="3" applyAlignment="1" applyProtection="1" pivotButton="0" quotePrefix="0" xfId="0">
      <alignment horizontal="centerContinuous" vertical="center"/>
      <protection locked="1" hidden="1"/>
    </xf>
    <xf numFmtId="0" fontId="7" fillId="4" borderId="4" applyAlignment="1" applyProtection="1" pivotButton="0" quotePrefix="0" xfId="0">
      <alignment horizontal="centerContinuous" vertical="center"/>
      <protection locked="1" hidden="1"/>
    </xf>
    <xf numFmtId="0" fontId="7" fillId="4" borderId="5" applyAlignment="1" applyProtection="1" pivotButton="0" quotePrefix="0" xfId="0">
      <alignment horizontal="centerContinuous" vertical="center"/>
      <protection locked="1" hidden="1"/>
    </xf>
    <xf numFmtId="0" fontId="7" fillId="4" borderId="6" applyAlignment="1" applyProtection="1" pivotButton="0" quotePrefix="0" xfId="0">
      <alignment horizontal="centerContinuous" vertical="center"/>
      <protection locked="1" hidden="1"/>
    </xf>
    <xf numFmtId="0" fontId="7" fillId="4" borderId="14" applyAlignment="1" applyProtection="1" pivotButton="0" quotePrefix="0" xfId="0">
      <alignment horizontal="centerContinuous" vertical="center"/>
      <protection locked="1" hidden="1"/>
    </xf>
    <xf numFmtId="0" fontId="9" fillId="4" borderId="0" applyAlignment="1" applyProtection="1" pivotButton="0" quotePrefix="0" xfId="0">
      <alignment horizontal="centerContinuous" vertical="center"/>
      <protection locked="1" hidden="1"/>
    </xf>
    <xf numFmtId="0" fontId="9" fillId="4" borderId="7" applyAlignment="1" applyProtection="1" pivotButton="0" quotePrefix="0" xfId="0">
      <alignment horizontal="centerContinuous" vertical="center"/>
      <protection locked="1" hidden="1"/>
    </xf>
    <xf numFmtId="0" fontId="9" fillId="4" borderId="6" applyAlignment="1" applyProtection="1" pivotButton="0" quotePrefix="0" xfId="0">
      <alignment vertical="center"/>
      <protection locked="1" hidden="1"/>
    </xf>
    <xf numFmtId="0" fontId="9" fillId="4" borderId="0" applyAlignment="1" applyProtection="1" pivotButton="0" quotePrefix="0" xfId="0">
      <alignment vertical="center"/>
      <protection locked="1" hidden="1"/>
    </xf>
    <xf numFmtId="0" fontId="7" fillId="4" borderId="14" applyAlignment="1" pivotButton="0" quotePrefix="0" xfId="0">
      <alignment horizontal="center" vertical="center"/>
    </xf>
    <xf numFmtId="49" fontId="11" fillId="4" borderId="0" applyAlignment="1" applyProtection="1" pivotButton="0" quotePrefix="0" xfId="0">
      <alignment horizontal="center" vertical="center" wrapText="1"/>
      <protection locked="1" hidden="1"/>
    </xf>
    <xf numFmtId="0" fontId="12" fillId="4" borderId="0" applyAlignment="1" applyProtection="1" pivotButton="0" quotePrefix="0" xfId="0">
      <alignment horizontal="center" vertical="center" wrapText="1"/>
      <protection locked="1" hidden="1"/>
    </xf>
    <xf numFmtId="0" fontId="7" fillId="4" borderId="0" applyAlignment="1" applyProtection="1" pivotButton="0" quotePrefix="0" xfId="0">
      <alignment horizontal="center" vertical="center" wrapText="1"/>
      <protection locked="1" hidden="1"/>
    </xf>
    <xf numFmtId="0" fontId="7" fillId="4" borderId="7" applyAlignment="1" applyProtection="1" pivotButton="0" quotePrefix="0" xfId="0">
      <alignment horizontal="center" vertical="center" wrapText="1"/>
      <protection locked="1" hidden="1"/>
    </xf>
    <xf numFmtId="0" fontId="7" fillId="4" borderId="14" applyAlignment="1" pivotButton="0" quotePrefix="0" xfId="0">
      <alignment horizontal="centerContinuous" vertical="center" wrapText="1"/>
    </xf>
    <xf numFmtId="0" fontId="7" fillId="4" borderId="14" applyAlignment="1" applyProtection="1" pivotButton="0" quotePrefix="0" xfId="0">
      <alignment horizontal="center" vertical="center"/>
      <protection locked="1" hidden="1"/>
    </xf>
    <xf numFmtId="0" fontId="13" fillId="4" borderId="0" applyAlignment="1" applyProtection="1" pivotButton="0" quotePrefix="0" xfId="0">
      <alignment horizontal="center" vertical="center"/>
      <protection locked="1" hidden="1"/>
    </xf>
    <xf numFmtId="0" fontId="7" fillId="4" borderId="7" applyAlignment="1" applyProtection="1" pivotButton="0" quotePrefix="0" xfId="0">
      <alignment horizontal="center" vertical="center"/>
      <protection locked="1" hidden="1"/>
    </xf>
    <xf numFmtId="0" fontId="26" fillId="4" borderId="0" applyAlignment="1" applyProtection="1" pivotButton="0" quotePrefix="0" xfId="0">
      <alignment horizontal="center" vertical="center"/>
      <protection locked="1" hidden="1"/>
    </xf>
    <xf numFmtId="0" fontId="9" fillId="3" borderId="6" applyAlignment="1" applyProtection="1" pivotButton="0" quotePrefix="0" xfId="0">
      <alignment horizontal="center" vertical="center"/>
      <protection locked="1" hidden="1"/>
    </xf>
    <xf numFmtId="0" fontId="9" fillId="3" borderId="0" applyAlignment="1" applyProtection="1" pivotButton="0" quotePrefix="0" xfId="0">
      <alignment horizontal="center" vertical="center"/>
      <protection locked="1" hidden="1"/>
    </xf>
    <xf numFmtId="0" fontId="9" fillId="3" borderId="7" applyAlignment="1" applyProtection="1" pivotButton="0" quotePrefix="0" xfId="0">
      <alignment vertical="center"/>
      <protection locked="1" hidden="1"/>
    </xf>
    <xf numFmtId="0" fontId="9" fillId="3" borderId="9" applyAlignment="1" applyProtection="1" pivotButton="0" quotePrefix="0" xfId="0">
      <alignment horizontal="center" vertical="center"/>
      <protection locked="1" hidden="1"/>
    </xf>
    <xf numFmtId="0" fontId="9" fillId="3" borderId="2" applyAlignment="1" applyProtection="1" pivotButton="0" quotePrefix="0" xfId="0">
      <alignment horizontal="center" vertical="center"/>
      <protection locked="1" hidden="1"/>
    </xf>
    <xf numFmtId="0" fontId="9" fillId="3" borderId="10" applyAlignment="1" applyProtection="1" pivotButton="0" quotePrefix="0" xfId="0">
      <alignment vertical="center"/>
      <protection locked="1" hidden="1"/>
    </xf>
    <xf numFmtId="168" fontId="9" fillId="3" borderId="15" applyAlignment="1" applyProtection="1" pivotButton="0" quotePrefix="0" xfId="0">
      <alignment horizontal="center" vertical="center"/>
      <protection locked="1" hidden="1"/>
    </xf>
    <xf numFmtId="3" fontId="9" fillId="3" borderId="2" applyAlignment="1" applyProtection="1" pivotButton="0" quotePrefix="0" xfId="0">
      <alignment horizontal="center" vertical="center" wrapText="1"/>
      <protection locked="1" hidden="1"/>
    </xf>
    <xf numFmtId="4" fontId="9" fillId="3" borderId="10" applyAlignment="1" applyProtection="1" pivotButton="0" quotePrefix="0" xfId="0">
      <alignment horizontal="center" vertical="center" wrapText="1"/>
      <protection locked="1" hidden="1"/>
    </xf>
    <xf numFmtId="0" fontId="9" fillId="3" borderId="2" applyAlignment="1" applyProtection="1" pivotButton="0" quotePrefix="0" xfId="0">
      <alignment vertical="center"/>
      <protection locked="1" hidden="1"/>
    </xf>
    <xf numFmtId="0" fontId="9" fillId="3" borderId="10" applyAlignment="1" applyProtection="1" pivotButton="0" quotePrefix="0" xfId="0">
      <alignment horizontal="center" vertical="center"/>
      <protection locked="1" hidden="1"/>
    </xf>
    <xf numFmtId="169" fontId="0" fillId="2" borderId="60" pivotButton="0" quotePrefix="0" xfId="0"/>
    <xf numFmtId="169" fontId="0" fillId="2" borderId="59" pivotButton="0" quotePrefix="0" xfId="0"/>
    <xf numFmtId="169" fontId="0" fillId="2" borderId="49" pivotButton="0" quotePrefix="0" xfId="0"/>
    <xf numFmtId="1" fontId="0" fillId="2" borderId="54" pivotButton="0" quotePrefix="0" xfId="0"/>
    <xf numFmtId="1" fontId="0" fillId="2" borderId="47" pivotButton="0" quotePrefix="0" xfId="0"/>
    <xf numFmtId="168" fontId="0" fillId="2" borderId="0" pivotButton="0" quotePrefix="0" xfId="0"/>
    <xf numFmtId="170" fontId="0" fillId="2" borderId="0" pivotButton="0" quotePrefix="0" xfId="0"/>
    <xf numFmtId="0" fontId="29" fillId="0" borderId="0" pivotButton="0" quotePrefix="0" xfId="0"/>
    <xf numFmtId="0" fontId="18" fillId="0" borderId="0" pivotButton="0" quotePrefix="0" xfId="0"/>
    <xf numFmtId="0" fontId="0" fillId="2" borderId="0" applyAlignment="1" pivotButton="0" quotePrefix="0" xfId="0">
      <alignment vertical="top" wrapText="1"/>
    </xf>
    <xf numFmtId="0" fontId="0" fillId="6" borderId="63" applyAlignment="1" pivotButton="0" quotePrefix="0" xfId="0">
      <alignment horizontal="center"/>
    </xf>
    <xf numFmtId="0" fontId="8" fillId="2" borderId="0" applyAlignment="1" applyProtection="1" pivotButton="0" quotePrefix="0" xfId="0">
      <alignment horizontal="center"/>
      <protection locked="0" hidden="0"/>
    </xf>
    <xf numFmtId="0" fontId="0" fillId="2" borderId="0" applyAlignment="1" pivotButton="0" quotePrefix="0" xfId="0">
      <alignment vertical="top"/>
    </xf>
    <xf numFmtId="0" fontId="6" fillId="2" borderId="0" applyAlignment="1" pivotButton="0" quotePrefix="0" xfId="0">
      <alignment vertical="top" wrapText="1"/>
    </xf>
    <xf numFmtId="0" fontId="0" fillId="6" borderId="61" applyAlignment="1" pivotButton="0" quotePrefix="0" xfId="0">
      <alignment horizontal="center"/>
    </xf>
    <xf numFmtId="0" fontId="0" fillId="2" borderId="1" applyAlignment="1" pivotButton="0" quotePrefix="0" xfId="0">
      <alignment vertical="top" wrapText="1"/>
    </xf>
    <xf numFmtId="0" fontId="17" fillId="2" borderId="0" pivotButton="0" quotePrefix="1" xfId="0"/>
    <xf numFmtId="0" fontId="17" fillId="2" borderId="0" applyAlignment="1" pivotButton="0" quotePrefix="1" xfId="0">
      <alignment horizontal="right"/>
    </xf>
    <xf numFmtId="0" fontId="8" fillId="2" borderId="0" applyAlignment="1" pivotButton="0" quotePrefix="0" xfId="0">
      <alignment horizontal="right" vertical="center"/>
    </xf>
    <xf numFmtId="0" fontId="30" fillId="2" borderId="0" applyAlignment="1" pivotButton="0" quotePrefix="0" xfId="0">
      <alignment horizontal="right"/>
    </xf>
    <xf numFmtId="171" fontId="0" fillId="2" borderId="0" pivotButton="0" quotePrefix="0" xfId="0"/>
    <xf numFmtId="172" fontId="0" fillId="2" borderId="0" pivotButton="0" quotePrefix="0" xfId="0"/>
    <xf numFmtId="173" fontId="0" fillId="2" borderId="0" pivotButton="0" quotePrefix="0" xfId="0"/>
    <xf numFmtId="0" fontId="6" fillId="8" borderId="0" pivotButton="0" quotePrefix="0" xfId="8"/>
    <xf numFmtId="0" fontId="6" fillId="0" borderId="0" pivotButton="0" quotePrefix="0" xfId="0"/>
    <xf numFmtId="1" fontId="8" fillId="2" borderId="1" pivotButton="0" quotePrefix="0" xfId="0"/>
    <xf numFmtId="0" fontId="32" fillId="2" borderId="0" pivotButton="0" quotePrefix="0" xfId="0"/>
    <xf numFmtId="0" fontId="21" fillId="9" borderId="0" pivotButton="0" quotePrefix="0" xfId="0"/>
    <xf numFmtId="0" fontId="21" fillId="9" borderId="16" pivotButton="0" quotePrefix="0" xfId="0"/>
    <xf numFmtId="0" fontId="21" fillId="9" borderId="27" pivotButton="0" quotePrefix="0" xfId="0"/>
    <xf numFmtId="0" fontId="7" fillId="4" borderId="70" applyAlignment="1" pivotButton="0" quotePrefix="0" xfId="9">
      <alignment horizontal="center" vertical="center" wrapText="1"/>
    </xf>
    <xf numFmtId="0" fontId="7" fillId="4" borderId="71" applyAlignment="1" pivotButton="0" quotePrefix="0" xfId="9">
      <alignment horizontal="center" vertical="center" wrapText="1"/>
    </xf>
    <xf numFmtId="0" fontId="7" fillId="4" borderId="72" applyAlignment="1" pivotButton="0" quotePrefix="0" xfId="9">
      <alignment horizontal="center" vertical="center" wrapText="1"/>
    </xf>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 applyAlignment="1" pivotButton="0" quotePrefix="0" xfId="1">
      <alignment horizontal="center"/>
    </xf>
    <xf numFmtId="164" fontId="35" fillId="3" borderId="69" applyAlignment="1" pivotButton="0" quotePrefix="0" xfId="1">
      <alignment horizontal="center"/>
    </xf>
    <xf numFmtId="164" fontId="35" fillId="3" borderId="73" applyAlignment="1" pivotButton="0" quotePrefix="0" xfId="1">
      <alignment horizontal="center"/>
    </xf>
    <xf numFmtId="0" fontId="7" fillId="4" borderId="3" applyAlignment="1" pivotButton="0" quotePrefix="0" xfId="10">
      <alignment horizontal="left"/>
    </xf>
    <xf numFmtId="0" fontId="7" fillId="4" borderId="18" applyAlignment="1" pivotButton="0" quotePrefix="0" xfId="10">
      <alignment horizontal="center" vertical="center" wrapText="1"/>
    </xf>
    <xf numFmtId="0" fontId="7" fillId="4" borderId="9" applyAlignment="1" pivotButton="0" quotePrefix="0" xfId="10">
      <alignment horizontal="left"/>
    </xf>
    <xf numFmtId="0" fontId="7" fillId="4" borderId="23" applyAlignment="1" pivotButton="0" quotePrefix="0" xfId="10">
      <alignment horizontal="center" vertical="center" wrapText="1"/>
    </xf>
    <xf numFmtId="0" fontId="7" fillId="3" borderId="0" applyAlignment="1" pivotButton="0" quotePrefix="0" xfId="10">
      <alignment horizontal="center" vertical="center" wrapText="1"/>
    </xf>
    <xf numFmtId="0" fontId="9" fillId="3" borderId="26" applyAlignment="1" pivotButton="0" quotePrefix="0" xfId="9">
      <alignment horizontal="center" vertical="center" wrapText="1"/>
    </xf>
    <xf numFmtId="0" fontId="9" fillId="3" borderId="28" applyAlignment="1" pivotButton="0" quotePrefix="0" xfId="9">
      <alignment horizontal="center" vertical="center" wrapText="1"/>
    </xf>
    <xf numFmtId="0" fontId="7" fillId="3" borderId="54" applyAlignment="1" pivotButton="0" quotePrefix="0" xfId="9">
      <alignment horizontal="center" vertical="center" wrapText="1"/>
    </xf>
    <xf numFmtId="0" fontId="7" fillId="2" borderId="6" applyAlignment="1" pivotButton="0" quotePrefix="0" xfId="10">
      <alignment horizontal="left" vertical="center"/>
    </xf>
    <xf numFmtId="0" fontId="7" fillId="3" borderId="16" applyAlignment="1" pivotButton="0" quotePrefix="0" xfId="10">
      <alignment horizontal="center" vertical="center" wrapText="1"/>
    </xf>
    <xf numFmtId="0" fontId="9" fillId="3" borderId="30" applyAlignment="1" pivotButton="0" quotePrefix="0" xfId="10">
      <alignment horizontal="center" vertical="center" wrapText="1"/>
    </xf>
    <xf numFmtId="0" fontId="9" fillId="3" borderId="26" applyAlignment="1" pivotButton="0" quotePrefix="0" xfId="10">
      <alignment horizontal="center" vertical="center" wrapText="1"/>
    </xf>
    <xf numFmtId="0" fontId="7" fillId="3" borderId="32" applyAlignment="1" pivotButton="0" quotePrefix="0" xfId="10">
      <alignment horizontal="left" vertical="center" wrapText="1"/>
    </xf>
    <xf numFmtId="0" fontId="7" fillId="3" borderId="33" applyAlignment="1" pivotButton="0" quotePrefix="0" xfId="10">
      <alignment horizontal="center" vertical="center" wrapText="1"/>
    </xf>
    <xf numFmtId="0" fontId="9" fillId="3" borderId="72" applyAlignment="1" pivotButton="0" quotePrefix="0" xfId="10">
      <alignment horizontal="center" vertical="center" wrapText="1"/>
    </xf>
    <xf numFmtId="0" fontId="10" fillId="5" borderId="17" applyAlignment="1" pivotButton="0" quotePrefix="0" xfId="1">
      <alignment horizontal="center"/>
    </xf>
    <xf numFmtId="164" fontId="8" fillId="2" borderId="1" pivotButton="0" quotePrefix="0" xfId="0"/>
    <xf numFmtId="0" fontId="37" fillId="9" borderId="0" pivotButton="0" quotePrefix="0" xfId="0"/>
    <xf numFmtId="0" fontId="0" fillId="11" borderId="0" pivotButton="0" quotePrefix="0" xfId="0"/>
    <xf numFmtId="0" fontId="0" fillId="12" borderId="0" pivotButton="0" quotePrefix="0" xfId="0"/>
    <xf numFmtId="10" fontId="8" fillId="11" borderId="0" pivotButton="0" quotePrefix="0" xfId="0"/>
    <xf numFmtId="9" fontId="8" fillId="11" borderId="0" pivotButton="0" quotePrefix="0" xfId="0"/>
    <xf numFmtId="10" fontId="8" fillId="11" borderId="0" pivotButton="0" quotePrefix="0" xfId="7"/>
    <xf numFmtId="0" fontId="8" fillId="11" borderId="0" pivotButton="0" quotePrefix="0" xfId="0"/>
    <xf numFmtId="0" fontId="8" fillId="12" borderId="0" pivotButton="0" quotePrefix="0" xfId="0"/>
    <xf numFmtId="0" fontId="8" fillId="13" borderId="0" pivotButton="0" quotePrefix="0" xfId="0"/>
    <xf numFmtId="9" fontId="8" fillId="13" borderId="0" pivotButton="0" quotePrefix="0" xfId="0"/>
    <xf numFmtId="9" fontId="8" fillId="13" borderId="0" pivotButton="0" quotePrefix="0" xfId="7"/>
    <xf numFmtId="164" fontId="8" fillId="13" borderId="0" pivotButton="0" quotePrefix="0" xfId="0"/>
    <xf numFmtId="10" fontId="8" fillId="13" borderId="0" pivotButton="0" quotePrefix="0" xfId="0"/>
    <xf numFmtId="0" fontId="8" fillId="13" borderId="0" applyAlignment="1" pivotButton="0" quotePrefix="0" xfId="0">
      <alignment horizontal="center"/>
    </xf>
    <xf numFmtId="9" fontId="8" fillId="12" borderId="0" pivotButton="0" quotePrefix="0" xfId="0"/>
    <xf numFmtId="10" fontId="8" fillId="12" borderId="0" pivotButton="0" quotePrefix="0" xfId="0"/>
    <xf numFmtId="3" fontId="8" fillId="12" borderId="0" pivotButton="0" quotePrefix="0" xfId="0"/>
    <xf numFmtId="1" fontId="0" fillId="2" borderId="16" pivotButton="0" quotePrefix="0" xfId="0"/>
    <xf numFmtId="0" fontId="21" fillId="9" borderId="29" pivotButton="0" quotePrefix="0" xfId="0"/>
    <xf numFmtId="2" fontId="0" fillId="2" borderId="1" pivotButton="0" quotePrefix="0" xfId="7"/>
    <xf numFmtId="0" fontId="37" fillId="9" borderId="27" pivotButton="0" quotePrefix="0" xfId="0"/>
    <xf numFmtId="0" fontId="22" fillId="2" borderId="74" pivotButton="0" quotePrefix="0" xfId="0"/>
    <xf numFmtId="0" fontId="0" fillId="2" borderId="0" applyAlignment="1" pivotButton="0" quotePrefix="0" xfId="0">
      <alignment horizontal="left" vertical="center"/>
    </xf>
    <xf numFmtId="0" fontId="0" fillId="18" borderId="61" applyAlignment="1" pivotButton="0" quotePrefix="0" xfId="0">
      <alignment horizontal="center"/>
    </xf>
    <xf numFmtId="0" fontId="0" fillId="18" borderId="64" applyAlignment="1" pivotButton="0" quotePrefix="0" xfId="0">
      <alignment horizontal="center"/>
    </xf>
    <xf numFmtId="10" fontId="0" fillId="18" borderId="62" applyAlignment="1" pivotButton="0" quotePrefix="0" xfId="0">
      <alignment horizontal="center"/>
    </xf>
    <xf numFmtId="0" fontId="8" fillId="18" borderId="61" applyAlignment="1" pivotButton="0" quotePrefix="0" xfId="0">
      <alignment horizontal="center"/>
    </xf>
    <xf numFmtId="0" fontId="8" fillId="18" borderId="62" applyAlignment="1" pivotButton="0" quotePrefix="0" xfId="0">
      <alignment horizontal="center"/>
    </xf>
    <xf numFmtId="10" fontId="0" fillId="11" borderId="48" applyAlignment="1" pivotButton="0" quotePrefix="0" xfId="7">
      <alignment horizontal="center"/>
    </xf>
    <xf numFmtId="0" fontId="0" fillId="11" borderId="61" applyAlignment="1" pivotButton="0" quotePrefix="0" xfId="0">
      <alignment horizontal="center"/>
    </xf>
    <xf numFmtId="0" fontId="0" fillId="11" borderId="64" applyAlignment="1" pivotButton="0" quotePrefix="0" xfId="0">
      <alignment horizontal="center"/>
    </xf>
    <xf numFmtId="10" fontId="0" fillId="11" borderId="64" applyAlignment="1" pivotButton="0" quotePrefix="0" xfId="0">
      <alignment horizontal="center"/>
    </xf>
    <xf numFmtId="10" fontId="0" fillId="11" borderId="63" applyAlignment="1" pivotButton="0" quotePrefix="0" xfId="0">
      <alignment horizontal="center"/>
    </xf>
    <xf numFmtId="10" fontId="0" fillId="11" borderId="61" applyAlignment="1" pivotButton="0" quotePrefix="0" xfId="0">
      <alignment horizontal="center"/>
    </xf>
    <xf numFmtId="9" fontId="0" fillId="11" borderId="48" applyAlignment="1" pivotButton="0" quotePrefix="0" xfId="7">
      <alignment horizontal="center"/>
    </xf>
    <xf numFmtId="0" fontId="0" fillId="11" borderId="63" applyAlignment="1" pivotButton="0" quotePrefix="0" xfId="0">
      <alignment horizontal="center"/>
    </xf>
    <xf numFmtId="0" fontId="0" fillId="11" borderId="48" applyAlignment="1" pivotButton="0" quotePrefix="0" xfId="0">
      <alignment horizontal="center"/>
    </xf>
    <xf numFmtId="10" fontId="0" fillId="11" borderId="75" applyAlignment="1" pivotButton="0" quotePrefix="0" xfId="0">
      <alignment horizontal="center"/>
    </xf>
    <xf numFmtId="0" fontId="0" fillId="2" borderId="76" pivotButton="0" quotePrefix="0" xfId="0"/>
    <xf numFmtId="0" fontId="0" fillId="2" borderId="76" applyAlignment="1" pivotButton="0" quotePrefix="0" xfId="0">
      <alignment horizontal="right"/>
    </xf>
    <xf numFmtId="0" fontId="0" fillId="2" borderId="76" applyAlignment="1" pivotButton="0" quotePrefix="0" xfId="0">
      <alignment horizontal="center"/>
    </xf>
    <xf numFmtId="0" fontId="0" fillId="2" borderId="76" applyAlignment="1" pivotButton="0" quotePrefix="0" xfId="0">
      <alignment vertical="top" wrapText="1"/>
    </xf>
    <xf numFmtId="0" fontId="0" fillId="0" borderId="76" pivotButton="0" quotePrefix="0" xfId="0"/>
    <xf numFmtId="0" fontId="0" fillId="2" borderId="34" pivotButton="0" quotePrefix="0" xfId="0"/>
    <xf numFmtId="0" fontId="0" fillId="2" borderId="34" applyAlignment="1" pivotButton="0" quotePrefix="0" xfId="0">
      <alignment horizontal="right"/>
    </xf>
    <xf numFmtId="0" fontId="8" fillId="2" borderId="34" applyAlignment="1" applyProtection="1" pivotButton="0" quotePrefix="0" xfId="0">
      <alignment horizontal="center"/>
      <protection locked="0" hidden="0"/>
    </xf>
    <xf numFmtId="0" fontId="0" fillId="2" borderId="34" applyAlignment="1" pivotButton="0" quotePrefix="0" xfId="0">
      <alignment vertical="top" wrapText="1"/>
    </xf>
    <xf numFmtId="0" fontId="0" fillId="0" borderId="34" pivotButton="0" quotePrefix="0" xfId="0"/>
    <xf numFmtId="0" fontId="33" fillId="17" borderId="0" pivotButton="0" quotePrefix="0" xfId="0"/>
    <xf numFmtId="0" fontId="21" fillId="17" borderId="0" pivotButton="0" quotePrefix="0" xfId="0"/>
    <xf numFmtId="0" fontId="21" fillId="17" borderId="0" applyAlignment="1" pivotButton="0" quotePrefix="0" xfId="0">
      <alignment horizontal="right"/>
    </xf>
    <xf numFmtId="0" fontId="21" fillId="17" borderId="0" applyAlignment="1" pivotButton="0" quotePrefix="0" xfId="0">
      <alignment horizontal="center"/>
    </xf>
    <xf numFmtId="0" fontId="21" fillId="17" borderId="0" applyAlignment="1" pivotButton="0" quotePrefix="0" xfId="0">
      <alignment vertical="top" wrapText="1"/>
    </xf>
    <xf numFmtId="0" fontId="21" fillId="16" borderId="0" pivotButton="0" quotePrefix="0" xfId="0"/>
    <xf numFmtId="0" fontId="0" fillId="2" borderId="46" pivotButton="0" quotePrefix="0" xfId="0"/>
    <xf numFmtId="0" fontId="3" fillId="10" borderId="0" pivotButton="0" quotePrefix="0" xfId="11"/>
    <xf numFmtId="0" fontId="0" fillId="10" borderId="46" pivotButton="0" quotePrefix="0" xfId="0"/>
    <xf numFmtId="0" fontId="3" fillId="2" borderId="45" pivotButton="0" quotePrefix="0" xfId="11"/>
    <xf numFmtId="0" fontId="3" fillId="2" borderId="0" pivotButton="0" quotePrefix="0" xfId="11"/>
    <xf numFmtId="0" fontId="3" fillId="2" borderId="52" pivotButton="0" quotePrefix="0" xfId="11"/>
    <xf numFmtId="0" fontId="3" fillId="2" borderId="34" pivotButton="0" quotePrefix="0" xfId="11"/>
    <xf numFmtId="0" fontId="22" fillId="2" borderId="77" pivotButton="0" quotePrefix="0" xfId="0"/>
    <xf numFmtId="0" fontId="0" fillId="2" borderId="53" pivotButton="0" quotePrefix="0" xfId="0"/>
    <xf numFmtId="0" fontId="39" fillId="16" borderId="78" pivotButton="0" quotePrefix="0" xfId="0"/>
    <xf numFmtId="0" fontId="21" fillId="16" borderId="79" pivotButton="0" quotePrefix="0" xfId="0"/>
    <xf numFmtId="0" fontId="21" fillId="16" borderId="80" pivotButton="0" quotePrefix="0" xfId="0"/>
    <xf numFmtId="0" fontId="6" fillId="14" borderId="78" pivotButton="0" quotePrefix="0" xfId="0"/>
    <xf numFmtId="0" fontId="0" fillId="2" borderId="79" pivotButton="0" quotePrefix="0" xfId="0"/>
    <xf numFmtId="0" fontId="0" fillId="15" borderId="80" pivotButton="0" quotePrefix="0" xfId="0"/>
    <xf numFmtId="0" fontId="38" fillId="2" borderId="78" pivotButton="0" quotePrefix="0" xfId="0"/>
    <xf numFmtId="9" fontId="19" fillId="11" borderId="48" applyProtection="1" pivotButton="0" quotePrefix="0" xfId="0">
      <protection locked="0" hidden="0"/>
    </xf>
    <xf numFmtId="174" fontId="0" fillId="2" borderId="82" pivotButton="0" quotePrefix="0" xfId="0"/>
    <xf numFmtId="2" fontId="0" fillId="2" borderId="45" pivotButton="0" quotePrefix="0" xfId="0"/>
    <xf numFmtId="0" fontId="0" fillId="2" borderId="45" pivotButton="0" quotePrefix="0" xfId="0"/>
    <xf numFmtId="2" fontId="6" fillId="2" borderId="84" pivotButton="0" quotePrefix="0" xfId="0"/>
    <xf numFmtId="3" fontId="0" fillId="2" borderId="34" pivotButton="0" quotePrefix="0" xfId="0"/>
    <xf numFmtId="3" fontId="0" fillId="2" borderId="49" pivotButton="0" quotePrefix="0" xfId="0"/>
    <xf numFmtId="174" fontId="0" fillId="2" borderId="86" pivotButton="0" quotePrefix="0" xfId="0"/>
    <xf numFmtId="0" fontId="37" fillId="16" borderId="78" pivotButton="0" quotePrefix="0" xfId="0"/>
    <xf numFmtId="3" fontId="21" fillId="16" borderId="79" pivotButton="0" quotePrefix="0" xfId="0"/>
    <xf numFmtId="3" fontId="37" fillId="16" borderId="79" pivotButton="0" quotePrefix="0" xfId="0"/>
    <xf numFmtId="0" fontId="37" fillId="2" borderId="0" pivotButton="0" quotePrefix="0" xfId="8"/>
    <xf numFmtId="0" fontId="33" fillId="16" borderId="0" pivotButton="0" quotePrefix="0" xfId="0"/>
    <xf numFmtId="0" fontId="38" fillId="2" borderId="80" pivotButton="0" quotePrefix="0" xfId="0"/>
    <xf numFmtId="2" fontId="0" fillId="2" borderId="54" pivotButton="0" quotePrefix="0" xfId="7"/>
    <xf numFmtId="2" fontId="8" fillId="2" borderId="1" applyAlignment="1" pivotButton="0" quotePrefix="0" xfId="7">
      <alignment horizontal="right"/>
    </xf>
    <xf numFmtId="3" fontId="19" fillId="6" borderId="59" applyAlignment="1" applyProtection="1" pivotButton="0" quotePrefix="0" xfId="0">
      <alignment horizontal="right" vertical="center" wrapText="1"/>
      <protection locked="0" hidden="0"/>
    </xf>
    <xf numFmtId="2" fontId="0" fillId="2" borderId="1" applyAlignment="1" pivotButton="0" quotePrefix="0" xfId="0">
      <alignment horizontal="right"/>
    </xf>
    <xf numFmtId="0" fontId="40" fillId="0" borderId="0" pivotButton="0" quotePrefix="0" xfId="15"/>
    <xf numFmtId="0" fontId="14" fillId="0" borderId="0" pivotButton="0" quotePrefix="0" xfId="15"/>
    <xf numFmtId="0" fontId="42" fillId="19" borderId="0" applyAlignment="1" pivotButton="0" quotePrefix="0" xfId="16">
      <alignment horizontal="left"/>
    </xf>
    <xf numFmtId="0" fontId="43" fillId="19" borderId="0" pivotButton="0" quotePrefix="0" xfId="16"/>
    <xf numFmtId="0" fontId="19" fillId="2" borderId="60" applyAlignment="1" pivotButton="0" quotePrefix="0" xfId="0">
      <alignment vertical="center"/>
    </xf>
    <xf numFmtId="10" fontId="8" fillId="12" borderId="0" pivotButton="0" quotePrefix="0" xfId="7"/>
    <xf numFmtId="0" fontId="0" fillId="2" borderId="0" applyAlignment="1" pivotButton="0" quotePrefix="0" xfId="0">
      <alignment horizontal="left"/>
    </xf>
    <xf numFmtId="43" fontId="0" fillId="2" borderId="27" pivotButton="0" quotePrefix="0" xfId="0"/>
    <xf numFmtId="43" fontId="0" fillId="2" borderId="0" pivotButton="0" quotePrefix="0" xfId="0"/>
    <xf numFmtId="43" fontId="0" fillId="2" borderId="29" pivotButton="0" quotePrefix="0" xfId="0"/>
    <xf numFmtId="0" fontId="6" fillId="2" borderId="54" applyAlignment="1" pivotButton="0" quotePrefix="0" xfId="0">
      <alignment horizontal="right"/>
    </xf>
    <xf numFmtId="0" fontId="37" fillId="2" borderId="47" pivotButton="0" quotePrefix="0" xfId="0"/>
    <xf numFmtId="0" fontId="0" fillId="12" borderId="27" pivotButton="0" quotePrefix="0" xfId="0"/>
    <xf numFmtId="0" fontId="0" fillId="12" borderId="16" pivotButton="0" quotePrefix="0" xfId="0"/>
    <xf numFmtId="0" fontId="0" fillId="12" borderId="29" pivotButton="0" quotePrefix="0" xfId="0"/>
    <xf numFmtId="0" fontId="0" fillId="12" borderId="1" pivotButton="0" quotePrefix="0" xfId="0"/>
    <xf numFmtId="0" fontId="0" fillId="12" borderId="54" pivotButton="0" quotePrefix="0" xfId="0"/>
    <xf numFmtId="43" fontId="0" fillId="12" borderId="31" pivotButton="0" quotePrefix="0" xfId="0"/>
    <xf numFmtId="43" fontId="0" fillId="12" borderId="1" pivotButton="0" quotePrefix="0" xfId="0"/>
    <xf numFmtId="0" fontId="36" fillId="2" borderId="0" applyAlignment="1" pivotButton="0" quotePrefix="0" xfId="0">
      <alignment horizontal="left" vertical="top"/>
    </xf>
    <xf numFmtId="0" fontId="45" fillId="3" borderId="0" applyAlignment="1" pivotButton="0" quotePrefix="0" xfId="0">
      <alignment vertical="top"/>
    </xf>
    <xf numFmtId="0" fontId="36" fillId="2" borderId="0" applyAlignment="1" pivotButton="0" quotePrefix="0" xfId="0">
      <alignment vertical="top"/>
    </xf>
    <xf numFmtId="0" fontId="46" fillId="3" borderId="0" applyAlignment="1" pivotButton="0" quotePrefix="0" xfId="0">
      <alignment vertical="center"/>
    </xf>
    <xf numFmtId="17" fontId="36" fillId="3" borderId="0" applyAlignment="1" pivotButton="0" quotePrefix="1" xfId="0">
      <alignment horizontal="left" vertical="top"/>
    </xf>
    <xf numFmtId="17" fontId="36" fillId="2" borderId="0" applyAlignment="1" pivotButton="0" quotePrefix="1" xfId="0">
      <alignment horizontal="left" vertical="top"/>
    </xf>
    <xf numFmtId="0" fontId="0" fillId="2" borderId="0" applyAlignment="1" pivotButton="0" quotePrefix="0" xfId="0">
      <alignment vertical="center"/>
    </xf>
    <xf numFmtId="0" fontId="0" fillId="2" borderId="0" applyAlignment="1" pivotButton="0" quotePrefix="0" xfId="0">
      <alignment horizontal="right" vertical="center"/>
    </xf>
    <xf numFmtId="0" fontId="0" fillId="0" borderId="0" applyAlignment="1" pivotButton="0" quotePrefix="0" xfId="0">
      <alignment wrapText="1"/>
    </xf>
    <xf numFmtId="0" fontId="44" fillId="0" borderId="0" applyAlignment="1" pivotButton="0" quotePrefix="0" xfId="17">
      <alignment vertical="center"/>
    </xf>
    <xf numFmtId="0" fontId="0" fillId="2" borderId="49" pivotButton="0" quotePrefix="0" xfId="0"/>
    <xf numFmtId="0" fontId="21" fillId="9" borderId="179" pivotButton="0" quotePrefix="0" xfId="0"/>
    <xf numFmtId="0" fontId="21" fillId="9" borderId="180" pivotButton="0" quotePrefix="0" xfId="0"/>
    <xf numFmtId="0" fontId="21" fillId="9" borderId="181" pivotButton="0" quotePrefix="0" xfId="0"/>
    <xf numFmtId="0" fontId="21" fillId="9" borderId="182" pivotButton="0" quotePrefix="0" xfId="0"/>
    <xf numFmtId="0" fontId="1" fillId="10" borderId="45" pivotButton="0" quotePrefix="0" xfId="11"/>
    <xf numFmtId="0" fontId="1" fillId="10" borderId="0" pivotButton="0" quotePrefix="0" xfId="11"/>
    <xf numFmtId="0" fontId="8" fillId="2" borderId="182" pivotButton="0" quotePrefix="0" xfId="0"/>
    <xf numFmtId="0" fontId="21" fillId="2" borderId="179" pivotButton="0" quotePrefix="0" xfId="0"/>
    <xf numFmtId="0" fontId="0" fillId="2" borderId="180" pivotButton="0" quotePrefix="0" xfId="0"/>
    <xf numFmtId="0" fontId="2" fillId="2" borderId="0" pivotButton="0" quotePrefix="0" xfId="0"/>
    <xf numFmtId="0" fontId="0" fillId="2" borderId="179" pivotButton="0" quotePrefix="0" xfId="0"/>
    <xf numFmtId="0" fontId="0" fillId="12" borderId="180" pivotButton="0" quotePrefix="0" xfId="0"/>
    <xf numFmtId="0" fontId="0" fillId="12" borderId="179" pivotButton="0" quotePrefix="0" xfId="0"/>
    <xf numFmtId="2" fontId="0" fillId="2" borderId="180" applyAlignment="1" pivotButton="0" quotePrefix="0" xfId="0">
      <alignment horizontal="center"/>
    </xf>
    <xf numFmtId="0" fontId="0" fillId="2" borderId="180" applyAlignment="1" pivotButton="0" quotePrefix="0" xfId="0">
      <alignment horizontal="center"/>
    </xf>
    <xf numFmtId="0" fontId="1" fillId="2" borderId="0" pivotButton="0" quotePrefix="0" xfId="0"/>
    <xf numFmtId="0" fontId="1" fillId="2" borderId="1" pivotButton="0" quotePrefix="0" xfId="0"/>
    <xf numFmtId="0" fontId="1" fillId="2" borderId="54" pivotButton="0" quotePrefix="0" xfId="0"/>
    <xf numFmtId="0" fontId="1" fillId="2" borderId="47" pivotButton="0" quotePrefix="0" xfId="0"/>
    <xf numFmtId="0" fontId="1" fillId="2" borderId="55" pivotButton="0" quotePrefix="0" xfId="0"/>
    <xf numFmtId="0" fontId="1" fillId="2" borderId="60" pivotButton="0" quotePrefix="0" xfId="0"/>
    <xf numFmtId="0" fontId="1" fillId="2" borderId="180" pivotButton="0" quotePrefix="0" xfId="0"/>
    <xf numFmtId="0" fontId="1" fillId="2" borderId="59" pivotButton="0" quotePrefix="0" xfId="0"/>
    <xf numFmtId="0" fontId="1" fillId="2" borderId="16" pivotButton="0" quotePrefix="0" xfId="0"/>
    <xf numFmtId="1" fontId="1" fillId="2" borderId="59" pivotButton="0" quotePrefix="0" xfId="0"/>
    <xf numFmtId="0" fontId="1" fillId="2" borderId="49" pivotButton="0" quotePrefix="0" xfId="0"/>
    <xf numFmtId="9" fontId="1" fillId="2" borderId="1" pivotButton="0" quotePrefix="0" xfId="7"/>
    <xf numFmtId="0" fontId="1" fillId="2" borderId="31" pivotButton="0" quotePrefix="0" xfId="0"/>
    <xf numFmtId="0" fontId="1" fillId="2" borderId="27" pivotButton="0" quotePrefix="0" xfId="0"/>
    <xf numFmtId="2" fontId="1" fillId="2" borderId="16" pivotButton="0" quotePrefix="0" xfId="0"/>
    <xf numFmtId="2" fontId="1" fillId="2" borderId="0" pivotButton="0" quotePrefix="0" xfId="0"/>
    <xf numFmtId="0" fontId="19" fillId="2" borderId="18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0" fontId="1" fillId="2" borderId="29" pivotButton="0" quotePrefix="0" xfId="0"/>
    <xf numFmtId="165" fontId="1" fillId="2" borderId="49" pivotButton="0" quotePrefix="0" xfId="0"/>
    <xf numFmtId="165" fontId="1" fillId="2" borderId="0" applyAlignment="1" pivotButton="0" quotePrefix="0" xfId="5">
      <alignment horizontal="right"/>
    </xf>
    <xf numFmtId="165" fontId="1" fillId="2" borderId="60" pivotButton="0" quotePrefix="0" xfId="5"/>
    <xf numFmtId="0" fontId="0" fillId="2" borderId="181" pivotButton="0" quotePrefix="0" xfId="0"/>
    <xf numFmtId="0" fontId="0" fillId="2" borderId="182" pivotButton="0" quotePrefix="0" xfId="0"/>
    <xf numFmtId="9" fontId="0" fillId="2" borderId="182" pivotButton="0" quotePrefix="0" xfId="0"/>
    <xf numFmtId="0" fontId="0" fillId="12" borderId="182" pivotButton="0" quotePrefix="0" xfId="0"/>
    <xf numFmtId="0" fontId="0" fillId="12" borderId="181" pivotButton="0" quotePrefix="0" xfId="0"/>
    <xf numFmtId="2" fontId="0" fillId="2" borderId="182" applyAlignment="1" pivotButton="0" quotePrefix="0" xfId="0">
      <alignment horizontal="center"/>
    </xf>
    <xf numFmtId="0" fontId="0" fillId="2" borderId="182" applyAlignment="1" pivotButton="0" quotePrefix="0" xfId="0">
      <alignment horizontal="center"/>
    </xf>
    <xf numFmtId="0" fontId="6" fillId="2" borderId="181" pivotButton="0" quotePrefix="0" xfId="0"/>
    <xf numFmtId="0" fontId="1" fillId="2" borderId="182" pivotButton="0" quotePrefix="0" xfId="0"/>
    <xf numFmtId="2" fontId="1" fillId="2" borderId="182" pivotButton="0" quotePrefix="0" xfId="0"/>
    <xf numFmtId="0" fontId="1" fillId="2" borderId="181" pivotButton="0" quotePrefix="0" xfId="0"/>
    <xf numFmtId="0" fontId="22" fillId="2" borderId="181" pivotButton="0" quotePrefix="0" xfId="0"/>
    <xf numFmtId="165" fontId="1" fillId="2" borderId="182" pivotButton="0" quotePrefix="0" xfId="0"/>
    <xf numFmtId="2" fontId="0" fillId="2" borderId="181" pivotButton="0" quotePrefix="0" xfId="0"/>
    <xf numFmtId="2" fontId="0" fillId="2" borderId="182" pivotButton="0" quotePrefix="0" xfId="0"/>
    <xf numFmtId="0" fontId="0" fillId="55" borderId="103" applyAlignment="1" pivotButton="0" quotePrefix="0" xfId="0">
      <alignment horizontal="center"/>
    </xf>
    <xf numFmtId="0" fontId="0" fillId="55" borderId="61" applyAlignment="1" pivotButton="0" quotePrefix="0" xfId="0">
      <alignment horizontal="center"/>
    </xf>
    <xf numFmtId="0" fontId="0" fillId="55" borderId="64" applyAlignment="1" pivotButton="0" quotePrefix="0" xfId="0">
      <alignment horizontal="center"/>
    </xf>
    <xf numFmtId="10" fontId="0" fillId="55" borderId="62" applyAlignment="1" pivotButton="0" quotePrefix="0" xfId="0">
      <alignment horizontal="center"/>
    </xf>
    <xf numFmtId="0" fontId="8" fillId="55" borderId="61" applyAlignment="1" pivotButton="0" quotePrefix="0" xfId="0">
      <alignment horizontal="center"/>
    </xf>
    <xf numFmtId="0" fontId="8" fillId="55" borderId="64" applyAlignment="1" pivotButton="0" quotePrefix="0" xfId="0">
      <alignment horizontal="center"/>
    </xf>
    <xf numFmtId="0" fontId="8" fillId="55" borderId="62" applyAlignment="1" pivotButton="0" quotePrefix="0" xfId="0">
      <alignment horizontal="center"/>
    </xf>
    <xf numFmtId="0" fontId="39" fillId="9" borderId="27" pivotButton="0" quotePrefix="0" xfId="0"/>
    <xf numFmtId="0" fontId="39" fillId="9" borderId="31" pivotButton="0" quotePrefix="0" xfId="0"/>
    <xf numFmtId="0" fontId="7" fillId="4" borderId="10" applyAlignment="1" pivotButton="0" quotePrefix="0" xfId="1">
      <alignment horizontal="center" vertical="center" wrapText="1"/>
    </xf>
    <xf numFmtId="0" fontId="9" fillId="0" borderId="6" pivotButton="0" quotePrefix="0" xfId="0"/>
    <xf numFmtId="0" fontId="9" fillId="0" borderId="34" pivotButton="0" quotePrefix="0" xfId="0"/>
    <xf numFmtId="0" fontId="9" fillId="0" borderId="6" applyAlignment="1" pivotButton="0" quotePrefix="0" xfId="0">
      <alignment vertical="center"/>
    </xf>
    <xf numFmtId="0" fontId="9" fillId="0" borderId="9" applyAlignment="1" pivotButton="0" quotePrefix="0" xfId="0">
      <alignment vertical="center"/>
    </xf>
    <xf numFmtId="0" fontId="9" fillId="0" borderId="3" applyAlignment="1" pivotButton="0" quotePrefix="0" xfId="0">
      <alignment vertical="center"/>
    </xf>
    <xf numFmtId="0" fontId="0" fillId="2" borderId="47" applyAlignment="1" pivotButton="0" quotePrefix="0" xfId="0">
      <alignment wrapText="1"/>
    </xf>
    <xf numFmtId="0" fontId="6" fillId="2" borderId="16" applyAlignment="1" pivotButton="0" quotePrefix="0" xfId="0">
      <alignment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0" fillId="6" borderId="1" applyAlignment="1" pivotButton="0" quotePrefix="0" xfId="0">
      <alignment horizontal="center"/>
    </xf>
    <xf numFmtId="0" fontId="0" fillId="6" borderId="1" applyAlignment="1" applyProtection="1" pivotButton="0" quotePrefix="0" xfId="0">
      <alignment horizontal="center"/>
      <protection locked="0" hidden="0"/>
    </xf>
    <xf numFmtId="0" fontId="337" fillId="0" borderId="0" pivotButton="0" quotePrefix="0" xfId="0"/>
    <xf numFmtId="0" fontId="10" fillId="5" borderId="1" pivotButton="0" quotePrefix="0" xfId="1"/>
    <xf numFmtId="0" fontId="10" fillId="5" borderId="1" applyAlignment="1" pivotButton="0" quotePrefix="0" xfId="1">
      <alignment horizontal="left"/>
    </xf>
    <xf numFmtId="0" fontId="9" fillId="5" borderId="1" pivotButton="0" quotePrefix="0" xfId="1"/>
    <xf numFmtId="0" fontId="7" fillId="4" borderId="1" applyAlignment="1" pivotButton="0" quotePrefix="0" xfId="3">
      <alignment horizontal="left"/>
    </xf>
    <xf numFmtId="0" fontId="7" fillId="4" borderId="1" applyAlignment="1" pivotButton="0" quotePrefix="0" xfId="3">
      <alignment horizontal="center" vertical="center" wrapText="1"/>
    </xf>
    <xf numFmtId="0" fontId="7" fillId="4" borderId="1" applyAlignment="1" pivotButton="0" quotePrefix="0" xfId="4">
      <alignment horizontal="center" vertical="center" wrapText="1"/>
    </xf>
    <xf numFmtId="0" fontId="7" fillId="4" borderId="1" applyAlignment="1" pivotButton="0" quotePrefix="0" xfId="1">
      <alignment horizontal="center" vertical="center" wrapText="1"/>
    </xf>
    <xf numFmtId="0" fontId="7" fillId="0" borderId="1" applyAlignment="1" pivotButton="0" quotePrefix="0" xfId="3">
      <alignment horizontal="left" vertical="center"/>
    </xf>
    <xf numFmtId="0" fontId="7" fillId="0" borderId="1" applyAlignment="1" pivotButton="0" quotePrefix="0" xfId="3">
      <alignment horizontal="center" vertical="center" wrapText="1"/>
    </xf>
    <xf numFmtId="0" fontId="7" fillId="0" borderId="1" applyAlignment="1" pivotButton="0" quotePrefix="0" xfId="4">
      <alignment horizontal="center" vertical="center" wrapText="1"/>
    </xf>
    <xf numFmtId="164" fontId="7" fillId="0" borderId="1" applyAlignment="1" pivotButton="0" quotePrefix="0" xfId="4">
      <alignment horizontal="center" vertical="center" wrapText="1"/>
    </xf>
    <xf numFmtId="164" fontId="7" fillId="0" borderId="1" applyAlignment="1" pivotButton="0" quotePrefix="0" xfId="1">
      <alignment horizontal="center"/>
    </xf>
    <xf numFmtId="0" fontId="9" fillId="0" borderId="1" applyAlignment="1" pivotButton="0" quotePrefix="0" xfId="3">
      <alignment horizontal="center" vertical="center" wrapText="1"/>
    </xf>
    <xf numFmtId="164" fontId="9" fillId="0" borderId="1" applyAlignment="1" pivotButton="0" quotePrefix="0" xfId="4">
      <alignment horizontal="center" vertical="center" wrapText="1"/>
    </xf>
    <xf numFmtId="164" fontId="9" fillId="0" borderId="1" applyAlignment="1" pivotButton="0" quotePrefix="0" xfId="1">
      <alignment horizontal="center"/>
    </xf>
    <xf numFmtId="3" fontId="19" fillId="6" borderId="16" applyAlignment="1" applyProtection="1" pivotButton="0" quotePrefix="0" xfId="0">
      <alignment horizontal="right" vertical="center" wrapText="1"/>
      <protection locked="0" hidden="0"/>
    </xf>
    <xf numFmtId="3" fontId="19" fillId="6" borderId="16" applyAlignment="1" applyProtection="1" pivotButton="0" quotePrefix="0" xfId="0">
      <alignment horizontal="right"/>
      <protection locked="0" hidden="0"/>
    </xf>
    <xf numFmtId="3" fontId="19" fillId="6" borderId="183" applyAlignment="1" applyProtection="1" pivotButton="0" quotePrefix="0" xfId="0">
      <alignment horizontal="right"/>
      <protection locked="0" hidden="0"/>
    </xf>
    <xf numFmtId="4" fontId="0" fillId="2" borderId="59" pivotButton="0" quotePrefix="0" xfId="0"/>
    <xf numFmtId="175" fontId="0" fillId="2" borderId="0" pivotButton="0" quotePrefix="0" xfId="37926"/>
    <xf numFmtId="0" fontId="338" fillId="2" borderId="0" pivotButton="0" quotePrefix="0" xfId="0"/>
    <xf numFmtId="0" fontId="26" fillId="2" borderId="0" applyAlignment="1" pivotButton="0" quotePrefix="0" xfId="0">
      <alignment horizontal="left" vertical="top" wrapText="1"/>
    </xf>
    <xf numFmtId="0" fontId="9" fillId="2" borderId="0" pivotButton="0" quotePrefix="0" xfId="0"/>
    <xf numFmtId="0" fontId="36" fillId="2" borderId="0" pivotButton="0" quotePrefix="0" xfId="0"/>
    <xf numFmtId="0" fontId="26" fillId="2" borderId="0" applyAlignment="1" pivotButton="0" quotePrefix="0" xfId="0">
      <alignment horizontal="left" indent="1"/>
    </xf>
    <xf numFmtId="0" fontId="339" fillId="2" borderId="0" applyAlignment="1" pivotButton="0" quotePrefix="0" xfId="0">
      <alignment horizontal="left"/>
    </xf>
    <xf numFmtId="3" fontId="9" fillId="176" borderId="0" applyAlignment="1" applyProtection="1" pivotButton="0" quotePrefix="0" xfId="0">
      <alignment horizontal="center" vertical="center" wrapText="1"/>
      <protection locked="1" hidden="1"/>
    </xf>
    <xf numFmtId="4" fontId="9" fillId="176" borderId="0" applyAlignment="1" applyProtection="1" pivotButton="0" quotePrefix="0" xfId="0">
      <alignment horizontal="center" vertical="center" wrapText="1"/>
      <protection locked="1" hidden="1"/>
    </xf>
    <xf numFmtId="4" fontId="9" fillId="176" borderId="7" applyAlignment="1" applyProtection="1" pivotButton="0" quotePrefix="0" xfId="0">
      <alignment horizontal="center" vertical="center" wrapText="1"/>
      <protection locked="1" hidden="1"/>
    </xf>
    <xf numFmtId="0" fontId="0" fillId="2" borderId="0" applyAlignment="1" pivotButton="0" quotePrefix="0" xfId="0">
      <alignment horizontal="left" vertical="top" wrapText="1"/>
    </xf>
    <xf numFmtId="0" fontId="0" fillId="7" borderId="184" pivotButton="0" quotePrefix="0" xfId="0"/>
    <xf numFmtId="168" fontId="0" fillId="2" borderId="16" pivotButton="0" quotePrefix="0" xfId="0"/>
    <xf numFmtId="0" fontId="340" fillId="2" borderId="0" pivotButton="0" quotePrefix="0" xfId="0"/>
    <xf numFmtId="0" fontId="341" fillId="7" borderId="55" applyAlignment="1" pivotButton="0" quotePrefix="0" xfId="0">
      <alignment vertical="center"/>
    </xf>
    <xf numFmtId="0" fontId="0" fillId="2" borderId="185" applyAlignment="1" pivotButton="0" quotePrefix="0" xfId="0">
      <alignment horizontal="center"/>
    </xf>
    <xf numFmtId="2" fontId="0" fillId="2" borderId="186" applyAlignment="1" pivotButton="0" quotePrefix="0" xfId="0">
      <alignment horizontal="center"/>
    </xf>
    <xf numFmtId="0" fontId="0" fillId="177" borderId="1" applyAlignment="1" pivotButton="0" quotePrefix="0" xfId="0">
      <alignment horizontal="center"/>
    </xf>
    <xf numFmtId="0" fontId="46" fillId="0" borderId="0" applyAlignment="1" pivotButton="0" quotePrefix="0" xfId="0">
      <alignment vertical="center"/>
    </xf>
    <xf numFmtId="175" fontId="36" fillId="0" borderId="0" pivotButton="0" quotePrefix="0" xfId="37926"/>
    <xf numFmtId="175" fontId="36" fillId="0" borderId="0" pivotButton="0" quotePrefix="0" xfId="37926"/>
    <xf numFmtId="0" fontId="0" fillId="2" borderId="27" applyAlignment="1" pivotButton="0" quotePrefix="0" xfId="0">
      <alignment horizontal="left" vertical="top"/>
    </xf>
    <xf numFmtId="0" fontId="8" fillId="2" borderId="0" applyAlignment="1" pivotButton="0" quotePrefix="0" xfId="0">
      <alignment horizontal="right"/>
    </xf>
    <xf numFmtId="0" fontId="0" fillId="177" borderId="0" pivotButton="0" quotePrefix="0" xfId="0"/>
    <xf numFmtId="4" fontId="0" fillId="177" borderId="54" applyAlignment="1" pivotButton="0" quotePrefix="0" xfId="5">
      <alignment vertical="top"/>
    </xf>
    <xf numFmtId="174" fontId="0" fillId="177" borderId="54" pivotButton="0" quotePrefix="0" xfId="7"/>
    <xf numFmtId="0" fontId="0" fillId="177" borderId="54" pivotButton="0" quotePrefix="0" xfId="0"/>
    <xf numFmtId="0" fontId="0" fillId="177" borderId="31" applyAlignment="1" pivotButton="0" quotePrefix="0" xfId="0">
      <alignment horizontal="right"/>
    </xf>
    <xf numFmtId="0" fontId="0" fillId="177" borderId="31" pivotButton="0" quotePrefix="0" xfId="0"/>
    <xf numFmtId="0" fontId="9" fillId="2" borderId="0" applyAlignment="1" pivotButton="0" quotePrefix="0" xfId="0">
      <alignment vertical="center"/>
    </xf>
    <xf numFmtId="0" fontId="36" fillId="2" borderId="0" applyAlignment="1" pivotButton="0" quotePrefix="0" xfId="0">
      <alignment vertical="top" wrapText="1"/>
    </xf>
    <xf numFmtId="0" fontId="0" fillId="0" borderId="52" applyAlignment="1" pivotButton="0" quotePrefix="0" xfId="0">
      <alignment horizontal="left" vertical="center" wrapText="1"/>
    </xf>
    <xf numFmtId="0" fontId="0" fillId="0" borderId="34" applyAlignment="1" pivotButton="0" quotePrefix="0" xfId="0">
      <alignment horizontal="left" vertical="center" wrapText="1"/>
    </xf>
    <xf numFmtId="0" fontId="0" fillId="0" borderId="53" applyAlignment="1" pivotButton="0" quotePrefix="0" xfId="0">
      <alignment horizontal="left" vertical="center" wrapText="1"/>
    </xf>
    <xf numFmtId="0" fontId="38" fillId="2" borderId="78" applyAlignment="1" pivotButton="0" quotePrefix="0" xfId="0">
      <alignment horizontal="center"/>
    </xf>
    <xf numFmtId="0" fontId="38" fillId="2" borderId="79" applyAlignment="1" pivotButton="0" quotePrefix="0" xfId="0">
      <alignment horizontal="center"/>
    </xf>
    <xf numFmtId="0" fontId="38" fillId="2" borderId="80" applyAlignment="1" pivotButton="0" quotePrefix="0" xfId="0">
      <alignment horizontal="center"/>
    </xf>
    <xf numFmtId="0" fontId="20" fillId="2" borderId="51" applyAlignment="1" pivotButton="0" quotePrefix="0" xfId="0">
      <alignment horizontal="center" vertical="center" wrapText="1"/>
    </xf>
    <xf numFmtId="0" fontId="19" fillId="2" borderId="46" applyAlignment="1" pivotButton="0" quotePrefix="0" xfId="0">
      <alignment wrapText="1"/>
    </xf>
    <xf numFmtId="0" fontId="19" fillId="2" borderId="68" applyAlignment="1" pivotButton="0" quotePrefix="0" xfId="0">
      <alignment wrapText="1"/>
    </xf>
    <xf numFmtId="0" fontId="20" fillId="2" borderId="50" applyAlignment="1" pivotButton="0" quotePrefix="0" xfId="0">
      <alignment horizontal="center" vertical="center" wrapText="1"/>
    </xf>
    <xf numFmtId="0" fontId="19" fillId="2" borderId="45" applyAlignment="1" pivotButton="0" quotePrefix="0" xfId="0">
      <alignment wrapText="1"/>
    </xf>
    <xf numFmtId="0" fontId="19" fillId="2" borderId="67" applyAlignment="1" pivotButton="0" quotePrefix="0" xfId="0">
      <alignment wrapText="1"/>
    </xf>
    <xf numFmtId="0" fontId="20" fillId="2" borderId="65" applyAlignment="1" pivotButton="0" quotePrefix="0" xfId="0">
      <alignment horizontal="center" vertical="center" wrapText="1"/>
    </xf>
    <xf numFmtId="0" fontId="19" fillId="2" borderId="59" applyAlignment="1" pivotButton="0" quotePrefix="0" xfId="0">
      <alignment wrapText="1"/>
    </xf>
    <xf numFmtId="0" fontId="19" fillId="2" borderId="49" applyAlignment="1" pivotButton="0" quotePrefix="0" xfId="0">
      <alignment wrapText="1"/>
    </xf>
    <xf numFmtId="0" fontId="20" fillId="2" borderId="59" applyAlignment="1" pivotButton="0" quotePrefix="0" xfId="0">
      <alignment horizontal="center" vertical="center" wrapText="1"/>
    </xf>
    <xf numFmtId="0" fontId="20" fillId="2" borderId="49" applyAlignment="1" pivotButton="0" quotePrefix="0" xfId="0">
      <alignment horizontal="center" vertical="center" wrapText="1"/>
    </xf>
    <xf numFmtId="0" fontId="7" fillId="4" borderId="3" applyAlignment="1" applyProtection="1" pivotButton="0" quotePrefix="0" xfId="0">
      <alignment horizontal="center" vertical="center"/>
      <protection locked="1" hidden="1"/>
    </xf>
    <xf numFmtId="0" fontId="7" fillId="4" borderId="4" applyAlignment="1" applyProtection="1" pivotButton="0" quotePrefix="0" xfId="0">
      <alignment horizontal="center" vertical="center"/>
      <protection locked="1" hidden="1"/>
    </xf>
    <xf numFmtId="0" fontId="7" fillId="4" borderId="5" applyAlignment="1" applyProtection="1" pivotButton="0" quotePrefix="0" xfId="0">
      <alignment horizontal="center" vertical="center"/>
      <protection locked="1" hidden="1"/>
    </xf>
    <xf numFmtId="0" fontId="7" fillId="12" borderId="11" applyAlignment="1" applyProtection="1" pivotButton="0" quotePrefix="0" xfId="0">
      <alignment horizontal="center" vertical="center"/>
      <protection locked="1" hidden="1"/>
    </xf>
    <xf numFmtId="0" fontId="7" fillId="12" borderId="12" applyAlignment="1" applyProtection="1" pivotButton="0" quotePrefix="0" xfId="0">
      <alignment horizontal="center" vertical="center"/>
      <protection locked="1" hidden="1"/>
    </xf>
    <xf numFmtId="0" fontId="64" fillId="175" borderId="11" applyAlignment="1" applyProtection="1" pivotButton="0" quotePrefix="0" xfId="0">
      <alignment horizontal="center" vertical="center"/>
      <protection locked="1" hidden="1"/>
    </xf>
    <xf numFmtId="0" fontId="0" fillId="0" borderId="6" applyAlignment="1" pivotButton="0" quotePrefix="0" xfId="0">
      <alignment horizontal="center" vertical="center" wrapText="1"/>
    </xf>
    <xf numFmtId="0" fontId="7" fillId="3" borderId="3" applyAlignment="1" pivotButton="0" quotePrefix="0" xfId="10">
      <alignment horizontal="center" vertical="center"/>
    </xf>
    <xf numFmtId="0" fontId="7" fillId="3" borderId="6" applyAlignment="1" pivotButton="0" quotePrefix="0" xfId="10">
      <alignment horizontal="center" vertical="center"/>
    </xf>
    <xf numFmtId="0" fontId="7" fillId="4" borderId="19" applyAlignment="1" pivotButton="0" quotePrefix="0" xfId="9">
      <alignment horizontal="center" vertical="center" wrapText="1"/>
    </xf>
    <xf numFmtId="0" fontId="7" fillId="4" borderId="24" applyAlignment="1" pivotButton="0" quotePrefix="0" xfId="9">
      <alignment horizontal="center" vertical="center" wrapText="1"/>
    </xf>
    <xf numFmtId="0" fontId="7" fillId="4" borderId="20" applyAlignment="1" pivotButton="0" quotePrefix="0" xfId="9">
      <alignment horizontal="center" vertical="center" wrapText="1"/>
    </xf>
    <xf numFmtId="0" fontId="7" fillId="4" borderId="21" applyAlignment="1" pivotButton="0" quotePrefix="0" xfId="9">
      <alignment horizontal="center" vertical="center" wrapText="1"/>
    </xf>
    <xf numFmtId="0" fontId="7" fillId="4" borderId="22" applyAlignment="1" pivotButton="0" quotePrefix="0" xfId="9">
      <alignment horizontal="center" vertical="center" wrapText="1"/>
    </xf>
    <xf numFmtId="0" fontId="7" fillId="4" borderId="13" applyAlignment="1" pivotButton="0" quotePrefix="0" xfId="1">
      <alignment horizontal="center" vertical="center" wrapText="1"/>
    </xf>
    <xf numFmtId="0" fontId="7" fillId="4" borderId="15" applyAlignment="1" pivotButton="0" quotePrefix="0" xfId="1">
      <alignment horizontal="center" vertical="center" wrapText="1"/>
    </xf>
    <xf numFmtId="0" fontId="7" fillId="4" borderId="5" applyAlignment="1" pivotButton="0" quotePrefix="0" xfId="1">
      <alignment horizontal="center" vertical="center" wrapText="1"/>
    </xf>
    <xf numFmtId="0" fontId="7" fillId="4" borderId="10" applyAlignment="1" pivotButton="0" quotePrefix="0" xfId="1">
      <alignment horizontal="center" vertical="center" wrapText="1"/>
    </xf>
    <xf numFmtId="0" fontId="9" fillId="0" borderId="6" applyAlignment="1" pivotButton="0" quotePrefix="0" xfId="0">
      <alignment vertical="center"/>
    </xf>
    <xf numFmtId="0" fontId="9" fillId="0" borderId="0" applyAlignment="1" pivotButton="0" quotePrefix="0" xfId="0">
      <alignment vertical="center"/>
    </xf>
    <xf numFmtId="0" fontId="9" fillId="0" borderId="7" applyAlignment="1" pivotButton="0" quotePrefix="0" xfId="0">
      <alignment vertical="center"/>
    </xf>
    <xf numFmtId="0" fontId="9" fillId="0" borderId="9" applyAlignment="1" pivotButton="0" quotePrefix="0" xfId="0">
      <alignment vertical="center"/>
    </xf>
    <xf numFmtId="0" fontId="9" fillId="0" borderId="2" applyAlignment="1" pivotButton="0" quotePrefix="0" xfId="0">
      <alignment vertical="center"/>
    </xf>
    <xf numFmtId="0" fontId="9" fillId="0" borderId="10" applyAlignment="1" pivotButton="0" quotePrefix="0" xfId="0">
      <alignment vertical="center"/>
    </xf>
    <xf numFmtId="0" fontId="9" fillId="0" borderId="3" applyAlignment="1" pivotButton="0" quotePrefix="0" xfId="0">
      <alignment vertical="center"/>
    </xf>
    <xf numFmtId="0" fontId="9" fillId="0" borderId="4" applyAlignment="1" pivotButton="0" quotePrefix="0" xfId="0">
      <alignment vertical="center"/>
    </xf>
    <xf numFmtId="0" fontId="9" fillId="0" borderId="5" applyAlignment="1" pivotButton="0" quotePrefix="0" xfId="0">
      <alignment vertical="center"/>
    </xf>
    <xf numFmtId="0" fontId="9" fillId="0" borderId="3" pivotButton="0" quotePrefix="0" xfId="0"/>
    <xf numFmtId="0" fontId="9" fillId="0" borderId="4" pivotButton="0" quotePrefix="0" xfId="0"/>
    <xf numFmtId="0" fontId="9" fillId="0" borderId="5" pivotButton="0" quotePrefix="0" xfId="0"/>
    <xf numFmtId="0" fontId="9" fillId="0" borderId="6" pivotButton="0" quotePrefix="0" xfId="0"/>
    <xf numFmtId="0" fontId="9" fillId="0" borderId="0" pivotButton="0" quotePrefix="0" xfId="0"/>
    <xf numFmtId="0" fontId="9" fillId="0" borderId="7" pivotButton="0" quotePrefix="0" xfId="0"/>
    <xf numFmtId="0" fontId="9" fillId="0" borderId="38" pivotButton="0" quotePrefix="0" xfId="0"/>
    <xf numFmtId="0" fontId="9" fillId="0" borderId="34" pivotButton="0" quotePrefix="0" xfId="0"/>
    <xf numFmtId="0" fontId="9" fillId="0" borderId="39" pivotButton="0" quotePrefix="0" xfId="0"/>
    <xf numFmtId="0" fontId="0" fillId="2" borderId="182" applyAlignment="1" pivotButton="0" quotePrefix="0" xfId="0">
      <alignment horizontal="left" wrapText="1"/>
    </xf>
    <xf numFmtId="0" fontId="0" fillId="2" borderId="180" applyAlignment="1" pivotButton="0" quotePrefix="0" xfId="0">
      <alignment horizontal="left" wrapText="1"/>
    </xf>
    <xf numFmtId="0" fontId="0" fillId="2" borderId="47" applyAlignment="1" pivotButton="0" quotePrefix="0" xfId="0">
      <alignment horizontal="left" wrapText="1"/>
    </xf>
    <xf numFmtId="0" fontId="0" fillId="2" borderId="54" applyAlignment="1" pivotButton="0" quotePrefix="0" xfId="0">
      <alignment wrapText="1"/>
    </xf>
    <xf numFmtId="0" fontId="0" fillId="2" borderId="47" applyAlignment="1" pivotButton="0" quotePrefix="0" xfId="0">
      <alignment wrapText="1"/>
    </xf>
    <xf numFmtId="0" fontId="1" fillId="2" borderId="181" applyAlignment="1" pivotButton="0" quotePrefix="0" xfId="0">
      <alignment wrapText="1"/>
    </xf>
    <xf numFmtId="0" fontId="1" fillId="2" borderId="47" applyAlignment="1" pivotButton="0" quotePrefix="0" xfId="0">
      <alignment wrapText="1"/>
    </xf>
    <xf numFmtId="0" fontId="1" fillId="2" borderId="180" applyAlignment="1" pivotButton="0" quotePrefix="0" xfId="0">
      <alignment wrapText="1"/>
    </xf>
    <xf numFmtId="0" fontId="1" fillId="2" borderId="181" applyAlignment="1" pivotButton="0" quotePrefix="0" xfId="0">
      <alignment horizontal="left" wrapText="1"/>
    </xf>
    <xf numFmtId="0" fontId="1" fillId="2" borderId="47" applyAlignment="1" pivotButton="0" quotePrefix="0" xfId="0">
      <alignment horizontal="left" wrapText="1"/>
    </xf>
    <xf numFmtId="0" fontId="1" fillId="2" borderId="180" applyAlignment="1" pivotButton="0" quotePrefix="0" xfId="0">
      <alignment horizontal="left" wrapText="1"/>
    </xf>
    <xf numFmtId="0" fontId="1" fillId="2" borderId="182" applyAlignment="1" pivotButton="0" quotePrefix="0" xfId="0">
      <alignment horizontal="left" wrapText="1"/>
    </xf>
    <xf numFmtId="0" fontId="6" fillId="2" borderId="16" applyAlignment="1" pivotButton="0" quotePrefix="0" xfId="0">
      <alignment horizontal="left" wrapText="1"/>
    </xf>
    <xf numFmtId="0" fontId="6" fillId="2" borderId="16" applyAlignment="1" pivotButton="0" quotePrefix="0" xfId="0">
      <alignment wrapText="1"/>
    </xf>
    <xf numFmtId="0" fontId="0" fillId="2" borderId="81" pivotButton="0" quotePrefix="0" xfId="0"/>
    <xf numFmtId="0" fontId="0" fillId="2" borderId="1" pivotButton="0" quotePrefix="0" xfId="0"/>
    <xf numFmtId="0" fontId="6" fillId="2" borderId="83" pivotButton="0" quotePrefix="0" xfId="0"/>
    <xf numFmtId="0" fontId="6" fillId="2" borderId="84" pivotButton="0" quotePrefix="0" xfId="0"/>
    <xf numFmtId="2" fontId="0" fillId="2" borderId="81" pivotButton="0" quotePrefix="0" xfId="0"/>
    <xf numFmtId="2" fontId="0" fillId="2" borderId="1" pivotButton="0" quotePrefix="0" xfId="0"/>
    <xf numFmtId="0" fontId="0" fillId="2" borderId="85" pivotButton="0" quotePrefix="0" xfId="0"/>
    <xf numFmtId="0" fontId="0" fillId="2" borderId="49" pivotButton="0" quotePrefix="0" xfId="0"/>
    <xf numFmtId="0" fontId="38" fillId="2" borderId="48" applyAlignment="1" pivotButton="0" quotePrefix="0" xfId="0">
      <alignment horizontal="center"/>
    </xf>
    <xf numFmtId="0" fontId="0" fillId="0" borderId="79" pivotButton="0" quotePrefix="0" xfId="0"/>
    <xf numFmtId="0" fontId="0" fillId="0" borderId="80" pivotButton="0" quotePrefix="0" xfId="0"/>
    <xf numFmtId="0" fontId="0" fillId="0" borderId="63" applyAlignment="1" pivotButton="0" quotePrefix="0" xfId="0">
      <alignment horizontal="left" vertical="center" wrapText="1"/>
    </xf>
    <xf numFmtId="0" fontId="0" fillId="0" borderId="53" pivotButton="0" quotePrefix="0" xfId="0"/>
    <xf numFmtId="0" fontId="20" fillId="2" borderId="190" applyAlignment="1" pivotButton="0" quotePrefix="0" xfId="0">
      <alignment horizontal="center" vertical="center" wrapText="1"/>
    </xf>
    <xf numFmtId="0" fontId="20" fillId="2" borderId="192" applyAlignment="1" pivotButton="0" quotePrefix="0" xfId="0">
      <alignment horizontal="center" vertical="center" wrapText="1"/>
    </xf>
    <xf numFmtId="0" fontId="20" fillId="2" borderId="188" applyAlignment="1" pivotButton="0" quotePrefix="0" xfId="0">
      <alignment horizontal="center" vertical="center" wrapText="1"/>
    </xf>
    <xf numFmtId="0" fontId="0" fillId="0" borderId="191" pivotButton="0" quotePrefix="0" xfId="0"/>
    <xf numFmtId="0" fontId="0" fillId="0" borderId="59" pivotButton="0" quotePrefix="0" xfId="0"/>
    <xf numFmtId="0" fontId="0" fillId="0" borderId="187" pivotButton="0" quotePrefix="0" xfId="0"/>
    <xf numFmtId="0" fontId="0" fillId="0" borderId="67" pivotButton="0" quotePrefix="0" xfId="0"/>
    <xf numFmtId="0" fontId="0" fillId="0" borderId="49" pivotButton="0" quotePrefix="0" xfId="0"/>
    <xf numFmtId="0" fontId="0" fillId="0" borderId="189" pivotButton="0" quotePrefix="0" xfId="0"/>
    <xf numFmtId="164" fontId="8" fillId="13" borderId="0" pivotButton="0" quotePrefix="0" xfId="0"/>
    <xf numFmtId="164" fontId="8" fillId="2" borderId="0" pivotButton="0" quotePrefix="0" xfId="0"/>
    <xf numFmtId="164" fontId="8" fillId="2" borderId="1" pivotButton="0" quotePrefix="0" xfId="0"/>
    <xf numFmtId="0" fontId="0" fillId="0" borderId="11" applyProtection="1" pivotButton="0" quotePrefix="0" xfId="0">
      <protection locked="1" hidden="1"/>
    </xf>
    <xf numFmtId="0" fontId="0" fillId="0" borderId="12" applyProtection="1" pivotButton="0" quotePrefix="0" xfId="0">
      <protection locked="1" hidden="1"/>
    </xf>
    <xf numFmtId="0" fontId="7" fillId="4" borderId="13" applyAlignment="1" applyProtection="1" pivotButton="0" quotePrefix="0" xfId="0">
      <alignment horizontal="center" vertical="center"/>
      <protection locked="1" hidden="1"/>
    </xf>
    <xf numFmtId="0" fontId="0" fillId="0" borderId="4" applyProtection="1" pivotButton="0" quotePrefix="0" xfId="0">
      <protection locked="1" hidden="1"/>
    </xf>
    <xf numFmtId="0" fontId="0" fillId="0" borderId="5" applyProtection="1" pivotButton="0" quotePrefix="0" xfId="0">
      <protection locked="1" hidden="1"/>
    </xf>
    <xf numFmtId="0" fontId="0" fillId="0" borderId="6" pivotButton="0" quotePrefix="0" xfId="0"/>
    <xf numFmtId="175" fontId="36" fillId="0" borderId="0" pivotButton="0" quotePrefix="0" xfId="37926"/>
    <xf numFmtId="168" fontId="9" fillId="3" borderId="15" applyAlignment="1" applyProtection="1" pivotButton="0" quotePrefix="0" xfId="0">
      <alignment horizontal="center" vertical="center"/>
      <protection locked="1" hidden="1"/>
    </xf>
    <xf numFmtId="0" fontId="7" fillId="4" borderId="194" applyAlignment="1" pivotButton="0" quotePrefix="0" xfId="9">
      <alignment horizontal="center" vertical="center" wrapText="1"/>
    </xf>
    <xf numFmtId="0" fontId="7" fillId="4" borderId="193" applyAlignment="1" pivotButton="0" quotePrefix="0" xfId="9">
      <alignment horizontal="center" vertical="center" wrapText="1"/>
    </xf>
    <xf numFmtId="0" fontId="0" fillId="0" borderId="21" pivotButton="0" quotePrefix="0" xfId="0"/>
    <xf numFmtId="0" fontId="0" fillId="0" borderId="22" pivotButton="0" quotePrefix="0" xfId="0"/>
    <xf numFmtId="0" fontId="7" fillId="4" borderId="12" applyAlignment="1" pivotButton="0" quotePrefix="0" xfId="1">
      <alignment horizontal="center" vertical="center" wrapText="1"/>
    </xf>
    <xf numFmtId="0" fontId="0" fillId="0" borderId="24" pivotButton="0" quotePrefix="0" xfId="0"/>
    <xf numFmtId="0" fontId="0" fillId="0" borderId="10" pivotButton="0" quotePrefix="0" xfId="0"/>
    <xf numFmtId="164" fontId="34" fillId="3" borderId="27" applyAlignment="1" pivotButton="0" quotePrefix="0" xfId="9">
      <alignment horizontal="center" vertical="center" wrapText="1"/>
    </xf>
    <xf numFmtId="164" fontId="34" fillId="3" borderId="59" applyAlignment="1" pivotButton="0" quotePrefix="0" xfId="9">
      <alignment horizontal="center" vertical="center" wrapText="1"/>
    </xf>
    <xf numFmtId="164" fontId="34" fillId="3" borderId="26" applyAlignment="1" pivotButton="0" quotePrefix="0" xfId="9">
      <alignment horizontal="center" vertical="center" wrapText="1"/>
    </xf>
    <xf numFmtId="164" fontId="35" fillId="3" borderId="7" applyAlignment="1" pivotButton="0" quotePrefix="0" xfId="1">
      <alignment horizontal="center"/>
    </xf>
    <xf numFmtId="164" fontId="35" fillId="3" borderId="1" applyAlignment="1" pivotButton="0" quotePrefix="0" xfId="9">
      <alignment horizontal="center" vertical="center" wrapText="1"/>
    </xf>
    <xf numFmtId="164" fontId="35" fillId="3" borderId="8" applyAlignment="1" pivotButton="0" quotePrefix="0" xfId="9">
      <alignment horizontal="center" vertical="center" wrapText="1"/>
    </xf>
    <xf numFmtId="164" fontId="35" fillId="3" borderId="69" applyAlignment="1" pivotButton="0" quotePrefix="0" xfId="1">
      <alignment horizontal="center"/>
    </xf>
    <xf numFmtId="164" fontId="34" fillId="3" borderId="60" applyAlignment="1" pivotButton="0" quotePrefix="0" xfId="10">
      <alignment horizontal="center" vertical="center" wrapText="1"/>
    </xf>
    <xf numFmtId="164" fontId="34" fillId="3" borderId="59" applyAlignment="1" pivotButton="0" quotePrefix="0" xfId="10">
      <alignment horizontal="center" vertical="center" wrapText="1"/>
    </xf>
    <xf numFmtId="164" fontId="34" fillId="3" borderId="16" applyAlignment="1" pivotButton="0" quotePrefix="0" xfId="10">
      <alignment horizontal="center" vertical="center" wrapText="1"/>
    </xf>
    <xf numFmtId="164" fontId="35" fillId="3" borderId="71" applyAlignment="1" pivotButton="0" quotePrefix="0" xfId="10">
      <alignment horizontal="center" vertical="center" wrapText="1"/>
    </xf>
    <xf numFmtId="164" fontId="35" fillId="3" borderId="72" applyAlignment="1" pivotButton="0" quotePrefix="0" xfId="10">
      <alignment horizontal="center" vertical="center" wrapText="1"/>
    </xf>
    <xf numFmtId="164" fontId="35" fillId="3" borderId="73" applyAlignment="1" pivotButton="0" quotePrefix="0" xfId="1">
      <alignment horizontal="center"/>
    </xf>
    <xf numFmtId="164" fontId="7" fillId="3" borderId="0" applyAlignment="1" pivotButton="0" quotePrefix="0" xfId="3">
      <alignment horizontal="center" vertical="center" wrapText="1"/>
    </xf>
    <xf numFmtId="164" fontId="7" fillId="3" borderId="0" applyAlignment="1" pivotButton="0" quotePrefix="0" xfId="1">
      <alignment horizontal="center"/>
    </xf>
    <xf numFmtId="0" fontId="7" fillId="4" borderId="96" applyAlignment="1" pivotButton="0" quotePrefix="0" xfId="1">
      <alignment horizontal="center" vertical="center" wrapText="1"/>
    </xf>
    <xf numFmtId="0" fontId="0" fillId="0" borderId="15" pivotButton="0" quotePrefix="0" xfId="0"/>
    <xf numFmtId="164" fontId="7" fillId="0" borderId="1" applyAlignment="1" pivotButton="0" quotePrefix="0" xfId="4">
      <alignment horizontal="center" vertical="center" wrapText="1"/>
    </xf>
    <xf numFmtId="164" fontId="7" fillId="0" borderId="1" applyAlignment="1" pivotButton="0" quotePrefix="0" xfId="1">
      <alignment horizontal="center"/>
    </xf>
    <xf numFmtId="164" fontId="9" fillId="0" borderId="1" applyAlignment="1" pivotButton="0" quotePrefix="0" xfId="4">
      <alignment horizontal="center" vertical="center" wrapText="1"/>
    </xf>
    <xf numFmtId="164" fontId="9" fillId="0" borderId="1" applyAlignment="1" pivotButton="0" quotePrefix="0" xfId="1">
      <alignment horizontal="center"/>
    </xf>
    <xf numFmtId="0" fontId="9" fillId="0" borderId="13" applyAlignment="1" pivotButton="0" quotePrefix="0" xfId="0">
      <alignment vertical="center"/>
    </xf>
    <xf numFmtId="0" fontId="0" fillId="0" borderId="4" pivotButton="0" quotePrefix="0" xfId="0"/>
    <xf numFmtId="0" fontId="0" fillId="0" borderId="5" pivotButton="0" quotePrefix="0" xfId="0"/>
    <xf numFmtId="164" fontId="9" fillId="0" borderId="36" applyAlignment="1" pivotButton="0" quotePrefix="0" xfId="0">
      <alignment horizontal="center" vertical="center" wrapText="1"/>
    </xf>
    <xf numFmtId="164" fontId="9" fillId="0" borderId="3" applyAlignment="1" pivotButton="0" quotePrefix="0" xfId="0">
      <alignment horizontal="center" vertical="center" wrapText="1"/>
    </xf>
    <xf numFmtId="0" fontId="9" fillId="0" borderId="14" applyAlignment="1" pivotButton="0" quotePrefix="0" xfId="0">
      <alignment vertical="center"/>
    </xf>
    <xf numFmtId="0" fontId="0" fillId="0" borderId="7" pivotButton="0" quotePrefix="0" xfId="0"/>
    <xf numFmtId="164" fontId="9" fillId="0" borderId="37" applyAlignment="1" pivotButton="0" quotePrefix="0" xfId="0">
      <alignment horizontal="center" vertical="center" wrapText="1"/>
    </xf>
    <xf numFmtId="164" fontId="9" fillId="0" borderId="6" applyAlignment="1" pivotButton="0" quotePrefix="0" xfId="0">
      <alignment horizontal="center" vertical="center" wrapText="1"/>
    </xf>
    <xf numFmtId="0" fontId="9" fillId="0" borderId="15" applyAlignment="1" pivotButton="0" quotePrefix="0" xfId="0">
      <alignment vertical="center"/>
    </xf>
    <xf numFmtId="0" fontId="0" fillId="0" borderId="2" pivotButton="0" quotePrefix="0" xfId="0"/>
    <xf numFmtId="164" fontId="9" fillId="0" borderId="25" applyAlignment="1" pivotButton="0" quotePrefix="0" xfId="0">
      <alignment horizontal="center" vertical="center" wrapText="1"/>
    </xf>
    <xf numFmtId="164" fontId="9" fillId="0" borderId="9" applyAlignment="1" pivotButton="0" quotePrefix="0" xfId="0">
      <alignment horizontal="center" vertical="center" wrapText="1"/>
    </xf>
    <xf numFmtId="0" fontId="9" fillId="0" borderId="13" pivotButton="0" quotePrefix="0" xfId="0"/>
    <xf numFmtId="0" fontId="9" fillId="0" borderId="14" pivotButton="0" quotePrefix="0" xfId="0"/>
    <xf numFmtId="0" fontId="9" fillId="0" borderId="40" pivotButton="0" quotePrefix="0" xfId="0"/>
    <xf numFmtId="0" fontId="0" fillId="0" borderId="39" pivotButton="0" quotePrefix="0" xfId="0"/>
    <xf numFmtId="174" fontId="0" fillId="177" borderId="54" pivotButton="0" quotePrefix="0" xfId="7"/>
    <xf numFmtId="0" fontId="0" fillId="0" borderId="47" pivotButton="0" quotePrefix="0" xfId="0"/>
    <xf numFmtId="43" fontId="0" fillId="2" borderId="0" pivotButton="0" quotePrefix="0" xfId="0"/>
    <xf numFmtId="43" fontId="0" fillId="2" borderId="27" pivotButton="0" quotePrefix="0" xfId="0"/>
    <xf numFmtId="43" fontId="0" fillId="2" borderId="29" pivotButton="0" quotePrefix="0" xfId="0"/>
    <xf numFmtId="0" fontId="1" fillId="2" borderId="197" applyAlignment="1" pivotButton="0" quotePrefix="0" xfId="0">
      <alignment wrapText="1"/>
    </xf>
    <xf numFmtId="0" fontId="0" fillId="0" borderId="195" pivotButton="0" quotePrefix="0" xfId="0"/>
    <xf numFmtId="0" fontId="0" fillId="0" borderId="197" pivotButton="0" quotePrefix="0" xfId="0"/>
    <xf numFmtId="0" fontId="1" fillId="2" borderId="197" applyAlignment="1" pivotButton="0" quotePrefix="0" xfId="0">
      <alignment horizontal="left" wrapText="1"/>
    </xf>
    <xf numFmtId="43" fontId="0" fillId="12" borderId="31" pivotButton="0" quotePrefix="0" xfId="0"/>
    <xf numFmtId="169" fontId="0" fillId="2" borderId="60" pivotButton="0" quotePrefix="0" xfId="0"/>
    <xf numFmtId="169" fontId="0" fillId="2" borderId="59" pivotButton="0" quotePrefix="0" xfId="0"/>
    <xf numFmtId="0" fontId="0" fillId="0" borderId="182" pivotButton="0" quotePrefix="0" xfId="0"/>
    <xf numFmtId="169" fontId="0" fillId="2" borderId="49" pivotButton="0" quotePrefix="0" xfId="0"/>
    <xf numFmtId="172" fontId="0" fillId="2" borderId="0" pivotButton="0" quotePrefix="0" xfId="0"/>
    <xf numFmtId="173" fontId="0" fillId="2" borderId="0" pivotButton="0" quotePrefix="0" xfId="0"/>
    <xf numFmtId="171" fontId="0" fillId="2" borderId="0" pivotButton="0" quotePrefix="0" xfId="0"/>
    <xf numFmtId="168" fontId="0" fillId="2" borderId="0" pivotButton="0" quotePrefix="0" xfId="0"/>
    <xf numFmtId="165" fontId="0" fillId="2" borderId="1" applyAlignment="1" pivotButton="0" quotePrefix="0" xfId="0">
      <alignment horizontal="right"/>
    </xf>
    <xf numFmtId="166" fontId="0" fillId="2" borderId="1" applyAlignment="1" pivotButton="0" quotePrefix="0" xfId="5">
      <alignment horizontal="right"/>
    </xf>
    <xf numFmtId="165" fontId="0" fillId="2" borderId="47" applyAlignment="1" pivotButton="0" quotePrefix="0" xfId="5">
      <alignment horizontal="right"/>
    </xf>
    <xf numFmtId="166" fontId="0" fillId="2" borderId="0" applyAlignment="1" pivotButton="0" quotePrefix="0" xfId="5">
      <alignment horizontal="right"/>
    </xf>
    <xf numFmtId="165" fontId="0" fillId="2" borderId="0" applyAlignment="1" pivotButton="0" quotePrefix="0" xfId="5">
      <alignment horizontal="right"/>
    </xf>
    <xf numFmtId="166" fontId="6" fillId="2" borderId="1" applyAlignment="1" pivotButton="0" quotePrefix="0" xfId="5">
      <alignment horizontal="right"/>
    </xf>
    <xf numFmtId="164" fontId="0" fillId="2" borderId="0" pivotButton="0" quotePrefix="0" xfId="0"/>
    <xf numFmtId="165" fontId="1" fillId="2" borderId="1" pivotButton="0" quotePrefix="0" xfId="0"/>
    <xf numFmtId="165" fontId="1" fillId="2" borderId="47" pivotButton="0" quotePrefix="0" xfId="0"/>
    <xf numFmtId="165" fontId="1" fillId="2" borderId="0" pivotButton="0" quotePrefix="0" xfId="0"/>
    <xf numFmtId="165" fontId="1" fillId="2" borderId="60" pivotButton="0" quotePrefix="0" xfId="0"/>
    <xf numFmtId="165" fontId="1" fillId="2" borderId="59" pivotButton="0" quotePrefix="0" xfId="0"/>
    <xf numFmtId="165" fontId="1" fillId="2" borderId="16" pivotButton="0" quotePrefix="0" xfId="0"/>
    <xf numFmtId="165" fontId="1" fillId="2" borderId="49" pivotButton="0" quotePrefix="0" xfId="0"/>
    <xf numFmtId="165" fontId="1" fillId="2" borderId="182" pivotButton="0" quotePrefix="0" xfId="0"/>
    <xf numFmtId="165" fontId="1" fillId="2" borderId="0" applyAlignment="1" pivotButton="0" quotePrefix="0" xfId="5">
      <alignment horizontal="right"/>
    </xf>
    <xf numFmtId="165" fontId="1" fillId="2" borderId="60" pivotButton="0" quotePrefix="0" xfId="5"/>
    <xf numFmtId="165" fontId="22" fillId="2" borderId="0" pivotButton="0" quotePrefix="0" xfId="0"/>
    <xf numFmtId="165" fontId="22" fillId="2" borderId="60" pivotButton="0" quotePrefix="0" xfId="0"/>
    <xf numFmtId="165" fontId="22" fillId="2" borderId="59" pivotButton="0" quotePrefix="0" xfId="0"/>
    <xf numFmtId="165" fontId="22" fillId="2" borderId="47" pivotButton="0" quotePrefix="0" xfId="0"/>
    <xf numFmtId="165" fontId="22" fillId="2" borderId="49" pivotButton="0" quotePrefix="0" xfId="0"/>
    <xf numFmtId="0" fontId="0" fillId="0" borderId="16" pivotButton="0" quotePrefix="0" xfId="0"/>
    <xf numFmtId="43" fontId="0" fillId="12" borderId="1" pivotButton="0" quotePrefix="0" xfId="0"/>
    <xf numFmtId="167" fontId="0" fillId="2" borderId="0" pivotButton="0" quotePrefix="0" xfId="0"/>
    <xf numFmtId="164" fontId="6" fillId="2" borderId="1" applyAlignment="1" pivotButton="0" quotePrefix="0" xfId="0">
      <alignment wrapText="1"/>
    </xf>
    <xf numFmtId="164" fontId="0" fillId="2" borderId="1" pivotButton="0" quotePrefix="0" xfId="0"/>
    <xf numFmtId="164" fontId="6" fillId="2" borderId="1" pivotButton="0" quotePrefix="0" xfId="0"/>
    <xf numFmtId="164" fontId="6" fillId="2" borderId="0" pivotButton="0" quotePrefix="0" xfId="0"/>
    <xf numFmtId="170" fontId="0" fillId="2" borderId="0" pivotButton="0" quotePrefix="0" xfId="0"/>
    <xf numFmtId="168" fontId="0" fillId="2" borderId="16" pivotButton="0" quotePrefix="0" xfId="0"/>
    <xf numFmtId="175" fontId="0" fillId="2" borderId="0" pivotButton="0" quotePrefix="0" xfId="37926"/>
    <xf numFmtId="0" fontId="0" fillId="0" borderId="181" pivotButton="0" quotePrefix="0" xfId="0"/>
    <xf numFmtId="0" fontId="0" fillId="0" borderId="198" pivotButton="0" quotePrefix="0" xfId="0"/>
    <xf numFmtId="174" fontId="0" fillId="2" borderId="86" pivotButton="0" quotePrefix="0" xfId="0"/>
    <xf numFmtId="0" fontId="0" fillId="0" borderId="55" pivotButton="0" quotePrefix="0" xfId="0"/>
    <xf numFmtId="174" fontId="0" fillId="2" borderId="82" pivotButton="0" quotePrefix="0" xfId="0"/>
    <xf numFmtId="0" fontId="0" fillId="0" borderId="102" pivotButton="0" quotePrefix="0" xfId="0"/>
    <xf numFmtId="0" fontId="0" fillId="0" borderId="199" pivotButton="0" quotePrefix="0" xfId="0"/>
  </cellXfs>
  <cellStyles count="37927">
    <cellStyle name="Normal" xfId="0" builtinId="0"/>
    <cellStyle name="Normal 2" xfId="1"/>
    <cellStyle name="Percent 2" xfId="2"/>
    <cellStyle name="Normal_ROADCONG" xfId="3"/>
    <cellStyle name="Normal_060216 External congestion costs tables" xfId="4"/>
    <cellStyle name="Currency" xfId="5" builtinId="4"/>
    <cellStyle name="Normal 3" xfId="6"/>
    <cellStyle name="Percent" xfId="7" builtinId="5"/>
    <cellStyle name="Sub-headers" xfId="8"/>
    <cellStyle name="Normal_060216 External congestion costs tables 2 2" xfId="9"/>
    <cellStyle name="Normal_ROADCONG 2 2" xfId="10"/>
    <cellStyle name="Normal 5" xfId="11"/>
    <cellStyle name="Currency 2" xfId="12"/>
    <cellStyle name="Normal 3 2" xfId="13"/>
    <cellStyle name="Currency 3" xfId="14"/>
    <cellStyle name="Normal 4" xfId="15"/>
    <cellStyle name="DfT Heading" xfId="16"/>
    <cellStyle name="Hyperlink" xfId="17" builtinId="8"/>
    <cellStyle name="Normal 255" xfId="18"/>
    <cellStyle name="Comma 55" xfId="19"/>
    <cellStyle name="Hyperlink 15" xfId="20"/>
    <cellStyle name="Hyperlink 2" xfId="21"/>
    <cellStyle name="Normal 2 247" xfId="22"/>
    <cellStyle name="Normal 3 48" xfId="23"/>
    <cellStyle name="Normal 4 37" xfId="24"/>
    <cellStyle name="Refdb standard" xfId="25"/>
    <cellStyle name="Normal 226" xfId="26"/>
    <cellStyle name="Percent 33" xfId="27"/>
    <cellStyle name="Hyperlink 13" xfId="28"/>
    <cellStyle name="Normal 10 10" xfId="29"/>
    <cellStyle name="Normal 14" xfId="30"/>
    <cellStyle name="-" xfId="31"/>
    <cellStyle name=" 1" xfId="32"/>
    <cellStyle name=" 1 2" xfId="33"/>
    <cellStyle name=" 1 2 2" xfId="34"/>
    <cellStyle name=" 1 3" xfId="35"/>
    <cellStyle name=" 1 4" xfId="36"/>
    <cellStyle name=" 1 5" xfId="37"/>
    <cellStyle name=" 1 6" xfId="38"/>
    <cellStyle name=" Writer Import]_x000d__x000a_Display Dialog=No_x000d__x000a__x000d__x000a_[Horizontal Arrange]_x000d__x000a_Dimensions Interlocking=Yes_x000d__x000a_Sum Hierarchy=Yes_x000d__x000a_Generate" xfId="39"/>
    <cellStyle name=" Writer Import]_x000d__x000a_Display Dialog=No_x000d__x000a__x000d__x000a_[Horizontal Arrange]_x000d__x000a_Dimensions Interlocking=Yes_x000d__x000a_Sum Hierarchy=Yes_x000d__x000a_Generate 2" xfId="40"/>
    <cellStyle name=" Writer Import]_x000d__x000a_Display Dialog=No_x000d__x000a__x000d__x000a_[Horizontal Arrange]_x000d__x000a_Dimensions Interlocking=Yes_x000d__x000a_Sum Hierarchy=Yes_x000d__x000a_Generate 2 2" xfId="41"/>
    <cellStyle name=" Writer Import]_x000d__x000a_Display Dialog=No_x000d__x000a__x000d__x000a_[Horizontal Arrange]_x000d__x000a_Dimensions Interlocking=Yes_x000d__x000a_Sum Hierarchy=Yes_x000d__x000a_Generate 2 3" xfId="42"/>
    <cellStyle name=" Writer Import]_x000d__x000a_Display Dialog=No_x000d__x000a__x000d__x000a_[Horizontal Arrange]_x000d__x000a_Dimensions Interlocking=Yes_x000d__x000a_Sum Hierarchy=Yes_x000d__x000a_Generate 3" xfId="43"/>
    <cellStyle name=" Writer Import]_x000d__x000a_Display Dialog=No_x000d__x000a__x000d__x000a_[Horizontal Arrange]_x000d__x000a_Dimensions Interlocking=Yes_x000d__x000a_Sum Hierarchy=Yes_x000d__x000a_Generate 4" xfId="44"/>
    <cellStyle name="_x000a_386grabber=M" xfId="45"/>
    <cellStyle name="%" xfId="46"/>
    <cellStyle name="% 2" xfId="47"/>
    <cellStyle name="% 2 2" xfId="48"/>
    <cellStyle name="% 3" xfId="49"/>
    <cellStyle name="% 3 2" xfId="50"/>
    <cellStyle name="% 4" xfId="51"/>
    <cellStyle name="% 4 2" xfId="52"/>
    <cellStyle name="% 5" xfId="53"/>
    <cellStyle name="% 5 2" xfId="54"/>
    <cellStyle name="% 6" xfId="55"/>
    <cellStyle name="% 6 2" xfId="56"/>
    <cellStyle name="% 7" xfId="57"/>
    <cellStyle name="% 8" xfId="58"/>
    <cellStyle name="% 9" xfId="59"/>
    <cellStyle name="%_Additional charts" xfId="60"/>
    <cellStyle name="%_Book2" xfId="61"/>
    <cellStyle name="%_Book2 2" xfId="62"/>
    <cellStyle name="%_Book6" xfId="63"/>
    <cellStyle name="%_Book6 2" xfId="64"/>
    <cellStyle name="%_charts tables TP" xfId="65"/>
    <cellStyle name="%_charts tables TP 070311" xfId="66"/>
    <cellStyle name="%_charts tables TP 070311 2" xfId="67"/>
    <cellStyle name="%_charts tables TP 2" xfId="68"/>
    <cellStyle name="%_charts tables TP 3" xfId="69"/>
    <cellStyle name="%_charts tables TP-formatted " xfId="70"/>
    <cellStyle name="%_charts tables TP-formatted  (2)" xfId="71"/>
    <cellStyle name="%_charts tables TP-formatted  (2) 2" xfId="72"/>
    <cellStyle name="%_charts tables TP-formatted  (3)" xfId="73"/>
    <cellStyle name="%_charts tables TP-formatted  (3) 2" xfId="74"/>
    <cellStyle name="%_charts tables TP-formatted  2" xfId="75"/>
    <cellStyle name="%_charts tables TP-formatted  3" xfId="76"/>
    <cellStyle name="%_charts_tables250111(1)" xfId="77"/>
    <cellStyle name="%_charts_tables250111(1) 2" xfId="78"/>
    <cellStyle name="%_DATA" xfId="79"/>
    <cellStyle name="%_DATA 2" xfId="80"/>
    <cellStyle name="%_Economy Fan Charts Sheet Master 20111121" xfId="81"/>
    <cellStyle name="%_Economy Fan Charts Sheet Master 20111121 2" xfId="82"/>
    <cellStyle name="%_Economy Fan Charts Sheet Master BUD12R3 links broken" xfId="83"/>
    <cellStyle name="%_Economy Fan Charts Sheet Master BUD12R3 links broken 2" xfId="84"/>
    <cellStyle name="%_Economy Tables" xfId="85"/>
    <cellStyle name="%_Economy Tables 2" xfId="86"/>
    <cellStyle name="%_FER_2012_(7Aug12)" xfId="87"/>
    <cellStyle name="%_Fiscal Tables" xfId="88"/>
    <cellStyle name="%_Health scenario chart (2)" xfId="89"/>
    <cellStyle name="%_inc to ex AS12 EFOsupps" xfId="90"/>
    <cellStyle name="%_March-2012-Fiscal-Supplementary-Tables1(1)" xfId="91"/>
    <cellStyle name="%_My charts (TH AS12)" xfId="92"/>
    <cellStyle name="%_My charts (TH AS12) 2" xfId="93"/>
    <cellStyle name="%_PEF Autumn2011" xfId="94"/>
    <cellStyle name="%_PEF FSBR2011" xfId="95"/>
    <cellStyle name="%_PEF FSBR2011 2" xfId="96"/>
    <cellStyle name="%_PEF FSBR2011 AA simplification" xfId="97"/>
    <cellStyle name="%_PEF FSBR2011 AA simplification 2" xfId="98"/>
    <cellStyle name="%_PEF FSBR2011 AA simplification 3" xfId="99"/>
    <cellStyle name="%_PSND health" xfId="100"/>
    <cellStyle name="%_Scorecard" xfId="101"/>
    <cellStyle name="%_TP - charts tables BUD12" xfId="102"/>
    <cellStyle name="%_TP - charts tables BUD12 2" xfId="103"/>
    <cellStyle name="%_TP - charts tables Nov11" xfId="104"/>
    <cellStyle name="%_TP - charts tables Nov11 2" xfId="105"/>
    <cellStyle name="%_TREND_DEFLATE01#" xfId="106"/>
    <cellStyle name="%_TREND_DEFLATE01# 2" xfId="107"/>
    <cellStyle name="%_VAT refunds" xfId="108"/>
    <cellStyle name="]_x000d__x000a_Zoomed=1_x000d__x000a_Row=0_x000d__x000a_Column=0_x000d__x000a_Height=0_x000d__x000a_Width=0_x000d__x000a_FontName=FoxFont_x000d__x000a_FontStyle=0_x000d__x000a_FontSize=9_x000d__x000a_PrtFontName=FoxPrin" xfId="109"/>
    <cellStyle name="]_x000d__x000a_Zoomed=1_x000d__x000a_Row=0_x000d__x000a_Column=0_x000d__x000a_Height=0_x000d__x000a_Width=0_x000d__x000a_FontName=FoxFont_x000d__x000a_FontStyle=0_x000d__x000a_FontSize=9_x000d__x000a_PrtFontName=FoxPrin 2" xfId="110"/>
    <cellStyle name="_110621 OBRoutput FSR transUpdate and tobacco jun25" xfId="111"/>
    <cellStyle name="_110621 OBRoutput FSR transUpdate and tobacco jun25 (2)" xfId="112"/>
    <cellStyle name="_111125 APDPassengerNumbers" xfId="113"/>
    <cellStyle name="_111125 APDPassengerNumbers 2" xfId="114"/>
    <cellStyle name="_111125 APDPassengerNumbers_inc to ex AS12 EFOsupps" xfId="115"/>
    <cellStyle name="_Apr 2010 IMBE Report" xfId="116"/>
    <cellStyle name="_Asset Co - 2014-40" xfId="117"/>
    <cellStyle name="_Autumn 2011 Audit Trail full template" xfId="118"/>
    <cellStyle name="_covered bonds" xfId="119"/>
    <cellStyle name="_covered bonds_20110317 Guarantee Data sheet with CDS Expected Losses" xfId="120"/>
    <cellStyle name="_Dpn Forecast 2008-2010 (14-Dec-07)" xfId="121"/>
    <cellStyle name="_Dpn Forecast 2008-2010 (14-Dec-07)_20110317 Guarantee Data sheet with CDS Expected Losses" xfId="122"/>
    <cellStyle name="_x0013__ECM 2.1.4 Gillian charts" xfId="123"/>
    <cellStyle name="_x0013__ECM 2.1.4 Gillian charts_Conv Energy Prices" xfId="124"/>
    <cellStyle name="_x0013__ECM 2.1.4 Gillian charts_Ren Energy Prices" xfId="125"/>
    <cellStyle name="_Fair Value schedule" xfId="126"/>
    <cellStyle name="_Fair Value schedule_20110317 Guarantee Data sheet with CDS Expected Losses" xfId="127"/>
    <cellStyle name="_FCAST" xfId="128"/>
    <cellStyle name="_FCAST 2" xfId="129"/>
    <cellStyle name="_FPS Options High Level Costing 23rd Aug 06" xfId="130"/>
    <cellStyle name="_Gas Condensate Fields" xfId="131"/>
    <cellStyle name="_Gas Condensate Fields 2" xfId="132"/>
    <cellStyle name="_HMT expl text summary Tables" xfId="133"/>
    <cellStyle name="_HOD Gosforth_current" xfId="134"/>
    <cellStyle name="_IMBE P0 10-11 profiles" xfId="135"/>
    <cellStyle name="_IT HOD Rainton - Tower Cost Update 5th April 2007 (Revised) V3" xfId="136"/>
    <cellStyle name="_IT HOD Rainton - Tower Cost Update 5th April 2007 (Revised) V3_20110317 Guarantee Data sheet with CDS Expected Losses" xfId="137"/>
    <cellStyle name="_Oil Fields" xfId="138"/>
    <cellStyle name="_Oil Fields 2" xfId="139"/>
    <cellStyle name="_P11) Apr 10 IMBE workbook" xfId="140"/>
    <cellStyle name="_P12) May 10 (prov outturn) IMBE workbook" xfId="141"/>
    <cellStyle name="_Project Details Report Aug v0.12" xfId="142"/>
    <cellStyle name="_RB_Update_current" xfId="143"/>
    <cellStyle name="_RB_Update_current (SCA draft)PH review" xfId="144"/>
    <cellStyle name="_RB_Update_current (SCA draft)PH review_20110317 Guarantee Data sheet with CDS Expected Losses" xfId="145"/>
    <cellStyle name="_RB_Update_current (SCA draft)revised" xfId="146"/>
    <cellStyle name="_RB_Update_current (SCA draft)revised_20110317 Guarantee Data sheet with CDS Expected Losses" xfId="147"/>
    <cellStyle name="_RB_Update_current_20110317 Guarantee Data sheet with CDS Expected Losses" xfId="148"/>
    <cellStyle name="_Sample change log v0 2" xfId="149"/>
    <cellStyle name="_Sample change log v0 2_20110317 Guarantee Data sheet with CDS Expected Losses" xfId="150"/>
    <cellStyle name="_Sheet2" xfId="151"/>
    <cellStyle name="_Sheet2 2" xfId="152"/>
    <cellStyle name="_Sheet3" xfId="153"/>
    <cellStyle name="_Sheet3 2" xfId="154"/>
    <cellStyle name="_Sheet4" xfId="155"/>
    <cellStyle name="_Sheet4 2" xfId="156"/>
    <cellStyle name="_Sub debt extension discount table 31 1 11 v2" xfId="157"/>
    <cellStyle name="_sub debt int" xfId="158"/>
    <cellStyle name="_sub debt int_20110317 Guarantee Data sheet with CDS Expected Losses" xfId="159"/>
    <cellStyle name="_TableHead" xfId="160"/>
    <cellStyle name="_Tailor Analysis 1.11 (1 Dec take up rates)" xfId="161"/>
    <cellStyle name="_Welfare cap - Current SPA" xfId="162"/>
    <cellStyle name="_Welfare cap workings v1" xfId="163"/>
    <cellStyle name="=C:\WINNT\SYSTEM32\COMMAND.COM" xfId="164"/>
    <cellStyle name="=C:\WINNT\SYSTEM32\COMMAND.COM 2" xfId="165"/>
    <cellStyle name="=C:\WINNT35\SYSTEM32\COMMAND.COM" xfId="166"/>
    <cellStyle name="=C:\WINNT35\SYSTEM32\COMMAND.COM 10" xfId="167"/>
    <cellStyle name="=C:\WINNT35\SYSTEM32\COMMAND.COM 11" xfId="168"/>
    <cellStyle name="=C:\WINNT35\SYSTEM32\COMMAND.COM 12" xfId="169"/>
    <cellStyle name="=C:\WINNT35\SYSTEM32\COMMAND.COM 13" xfId="170"/>
    <cellStyle name="=C:\WINNT35\SYSTEM32\COMMAND.COM 14" xfId="171"/>
    <cellStyle name="=C:\WINNT35\SYSTEM32\COMMAND.COM 15" xfId="172"/>
    <cellStyle name="=C:\WINNT35\SYSTEM32\COMMAND.COM 16" xfId="173"/>
    <cellStyle name="=C:\WINNT35\SYSTEM32\COMMAND.COM 17" xfId="174"/>
    <cellStyle name="=C:\WINNT35\SYSTEM32\COMMAND.COM 18" xfId="175"/>
    <cellStyle name="=C:\WINNT35\SYSTEM32\COMMAND.COM 19" xfId="176"/>
    <cellStyle name="=C:\WINNT35\SYSTEM32\COMMAND.COM 2" xfId="177"/>
    <cellStyle name="=C:\WINNT35\SYSTEM32\COMMAND.COM 2 2" xfId="178"/>
    <cellStyle name="=C:\WINNT35\SYSTEM32\COMMAND.COM 20" xfId="179"/>
    <cellStyle name="=C:\WINNT35\SYSTEM32\COMMAND.COM 21" xfId="180"/>
    <cellStyle name="=C:\WINNT35\SYSTEM32\COMMAND.COM 22" xfId="181"/>
    <cellStyle name="=C:\WINNT35\SYSTEM32\COMMAND.COM 23" xfId="182"/>
    <cellStyle name="=C:\WINNT35\SYSTEM32\COMMAND.COM 24" xfId="183"/>
    <cellStyle name="=C:\WINNT35\SYSTEM32\COMMAND.COM 25" xfId="184"/>
    <cellStyle name="=C:\WINNT35\SYSTEM32\COMMAND.COM 26" xfId="185"/>
    <cellStyle name="=C:\WINNT35\SYSTEM32\COMMAND.COM 27" xfId="186"/>
    <cellStyle name="=C:\WINNT35\SYSTEM32\COMMAND.COM 28" xfId="187"/>
    <cellStyle name="=C:\WINNT35\SYSTEM32\COMMAND.COM 29" xfId="188"/>
    <cellStyle name="=C:\WINNT35\SYSTEM32\COMMAND.COM 3" xfId="189"/>
    <cellStyle name="=C:\WINNT35\SYSTEM32\COMMAND.COM 3 2" xfId="190"/>
    <cellStyle name="=C:\WINNT35\SYSTEM32\COMMAND.COM 30" xfId="191"/>
    <cellStyle name="=C:\WINNT35\SYSTEM32\COMMAND.COM 4" xfId="192"/>
    <cellStyle name="=C:\WINNT35\SYSTEM32\COMMAND.COM 4 2" xfId="193"/>
    <cellStyle name="=C:\WINNT35\SYSTEM32\COMMAND.COM 5" xfId="194"/>
    <cellStyle name="=C:\WINNT35\SYSTEM32\COMMAND.COM 5 2" xfId="195"/>
    <cellStyle name="=C:\WINNT35\SYSTEM32\COMMAND.COM 6" xfId="196"/>
    <cellStyle name="=C:\WINNT35\SYSTEM32\COMMAND.COM 6 2" xfId="197"/>
    <cellStyle name="=C:\WINNT35\SYSTEM32\COMMAND.COM 7" xfId="198"/>
    <cellStyle name="=C:\WINNT35\SYSTEM32\COMMAND.COM 8" xfId="199"/>
    <cellStyle name="=C:\WINNT35\SYSTEM32\COMMAND.COM 9" xfId="200"/>
    <cellStyle name="=C:\WINNT35\SYSTEM32\COMMAND.COM_EE CCS assumptions for Redpoint V3_SL_20090818" xfId="201"/>
    <cellStyle name="0dp" xfId="202"/>
    <cellStyle name="1dp" xfId="203"/>
    <cellStyle name="1dp 2" xfId="204"/>
    <cellStyle name="1dp 2 2" xfId="205"/>
    <cellStyle name="1dp 3" xfId="206"/>
    <cellStyle name="20% - Accent1 10" xfId="207"/>
    <cellStyle name="20% - Accent1 11" xfId="208"/>
    <cellStyle name="20% - Accent1 12" xfId="209"/>
    <cellStyle name="20% - Accent1 13" xfId="210"/>
    <cellStyle name="20% - Accent1 14" xfId="211"/>
    <cellStyle name="20% - Accent1 15" xfId="212"/>
    <cellStyle name="20% - Accent1 16" xfId="213"/>
    <cellStyle name="20% - Accent1 17" xfId="214"/>
    <cellStyle name="20% - Accent1 18" xfId="215"/>
    <cellStyle name="20% - Accent1 19" xfId="216"/>
    <cellStyle name="20% - Accent1 2" xfId="217"/>
    <cellStyle name="20% - Accent1 2 2" xfId="218"/>
    <cellStyle name="20% - Accent1 2 2 2" xfId="219"/>
    <cellStyle name="20% - Accent1 2 2 3" xfId="220"/>
    <cellStyle name="20% - Accent1 2 3" xfId="221"/>
    <cellStyle name="20% - Accent1 2 3 2" xfId="222"/>
    <cellStyle name="20% - Accent1 2 3 2 2" xfId="223"/>
    <cellStyle name="20% - Accent1 2 3 3" xfId="224"/>
    <cellStyle name="20% - Accent1 2 3 4" xfId="225"/>
    <cellStyle name="20% - Accent1 2 4" xfId="226"/>
    <cellStyle name="20% - Accent1 2 5" xfId="227"/>
    <cellStyle name="20% - Accent1 20" xfId="228"/>
    <cellStyle name="20% - Accent1 21" xfId="229"/>
    <cellStyle name="20% - Accent1 22" xfId="230"/>
    <cellStyle name="20% - Accent1 23" xfId="231"/>
    <cellStyle name="20% - Accent1 24" xfId="232"/>
    <cellStyle name="20% - Accent1 25" xfId="233"/>
    <cellStyle name="20% - Accent1 26" xfId="234"/>
    <cellStyle name="20% - Accent1 27" xfId="235"/>
    <cellStyle name="20% - Accent1 28" xfId="236"/>
    <cellStyle name="20% - Accent1 29" xfId="237"/>
    <cellStyle name="20% - Accent1 3" xfId="238"/>
    <cellStyle name="20% - Accent1 3 2" xfId="239"/>
    <cellStyle name="20% - Accent1 3 3" xfId="240"/>
    <cellStyle name="20% - Accent1 30" xfId="241"/>
    <cellStyle name="20% - Accent1 31" xfId="242"/>
    <cellStyle name="20% - Accent1 32" xfId="243"/>
    <cellStyle name="20% - Accent1 33" xfId="244"/>
    <cellStyle name="20% - Accent1 34" xfId="245"/>
    <cellStyle name="20% - Accent1 35" xfId="246"/>
    <cellStyle name="20% - Accent1 35 2" xfId="247"/>
    <cellStyle name="20% - Accent1 35 2 2" xfId="248"/>
    <cellStyle name="20% - Accent1 35 2 2 2" xfId="249"/>
    <cellStyle name="20% - Accent1 35 2 2 3" xfId="250"/>
    <cellStyle name="20% - Accent1 35 3" xfId="251"/>
    <cellStyle name="20% - Accent1 35 4" xfId="252"/>
    <cellStyle name="20% - Accent1 35 5" xfId="253"/>
    <cellStyle name="20% - Accent1 36" xfId="254"/>
    <cellStyle name="20% - Accent1 37" xfId="255"/>
    <cellStyle name="20% - Accent1 38" xfId="256"/>
    <cellStyle name="20% - Accent1 39" xfId="257"/>
    <cellStyle name="20% - Accent1 4" xfId="258"/>
    <cellStyle name="20% - Accent1 4 2" xfId="259"/>
    <cellStyle name="20% - Accent1 40" xfId="260"/>
    <cellStyle name="20% - Accent1 41" xfId="261"/>
    <cellStyle name="20% - Accent1 42" xfId="262"/>
    <cellStyle name="20% - Accent1 43" xfId="263"/>
    <cellStyle name="20% - Accent1 44" xfId="264"/>
    <cellStyle name="20% - Accent1 45" xfId="265"/>
    <cellStyle name="20% - Accent1 46" xfId="266"/>
    <cellStyle name="20% - Accent1 47" xfId="267"/>
    <cellStyle name="20% - Accent1 48" xfId="268"/>
    <cellStyle name="20% - Accent1 49" xfId="269"/>
    <cellStyle name="20% - Accent1 5" xfId="270"/>
    <cellStyle name="20% - Accent1 50" xfId="271"/>
    <cellStyle name="20% - Accent1 51" xfId="272"/>
    <cellStyle name="20% - Accent1 52" xfId="273"/>
    <cellStyle name="20% - Accent1 53" xfId="274"/>
    <cellStyle name="20% - Accent1 54" xfId="275"/>
    <cellStyle name="20% - Accent1 55" xfId="276"/>
    <cellStyle name="20% - Accent1 56" xfId="277"/>
    <cellStyle name="20% - Accent1 57" xfId="278"/>
    <cellStyle name="20% - Accent1 58" xfId="279"/>
    <cellStyle name="20% - Accent1 59" xfId="280"/>
    <cellStyle name="20% - Accent1 6" xfId="281"/>
    <cellStyle name="20% - Accent1 60" xfId="282"/>
    <cellStyle name="20% - Accent1 60 2" xfId="283"/>
    <cellStyle name="20% - Accent1 60 2 2" xfId="284"/>
    <cellStyle name="20% - Accent1 60 2 2 2" xfId="285"/>
    <cellStyle name="20% - Accent1 60 2 3" xfId="286"/>
    <cellStyle name="20% - Accent1 60 3" xfId="287"/>
    <cellStyle name="20% - Accent1 61" xfId="288"/>
    <cellStyle name="20% - Accent1 62" xfId="289"/>
    <cellStyle name="20% - Accent1 63" xfId="290"/>
    <cellStyle name="20% - Accent1 64" xfId="291"/>
    <cellStyle name="20% - Accent1 65" xfId="292"/>
    <cellStyle name="20% - Accent1 7" xfId="293"/>
    <cellStyle name="20% - Accent1 8" xfId="294"/>
    <cellStyle name="20% - Accent1 9" xfId="295"/>
    <cellStyle name="20% - Accent2 10" xfId="296"/>
    <cellStyle name="20% - Accent2 11" xfId="297"/>
    <cellStyle name="20% - Accent2 12" xfId="298"/>
    <cellStyle name="20% - Accent2 13" xfId="299"/>
    <cellStyle name="20% - Accent2 14" xfId="300"/>
    <cellStyle name="20% - Accent2 15" xfId="301"/>
    <cellStyle name="20% - Accent2 16" xfId="302"/>
    <cellStyle name="20% - Accent2 17" xfId="303"/>
    <cellStyle name="20% - Accent2 18" xfId="304"/>
    <cellStyle name="20% - Accent2 19" xfId="305"/>
    <cellStyle name="20% - Accent2 2" xfId="306"/>
    <cellStyle name="20% - Accent2 2 2" xfId="307"/>
    <cellStyle name="20% - Accent2 2 2 2" xfId="308"/>
    <cellStyle name="20% - Accent2 2 2 3" xfId="309"/>
    <cellStyle name="20% - Accent2 2 3" xfId="310"/>
    <cellStyle name="20% - Accent2 2 3 2" xfId="311"/>
    <cellStyle name="20% - Accent2 2 3 2 2" xfId="312"/>
    <cellStyle name="20% - Accent2 2 3 3" xfId="313"/>
    <cellStyle name="20% - Accent2 2 3 4" xfId="314"/>
    <cellStyle name="20% - Accent2 2 4" xfId="315"/>
    <cellStyle name="20% - Accent2 2 5" xfId="316"/>
    <cellStyle name="20% - Accent2 20" xfId="317"/>
    <cellStyle name="20% - Accent2 21" xfId="318"/>
    <cellStyle name="20% - Accent2 22" xfId="319"/>
    <cellStyle name="20% - Accent2 23" xfId="320"/>
    <cellStyle name="20% - Accent2 24" xfId="321"/>
    <cellStyle name="20% - Accent2 25" xfId="322"/>
    <cellStyle name="20% - Accent2 26" xfId="323"/>
    <cellStyle name="20% - Accent2 27" xfId="324"/>
    <cellStyle name="20% - Accent2 28" xfId="325"/>
    <cellStyle name="20% - Accent2 29" xfId="326"/>
    <cellStyle name="20% - Accent2 3" xfId="327"/>
    <cellStyle name="20% - Accent2 3 2" xfId="328"/>
    <cellStyle name="20% - Accent2 3 3" xfId="329"/>
    <cellStyle name="20% - Accent2 30" xfId="330"/>
    <cellStyle name="20% - Accent2 31" xfId="331"/>
    <cellStyle name="20% - Accent2 32" xfId="332"/>
    <cellStyle name="20% - Accent2 33" xfId="333"/>
    <cellStyle name="20% - Accent2 34" xfId="334"/>
    <cellStyle name="20% - Accent2 35" xfId="335"/>
    <cellStyle name="20% - Accent2 35 2" xfId="336"/>
    <cellStyle name="20% - Accent2 35 2 2" xfId="337"/>
    <cellStyle name="20% - Accent2 35 2 2 2" xfId="338"/>
    <cellStyle name="20% - Accent2 35 2 2 3" xfId="339"/>
    <cellStyle name="20% - Accent2 35 3" xfId="340"/>
    <cellStyle name="20% - Accent2 35 4" xfId="341"/>
    <cellStyle name="20% - Accent2 35 5" xfId="342"/>
    <cellStyle name="20% - Accent2 36" xfId="343"/>
    <cellStyle name="20% - Accent2 37" xfId="344"/>
    <cellStyle name="20% - Accent2 38" xfId="345"/>
    <cellStyle name="20% - Accent2 39" xfId="346"/>
    <cellStyle name="20% - Accent2 4" xfId="347"/>
    <cellStyle name="20% - Accent2 4 2" xfId="348"/>
    <cellStyle name="20% - Accent2 40" xfId="349"/>
    <cellStyle name="20% - Accent2 41" xfId="350"/>
    <cellStyle name="20% - Accent2 42" xfId="351"/>
    <cellStyle name="20% - Accent2 43" xfId="352"/>
    <cellStyle name="20% - Accent2 44" xfId="353"/>
    <cellStyle name="20% - Accent2 45" xfId="354"/>
    <cellStyle name="20% - Accent2 46" xfId="355"/>
    <cellStyle name="20% - Accent2 47" xfId="356"/>
    <cellStyle name="20% - Accent2 48" xfId="357"/>
    <cellStyle name="20% - Accent2 49" xfId="358"/>
    <cellStyle name="20% - Accent2 5" xfId="359"/>
    <cellStyle name="20% - Accent2 50" xfId="360"/>
    <cellStyle name="20% - Accent2 51" xfId="361"/>
    <cellStyle name="20% - Accent2 52" xfId="362"/>
    <cellStyle name="20% - Accent2 53" xfId="363"/>
    <cellStyle name="20% - Accent2 54" xfId="364"/>
    <cellStyle name="20% - Accent2 55" xfId="365"/>
    <cellStyle name="20% - Accent2 56" xfId="366"/>
    <cellStyle name="20% - Accent2 57" xfId="367"/>
    <cellStyle name="20% - Accent2 58" xfId="368"/>
    <cellStyle name="20% - Accent2 59" xfId="369"/>
    <cellStyle name="20% - Accent2 6" xfId="370"/>
    <cellStyle name="20% - Accent2 60" xfId="371"/>
    <cellStyle name="20% - Accent2 60 2" xfId="372"/>
    <cellStyle name="20% - Accent2 60 2 2" xfId="373"/>
    <cellStyle name="20% - Accent2 60 2 2 2" xfId="374"/>
    <cellStyle name="20% - Accent2 60 2 3" xfId="375"/>
    <cellStyle name="20% - Accent2 60 3" xfId="376"/>
    <cellStyle name="20% - Accent2 61" xfId="377"/>
    <cellStyle name="20% - Accent2 62" xfId="378"/>
    <cellStyle name="20% - Accent2 63" xfId="379"/>
    <cellStyle name="20% - Accent2 64" xfId="380"/>
    <cellStyle name="20% - Accent2 65" xfId="381"/>
    <cellStyle name="20% - Accent2 7" xfId="382"/>
    <cellStyle name="20% - Accent2 8" xfId="383"/>
    <cellStyle name="20% - Accent2 9" xfId="384"/>
    <cellStyle name="20% - Accent3 10" xfId="385"/>
    <cellStyle name="20% - Accent3 11" xfId="386"/>
    <cellStyle name="20% - Accent3 12" xfId="387"/>
    <cellStyle name="20% - Accent3 13" xfId="388"/>
    <cellStyle name="20% - Accent3 14" xfId="389"/>
    <cellStyle name="20% - Accent3 15" xfId="390"/>
    <cellStyle name="20% - Accent3 16" xfId="391"/>
    <cellStyle name="20% - Accent3 17" xfId="392"/>
    <cellStyle name="20% - Accent3 18" xfId="393"/>
    <cellStyle name="20% - Accent3 19" xfId="394"/>
    <cellStyle name="20% - Accent3 2" xfId="395"/>
    <cellStyle name="20% - Accent3 2 2" xfId="396"/>
    <cellStyle name="20% - Accent3 2 2 2" xfId="397"/>
    <cellStyle name="20% - Accent3 2 2 3" xfId="398"/>
    <cellStyle name="20% - Accent3 2 3" xfId="399"/>
    <cellStyle name="20% - Accent3 2 3 2" xfId="400"/>
    <cellStyle name="20% - Accent3 2 3 2 2" xfId="401"/>
    <cellStyle name="20% - Accent3 2 3 3" xfId="402"/>
    <cellStyle name="20% - Accent3 2 3 4" xfId="403"/>
    <cellStyle name="20% - Accent3 2 4" xfId="404"/>
    <cellStyle name="20% - Accent3 2 5" xfId="405"/>
    <cellStyle name="20% - Accent3 20" xfId="406"/>
    <cellStyle name="20% - Accent3 21" xfId="407"/>
    <cellStyle name="20% - Accent3 22" xfId="408"/>
    <cellStyle name="20% - Accent3 23" xfId="409"/>
    <cellStyle name="20% - Accent3 24" xfId="410"/>
    <cellStyle name="20% - Accent3 25" xfId="411"/>
    <cellStyle name="20% - Accent3 26" xfId="412"/>
    <cellStyle name="20% - Accent3 27" xfId="413"/>
    <cellStyle name="20% - Accent3 28" xfId="414"/>
    <cellStyle name="20% - Accent3 29" xfId="415"/>
    <cellStyle name="20% - Accent3 3" xfId="416"/>
    <cellStyle name="20% - Accent3 3 2" xfId="417"/>
    <cellStyle name="20% - Accent3 3 3" xfId="418"/>
    <cellStyle name="20% - Accent3 30" xfId="419"/>
    <cellStyle name="20% - Accent3 31" xfId="420"/>
    <cellStyle name="20% - Accent3 32" xfId="421"/>
    <cellStyle name="20% - Accent3 33" xfId="422"/>
    <cellStyle name="20% - Accent3 34" xfId="423"/>
    <cellStyle name="20% - Accent3 35" xfId="424"/>
    <cellStyle name="20% - Accent3 35 2" xfId="425"/>
    <cellStyle name="20% - Accent3 35 2 2" xfId="426"/>
    <cellStyle name="20% - Accent3 35 2 2 2" xfId="427"/>
    <cellStyle name="20% - Accent3 35 2 2 3" xfId="428"/>
    <cellStyle name="20% - Accent3 35 3" xfId="429"/>
    <cellStyle name="20% - Accent3 35 4" xfId="430"/>
    <cellStyle name="20% - Accent3 35 5" xfId="431"/>
    <cellStyle name="20% - Accent3 36" xfId="432"/>
    <cellStyle name="20% - Accent3 37" xfId="433"/>
    <cellStyle name="20% - Accent3 38" xfId="434"/>
    <cellStyle name="20% - Accent3 39" xfId="435"/>
    <cellStyle name="20% - Accent3 4" xfId="436"/>
    <cellStyle name="20% - Accent3 4 2" xfId="437"/>
    <cellStyle name="20% - Accent3 40" xfId="438"/>
    <cellStyle name="20% - Accent3 41" xfId="439"/>
    <cellStyle name="20% - Accent3 42" xfId="440"/>
    <cellStyle name="20% - Accent3 43" xfId="441"/>
    <cellStyle name="20% - Accent3 44" xfId="442"/>
    <cellStyle name="20% - Accent3 45" xfId="443"/>
    <cellStyle name="20% - Accent3 46" xfId="444"/>
    <cellStyle name="20% - Accent3 47" xfId="445"/>
    <cellStyle name="20% - Accent3 48" xfId="446"/>
    <cellStyle name="20% - Accent3 49" xfId="447"/>
    <cellStyle name="20% - Accent3 5" xfId="448"/>
    <cellStyle name="20% - Accent3 50" xfId="449"/>
    <cellStyle name="20% - Accent3 51" xfId="450"/>
    <cellStyle name="20% - Accent3 52" xfId="451"/>
    <cellStyle name="20% - Accent3 53" xfId="452"/>
    <cellStyle name="20% - Accent3 54" xfId="453"/>
    <cellStyle name="20% - Accent3 55" xfId="454"/>
    <cellStyle name="20% - Accent3 56" xfId="455"/>
    <cellStyle name="20% - Accent3 57" xfId="456"/>
    <cellStyle name="20% - Accent3 58" xfId="457"/>
    <cellStyle name="20% - Accent3 59" xfId="458"/>
    <cellStyle name="20% - Accent3 6" xfId="459"/>
    <cellStyle name="20% - Accent3 60" xfId="460"/>
    <cellStyle name="20% - Accent3 60 2" xfId="461"/>
    <cellStyle name="20% - Accent3 60 2 2" xfId="462"/>
    <cellStyle name="20% - Accent3 60 2 2 2" xfId="463"/>
    <cellStyle name="20% - Accent3 60 2 3" xfId="464"/>
    <cellStyle name="20% - Accent3 60 3" xfId="465"/>
    <cellStyle name="20% - Accent3 61" xfId="466"/>
    <cellStyle name="20% - Accent3 62" xfId="467"/>
    <cellStyle name="20% - Accent3 63" xfId="468"/>
    <cellStyle name="20% - Accent3 64" xfId="469"/>
    <cellStyle name="20% - Accent3 65" xfId="470"/>
    <cellStyle name="20% - Accent3 7" xfId="471"/>
    <cellStyle name="20% - Accent3 8" xfId="472"/>
    <cellStyle name="20% - Accent3 9" xfId="473"/>
    <cellStyle name="20% - Accent4 10" xfId="474"/>
    <cellStyle name="20% - Accent4 11" xfId="475"/>
    <cellStyle name="20% - Accent4 12" xfId="476"/>
    <cellStyle name="20% - Accent4 13" xfId="477"/>
    <cellStyle name="20% - Accent4 14" xfId="478"/>
    <cellStyle name="20% - Accent4 15" xfId="479"/>
    <cellStyle name="20% - Accent4 16" xfId="480"/>
    <cellStyle name="20% - Accent4 17" xfId="481"/>
    <cellStyle name="20% - Accent4 18" xfId="482"/>
    <cellStyle name="20% - Accent4 19" xfId="483"/>
    <cellStyle name="20% - Accent4 2" xfId="484"/>
    <cellStyle name="20% - Accent4 2 2" xfId="485"/>
    <cellStyle name="20% - Accent4 2 2 2" xfId="486"/>
    <cellStyle name="20% - Accent4 2 2 3" xfId="487"/>
    <cellStyle name="20% - Accent4 2 3" xfId="488"/>
    <cellStyle name="20% - Accent4 2 3 2" xfId="489"/>
    <cellStyle name="20% - Accent4 2 3 2 2" xfId="490"/>
    <cellStyle name="20% - Accent4 2 3 3" xfId="491"/>
    <cellStyle name="20% - Accent4 2 3 4" xfId="492"/>
    <cellStyle name="20% - Accent4 2 4" xfId="493"/>
    <cellStyle name="20% - Accent4 2 5" xfId="494"/>
    <cellStyle name="20% - Accent4 20" xfId="495"/>
    <cellStyle name="20% - Accent4 21" xfId="496"/>
    <cellStyle name="20% - Accent4 22" xfId="497"/>
    <cellStyle name="20% - Accent4 23" xfId="498"/>
    <cellStyle name="20% - Accent4 24" xfId="499"/>
    <cellStyle name="20% - Accent4 25" xfId="500"/>
    <cellStyle name="20% - Accent4 26" xfId="501"/>
    <cellStyle name="20% - Accent4 27" xfId="502"/>
    <cellStyle name="20% - Accent4 28" xfId="503"/>
    <cellStyle name="20% - Accent4 29" xfId="504"/>
    <cellStyle name="20% - Accent4 3" xfId="505"/>
    <cellStyle name="20% - Accent4 3 2" xfId="506"/>
    <cellStyle name="20% - Accent4 3 3" xfId="507"/>
    <cellStyle name="20% - Accent4 30" xfId="508"/>
    <cellStyle name="20% - Accent4 31" xfId="509"/>
    <cellStyle name="20% - Accent4 32" xfId="510"/>
    <cellStyle name="20% - Accent4 33" xfId="511"/>
    <cellStyle name="20% - Accent4 34" xfId="512"/>
    <cellStyle name="20% - Accent4 35" xfId="513"/>
    <cellStyle name="20% - Accent4 35 2" xfId="514"/>
    <cellStyle name="20% - Accent4 35 2 2" xfId="515"/>
    <cellStyle name="20% - Accent4 35 2 2 2" xfId="516"/>
    <cellStyle name="20% - Accent4 35 2 2 3" xfId="517"/>
    <cellStyle name="20% - Accent4 35 3" xfId="518"/>
    <cellStyle name="20% - Accent4 35 4" xfId="519"/>
    <cellStyle name="20% - Accent4 35 5" xfId="520"/>
    <cellStyle name="20% - Accent4 36" xfId="521"/>
    <cellStyle name="20% - Accent4 37" xfId="522"/>
    <cellStyle name="20% - Accent4 38" xfId="523"/>
    <cellStyle name="20% - Accent4 39" xfId="524"/>
    <cellStyle name="20% - Accent4 4" xfId="525"/>
    <cellStyle name="20% - Accent4 4 2" xfId="526"/>
    <cellStyle name="20% - Accent4 40" xfId="527"/>
    <cellStyle name="20% - Accent4 41" xfId="528"/>
    <cellStyle name="20% - Accent4 42" xfId="529"/>
    <cellStyle name="20% - Accent4 43" xfId="530"/>
    <cellStyle name="20% - Accent4 44" xfId="531"/>
    <cellStyle name="20% - Accent4 45" xfId="532"/>
    <cellStyle name="20% - Accent4 46" xfId="533"/>
    <cellStyle name="20% - Accent4 47" xfId="534"/>
    <cellStyle name="20% - Accent4 48" xfId="535"/>
    <cellStyle name="20% - Accent4 49" xfId="536"/>
    <cellStyle name="20% - Accent4 5" xfId="537"/>
    <cellStyle name="20% - Accent4 50" xfId="538"/>
    <cellStyle name="20% - Accent4 51" xfId="539"/>
    <cellStyle name="20% - Accent4 52" xfId="540"/>
    <cellStyle name="20% - Accent4 53" xfId="541"/>
    <cellStyle name="20% - Accent4 54" xfId="542"/>
    <cellStyle name="20% - Accent4 55" xfId="543"/>
    <cellStyle name="20% - Accent4 56" xfId="544"/>
    <cellStyle name="20% - Accent4 57" xfId="545"/>
    <cellStyle name="20% - Accent4 58" xfId="546"/>
    <cellStyle name="20% - Accent4 59" xfId="547"/>
    <cellStyle name="20% - Accent4 6" xfId="548"/>
    <cellStyle name="20% - Accent4 60" xfId="549"/>
    <cellStyle name="20% - Accent4 60 2" xfId="550"/>
    <cellStyle name="20% - Accent4 60 2 2" xfId="551"/>
    <cellStyle name="20% - Accent4 60 2 2 2" xfId="552"/>
    <cellStyle name="20% - Accent4 60 2 3" xfId="553"/>
    <cellStyle name="20% - Accent4 60 3" xfId="554"/>
    <cellStyle name="20% - Accent4 61" xfId="555"/>
    <cellStyle name="20% - Accent4 62" xfId="556"/>
    <cellStyle name="20% - Accent4 63" xfId="557"/>
    <cellStyle name="20% - Accent4 64" xfId="558"/>
    <cellStyle name="20% - Accent4 65" xfId="559"/>
    <cellStyle name="20% - Accent4 7" xfId="560"/>
    <cellStyle name="20% - Accent4 8" xfId="561"/>
    <cellStyle name="20% - Accent4 9" xfId="562"/>
    <cellStyle name="20% - Accent5 10" xfId="563"/>
    <cellStyle name="20% - Accent5 11" xfId="564"/>
    <cellStyle name="20% - Accent5 12" xfId="565"/>
    <cellStyle name="20% - Accent5 13" xfId="566"/>
    <cellStyle name="20% - Accent5 14" xfId="567"/>
    <cellStyle name="20% - Accent5 15" xfId="568"/>
    <cellStyle name="20% - Accent5 16" xfId="569"/>
    <cellStyle name="20% - Accent5 17" xfId="570"/>
    <cellStyle name="20% - Accent5 18" xfId="571"/>
    <cellStyle name="20% - Accent5 19" xfId="572"/>
    <cellStyle name="20% - Accent5 2" xfId="573"/>
    <cellStyle name="20% - Accent5 2 2" xfId="574"/>
    <cellStyle name="20% - Accent5 2 2 2" xfId="575"/>
    <cellStyle name="20% - Accent5 2 2 3" xfId="576"/>
    <cellStyle name="20% - Accent5 2 3" xfId="577"/>
    <cellStyle name="20% - Accent5 2 3 2" xfId="578"/>
    <cellStyle name="20% - Accent5 2 3 2 2" xfId="579"/>
    <cellStyle name="20% - Accent5 2 3 3" xfId="580"/>
    <cellStyle name="20% - Accent5 2 3 4" xfId="581"/>
    <cellStyle name="20% - Accent5 2 4" xfId="582"/>
    <cellStyle name="20% - Accent5 2 5" xfId="583"/>
    <cellStyle name="20% - Accent5 20" xfId="584"/>
    <cellStyle name="20% - Accent5 21" xfId="585"/>
    <cellStyle name="20% - Accent5 22" xfId="586"/>
    <cellStyle name="20% - Accent5 23" xfId="587"/>
    <cellStyle name="20% - Accent5 24" xfId="588"/>
    <cellStyle name="20% - Accent5 25" xfId="589"/>
    <cellStyle name="20% - Accent5 26" xfId="590"/>
    <cellStyle name="20% - Accent5 27" xfId="591"/>
    <cellStyle name="20% - Accent5 28" xfId="592"/>
    <cellStyle name="20% - Accent5 29" xfId="593"/>
    <cellStyle name="20% - Accent5 3" xfId="594"/>
    <cellStyle name="20% - Accent5 3 2" xfId="595"/>
    <cellStyle name="20% - Accent5 30" xfId="596"/>
    <cellStyle name="20% - Accent5 31" xfId="597"/>
    <cellStyle name="20% - Accent5 32" xfId="598"/>
    <cellStyle name="20% - Accent5 33" xfId="599"/>
    <cellStyle name="20% - Accent5 34" xfId="600"/>
    <cellStyle name="20% - Accent5 35" xfId="601"/>
    <cellStyle name="20% - Accent5 35 2" xfId="602"/>
    <cellStyle name="20% - Accent5 35 2 2" xfId="603"/>
    <cellStyle name="20% - Accent5 35 2 2 2" xfId="604"/>
    <cellStyle name="20% - Accent5 35 2 2 3" xfId="605"/>
    <cellStyle name="20% - Accent5 35 3" xfId="606"/>
    <cellStyle name="20% - Accent5 35 4" xfId="607"/>
    <cellStyle name="20% - Accent5 35 5" xfId="608"/>
    <cellStyle name="20% - Accent5 36" xfId="609"/>
    <cellStyle name="20% - Accent5 37" xfId="610"/>
    <cellStyle name="20% - Accent5 38" xfId="611"/>
    <cellStyle name="20% - Accent5 39" xfId="612"/>
    <cellStyle name="20% - Accent5 4" xfId="613"/>
    <cellStyle name="20% - Accent5 4 2" xfId="614"/>
    <cellStyle name="20% - Accent5 40" xfId="615"/>
    <cellStyle name="20% - Accent5 41" xfId="616"/>
    <cellStyle name="20% - Accent5 42" xfId="617"/>
    <cellStyle name="20% - Accent5 43" xfId="618"/>
    <cellStyle name="20% - Accent5 44" xfId="619"/>
    <cellStyle name="20% - Accent5 45" xfId="620"/>
    <cellStyle name="20% - Accent5 46" xfId="621"/>
    <cellStyle name="20% - Accent5 47" xfId="622"/>
    <cellStyle name="20% - Accent5 48" xfId="623"/>
    <cellStyle name="20% - Accent5 49" xfId="624"/>
    <cellStyle name="20% - Accent5 5" xfId="625"/>
    <cellStyle name="20% - Accent5 50" xfId="626"/>
    <cellStyle name="20% - Accent5 51" xfId="627"/>
    <cellStyle name="20% - Accent5 52" xfId="628"/>
    <cellStyle name="20% - Accent5 53" xfId="629"/>
    <cellStyle name="20% - Accent5 54" xfId="630"/>
    <cellStyle name="20% - Accent5 55" xfId="631"/>
    <cellStyle name="20% - Accent5 56" xfId="632"/>
    <cellStyle name="20% - Accent5 57" xfId="633"/>
    <cellStyle name="20% - Accent5 58" xfId="634"/>
    <cellStyle name="20% - Accent5 59" xfId="635"/>
    <cellStyle name="20% - Accent5 6" xfId="636"/>
    <cellStyle name="20% - Accent5 60" xfId="637"/>
    <cellStyle name="20% - Accent5 60 2" xfId="638"/>
    <cellStyle name="20% - Accent5 60 2 2" xfId="639"/>
    <cellStyle name="20% - Accent5 60 2 3" xfId="640"/>
    <cellStyle name="20% - Accent5 60 3" xfId="641"/>
    <cellStyle name="20% - Accent5 61" xfId="642"/>
    <cellStyle name="20% - Accent5 62" xfId="643"/>
    <cellStyle name="20% - Accent5 63" xfId="644"/>
    <cellStyle name="20% - Accent5 64" xfId="645"/>
    <cellStyle name="20% - Accent5 65" xfId="646"/>
    <cellStyle name="20% - Accent5 7" xfId="647"/>
    <cellStyle name="20% - Accent5 8" xfId="648"/>
    <cellStyle name="20% - Accent5 9" xfId="649"/>
    <cellStyle name="20% - Accent6 10" xfId="650"/>
    <cellStyle name="20% - Accent6 11" xfId="651"/>
    <cellStyle name="20% - Accent6 12" xfId="652"/>
    <cellStyle name="20% - Accent6 13" xfId="653"/>
    <cellStyle name="20% - Accent6 14" xfId="654"/>
    <cellStyle name="20% - Accent6 15" xfId="655"/>
    <cellStyle name="20% - Accent6 16" xfId="656"/>
    <cellStyle name="20% - Accent6 17" xfId="657"/>
    <cellStyle name="20% - Accent6 18" xfId="658"/>
    <cellStyle name="20% - Accent6 19" xfId="659"/>
    <cellStyle name="20% - Accent6 2" xfId="660"/>
    <cellStyle name="20% - Accent6 2 2" xfId="661"/>
    <cellStyle name="20% - Accent6 2 2 2" xfId="662"/>
    <cellStyle name="20% - Accent6 2 2 3" xfId="663"/>
    <cellStyle name="20% - Accent6 2 3" xfId="664"/>
    <cellStyle name="20% - Accent6 2 3 2" xfId="665"/>
    <cellStyle name="20% - Accent6 2 3 2 2" xfId="666"/>
    <cellStyle name="20% - Accent6 2 3 3" xfId="667"/>
    <cellStyle name="20% - Accent6 2 3 4" xfId="668"/>
    <cellStyle name="20% - Accent6 2 4" xfId="669"/>
    <cellStyle name="20% - Accent6 2 5" xfId="670"/>
    <cellStyle name="20% - Accent6 20" xfId="671"/>
    <cellStyle name="20% - Accent6 21" xfId="672"/>
    <cellStyle name="20% - Accent6 22" xfId="673"/>
    <cellStyle name="20% - Accent6 23" xfId="674"/>
    <cellStyle name="20% - Accent6 24" xfId="675"/>
    <cellStyle name="20% - Accent6 25" xfId="676"/>
    <cellStyle name="20% - Accent6 26" xfId="677"/>
    <cellStyle name="20% - Accent6 27" xfId="678"/>
    <cellStyle name="20% - Accent6 28" xfId="679"/>
    <cellStyle name="20% - Accent6 29" xfId="680"/>
    <cellStyle name="20% - Accent6 3" xfId="681"/>
    <cellStyle name="20% - Accent6 3 2" xfId="682"/>
    <cellStyle name="20% - Accent6 3 3" xfId="683"/>
    <cellStyle name="20% - Accent6 30" xfId="684"/>
    <cellStyle name="20% - Accent6 31" xfId="685"/>
    <cellStyle name="20% - Accent6 32" xfId="686"/>
    <cellStyle name="20% - Accent6 33" xfId="687"/>
    <cellStyle name="20% - Accent6 34" xfId="688"/>
    <cellStyle name="20% - Accent6 35" xfId="689"/>
    <cellStyle name="20% - Accent6 35 2" xfId="690"/>
    <cellStyle name="20% - Accent6 35 2 2" xfId="691"/>
    <cellStyle name="20% - Accent6 35 2 2 2" xfId="692"/>
    <cellStyle name="20% - Accent6 35 2 2 3" xfId="693"/>
    <cellStyle name="20% - Accent6 35 3" xfId="694"/>
    <cellStyle name="20% - Accent6 35 4" xfId="695"/>
    <cellStyle name="20% - Accent6 35 5" xfId="696"/>
    <cellStyle name="20% - Accent6 36" xfId="697"/>
    <cellStyle name="20% - Accent6 37" xfId="698"/>
    <cellStyle name="20% - Accent6 38" xfId="699"/>
    <cellStyle name="20% - Accent6 39" xfId="700"/>
    <cellStyle name="20% - Accent6 4" xfId="701"/>
    <cellStyle name="20% - Accent6 4 2" xfId="702"/>
    <cellStyle name="20% - Accent6 40" xfId="703"/>
    <cellStyle name="20% - Accent6 41" xfId="704"/>
    <cellStyle name="20% - Accent6 42" xfId="705"/>
    <cellStyle name="20% - Accent6 43" xfId="706"/>
    <cellStyle name="20% - Accent6 44" xfId="707"/>
    <cellStyle name="20% - Accent6 45" xfId="708"/>
    <cellStyle name="20% - Accent6 46" xfId="709"/>
    <cellStyle name="20% - Accent6 47" xfId="710"/>
    <cellStyle name="20% - Accent6 48" xfId="711"/>
    <cellStyle name="20% - Accent6 49" xfId="712"/>
    <cellStyle name="20% - Accent6 5" xfId="713"/>
    <cellStyle name="20% - Accent6 50" xfId="714"/>
    <cellStyle name="20% - Accent6 51" xfId="715"/>
    <cellStyle name="20% - Accent6 52" xfId="716"/>
    <cellStyle name="20% - Accent6 53" xfId="717"/>
    <cellStyle name="20% - Accent6 54" xfId="718"/>
    <cellStyle name="20% - Accent6 55" xfId="719"/>
    <cellStyle name="20% - Accent6 56" xfId="720"/>
    <cellStyle name="20% - Accent6 57" xfId="721"/>
    <cellStyle name="20% - Accent6 58" xfId="722"/>
    <cellStyle name="20% - Accent6 59" xfId="723"/>
    <cellStyle name="20% - Accent6 6" xfId="724"/>
    <cellStyle name="20% - Accent6 60" xfId="725"/>
    <cellStyle name="20% - Accent6 60 2" xfId="726"/>
    <cellStyle name="20% - Accent6 60 2 2" xfId="727"/>
    <cellStyle name="20% - Accent6 60 2 3" xfId="728"/>
    <cellStyle name="20% - Accent6 60 3" xfId="729"/>
    <cellStyle name="20% - Accent6 61" xfId="730"/>
    <cellStyle name="20% - Accent6 62" xfId="731"/>
    <cellStyle name="20% - Accent6 63" xfId="732"/>
    <cellStyle name="20% - Accent6 64" xfId="733"/>
    <cellStyle name="20% - Accent6 65" xfId="734"/>
    <cellStyle name="20% - Accent6 7" xfId="735"/>
    <cellStyle name="20% - Accent6 8" xfId="736"/>
    <cellStyle name="20% - Accent6 9" xfId="737"/>
    <cellStyle name="20% - Colore 1" xfId="738"/>
    <cellStyle name="20% - Colore 1 2" xfId="739"/>
    <cellStyle name="20% - Colore 2" xfId="740"/>
    <cellStyle name="20% - Colore 2 2" xfId="741"/>
    <cellStyle name="20% - Colore 3" xfId="742"/>
    <cellStyle name="20% - Colore 3 2" xfId="743"/>
    <cellStyle name="20% - Colore 4" xfId="744"/>
    <cellStyle name="20% - Colore 4 2" xfId="745"/>
    <cellStyle name="20% - Colore 5" xfId="746"/>
    <cellStyle name="20% - Colore 5 2" xfId="747"/>
    <cellStyle name="20% - Colore 6" xfId="748"/>
    <cellStyle name="20% - Colore 6 2" xfId="749"/>
    <cellStyle name="3dp" xfId="750"/>
    <cellStyle name="3dp 2" xfId="751"/>
    <cellStyle name="3dp 2 2" xfId="752"/>
    <cellStyle name="3dp 3" xfId="753"/>
    <cellStyle name="40% - Accent1 10" xfId="754"/>
    <cellStyle name="40% - Accent1 11" xfId="755"/>
    <cellStyle name="40% - Accent1 12" xfId="756"/>
    <cellStyle name="40% - Accent1 13" xfId="757"/>
    <cellStyle name="40% - Accent1 14" xfId="758"/>
    <cellStyle name="40% - Accent1 15" xfId="759"/>
    <cellStyle name="40% - Accent1 16" xfId="760"/>
    <cellStyle name="40% - Accent1 17" xfId="761"/>
    <cellStyle name="40% - Accent1 18" xfId="762"/>
    <cellStyle name="40% - Accent1 19" xfId="763"/>
    <cellStyle name="40% - Accent1 2" xfId="764"/>
    <cellStyle name="40% - Accent1 2 2" xfId="765"/>
    <cellStyle name="40% - Accent1 2 2 2" xfId="766"/>
    <cellStyle name="40% - Accent1 2 2 3" xfId="767"/>
    <cellStyle name="40% - Accent1 2 3" xfId="768"/>
    <cellStyle name="40% - Accent1 2 3 2" xfId="769"/>
    <cellStyle name="40% - Accent1 2 3 2 2" xfId="770"/>
    <cellStyle name="40% - Accent1 2 3 3" xfId="771"/>
    <cellStyle name="40% - Accent1 2 3 4" xfId="772"/>
    <cellStyle name="40% - Accent1 2 4" xfId="773"/>
    <cellStyle name="40% - Accent1 2 5" xfId="774"/>
    <cellStyle name="40% - Accent1 20" xfId="775"/>
    <cellStyle name="40% - Accent1 21" xfId="776"/>
    <cellStyle name="40% - Accent1 22" xfId="777"/>
    <cellStyle name="40% - Accent1 23" xfId="778"/>
    <cellStyle name="40% - Accent1 24" xfId="779"/>
    <cellStyle name="40% - Accent1 25" xfId="780"/>
    <cellStyle name="40% - Accent1 26" xfId="781"/>
    <cellStyle name="40% - Accent1 27" xfId="782"/>
    <cellStyle name="40% - Accent1 28" xfId="783"/>
    <cellStyle name="40% - Accent1 29" xfId="784"/>
    <cellStyle name="40% - Accent1 3" xfId="785"/>
    <cellStyle name="40% - Accent1 3 2" xfId="786"/>
    <cellStyle name="40% - Accent1 3 3" xfId="787"/>
    <cellStyle name="40% - Accent1 30" xfId="788"/>
    <cellStyle name="40% - Accent1 31" xfId="789"/>
    <cellStyle name="40% - Accent1 32" xfId="790"/>
    <cellStyle name="40% - Accent1 33" xfId="791"/>
    <cellStyle name="40% - Accent1 34" xfId="792"/>
    <cellStyle name="40% - Accent1 35" xfId="793"/>
    <cellStyle name="40% - Accent1 35 2" xfId="794"/>
    <cellStyle name="40% - Accent1 35 2 2" xfId="795"/>
    <cellStyle name="40% - Accent1 35 2 2 2" xfId="796"/>
    <cellStyle name="40% - Accent1 35 2 2 3" xfId="797"/>
    <cellStyle name="40% - Accent1 35 3" xfId="798"/>
    <cellStyle name="40% - Accent1 35 4" xfId="799"/>
    <cellStyle name="40% - Accent1 35 5" xfId="800"/>
    <cellStyle name="40% - Accent1 36" xfId="801"/>
    <cellStyle name="40% - Accent1 37" xfId="802"/>
    <cellStyle name="40% - Accent1 38" xfId="803"/>
    <cellStyle name="40% - Accent1 39" xfId="804"/>
    <cellStyle name="40% - Accent1 4" xfId="805"/>
    <cellStyle name="40% - Accent1 4 2" xfId="806"/>
    <cellStyle name="40% - Accent1 40" xfId="807"/>
    <cellStyle name="40% - Accent1 41" xfId="808"/>
    <cellStyle name="40% - Accent1 42" xfId="809"/>
    <cellStyle name="40% - Accent1 43" xfId="810"/>
    <cellStyle name="40% - Accent1 44" xfId="811"/>
    <cellStyle name="40% - Accent1 45" xfId="812"/>
    <cellStyle name="40% - Accent1 46" xfId="813"/>
    <cellStyle name="40% - Accent1 47" xfId="814"/>
    <cellStyle name="40% - Accent1 48" xfId="815"/>
    <cellStyle name="40% - Accent1 49" xfId="816"/>
    <cellStyle name="40% - Accent1 5" xfId="817"/>
    <cellStyle name="40% - Accent1 50" xfId="818"/>
    <cellStyle name="40% - Accent1 51" xfId="819"/>
    <cellStyle name="40% - Accent1 52" xfId="820"/>
    <cellStyle name="40% - Accent1 53" xfId="821"/>
    <cellStyle name="40% - Accent1 54" xfId="822"/>
    <cellStyle name="40% - Accent1 55" xfId="823"/>
    <cellStyle name="40% - Accent1 56" xfId="824"/>
    <cellStyle name="40% - Accent1 57" xfId="825"/>
    <cellStyle name="40% - Accent1 58" xfId="826"/>
    <cellStyle name="40% - Accent1 59" xfId="827"/>
    <cellStyle name="40% - Accent1 6" xfId="828"/>
    <cellStyle name="40% - Accent1 60" xfId="829"/>
    <cellStyle name="40% - Accent1 60 2" xfId="830"/>
    <cellStyle name="40% - Accent1 60 2 2" xfId="831"/>
    <cellStyle name="40% - Accent1 60 2 2 2" xfId="832"/>
    <cellStyle name="40% - Accent1 60 2 3" xfId="833"/>
    <cellStyle name="40% - Accent1 60 3" xfId="834"/>
    <cellStyle name="40% - Accent1 61" xfId="835"/>
    <cellStyle name="40% - Accent1 62" xfId="836"/>
    <cellStyle name="40% - Accent1 63" xfId="837"/>
    <cellStyle name="40% - Accent1 64" xfId="838"/>
    <cellStyle name="40% - Accent1 65" xfId="839"/>
    <cellStyle name="40% - Accent1 7" xfId="840"/>
    <cellStyle name="40% - Accent1 8" xfId="841"/>
    <cellStyle name="40% - Accent1 9" xfId="842"/>
    <cellStyle name="40% - Accent2 10" xfId="843"/>
    <cellStyle name="40% - Accent2 11" xfId="844"/>
    <cellStyle name="40% - Accent2 12" xfId="845"/>
    <cellStyle name="40% - Accent2 13" xfId="846"/>
    <cellStyle name="40% - Accent2 14" xfId="847"/>
    <cellStyle name="40% - Accent2 15" xfId="848"/>
    <cellStyle name="40% - Accent2 16" xfId="849"/>
    <cellStyle name="40% - Accent2 17" xfId="850"/>
    <cellStyle name="40% - Accent2 18" xfId="851"/>
    <cellStyle name="40% - Accent2 19" xfId="852"/>
    <cellStyle name="40% - Accent2 2" xfId="853"/>
    <cellStyle name="40% - Accent2 2 2" xfId="854"/>
    <cellStyle name="40% - Accent2 2 2 2" xfId="855"/>
    <cellStyle name="40% - Accent2 2 2 3" xfId="856"/>
    <cellStyle name="40% - Accent2 2 3" xfId="857"/>
    <cellStyle name="40% - Accent2 2 3 2" xfId="858"/>
    <cellStyle name="40% - Accent2 2 3 2 2" xfId="859"/>
    <cellStyle name="40% - Accent2 2 3 3" xfId="860"/>
    <cellStyle name="40% - Accent2 2 3 4" xfId="861"/>
    <cellStyle name="40% - Accent2 2 4" xfId="862"/>
    <cellStyle name="40% - Accent2 2 5" xfId="863"/>
    <cellStyle name="40% - Accent2 20" xfId="864"/>
    <cellStyle name="40% - Accent2 21" xfId="865"/>
    <cellStyle name="40% - Accent2 22" xfId="866"/>
    <cellStyle name="40% - Accent2 23" xfId="867"/>
    <cellStyle name="40% - Accent2 24" xfId="868"/>
    <cellStyle name="40% - Accent2 25" xfId="869"/>
    <cellStyle name="40% - Accent2 26" xfId="870"/>
    <cellStyle name="40% - Accent2 27" xfId="871"/>
    <cellStyle name="40% - Accent2 28" xfId="872"/>
    <cellStyle name="40% - Accent2 29" xfId="873"/>
    <cellStyle name="40% - Accent2 3" xfId="874"/>
    <cellStyle name="40% - Accent2 3 2" xfId="875"/>
    <cellStyle name="40% - Accent2 30" xfId="876"/>
    <cellStyle name="40% - Accent2 31" xfId="877"/>
    <cellStyle name="40% - Accent2 32" xfId="878"/>
    <cellStyle name="40% - Accent2 33" xfId="879"/>
    <cellStyle name="40% - Accent2 34" xfId="880"/>
    <cellStyle name="40% - Accent2 35" xfId="881"/>
    <cellStyle name="40% - Accent2 35 2" xfId="882"/>
    <cellStyle name="40% - Accent2 35 2 2" xfId="883"/>
    <cellStyle name="40% - Accent2 35 2 2 2" xfId="884"/>
    <cellStyle name="40% - Accent2 35 2 2 3" xfId="885"/>
    <cellStyle name="40% - Accent2 35 3" xfId="886"/>
    <cellStyle name="40% - Accent2 35 4" xfId="887"/>
    <cellStyle name="40% - Accent2 35 5" xfId="888"/>
    <cellStyle name="40% - Accent2 36" xfId="889"/>
    <cellStyle name="40% - Accent2 37" xfId="890"/>
    <cellStyle name="40% - Accent2 38" xfId="891"/>
    <cellStyle name="40% - Accent2 39" xfId="892"/>
    <cellStyle name="40% - Accent2 4" xfId="893"/>
    <cellStyle name="40% - Accent2 4 2" xfId="894"/>
    <cellStyle name="40% - Accent2 40" xfId="895"/>
    <cellStyle name="40% - Accent2 41" xfId="896"/>
    <cellStyle name="40% - Accent2 42" xfId="897"/>
    <cellStyle name="40% - Accent2 43" xfId="898"/>
    <cellStyle name="40% - Accent2 44" xfId="899"/>
    <cellStyle name="40% - Accent2 45" xfId="900"/>
    <cellStyle name="40% - Accent2 46" xfId="901"/>
    <cellStyle name="40% - Accent2 47" xfId="902"/>
    <cellStyle name="40% - Accent2 48" xfId="903"/>
    <cellStyle name="40% - Accent2 49" xfId="904"/>
    <cellStyle name="40% - Accent2 5" xfId="905"/>
    <cellStyle name="40% - Accent2 50" xfId="906"/>
    <cellStyle name="40% - Accent2 51" xfId="907"/>
    <cellStyle name="40% - Accent2 52" xfId="908"/>
    <cellStyle name="40% - Accent2 53" xfId="909"/>
    <cellStyle name="40% - Accent2 54" xfId="910"/>
    <cellStyle name="40% - Accent2 55" xfId="911"/>
    <cellStyle name="40% - Accent2 56" xfId="912"/>
    <cellStyle name="40% - Accent2 57" xfId="913"/>
    <cellStyle name="40% - Accent2 58" xfId="914"/>
    <cellStyle name="40% - Accent2 59" xfId="915"/>
    <cellStyle name="40% - Accent2 6" xfId="916"/>
    <cellStyle name="40% - Accent2 60" xfId="917"/>
    <cellStyle name="40% - Accent2 60 2" xfId="918"/>
    <cellStyle name="40% - Accent2 60 2 2" xfId="919"/>
    <cellStyle name="40% - Accent2 60 2 3" xfId="920"/>
    <cellStyle name="40% - Accent2 60 3" xfId="921"/>
    <cellStyle name="40% - Accent2 61" xfId="922"/>
    <cellStyle name="40% - Accent2 62" xfId="923"/>
    <cellStyle name="40% - Accent2 63" xfId="924"/>
    <cellStyle name="40% - Accent2 64" xfId="925"/>
    <cellStyle name="40% - Accent2 65" xfId="926"/>
    <cellStyle name="40% - Accent2 7" xfId="927"/>
    <cellStyle name="40% - Accent2 8" xfId="928"/>
    <cellStyle name="40% - Accent2 9" xfId="929"/>
    <cellStyle name="40% - Accent3 10" xfId="930"/>
    <cellStyle name="40% - Accent3 11" xfId="931"/>
    <cellStyle name="40% - Accent3 12" xfId="932"/>
    <cellStyle name="40% - Accent3 13" xfId="933"/>
    <cellStyle name="40% - Accent3 14" xfId="934"/>
    <cellStyle name="40% - Accent3 15" xfId="935"/>
    <cellStyle name="40% - Accent3 16" xfId="936"/>
    <cellStyle name="40% - Accent3 17" xfId="937"/>
    <cellStyle name="40% - Accent3 18" xfId="938"/>
    <cellStyle name="40% - Accent3 19" xfId="939"/>
    <cellStyle name="40% - Accent3 2" xfId="940"/>
    <cellStyle name="40% - Accent3 2 2" xfId="941"/>
    <cellStyle name="40% - Accent3 2 2 2" xfId="942"/>
    <cellStyle name="40% - Accent3 2 2 3" xfId="943"/>
    <cellStyle name="40% - Accent3 2 3" xfId="944"/>
    <cellStyle name="40% - Accent3 2 3 2" xfId="945"/>
    <cellStyle name="40% - Accent3 2 3 2 2" xfId="946"/>
    <cellStyle name="40% - Accent3 2 3 3" xfId="947"/>
    <cellStyle name="40% - Accent3 2 3 4" xfId="948"/>
    <cellStyle name="40% - Accent3 2 4" xfId="949"/>
    <cellStyle name="40% - Accent3 2 5" xfId="950"/>
    <cellStyle name="40% - Accent3 20" xfId="951"/>
    <cellStyle name="40% - Accent3 21" xfId="952"/>
    <cellStyle name="40% - Accent3 22" xfId="953"/>
    <cellStyle name="40% - Accent3 23" xfId="954"/>
    <cellStyle name="40% - Accent3 24" xfId="955"/>
    <cellStyle name="40% - Accent3 25" xfId="956"/>
    <cellStyle name="40% - Accent3 26" xfId="957"/>
    <cellStyle name="40% - Accent3 27" xfId="958"/>
    <cellStyle name="40% - Accent3 28" xfId="959"/>
    <cellStyle name="40% - Accent3 29" xfId="960"/>
    <cellStyle name="40% - Accent3 3" xfId="961"/>
    <cellStyle name="40% - Accent3 3 2" xfId="962"/>
    <cellStyle name="40% - Accent3 3 3" xfId="963"/>
    <cellStyle name="40% - Accent3 30" xfId="964"/>
    <cellStyle name="40% - Accent3 31" xfId="965"/>
    <cellStyle name="40% - Accent3 32" xfId="966"/>
    <cellStyle name="40% - Accent3 33" xfId="967"/>
    <cellStyle name="40% - Accent3 34" xfId="968"/>
    <cellStyle name="40% - Accent3 35" xfId="969"/>
    <cellStyle name="40% - Accent3 35 2" xfId="970"/>
    <cellStyle name="40% - Accent3 35 2 2" xfId="971"/>
    <cellStyle name="40% - Accent3 35 2 2 2" xfId="972"/>
    <cellStyle name="40% - Accent3 35 2 2 3" xfId="973"/>
    <cellStyle name="40% - Accent3 35 3" xfId="974"/>
    <cellStyle name="40% - Accent3 35 4" xfId="975"/>
    <cellStyle name="40% - Accent3 35 5" xfId="976"/>
    <cellStyle name="40% - Accent3 36" xfId="977"/>
    <cellStyle name="40% - Accent3 37" xfId="978"/>
    <cellStyle name="40% - Accent3 38" xfId="979"/>
    <cellStyle name="40% - Accent3 39" xfId="980"/>
    <cellStyle name="40% - Accent3 4" xfId="981"/>
    <cellStyle name="40% - Accent3 4 2" xfId="982"/>
    <cellStyle name="40% - Accent3 40" xfId="983"/>
    <cellStyle name="40% - Accent3 41" xfId="984"/>
    <cellStyle name="40% - Accent3 42" xfId="985"/>
    <cellStyle name="40% - Accent3 43" xfId="986"/>
    <cellStyle name="40% - Accent3 44" xfId="987"/>
    <cellStyle name="40% - Accent3 45" xfId="988"/>
    <cellStyle name="40% - Accent3 46" xfId="989"/>
    <cellStyle name="40% - Accent3 47" xfId="990"/>
    <cellStyle name="40% - Accent3 48" xfId="991"/>
    <cellStyle name="40% - Accent3 49" xfId="992"/>
    <cellStyle name="40% - Accent3 5" xfId="993"/>
    <cellStyle name="40% - Accent3 50" xfId="994"/>
    <cellStyle name="40% - Accent3 51" xfId="995"/>
    <cellStyle name="40% - Accent3 52" xfId="996"/>
    <cellStyle name="40% - Accent3 53" xfId="997"/>
    <cellStyle name="40% - Accent3 54" xfId="998"/>
    <cellStyle name="40% - Accent3 55" xfId="999"/>
    <cellStyle name="40% - Accent3 56" xfId="1000"/>
    <cellStyle name="40% - Accent3 57" xfId="1001"/>
    <cellStyle name="40% - Accent3 58" xfId="1002"/>
    <cellStyle name="40% - Accent3 59" xfId="1003"/>
    <cellStyle name="40% - Accent3 6" xfId="1004"/>
    <cellStyle name="40% - Accent3 60" xfId="1005"/>
    <cellStyle name="40% - Accent3 60 2" xfId="1006"/>
    <cellStyle name="40% - Accent3 60 2 2" xfId="1007"/>
    <cellStyle name="40% - Accent3 60 2 2 2" xfId="1008"/>
    <cellStyle name="40% - Accent3 60 2 3" xfId="1009"/>
    <cellStyle name="40% - Accent3 60 3" xfId="1010"/>
    <cellStyle name="40% - Accent3 61" xfId="1011"/>
    <cellStyle name="40% - Accent3 62" xfId="1012"/>
    <cellStyle name="40% - Accent3 63" xfId="1013"/>
    <cellStyle name="40% - Accent3 64" xfId="1014"/>
    <cellStyle name="40% - Accent3 65" xfId="1015"/>
    <cellStyle name="40% - Accent3 7" xfId="1016"/>
    <cellStyle name="40% - Accent3 8" xfId="1017"/>
    <cellStyle name="40% - Accent3 9" xfId="1018"/>
    <cellStyle name="40% - Accent4 10" xfId="1019"/>
    <cellStyle name="40% - Accent4 11" xfId="1020"/>
    <cellStyle name="40% - Accent4 12" xfId="1021"/>
    <cellStyle name="40% - Accent4 13" xfId="1022"/>
    <cellStyle name="40% - Accent4 14" xfId="1023"/>
    <cellStyle name="40% - Accent4 15" xfId="1024"/>
    <cellStyle name="40% - Accent4 16" xfId="1025"/>
    <cellStyle name="40% - Accent4 17" xfId="1026"/>
    <cellStyle name="40% - Accent4 18" xfId="1027"/>
    <cellStyle name="40% - Accent4 19" xfId="1028"/>
    <cellStyle name="40% - Accent4 2" xfId="1029"/>
    <cellStyle name="40% - Accent4 2 2" xfId="1030"/>
    <cellStyle name="40% - Accent4 2 2 2" xfId="1031"/>
    <cellStyle name="40% - Accent4 2 2 3" xfId="1032"/>
    <cellStyle name="40% - Accent4 2 3" xfId="1033"/>
    <cellStyle name="40% - Accent4 2 3 2" xfId="1034"/>
    <cellStyle name="40% - Accent4 2 3 2 2" xfId="1035"/>
    <cellStyle name="40% - Accent4 2 3 3" xfId="1036"/>
    <cellStyle name="40% - Accent4 2 3 4" xfId="1037"/>
    <cellStyle name="40% - Accent4 2 4" xfId="1038"/>
    <cellStyle name="40% - Accent4 2 5" xfId="1039"/>
    <cellStyle name="40% - Accent4 20" xfId="1040"/>
    <cellStyle name="40% - Accent4 21" xfId="1041"/>
    <cellStyle name="40% - Accent4 22" xfId="1042"/>
    <cellStyle name="40% - Accent4 23" xfId="1043"/>
    <cellStyle name="40% - Accent4 24" xfId="1044"/>
    <cellStyle name="40% - Accent4 25" xfId="1045"/>
    <cellStyle name="40% - Accent4 26" xfId="1046"/>
    <cellStyle name="40% - Accent4 27" xfId="1047"/>
    <cellStyle name="40% - Accent4 28" xfId="1048"/>
    <cellStyle name="40% - Accent4 29" xfId="1049"/>
    <cellStyle name="40% - Accent4 3" xfId="1050"/>
    <cellStyle name="40% - Accent4 3 2" xfId="1051"/>
    <cellStyle name="40% - Accent4 3 3" xfId="1052"/>
    <cellStyle name="40% - Accent4 30" xfId="1053"/>
    <cellStyle name="40% - Accent4 31" xfId="1054"/>
    <cellStyle name="40% - Accent4 32" xfId="1055"/>
    <cellStyle name="40% - Accent4 33" xfId="1056"/>
    <cellStyle name="40% - Accent4 34" xfId="1057"/>
    <cellStyle name="40% - Accent4 35" xfId="1058"/>
    <cellStyle name="40% - Accent4 35 2" xfId="1059"/>
    <cellStyle name="40% - Accent4 35 2 2" xfId="1060"/>
    <cellStyle name="40% - Accent4 35 2 2 2" xfId="1061"/>
    <cellStyle name="40% - Accent4 35 2 2 3" xfId="1062"/>
    <cellStyle name="40% - Accent4 35 3" xfId="1063"/>
    <cellStyle name="40% - Accent4 35 4" xfId="1064"/>
    <cellStyle name="40% - Accent4 35 5" xfId="1065"/>
    <cellStyle name="40% - Accent4 36" xfId="1066"/>
    <cellStyle name="40% - Accent4 37" xfId="1067"/>
    <cellStyle name="40% - Accent4 38" xfId="1068"/>
    <cellStyle name="40% - Accent4 39" xfId="1069"/>
    <cellStyle name="40% - Accent4 4" xfId="1070"/>
    <cellStyle name="40% - Accent4 4 2" xfId="1071"/>
    <cellStyle name="40% - Accent4 40" xfId="1072"/>
    <cellStyle name="40% - Accent4 41" xfId="1073"/>
    <cellStyle name="40% - Accent4 42" xfId="1074"/>
    <cellStyle name="40% - Accent4 43" xfId="1075"/>
    <cellStyle name="40% - Accent4 44" xfId="1076"/>
    <cellStyle name="40% - Accent4 45" xfId="1077"/>
    <cellStyle name="40% - Accent4 46" xfId="1078"/>
    <cellStyle name="40% - Accent4 47" xfId="1079"/>
    <cellStyle name="40% - Accent4 48" xfId="1080"/>
    <cellStyle name="40% - Accent4 49" xfId="1081"/>
    <cellStyle name="40% - Accent4 5" xfId="1082"/>
    <cellStyle name="40% - Accent4 50" xfId="1083"/>
    <cellStyle name="40% - Accent4 51" xfId="1084"/>
    <cellStyle name="40% - Accent4 52" xfId="1085"/>
    <cellStyle name="40% - Accent4 53" xfId="1086"/>
    <cellStyle name="40% - Accent4 54" xfId="1087"/>
    <cellStyle name="40% - Accent4 55" xfId="1088"/>
    <cellStyle name="40% - Accent4 56" xfId="1089"/>
    <cellStyle name="40% - Accent4 57" xfId="1090"/>
    <cellStyle name="40% - Accent4 58" xfId="1091"/>
    <cellStyle name="40% - Accent4 59" xfId="1092"/>
    <cellStyle name="40% - Accent4 6" xfId="1093"/>
    <cellStyle name="40% - Accent4 60" xfId="1094"/>
    <cellStyle name="40% - Accent4 60 2" xfId="1095"/>
    <cellStyle name="40% - Accent4 60 2 2" xfId="1096"/>
    <cellStyle name="40% - Accent4 60 2 2 2" xfId="1097"/>
    <cellStyle name="40% - Accent4 60 2 3" xfId="1098"/>
    <cellStyle name="40% - Accent4 60 3" xfId="1099"/>
    <cellStyle name="40% - Accent4 61" xfId="1100"/>
    <cellStyle name="40% - Accent4 62" xfId="1101"/>
    <cellStyle name="40% - Accent4 63" xfId="1102"/>
    <cellStyle name="40% - Accent4 64" xfId="1103"/>
    <cellStyle name="40% - Accent4 65" xfId="1104"/>
    <cellStyle name="40% - Accent4 7" xfId="1105"/>
    <cellStyle name="40% - Accent4 8" xfId="1106"/>
    <cellStyle name="40% - Accent4 9" xfId="1107"/>
    <cellStyle name="40% - Accent5 10" xfId="1108"/>
    <cellStyle name="40% - Accent5 11" xfId="1109"/>
    <cellStyle name="40% - Accent5 12" xfId="1110"/>
    <cellStyle name="40% - Accent5 13" xfId="1111"/>
    <cellStyle name="40% - Accent5 14" xfId="1112"/>
    <cellStyle name="40% - Accent5 15" xfId="1113"/>
    <cellStyle name="40% - Accent5 16" xfId="1114"/>
    <cellStyle name="40% - Accent5 17" xfId="1115"/>
    <cellStyle name="40% - Accent5 18" xfId="1116"/>
    <cellStyle name="40% - Accent5 19" xfId="1117"/>
    <cellStyle name="40% - Accent5 2" xfId="1118"/>
    <cellStyle name="40% - Accent5 2 2" xfId="1119"/>
    <cellStyle name="40% - Accent5 2 2 2" xfId="1120"/>
    <cellStyle name="40% - Accent5 2 2 3" xfId="1121"/>
    <cellStyle name="40% - Accent5 2 3" xfId="1122"/>
    <cellStyle name="40% - Accent5 2 3 2" xfId="1123"/>
    <cellStyle name="40% - Accent5 2 3 2 2" xfId="1124"/>
    <cellStyle name="40% - Accent5 2 3 3" xfId="1125"/>
    <cellStyle name="40% - Accent5 2 3 4" xfId="1126"/>
    <cellStyle name="40% - Accent5 2 4" xfId="1127"/>
    <cellStyle name="40% - Accent5 2 5" xfId="1128"/>
    <cellStyle name="40% - Accent5 20" xfId="1129"/>
    <cellStyle name="40% - Accent5 21" xfId="1130"/>
    <cellStyle name="40% - Accent5 22" xfId="1131"/>
    <cellStyle name="40% - Accent5 23" xfId="1132"/>
    <cellStyle name="40% - Accent5 24" xfId="1133"/>
    <cellStyle name="40% - Accent5 25" xfId="1134"/>
    <cellStyle name="40% - Accent5 26" xfId="1135"/>
    <cellStyle name="40% - Accent5 27" xfId="1136"/>
    <cellStyle name="40% - Accent5 28" xfId="1137"/>
    <cellStyle name="40% - Accent5 29" xfId="1138"/>
    <cellStyle name="40% - Accent5 3" xfId="1139"/>
    <cellStyle name="40% - Accent5 3 2" xfId="1140"/>
    <cellStyle name="40% - Accent5 3 3" xfId="1141"/>
    <cellStyle name="40% - Accent5 30" xfId="1142"/>
    <cellStyle name="40% - Accent5 31" xfId="1143"/>
    <cellStyle name="40% - Accent5 32" xfId="1144"/>
    <cellStyle name="40% - Accent5 33" xfId="1145"/>
    <cellStyle name="40% - Accent5 34" xfId="1146"/>
    <cellStyle name="40% - Accent5 35" xfId="1147"/>
    <cellStyle name="40% - Accent5 35 2" xfId="1148"/>
    <cellStyle name="40% - Accent5 35 2 2" xfId="1149"/>
    <cellStyle name="40% - Accent5 35 2 2 2" xfId="1150"/>
    <cellStyle name="40% - Accent5 35 2 2 3" xfId="1151"/>
    <cellStyle name="40% - Accent5 35 3" xfId="1152"/>
    <cellStyle name="40% - Accent5 35 4" xfId="1153"/>
    <cellStyle name="40% - Accent5 35 5" xfId="1154"/>
    <cellStyle name="40% - Accent5 36" xfId="1155"/>
    <cellStyle name="40% - Accent5 37" xfId="1156"/>
    <cellStyle name="40% - Accent5 38" xfId="1157"/>
    <cellStyle name="40% - Accent5 39" xfId="1158"/>
    <cellStyle name="40% - Accent5 4" xfId="1159"/>
    <cellStyle name="40% - Accent5 4 2" xfId="1160"/>
    <cellStyle name="40% - Accent5 40" xfId="1161"/>
    <cellStyle name="40% - Accent5 41" xfId="1162"/>
    <cellStyle name="40% - Accent5 42" xfId="1163"/>
    <cellStyle name="40% - Accent5 43" xfId="1164"/>
    <cellStyle name="40% - Accent5 44" xfId="1165"/>
    <cellStyle name="40% - Accent5 45" xfId="1166"/>
    <cellStyle name="40% - Accent5 46" xfId="1167"/>
    <cellStyle name="40% - Accent5 47" xfId="1168"/>
    <cellStyle name="40% - Accent5 48" xfId="1169"/>
    <cellStyle name="40% - Accent5 49" xfId="1170"/>
    <cellStyle name="40% - Accent5 5" xfId="1171"/>
    <cellStyle name="40% - Accent5 50" xfId="1172"/>
    <cellStyle name="40% - Accent5 51" xfId="1173"/>
    <cellStyle name="40% - Accent5 52" xfId="1174"/>
    <cellStyle name="40% - Accent5 53" xfId="1175"/>
    <cellStyle name="40% - Accent5 54" xfId="1176"/>
    <cellStyle name="40% - Accent5 55" xfId="1177"/>
    <cellStyle name="40% - Accent5 56" xfId="1178"/>
    <cellStyle name="40% - Accent5 57" xfId="1179"/>
    <cellStyle name="40% - Accent5 58" xfId="1180"/>
    <cellStyle name="40% - Accent5 59" xfId="1181"/>
    <cellStyle name="40% - Accent5 6" xfId="1182"/>
    <cellStyle name="40% - Accent5 60" xfId="1183"/>
    <cellStyle name="40% - Accent5 60 2" xfId="1184"/>
    <cellStyle name="40% - Accent5 60 2 2" xfId="1185"/>
    <cellStyle name="40% - Accent5 60 2 3" xfId="1186"/>
    <cellStyle name="40% - Accent5 60 3" xfId="1187"/>
    <cellStyle name="40% - Accent5 61" xfId="1188"/>
    <cellStyle name="40% - Accent5 62" xfId="1189"/>
    <cellStyle name="40% - Accent5 63" xfId="1190"/>
    <cellStyle name="40% - Accent5 64" xfId="1191"/>
    <cellStyle name="40% - Accent5 65" xfId="1192"/>
    <cellStyle name="40% - Accent5 7" xfId="1193"/>
    <cellStyle name="40% - Accent5 8" xfId="1194"/>
    <cellStyle name="40% - Accent5 9" xfId="1195"/>
    <cellStyle name="40% - Accent6 10" xfId="1196"/>
    <cellStyle name="40% - Accent6 11" xfId="1197"/>
    <cellStyle name="40% - Accent6 12" xfId="1198"/>
    <cellStyle name="40% - Accent6 13" xfId="1199"/>
    <cellStyle name="40% - Accent6 14" xfId="1200"/>
    <cellStyle name="40% - Accent6 15" xfId="1201"/>
    <cellStyle name="40% - Accent6 16" xfId="1202"/>
    <cellStyle name="40% - Accent6 17" xfId="1203"/>
    <cellStyle name="40% - Accent6 18" xfId="1204"/>
    <cellStyle name="40% - Accent6 19" xfId="1205"/>
    <cellStyle name="40% - Accent6 2" xfId="1206"/>
    <cellStyle name="40% - Accent6 2 2" xfId="1207"/>
    <cellStyle name="40% - Accent6 2 2 2" xfId="1208"/>
    <cellStyle name="40% - Accent6 2 2 3" xfId="1209"/>
    <cellStyle name="40% - Accent6 2 3" xfId="1210"/>
    <cellStyle name="40% - Accent6 2 3 2" xfId="1211"/>
    <cellStyle name="40% - Accent6 2 3 2 2" xfId="1212"/>
    <cellStyle name="40% - Accent6 2 3 3" xfId="1213"/>
    <cellStyle name="40% - Accent6 2 3 4" xfId="1214"/>
    <cellStyle name="40% - Accent6 2 4" xfId="1215"/>
    <cellStyle name="40% - Accent6 2 5" xfId="1216"/>
    <cellStyle name="40% - Accent6 20" xfId="1217"/>
    <cellStyle name="40% - Accent6 21" xfId="1218"/>
    <cellStyle name="40% - Accent6 22" xfId="1219"/>
    <cellStyle name="40% - Accent6 23" xfId="1220"/>
    <cellStyle name="40% - Accent6 24" xfId="1221"/>
    <cellStyle name="40% - Accent6 25" xfId="1222"/>
    <cellStyle name="40% - Accent6 26" xfId="1223"/>
    <cellStyle name="40% - Accent6 27" xfId="1224"/>
    <cellStyle name="40% - Accent6 28" xfId="1225"/>
    <cellStyle name="40% - Accent6 29" xfId="1226"/>
    <cellStyle name="40% - Accent6 3" xfId="1227"/>
    <cellStyle name="40% - Accent6 3 2" xfId="1228"/>
    <cellStyle name="40% - Accent6 3 3" xfId="1229"/>
    <cellStyle name="40% - Accent6 30" xfId="1230"/>
    <cellStyle name="40% - Accent6 31" xfId="1231"/>
    <cellStyle name="40% - Accent6 32" xfId="1232"/>
    <cellStyle name="40% - Accent6 33" xfId="1233"/>
    <cellStyle name="40% - Accent6 34" xfId="1234"/>
    <cellStyle name="40% - Accent6 35" xfId="1235"/>
    <cellStyle name="40% - Accent6 35 2" xfId="1236"/>
    <cellStyle name="40% - Accent6 35 2 2" xfId="1237"/>
    <cellStyle name="40% - Accent6 35 2 2 2" xfId="1238"/>
    <cellStyle name="40% - Accent6 35 2 2 3" xfId="1239"/>
    <cellStyle name="40% - Accent6 35 3" xfId="1240"/>
    <cellStyle name="40% - Accent6 35 4" xfId="1241"/>
    <cellStyle name="40% - Accent6 35 5" xfId="1242"/>
    <cellStyle name="40% - Accent6 36" xfId="1243"/>
    <cellStyle name="40% - Accent6 37" xfId="1244"/>
    <cellStyle name="40% - Accent6 38" xfId="1245"/>
    <cellStyle name="40% - Accent6 39" xfId="1246"/>
    <cellStyle name="40% - Accent6 4" xfId="1247"/>
    <cellStyle name="40% - Accent6 4 2" xfId="1248"/>
    <cellStyle name="40% - Accent6 40" xfId="1249"/>
    <cellStyle name="40% - Accent6 41" xfId="1250"/>
    <cellStyle name="40% - Accent6 42" xfId="1251"/>
    <cellStyle name="40% - Accent6 43" xfId="1252"/>
    <cellStyle name="40% - Accent6 44" xfId="1253"/>
    <cellStyle name="40% - Accent6 45" xfId="1254"/>
    <cellStyle name="40% - Accent6 46" xfId="1255"/>
    <cellStyle name="40% - Accent6 47" xfId="1256"/>
    <cellStyle name="40% - Accent6 48" xfId="1257"/>
    <cellStyle name="40% - Accent6 49" xfId="1258"/>
    <cellStyle name="40% - Accent6 5" xfId="1259"/>
    <cellStyle name="40% - Accent6 50" xfId="1260"/>
    <cellStyle name="40% - Accent6 51" xfId="1261"/>
    <cellStyle name="40% - Accent6 52" xfId="1262"/>
    <cellStyle name="40% - Accent6 53" xfId="1263"/>
    <cellStyle name="40% - Accent6 54" xfId="1264"/>
    <cellStyle name="40% - Accent6 55" xfId="1265"/>
    <cellStyle name="40% - Accent6 56" xfId="1266"/>
    <cellStyle name="40% - Accent6 57" xfId="1267"/>
    <cellStyle name="40% - Accent6 58" xfId="1268"/>
    <cellStyle name="40% - Accent6 59" xfId="1269"/>
    <cellStyle name="40% - Accent6 6" xfId="1270"/>
    <cellStyle name="40% - Accent6 60" xfId="1271"/>
    <cellStyle name="40% - Accent6 60 2" xfId="1272"/>
    <cellStyle name="40% - Accent6 60 2 2" xfId="1273"/>
    <cellStyle name="40% - Accent6 60 2 2 2" xfId="1274"/>
    <cellStyle name="40% - Accent6 60 2 3" xfId="1275"/>
    <cellStyle name="40% - Accent6 60 3" xfId="1276"/>
    <cellStyle name="40% - Accent6 61" xfId="1277"/>
    <cellStyle name="40% - Accent6 62" xfId="1278"/>
    <cellStyle name="40% - Accent6 63" xfId="1279"/>
    <cellStyle name="40% - Accent6 64" xfId="1280"/>
    <cellStyle name="40% - Accent6 65" xfId="1281"/>
    <cellStyle name="40% - Accent6 7" xfId="1282"/>
    <cellStyle name="40% - Accent6 8" xfId="1283"/>
    <cellStyle name="40% - Accent6 9" xfId="1284"/>
    <cellStyle name="40% - Colore 1" xfId="1285"/>
    <cellStyle name="40% - Colore 1 2" xfId="1286"/>
    <cellStyle name="40% - Colore 2" xfId="1287"/>
    <cellStyle name="40% - Colore 2 2" xfId="1288"/>
    <cellStyle name="40% - Colore 3" xfId="1289"/>
    <cellStyle name="40% - Colore 3 2" xfId="1290"/>
    <cellStyle name="40% - Colore 4" xfId="1291"/>
    <cellStyle name="40% - Colore 4 2" xfId="1292"/>
    <cellStyle name="40% - Colore 5" xfId="1293"/>
    <cellStyle name="40% - Colore 5 2" xfId="1294"/>
    <cellStyle name="40% - Colore 6" xfId="1295"/>
    <cellStyle name="40% - Colore 6 2" xfId="1296"/>
    <cellStyle name="4dp" xfId="1297"/>
    <cellStyle name="4dp 2" xfId="1298"/>
    <cellStyle name="4dp 2 2" xfId="1299"/>
    <cellStyle name="4dp 3" xfId="1300"/>
    <cellStyle name="5x indented GHG Textfiels" xfId="1301"/>
    <cellStyle name="5x indented GHG Textfiels 2" xfId="1302"/>
    <cellStyle name="5x indented GHG Textfiels 3" xfId="1303"/>
    <cellStyle name="60% - Accent1 10" xfId="1304"/>
    <cellStyle name="60% - Accent1 11" xfId="1305"/>
    <cellStyle name="60% - Accent1 12" xfId="1306"/>
    <cellStyle name="60% - Accent1 13" xfId="1307"/>
    <cellStyle name="60% - Accent1 14" xfId="1308"/>
    <cellStyle name="60% - Accent1 15" xfId="1309"/>
    <cellStyle name="60% - Accent1 16" xfId="1310"/>
    <cellStyle name="60% - Accent1 17" xfId="1311"/>
    <cellStyle name="60% - Accent1 18" xfId="1312"/>
    <cellStyle name="60% - Accent1 19" xfId="1313"/>
    <cellStyle name="60% - Accent1 2" xfId="1314"/>
    <cellStyle name="60% - Accent1 2 2" xfId="1315"/>
    <cellStyle name="60% - Accent1 2 2 2" xfId="1316"/>
    <cellStyle name="60% - Accent1 2 2 3" xfId="1317"/>
    <cellStyle name="60% - Accent1 2 3" xfId="1318"/>
    <cellStyle name="60% - Accent1 2 4" xfId="1319"/>
    <cellStyle name="60% - Accent1 2 5" xfId="1320"/>
    <cellStyle name="60% - Accent1 20" xfId="1321"/>
    <cellStyle name="60% - Accent1 21" xfId="1322"/>
    <cellStyle name="60% - Accent1 22" xfId="1323"/>
    <cellStyle name="60% - Accent1 23" xfId="1324"/>
    <cellStyle name="60% - Accent1 24" xfId="1325"/>
    <cellStyle name="60% - Accent1 25" xfId="1326"/>
    <cellStyle name="60% - Accent1 26" xfId="1327"/>
    <cellStyle name="60% - Accent1 27" xfId="1328"/>
    <cellStyle name="60% - Accent1 28" xfId="1329"/>
    <cellStyle name="60% - Accent1 29" xfId="1330"/>
    <cellStyle name="60% - Accent1 3" xfId="1331"/>
    <cellStyle name="60% - Accent1 3 2" xfId="1332"/>
    <cellStyle name="60% - Accent1 3 3" xfId="1333"/>
    <cellStyle name="60% - Accent1 30" xfId="1334"/>
    <cellStyle name="60% - Accent1 31" xfId="1335"/>
    <cellStyle name="60% - Accent1 32" xfId="1336"/>
    <cellStyle name="60% - Accent1 33" xfId="1337"/>
    <cellStyle name="60% - Accent1 34" xfId="1338"/>
    <cellStyle name="60% - Accent1 35" xfId="1339"/>
    <cellStyle name="60% - Accent1 35 2" xfId="1340"/>
    <cellStyle name="60% - Accent1 35 2 2" xfId="1341"/>
    <cellStyle name="60% - Accent1 35 2 2 2" xfId="1342"/>
    <cellStyle name="60% - Accent1 35 3" xfId="1343"/>
    <cellStyle name="60% - Accent1 35 4" xfId="1344"/>
    <cellStyle name="60% - Accent1 36" xfId="1345"/>
    <cellStyle name="60% - Accent1 37" xfId="1346"/>
    <cellStyle name="60% - Accent1 38" xfId="1347"/>
    <cellStyle name="60% - Accent1 39" xfId="1348"/>
    <cellStyle name="60% - Accent1 4" xfId="1349"/>
    <cellStyle name="60% - Accent1 4 2" xfId="1350"/>
    <cellStyle name="60% - Accent1 40" xfId="1351"/>
    <cellStyle name="60% - Accent1 41" xfId="1352"/>
    <cellStyle name="60% - Accent1 42" xfId="1353"/>
    <cellStyle name="60% - Accent1 43" xfId="1354"/>
    <cellStyle name="60% - Accent1 44" xfId="1355"/>
    <cellStyle name="60% - Accent1 45" xfId="1356"/>
    <cellStyle name="60% - Accent1 46" xfId="1357"/>
    <cellStyle name="60% - Accent1 47" xfId="1358"/>
    <cellStyle name="60% - Accent1 48" xfId="1359"/>
    <cellStyle name="60% - Accent1 49" xfId="1360"/>
    <cellStyle name="60% - Accent1 5" xfId="1361"/>
    <cellStyle name="60% - Accent1 50" xfId="1362"/>
    <cellStyle name="60% - Accent1 51" xfId="1363"/>
    <cellStyle name="60% - Accent1 52" xfId="1364"/>
    <cellStyle name="60% - Accent1 53" xfId="1365"/>
    <cellStyle name="60% - Accent1 54" xfId="1366"/>
    <cellStyle name="60% - Accent1 55" xfId="1367"/>
    <cellStyle name="60% - Accent1 56" xfId="1368"/>
    <cellStyle name="60% - Accent1 57" xfId="1369"/>
    <cellStyle name="60% - Accent1 58" xfId="1370"/>
    <cellStyle name="60% - Accent1 59" xfId="1371"/>
    <cellStyle name="60% - Accent1 6" xfId="1372"/>
    <cellStyle name="60% - Accent1 60" xfId="1373"/>
    <cellStyle name="60% - Accent1 60 2" xfId="1374"/>
    <cellStyle name="60% - Accent1 60 2 2" xfId="1375"/>
    <cellStyle name="60% - Accent1 60 2 2 2" xfId="1376"/>
    <cellStyle name="60% - Accent1 60 2 3" xfId="1377"/>
    <cellStyle name="60% - Accent1 61" xfId="1378"/>
    <cellStyle name="60% - Accent1 62" xfId="1379"/>
    <cellStyle name="60% - Accent1 63" xfId="1380"/>
    <cellStyle name="60% - Accent1 64" xfId="1381"/>
    <cellStyle name="60% - Accent1 65" xfId="1382"/>
    <cellStyle name="60% - Accent1 7" xfId="1383"/>
    <cellStyle name="60% - Accent1 8" xfId="1384"/>
    <cellStyle name="60% - Accent1 9" xfId="1385"/>
    <cellStyle name="60% - Accent2 10" xfId="1386"/>
    <cellStyle name="60% - Accent2 11" xfId="1387"/>
    <cellStyle name="60% - Accent2 12" xfId="1388"/>
    <cellStyle name="60% - Accent2 13" xfId="1389"/>
    <cellStyle name="60% - Accent2 14" xfId="1390"/>
    <cellStyle name="60% - Accent2 15" xfId="1391"/>
    <cellStyle name="60% - Accent2 16" xfId="1392"/>
    <cellStyle name="60% - Accent2 17" xfId="1393"/>
    <cellStyle name="60% - Accent2 18" xfId="1394"/>
    <cellStyle name="60% - Accent2 19" xfId="1395"/>
    <cellStyle name="60% - Accent2 2" xfId="1396"/>
    <cellStyle name="60% - Accent2 2 2" xfId="1397"/>
    <cellStyle name="60% - Accent2 2 2 2" xfId="1398"/>
    <cellStyle name="60% - Accent2 2 2 3" xfId="1399"/>
    <cellStyle name="60% - Accent2 2 3" xfId="1400"/>
    <cellStyle name="60% - Accent2 2 4" xfId="1401"/>
    <cellStyle name="60% - Accent2 2 5" xfId="1402"/>
    <cellStyle name="60% - Accent2 20" xfId="1403"/>
    <cellStyle name="60% - Accent2 21" xfId="1404"/>
    <cellStyle name="60% - Accent2 22" xfId="1405"/>
    <cellStyle name="60% - Accent2 23" xfId="1406"/>
    <cellStyle name="60% - Accent2 24" xfId="1407"/>
    <cellStyle name="60% - Accent2 25" xfId="1408"/>
    <cellStyle name="60% - Accent2 26" xfId="1409"/>
    <cellStyle name="60% - Accent2 27" xfId="1410"/>
    <cellStyle name="60% - Accent2 28" xfId="1411"/>
    <cellStyle name="60% - Accent2 29" xfId="1412"/>
    <cellStyle name="60% - Accent2 3" xfId="1413"/>
    <cellStyle name="60% - Accent2 3 2" xfId="1414"/>
    <cellStyle name="60% - Accent2 30" xfId="1415"/>
    <cellStyle name="60% - Accent2 31" xfId="1416"/>
    <cellStyle name="60% - Accent2 32" xfId="1417"/>
    <cellStyle name="60% - Accent2 33" xfId="1418"/>
    <cellStyle name="60% - Accent2 34" xfId="1419"/>
    <cellStyle name="60% - Accent2 35" xfId="1420"/>
    <cellStyle name="60% - Accent2 35 2" xfId="1421"/>
    <cellStyle name="60% - Accent2 35 2 2" xfId="1422"/>
    <cellStyle name="60% - Accent2 35 2 2 2" xfId="1423"/>
    <cellStyle name="60% - Accent2 35 3" xfId="1424"/>
    <cellStyle name="60% - Accent2 35 4" xfId="1425"/>
    <cellStyle name="60% - Accent2 36" xfId="1426"/>
    <cellStyle name="60% - Accent2 37" xfId="1427"/>
    <cellStyle name="60% - Accent2 38" xfId="1428"/>
    <cellStyle name="60% - Accent2 39" xfId="1429"/>
    <cellStyle name="60% - Accent2 4" xfId="1430"/>
    <cellStyle name="60% - Accent2 4 2" xfId="1431"/>
    <cellStyle name="60% - Accent2 40" xfId="1432"/>
    <cellStyle name="60% - Accent2 41" xfId="1433"/>
    <cellStyle name="60% - Accent2 42" xfId="1434"/>
    <cellStyle name="60% - Accent2 43" xfId="1435"/>
    <cellStyle name="60% - Accent2 44" xfId="1436"/>
    <cellStyle name="60% - Accent2 45" xfId="1437"/>
    <cellStyle name="60% - Accent2 46" xfId="1438"/>
    <cellStyle name="60% - Accent2 47" xfId="1439"/>
    <cellStyle name="60% - Accent2 48" xfId="1440"/>
    <cellStyle name="60% - Accent2 49" xfId="1441"/>
    <cellStyle name="60% - Accent2 5" xfId="1442"/>
    <cellStyle name="60% - Accent2 50" xfId="1443"/>
    <cellStyle name="60% - Accent2 51" xfId="1444"/>
    <cellStyle name="60% - Accent2 52" xfId="1445"/>
    <cellStyle name="60% - Accent2 53" xfId="1446"/>
    <cellStyle name="60% - Accent2 54" xfId="1447"/>
    <cellStyle name="60% - Accent2 55" xfId="1448"/>
    <cellStyle name="60% - Accent2 56" xfId="1449"/>
    <cellStyle name="60% - Accent2 57" xfId="1450"/>
    <cellStyle name="60% - Accent2 58" xfId="1451"/>
    <cellStyle name="60% - Accent2 59" xfId="1452"/>
    <cellStyle name="60% - Accent2 6" xfId="1453"/>
    <cellStyle name="60% - Accent2 60" xfId="1454"/>
    <cellStyle name="60% - Accent2 60 2" xfId="1455"/>
    <cellStyle name="60% - Accent2 60 2 2" xfId="1456"/>
    <cellStyle name="60% - Accent2 60 2 3" xfId="1457"/>
    <cellStyle name="60% - Accent2 61" xfId="1458"/>
    <cellStyle name="60% - Accent2 62" xfId="1459"/>
    <cellStyle name="60% - Accent2 63" xfId="1460"/>
    <cellStyle name="60% - Accent2 64" xfId="1461"/>
    <cellStyle name="60% - Accent2 65" xfId="1462"/>
    <cellStyle name="60% - Accent2 7" xfId="1463"/>
    <cellStyle name="60% - Accent2 8" xfId="1464"/>
    <cellStyle name="60% - Accent2 9" xfId="1465"/>
    <cellStyle name="60% - Accent3 10" xfId="1466"/>
    <cellStyle name="60% - Accent3 11" xfId="1467"/>
    <cellStyle name="60% - Accent3 12" xfId="1468"/>
    <cellStyle name="60% - Accent3 13" xfId="1469"/>
    <cellStyle name="60% - Accent3 14" xfId="1470"/>
    <cellStyle name="60% - Accent3 15" xfId="1471"/>
    <cellStyle name="60% - Accent3 16" xfId="1472"/>
    <cellStyle name="60% - Accent3 17" xfId="1473"/>
    <cellStyle name="60% - Accent3 18" xfId="1474"/>
    <cellStyle name="60% - Accent3 19" xfId="1475"/>
    <cellStyle name="60% - Accent3 2" xfId="1476"/>
    <cellStyle name="60% - Accent3 2 2" xfId="1477"/>
    <cellStyle name="60% - Accent3 2 2 2" xfId="1478"/>
    <cellStyle name="60% - Accent3 2 2 3" xfId="1479"/>
    <cellStyle name="60% - Accent3 2 3" xfId="1480"/>
    <cellStyle name="60% - Accent3 2 4" xfId="1481"/>
    <cellStyle name="60% - Accent3 2 5" xfId="1482"/>
    <cellStyle name="60% - Accent3 20" xfId="1483"/>
    <cellStyle name="60% - Accent3 21" xfId="1484"/>
    <cellStyle name="60% - Accent3 22" xfId="1485"/>
    <cellStyle name="60% - Accent3 23" xfId="1486"/>
    <cellStyle name="60% - Accent3 24" xfId="1487"/>
    <cellStyle name="60% - Accent3 25" xfId="1488"/>
    <cellStyle name="60% - Accent3 26" xfId="1489"/>
    <cellStyle name="60% - Accent3 27" xfId="1490"/>
    <cellStyle name="60% - Accent3 28" xfId="1491"/>
    <cellStyle name="60% - Accent3 29" xfId="1492"/>
    <cellStyle name="60% - Accent3 3" xfId="1493"/>
    <cellStyle name="60% - Accent3 3 2" xfId="1494"/>
    <cellStyle name="60% - Accent3 3 3" xfId="1495"/>
    <cellStyle name="60% - Accent3 30" xfId="1496"/>
    <cellStyle name="60% - Accent3 31" xfId="1497"/>
    <cellStyle name="60% - Accent3 32" xfId="1498"/>
    <cellStyle name="60% - Accent3 33" xfId="1499"/>
    <cellStyle name="60% - Accent3 34" xfId="1500"/>
    <cellStyle name="60% - Accent3 35" xfId="1501"/>
    <cellStyle name="60% - Accent3 35 2" xfId="1502"/>
    <cellStyle name="60% - Accent3 35 2 2" xfId="1503"/>
    <cellStyle name="60% - Accent3 35 2 2 2" xfId="1504"/>
    <cellStyle name="60% - Accent3 35 3" xfId="1505"/>
    <cellStyle name="60% - Accent3 35 4" xfId="1506"/>
    <cellStyle name="60% - Accent3 36" xfId="1507"/>
    <cellStyle name="60% - Accent3 37" xfId="1508"/>
    <cellStyle name="60% - Accent3 38" xfId="1509"/>
    <cellStyle name="60% - Accent3 39" xfId="1510"/>
    <cellStyle name="60% - Accent3 4" xfId="1511"/>
    <cellStyle name="60% - Accent3 40" xfId="1512"/>
    <cellStyle name="60% - Accent3 41" xfId="1513"/>
    <cellStyle name="60% - Accent3 42" xfId="1514"/>
    <cellStyle name="60% - Accent3 43" xfId="1515"/>
    <cellStyle name="60% - Accent3 44" xfId="1516"/>
    <cellStyle name="60% - Accent3 45" xfId="1517"/>
    <cellStyle name="60% - Accent3 46" xfId="1518"/>
    <cellStyle name="60% - Accent3 47" xfId="1519"/>
    <cellStyle name="60% - Accent3 48" xfId="1520"/>
    <cellStyle name="60% - Accent3 49" xfId="1521"/>
    <cellStyle name="60% - Accent3 5" xfId="1522"/>
    <cellStyle name="60% - Accent3 50" xfId="1523"/>
    <cellStyle name="60% - Accent3 51" xfId="1524"/>
    <cellStyle name="60% - Accent3 52" xfId="1525"/>
    <cellStyle name="60% - Accent3 53" xfId="1526"/>
    <cellStyle name="60% - Accent3 54" xfId="1527"/>
    <cellStyle name="60% - Accent3 55" xfId="1528"/>
    <cellStyle name="60% - Accent3 56" xfId="1529"/>
    <cellStyle name="60% - Accent3 57" xfId="1530"/>
    <cellStyle name="60% - Accent3 58" xfId="1531"/>
    <cellStyle name="60% - Accent3 59" xfId="1532"/>
    <cellStyle name="60% - Accent3 6" xfId="1533"/>
    <cellStyle name="60% - Accent3 60" xfId="1534"/>
    <cellStyle name="60% - Accent3 60 2" xfId="1535"/>
    <cellStyle name="60% - Accent3 60 2 2" xfId="1536"/>
    <cellStyle name="60% - Accent3 60 2 2 2" xfId="1537"/>
    <cellStyle name="60% - Accent3 60 2 3" xfId="1538"/>
    <cellStyle name="60% - Accent3 61" xfId="1539"/>
    <cellStyle name="60% - Accent3 62" xfId="1540"/>
    <cellStyle name="60% - Accent3 63" xfId="1541"/>
    <cellStyle name="60% - Accent3 64" xfId="1542"/>
    <cellStyle name="60% - Accent3 65" xfId="1543"/>
    <cellStyle name="60% - Accent3 7" xfId="1544"/>
    <cellStyle name="60% - Accent3 8" xfId="1545"/>
    <cellStyle name="60% - Accent3 9" xfId="1546"/>
    <cellStyle name="60% - Accent4 10" xfId="1547"/>
    <cellStyle name="60% - Accent4 11" xfId="1548"/>
    <cellStyle name="60% - Accent4 12" xfId="1549"/>
    <cellStyle name="60% - Accent4 13" xfId="1550"/>
    <cellStyle name="60% - Accent4 14" xfId="1551"/>
    <cellStyle name="60% - Accent4 15" xfId="1552"/>
    <cellStyle name="60% - Accent4 16" xfId="1553"/>
    <cellStyle name="60% - Accent4 17" xfId="1554"/>
    <cellStyle name="60% - Accent4 18" xfId="1555"/>
    <cellStyle name="60% - Accent4 19" xfId="1556"/>
    <cellStyle name="60% - Accent4 2" xfId="1557"/>
    <cellStyle name="60% - Accent4 2 2" xfId="1558"/>
    <cellStyle name="60% - Accent4 2 2 2" xfId="1559"/>
    <cellStyle name="60% - Accent4 2 2 3" xfId="1560"/>
    <cellStyle name="60% - Accent4 2 3" xfId="1561"/>
    <cellStyle name="60% - Accent4 2 4" xfId="1562"/>
    <cellStyle name="60% - Accent4 2 5" xfId="1563"/>
    <cellStyle name="60% - Accent4 20" xfId="1564"/>
    <cellStyle name="60% - Accent4 21" xfId="1565"/>
    <cellStyle name="60% - Accent4 22" xfId="1566"/>
    <cellStyle name="60% - Accent4 23" xfId="1567"/>
    <cellStyle name="60% - Accent4 24" xfId="1568"/>
    <cellStyle name="60% - Accent4 25" xfId="1569"/>
    <cellStyle name="60% - Accent4 26" xfId="1570"/>
    <cellStyle name="60% - Accent4 27" xfId="1571"/>
    <cellStyle name="60% - Accent4 28" xfId="1572"/>
    <cellStyle name="60% - Accent4 29" xfId="1573"/>
    <cellStyle name="60% - Accent4 3" xfId="1574"/>
    <cellStyle name="60% - Accent4 3 2" xfId="1575"/>
    <cellStyle name="60% - Accent4 3 3" xfId="1576"/>
    <cellStyle name="60% - Accent4 30" xfId="1577"/>
    <cellStyle name="60% - Accent4 31" xfId="1578"/>
    <cellStyle name="60% - Accent4 32" xfId="1579"/>
    <cellStyle name="60% - Accent4 33" xfId="1580"/>
    <cellStyle name="60% - Accent4 34" xfId="1581"/>
    <cellStyle name="60% - Accent4 35" xfId="1582"/>
    <cellStyle name="60% - Accent4 35 2" xfId="1583"/>
    <cellStyle name="60% - Accent4 35 2 2" xfId="1584"/>
    <cellStyle name="60% - Accent4 35 2 2 2" xfId="1585"/>
    <cellStyle name="60% - Accent4 35 3" xfId="1586"/>
    <cellStyle name="60% - Accent4 35 4" xfId="1587"/>
    <cellStyle name="60% - Accent4 36" xfId="1588"/>
    <cellStyle name="60% - Accent4 37" xfId="1589"/>
    <cellStyle name="60% - Accent4 38" xfId="1590"/>
    <cellStyle name="60% - Accent4 39" xfId="1591"/>
    <cellStyle name="60% - Accent4 4" xfId="1592"/>
    <cellStyle name="60% - Accent4 4 2" xfId="1593"/>
    <cellStyle name="60% - Accent4 40" xfId="1594"/>
    <cellStyle name="60% - Accent4 41" xfId="1595"/>
    <cellStyle name="60% - Accent4 42" xfId="1596"/>
    <cellStyle name="60% - Accent4 43" xfId="1597"/>
    <cellStyle name="60% - Accent4 44" xfId="1598"/>
    <cellStyle name="60% - Accent4 45" xfId="1599"/>
    <cellStyle name="60% - Accent4 46" xfId="1600"/>
    <cellStyle name="60% - Accent4 47" xfId="1601"/>
    <cellStyle name="60% - Accent4 48" xfId="1602"/>
    <cellStyle name="60% - Accent4 49" xfId="1603"/>
    <cellStyle name="60% - Accent4 5" xfId="1604"/>
    <cellStyle name="60% - Accent4 50" xfId="1605"/>
    <cellStyle name="60% - Accent4 51" xfId="1606"/>
    <cellStyle name="60% - Accent4 52" xfId="1607"/>
    <cellStyle name="60% - Accent4 53" xfId="1608"/>
    <cellStyle name="60% - Accent4 54" xfId="1609"/>
    <cellStyle name="60% - Accent4 55" xfId="1610"/>
    <cellStyle name="60% - Accent4 56" xfId="1611"/>
    <cellStyle name="60% - Accent4 57" xfId="1612"/>
    <cellStyle name="60% - Accent4 58" xfId="1613"/>
    <cellStyle name="60% - Accent4 59" xfId="1614"/>
    <cellStyle name="60% - Accent4 6" xfId="1615"/>
    <cellStyle name="60% - Accent4 60" xfId="1616"/>
    <cellStyle name="60% - Accent4 60 2" xfId="1617"/>
    <cellStyle name="60% - Accent4 60 2 2" xfId="1618"/>
    <cellStyle name="60% - Accent4 60 2 2 2" xfId="1619"/>
    <cellStyle name="60% - Accent4 60 2 3" xfId="1620"/>
    <cellStyle name="60% - Accent4 61" xfId="1621"/>
    <cellStyle name="60% - Accent4 62" xfId="1622"/>
    <cellStyle name="60% - Accent4 63" xfId="1623"/>
    <cellStyle name="60% - Accent4 64" xfId="1624"/>
    <cellStyle name="60% - Accent4 65" xfId="1625"/>
    <cellStyle name="60% - Accent4 7" xfId="1626"/>
    <cellStyle name="60% - Accent4 8" xfId="1627"/>
    <cellStyle name="60% - Accent4 9" xfId="1628"/>
    <cellStyle name="60% - Accent5 10" xfId="1629"/>
    <cellStyle name="60% - Accent5 11" xfId="1630"/>
    <cellStyle name="60% - Accent5 12" xfId="1631"/>
    <cellStyle name="60% - Accent5 13" xfId="1632"/>
    <cellStyle name="60% - Accent5 14" xfId="1633"/>
    <cellStyle name="60% - Accent5 15" xfId="1634"/>
    <cellStyle name="60% - Accent5 16" xfId="1635"/>
    <cellStyle name="60% - Accent5 17" xfId="1636"/>
    <cellStyle name="60% - Accent5 18" xfId="1637"/>
    <cellStyle name="60% - Accent5 19" xfId="1638"/>
    <cellStyle name="60% - Accent5 2" xfId="1639"/>
    <cellStyle name="60% - Accent5 2 2" xfId="1640"/>
    <cellStyle name="60% - Accent5 2 2 2" xfId="1641"/>
    <cellStyle name="60% - Accent5 2 2 3" xfId="1642"/>
    <cellStyle name="60% - Accent5 2 3" xfId="1643"/>
    <cellStyle name="60% - Accent5 2 4" xfId="1644"/>
    <cellStyle name="60% - Accent5 2 5" xfId="1645"/>
    <cellStyle name="60% - Accent5 20" xfId="1646"/>
    <cellStyle name="60% - Accent5 21" xfId="1647"/>
    <cellStyle name="60% - Accent5 22" xfId="1648"/>
    <cellStyle name="60% - Accent5 23" xfId="1649"/>
    <cellStyle name="60% - Accent5 24" xfId="1650"/>
    <cellStyle name="60% - Accent5 25" xfId="1651"/>
    <cellStyle name="60% - Accent5 26" xfId="1652"/>
    <cellStyle name="60% - Accent5 27" xfId="1653"/>
    <cellStyle name="60% - Accent5 28" xfId="1654"/>
    <cellStyle name="60% - Accent5 29" xfId="1655"/>
    <cellStyle name="60% - Accent5 3" xfId="1656"/>
    <cellStyle name="60% - Accent5 3 2" xfId="1657"/>
    <cellStyle name="60% - Accent5 3 3" xfId="1658"/>
    <cellStyle name="60% - Accent5 30" xfId="1659"/>
    <cellStyle name="60% - Accent5 31" xfId="1660"/>
    <cellStyle name="60% - Accent5 32" xfId="1661"/>
    <cellStyle name="60% - Accent5 33" xfId="1662"/>
    <cellStyle name="60% - Accent5 34" xfId="1663"/>
    <cellStyle name="60% - Accent5 35" xfId="1664"/>
    <cellStyle name="60% - Accent5 35 2" xfId="1665"/>
    <cellStyle name="60% - Accent5 35 2 2" xfId="1666"/>
    <cellStyle name="60% - Accent5 35 2 2 2" xfId="1667"/>
    <cellStyle name="60% - Accent5 35 3" xfId="1668"/>
    <cellStyle name="60% - Accent5 35 4" xfId="1669"/>
    <cellStyle name="60% - Accent5 36" xfId="1670"/>
    <cellStyle name="60% - Accent5 37" xfId="1671"/>
    <cellStyle name="60% - Accent5 38" xfId="1672"/>
    <cellStyle name="60% - Accent5 39" xfId="1673"/>
    <cellStyle name="60% - Accent5 4" xfId="1674"/>
    <cellStyle name="60% - Accent5 4 2" xfId="1675"/>
    <cellStyle name="60% - Accent5 40" xfId="1676"/>
    <cellStyle name="60% - Accent5 41" xfId="1677"/>
    <cellStyle name="60% - Accent5 42" xfId="1678"/>
    <cellStyle name="60% - Accent5 43" xfId="1679"/>
    <cellStyle name="60% - Accent5 44" xfId="1680"/>
    <cellStyle name="60% - Accent5 45" xfId="1681"/>
    <cellStyle name="60% - Accent5 46" xfId="1682"/>
    <cellStyle name="60% - Accent5 47" xfId="1683"/>
    <cellStyle name="60% - Accent5 48" xfId="1684"/>
    <cellStyle name="60% - Accent5 49" xfId="1685"/>
    <cellStyle name="60% - Accent5 5" xfId="1686"/>
    <cellStyle name="60% - Accent5 50" xfId="1687"/>
    <cellStyle name="60% - Accent5 51" xfId="1688"/>
    <cellStyle name="60% - Accent5 52" xfId="1689"/>
    <cellStyle name="60% - Accent5 53" xfId="1690"/>
    <cellStyle name="60% - Accent5 54" xfId="1691"/>
    <cellStyle name="60% - Accent5 55" xfId="1692"/>
    <cellStyle name="60% - Accent5 56" xfId="1693"/>
    <cellStyle name="60% - Accent5 57" xfId="1694"/>
    <cellStyle name="60% - Accent5 58" xfId="1695"/>
    <cellStyle name="60% - Accent5 59" xfId="1696"/>
    <cellStyle name="60% - Accent5 6" xfId="1697"/>
    <cellStyle name="60% - Accent5 60" xfId="1698"/>
    <cellStyle name="60% - Accent5 60 2" xfId="1699"/>
    <cellStyle name="60% - Accent5 60 2 2" xfId="1700"/>
    <cellStyle name="60% - Accent5 60 2 3" xfId="1701"/>
    <cellStyle name="60% - Accent5 61" xfId="1702"/>
    <cellStyle name="60% - Accent5 62" xfId="1703"/>
    <cellStyle name="60% - Accent5 63" xfId="1704"/>
    <cellStyle name="60% - Accent5 64" xfId="1705"/>
    <cellStyle name="60% - Accent5 65" xfId="1706"/>
    <cellStyle name="60% - Accent5 7" xfId="1707"/>
    <cellStyle name="60% - Accent5 8" xfId="1708"/>
    <cellStyle name="60% - Accent5 9" xfId="1709"/>
    <cellStyle name="60% - Accent6 10" xfId="1710"/>
    <cellStyle name="60% - Accent6 11" xfId="1711"/>
    <cellStyle name="60% - Accent6 12" xfId="1712"/>
    <cellStyle name="60% - Accent6 13" xfId="1713"/>
    <cellStyle name="60% - Accent6 14" xfId="1714"/>
    <cellStyle name="60% - Accent6 15" xfId="1715"/>
    <cellStyle name="60% - Accent6 16" xfId="1716"/>
    <cellStyle name="60% - Accent6 17" xfId="1717"/>
    <cellStyle name="60% - Accent6 18" xfId="1718"/>
    <cellStyle name="60% - Accent6 19" xfId="1719"/>
    <cellStyle name="60% - Accent6 2" xfId="1720"/>
    <cellStyle name="60% - Accent6 2 2" xfId="1721"/>
    <cellStyle name="60% - Accent6 2 2 2" xfId="1722"/>
    <cellStyle name="60% - Accent6 2 2 3" xfId="1723"/>
    <cellStyle name="60% - Accent6 2 3" xfId="1724"/>
    <cellStyle name="60% - Accent6 2 4" xfId="1725"/>
    <cellStyle name="60% - Accent6 2 5" xfId="1726"/>
    <cellStyle name="60% - Accent6 20" xfId="1727"/>
    <cellStyle name="60% - Accent6 21" xfId="1728"/>
    <cellStyle name="60% - Accent6 22" xfId="1729"/>
    <cellStyle name="60% - Accent6 23" xfId="1730"/>
    <cellStyle name="60% - Accent6 24" xfId="1731"/>
    <cellStyle name="60% - Accent6 25" xfId="1732"/>
    <cellStyle name="60% - Accent6 26" xfId="1733"/>
    <cellStyle name="60% - Accent6 27" xfId="1734"/>
    <cellStyle name="60% - Accent6 28" xfId="1735"/>
    <cellStyle name="60% - Accent6 29" xfId="1736"/>
    <cellStyle name="60% - Accent6 3" xfId="1737"/>
    <cellStyle name="60% - Accent6 3 2" xfId="1738"/>
    <cellStyle name="60% - Accent6 3 3" xfId="1739"/>
    <cellStyle name="60% - Accent6 30" xfId="1740"/>
    <cellStyle name="60% - Accent6 31" xfId="1741"/>
    <cellStyle name="60% - Accent6 32" xfId="1742"/>
    <cellStyle name="60% - Accent6 33" xfId="1743"/>
    <cellStyle name="60% - Accent6 34" xfId="1744"/>
    <cellStyle name="60% - Accent6 35" xfId="1745"/>
    <cellStyle name="60% - Accent6 35 2" xfId="1746"/>
    <cellStyle name="60% - Accent6 35 2 2" xfId="1747"/>
    <cellStyle name="60% - Accent6 35 2 2 2" xfId="1748"/>
    <cellStyle name="60% - Accent6 35 3" xfId="1749"/>
    <cellStyle name="60% - Accent6 35 4" xfId="1750"/>
    <cellStyle name="60% - Accent6 36" xfId="1751"/>
    <cellStyle name="60% - Accent6 37" xfId="1752"/>
    <cellStyle name="60% - Accent6 38" xfId="1753"/>
    <cellStyle name="60% - Accent6 39" xfId="1754"/>
    <cellStyle name="60% - Accent6 4" xfId="1755"/>
    <cellStyle name="60% - Accent6 4 2" xfId="1756"/>
    <cellStyle name="60% - Accent6 40" xfId="1757"/>
    <cellStyle name="60% - Accent6 41" xfId="1758"/>
    <cellStyle name="60% - Accent6 42" xfId="1759"/>
    <cellStyle name="60% - Accent6 43" xfId="1760"/>
    <cellStyle name="60% - Accent6 44" xfId="1761"/>
    <cellStyle name="60% - Accent6 45" xfId="1762"/>
    <cellStyle name="60% - Accent6 46" xfId="1763"/>
    <cellStyle name="60% - Accent6 47" xfId="1764"/>
    <cellStyle name="60% - Accent6 48" xfId="1765"/>
    <cellStyle name="60% - Accent6 49" xfId="1766"/>
    <cellStyle name="60% - Accent6 5" xfId="1767"/>
    <cellStyle name="60% - Accent6 50" xfId="1768"/>
    <cellStyle name="60% - Accent6 51" xfId="1769"/>
    <cellStyle name="60% - Accent6 52" xfId="1770"/>
    <cellStyle name="60% - Accent6 53" xfId="1771"/>
    <cellStyle name="60% - Accent6 54" xfId="1772"/>
    <cellStyle name="60% - Accent6 55" xfId="1773"/>
    <cellStyle name="60% - Accent6 56" xfId="1774"/>
    <cellStyle name="60% - Accent6 57" xfId="1775"/>
    <cellStyle name="60% - Accent6 58" xfId="1776"/>
    <cellStyle name="60% - Accent6 59" xfId="1777"/>
    <cellStyle name="60% - Accent6 6" xfId="1778"/>
    <cellStyle name="60% - Accent6 60" xfId="1779"/>
    <cellStyle name="60% - Accent6 60 2" xfId="1780"/>
    <cellStyle name="60% - Accent6 60 2 2" xfId="1781"/>
    <cellStyle name="60% - Accent6 60 2 2 2" xfId="1782"/>
    <cellStyle name="60% - Accent6 60 2 3" xfId="1783"/>
    <cellStyle name="60% - Accent6 61" xfId="1784"/>
    <cellStyle name="60% - Accent6 62" xfId="1785"/>
    <cellStyle name="60% - Accent6 63" xfId="1786"/>
    <cellStyle name="60% - Accent6 64" xfId="1787"/>
    <cellStyle name="60% - Accent6 65" xfId="1788"/>
    <cellStyle name="60% - Accent6 7" xfId="1789"/>
    <cellStyle name="60% - Accent6 8" xfId="1790"/>
    <cellStyle name="60% - Accent6 9" xfId="1791"/>
    <cellStyle name="60% - Colore 1" xfId="1792"/>
    <cellStyle name="60% - Colore 1 2" xfId="1793"/>
    <cellStyle name="60% - Colore 2" xfId="1794"/>
    <cellStyle name="60% - Colore 2 2" xfId="1795"/>
    <cellStyle name="60% - Colore 3" xfId="1796"/>
    <cellStyle name="60% - Colore 3 2" xfId="1797"/>
    <cellStyle name="60% - Colore 4" xfId="1798"/>
    <cellStyle name="60% - Colore 4 2" xfId="1799"/>
    <cellStyle name="60% - Colore 5" xfId="1800"/>
    <cellStyle name="60% - Colore 5 2" xfId="1801"/>
    <cellStyle name="60% - Colore 6" xfId="1802"/>
    <cellStyle name="60% - Colore 6 2" xfId="1803"/>
    <cellStyle name="aaa" xfId="1804"/>
    <cellStyle name="aaa 2" xfId="1805"/>
    <cellStyle name="aaa 3" xfId="1806"/>
    <cellStyle name="aaa 4" xfId="1807"/>
    <cellStyle name="aaa 5" xfId="1808"/>
    <cellStyle name="aaa 6" xfId="1809"/>
    <cellStyle name="aaa 7" xfId="1810"/>
    <cellStyle name="aaa 8" xfId="1811"/>
    <cellStyle name="aaa 9" xfId="1812"/>
    <cellStyle name="Accent1 10" xfId="1813"/>
    <cellStyle name="Accent1 11" xfId="1814"/>
    <cellStyle name="Accent1 12" xfId="1815"/>
    <cellStyle name="Accent1 13" xfId="1816"/>
    <cellStyle name="Accent1 14" xfId="1817"/>
    <cellStyle name="Accent1 15" xfId="1818"/>
    <cellStyle name="Accent1 16" xfId="1819"/>
    <cellStyle name="Accent1 17" xfId="1820"/>
    <cellStyle name="Accent1 18" xfId="1821"/>
    <cellStyle name="Accent1 19" xfId="1822"/>
    <cellStyle name="Accent1 2" xfId="1823"/>
    <cellStyle name="Accent1 2 2" xfId="1824"/>
    <cellStyle name="Accent1 2 2 2" xfId="1825"/>
    <cellStyle name="Accent1 2 2 3" xfId="1826"/>
    <cellStyle name="Accent1 2 3" xfId="1827"/>
    <cellStyle name="Accent1 2 4" xfId="1828"/>
    <cellStyle name="Accent1 2 5" xfId="1829"/>
    <cellStyle name="Accent1 20" xfId="1830"/>
    <cellStyle name="Accent1 21" xfId="1831"/>
    <cellStyle name="Accent1 22" xfId="1832"/>
    <cellStyle name="Accent1 23" xfId="1833"/>
    <cellStyle name="Accent1 24" xfId="1834"/>
    <cellStyle name="Accent1 25" xfId="1835"/>
    <cellStyle name="Accent1 26" xfId="1836"/>
    <cellStyle name="Accent1 27" xfId="1837"/>
    <cellStyle name="Accent1 28" xfId="1838"/>
    <cellStyle name="Accent1 29" xfId="1839"/>
    <cellStyle name="Accent1 3" xfId="1840"/>
    <cellStyle name="Accent1 3 2" xfId="1841"/>
    <cellStyle name="Accent1 3 3" xfId="1842"/>
    <cellStyle name="Accent1 30" xfId="1843"/>
    <cellStyle name="Accent1 31" xfId="1844"/>
    <cellStyle name="Accent1 32" xfId="1845"/>
    <cellStyle name="Accent1 33" xfId="1846"/>
    <cellStyle name="Accent1 34" xfId="1847"/>
    <cellStyle name="Accent1 35" xfId="1848"/>
    <cellStyle name="Accent1 35 2" xfId="1849"/>
    <cellStyle name="Accent1 35 2 2" xfId="1850"/>
    <cellStyle name="Accent1 35 2 2 2" xfId="1851"/>
    <cellStyle name="Accent1 35 3" xfId="1852"/>
    <cellStyle name="Accent1 35 4" xfId="1853"/>
    <cellStyle name="Accent1 36" xfId="1854"/>
    <cellStyle name="Accent1 37" xfId="1855"/>
    <cellStyle name="Accent1 38" xfId="1856"/>
    <cellStyle name="Accent1 39" xfId="1857"/>
    <cellStyle name="Accent1 4" xfId="1858"/>
    <cellStyle name="Accent1 4 2" xfId="1859"/>
    <cellStyle name="Accent1 40" xfId="1860"/>
    <cellStyle name="Accent1 41" xfId="1861"/>
    <cellStyle name="Accent1 42" xfId="1862"/>
    <cellStyle name="Accent1 43" xfId="1863"/>
    <cellStyle name="Accent1 44" xfId="1864"/>
    <cellStyle name="Accent1 45" xfId="1865"/>
    <cellStyle name="Accent1 46" xfId="1866"/>
    <cellStyle name="Accent1 47" xfId="1867"/>
    <cellStyle name="Accent1 48" xfId="1868"/>
    <cellStyle name="Accent1 49" xfId="1869"/>
    <cellStyle name="Accent1 5" xfId="1870"/>
    <cellStyle name="Accent1 50" xfId="1871"/>
    <cellStyle name="Accent1 51" xfId="1872"/>
    <cellStyle name="Accent1 52" xfId="1873"/>
    <cellStyle name="Accent1 53" xfId="1874"/>
    <cellStyle name="Accent1 54" xfId="1875"/>
    <cellStyle name="Accent1 55" xfId="1876"/>
    <cellStyle name="Accent1 56" xfId="1877"/>
    <cellStyle name="Accent1 57" xfId="1878"/>
    <cellStyle name="Accent1 58" xfId="1879"/>
    <cellStyle name="Accent1 59" xfId="1880"/>
    <cellStyle name="Accent1 6" xfId="1881"/>
    <cellStyle name="Accent1 60" xfId="1882"/>
    <cellStyle name="Accent1 60 2" xfId="1883"/>
    <cellStyle name="Accent1 60 2 2" xfId="1884"/>
    <cellStyle name="Accent1 60 2 2 2" xfId="1885"/>
    <cellStyle name="Accent1 60 2 3" xfId="1886"/>
    <cellStyle name="Accent1 61" xfId="1887"/>
    <cellStyle name="Accent1 62" xfId="1888"/>
    <cellStyle name="Accent1 63" xfId="1889"/>
    <cellStyle name="Accent1 64" xfId="1890"/>
    <cellStyle name="Accent1 65" xfId="1891"/>
    <cellStyle name="Accent1 7" xfId="1892"/>
    <cellStyle name="Accent1 8" xfId="1893"/>
    <cellStyle name="Accent1 9" xfId="1894"/>
    <cellStyle name="Accent2 10" xfId="1895"/>
    <cellStyle name="Accent2 11" xfId="1896"/>
    <cellStyle name="Accent2 12" xfId="1897"/>
    <cellStyle name="Accent2 13" xfId="1898"/>
    <cellStyle name="Accent2 14" xfId="1899"/>
    <cellStyle name="Accent2 15" xfId="1900"/>
    <cellStyle name="Accent2 16" xfId="1901"/>
    <cellStyle name="Accent2 17" xfId="1902"/>
    <cellStyle name="Accent2 18" xfId="1903"/>
    <cellStyle name="Accent2 19" xfId="1904"/>
    <cellStyle name="Accent2 2" xfId="1905"/>
    <cellStyle name="Accent2 2 2" xfId="1906"/>
    <cellStyle name="Accent2 2 2 2" xfId="1907"/>
    <cellStyle name="Accent2 2 2 3" xfId="1908"/>
    <cellStyle name="Accent2 2 3" xfId="1909"/>
    <cellStyle name="Accent2 2 4" xfId="1910"/>
    <cellStyle name="Accent2 2 5" xfId="1911"/>
    <cellStyle name="Accent2 20" xfId="1912"/>
    <cellStyle name="Accent2 21" xfId="1913"/>
    <cellStyle name="Accent2 22" xfId="1914"/>
    <cellStyle name="Accent2 23" xfId="1915"/>
    <cellStyle name="Accent2 24" xfId="1916"/>
    <cellStyle name="Accent2 25" xfId="1917"/>
    <cellStyle name="Accent2 26" xfId="1918"/>
    <cellStyle name="Accent2 27" xfId="1919"/>
    <cellStyle name="Accent2 28" xfId="1920"/>
    <cellStyle name="Accent2 29" xfId="1921"/>
    <cellStyle name="Accent2 3" xfId="1922"/>
    <cellStyle name="Accent2 3 2" xfId="1923"/>
    <cellStyle name="Accent2 3 3" xfId="1924"/>
    <cellStyle name="Accent2 30" xfId="1925"/>
    <cellStyle name="Accent2 31" xfId="1926"/>
    <cellStyle name="Accent2 32" xfId="1927"/>
    <cellStyle name="Accent2 33" xfId="1928"/>
    <cellStyle name="Accent2 34" xfId="1929"/>
    <cellStyle name="Accent2 35" xfId="1930"/>
    <cellStyle name="Accent2 35 2" xfId="1931"/>
    <cellStyle name="Accent2 35 2 2" xfId="1932"/>
    <cellStyle name="Accent2 35 2 2 2" xfId="1933"/>
    <cellStyle name="Accent2 35 3" xfId="1934"/>
    <cellStyle name="Accent2 35 4" xfId="1935"/>
    <cellStyle name="Accent2 36" xfId="1936"/>
    <cellStyle name="Accent2 37" xfId="1937"/>
    <cellStyle name="Accent2 38" xfId="1938"/>
    <cellStyle name="Accent2 39" xfId="1939"/>
    <cellStyle name="Accent2 4" xfId="1940"/>
    <cellStyle name="Accent2 4 2" xfId="1941"/>
    <cellStyle name="Accent2 40" xfId="1942"/>
    <cellStyle name="Accent2 41" xfId="1943"/>
    <cellStyle name="Accent2 42" xfId="1944"/>
    <cellStyle name="Accent2 43" xfId="1945"/>
    <cellStyle name="Accent2 44" xfId="1946"/>
    <cellStyle name="Accent2 45" xfId="1947"/>
    <cellStyle name="Accent2 46" xfId="1948"/>
    <cellStyle name="Accent2 47" xfId="1949"/>
    <cellStyle name="Accent2 48" xfId="1950"/>
    <cellStyle name="Accent2 49" xfId="1951"/>
    <cellStyle name="Accent2 5" xfId="1952"/>
    <cellStyle name="Accent2 50" xfId="1953"/>
    <cellStyle name="Accent2 51" xfId="1954"/>
    <cellStyle name="Accent2 52" xfId="1955"/>
    <cellStyle name="Accent2 53" xfId="1956"/>
    <cellStyle name="Accent2 54" xfId="1957"/>
    <cellStyle name="Accent2 55" xfId="1958"/>
    <cellStyle name="Accent2 56" xfId="1959"/>
    <cellStyle name="Accent2 57" xfId="1960"/>
    <cellStyle name="Accent2 58" xfId="1961"/>
    <cellStyle name="Accent2 59" xfId="1962"/>
    <cellStyle name="Accent2 6" xfId="1963"/>
    <cellStyle name="Accent2 60" xfId="1964"/>
    <cellStyle name="Accent2 60 2" xfId="1965"/>
    <cellStyle name="Accent2 60 2 2" xfId="1966"/>
    <cellStyle name="Accent2 60 2 3" xfId="1967"/>
    <cellStyle name="Accent2 61" xfId="1968"/>
    <cellStyle name="Accent2 62" xfId="1969"/>
    <cellStyle name="Accent2 63" xfId="1970"/>
    <cellStyle name="Accent2 64" xfId="1971"/>
    <cellStyle name="Accent2 65" xfId="1972"/>
    <cellStyle name="Accent2 7" xfId="1973"/>
    <cellStyle name="Accent2 8" xfId="1974"/>
    <cellStyle name="Accent2 9" xfId="1975"/>
    <cellStyle name="Accent3 10" xfId="1976"/>
    <cellStyle name="Accent3 11" xfId="1977"/>
    <cellStyle name="Accent3 12" xfId="1978"/>
    <cellStyle name="Accent3 13" xfId="1979"/>
    <cellStyle name="Accent3 14" xfId="1980"/>
    <cellStyle name="Accent3 15" xfId="1981"/>
    <cellStyle name="Accent3 16" xfId="1982"/>
    <cellStyle name="Accent3 17" xfId="1983"/>
    <cellStyle name="Accent3 18" xfId="1984"/>
    <cellStyle name="Accent3 19" xfId="1985"/>
    <cellStyle name="Accent3 2" xfId="1986"/>
    <cellStyle name="Accent3 2 2" xfId="1987"/>
    <cellStyle name="Accent3 2 2 2" xfId="1988"/>
    <cellStyle name="Accent3 2 2 3" xfId="1989"/>
    <cellStyle name="Accent3 2 3" xfId="1990"/>
    <cellStyle name="Accent3 2 4" xfId="1991"/>
    <cellStyle name="Accent3 2 5" xfId="1992"/>
    <cellStyle name="Accent3 20" xfId="1993"/>
    <cellStyle name="Accent3 21" xfId="1994"/>
    <cellStyle name="Accent3 22" xfId="1995"/>
    <cellStyle name="Accent3 23" xfId="1996"/>
    <cellStyle name="Accent3 24" xfId="1997"/>
    <cellStyle name="Accent3 25" xfId="1998"/>
    <cellStyle name="Accent3 26" xfId="1999"/>
    <cellStyle name="Accent3 27" xfId="2000"/>
    <cellStyle name="Accent3 28" xfId="2001"/>
    <cellStyle name="Accent3 29" xfId="2002"/>
    <cellStyle name="Accent3 3" xfId="2003"/>
    <cellStyle name="Accent3 3 2" xfId="2004"/>
    <cellStyle name="Accent3 3 3" xfId="2005"/>
    <cellStyle name="Accent3 30" xfId="2006"/>
    <cellStyle name="Accent3 31" xfId="2007"/>
    <cellStyle name="Accent3 32" xfId="2008"/>
    <cellStyle name="Accent3 33" xfId="2009"/>
    <cellStyle name="Accent3 34" xfId="2010"/>
    <cellStyle name="Accent3 35" xfId="2011"/>
    <cellStyle name="Accent3 35 2" xfId="2012"/>
    <cellStyle name="Accent3 35 2 2" xfId="2013"/>
    <cellStyle name="Accent3 35 2 2 2" xfId="2014"/>
    <cellStyle name="Accent3 35 3" xfId="2015"/>
    <cellStyle name="Accent3 35 4" xfId="2016"/>
    <cellStyle name="Accent3 36" xfId="2017"/>
    <cellStyle name="Accent3 37" xfId="2018"/>
    <cellStyle name="Accent3 38" xfId="2019"/>
    <cellStyle name="Accent3 39" xfId="2020"/>
    <cellStyle name="Accent3 4" xfId="2021"/>
    <cellStyle name="Accent3 4 2" xfId="2022"/>
    <cellStyle name="Accent3 40" xfId="2023"/>
    <cellStyle name="Accent3 41" xfId="2024"/>
    <cellStyle name="Accent3 42" xfId="2025"/>
    <cellStyle name="Accent3 43" xfId="2026"/>
    <cellStyle name="Accent3 44" xfId="2027"/>
    <cellStyle name="Accent3 45" xfId="2028"/>
    <cellStyle name="Accent3 46" xfId="2029"/>
    <cellStyle name="Accent3 47" xfId="2030"/>
    <cellStyle name="Accent3 48" xfId="2031"/>
    <cellStyle name="Accent3 49" xfId="2032"/>
    <cellStyle name="Accent3 5" xfId="2033"/>
    <cellStyle name="Accent3 50" xfId="2034"/>
    <cellStyle name="Accent3 51" xfId="2035"/>
    <cellStyle name="Accent3 52" xfId="2036"/>
    <cellStyle name="Accent3 53" xfId="2037"/>
    <cellStyle name="Accent3 54" xfId="2038"/>
    <cellStyle name="Accent3 55" xfId="2039"/>
    <cellStyle name="Accent3 56" xfId="2040"/>
    <cellStyle name="Accent3 57" xfId="2041"/>
    <cellStyle name="Accent3 58" xfId="2042"/>
    <cellStyle name="Accent3 59" xfId="2043"/>
    <cellStyle name="Accent3 6" xfId="2044"/>
    <cellStyle name="Accent3 60" xfId="2045"/>
    <cellStyle name="Accent3 60 2" xfId="2046"/>
    <cellStyle name="Accent3 60 2 2" xfId="2047"/>
    <cellStyle name="Accent3 60 2 3" xfId="2048"/>
    <cellStyle name="Accent3 61" xfId="2049"/>
    <cellStyle name="Accent3 62" xfId="2050"/>
    <cellStyle name="Accent3 63" xfId="2051"/>
    <cellStyle name="Accent3 64" xfId="2052"/>
    <cellStyle name="Accent3 65" xfId="2053"/>
    <cellStyle name="Accent3 7" xfId="2054"/>
    <cellStyle name="Accent3 8" xfId="2055"/>
    <cellStyle name="Accent3 9" xfId="2056"/>
    <cellStyle name="Accent4 10" xfId="2057"/>
    <cellStyle name="Accent4 11" xfId="2058"/>
    <cellStyle name="Accent4 12" xfId="2059"/>
    <cellStyle name="Accent4 13" xfId="2060"/>
    <cellStyle name="Accent4 14" xfId="2061"/>
    <cellStyle name="Accent4 15" xfId="2062"/>
    <cellStyle name="Accent4 16" xfId="2063"/>
    <cellStyle name="Accent4 17" xfId="2064"/>
    <cellStyle name="Accent4 18" xfId="2065"/>
    <cellStyle name="Accent4 19" xfId="2066"/>
    <cellStyle name="Accent4 2" xfId="2067"/>
    <cellStyle name="Accent4 2 2" xfId="2068"/>
    <cellStyle name="Accent4 2 2 2" xfId="2069"/>
    <cellStyle name="Accent4 2 2 3" xfId="2070"/>
    <cellStyle name="Accent4 2 3" xfId="2071"/>
    <cellStyle name="Accent4 2 4" xfId="2072"/>
    <cellStyle name="Accent4 2 5" xfId="2073"/>
    <cellStyle name="Accent4 20" xfId="2074"/>
    <cellStyle name="Accent4 21" xfId="2075"/>
    <cellStyle name="Accent4 22" xfId="2076"/>
    <cellStyle name="Accent4 23" xfId="2077"/>
    <cellStyle name="Accent4 24" xfId="2078"/>
    <cellStyle name="Accent4 25" xfId="2079"/>
    <cellStyle name="Accent4 26" xfId="2080"/>
    <cellStyle name="Accent4 27" xfId="2081"/>
    <cellStyle name="Accent4 28" xfId="2082"/>
    <cellStyle name="Accent4 29" xfId="2083"/>
    <cellStyle name="Accent4 3" xfId="2084"/>
    <cellStyle name="Accent4 3 2" xfId="2085"/>
    <cellStyle name="Accent4 3 3" xfId="2086"/>
    <cellStyle name="Accent4 30" xfId="2087"/>
    <cellStyle name="Accent4 31" xfId="2088"/>
    <cellStyle name="Accent4 32" xfId="2089"/>
    <cellStyle name="Accent4 33" xfId="2090"/>
    <cellStyle name="Accent4 34" xfId="2091"/>
    <cellStyle name="Accent4 35" xfId="2092"/>
    <cellStyle name="Accent4 35 2" xfId="2093"/>
    <cellStyle name="Accent4 35 2 2" xfId="2094"/>
    <cellStyle name="Accent4 35 2 2 2" xfId="2095"/>
    <cellStyle name="Accent4 35 3" xfId="2096"/>
    <cellStyle name="Accent4 35 4" xfId="2097"/>
    <cellStyle name="Accent4 36" xfId="2098"/>
    <cellStyle name="Accent4 37" xfId="2099"/>
    <cellStyle name="Accent4 38" xfId="2100"/>
    <cellStyle name="Accent4 39" xfId="2101"/>
    <cellStyle name="Accent4 4" xfId="2102"/>
    <cellStyle name="Accent4 4 2" xfId="2103"/>
    <cellStyle name="Accent4 40" xfId="2104"/>
    <cellStyle name="Accent4 41" xfId="2105"/>
    <cellStyle name="Accent4 42" xfId="2106"/>
    <cellStyle name="Accent4 43" xfId="2107"/>
    <cellStyle name="Accent4 44" xfId="2108"/>
    <cellStyle name="Accent4 45" xfId="2109"/>
    <cellStyle name="Accent4 46" xfId="2110"/>
    <cellStyle name="Accent4 47" xfId="2111"/>
    <cellStyle name="Accent4 48" xfId="2112"/>
    <cellStyle name="Accent4 49" xfId="2113"/>
    <cellStyle name="Accent4 5" xfId="2114"/>
    <cellStyle name="Accent4 50" xfId="2115"/>
    <cellStyle name="Accent4 51" xfId="2116"/>
    <cellStyle name="Accent4 52" xfId="2117"/>
    <cellStyle name="Accent4 53" xfId="2118"/>
    <cellStyle name="Accent4 54" xfId="2119"/>
    <cellStyle name="Accent4 55" xfId="2120"/>
    <cellStyle name="Accent4 56" xfId="2121"/>
    <cellStyle name="Accent4 57" xfId="2122"/>
    <cellStyle name="Accent4 58" xfId="2123"/>
    <cellStyle name="Accent4 59" xfId="2124"/>
    <cellStyle name="Accent4 6" xfId="2125"/>
    <cellStyle name="Accent4 60" xfId="2126"/>
    <cellStyle name="Accent4 60 2" xfId="2127"/>
    <cellStyle name="Accent4 60 2 2" xfId="2128"/>
    <cellStyle name="Accent4 60 2 2 2" xfId="2129"/>
    <cellStyle name="Accent4 60 2 3" xfId="2130"/>
    <cellStyle name="Accent4 61" xfId="2131"/>
    <cellStyle name="Accent4 62" xfId="2132"/>
    <cellStyle name="Accent4 63" xfId="2133"/>
    <cellStyle name="Accent4 64" xfId="2134"/>
    <cellStyle name="Accent4 65" xfId="2135"/>
    <cellStyle name="Accent4 7" xfId="2136"/>
    <cellStyle name="Accent4 8" xfId="2137"/>
    <cellStyle name="Accent4 9" xfId="2138"/>
    <cellStyle name="Accent5 10" xfId="2139"/>
    <cellStyle name="Accent5 11" xfId="2140"/>
    <cellStyle name="Accent5 12" xfId="2141"/>
    <cellStyle name="Accent5 13" xfId="2142"/>
    <cellStyle name="Accent5 14" xfId="2143"/>
    <cellStyle name="Accent5 15" xfId="2144"/>
    <cellStyle name="Accent5 16" xfId="2145"/>
    <cellStyle name="Accent5 17" xfId="2146"/>
    <cellStyle name="Accent5 18" xfId="2147"/>
    <cellStyle name="Accent5 19" xfId="2148"/>
    <cellStyle name="Accent5 2" xfId="2149"/>
    <cellStyle name="Accent5 2 2" xfId="2150"/>
    <cellStyle name="Accent5 2 2 2" xfId="2151"/>
    <cellStyle name="Accent5 2 2 3" xfId="2152"/>
    <cellStyle name="Accent5 2 3" xfId="2153"/>
    <cellStyle name="Accent5 2 4" xfId="2154"/>
    <cellStyle name="Accent5 2 5" xfId="2155"/>
    <cellStyle name="Accent5 20" xfId="2156"/>
    <cellStyle name="Accent5 21" xfId="2157"/>
    <cellStyle name="Accent5 22" xfId="2158"/>
    <cellStyle name="Accent5 23" xfId="2159"/>
    <cellStyle name="Accent5 24" xfId="2160"/>
    <cellStyle name="Accent5 25" xfId="2161"/>
    <cellStyle name="Accent5 26" xfId="2162"/>
    <cellStyle name="Accent5 27" xfId="2163"/>
    <cellStyle name="Accent5 28" xfId="2164"/>
    <cellStyle name="Accent5 29" xfId="2165"/>
    <cellStyle name="Accent5 3" xfId="2166"/>
    <cellStyle name="Accent5 3 2" xfId="2167"/>
    <cellStyle name="Accent5 30" xfId="2168"/>
    <cellStyle name="Accent5 31" xfId="2169"/>
    <cellStyle name="Accent5 32" xfId="2170"/>
    <cellStyle name="Accent5 33" xfId="2171"/>
    <cellStyle name="Accent5 34" xfId="2172"/>
    <cellStyle name="Accent5 35" xfId="2173"/>
    <cellStyle name="Accent5 35 2" xfId="2174"/>
    <cellStyle name="Accent5 35 2 2" xfId="2175"/>
    <cellStyle name="Accent5 35 2 2 2" xfId="2176"/>
    <cellStyle name="Accent5 35 3" xfId="2177"/>
    <cellStyle name="Accent5 35 4" xfId="2178"/>
    <cellStyle name="Accent5 36" xfId="2179"/>
    <cellStyle name="Accent5 37" xfId="2180"/>
    <cellStyle name="Accent5 38" xfId="2181"/>
    <cellStyle name="Accent5 39" xfId="2182"/>
    <cellStyle name="Accent5 4" xfId="2183"/>
    <cellStyle name="Accent5 4 2" xfId="2184"/>
    <cellStyle name="Accent5 40" xfId="2185"/>
    <cellStyle name="Accent5 41" xfId="2186"/>
    <cellStyle name="Accent5 42" xfId="2187"/>
    <cellStyle name="Accent5 43" xfId="2188"/>
    <cellStyle name="Accent5 44" xfId="2189"/>
    <cellStyle name="Accent5 45" xfId="2190"/>
    <cellStyle name="Accent5 46" xfId="2191"/>
    <cellStyle name="Accent5 47" xfId="2192"/>
    <cellStyle name="Accent5 48" xfId="2193"/>
    <cellStyle name="Accent5 49" xfId="2194"/>
    <cellStyle name="Accent5 5" xfId="2195"/>
    <cellStyle name="Accent5 50" xfId="2196"/>
    <cellStyle name="Accent5 51" xfId="2197"/>
    <cellStyle name="Accent5 52" xfId="2198"/>
    <cellStyle name="Accent5 53" xfId="2199"/>
    <cellStyle name="Accent5 54" xfId="2200"/>
    <cellStyle name="Accent5 55" xfId="2201"/>
    <cellStyle name="Accent5 56" xfId="2202"/>
    <cellStyle name="Accent5 57" xfId="2203"/>
    <cellStyle name="Accent5 58" xfId="2204"/>
    <cellStyle name="Accent5 59" xfId="2205"/>
    <cellStyle name="Accent5 6" xfId="2206"/>
    <cellStyle name="Accent5 60" xfId="2207"/>
    <cellStyle name="Accent5 60 2" xfId="2208"/>
    <cellStyle name="Accent5 60 2 2" xfId="2209"/>
    <cellStyle name="Accent5 60 2 3" xfId="2210"/>
    <cellStyle name="Accent5 61" xfId="2211"/>
    <cellStyle name="Accent5 62" xfId="2212"/>
    <cellStyle name="Accent5 63" xfId="2213"/>
    <cellStyle name="Accent5 64" xfId="2214"/>
    <cellStyle name="Accent5 65" xfId="2215"/>
    <cellStyle name="Accent5 7" xfId="2216"/>
    <cellStyle name="Accent5 8" xfId="2217"/>
    <cellStyle name="Accent5 9" xfId="2218"/>
    <cellStyle name="Accent6 10" xfId="2219"/>
    <cellStyle name="Accent6 11" xfId="2220"/>
    <cellStyle name="Accent6 12" xfId="2221"/>
    <cellStyle name="Accent6 13" xfId="2222"/>
    <cellStyle name="Accent6 14" xfId="2223"/>
    <cellStyle name="Accent6 15" xfId="2224"/>
    <cellStyle name="Accent6 16" xfId="2225"/>
    <cellStyle name="Accent6 17" xfId="2226"/>
    <cellStyle name="Accent6 18" xfId="2227"/>
    <cellStyle name="Accent6 19" xfId="2228"/>
    <cellStyle name="Accent6 2" xfId="2229"/>
    <cellStyle name="Accent6 2 2" xfId="2230"/>
    <cellStyle name="Accent6 2 2 2" xfId="2231"/>
    <cellStyle name="Accent6 2 2 3" xfId="2232"/>
    <cellStyle name="Accent6 2 3" xfId="2233"/>
    <cellStyle name="Accent6 2 4" xfId="2234"/>
    <cellStyle name="Accent6 2 5" xfId="2235"/>
    <cellStyle name="Accent6 20" xfId="2236"/>
    <cellStyle name="Accent6 21" xfId="2237"/>
    <cellStyle name="Accent6 22" xfId="2238"/>
    <cellStyle name="Accent6 23" xfId="2239"/>
    <cellStyle name="Accent6 24" xfId="2240"/>
    <cellStyle name="Accent6 25" xfId="2241"/>
    <cellStyle name="Accent6 26" xfId="2242"/>
    <cellStyle name="Accent6 27" xfId="2243"/>
    <cellStyle name="Accent6 28" xfId="2244"/>
    <cellStyle name="Accent6 29" xfId="2245"/>
    <cellStyle name="Accent6 3" xfId="2246"/>
    <cellStyle name="Accent6 3 2" xfId="2247"/>
    <cellStyle name="Accent6 3 3" xfId="2248"/>
    <cellStyle name="Accent6 30" xfId="2249"/>
    <cellStyle name="Accent6 31" xfId="2250"/>
    <cellStyle name="Accent6 32" xfId="2251"/>
    <cellStyle name="Accent6 33" xfId="2252"/>
    <cellStyle name="Accent6 34" xfId="2253"/>
    <cellStyle name="Accent6 35" xfId="2254"/>
    <cellStyle name="Accent6 35 2" xfId="2255"/>
    <cellStyle name="Accent6 35 2 2" xfId="2256"/>
    <cellStyle name="Accent6 35 2 2 2" xfId="2257"/>
    <cellStyle name="Accent6 35 3" xfId="2258"/>
    <cellStyle name="Accent6 35 4" xfId="2259"/>
    <cellStyle name="Accent6 36" xfId="2260"/>
    <cellStyle name="Accent6 37" xfId="2261"/>
    <cellStyle name="Accent6 38" xfId="2262"/>
    <cellStyle name="Accent6 39" xfId="2263"/>
    <cellStyle name="Accent6 4" xfId="2264"/>
    <cellStyle name="Accent6 4 2" xfId="2265"/>
    <cellStyle name="Accent6 40" xfId="2266"/>
    <cellStyle name="Accent6 41" xfId="2267"/>
    <cellStyle name="Accent6 42" xfId="2268"/>
    <cellStyle name="Accent6 43" xfId="2269"/>
    <cellStyle name="Accent6 44" xfId="2270"/>
    <cellStyle name="Accent6 45" xfId="2271"/>
    <cellStyle name="Accent6 46" xfId="2272"/>
    <cellStyle name="Accent6 47" xfId="2273"/>
    <cellStyle name="Accent6 48" xfId="2274"/>
    <cellStyle name="Accent6 49" xfId="2275"/>
    <cellStyle name="Accent6 5" xfId="2276"/>
    <cellStyle name="Accent6 50" xfId="2277"/>
    <cellStyle name="Accent6 51" xfId="2278"/>
    <cellStyle name="Accent6 52" xfId="2279"/>
    <cellStyle name="Accent6 53" xfId="2280"/>
    <cellStyle name="Accent6 54" xfId="2281"/>
    <cellStyle name="Accent6 55" xfId="2282"/>
    <cellStyle name="Accent6 56" xfId="2283"/>
    <cellStyle name="Accent6 57" xfId="2284"/>
    <cellStyle name="Accent6 58" xfId="2285"/>
    <cellStyle name="Accent6 59" xfId="2286"/>
    <cellStyle name="Accent6 6" xfId="2287"/>
    <cellStyle name="Accent6 60" xfId="2288"/>
    <cellStyle name="Accent6 60 2" xfId="2289"/>
    <cellStyle name="Accent6 60 2 2" xfId="2290"/>
    <cellStyle name="Accent6 60 2 3" xfId="2291"/>
    <cellStyle name="Accent6 61" xfId="2292"/>
    <cellStyle name="Accent6 62" xfId="2293"/>
    <cellStyle name="Accent6 63" xfId="2294"/>
    <cellStyle name="Accent6 64" xfId="2295"/>
    <cellStyle name="Accent6 65" xfId="2296"/>
    <cellStyle name="Accent6 7" xfId="2297"/>
    <cellStyle name="Accent6 8" xfId="2298"/>
    <cellStyle name="Accent6 9" xfId="2299"/>
    <cellStyle name="Actual Date" xfId="2300"/>
    <cellStyle name="Adjustable" xfId="2301"/>
    <cellStyle name="AFE" xfId="2302"/>
    <cellStyle name="AggblueCels_1x" xfId="2303"/>
    <cellStyle name="Alternate Rows" xfId="2304"/>
    <cellStyle name="Alternate Yellow" xfId="2305"/>
    <cellStyle name="Alternate Yellow 2" xfId="2306"/>
    <cellStyle name="Alternate Yellow 3" xfId="2307"/>
    <cellStyle name="Alternate Yellow 4" xfId="2308"/>
    <cellStyle name="Alternate Yellow 5" xfId="2309"/>
    <cellStyle name="ANCLAS,REZONES Y SUS PARTES,DE FUNDICION,DE HIERRO O DE ACERO" xfId="2310"/>
    <cellStyle name="ANCLAS,REZONES Y SUS PARTES,DE FUNDICION,DE HIERRO O DE ACERO 2" xfId="2311"/>
    <cellStyle name="ANCLAS,REZONES Y SUS PARTES,DE FUNDICION,DE HIERRO O DE ACERO 3" xfId="2312"/>
    <cellStyle name="ANCLAS,REZONES Y SUS PARTES,DE FUNDICION,DE HIERRO O DE ACERO_Ch4 v2" xfId="2313"/>
    <cellStyle name="annee semestre" xfId="2314"/>
    <cellStyle name="Array" xfId="2315"/>
    <cellStyle name="Assumption" xfId="2316"/>
    <cellStyle name="Assumption Heading." xfId="2317"/>
    <cellStyle name="AutoFormat-Optionen" xfId="2318"/>
    <cellStyle name="AutoFormat-Optionen 10" xfId="2319"/>
    <cellStyle name="AutoFormat-Optionen 2" xfId="2320"/>
    <cellStyle name="AutoFormat-Optionen 2 2" xfId="2321"/>
    <cellStyle name="AutoFormat-Optionen 2 2 2" xfId="2322"/>
    <cellStyle name="AutoFormat-Optionen 3" xfId="2323"/>
    <cellStyle name="AutoFormat-Optionen 4" xfId="2324"/>
    <cellStyle name="AutoFormat-Optionen 5" xfId="2325"/>
    <cellStyle name="AutoFormat-Optionen 6" xfId="2326"/>
    <cellStyle name="AutoFormat-Optionen 7" xfId="2327"/>
    <cellStyle name="AutoFormat-Optionen 8" xfId="2328"/>
    <cellStyle name="AutoFormat-Optionen 9" xfId="2329"/>
    <cellStyle name="AutoFormat-Optionen_Results &amp; Sensitivities" xfId="2330"/>
    <cellStyle name="AxeHor" xfId="2331"/>
    <cellStyle name="Bad 10" xfId="2332"/>
    <cellStyle name="Bad 11" xfId="2333"/>
    <cellStyle name="Bad 12" xfId="2334"/>
    <cellStyle name="Bad 13" xfId="2335"/>
    <cellStyle name="Bad 14" xfId="2336"/>
    <cellStyle name="Bad 15" xfId="2337"/>
    <cellStyle name="Bad 16" xfId="2338"/>
    <cellStyle name="Bad 17" xfId="2339"/>
    <cellStyle name="Bad 18" xfId="2340"/>
    <cellStyle name="Bad 19" xfId="2341"/>
    <cellStyle name="Bad 2" xfId="2342"/>
    <cellStyle name="Bad 2 2" xfId="2343"/>
    <cellStyle name="Bad 2 2 2" xfId="2344"/>
    <cellStyle name="Bad 2 2 3" xfId="2345"/>
    <cellStyle name="Bad 2 3" xfId="2346"/>
    <cellStyle name="Bad 2 4" xfId="2347"/>
    <cellStyle name="Bad 2 5" xfId="2348"/>
    <cellStyle name="Bad 20" xfId="2349"/>
    <cellStyle name="Bad 21" xfId="2350"/>
    <cellStyle name="Bad 22" xfId="2351"/>
    <cellStyle name="Bad 23" xfId="2352"/>
    <cellStyle name="Bad 24" xfId="2353"/>
    <cellStyle name="Bad 25" xfId="2354"/>
    <cellStyle name="Bad 26" xfId="2355"/>
    <cellStyle name="Bad 27" xfId="2356"/>
    <cellStyle name="Bad 28" xfId="2357"/>
    <cellStyle name="Bad 29" xfId="2358"/>
    <cellStyle name="Bad 3" xfId="2359"/>
    <cellStyle name="Bad 3 2" xfId="2360"/>
    <cellStyle name="Bad 3 3" xfId="2361"/>
    <cellStyle name="Bad 30" xfId="2362"/>
    <cellStyle name="Bad 31" xfId="2363"/>
    <cellStyle name="Bad 32" xfId="2364"/>
    <cellStyle name="Bad 33" xfId="2365"/>
    <cellStyle name="Bad 34" xfId="2366"/>
    <cellStyle name="Bad 35" xfId="2367"/>
    <cellStyle name="Bad 35 2" xfId="2368"/>
    <cellStyle name="Bad 35 2 2" xfId="2369"/>
    <cellStyle name="Bad 35 2 2 2" xfId="2370"/>
    <cellStyle name="Bad 35 3" xfId="2371"/>
    <cellStyle name="Bad 35 4" xfId="2372"/>
    <cellStyle name="Bad 36" xfId="2373"/>
    <cellStyle name="Bad 37" xfId="2374"/>
    <cellStyle name="Bad 38" xfId="2375"/>
    <cellStyle name="Bad 39" xfId="2376"/>
    <cellStyle name="Bad 4" xfId="2377"/>
    <cellStyle name="Bad 40" xfId="2378"/>
    <cellStyle name="Bad 41" xfId="2379"/>
    <cellStyle name="Bad 42" xfId="2380"/>
    <cellStyle name="Bad 43" xfId="2381"/>
    <cellStyle name="Bad 44" xfId="2382"/>
    <cellStyle name="Bad 45" xfId="2383"/>
    <cellStyle name="Bad 46" xfId="2384"/>
    <cellStyle name="Bad 47" xfId="2385"/>
    <cellStyle name="Bad 48" xfId="2386"/>
    <cellStyle name="Bad 49" xfId="2387"/>
    <cellStyle name="Bad 5" xfId="2388"/>
    <cellStyle name="Bad 50" xfId="2389"/>
    <cellStyle name="Bad 51" xfId="2390"/>
    <cellStyle name="Bad 52" xfId="2391"/>
    <cellStyle name="Bad 53" xfId="2392"/>
    <cellStyle name="Bad 54" xfId="2393"/>
    <cellStyle name="Bad 55" xfId="2394"/>
    <cellStyle name="Bad 56" xfId="2395"/>
    <cellStyle name="Bad 57" xfId="2396"/>
    <cellStyle name="Bad 58" xfId="2397"/>
    <cellStyle name="Bad 59" xfId="2398"/>
    <cellStyle name="Bad 6" xfId="2399"/>
    <cellStyle name="Bad 60" xfId="2400"/>
    <cellStyle name="Bad 60 2" xfId="2401"/>
    <cellStyle name="Bad 60 2 2" xfId="2402"/>
    <cellStyle name="Bad 60 2 2 2" xfId="2403"/>
    <cellStyle name="Bad 60 2 3" xfId="2404"/>
    <cellStyle name="Bad 61" xfId="2405"/>
    <cellStyle name="Bad 62" xfId="2406"/>
    <cellStyle name="Bad 63" xfId="2407"/>
    <cellStyle name="Bad 64" xfId="2408"/>
    <cellStyle name="Bad 65" xfId="2409"/>
    <cellStyle name="Bad 7" xfId="2410"/>
    <cellStyle name="Bad 8" xfId="2411"/>
    <cellStyle name="Bad 9" xfId="2412"/>
    <cellStyle name="Best" xfId="2413"/>
    <cellStyle name="Besuchter Hyperlink" xfId="2414"/>
    <cellStyle name="Bid £m format" xfId="2415"/>
    <cellStyle name="Bid £m format 2" xfId="2416"/>
    <cellStyle name="Blank" xfId="2417"/>
    <cellStyle name="blue" xfId="2418"/>
    <cellStyle name="Bold GHG Numbers (0.00)" xfId="2419"/>
    <cellStyle name="Bold GHG Numbers (0.00) 2" xfId="2420"/>
    <cellStyle name="Border" xfId="2421"/>
    <cellStyle name="Brand Align Left Text" xfId="2422"/>
    <cellStyle name="Brand Default" xfId="2423"/>
    <cellStyle name="Brand Percent" xfId="2424"/>
    <cellStyle name="Brand Source" xfId="2425"/>
    <cellStyle name="Brand Subtitle with Underline" xfId="2426"/>
    <cellStyle name="Brand Subtitle without Underline" xfId="2427"/>
    <cellStyle name="Brand Title" xfId="2428"/>
    <cellStyle name="CALC Amount" xfId="2429"/>
    <cellStyle name="CALC Amount [1]" xfId="2430"/>
    <cellStyle name="CALC Amount [1] 2" xfId="2431"/>
    <cellStyle name="CALC Amount [1] 3" xfId="2432"/>
    <cellStyle name="CALC Amount [1] 4" xfId="2433"/>
    <cellStyle name="CALC Amount [1] 5" xfId="2434"/>
    <cellStyle name="CALC Amount [1] 6" xfId="2435"/>
    <cellStyle name="CALC Amount [1] 7" xfId="2436"/>
    <cellStyle name="CALC Amount [1] 8" xfId="2437"/>
    <cellStyle name="CALC Amount [2]" xfId="2438"/>
    <cellStyle name="CALC Amount [2] 2" xfId="2439"/>
    <cellStyle name="CALC Amount [2] 3" xfId="2440"/>
    <cellStyle name="CALC Amount [2] 4" xfId="2441"/>
    <cellStyle name="CALC Amount [2] 5" xfId="2442"/>
    <cellStyle name="CALC Amount [2] 6" xfId="2443"/>
    <cellStyle name="CALC Amount [2] 7" xfId="2444"/>
    <cellStyle name="CALC Amount [2] 8" xfId="2445"/>
    <cellStyle name="CALC Amount 2" xfId="2446"/>
    <cellStyle name="CALC Amount 3" xfId="2447"/>
    <cellStyle name="CALC Amount 4" xfId="2448"/>
    <cellStyle name="CALC Amount 5" xfId="2449"/>
    <cellStyle name="CALC Amount 6" xfId="2450"/>
    <cellStyle name="CALC Amount 7" xfId="2451"/>
    <cellStyle name="CALC Amount 8" xfId="2452"/>
    <cellStyle name="CALC Amount Total" xfId="2453"/>
    <cellStyle name="CALC Amount Total [1]" xfId="2454"/>
    <cellStyle name="CALC Amount Total [1] 10" xfId="2455"/>
    <cellStyle name="CALC Amount Total [1] 11" xfId="2456"/>
    <cellStyle name="CALC Amount Total [1] 2" xfId="2457"/>
    <cellStyle name="CALC Amount Total [1] 3" xfId="2458"/>
    <cellStyle name="CALC Amount Total [1] 4" xfId="2459"/>
    <cellStyle name="CALC Amount Total [1] 5" xfId="2460"/>
    <cellStyle name="CALC Amount Total [1] 6" xfId="2461"/>
    <cellStyle name="CALC Amount Total [1] 7" xfId="2462"/>
    <cellStyle name="CALC Amount Total [1] 8" xfId="2463"/>
    <cellStyle name="CALC Amount Total [1] 9" xfId="2464"/>
    <cellStyle name="CALC Amount Total [2]" xfId="2465"/>
    <cellStyle name="CALC Amount Total [2] 10" xfId="2466"/>
    <cellStyle name="CALC Amount Total [2] 11" xfId="2467"/>
    <cellStyle name="CALC Amount Total [2] 2" xfId="2468"/>
    <cellStyle name="CALC Amount Total [2] 3" xfId="2469"/>
    <cellStyle name="CALC Amount Total [2] 4" xfId="2470"/>
    <cellStyle name="CALC Amount Total [2] 5" xfId="2471"/>
    <cellStyle name="CALC Amount Total [2] 6" xfId="2472"/>
    <cellStyle name="CALC Amount Total [2] 7" xfId="2473"/>
    <cellStyle name="CALC Amount Total [2] 8" xfId="2474"/>
    <cellStyle name="CALC Amount Total [2] 9" xfId="2475"/>
    <cellStyle name="CALC Amount Total 10" xfId="2476"/>
    <cellStyle name="CALC Amount Total 11" xfId="2477"/>
    <cellStyle name="CALC Amount Total 12" xfId="2478"/>
    <cellStyle name="CALC Amount Total 13" xfId="2479"/>
    <cellStyle name="CALC Amount Total 2" xfId="2480"/>
    <cellStyle name="CALC Amount Total 3" xfId="2481"/>
    <cellStyle name="CALC Amount Total 4" xfId="2482"/>
    <cellStyle name="CALC Amount Total 5" xfId="2483"/>
    <cellStyle name="CALC Amount Total 6" xfId="2484"/>
    <cellStyle name="CALC Amount Total 7" xfId="2485"/>
    <cellStyle name="CALC Amount Total 8" xfId="2486"/>
    <cellStyle name="CALC Amount Total 9" xfId="2487"/>
    <cellStyle name="CALC Amount Total_Sheet1" xfId="2488"/>
    <cellStyle name="CALC Currency" xfId="2489"/>
    <cellStyle name="CALC Currency [1]" xfId="2490"/>
    <cellStyle name="CALC Currency [1] 2" xfId="2491"/>
    <cellStyle name="CALC Currency [1] 3" xfId="2492"/>
    <cellStyle name="CALC Currency [1] 4" xfId="2493"/>
    <cellStyle name="CALC Currency [1] 5" xfId="2494"/>
    <cellStyle name="CALC Currency [1] 6" xfId="2495"/>
    <cellStyle name="CALC Currency [1] 7" xfId="2496"/>
    <cellStyle name="CALC Currency [1] 8" xfId="2497"/>
    <cellStyle name="CALC Currency [2]" xfId="2498"/>
    <cellStyle name="CALC Currency [2] 2" xfId="2499"/>
    <cellStyle name="CALC Currency [2] 3" xfId="2500"/>
    <cellStyle name="CALC Currency [2] 4" xfId="2501"/>
    <cellStyle name="CALC Currency [2] 5" xfId="2502"/>
    <cellStyle name="CALC Currency [2] 6" xfId="2503"/>
    <cellStyle name="CALC Currency [2] 7" xfId="2504"/>
    <cellStyle name="CALC Currency [2] 8" xfId="2505"/>
    <cellStyle name="CALC Currency 2" xfId="2506"/>
    <cellStyle name="CALC Currency 3" xfId="2507"/>
    <cellStyle name="CALC Currency 4" xfId="2508"/>
    <cellStyle name="CALC Currency 5" xfId="2509"/>
    <cellStyle name="CALC Currency 6" xfId="2510"/>
    <cellStyle name="CALC Currency 7" xfId="2511"/>
    <cellStyle name="CALC Currency 8" xfId="2512"/>
    <cellStyle name="CALC Currency Total" xfId="2513"/>
    <cellStyle name="CALC Currency Total [1]" xfId="2514"/>
    <cellStyle name="CALC Currency Total [1] 10" xfId="2515"/>
    <cellStyle name="CALC Currency Total [1] 11" xfId="2516"/>
    <cellStyle name="CALC Currency Total [1] 2" xfId="2517"/>
    <cellStyle name="CALC Currency Total [1] 3" xfId="2518"/>
    <cellStyle name="CALC Currency Total [1] 4" xfId="2519"/>
    <cellStyle name="CALC Currency Total [1] 5" xfId="2520"/>
    <cellStyle name="CALC Currency Total [1] 6" xfId="2521"/>
    <cellStyle name="CALC Currency Total [1] 7" xfId="2522"/>
    <cellStyle name="CALC Currency Total [1] 8" xfId="2523"/>
    <cellStyle name="CALC Currency Total [1] 9" xfId="2524"/>
    <cellStyle name="CALC Currency Total [2]" xfId="2525"/>
    <cellStyle name="CALC Currency Total [2] 10" xfId="2526"/>
    <cellStyle name="CALC Currency Total [2] 11" xfId="2527"/>
    <cellStyle name="CALC Currency Total [2] 2" xfId="2528"/>
    <cellStyle name="CALC Currency Total [2] 3" xfId="2529"/>
    <cellStyle name="CALC Currency Total [2] 4" xfId="2530"/>
    <cellStyle name="CALC Currency Total [2] 5" xfId="2531"/>
    <cellStyle name="CALC Currency Total [2] 6" xfId="2532"/>
    <cellStyle name="CALC Currency Total [2] 7" xfId="2533"/>
    <cellStyle name="CALC Currency Total [2] 8" xfId="2534"/>
    <cellStyle name="CALC Currency Total [2] 9" xfId="2535"/>
    <cellStyle name="CALC Currency Total 10" xfId="2536"/>
    <cellStyle name="CALC Currency Total 11" xfId="2537"/>
    <cellStyle name="CALC Currency Total 12" xfId="2538"/>
    <cellStyle name="CALC Currency Total 13" xfId="2539"/>
    <cellStyle name="CALC Currency Total 2" xfId="2540"/>
    <cellStyle name="CALC Currency Total 3" xfId="2541"/>
    <cellStyle name="CALC Currency Total 4" xfId="2542"/>
    <cellStyle name="CALC Currency Total 5" xfId="2543"/>
    <cellStyle name="CALC Currency Total 6" xfId="2544"/>
    <cellStyle name="CALC Currency Total 7" xfId="2545"/>
    <cellStyle name="CALC Currency Total 8" xfId="2546"/>
    <cellStyle name="CALC Currency Total 9" xfId="2547"/>
    <cellStyle name="CALC Currency Total_Sheet1" xfId="2548"/>
    <cellStyle name="CALC Date Long" xfId="2549"/>
    <cellStyle name="CALC Date Long 2" xfId="2550"/>
    <cellStyle name="CALC Date Long 3" xfId="2551"/>
    <cellStyle name="CALC Date Long 4" xfId="2552"/>
    <cellStyle name="CALC Date Long 5" xfId="2553"/>
    <cellStyle name="CALC Date Long 6" xfId="2554"/>
    <cellStyle name="CALC Date Long 7" xfId="2555"/>
    <cellStyle name="CALC Date Long 8" xfId="2556"/>
    <cellStyle name="CALC Date Short" xfId="2557"/>
    <cellStyle name="CALC Date Short 2" xfId="2558"/>
    <cellStyle name="CALC Date Short 3" xfId="2559"/>
    <cellStyle name="CALC Date Short 4" xfId="2560"/>
    <cellStyle name="CALC Date Short 5" xfId="2561"/>
    <cellStyle name="CALC Date Short 6" xfId="2562"/>
    <cellStyle name="CALC Date Short 7" xfId="2563"/>
    <cellStyle name="CALC Date Short 8" xfId="2564"/>
    <cellStyle name="CALC Percent" xfId="2565"/>
    <cellStyle name="CALC Percent [1]" xfId="2566"/>
    <cellStyle name="CALC Percent [1] 2" xfId="2567"/>
    <cellStyle name="CALC Percent [1] 3" xfId="2568"/>
    <cellStyle name="CALC Percent [1] 4" xfId="2569"/>
    <cellStyle name="CALC Percent [1] 5" xfId="2570"/>
    <cellStyle name="CALC Percent [1] 6" xfId="2571"/>
    <cellStyle name="CALC Percent [1] 7" xfId="2572"/>
    <cellStyle name="CALC Percent [1] 8" xfId="2573"/>
    <cellStyle name="CALC Percent [2]" xfId="2574"/>
    <cellStyle name="CALC Percent [2] 2" xfId="2575"/>
    <cellStyle name="CALC Percent [2] 3" xfId="2576"/>
    <cellStyle name="CALC Percent [2] 4" xfId="2577"/>
    <cellStyle name="CALC Percent [2] 5" xfId="2578"/>
    <cellStyle name="CALC Percent [2] 6" xfId="2579"/>
    <cellStyle name="CALC Percent [2] 7" xfId="2580"/>
    <cellStyle name="CALC Percent [2] 8" xfId="2581"/>
    <cellStyle name="CALC Percent 2" xfId="2582"/>
    <cellStyle name="CALC Percent 3" xfId="2583"/>
    <cellStyle name="CALC Percent 4" xfId="2584"/>
    <cellStyle name="CALC Percent 5" xfId="2585"/>
    <cellStyle name="CALC Percent 6" xfId="2586"/>
    <cellStyle name="CALC Percent 7" xfId="2587"/>
    <cellStyle name="CALC Percent 8" xfId="2588"/>
    <cellStyle name="CALC Percent Total" xfId="2589"/>
    <cellStyle name="CALC Percent Total [1]" xfId="2590"/>
    <cellStyle name="CALC Percent Total [1] 10" xfId="2591"/>
    <cellStyle name="CALC Percent Total [1] 11" xfId="2592"/>
    <cellStyle name="CALC Percent Total [1] 2" xfId="2593"/>
    <cellStyle name="CALC Percent Total [1] 3" xfId="2594"/>
    <cellStyle name="CALC Percent Total [1] 4" xfId="2595"/>
    <cellStyle name="CALC Percent Total [1] 5" xfId="2596"/>
    <cellStyle name="CALC Percent Total [1] 6" xfId="2597"/>
    <cellStyle name="CALC Percent Total [1] 7" xfId="2598"/>
    <cellStyle name="CALC Percent Total [1] 8" xfId="2599"/>
    <cellStyle name="CALC Percent Total [1] 9" xfId="2600"/>
    <cellStyle name="CALC Percent Total [2]" xfId="2601"/>
    <cellStyle name="CALC Percent Total [2] 10" xfId="2602"/>
    <cellStyle name="CALC Percent Total [2] 11" xfId="2603"/>
    <cellStyle name="CALC Percent Total [2] 2" xfId="2604"/>
    <cellStyle name="CALC Percent Total [2] 3" xfId="2605"/>
    <cellStyle name="CALC Percent Total [2] 4" xfId="2606"/>
    <cellStyle name="CALC Percent Total [2] 5" xfId="2607"/>
    <cellStyle name="CALC Percent Total [2] 6" xfId="2608"/>
    <cellStyle name="CALC Percent Total [2] 7" xfId="2609"/>
    <cellStyle name="CALC Percent Total [2] 8" xfId="2610"/>
    <cellStyle name="CALC Percent Total [2] 9" xfId="2611"/>
    <cellStyle name="CALC Percent Total 10" xfId="2612"/>
    <cellStyle name="CALC Percent Total 11" xfId="2613"/>
    <cellStyle name="CALC Percent Total 12" xfId="2614"/>
    <cellStyle name="CALC Percent Total 13" xfId="2615"/>
    <cellStyle name="CALC Percent Total 2" xfId="2616"/>
    <cellStyle name="CALC Percent Total 3" xfId="2617"/>
    <cellStyle name="CALC Percent Total 4" xfId="2618"/>
    <cellStyle name="CALC Percent Total 5" xfId="2619"/>
    <cellStyle name="CALC Percent Total 6" xfId="2620"/>
    <cellStyle name="CALC Percent Total 7" xfId="2621"/>
    <cellStyle name="CALC Percent Total 8" xfId="2622"/>
    <cellStyle name="CALC Percent Total 9" xfId="2623"/>
    <cellStyle name="CALC Percent Total_Sheet1" xfId="2624"/>
    <cellStyle name="Calcolo" xfId="2625"/>
    <cellStyle name="Calcolo 2" xfId="2626"/>
    <cellStyle name="Calcolo 3" xfId="2627"/>
    <cellStyle name="Calcolo 4" xfId="2628"/>
    <cellStyle name="Calculation 1" xfId="2629"/>
    <cellStyle name="Calculation 10" xfId="2630"/>
    <cellStyle name="Calculation 11" xfId="2631"/>
    <cellStyle name="Calculation 12" xfId="2632"/>
    <cellStyle name="Calculation 13" xfId="2633"/>
    <cellStyle name="Calculation 14" xfId="2634"/>
    <cellStyle name="Calculation 15" xfId="2635"/>
    <cellStyle name="Calculation 16" xfId="2636"/>
    <cellStyle name="Calculation 17" xfId="2637"/>
    <cellStyle name="Calculation 18" xfId="2638"/>
    <cellStyle name="Calculation 19" xfId="2639"/>
    <cellStyle name="Calculation 2" xfId="2640"/>
    <cellStyle name="Calculation 2 10" xfId="2641"/>
    <cellStyle name="Calculation 2 11" xfId="2642"/>
    <cellStyle name="Calculation 2 12" xfId="2643"/>
    <cellStyle name="Calculation 2 13" xfId="2644"/>
    <cellStyle name="Calculation 2 2" xfId="2645"/>
    <cellStyle name="Calculation 2 2 2" xfId="2646"/>
    <cellStyle name="Calculation 2 2 2 2" xfId="2647"/>
    <cellStyle name="Calculation 2 2 2 2 2" xfId="2648"/>
    <cellStyle name="Calculation 2 2 2 2 3" xfId="2649"/>
    <cellStyle name="Calculation 2 2 2 2 4" xfId="2650"/>
    <cellStyle name="Calculation 2 2 2 3" xfId="2651"/>
    <cellStyle name="Calculation 2 2 2 3 2" xfId="2652"/>
    <cellStyle name="Calculation 2 2 2 3 3" xfId="2653"/>
    <cellStyle name="Calculation 2 2 2 3 4" xfId="2654"/>
    <cellStyle name="Calculation 2 2 2 4" xfId="2655"/>
    <cellStyle name="Calculation 2 2 2 5" xfId="2656"/>
    <cellStyle name="Calculation 2 2 2 6" xfId="2657"/>
    <cellStyle name="Calculation 2 2 3" xfId="2658"/>
    <cellStyle name="Calculation 2 2 4" xfId="2659"/>
    <cellStyle name="Calculation 2 2 5" xfId="2660"/>
    <cellStyle name="Calculation 2 2 6" xfId="2661"/>
    <cellStyle name="Calculation 2 2 7" xfId="2662"/>
    <cellStyle name="Calculation 2 3" xfId="2663"/>
    <cellStyle name="Calculation 2 3 2" xfId="2664"/>
    <cellStyle name="Calculation 2 3 2 2" xfId="2665"/>
    <cellStyle name="Calculation 2 3 2 2 2" xfId="2666"/>
    <cellStyle name="Calculation 2 3 2 2 3" xfId="2667"/>
    <cellStyle name="Calculation 2 3 2 2 4" xfId="2668"/>
    <cellStyle name="Calculation 2 3 2 3" xfId="2669"/>
    <cellStyle name="Calculation 2 3 2 3 2" xfId="2670"/>
    <cellStyle name="Calculation 2 3 2 3 3" xfId="2671"/>
    <cellStyle name="Calculation 2 3 2 3 4" xfId="2672"/>
    <cellStyle name="Calculation 2 3 2 4" xfId="2673"/>
    <cellStyle name="Calculation 2 3 2 5" xfId="2674"/>
    <cellStyle name="Calculation 2 3 2 6" xfId="2675"/>
    <cellStyle name="Calculation 2 3 3" xfId="2676"/>
    <cellStyle name="Calculation 2 3 4" xfId="2677"/>
    <cellStyle name="Calculation 2 3 5" xfId="2678"/>
    <cellStyle name="Calculation 2 4" xfId="2679"/>
    <cellStyle name="Calculation 2 4 2" xfId="2680"/>
    <cellStyle name="Calculation 2 4 2 2" xfId="2681"/>
    <cellStyle name="Calculation 2 4 2 3" xfId="2682"/>
    <cellStyle name="Calculation 2 4 2 4" xfId="2683"/>
    <cellStyle name="Calculation 2 4 3" xfId="2684"/>
    <cellStyle name="Calculation 2 4 3 2" xfId="2685"/>
    <cellStyle name="Calculation 2 4 3 3" xfId="2686"/>
    <cellStyle name="Calculation 2 4 3 4" xfId="2687"/>
    <cellStyle name="Calculation 2 4 4" xfId="2688"/>
    <cellStyle name="Calculation 2 4 5" xfId="2689"/>
    <cellStyle name="Calculation 2 4 6" xfId="2690"/>
    <cellStyle name="Calculation 2 5" xfId="2691"/>
    <cellStyle name="Calculation 2 6" xfId="2692"/>
    <cellStyle name="Calculation 2 7" xfId="2693"/>
    <cellStyle name="Calculation 2 8" xfId="2694"/>
    <cellStyle name="Calculation 2 9" xfId="2695"/>
    <cellStyle name="Calculation 20" xfId="2696"/>
    <cellStyle name="Calculation 21" xfId="2697"/>
    <cellStyle name="Calculation 22" xfId="2698"/>
    <cellStyle name="Calculation 23" xfId="2699"/>
    <cellStyle name="Calculation 24" xfId="2700"/>
    <cellStyle name="Calculation 25" xfId="2701"/>
    <cellStyle name="Calculation 26" xfId="2702"/>
    <cellStyle name="Calculation 27" xfId="2703"/>
    <cellStyle name="Calculation 28" xfId="2704"/>
    <cellStyle name="Calculation 29" xfId="2705"/>
    <cellStyle name="Calculation 3" xfId="2706"/>
    <cellStyle name="Calculation 3 10" xfId="2707"/>
    <cellStyle name="Calculation 3 11" xfId="2708"/>
    <cellStyle name="Calculation 3 2" xfId="2709"/>
    <cellStyle name="Calculation 3 3" xfId="2710"/>
    <cellStyle name="Calculation 3 4" xfId="2711"/>
    <cellStyle name="Calculation 3 5" xfId="2712"/>
    <cellStyle name="Calculation 3 6" xfId="2713"/>
    <cellStyle name="Calculation 3 7" xfId="2714"/>
    <cellStyle name="Calculation 3 8" xfId="2715"/>
    <cellStyle name="Calculation 3 9" xfId="2716"/>
    <cellStyle name="Calculation 30" xfId="2717"/>
    <cellStyle name="Calculation 31" xfId="2718"/>
    <cellStyle name="Calculation 32" xfId="2719"/>
    <cellStyle name="Calculation 33" xfId="2720"/>
    <cellStyle name="Calculation 34" xfId="2721"/>
    <cellStyle name="Calculation 35" xfId="2722"/>
    <cellStyle name="Calculation 35 2" xfId="2723"/>
    <cellStyle name="Calculation 35 2 2" xfId="2724"/>
    <cellStyle name="Calculation 35 2 2 2" xfId="2725"/>
    <cellStyle name="Calculation 35 3" xfId="2726"/>
    <cellStyle name="Calculation 35 4" xfId="2727"/>
    <cellStyle name="Calculation 36" xfId="2728"/>
    <cellStyle name="Calculation 37" xfId="2729"/>
    <cellStyle name="Calculation 38" xfId="2730"/>
    <cellStyle name="Calculation 39" xfId="2731"/>
    <cellStyle name="Calculation 4" xfId="2732"/>
    <cellStyle name="Calculation 4 2" xfId="2733"/>
    <cellStyle name="Calculation 4 3" xfId="2734"/>
    <cellStyle name="Calculation 4 4" xfId="2735"/>
    <cellStyle name="Calculation 4 5" xfId="2736"/>
    <cellStyle name="Calculation 40" xfId="2737"/>
    <cellStyle name="Calculation 41" xfId="2738"/>
    <cellStyle name="Calculation 42" xfId="2739"/>
    <cellStyle name="Calculation 43" xfId="2740"/>
    <cellStyle name="Calculation 44" xfId="2741"/>
    <cellStyle name="Calculation 45" xfId="2742"/>
    <cellStyle name="Calculation 46" xfId="2743"/>
    <cellStyle name="Calculation 47" xfId="2744"/>
    <cellStyle name="Calculation 48" xfId="2745"/>
    <cellStyle name="Calculation 49" xfId="2746"/>
    <cellStyle name="Calculation 5" xfId="2747"/>
    <cellStyle name="Calculation 5 2" xfId="2748"/>
    <cellStyle name="Calculation 50" xfId="2749"/>
    <cellStyle name="Calculation 51" xfId="2750"/>
    <cellStyle name="Calculation 52" xfId="2751"/>
    <cellStyle name="Calculation 53" xfId="2752"/>
    <cellStyle name="Calculation 54" xfId="2753"/>
    <cellStyle name="Calculation 55" xfId="2754"/>
    <cellStyle name="Calculation 56" xfId="2755"/>
    <cellStyle name="Calculation 57" xfId="2756"/>
    <cellStyle name="Calculation 58" xfId="2757"/>
    <cellStyle name="Calculation 59" xfId="2758"/>
    <cellStyle name="Calculation 6" xfId="2759"/>
    <cellStyle name="Calculation 60" xfId="2760"/>
    <cellStyle name="Calculation 60 2" xfId="2761"/>
    <cellStyle name="Calculation 60 2 2" xfId="2762"/>
    <cellStyle name="Calculation 60 2 2 2" xfId="2763"/>
    <cellStyle name="Calculation 60 2 3" xfId="2764"/>
    <cellStyle name="Calculation 61" xfId="2765"/>
    <cellStyle name="Calculation 62" xfId="2766"/>
    <cellStyle name="Calculation 63" xfId="2767"/>
    <cellStyle name="Calculation 64" xfId="2768"/>
    <cellStyle name="Calculation 65" xfId="2769"/>
    <cellStyle name="Calculation 66" xfId="2770"/>
    <cellStyle name="Calculation 67" xfId="2771"/>
    <cellStyle name="Calculation 67 2" xfId="2772"/>
    <cellStyle name="Calculation 68" xfId="2773"/>
    <cellStyle name="Calculation 69" xfId="2774"/>
    <cellStyle name="Calculation 7" xfId="2775"/>
    <cellStyle name="Calculation 70" xfId="2776"/>
    <cellStyle name="Calculation 8" xfId="2777"/>
    <cellStyle name="Calculation 9" xfId="2778"/>
    <cellStyle name="Cell Link." xfId="2779"/>
    <cellStyle name="Cella collegata" xfId="2780"/>
    <cellStyle name="Cella collegata 2" xfId="2781"/>
    <cellStyle name="Cella da controllare" xfId="2782"/>
    <cellStyle name="Cella da controllare 2" xfId="2783"/>
    <cellStyle name="Characteristic" xfId="2784"/>
    <cellStyle name="CharactGroup" xfId="2785"/>
    <cellStyle name="CharactNote" xfId="2786"/>
    <cellStyle name="CharactType" xfId="2787"/>
    <cellStyle name="CharactValue" xfId="2788"/>
    <cellStyle name="CharactValueNote" xfId="2789"/>
    <cellStyle name="CharShortType" xfId="2790"/>
    <cellStyle name="Check Cell 10" xfId="2791"/>
    <cellStyle name="Check Cell 11" xfId="2792"/>
    <cellStyle name="Check Cell 12" xfId="2793"/>
    <cellStyle name="Check Cell 13" xfId="2794"/>
    <cellStyle name="Check Cell 14" xfId="2795"/>
    <cellStyle name="Check Cell 15" xfId="2796"/>
    <cellStyle name="Check Cell 16" xfId="2797"/>
    <cellStyle name="Check Cell 17" xfId="2798"/>
    <cellStyle name="Check Cell 18" xfId="2799"/>
    <cellStyle name="Check Cell 19" xfId="2800"/>
    <cellStyle name="Check Cell 2" xfId="2801"/>
    <cellStyle name="Check Cell 2 2" xfId="2802"/>
    <cellStyle name="Check Cell 2 2 2" xfId="2803"/>
    <cellStyle name="Check Cell 2 2 3" xfId="2804"/>
    <cellStyle name="Check Cell 2 3" xfId="2805"/>
    <cellStyle name="Check Cell 2 4" xfId="2806"/>
    <cellStyle name="Check Cell 2 5" xfId="2807"/>
    <cellStyle name="Check Cell 20" xfId="2808"/>
    <cellStyle name="Check Cell 21" xfId="2809"/>
    <cellStyle name="Check Cell 22" xfId="2810"/>
    <cellStyle name="Check Cell 23" xfId="2811"/>
    <cellStyle name="Check Cell 24" xfId="2812"/>
    <cellStyle name="Check Cell 25" xfId="2813"/>
    <cellStyle name="Check Cell 26" xfId="2814"/>
    <cellStyle name="Check Cell 27" xfId="2815"/>
    <cellStyle name="Check Cell 28" xfId="2816"/>
    <cellStyle name="Check Cell 29" xfId="2817"/>
    <cellStyle name="Check Cell 3" xfId="2818"/>
    <cellStyle name="Check Cell 3 2" xfId="2819"/>
    <cellStyle name="Check Cell 30" xfId="2820"/>
    <cellStyle name="Check Cell 31" xfId="2821"/>
    <cellStyle name="Check Cell 32" xfId="2822"/>
    <cellStyle name="Check Cell 33" xfId="2823"/>
    <cellStyle name="Check Cell 34" xfId="2824"/>
    <cellStyle name="Check Cell 35" xfId="2825"/>
    <cellStyle name="Check Cell 35 2" xfId="2826"/>
    <cellStyle name="Check Cell 35 2 2" xfId="2827"/>
    <cellStyle name="Check Cell 35 2 2 2" xfId="2828"/>
    <cellStyle name="Check Cell 35 3" xfId="2829"/>
    <cellStyle name="Check Cell 35 4" xfId="2830"/>
    <cellStyle name="Check Cell 36" xfId="2831"/>
    <cellStyle name="Check Cell 37" xfId="2832"/>
    <cellStyle name="Check Cell 38" xfId="2833"/>
    <cellStyle name="Check Cell 39" xfId="2834"/>
    <cellStyle name="Check Cell 4" xfId="2835"/>
    <cellStyle name="Check Cell 4 2" xfId="2836"/>
    <cellStyle name="Check Cell 40" xfId="2837"/>
    <cellStyle name="Check Cell 41" xfId="2838"/>
    <cellStyle name="Check Cell 42" xfId="2839"/>
    <cellStyle name="Check Cell 43" xfId="2840"/>
    <cellStyle name="Check Cell 44" xfId="2841"/>
    <cellStyle name="Check Cell 45" xfId="2842"/>
    <cellStyle name="Check Cell 46" xfId="2843"/>
    <cellStyle name="Check Cell 47" xfId="2844"/>
    <cellStyle name="Check Cell 48" xfId="2845"/>
    <cellStyle name="Check Cell 49" xfId="2846"/>
    <cellStyle name="Check Cell 5" xfId="2847"/>
    <cellStyle name="Check Cell 50" xfId="2848"/>
    <cellStyle name="Check Cell 51" xfId="2849"/>
    <cellStyle name="Check Cell 52" xfId="2850"/>
    <cellStyle name="Check Cell 53" xfId="2851"/>
    <cellStyle name="Check Cell 54" xfId="2852"/>
    <cellStyle name="Check Cell 55" xfId="2853"/>
    <cellStyle name="Check Cell 56" xfId="2854"/>
    <cellStyle name="Check Cell 57" xfId="2855"/>
    <cellStyle name="Check Cell 58" xfId="2856"/>
    <cellStyle name="Check Cell 59" xfId="2857"/>
    <cellStyle name="Check Cell 6" xfId="2858"/>
    <cellStyle name="Check Cell 60" xfId="2859"/>
    <cellStyle name="Check Cell 60 2" xfId="2860"/>
    <cellStyle name="Check Cell 60 2 2" xfId="2861"/>
    <cellStyle name="Check Cell 60 2 2 2" xfId="2862"/>
    <cellStyle name="Check Cell 60 2 3" xfId="2863"/>
    <cellStyle name="Check Cell 61" xfId="2864"/>
    <cellStyle name="Check Cell 62" xfId="2865"/>
    <cellStyle name="Check Cell 63" xfId="2866"/>
    <cellStyle name="Check Cell 64" xfId="2867"/>
    <cellStyle name="Check Cell 65" xfId="2868"/>
    <cellStyle name="Check Cell 7" xfId="2869"/>
    <cellStyle name="Check Cell 8" xfId="2870"/>
    <cellStyle name="Check Cell 9" xfId="2871"/>
    <cellStyle name="Check Green" xfId="2872"/>
    <cellStyle name="Check Orange" xfId="2873"/>
    <cellStyle name="Check Red" xfId="2874"/>
    <cellStyle name="Check2_EA" xfId="2875"/>
    <cellStyle name="CheckCell_RP" xfId="2876"/>
    <cellStyle name="CheckCelLbll_RP" xfId="2877"/>
    <cellStyle name="CIL" xfId="2878"/>
    <cellStyle name="CIU" xfId="2879"/>
    <cellStyle name="CodeOutput_RP" xfId="2880"/>
    <cellStyle name="Colore 1" xfId="2881"/>
    <cellStyle name="Colore 1 2" xfId="2882"/>
    <cellStyle name="Colore 2" xfId="2883"/>
    <cellStyle name="Colore 2 2" xfId="2884"/>
    <cellStyle name="Colore 3" xfId="2885"/>
    <cellStyle name="Colore 3 2" xfId="2886"/>
    <cellStyle name="Colore 4" xfId="2887"/>
    <cellStyle name="Colore 4 2" xfId="2888"/>
    <cellStyle name="Colore 5" xfId="2889"/>
    <cellStyle name="Colore 5 2" xfId="2890"/>
    <cellStyle name="Colore 6" xfId="2891"/>
    <cellStyle name="Colore 6 2" xfId="2892"/>
    <cellStyle name="Column_Heading_RP" xfId="2893"/>
    <cellStyle name="Comma -" xfId="2894"/>
    <cellStyle name="Comma  - Style1" xfId="2895"/>
    <cellStyle name="Comma  - Style2" xfId="2896"/>
    <cellStyle name="Comma  - Style3" xfId="2897"/>
    <cellStyle name="Comma  - Style4" xfId="2898"/>
    <cellStyle name="Comma  - Style5" xfId="2899"/>
    <cellStyle name="Comma  - Style6" xfId="2900"/>
    <cellStyle name="Comma  - Style7" xfId="2901"/>
    <cellStyle name="Comma  - Style8" xfId="2902"/>
    <cellStyle name="Comma [0] 2" xfId="2903"/>
    <cellStyle name="Comma [0] 3" xfId="2904"/>
    <cellStyle name="Comma [1]" xfId="2905"/>
    <cellStyle name="Comma [1] 2" xfId="2906"/>
    <cellStyle name="Comma [2]" xfId="2907"/>
    <cellStyle name="Comma [2] 2" xfId="2908"/>
    <cellStyle name="Comma [3]" xfId="2909"/>
    <cellStyle name="Comma [3] 2" xfId="2910"/>
    <cellStyle name="Comma 0" xfId="2911"/>
    <cellStyle name="Comma 0*" xfId="2912"/>
    <cellStyle name="Comma 0__MasterJRComps" xfId="2913"/>
    <cellStyle name="Comma 10" xfId="2914"/>
    <cellStyle name="Comma 11" xfId="2915"/>
    <cellStyle name="Comma 12" xfId="2916"/>
    <cellStyle name="Comma 13" xfId="2917"/>
    <cellStyle name="Comma 14" xfId="2918"/>
    <cellStyle name="Comma 15" xfId="2919"/>
    <cellStyle name="Comma 16" xfId="2920"/>
    <cellStyle name="Comma 17" xfId="2921"/>
    <cellStyle name="Comma 18" xfId="2922"/>
    <cellStyle name="Comma 19" xfId="2923"/>
    <cellStyle name="Comma 2" xfId="2924"/>
    <cellStyle name="Comma 2 10" xfId="2925"/>
    <cellStyle name="Comma 2 10 2" xfId="2926"/>
    <cellStyle name="Comma 2 11" xfId="2927"/>
    <cellStyle name="Comma 2 11 2" xfId="2928"/>
    <cellStyle name="Comma 2 12" xfId="2929"/>
    <cellStyle name="Comma 2 12 2" xfId="2930"/>
    <cellStyle name="Comma 2 13" xfId="2931"/>
    <cellStyle name="Comma 2 13 2" xfId="2932"/>
    <cellStyle name="Comma 2 14" xfId="2933"/>
    <cellStyle name="Comma 2 14 2" xfId="2934"/>
    <cellStyle name="Comma 2 15" xfId="2935"/>
    <cellStyle name="Comma 2 15 2" xfId="2936"/>
    <cellStyle name="Comma 2 16" xfId="2937"/>
    <cellStyle name="Comma 2 16 2" xfId="2938"/>
    <cellStyle name="Comma 2 17" xfId="2939"/>
    <cellStyle name="Comma 2 17 2" xfId="2940"/>
    <cellStyle name="Comma 2 18" xfId="2941"/>
    <cellStyle name="Comma 2 19" xfId="2942"/>
    <cellStyle name="Comma 2 2" xfId="2943"/>
    <cellStyle name="Comma 2 2 10" xfId="2944"/>
    <cellStyle name="Comma 2 2 11" xfId="2945"/>
    <cellStyle name="Comma 2 2 12" xfId="2946"/>
    <cellStyle name="Comma 2 2 13" xfId="2947"/>
    <cellStyle name="Comma 2 2 14" xfId="2948"/>
    <cellStyle name="Comma 2 2 15" xfId="2949"/>
    <cellStyle name="Comma 2 2 16" xfId="2950"/>
    <cellStyle name="Comma 2 2 17" xfId="2951"/>
    <cellStyle name="Comma 2 2 18" xfId="2952"/>
    <cellStyle name="Comma 2 2 19" xfId="2953"/>
    <cellStyle name="Comma 2 2 2" xfId="2954"/>
    <cellStyle name="Comma 2 2 2 10" xfId="2955"/>
    <cellStyle name="Comma 2 2 2 11" xfId="2956"/>
    <cellStyle name="Comma 2 2 2 12" xfId="2957"/>
    <cellStyle name="Comma 2 2 2 13" xfId="2958"/>
    <cellStyle name="Comma 2 2 2 14" xfId="2959"/>
    <cellStyle name="Comma 2 2 2 15" xfId="2960"/>
    <cellStyle name="Comma 2 2 2 16" xfId="2961"/>
    <cellStyle name="Comma 2 2 2 17" xfId="2962"/>
    <cellStyle name="Comma 2 2 2 18" xfId="2963"/>
    <cellStyle name="Comma 2 2 2 19" xfId="2964"/>
    <cellStyle name="Comma 2 2 2 2" xfId="2965"/>
    <cellStyle name="Comma 2 2 2 2 10" xfId="2966"/>
    <cellStyle name="Comma 2 2 2 2 11" xfId="2967"/>
    <cellStyle name="Comma 2 2 2 2 12" xfId="2968"/>
    <cellStyle name="Comma 2 2 2 2 13" xfId="2969"/>
    <cellStyle name="Comma 2 2 2 2 14" xfId="2970"/>
    <cellStyle name="Comma 2 2 2 2 15" xfId="2971"/>
    <cellStyle name="Comma 2 2 2 2 16" xfId="2972"/>
    <cellStyle name="Comma 2 2 2 2 17" xfId="2973"/>
    <cellStyle name="Comma 2 2 2 2 18" xfId="2974"/>
    <cellStyle name="Comma 2 2 2 2 19" xfId="2975"/>
    <cellStyle name="Comma 2 2 2 2 2" xfId="2976"/>
    <cellStyle name="Comma 2 2 2 2 2 2" xfId="2977"/>
    <cellStyle name="Comma 2 2 2 2 2 2 2" xfId="2978"/>
    <cellStyle name="Comma 2 2 2 2 2 2 2 2" xfId="2979"/>
    <cellStyle name="Comma 2 2 2 2 2 3" xfId="2980"/>
    <cellStyle name="Comma 2 2 2 2 20" xfId="2981"/>
    <cellStyle name="Comma 2 2 2 2 21" xfId="2982"/>
    <cellStyle name="Comma 2 2 2 2 22" xfId="2983"/>
    <cellStyle name="Comma 2 2 2 2 23" xfId="2984"/>
    <cellStyle name="Comma 2 2 2 2 24" xfId="2985"/>
    <cellStyle name="Comma 2 2 2 2 25" xfId="2986"/>
    <cellStyle name="Comma 2 2 2 2 26" xfId="2987"/>
    <cellStyle name="Comma 2 2 2 2 27" xfId="2988"/>
    <cellStyle name="Comma 2 2 2 2 28" xfId="2989"/>
    <cellStyle name="Comma 2 2 2 2 28 2" xfId="2990"/>
    <cellStyle name="Comma 2 2 2 2 29" xfId="2991"/>
    <cellStyle name="Comma 2 2 2 2 3" xfId="2992"/>
    <cellStyle name="Comma 2 2 2 2 30" xfId="2993"/>
    <cellStyle name="Comma 2 2 2 2 4" xfId="2994"/>
    <cellStyle name="Comma 2 2 2 2 5" xfId="2995"/>
    <cellStyle name="Comma 2 2 2 2 6" xfId="2996"/>
    <cellStyle name="Comma 2 2 2 2 7" xfId="2997"/>
    <cellStyle name="Comma 2 2 2 2 8" xfId="2998"/>
    <cellStyle name="Comma 2 2 2 2 9" xfId="2999"/>
    <cellStyle name="Comma 2 2 2 20" xfId="3000"/>
    <cellStyle name="Comma 2 2 2 21" xfId="3001"/>
    <cellStyle name="Comma 2 2 2 22" xfId="3002"/>
    <cellStyle name="Comma 2 2 2 23" xfId="3003"/>
    <cellStyle name="Comma 2 2 2 24" xfId="3004"/>
    <cellStyle name="Comma 2 2 2 25" xfId="3005"/>
    <cellStyle name="Comma 2 2 2 26" xfId="3006"/>
    <cellStyle name="Comma 2 2 2 27" xfId="3007"/>
    <cellStyle name="Comma 2 2 2 28" xfId="3008"/>
    <cellStyle name="Comma 2 2 2 29" xfId="3009"/>
    <cellStyle name="Comma 2 2 2 29 2" xfId="3010"/>
    <cellStyle name="Comma 2 2 2 3" xfId="3011"/>
    <cellStyle name="Comma 2 2 2 30" xfId="3012"/>
    <cellStyle name="Comma 2 2 2 31" xfId="3013"/>
    <cellStyle name="Comma 2 2 2 32" xfId="3014"/>
    <cellStyle name="Comma 2 2 2 33" xfId="3015"/>
    <cellStyle name="Comma 2 2 2 34" xfId="3016"/>
    <cellStyle name="Comma 2 2 2 35" xfId="3017"/>
    <cellStyle name="Comma 2 2 2 4" xfId="3018"/>
    <cellStyle name="Comma 2 2 2 4 2" xfId="3019"/>
    <cellStyle name="Comma 2 2 2 4 2 2" xfId="3020"/>
    <cellStyle name="Comma 2 2 2 4 2 2 2" xfId="3021"/>
    <cellStyle name="Comma 2 2 2 4 3" xfId="3022"/>
    <cellStyle name="Comma 2 2 2 5" xfId="3023"/>
    <cellStyle name="Comma 2 2 2 6" xfId="3024"/>
    <cellStyle name="Comma 2 2 2 7" xfId="3025"/>
    <cellStyle name="Comma 2 2 2 8" xfId="3026"/>
    <cellStyle name="Comma 2 2 2 9" xfId="3027"/>
    <cellStyle name="Comma 2 2 20" xfId="3028"/>
    <cellStyle name="Comma 2 2 21" xfId="3029"/>
    <cellStyle name="Comma 2 2 22" xfId="3030"/>
    <cellStyle name="Comma 2 2 23" xfId="3031"/>
    <cellStyle name="Comma 2 2 24" xfId="3032"/>
    <cellStyle name="Comma 2 2 25" xfId="3033"/>
    <cellStyle name="Comma 2 2 26" xfId="3034"/>
    <cellStyle name="Comma 2 2 27" xfId="3035"/>
    <cellStyle name="Comma 2 2 28" xfId="3036"/>
    <cellStyle name="Comma 2 2 29" xfId="3037"/>
    <cellStyle name="Comma 2 2 3" xfId="3038"/>
    <cellStyle name="Comma 2 2 30" xfId="3039"/>
    <cellStyle name="Comma 2 2 31" xfId="3040"/>
    <cellStyle name="Comma 2 2 32" xfId="3041"/>
    <cellStyle name="Comma 2 2 33" xfId="3042"/>
    <cellStyle name="Comma 2 2 34" xfId="3043"/>
    <cellStyle name="Comma 2 2 35" xfId="3044"/>
    <cellStyle name="Comma 2 2 36" xfId="3045"/>
    <cellStyle name="Comma 2 2 37" xfId="3046"/>
    <cellStyle name="Comma 2 2 37 2" xfId="3047"/>
    <cellStyle name="Comma 2 2 37 2 2" xfId="3048"/>
    <cellStyle name="Comma 2 2 37 2 2 2" xfId="3049"/>
    <cellStyle name="Comma 2 2 37 3" xfId="3050"/>
    <cellStyle name="Comma 2 2 38" xfId="3051"/>
    <cellStyle name="Comma 2 2 39" xfId="3052"/>
    <cellStyle name="Comma 2 2 4" xfId="3053"/>
    <cellStyle name="Comma 2 2 40" xfId="3054"/>
    <cellStyle name="Comma 2 2 41" xfId="3055"/>
    <cellStyle name="Comma 2 2 42" xfId="3056"/>
    <cellStyle name="Comma 2 2 43" xfId="3057"/>
    <cellStyle name="Comma 2 2 44" xfId="3058"/>
    <cellStyle name="Comma 2 2 45" xfId="3059"/>
    <cellStyle name="Comma 2 2 46" xfId="3060"/>
    <cellStyle name="Comma 2 2 47" xfId="3061"/>
    <cellStyle name="Comma 2 2 48" xfId="3062"/>
    <cellStyle name="Comma 2 2 49" xfId="3063"/>
    <cellStyle name="Comma 2 2 5" xfId="3064"/>
    <cellStyle name="Comma 2 2 50" xfId="3065"/>
    <cellStyle name="Comma 2 2 51" xfId="3066"/>
    <cellStyle name="Comma 2 2 52" xfId="3067"/>
    <cellStyle name="Comma 2 2 53" xfId="3068"/>
    <cellStyle name="Comma 2 2 54" xfId="3069"/>
    <cellStyle name="Comma 2 2 55" xfId="3070"/>
    <cellStyle name="Comma 2 2 56" xfId="3071"/>
    <cellStyle name="Comma 2 2 57" xfId="3072"/>
    <cellStyle name="Comma 2 2 58" xfId="3073"/>
    <cellStyle name="Comma 2 2 59" xfId="3074"/>
    <cellStyle name="Comma 2 2 6" xfId="3075"/>
    <cellStyle name="Comma 2 2 60" xfId="3076"/>
    <cellStyle name="Comma 2 2 61" xfId="3077"/>
    <cellStyle name="Comma 2 2 62" xfId="3078"/>
    <cellStyle name="Comma 2 2 62 2" xfId="3079"/>
    <cellStyle name="Comma 2 2 63" xfId="3080"/>
    <cellStyle name="Comma 2 2 64" xfId="3081"/>
    <cellStyle name="Comma 2 2 65" xfId="3082"/>
    <cellStyle name="Comma 2 2 66" xfId="3083"/>
    <cellStyle name="Comma 2 2 7" xfId="3084"/>
    <cellStyle name="Comma 2 2 8" xfId="3085"/>
    <cellStyle name="Comma 2 2 9" xfId="3086"/>
    <cellStyle name="Comma 2 20" xfId="3087"/>
    <cellStyle name="Comma 2 21" xfId="3088"/>
    <cellStyle name="Comma 2 22" xfId="3089"/>
    <cellStyle name="Comma 2 23" xfId="3090"/>
    <cellStyle name="Comma 2 24" xfId="3091"/>
    <cellStyle name="Comma 2 25" xfId="3092"/>
    <cellStyle name="Comma 2 26" xfId="3093"/>
    <cellStyle name="Comma 2 27" xfId="3094"/>
    <cellStyle name="Comma 2 28" xfId="3095"/>
    <cellStyle name="Comma 2 29" xfId="3096"/>
    <cellStyle name="Comma 2 3" xfId="3097"/>
    <cellStyle name="Comma 2 3 10" xfId="3098"/>
    <cellStyle name="Comma 2 3 11" xfId="3099"/>
    <cellStyle name="Comma 2 3 12" xfId="3100"/>
    <cellStyle name="Comma 2 3 2" xfId="3101"/>
    <cellStyle name="Comma 2 3 2 2" xfId="3102"/>
    <cellStyle name="Comma 2 3 3" xfId="3103"/>
    <cellStyle name="Comma 2 3 3 2" xfId="3104"/>
    <cellStyle name="Comma 2 3 4" xfId="3105"/>
    <cellStyle name="Comma 2 3 4 2" xfId="3106"/>
    <cellStyle name="Comma 2 3 5" xfId="3107"/>
    <cellStyle name="Comma 2 3 5 2" xfId="3108"/>
    <cellStyle name="Comma 2 3 6" xfId="3109"/>
    <cellStyle name="Comma 2 3 6 2" xfId="3110"/>
    <cellStyle name="Comma 2 3 7" xfId="3111"/>
    <cellStyle name="Comma 2 3 7 2" xfId="3112"/>
    <cellStyle name="Comma 2 3 8" xfId="3113"/>
    <cellStyle name="Comma 2 3 8 2" xfId="3114"/>
    <cellStyle name="Comma 2 3 9" xfId="3115"/>
    <cellStyle name="Comma 2 3 9 2" xfId="3116"/>
    <cellStyle name="Comma 2 3 9 3" xfId="3117"/>
    <cellStyle name="Comma 2 30" xfId="3118"/>
    <cellStyle name="Comma 2 31" xfId="3119"/>
    <cellStyle name="Comma 2 32" xfId="3120"/>
    <cellStyle name="Comma 2 33" xfId="3121"/>
    <cellStyle name="Comma 2 34" xfId="3122"/>
    <cellStyle name="Comma 2 35" xfId="3123"/>
    <cellStyle name="Comma 2 36" xfId="3124"/>
    <cellStyle name="Comma 2 37" xfId="3125"/>
    <cellStyle name="Comma 2 38" xfId="3126"/>
    <cellStyle name="Comma 2 39" xfId="3127"/>
    <cellStyle name="Comma 2 4" xfId="3128"/>
    <cellStyle name="Comma 2 4 2" xfId="3129"/>
    <cellStyle name="Comma 2 4 3" xfId="3130"/>
    <cellStyle name="Comma 2 4 4" xfId="3131"/>
    <cellStyle name="Comma 2 40" xfId="3132"/>
    <cellStyle name="Comma 2 41" xfId="3133"/>
    <cellStyle name="Comma 2 42" xfId="3134"/>
    <cellStyle name="Comma 2 43" xfId="3135"/>
    <cellStyle name="Comma 2 44" xfId="3136"/>
    <cellStyle name="Comma 2 45" xfId="3137"/>
    <cellStyle name="Comma 2 46" xfId="3138"/>
    <cellStyle name="Comma 2 47" xfId="3139"/>
    <cellStyle name="Comma 2 48" xfId="3140"/>
    <cellStyle name="Comma 2 49" xfId="3141"/>
    <cellStyle name="Comma 2 5" xfId="3142"/>
    <cellStyle name="Comma 2 5 2" xfId="3143"/>
    <cellStyle name="Comma 2 50" xfId="3144"/>
    <cellStyle name="Comma 2 51" xfId="3145"/>
    <cellStyle name="Comma 2 52" xfId="3146"/>
    <cellStyle name="Comma 2 53" xfId="3147"/>
    <cellStyle name="Comma 2 54" xfId="3148"/>
    <cellStyle name="Comma 2 55" xfId="3149"/>
    <cellStyle name="Comma 2 56" xfId="3150"/>
    <cellStyle name="Comma 2 57" xfId="3151"/>
    <cellStyle name="Comma 2 58" xfId="3152"/>
    <cellStyle name="Comma 2 59" xfId="3153"/>
    <cellStyle name="Comma 2 6" xfId="3154"/>
    <cellStyle name="Comma 2 6 2" xfId="3155"/>
    <cellStyle name="Comma 2 60" xfId="3156"/>
    <cellStyle name="Comma 2 61" xfId="3157"/>
    <cellStyle name="Comma 2 62" xfId="3158"/>
    <cellStyle name="Comma 2 63" xfId="3159"/>
    <cellStyle name="Comma 2 64" xfId="3160"/>
    <cellStyle name="Comma 2 65" xfId="3161"/>
    <cellStyle name="Comma 2 66" xfId="3162"/>
    <cellStyle name="Comma 2 66 2" xfId="3163"/>
    <cellStyle name="Comma 2 66 2 2" xfId="3164"/>
    <cellStyle name="Comma 2 66 3" xfId="3165"/>
    <cellStyle name="Comma 2 66 4" xfId="3166"/>
    <cellStyle name="Comma 2 67" xfId="3167"/>
    <cellStyle name="Comma 2 68" xfId="3168"/>
    <cellStyle name="Comma 2 7" xfId="3169"/>
    <cellStyle name="Comma 2 7 2" xfId="3170"/>
    <cellStyle name="Comma 2 8" xfId="3171"/>
    <cellStyle name="Comma 2 8 2" xfId="3172"/>
    <cellStyle name="Comma 2 9" xfId="3173"/>
    <cellStyle name="Comma 2 9 2" xfId="3174"/>
    <cellStyle name="Comma 2*" xfId="3175"/>
    <cellStyle name="Comma 2__MasterJRComps" xfId="3176"/>
    <cellStyle name="Comma 20" xfId="3177"/>
    <cellStyle name="Comma 21" xfId="3178"/>
    <cellStyle name="Comma 22" xfId="3179"/>
    <cellStyle name="Comma 23" xfId="3180"/>
    <cellStyle name="Comma 24" xfId="3181"/>
    <cellStyle name="Comma 25" xfId="3182"/>
    <cellStyle name="Comma 26" xfId="3183"/>
    <cellStyle name="Comma 27" xfId="3184"/>
    <cellStyle name="Comma 3" xfId="3185"/>
    <cellStyle name="Comma 3 10" xfId="3186"/>
    <cellStyle name="Comma 3 11" xfId="3187"/>
    <cellStyle name="Comma 3 12" xfId="3188"/>
    <cellStyle name="Comma 3 13" xfId="3189"/>
    <cellStyle name="Comma 3 14" xfId="3190"/>
    <cellStyle name="Comma 3 2" xfId="3191"/>
    <cellStyle name="Comma 3 2 2" xfId="3192"/>
    <cellStyle name="Comma 3 2 3" xfId="3193"/>
    <cellStyle name="Comma 3 2 4" xfId="3194"/>
    <cellStyle name="Comma 3 3" xfId="3195"/>
    <cellStyle name="Comma 3 3 2" xfId="3196"/>
    <cellStyle name="Comma 3 3 3" xfId="3197"/>
    <cellStyle name="Comma 3 4" xfId="3198"/>
    <cellStyle name="Comma 3 4 2" xfId="3199"/>
    <cellStyle name="Comma 3 5" xfId="3200"/>
    <cellStyle name="Comma 3 5 2" xfId="3201"/>
    <cellStyle name="Comma 3 6" xfId="3202"/>
    <cellStyle name="Comma 3 6 2" xfId="3203"/>
    <cellStyle name="Comma 3 7" xfId="3204"/>
    <cellStyle name="Comma 3 7 2" xfId="3205"/>
    <cellStyle name="Comma 3 8" xfId="3206"/>
    <cellStyle name="Comma 3 8 2" xfId="3207"/>
    <cellStyle name="Comma 3 9" xfId="3208"/>
    <cellStyle name="Comma 3 9 2" xfId="3209"/>
    <cellStyle name="Comma 3 9 3" xfId="3210"/>
    <cellStyle name="Comma 3*" xfId="3211"/>
    <cellStyle name="Comma 3_Ch4 v2" xfId="3212"/>
    <cellStyle name="Comma 4" xfId="3213"/>
    <cellStyle name="Comma 4 2" xfId="3214"/>
    <cellStyle name="Comma 4 3" xfId="3215"/>
    <cellStyle name="Comma 4 3 2" xfId="3216"/>
    <cellStyle name="Comma 5" xfId="3217"/>
    <cellStyle name="Comma 5 2" xfId="3218"/>
    <cellStyle name="Comma 5 3" xfId="3219"/>
    <cellStyle name="Comma 5 4" xfId="3220"/>
    <cellStyle name="Comma 6" xfId="3221"/>
    <cellStyle name="Comma 6 2" xfId="3222"/>
    <cellStyle name="Comma 6 3" xfId="3223"/>
    <cellStyle name="Comma 6 4" xfId="3224"/>
    <cellStyle name="Comma 6 5" xfId="3225"/>
    <cellStyle name="Comma 6 6" xfId="3226"/>
    <cellStyle name="Comma 7" xfId="3227"/>
    <cellStyle name="Comma 7 2" xfId="3228"/>
    <cellStyle name="Comma 7 2 2" xfId="3229"/>
    <cellStyle name="Comma 7 3" xfId="3230"/>
    <cellStyle name="Comma 7 4" xfId="3231"/>
    <cellStyle name="Comma 7 5" xfId="3232"/>
    <cellStyle name="Comma 7 6" xfId="3233"/>
    <cellStyle name="Comma 8" xfId="3234"/>
    <cellStyle name="Comma 8 2" xfId="3235"/>
    <cellStyle name="Comma 8 3" xfId="3236"/>
    <cellStyle name="Comma 9" xfId="3237"/>
    <cellStyle name="Comma*" xfId="3238"/>
    <cellStyle name="Comma0" xfId="3239"/>
    <cellStyle name="Comma0 - Modelo1" xfId="3240"/>
    <cellStyle name="Comma0 - Style1" xfId="3241"/>
    <cellStyle name="Comma0 - Style2" xfId="3242"/>
    <cellStyle name="Comma0_% Change (PW)" xfId="3243"/>
    <cellStyle name="Comma1" xfId="3244"/>
    <cellStyle name="Comma1 - Modelo2" xfId="3245"/>
    <cellStyle name="Comma1 - Style2" xfId="3246"/>
    <cellStyle name="Comma1 2" xfId="3247"/>
    <cellStyle name="Comma1 3" xfId="3248"/>
    <cellStyle name="Comma1 4" xfId="3249"/>
    <cellStyle name="Comma2" xfId="3250"/>
    <cellStyle name="Comma2 2" xfId="3251"/>
    <cellStyle name="Comma2 3" xfId="3252"/>
    <cellStyle name="Comma2 4" xfId="3253"/>
    <cellStyle name="Condition" xfId="3254"/>
    <cellStyle name="CondMandatory" xfId="3255"/>
    <cellStyle name="Constant" xfId="3256"/>
    <cellStyle name="ConstantLbl_RP" xfId="3257"/>
    <cellStyle name="Content1" xfId="3258"/>
    <cellStyle name="Content2" xfId="3259"/>
    <cellStyle name="Content3" xfId="3260"/>
    <cellStyle name="Cover" xfId="3261"/>
    <cellStyle name="Cover 2" xfId="3262"/>
    <cellStyle name="Cover Date" xfId="3263"/>
    <cellStyle name="Cover Subtitle" xfId="3264"/>
    <cellStyle name="Cover Title" xfId="3265"/>
    <cellStyle name="Cur" xfId="3266"/>
    <cellStyle name="Cur 2" xfId="3267"/>
    <cellStyle name="Currency [0] 2" xfId="3268"/>
    <cellStyle name="Currency 0" xfId="3269"/>
    <cellStyle name="Currency 13" xfId="3270"/>
    <cellStyle name="Currency 13 2" xfId="3271"/>
    <cellStyle name="Currency 13 2 2" xfId="3272"/>
    <cellStyle name="Currency 13 3" xfId="3273"/>
    <cellStyle name="Currency 13 4" xfId="3274"/>
    <cellStyle name="Currency 13 5" xfId="3275"/>
    <cellStyle name="Currency 2 10" xfId="3276"/>
    <cellStyle name="Currency 2 2" xfId="3277"/>
    <cellStyle name="Currency 2 2 2" xfId="3278"/>
    <cellStyle name="Currency 2 3" xfId="3279"/>
    <cellStyle name="Currency 2 3 2" xfId="3280"/>
    <cellStyle name="Currency 2 4" xfId="3281"/>
    <cellStyle name="Currency 2 5" xfId="3282"/>
    <cellStyle name="Currency 2 6" xfId="3283"/>
    <cellStyle name="Currency 2 7" xfId="3284"/>
    <cellStyle name="Currency 2 8" xfId="3285"/>
    <cellStyle name="Currency 2 9" xfId="3286"/>
    <cellStyle name="Currency 2*" xfId="3287"/>
    <cellStyle name="Currency 2_% Change" xfId="3288"/>
    <cellStyle name="Currency 3 4" xfId="3289"/>
    <cellStyle name="Currency 3 2" xfId="3290"/>
    <cellStyle name="Currency 3 3" xfId="3291"/>
    <cellStyle name="Currency 3*" xfId="3292"/>
    <cellStyle name="Currency 4" xfId="3293"/>
    <cellStyle name="Currency 4 2" xfId="3294"/>
    <cellStyle name="Currency 5" xfId="3295"/>
    <cellStyle name="Currency*" xfId="3296"/>
    <cellStyle name="Currency0" xfId="3297"/>
    <cellStyle name="Currency-Denomination" xfId="3298"/>
    <cellStyle name="D - bottom border" xfId="3299"/>
    <cellStyle name="D - headers" xfId="3300"/>
    <cellStyle name="D - normal" xfId="3301"/>
    <cellStyle name="Data" xfId="3302"/>
    <cellStyle name="DATA Amount" xfId="3303"/>
    <cellStyle name="DATA Amount [1]" xfId="3304"/>
    <cellStyle name="DATA Amount [1] 10" xfId="3305"/>
    <cellStyle name="DATA Amount [1] 11" xfId="3306"/>
    <cellStyle name="DATA Amount [1] 2" xfId="3307"/>
    <cellStyle name="DATA Amount [1] 3" xfId="3308"/>
    <cellStyle name="DATA Amount [1] 4" xfId="3309"/>
    <cellStyle name="DATA Amount [1] 5" xfId="3310"/>
    <cellStyle name="DATA Amount [1] 6" xfId="3311"/>
    <cellStyle name="DATA Amount [1] 7" xfId="3312"/>
    <cellStyle name="DATA Amount [1] 8" xfId="3313"/>
    <cellStyle name="DATA Amount [1] 9" xfId="3314"/>
    <cellStyle name="DATA Amount [2]" xfId="3315"/>
    <cellStyle name="DATA Amount [2] 10" xfId="3316"/>
    <cellStyle name="DATA Amount [2] 11" xfId="3317"/>
    <cellStyle name="DATA Amount [2] 2" xfId="3318"/>
    <cellStyle name="DATA Amount [2] 3" xfId="3319"/>
    <cellStyle name="DATA Amount [2] 4" xfId="3320"/>
    <cellStyle name="DATA Amount [2] 5" xfId="3321"/>
    <cellStyle name="DATA Amount [2] 6" xfId="3322"/>
    <cellStyle name="DATA Amount [2] 7" xfId="3323"/>
    <cellStyle name="DATA Amount [2] 8" xfId="3324"/>
    <cellStyle name="DATA Amount [2] 9" xfId="3325"/>
    <cellStyle name="DATA Amount 10" xfId="3326"/>
    <cellStyle name="DATA Amount 11" xfId="3327"/>
    <cellStyle name="DATA Amount 12" xfId="3328"/>
    <cellStyle name="DATA Amount 13" xfId="3329"/>
    <cellStyle name="DATA Amount 2" xfId="3330"/>
    <cellStyle name="DATA Amount 2 2" xfId="3331"/>
    <cellStyle name="DATA Amount 2 2 7" xfId="3332"/>
    <cellStyle name="DATA Amount 2 2 7 2" xfId="3333"/>
    <cellStyle name="DATA Amount 2 3" xfId="3334"/>
    <cellStyle name="DATA Amount 2 4" xfId="3335"/>
    <cellStyle name="DATA Amount 3" xfId="3336"/>
    <cellStyle name="DATA Amount 4" xfId="3337"/>
    <cellStyle name="DATA Amount 5" xfId="3338"/>
    <cellStyle name="DATA Amount 6" xfId="3339"/>
    <cellStyle name="DATA Amount 7" xfId="3340"/>
    <cellStyle name="DATA Amount 8" xfId="3341"/>
    <cellStyle name="DATA Amount 9" xfId="3342"/>
    <cellStyle name="DATA Amount_Best Practice Model Disclaimer v1.1" xfId="3343"/>
    <cellStyle name="DATA Currency" xfId="3344"/>
    <cellStyle name="DATA Currency [1]" xfId="3345"/>
    <cellStyle name="DATA Currency [1] 10" xfId="3346"/>
    <cellStyle name="DATA Currency [1] 11" xfId="3347"/>
    <cellStyle name="DATA Currency [1] 2" xfId="3348"/>
    <cellStyle name="DATA Currency [1] 3" xfId="3349"/>
    <cellStyle name="DATA Currency [1] 4" xfId="3350"/>
    <cellStyle name="DATA Currency [1] 5" xfId="3351"/>
    <cellStyle name="DATA Currency [1] 6" xfId="3352"/>
    <cellStyle name="DATA Currency [1] 7" xfId="3353"/>
    <cellStyle name="DATA Currency [1] 8" xfId="3354"/>
    <cellStyle name="DATA Currency [1] 9" xfId="3355"/>
    <cellStyle name="DATA Currency [2]" xfId="3356"/>
    <cellStyle name="DATA Currency [2] 10" xfId="3357"/>
    <cellStyle name="DATA Currency [2] 11" xfId="3358"/>
    <cellStyle name="DATA Currency [2] 2" xfId="3359"/>
    <cellStyle name="DATA Currency [2] 3" xfId="3360"/>
    <cellStyle name="DATA Currency [2] 4" xfId="3361"/>
    <cellStyle name="DATA Currency [2] 5" xfId="3362"/>
    <cellStyle name="DATA Currency [2] 6" xfId="3363"/>
    <cellStyle name="DATA Currency [2] 7" xfId="3364"/>
    <cellStyle name="DATA Currency [2] 8" xfId="3365"/>
    <cellStyle name="DATA Currency [2] 9" xfId="3366"/>
    <cellStyle name="DATA Currency 10" xfId="3367"/>
    <cellStyle name="DATA Currency 11" xfId="3368"/>
    <cellStyle name="DATA Currency 12" xfId="3369"/>
    <cellStyle name="DATA Currency 13" xfId="3370"/>
    <cellStyle name="DATA Currency 2" xfId="3371"/>
    <cellStyle name="DATA Currency 3" xfId="3372"/>
    <cellStyle name="DATA Currency 4" xfId="3373"/>
    <cellStyle name="DATA Currency 5" xfId="3374"/>
    <cellStyle name="DATA Currency 6" xfId="3375"/>
    <cellStyle name="DATA Currency 7" xfId="3376"/>
    <cellStyle name="DATA Currency 8" xfId="3377"/>
    <cellStyle name="DATA Currency 9" xfId="3378"/>
    <cellStyle name="DATA Currency_Best Practice Model Disclaimer v1.1" xfId="3379"/>
    <cellStyle name="DATA Date Long" xfId="3380"/>
    <cellStyle name="DATA Date Long 10" xfId="3381"/>
    <cellStyle name="DATA Date Long 11" xfId="3382"/>
    <cellStyle name="DATA Date Long 2" xfId="3383"/>
    <cellStyle name="DATA Date Long 3" xfId="3384"/>
    <cellStyle name="DATA Date Long 4" xfId="3385"/>
    <cellStyle name="DATA Date Long 5" xfId="3386"/>
    <cellStyle name="DATA Date Long 6" xfId="3387"/>
    <cellStyle name="DATA Date Long 7" xfId="3388"/>
    <cellStyle name="DATA Date Long 8" xfId="3389"/>
    <cellStyle name="DATA Date Long 9" xfId="3390"/>
    <cellStyle name="DATA Date Short" xfId="3391"/>
    <cellStyle name="DATA Date Short 10" xfId="3392"/>
    <cellStyle name="DATA Date Short 11" xfId="3393"/>
    <cellStyle name="DATA Date Short 2" xfId="3394"/>
    <cellStyle name="DATA Date Short 3" xfId="3395"/>
    <cellStyle name="DATA Date Short 4" xfId="3396"/>
    <cellStyle name="DATA Date Short 5" xfId="3397"/>
    <cellStyle name="DATA Date Short 6" xfId="3398"/>
    <cellStyle name="DATA Date Short 7" xfId="3399"/>
    <cellStyle name="DATA Date Short 8" xfId="3400"/>
    <cellStyle name="DATA Date Short 9" xfId="3401"/>
    <cellStyle name="DATA List" xfId="3402"/>
    <cellStyle name="DATA List 10" xfId="3403"/>
    <cellStyle name="DATA List 11" xfId="3404"/>
    <cellStyle name="DATA List 12" xfId="3405"/>
    <cellStyle name="DATA List 13" xfId="3406"/>
    <cellStyle name="DATA List 2" xfId="3407"/>
    <cellStyle name="DATA List 2 12" xfId="3408"/>
    <cellStyle name="DATA List 2 2" xfId="3409"/>
    <cellStyle name="DATA List 2 3" xfId="3410"/>
    <cellStyle name="DATA List 2 4" xfId="3411"/>
    <cellStyle name="DATA List 2 4 2" xfId="3412"/>
    <cellStyle name="DATA List 2 4 3" xfId="3413"/>
    <cellStyle name="DATA List 2 5" xfId="3414"/>
    <cellStyle name="DATA List 3" xfId="3415"/>
    <cellStyle name="DATA List 4" xfId="3416"/>
    <cellStyle name="DATA List 5" xfId="3417"/>
    <cellStyle name="DATA List 6" xfId="3418"/>
    <cellStyle name="DATA List 7" xfId="3419"/>
    <cellStyle name="DATA List 8" xfId="3420"/>
    <cellStyle name="DATA List 9" xfId="3421"/>
    <cellStyle name="DATA Memo" xfId="3422"/>
    <cellStyle name="DATA Memo 10" xfId="3423"/>
    <cellStyle name="DATA Memo 2" xfId="3424"/>
    <cellStyle name="DATA Memo 3" xfId="3425"/>
    <cellStyle name="DATA Memo 4" xfId="3426"/>
    <cellStyle name="DATA Memo 5" xfId="3427"/>
    <cellStyle name="DATA Memo 6" xfId="3428"/>
    <cellStyle name="DATA Memo 7" xfId="3429"/>
    <cellStyle name="DATA Memo 8" xfId="3430"/>
    <cellStyle name="DATA Memo 9" xfId="3431"/>
    <cellStyle name="DATA Percent" xfId="3432"/>
    <cellStyle name="DATA Percent [1]" xfId="3433"/>
    <cellStyle name="DATA Percent [1] 10" xfId="3434"/>
    <cellStyle name="DATA Percent [1] 11" xfId="3435"/>
    <cellStyle name="DATA Percent [1] 2" xfId="3436"/>
    <cellStyle name="DATA Percent [1] 3" xfId="3437"/>
    <cellStyle name="DATA Percent [1] 4" xfId="3438"/>
    <cellStyle name="DATA Percent [1] 5" xfId="3439"/>
    <cellStyle name="DATA Percent [1] 6" xfId="3440"/>
    <cellStyle name="DATA Percent [1] 7" xfId="3441"/>
    <cellStyle name="DATA Percent [1] 8" xfId="3442"/>
    <cellStyle name="DATA Percent [1] 9" xfId="3443"/>
    <cellStyle name="DATA Percent [2]" xfId="3444"/>
    <cellStyle name="DATA Percent [2] 10" xfId="3445"/>
    <cellStyle name="DATA Percent [2] 11" xfId="3446"/>
    <cellStyle name="DATA Percent [2] 2" xfId="3447"/>
    <cellStyle name="DATA Percent [2] 3" xfId="3448"/>
    <cellStyle name="DATA Percent [2] 4" xfId="3449"/>
    <cellStyle name="DATA Percent [2] 5" xfId="3450"/>
    <cellStyle name="DATA Percent [2] 6" xfId="3451"/>
    <cellStyle name="DATA Percent [2] 7" xfId="3452"/>
    <cellStyle name="DATA Percent [2] 8" xfId="3453"/>
    <cellStyle name="DATA Percent [2] 9" xfId="3454"/>
    <cellStyle name="DATA Percent 10" xfId="3455"/>
    <cellStyle name="DATA Percent 11" xfId="3456"/>
    <cellStyle name="DATA Percent 12" xfId="3457"/>
    <cellStyle name="DATA Percent 13" xfId="3458"/>
    <cellStyle name="DATA Percent 2" xfId="3459"/>
    <cellStyle name="DATA Percent 2 2" xfId="3460"/>
    <cellStyle name="DATA Percent 2 2 7" xfId="3461"/>
    <cellStyle name="DATA Percent 2 2 7 2" xfId="3462"/>
    <cellStyle name="DATA Percent 2 3" xfId="3463"/>
    <cellStyle name="DATA Percent 2 4" xfId="3464"/>
    <cellStyle name="DATA Percent 3" xfId="3465"/>
    <cellStyle name="DATA Percent 4" xfId="3466"/>
    <cellStyle name="DATA Percent 44" xfId="3467"/>
    <cellStyle name="DATA Percent 44 3" xfId="3468"/>
    <cellStyle name="DATA Percent 45" xfId="3469"/>
    <cellStyle name="DATA Percent 45 3" xfId="3470"/>
    <cellStyle name="DATA Percent 46" xfId="3471"/>
    <cellStyle name="DATA Percent 46 3" xfId="3472"/>
    <cellStyle name="DATA Percent 5" xfId="3473"/>
    <cellStyle name="DATA Percent 6" xfId="3474"/>
    <cellStyle name="DATA Percent 7" xfId="3475"/>
    <cellStyle name="DATA Percent 8" xfId="3476"/>
    <cellStyle name="DATA Percent 9" xfId="3477"/>
    <cellStyle name="DATA Percent_Best Practice Model Disclaimer v1.1" xfId="3478"/>
    <cellStyle name="DATA Text" xfId="3479"/>
    <cellStyle name="DATA Text 10" xfId="3480"/>
    <cellStyle name="DATA Text 11" xfId="3481"/>
    <cellStyle name="DATA Text 2" xfId="3482"/>
    <cellStyle name="DATA Text 3" xfId="3483"/>
    <cellStyle name="DATA Text 4" xfId="3484"/>
    <cellStyle name="DATA Text 5" xfId="3485"/>
    <cellStyle name="DATA Text 6" xfId="3486"/>
    <cellStyle name="DATA Text 7" xfId="3487"/>
    <cellStyle name="DATA Text 8" xfId="3488"/>
    <cellStyle name="DATA Text 9" xfId="3489"/>
    <cellStyle name="DATA Version" xfId="3490"/>
    <cellStyle name="DATA Version 10" xfId="3491"/>
    <cellStyle name="DATA Version 2" xfId="3492"/>
    <cellStyle name="DATA Version 3" xfId="3493"/>
    <cellStyle name="DATA Version 4" xfId="3494"/>
    <cellStyle name="DATA Version 5" xfId="3495"/>
    <cellStyle name="DATA Version 6" xfId="3496"/>
    <cellStyle name="DATA Version 7" xfId="3497"/>
    <cellStyle name="DATA Version 8" xfId="3498"/>
    <cellStyle name="DATA Version 9" xfId="3499"/>
    <cellStyle name="DATA_Amount" xfId="3500"/>
    <cellStyle name="Date" xfId="3501"/>
    <cellStyle name="Date 2" xfId="3502"/>
    <cellStyle name="Date Aligned" xfId="3503"/>
    <cellStyle name="Date Aligned*" xfId="3504"/>
    <cellStyle name="Date Aligned__MasterJRComps" xfId="3505"/>
    <cellStyle name="Date dd-mmm" xfId="3506"/>
    <cellStyle name="Date dd-mmm-yy" xfId="3507"/>
    <cellStyle name="Date mmm-yy" xfId="3508"/>
    <cellStyle name="Date_Ch4 v2" xfId="3509"/>
    <cellStyle name="DateJL" xfId="3510"/>
    <cellStyle name="DateJL 2" xfId="3511"/>
    <cellStyle name="DateJL 2 2" xfId="3512"/>
    <cellStyle name="DateJL 2 3" xfId="3513"/>
    <cellStyle name="DateJL 2 4" xfId="3514"/>
    <cellStyle name="DateJL 2 5" xfId="3515"/>
    <cellStyle name="DateJL 3" xfId="3516"/>
    <cellStyle name="DateJL 4" xfId="3517"/>
    <cellStyle name="DateJL 5" xfId="3518"/>
    <cellStyle name="DateJL 6" xfId="3519"/>
    <cellStyle name="DateJL 7" xfId="3520"/>
    <cellStyle name="DateJL 8" xfId="3521"/>
    <cellStyle name="DateTime" xfId="3522"/>
    <cellStyle name="Dec_EA" xfId="3523"/>
    <cellStyle name="Decimal nos" xfId="3524"/>
    <cellStyle name="Decimal nos 2" xfId="3525"/>
    <cellStyle name="Decimal nos 2 2" xfId="3526"/>
    <cellStyle name="Decimal nos 2 3" xfId="3527"/>
    <cellStyle name="Decimal nos 2 4" xfId="3528"/>
    <cellStyle name="Decimal nos 2 5" xfId="3529"/>
    <cellStyle name="Decimal nos 3" xfId="3530"/>
    <cellStyle name="Decimal nos 4" xfId="3531"/>
    <cellStyle name="Decimal nos 5" xfId="3532"/>
    <cellStyle name="Decimal nos 6" xfId="3533"/>
    <cellStyle name="Decimal nos 7" xfId="3534"/>
    <cellStyle name="Decimal nos 8" xfId="3535"/>
    <cellStyle name="Decimal nos acct" xfId="3536"/>
    <cellStyle name="Decimal nos acct 2" xfId="3537"/>
    <cellStyle name="Decimal nos acct 2 2" xfId="3538"/>
    <cellStyle name="Decimal nos acct 2 3" xfId="3539"/>
    <cellStyle name="Decimal nos acct 2 4" xfId="3540"/>
    <cellStyle name="Decimal nos acct 2 5" xfId="3541"/>
    <cellStyle name="Decimal nos acct 3" xfId="3542"/>
    <cellStyle name="Decimal nos acct 4" xfId="3543"/>
    <cellStyle name="Decimal nos acct 5" xfId="3544"/>
    <cellStyle name="Decimal nos acct 6" xfId="3545"/>
    <cellStyle name="Decimal nos acct 7" xfId="3546"/>
    <cellStyle name="Decimal nos acct 8" xfId="3547"/>
    <cellStyle name="Decimal_0dp" xfId="3548"/>
    <cellStyle name="Description" xfId="3549"/>
    <cellStyle name="Deviant" xfId="3550"/>
    <cellStyle name="Dezimal [0]_0002VS" xfId="3551"/>
    <cellStyle name="Dezimal_0002VS" xfId="3552"/>
    <cellStyle name="Dia" xfId="3553"/>
    <cellStyle name="DistributionType" xfId="3554"/>
    <cellStyle name="données" xfId="3555"/>
    <cellStyle name="donnéesbord" xfId="3556"/>
    <cellStyle name="Dotted Line" xfId="3557"/>
    <cellStyle name="Double" xfId="3558"/>
    <cellStyle name="Encabez1" xfId="3559"/>
    <cellStyle name="Encabez2" xfId="3560"/>
    <cellStyle name="EnVision body" xfId="3561"/>
    <cellStyle name="EnVision body 2" xfId="3562"/>
    <cellStyle name="EnVision Header" xfId="3563"/>
    <cellStyle name="EnVision Header 2" xfId="3564"/>
    <cellStyle name="EnVision Heading" xfId="3565"/>
    <cellStyle name="EnVision Sub" xfId="3566"/>
    <cellStyle name="EnVision table" xfId="3567"/>
    <cellStyle name="EnVision table 2" xfId="3568"/>
    <cellStyle name="EnVision table 3" xfId="3569"/>
    <cellStyle name="EnVision table 4" xfId="3570"/>
    <cellStyle name="Envision Table Body" xfId="3571"/>
    <cellStyle name="Envision Table Body 2" xfId="3572"/>
    <cellStyle name="Envision Table Body 3" xfId="3573"/>
    <cellStyle name="Envision Table Body 4" xfId="3574"/>
    <cellStyle name="Envision Table Body 5" xfId="3575"/>
    <cellStyle name="Envision Table Body 6" xfId="3576"/>
    <cellStyle name="Envision Table Body 7" xfId="3577"/>
    <cellStyle name="Envision Table Body 8" xfId="3578"/>
    <cellStyle name="EnVision Table Heading" xfId="3579"/>
    <cellStyle name="EnVision Table Heading 2" xfId="3580"/>
    <cellStyle name="EnVision Table Heading 3" xfId="3581"/>
    <cellStyle name="EnVision Table Heading 3 2" xfId="3582"/>
    <cellStyle name="EnVision Table Heading 4" xfId="3583"/>
    <cellStyle name="EnVision Table Heading 5" xfId="3584"/>
    <cellStyle name="EnVision Table Heading 6" xfId="3585"/>
    <cellStyle name="EnVision Title" xfId="3586"/>
    <cellStyle name="EnVision Title 2" xfId="3587"/>
    <cellStyle name="EnVision Title 3" xfId="3588"/>
    <cellStyle name="EnVision Title 4" xfId="3589"/>
    <cellStyle name="Euro" xfId="3590"/>
    <cellStyle name="Euro 10" xfId="3591"/>
    <cellStyle name="Euro 11" xfId="3592"/>
    <cellStyle name="Euro 12" xfId="3593"/>
    <cellStyle name="Euro 13" xfId="3594"/>
    <cellStyle name="Euro 14" xfId="3595"/>
    <cellStyle name="Euro 15" xfId="3596"/>
    <cellStyle name="Euro 16" xfId="3597"/>
    <cellStyle name="Euro 17" xfId="3598"/>
    <cellStyle name="Euro 18" xfId="3599"/>
    <cellStyle name="Euro 19" xfId="3600"/>
    <cellStyle name="Euro 2" xfId="3601"/>
    <cellStyle name="Euro 2 2" xfId="3602"/>
    <cellStyle name="Euro 2 3" xfId="3603"/>
    <cellStyle name="Euro 2 4" xfId="3604"/>
    <cellStyle name="Euro 2 5" xfId="3605"/>
    <cellStyle name="Euro 2 6" xfId="3606"/>
    <cellStyle name="Euro 2 7" xfId="3607"/>
    <cellStyle name="Euro 20" xfId="3608"/>
    <cellStyle name="Euro 21" xfId="3609"/>
    <cellStyle name="Euro 22" xfId="3610"/>
    <cellStyle name="Euro 23" xfId="3611"/>
    <cellStyle name="Euro 24" xfId="3612"/>
    <cellStyle name="Euro 25" xfId="3613"/>
    <cellStyle name="Euro 26" xfId="3614"/>
    <cellStyle name="Euro 27" xfId="3615"/>
    <cellStyle name="Euro 28" xfId="3616"/>
    <cellStyle name="Euro 29" xfId="3617"/>
    <cellStyle name="Euro 3" xfId="3618"/>
    <cellStyle name="Euro 4" xfId="3619"/>
    <cellStyle name="Euro 5" xfId="3620"/>
    <cellStyle name="Euro 6" xfId="3621"/>
    <cellStyle name="Euro 7" xfId="3622"/>
    <cellStyle name="Euro 8" xfId="3623"/>
    <cellStyle name="Euro 9" xfId="3624"/>
    <cellStyle name="Explanatory Text 10" xfId="3625"/>
    <cellStyle name="Explanatory Text 11" xfId="3626"/>
    <cellStyle name="Explanatory Text 12" xfId="3627"/>
    <cellStyle name="Explanatory Text 13" xfId="3628"/>
    <cellStyle name="Explanatory Text 14" xfId="3629"/>
    <cellStyle name="Explanatory Text 15" xfId="3630"/>
    <cellStyle name="Explanatory Text 16" xfId="3631"/>
    <cellStyle name="Explanatory Text 17" xfId="3632"/>
    <cellStyle name="Explanatory Text 18" xfId="3633"/>
    <cellStyle name="Explanatory Text 19" xfId="3634"/>
    <cellStyle name="Explanatory Text 2" xfId="3635"/>
    <cellStyle name="Explanatory Text 2 2" xfId="3636"/>
    <cellStyle name="Explanatory Text 2 2 2" xfId="3637"/>
    <cellStyle name="Explanatory Text 2 3" xfId="3638"/>
    <cellStyle name="Explanatory Text 2 4" xfId="3639"/>
    <cellStyle name="Explanatory Text 2 5" xfId="3640"/>
    <cellStyle name="Explanatory Text 20" xfId="3641"/>
    <cellStyle name="Explanatory Text 21" xfId="3642"/>
    <cellStyle name="Explanatory Text 22" xfId="3643"/>
    <cellStyle name="Explanatory Text 23" xfId="3644"/>
    <cellStyle name="Explanatory Text 24" xfId="3645"/>
    <cellStyle name="Explanatory Text 25" xfId="3646"/>
    <cellStyle name="Explanatory Text 26" xfId="3647"/>
    <cellStyle name="Explanatory Text 27" xfId="3648"/>
    <cellStyle name="Explanatory Text 28" xfId="3649"/>
    <cellStyle name="Explanatory Text 29" xfId="3650"/>
    <cellStyle name="Explanatory Text 3" xfId="3651"/>
    <cellStyle name="Explanatory Text 3 2" xfId="3652"/>
    <cellStyle name="Explanatory Text 30" xfId="3653"/>
    <cellStyle name="Explanatory Text 31" xfId="3654"/>
    <cellStyle name="Explanatory Text 32" xfId="3655"/>
    <cellStyle name="Explanatory Text 33" xfId="3656"/>
    <cellStyle name="Explanatory Text 34" xfId="3657"/>
    <cellStyle name="Explanatory Text 35" xfId="3658"/>
    <cellStyle name="Explanatory Text 35 2" xfId="3659"/>
    <cellStyle name="Explanatory Text 35 2 2" xfId="3660"/>
    <cellStyle name="Explanatory Text 35 2 2 2" xfId="3661"/>
    <cellStyle name="Explanatory Text 35 3" xfId="3662"/>
    <cellStyle name="Explanatory Text 35 4" xfId="3663"/>
    <cellStyle name="Explanatory Text 36" xfId="3664"/>
    <cellStyle name="Explanatory Text 37" xfId="3665"/>
    <cellStyle name="Explanatory Text 38" xfId="3666"/>
    <cellStyle name="Explanatory Text 39" xfId="3667"/>
    <cellStyle name="Explanatory Text 4" xfId="3668"/>
    <cellStyle name="Explanatory Text 40" xfId="3669"/>
    <cellStyle name="Explanatory Text 41" xfId="3670"/>
    <cellStyle name="Explanatory Text 42" xfId="3671"/>
    <cellStyle name="Explanatory Text 43" xfId="3672"/>
    <cellStyle name="Explanatory Text 44" xfId="3673"/>
    <cellStyle name="Explanatory Text 45" xfId="3674"/>
    <cellStyle name="Explanatory Text 46" xfId="3675"/>
    <cellStyle name="Explanatory Text 47" xfId="3676"/>
    <cellStyle name="Explanatory Text 48" xfId="3677"/>
    <cellStyle name="Explanatory Text 49" xfId="3678"/>
    <cellStyle name="Explanatory Text 5" xfId="3679"/>
    <cellStyle name="Explanatory Text 50" xfId="3680"/>
    <cellStyle name="Explanatory Text 51" xfId="3681"/>
    <cellStyle name="Explanatory Text 52" xfId="3682"/>
    <cellStyle name="Explanatory Text 53" xfId="3683"/>
    <cellStyle name="Explanatory Text 54" xfId="3684"/>
    <cellStyle name="Explanatory Text 55" xfId="3685"/>
    <cellStyle name="Explanatory Text 56" xfId="3686"/>
    <cellStyle name="Explanatory Text 57" xfId="3687"/>
    <cellStyle name="Explanatory Text 58" xfId="3688"/>
    <cellStyle name="Explanatory Text 59" xfId="3689"/>
    <cellStyle name="Explanatory Text 6" xfId="3690"/>
    <cellStyle name="Explanatory Text 60" xfId="3691"/>
    <cellStyle name="Explanatory Text 60 2" xfId="3692"/>
    <cellStyle name="Explanatory Text 60 2 2" xfId="3693"/>
    <cellStyle name="Explanatory Text 60 2 3" xfId="3694"/>
    <cellStyle name="Explanatory Text 61" xfId="3695"/>
    <cellStyle name="Explanatory Text 62" xfId="3696"/>
    <cellStyle name="Explanatory Text 63" xfId="3697"/>
    <cellStyle name="Explanatory Text 64" xfId="3698"/>
    <cellStyle name="Explanatory Text 65" xfId="3699"/>
    <cellStyle name="Explanatory Text 7" xfId="3700"/>
    <cellStyle name="Explanatory Text 8" xfId="3701"/>
    <cellStyle name="Explanatory Text 9" xfId="3702"/>
    <cellStyle name="EYBlocked" xfId="3703"/>
    <cellStyle name="EYCallUp" xfId="3704"/>
    <cellStyle name="EYCheck" xfId="3705"/>
    <cellStyle name="EYDate" xfId="3706"/>
    <cellStyle name="EYDeviant" xfId="3707"/>
    <cellStyle name="EYFlag" xfId="3708"/>
    <cellStyle name="EYHeader1" xfId="3709"/>
    <cellStyle name="EYHeader2" xfId="3710"/>
    <cellStyle name="EYHeader3" xfId="3711"/>
    <cellStyle name="EYInputDate" xfId="3712"/>
    <cellStyle name="EYInputPercent" xfId="3713"/>
    <cellStyle name="EYInputValue" xfId="3714"/>
    <cellStyle name="EYNormal" xfId="3715"/>
    <cellStyle name="EYPercent" xfId="3716"/>
    <cellStyle name="EYPercentCapped" xfId="3717"/>
    <cellStyle name="EYSubTotal" xfId="3718"/>
    <cellStyle name="EYTotal" xfId="3719"/>
    <cellStyle name="EYWIP" xfId="3720"/>
    <cellStyle name="F2" xfId="3721"/>
    <cellStyle name="F3" xfId="3722"/>
    <cellStyle name="F4" xfId="3723"/>
    <cellStyle name="F5" xfId="3724"/>
    <cellStyle name="F6" xfId="3725"/>
    <cellStyle name="F7" xfId="3726"/>
    <cellStyle name="F8" xfId="3727"/>
    <cellStyle name="Fijo" xfId="3728"/>
    <cellStyle name="Filler" xfId="3729"/>
    <cellStyle name="Filler 2" xfId="3730"/>
    <cellStyle name="Filler 3" xfId="3731"/>
    <cellStyle name="Filler 4" xfId="3732"/>
    <cellStyle name="Filler 5" xfId="3733"/>
    <cellStyle name="Filler 6" xfId="3734"/>
    <cellStyle name="Financiero" xfId="3735"/>
    <cellStyle name="Fixed" xfId="3736"/>
    <cellStyle name="Fixed 2" xfId="3737"/>
    <cellStyle name="Fixed1 - Style1" xfId="3738"/>
    <cellStyle name="Flag" xfId="3739"/>
    <cellStyle name="Flash" xfId="3740"/>
    <cellStyle name="Fonts" xfId="3741"/>
    <cellStyle name="Footer SBILogo1" xfId="3742"/>
    <cellStyle name="Footer SBILogo2" xfId="3743"/>
    <cellStyle name="Footnote" xfId="3744"/>
    <cellStyle name="footnote ref" xfId="3745"/>
    <cellStyle name="Footnote Reference" xfId="3746"/>
    <cellStyle name="footnote text" xfId="3747"/>
    <cellStyle name="Footnote_% Change" xfId="3748"/>
    <cellStyle name="Forecast Cell Column Heading" xfId="3749"/>
    <cellStyle name="Forecast Cell Column Heading 2" xfId="3750"/>
    <cellStyle name="Forecast Cell Column Heading 3" xfId="3751"/>
    <cellStyle name="Forecast Cell Column Heading 4" xfId="3752"/>
    <cellStyle name="Forecast Cell Column Heading 5" xfId="3753"/>
    <cellStyle name="Forecast Cell Column Heading 6" xfId="3754"/>
    <cellStyle name="Forecast Cell Column Heading 7" xfId="3755"/>
    <cellStyle name="Forecast Cell Column Heading 8" xfId="3756"/>
    <cellStyle name="Forecast Cell Column Heading 9" xfId="3757"/>
    <cellStyle name="Formula_RP" xfId="3758"/>
    <cellStyle name="FormulaLbl_RP" xfId="3759"/>
    <cellStyle name="General" xfId="3760"/>
    <cellStyle name="General 2" xfId="3761"/>
    <cellStyle name="General 2 2" xfId="3762"/>
    <cellStyle name="General 3" xfId="3763"/>
    <cellStyle name="Good 10" xfId="3764"/>
    <cellStyle name="Good 11" xfId="3765"/>
    <cellStyle name="Good 12" xfId="3766"/>
    <cellStyle name="Good 13" xfId="3767"/>
    <cellStyle name="Good 14" xfId="3768"/>
    <cellStyle name="Good 15" xfId="3769"/>
    <cellStyle name="Good 16" xfId="3770"/>
    <cellStyle name="Good 17" xfId="3771"/>
    <cellStyle name="Good 18" xfId="3772"/>
    <cellStyle name="Good 19" xfId="3773"/>
    <cellStyle name="Good 2" xfId="3774"/>
    <cellStyle name="Good 2 2" xfId="3775"/>
    <cellStyle name="Good 2 2 2" xfId="3776"/>
    <cellStyle name="Good 2 2 3" xfId="3777"/>
    <cellStyle name="Good 2 3" xfId="3778"/>
    <cellStyle name="Good 2 4" xfId="3779"/>
    <cellStyle name="Good 2 5" xfId="3780"/>
    <cellStyle name="Good 20" xfId="3781"/>
    <cellStyle name="Good 21" xfId="3782"/>
    <cellStyle name="Good 22" xfId="3783"/>
    <cellStyle name="Good 23" xfId="3784"/>
    <cellStyle name="Good 24" xfId="3785"/>
    <cellStyle name="Good 25" xfId="3786"/>
    <cellStyle name="Good 26" xfId="3787"/>
    <cellStyle name="Good 27" xfId="3788"/>
    <cellStyle name="Good 28" xfId="3789"/>
    <cellStyle name="Good 29" xfId="3790"/>
    <cellStyle name="Good 3" xfId="3791"/>
    <cellStyle name="Good 3 2" xfId="3792"/>
    <cellStyle name="Good 3 3" xfId="3793"/>
    <cellStyle name="Good 30" xfId="3794"/>
    <cellStyle name="Good 31" xfId="3795"/>
    <cellStyle name="Good 32" xfId="3796"/>
    <cellStyle name="Good 33" xfId="3797"/>
    <cellStyle name="Good 34" xfId="3798"/>
    <cellStyle name="Good 35" xfId="3799"/>
    <cellStyle name="Good 35 2" xfId="3800"/>
    <cellStyle name="Good 35 2 2" xfId="3801"/>
    <cellStyle name="Good 35 2 2 2" xfId="3802"/>
    <cellStyle name="Good 35 3" xfId="3803"/>
    <cellStyle name="Good 35 4" xfId="3804"/>
    <cellStyle name="Good 36" xfId="3805"/>
    <cellStyle name="Good 37" xfId="3806"/>
    <cellStyle name="Good 38" xfId="3807"/>
    <cellStyle name="Good 39" xfId="3808"/>
    <cellStyle name="Good 4" xfId="3809"/>
    <cellStyle name="Good 4 2" xfId="3810"/>
    <cellStyle name="Good 40" xfId="3811"/>
    <cellStyle name="Good 41" xfId="3812"/>
    <cellStyle name="Good 42" xfId="3813"/>
    <cellStyle name="Good 43" xfId="3814"/>
    <cellStyle name="Good 44" xfId="3815"/>
    <cellStyle name="Good 45" xfId="3816"/>
    <cellStyle name="Good 46" xfId="3817"/>
    <cellStyle name="Good 47" xfId="3818"/>
    <cellStyle name="Good 48" xfId="3819"/>
    <cellStyle name="Good 49" xfId="3820"/>
    <cellStyle name="Good 5" xfId="3821"/>
    <cellStyle name="Good 50" xfId="3822"/>
    <cellStyle name="Good 51" xfId="3823"/>
    <cellStyle name="Good 52" xfId="3824"/>
    <cellStyle name="Good 53" xfId="3825"/>
    <cellStyle name="Good 54" xfId="3826"/>
    <cellStyle name="Good 55" xfId="3827"/>
    <cellStyle name="Good 56" xfId="3828"/>
    <cellStyle name="Good 57" xfId="3829"/>
    <cellStyle name="Good 58" xfId="3830"/>
    <cellStyle name="Good 59" xfId="3831"/>
    <cellStyle name="Good 6" xfId="3832"/>
    <cellStyle name="Good 60" xfId="3833"/>
    <cellStyle name="Good 60 2" xfId="3834"/>
    <cellStyle name="Good 60 2 2" xfId="3835"/>
    <cellStyle name="Good 60 2 3" xfId="3836"/>
    <cellStyle name="Good 61" xfId="3837"/>
    <cellStyle name="Good 62" xfId="3838"/>
    <cellStyle name="Good 63" xfId="3839"/>
    <cellStyle name="Good 64" xfId="3840"/>
    <cellStyle name="Good 65" xfId="3841"/>
    <cellStyle name="Good 7" xfId="3842"/>
    <cellStyle name="Good 8" xfId="3843"/>
    <cellStyle name="Good 9" xfId="3844"/>
    <cellStyle name="Grey" xfId="3845"/>
    <cellStyle name="Grey 2" xfId="3846"/>
    <cellStyle name="Group" xfId="3847"/>
    <cellStyle name="GroupNote" xfId="3848"/>
    <cellStyle name="Hard Percent" xfId="3849"/>
    <cellStyle name="HardCodeCalc" xfId="3850"/>
    <cellStyle name="head11a" xfId="3851"/>
    <cellStyle name="head11b" xfId="3852"/>
    <cellStyle name="head11c" xfId="3853"/>
    <cellStyle name="head14" xfId="3854"/>
    <cellStyle name="headd" xfId="3855"/>
    <cellStyle name="Header" xfId="3856"/>
    <cellStyle name="Header 2" xfId="3857"/>
    <cellStyle name="Header Draft Stamp" xfId="3858"/>
    <cellStyle name="Header_% Change" xfId="3859"/>
    <cellStyle name="Header1" xfId="3860"/>
    <cellStyle name="Header2" xfId="3861"/>
    <cellStyle name="HeaderLabel" xfId="3862"/>
    <cellStyle name="HeaderText" xfId="3863"/>
    <cellStyle name="Heading" xfId="3864"/>
    <cellStyle name="Heading 1 10" xfId="3865"/>
    <cellStyle name="Heading 1 11" xfId="3866"/>
    <cellStyle name="Heading 1 12" xfId="3867"/>
    <cellStyle name="Heading 1 13" xfId="3868"/>
    <cellStyle name="Heading 1 14" xfId="3869"/>
    <cellStyle name="Heading 1 15" xfId="3870"/>
    <cellStyle name="Heading 1 16" xfId="3871"/>
    <cellStyle name="Heading 1 17" xfId="3872"/>
    <cellStyle name="Heading 1 18" xfId="3873"/>
    <cellStyle name="Heading 1 19" xfId="3874"/>
    <cellStyle name="Heading 1 2" xfId="3875"/>
    <cellStyle name="HEADING 1 2 10" xfId="3876"/>
    <cellStyle name="Heading 1 2 11" xfId="3877"/>
    <cellStyle name="Heading 1 2 12" xfId="3878"/>
    <cellStyle name="Heading 1 2 13" xfId="3879"/>
    <cellStyle name="Heading 1 2 14" xfId="3880"/>
    <cellStyle name="Heading 1 2 15" xfId="3881"/>
    <cellStyle name="Heading 1 2 16" xfId="3882"/>
    <cellStyle name="Heading 1 2 17" xfId="3883"/>
    <cellStyle name="Heading 1 2 18" xfId="3884"/>
    <cellStyle name="Heading 1 2 19" xfId="3885"/>
    <cellStyle name="Heading 1 2 2" xfId="3886"/>
    <cellStyle name="Heading 1 2 2 2" xfId="3887"/>
    <cellStyle name="Heading 1 2 3" xfId="3888"/>
    <cellStyle name="Heading 1 2 3 2" xfId="3889"/>
    <cellStyle name="Heading 1 2 4" xfId="3890"/>
    <cellStyle name="Heading 1 2 4 2" xfId="3891"/>
    <cellStyle name="Heading 1 2 5" xfId="3892"/>
    <cellStyle name="Heading 1 2 5 2" xfId="3893"/>
    <cellStyle name="Heading 1 2 6" xfId="3894"/>
    <cellStyle name="Heading 1 2 6 2" xfId="3895"/>
    <cellStyle name="HEADING 1 2 7" xfId="3896"/>
    <cellStyle name="HEADING 1 2 8" xfId="3897"/>
    <cellStyle name="HEADING 1 2 9" xfId="3898"/>
    <cellStyle name="Heading 1 2_asset sales" xfId="3899"/>
    <cellStyle name="Heading 1 20" xfId="3900"/>
    <cellStyle name="Heading 1 21" xfId="3901"/>
    <cellStyle name="Heading 1 22" xfId="3902"/>
    <cellStyle name="Heading 1 23" xfId="3903"/>
    <cellStyle name="Heading 1 24" xfId="3904"/>
    <cellStyle name="Heading 1 25" xfId="3905"/>
    <cellStyle name="Heading 1 26" xfId="3906"/>
    <cellStyle name="Heading 1 27" xfId="3907"/>
    <cellStyle name="Heading 1 28" xfId="3908"/>
    <cellStyle name="Heading 1 29" xfId="3909"/>
    <cellStyle name="Heading 1 3" xfId="3910"/>
    <cellStyle name="HEADING 1 3 2" xfId="3911"/>
    <cellStyle name="Heading 1 30" xfId="3912"/>
    <cellStyle name="Heading 1 31" xfId="3913"/>
    <cellStyle name="Heading 1 32" xfId="3914"/>
    <cellStyle name="Heading 1 33" xfId="3915"/>
    <cellStyle name="Heading 1 34" xfId="3916"/>
    <cellStyle name="Heading 1 35" xfId="3917"/>
    <cellStyle name="Heading 1 35 2" xfId="3918"/>
    <cellStyle name="Heading 1 35 2 2" xfId="3919"/>
    <cellStyle name="Heading 1 35 2 2 2" xfId="3920"/>
    <cellStyle name="Heading 1 35 3" xfId="3921"/>
    <cellStyle name="Heading 1 35 4" xfId="3922"/>
    <cellStyle name="Heading 1 36" xfId="3923"/>
    <cellStyle name="Heading 1 37" xfId="3924"/>
    <cellStyle name="Heading 1 38" xfId="3925"/>
    <cellStyle name="Heading 1 39" xfId="3926"/>
    <cellStyle name="Heading 1 4" xfId="3927"/>
    <cellStyle name="Heading 1 4 2" xfId="3928"/>
    <cellStyle name="HEADING 1 4 3" xfId="3929"/>
    <cellStyle name="HEADING 1 4 4" xfId="3930"/>
    <cellStyle name="HEADING 1 4 5" xfId="3931"/>
    <cellStyle name="HEADING 1 4 6" xfId="3932"/>
    <cellStyle name="HEADING 1 4 7" xfId="3933"/>
    <cellStyle name="Heading 1 40" xfId="3934"/>
    <cellStyle name="Heading 1 41" xfId="3935"/>
    <cellStyle name="Heading 1 42" xfId="3936"/>
    <cellStyle name="Heading 1 43" xfId="3937"/>
    <cellStyle name="Heading 1 44" xfId="3938"/>
    <cellStyle name="Heading 1 45" xfId="3939"/>
    <cellStyle name="Heading 1 46" xfId="3940"/>
    <cellStyle name="Heading 1 47" xfId="3941"/>
    <cellStyle name="Heading 1 48" xfId="3942"/>
    <cellStyle name="Heading 1 49" xfId="3943"/>
    <cellStyle name="Heading 1 5" xfId="3944"/>
    <cellStyle name="Heading 1 50" xfId="3945"/>
    <cellStyle name="Heading 1 51" xfId="3946"/>
    <cellStyle name="Heading 1 52" xfId="3947"/>
    <cellStyle name="Heading 1 53" xfId="3948"/>
    <cellStyle name="Heading 1 54" xfId="3949"/>
    <cellStyle name="Heading 1 55" xfId="3950"/>
    <cellStyle name="Heading 1 56" xfId="3951"/>
    <cellStyle name="Heading 1 57" xfId="3952"/>
    <cellStyle name="Heading 1 58" xfId="3953"/>
    <cellStyle name="Heading 1 59" xfId="3954"/>
    <cellStyle name="Heading 1 6" xfId="3955"/>
    <cellStyle name="Heading 1 60" xfId="3956"/>
    <cellStyle name="Heading 1 60 2" xfId="3957"/>
    <cellStyle name="Heading 1 60 2 2" xfId="3958"/>
    <cellStyle name="Heading 1 60 2 2 2" xfId="3959"/>
    <cellStyle name="Heading 1 60 2 3" xfId="3960"/>
    <cellStyle name="Heading 1 61" xfId="3961"/>
    <cellStyle name="Heading 1 62" xfId="3962"/>
    <cellStyle name="Heading 1 63" xfId="3963"/>
    <cellStyle name="Heading 1 64" xfId="3964"/>
    <cellStyle name="Heading 1 65" xfId="3965"/>
    <cellStyle name="Heading 1 7" xfId="3966"/>
    <cellStyle name="Heading 1 8" xfId="3967"/>
    <cellStyle name="Heading 1 9" xfId="3968"/>
    <cellStyle name="Heading 1 Above" xfId="3969"/>
    <cellStyle name="Heading 1." xfId="3970"/>
    <cellStyle name="Heading 1+" xfId="3971"/>
    <cellStyle name="heading 10" xfId="3972"/>
    <cellStyle name="Heading 2 10" xfId="3973"/>
    <cellStyle name="Heading 2 11" xfId="3974"/>
    <cellStyle name="Heading 2 12" xfId="3975"/>
    <cellStyle name="Heading 2 13" xfId="3976"/>
    <cellStyle name="Heading 2 14" xfId="3977"/>
    <cellStyle name="Heading 2 15" xfId="3978"/>
    <cellStyle name="Heading 2 16" xfId="3979"/>
    <cellStyle name="Heading 2 17" xfId="3980"/>
    <cellStyle name="Heading 2 18" xfId="3981"/>
    <cellStyle name="Heading 2 19" xfId="3982"/>
    <cellStyle name="Heading 2 2" xfId="3983"/>
    <cellStyle name="HEADING 2 2 10" xfId="3984"/>
    <cellStyle name="Heading 2 2 11" xfId="3985"/>
    <cellStyle name="Heading 2 2 12" xfId="3986"/>
    <cellStyle name="Heading 2 2 13" xfId="3987"/>
    <cellStyle name="Heading 2 2 14" xfId="3988"/>
    <cellStyle name="Heading 2 2 15" xfId="3989"/>
    <cellStyle name="Heading 2 2 16" xfId="3990"/>
    <cellStyle name="Heading 2 2 17" xfId="3991"/>
    <cellStyle name="Heading 2 2 18" xfId="3992"/>
    <cellStyle name="Heading 2 2 2" xfId="3993"/>
    <cellStyle name="Heading 2 2 2 2" xfId="3994"/>
    <cellStyle name="Heading 2 2 3" xfId="3995"/>
    <cellStyle name="HEADING 2 2 4" xfId="3996"/>
    <cellStyle name="HEADING 2 2 5" xfId="3997"/>
    <cellStyle name="HEADING 2 2 6" xfId="3998"/>
    <cellStyle name="HEADING 2 2 7" xfId="3999"/>
    <cellStyle name="HEADING 2 2 8" xfId="4000"/>
    <cellStyle name="HEADING 2 2 9" xfId="4001"/>
    <cellStyle name="Heading 2 20" xfId="4002"/>
    <cellStyle name="Heading 2 21" xfId="4003"/>
    <cellStyle name="Heading 2 22" xfId="4004"/>
    <cellStyle name="Heading 2 23" xfId="4005"/>
    <cellStyle name="Heading 2 24" xfId="4006"/>
    <cellStyle name="Heading 2 25" xfId="4007"/>
    <cellStyle name="Heading 2 26" xfId="4008"/>
    <cellStyle name="Heading 2 27" xfId="4009"/>
    <cellStyle name="Heading 2 28" xfId="4010"/>
    <cellStyle name="Heading 2 29" xfId="4011"/>
    <cellStyle name="Heading 2 3" xfId="4012"/>
    <cellStyle name="HEADING 2 3 2" xfId="4013"/>
    <cellStyle name="Heading 2 30" xfId="4014"/>
    <cellStyle name="Heading 2 31" xfId="4015"/>
    <cellStyle name="Heading 2 32" xfId="4016"/>
    <cellStyle name="Heading 2 33" xfId="4017"/>
    <cellStyle name="Heading 2 34" xfId="4018"/>
    <cellStyle name="Heading 2 35" xfId="4019"/>
    <cellStyle name="Heading 2 35 2" xfId="4020"/>
    <cellStyle name="Heading 2 35 2 2" xfId="4021"/>
    <cellStyle name="Heading 2 35 2 2 2" xfId="4022"/>
    <cellStyle name="Heading 2 35 3" xfId="4023"/>
    <cellStyle name="Heading 2 35 4" xfId="4024"/>
    <cellStyle name="Heading 2 36" xfId="4025"/>
    <cellStyle name="Heading 2 37" xfId="4026"/>
    <cellStyle name="Heading 2 38" xfId="4027"/>
    <cellStyle name="Heading 2 39" xfId="4028"/>
    <cellStyle name="Heading 2 4" xfId="4029"/>
    <cellStyle name="Heading 2 4 2" xfId="4030"/>
    <cellStyle name="HEADING 2 4 3" xfId="4031"/>
    <cellStyle name="HEADING 2 4 4" xfId="4032"/>
    <cellStyle name="HEADING 2 4 5" xfId="4033"/>
    <cellStyle name="HEADING 2 4 6" xfId="4034"/>
    <cellStyle name="HEADING 2 4 7" xfId="4035"/>
    <cellStyle name="Heading 2 40" xfId="4036"/>
    <cellStyle name="Heading 2 41" xfId="4037"/>
    <cellStyle name="Heading 2 42" xfId="4038"/>
    <cellStyle name="Heading 2 43" xfId="4039"/>
    <cellStyle name="Heading 2 44" xfId="4040"/>
    <cellStyle name="Heading 2 45" xfId="4041"/>
    <cellStyle name="Heading 2 46" xfId="4042"/>
    <cellStyle name="Heading 2 47" xfId="4043"/>
    <cellStyle name="Heading 2 48" xfId="4044"/>
    <cellStyle name="Heading 2 49" xfId="4045"/>
    <cellStyle name="Heading 2 5" xfId="4046"/>
    <cellStyle name="Heading 2 50" xfId="4047"/>
    <cellStyle name="Heading 2 51" xfId="4048"/>
    <cellStyle name="Heading 2 52" xfId="4049"/>
    <cellStyle name="Heading 2 53" xfId="4050"/>
    <cellStyle name="Heading 2 54" xfId="4051"/>
    <cellStyle name="Heading 2 55" xfId="4052"/>
    <cellStyle name="Heading 2 56" xfId="4053"/>
    <cellStyle name="Heading 2 57" xfId="4054"/>
    <cellStyle name="Heading 2 58" xfId="4055"/>
    <cellStyle name="Heading 2 59" xfId="4056"/>
    <cellStyle name="Heading 2 6" xfId="4057"/>
    <cellStyle name="Heading 2 60" xfId="4058"/>
    <cellStyle name="Heading 2 60 2" xfId="4059"/>
    <cellStyle name="Heading 2 60 2 2" xfId="4060"/>
    <cellStyle name="Heading 2 60 2 2 2" xfId="4061"/>
    <cellStyle name="Heading 2 60 2 3" xfId="4062"/>
    <cellStyle name="Heading 2 61" xfId="4063"/>
    <cellStyle name="Heading 2 62" xfId="4064"/>
    <cellStyle name="Heading 2 63" xfId="4065"/>
    <cellStyle name="Heading 2 64" xfId="4066"/>
    <cellStyle name="Heading 2 65" xfId="4067"/>
    <cellStyle name="Heading 2 7" xfId="4068"/>
    <cellStyle name="Heading 2 8" xfId="4069"/>
    <cellStyle name="Heading 2 9" xfId="4070"/>
    <cellStyle name="Heading 2 Below" xfId="4071"/>
    <cellStyle name="Heading 2." xfId="4072"/>
    <cellStyle name="Heading 2+" xfId="4073"/>
    <cellStyle name="Heading 3 10" xfId="4074"/>
    <cellStyle name="Heading 3 11" xfId="4075"/>
    <cellStyle name="Heading 3 12" xfId="4076"/>
    <cellStyle name="Heading 3 13" xfId="4077"/>
    <cellStyle name="Heading 3 14" xfId="4078"/>
    <cellStyle name="Heading 3 15" xfId="4079"/>
    <cellStyle name="Heading 3 16" xfId="4080"/>
    <cellStyle name="Heading 3 17" xfId="4081"/>
    <cellStyle name="Heading 3 18" xfId="4082"/>
    <cellStyle name="Heading 3 19" xfId="4083"/>
    <cellStyle name="Heading 3 2" xfId="4084"/>
    <cellStyle name="HEADING 3 2 10" xfId="4085"/>
    <cellStyle name="Heading 3 2 11" xfId="4086"/>
    <cellStyle name="Heading 3 2 12" xfId="4087"/>
    <cellStyle name="Heading 3 2 13" xfId="4088"/>
    <cellStyle name="Heading 3 2 14" xfId="4089"/>
    <cellStyle name="Heading 3 2 15" xfId="4090"/>
    <cellStyle name="Heading 3 2 16" xfId="4091"/>
    <cellStyle name="Heading 3 2 17" xfId="4092"/>
    <cellStyle name="Heading 3 2 18" xfId="4093"/>
    <cellStyle name="HEADING 3 2 2" xfId="4094"/>
    <cellStyle name="Heading 3 2 2 2" xfId="4095"/>
    <cellStyle name="Heading 3 2 3" xfId="4096"/>
    <cellStyle name="Heading 3 2 3 2" xfId="4097"/>
    <cellStyle name="Heading 3 2 4" xfId="4098"/>
    <cellStyle name="Heading 3 2 4 2" xfId="4099"/>
    <cellStyle name="Heading 3 2 5" xfId="4100"/>
    <cellStyle name="Heading 3 2 5 2" xfId="4101"/>
    <cellStyle name="Heading 3 2 6" xfId="4102"/>
    <cellStyle name="Heading 3 2 6 2" xfId="4103"/>
    <cellStyle name="HEADING 3 2 7" xfId="4104"/>
    <cellStyle name="HEADING 3 2 8" xfId="4105"/>
    <cellStyle name="HEADING 3 2 9" xfId="4106"/>
    <cellStyle name="Heading 3 20" xfId="4107"/>
    <cellStyle name="Heading 3 21" xfId="4108"/>
    <cellStyle name="Heading 3 22" xfId="4109"/>
    <cellStyle name="Heading 3 23" xfId="4110"/>
    <cellStyle name="Heading 3 24" xfId="4111"/>
    <cellStyle name="Heading 3 25" xfId="4112"/>
    <cellStyle name="Heading 3 26" xfId="4113"/>
    <cellStyle name="Heading 3 27" xfId="4114"/>
    <cellStyle name="Heading 3 28" xfId="4115"/>
    <cellStyle name="Heading 3 29" xfId="4116"/>
    <cellStyle name="Heading 3 3" xfId="4117"/>
    <cellStyle name="Heading 3 3 2" xfId="4118"/>
    <cellStyle name="HEADING 3 3 3" xfId="4119"/>
    <cellStyle name="HEADING 3 3 4" xfId="4120"/>
    <cellStyle name="HEADING 3 3 5" xfId="4121"/>
    <cellStyle name="HEADING 3 3 6" xfId="4122"/>
    <cellStyle name="HEADING 3 3 7" xfId="4123"/>
    <cellStyle name="Heading 3 30" xfId="4124"/>
    <cellStyle name="Heading 3 31" xfId="4125"/>
    <cellStyle name="Heading 3 32" xfId="4126"/>
    <cellStyle name="Heading 3 33" xfId="4127"/>
    <cellStyle name="Heading 3 34" xfId="4128"/>
    <cellStyle name="Heading 3 35" xfId="4129"/>
    <cellStyle name="Heading 3 35 2" xfId="4130"/>
    <cellStyle name="Heading 3 35 2 2" xfId="4131"/>
    <cellStyle name="Heading 3 35 2 2 2" xfId="4132"/>
    <cellStyle name="Heading 3 35 3" xfId="4133"/>
    <cellStyle name="Heading 3 35 4" xfId="4134"/>
    <cellStyle name="Heading 3 36" xfId="4135"/>
    <cellStyle name="Heading 3 37" xfId="4136"/>
    <cellStyle name="Heading 3 38" xfId="4137"/>
    <cellStyle name="Heading 3 39" xfId="4138"/>
    <cellStyle name="Heading 3 4" xfId="4139"/>
    <cellStyle name="Heading 3 4 2" xfId="4140"/>
    <cellStyle name="HEADING 3 4 3" xfId="4141"/>
    <cellStyle name="HEADING 3 4 4" xfId="4142"/>
    <cellStyle name="HEADING 3 4 5" xfId="4143"/>
    <cellStyle name="HEADING 3 4 6" xfId="4144"/>
    <cellStyle name="HEADING 3 4 7" xfId="4145"/>
    <cellStyle name="Heading 3 40" xfId="4146"/>
    <cellStyle name="Heading 3 41" xfId="4147"/>
    <cellStyle name="Heading 3 42" xfId="4148"/>
    <cellStyle name="Heading 3 43" xfId="4149"/>
    <cellStyle name="Heading 3 44" xfId="4150"/>
    <cellStyle name="Heading 3 45" xfId="4151"/>
    <cellStyle name="Heading 3 46" xfId="4152"/>
    <cellStyle name="Heading 3 47" xfId="4153"/>
    <cellStyle name="Heading 3 48" xfId="4154"/>
    <cellStyle name="Heading 3 49" xfId="4155"/>
    <cellStyle name="Heading 3 5" xfId="4156"/>
    <cellStyle name="Heading 3 50" xfId="4157"/>
    <cellStyle name="Heading 3 51" xfId="4158"/>
    <cellStyle name="Heading 3 52" xfId="4159"/>
    <cellStyle name="Heading 3 53" xfId="4160"/>
    <cellStyle name="Heading 3 54" xfId="4161"/>
    <cellStyle name="Heading 3 55" xfId="4162"/>
    <cellStyle name="Heading 3 56" xfId="4163"/>
    <cellStyle name="Heading 3 57" xfId="4164"/>
    <cellStyle name="Heading 3 58" xfId="4165"/>
    <cellStyle name="Heading 3 59" xfId="4166"/>
    <cellStyle name="Heading 3 6" xfId="4167"/>
    <cellStyle name="Heading 3 60" xfId="4168"/>
    <cellStyle name="Heading 3 60 2" xfId="4169"/>
    <cellStyle name="Heading 3 60 2 2" xfId="4170"/>
    <cellStyle name="Heading 3 60 2 2 2" xfId="4171"/>
    <cellStyle name="Heading 3 60 2 3" xfId="4172"/>
    <cellStyle name="Heading 3 61" xfId="4173"/>
    <cellStyle name="Heading 3 62" xfId="4174"/>
    <cellStyle name="Heading 3 63" xfId="4175"/>
    <cellStyle name="Heading 3 64" xfId="4176"/>
    <cellStyle name="Heading 3 65" xfId="4177"/>
    <cellStyle name="Heading 3 7" xfId="4178"/>
    <cellStyle name="Heading 3 8" xfId="4179"/>
    <cellStyle name="Heading 3 9" xfId="4180"/>
    <cellStyle name="Heading 3." xfId="4181"/>
    <cellStyle name="Heading 3+" xfId="4182"/>
    <cellStyle name="Heading 4 10" xfId="4183"/>
    <cellStyle name="Heading 4 11" xfId="4184"/>
    <cellStyle name="Heading 4 12" xfId="4185"/>
    <cellStyle name="Heading 4 13" xfId="4186"/>
    <cellStyle name="Heading 4 14" xfId="4187"/>
    <cellStyle name="Heading 4 15" xfId="4188"/>
    <cellStyle name="Heading 4 16" xfId="4189"/>
    <cellStyle name="Heading 4 17" xfId="4190"/>
    <cellStyle name="Heading 4 18" xfId="4191"/>
    <cellStyle name="Heading 4 19" xfId="4192"/>
    <cellStyle name="Heading 4 2" xfId="4193"/>
    <cellStyle name="Heading 4 2 2" xfId="4194"/>
    <cellStyle name="Heading 4 2 2 2" xfId="4195"/>
    <cellStyle name="Heading 4 2 3" xfId="4196"/>
    <cellStyle name="Heading 4 2 4" xfId="4197"/>
    <cellStyle name="Heading 4 2 5" xfId="4198"/>
    <cellStyle name="Heading 4 20" xfId="4199"/>
    <cellStyle name="Heading 4 21" xfId="4200"/>
    <cellStyle name="Heading 4 22" xfId="4201"/>
    <cellStyle name="Heading 4 23" xfId="4202"/>
    <cellStyle name="Heading 4 24" xfId="4203"/>
    <cellStyle name="Heading 4 25" xfId="4204"/>
    <cellStyle name="Heading 4 26" xfId="4205"/>
    <cellStyle name="Heading 4 27" xfId="4206"/>
    <cellStyle name="Heading 4 28" xfId="4207"/>
    <cellStyle name="Heading 4 29" xfId="4208"/>
    <cellStyle name="Heading 4 3" xfId="4209"/>
    <cellStyle name="Heading 4 3 2" xfId="4210"/>
    <cellStyle name="Heading 4 30" xfId="4211"/>
    <cellStyle name="Heading 4 31" xfId="4212"/>
    <cellStyle name="Heading 4 32" xfId="4213"/>
    <cellStyle name="Heading 4 33" xfId="4214"/>
    <cellStyle name="Heading 4 34" xfId="4215"/>
    <cellStyle name="Heading 4 35" xfId="4216"/>
    <cellStyle name="Heading 4 35 2" xfId="4217"/>
    <cellStyle name="Heading 4 35 2 2" xfId="4218"/>
    <cellStyle name="Heading 4 35 2 2 2" xfId="4219"/>
    <cellStyle name="Heading 4 35 3" xfId="4220"/>
    <cellStyle name="Heading 4 35 4" xfId="4221"/>
    <cellStyle name="Heading 4 36" xfId="4222"/>
    <cellStyle name="Heading 4 37" xfId="4223"/>
    <cellStyle name="Heading 4 38" xfId="4224"/>
    <cellStyle name="Heading 4 39" xfId="4225"/>
    <cellStyle name="Heading 4 4" xfId="4226"/>
    <cellStyle name="Heading 4 4 2" xfId="4227"/>
    <cellStyle name="Heading 4 40" xfId="4228"/>
    <cellStyle name="Heading 4 41" xfId="4229"/>
    <cellStyle name="Heading 4 42" xfId="4230"/>
    <cellStyle name="Heading 4 43" xfId="4231"/>
    <cellStyle name="Heading 4 44" xfId="4232"/>
    <cellStyle name="Heading 4 45" xfId="4233"/>
    <cellStyle name="Heading 4 46" xfId="4234"/>
    <cellStyle name="Heading 4 47" xfId="4235"/>
    <cellStyle name="Heading 4 48" xfId="4236"/>
    <cellStyle name="Heading 4 49" xfId="4237"/>
    <cellStyle name="Heading 4 5" xfId="4238"/>
    <cellStyle name="Heading 4 50" xfId="4239"/>
    <cellStyle name="Heading 4 51" xfId="4240"/>
    <cellStyle name="Heading 4 52" xfId="4241"/>
    <cellStyle name="Heading 4 53" xfId="4242"/>
    <cellStyle name="Heading 4 54" xfId="4243"/>
    <cellStyle name="Heading 4 55" xfId="4244"/>
    <cellStyle name="Heading 4 56" xfId="4245"/>
    <cellStyle name="Heading 4 57" xfId="4246"/>
    <cellStyle name="Heading 4 58" xfId="4247"/>
    <cellStyle name="Heading 4 59" xfId="4248"/>
    <cellStyle name="Heading 4 6" xfId="4249"/>
    <cellStyle name="Heading 4 60" xfId="4250"/>
    <cellStyle name="Heading 4 60 2" xfId="4251"/>
    <cellStyle name="Heading 4 60 2 2" xfId="4252"/>
    <cellStyle name="Heading 4 60 2 2 2" xfId="4253"/>
    <cellStyle name="Heading 4 60 2 3" xfId="4254"/>
    <cellStyle name="Heading 4 61" xfId="4255"/>
    <cellStyle name="Heading 4 62" xfId="4256"/>
    <cellStyle name="Heading 4 63" xfId="4257"/>
    <cellStyle name="Heading 4 64" xfId="4258"/>
    <cellStyle name="Heading 4 65" xfId="4259"/>
    <cellStyle name="Heading 4 7" xfId="4260"/>
    <cellStyle name="Heading 4 8" xfId="4261"/>
    <cellStyle name="Heading 4 9" xfId="4262"/>
    <cellStyle name="Heading 4." xfId="4263"/>
    <cellStyle name="Heading 5" xfId="4264"/>
    <cellStyle name="Heading 6" xfId="4265"/>
    <cellStyle name="Heading 7" xfId="4266"/>
    <cellStyle name="Heading 8" xfId="4267"/>
    <cellStyle name="Heading 9" xfId="4268"/>
    <cellStyle name="heading info" xfId="4269"/>
    <cellStyle name="Heading Title" xfId="4270"/>
    <cellStyle name="HEADING1" xfId="4271"/>
    <cellStyle name="Heading1 2" xfId="4272"/>
    <cellStyle name="HEADING2" xfId="4273"/>
    <cellStyle name="Heading2 2" xfId="4274"/>
    <cellStyle name="Heading3" xfId="4275"/>
    <cellStyle name="Heading4" xfId="4276"/>
    <cellStyle name="Heading5" xfId="4277"/>
    <cellStyle name="Headings" xfId="4278"/>
    <cellStyle name="Headings 2" xfId="4279"/>
    <cellStyle name="Headline" xfId="4280"/>
    <cellStyle name="HIGHLIGHT" xfId="4281"/>
    <cellStyle name="Horizontal" xfId="4282"/>
    <cellStyle name="Hyperlink 10" xfId="4283"/>
    <cellStyle name="Hyperlink 11" xfId="4284"/>
    <cellStyle name="Hyperlink 12" xfId="4285"/>
    <cellStyle name="Hyperlink 2 9" xfId="4286"/>
    <cellStyle name="Hyperlink 2 2" xfId="4287"/>
    <cellStyle name="Hyperlink 2 2 2" xfId="4288"/>
    <cellStyle name="Hyperlink 2 3" xfId="4289"/>
    <cellStyle name="Hyperlink 2 4" xfId="4290"/>
    <cellStyle name="Hyperlink 2 5" xfId="4291"/>
    <cellStyle name="Hyperlink 2 6" xfId="4292"/>
    <cellStyle name="Hyperlink 2 7" xfId="4293"/>
    <cellStyle name="Hyperlink 2 8" xfId="4294"/>
    <cellStyle name="Hyperlink 2_Ch4 v2" xfId="4295"/>
    <cellStyle name="Hyperlink 3" xfId="4296"/>
    <cellStyle name="Hyperlink 3 2" xfId="4297"/>
    <cellStyle name="Hyperlink 3 3" xfId="4298"/>
    <cellStyle name="Hyperlink 3 4" xfId="4299"/>
    <cellStyle name="Hyperlink 4" xfId="4300"/>
    <cellStyle name="Hyperlink 4 2" xfId="4301"/>
    <cellStyle name="Hyperlink 4 3" xfId="4302"/>
    <cellStyle name="Hyperlink 4 4" xfId="4303"/>
    <cellStyle name="Hyperlink 5" xfId="4304"/>
    <cellStyle name="Hyperlink 5 2" xfId="4305"/>
    <cellStyle name="Hyperlink 5 3" xfId="4306"/>
    <cellStyle name="Hyperlink 6" xfId="4307"/>
    <cellStyle name="Hyperlink 6 2" xfId="4308"/>
    <cellStyle name="Hyperlink 7" xfId="4309"/>
    <cellStyle name="Hyperlink 8" xfId="4310"/>
    <cellStyle name="Hyperlink 8 2" xfId="4311"/>
    <cellStyle name="Hyperlink 9" xfId="4312"/>
    <cellStyle name="Hyperlink Arrow." xfId="4313"/>
    <cellStyle name="Hyperlink Check." xfId="4314"/>
    <cellStyle name="Hyperlink Text." xfId="4315"/>
    <cellStyle name="Information" xfId="4316"/>
    <cellStyle name="Input [yellow]" xfId="4317"/>
    <cellStyle name="Input [yellow] 2" xfId="4318"/>
    <cellStyle name="Input [yellow] 3" xfId="4319"/>
    <cellStyle name="Input 10" xfId="4320"/>
    <cellStyle name="Input 10 2" xfId="4321"/>
    <cellStyle name="Input 11" xfId="4322"/>
    <cellStyle name="Input 11 2" xfId="4323"/>
    <cellStyle name="Input 12" xfId="4324"/>
    <cellStyle name="Input 12 2" xfId="4325"/>
    <cellStyle name="Input 13" xfId="4326"/>
    <cellStyle name="Input 13 2" xfId="4327"/>
    <cellStyle name="Input 14" xfId="4328"/>
    <cellStyle name="Input 14 2" xfId="4329"/>
    <cellStyle name="Input 15" xfId="4330"/>
    <cellStyle name="Input 15 2" xfId="4331"/>
    <cellStyle name="Input 16" xfId="4332"/>
    <cellStyle name="Input 16 2" xfId="4333"/>
    <cellStyle name="Input 17" xfId="4334"/>
    <cellStyle name="Input 17 2" xfId="4335"/>
    <cellStyle name="Input 18" xfId="4336"/>
    <cellStyle name="Input 18 2" xfId="4337"/>
    <cellStyle name="Input 19" xfId="4338"/>
    <cellStyle name="Input 19 2" xfId="4339"/>
    <cellStyle name="Input 2" xfId="4340"/>
    <cellStyle name="Input 2 10" xfId="4341"/>
    <cellStyle name="Input 2 11" xfId="4342"/>
    <cellStyle name="Input 2 12" xfId="4343"/>
    <cellStyle name="Input 2 13" xfId="4344"/>
    <cellStyle name="Input 2 2" xfId="4345"/>
    <cellStyle name="Input 2 2 2" xfId="4346"/>
    <cellStyle name="Input 2 2 2 2" xfId="4347"/>
    <cellStyle name="Input 2 2 2 2 2" xfId="4348"/>
    <cellStyle name="Input 2 2 2 2 3" xfId="4349"/>
    <cellStyle name="Input 2 2 2 2 4" xfId="4350"/>
    <cellStyle name="Input 2 2 2 3" xfId="4351"/>
    <cellStyle name="Input 2 2 2 3 2" xfId="4352"/>
    <cellStyle name="Input 2 2 2 3 3" xfId="4353"/>
    <cellStyle name="Input 2 2 2 3 4" xfId="4354"/>
    <cellStyle name="Input 2 2 2 4" xfId="4355"/>
    <cellStyle name="Input 2 2 2 5" xfId="4356"/>
    <cellStyle name="Input 2 2 2 6" xfId="4357"/>
    <cellStyle name="Input 2 2 3" xfId="4358"/>
    <cellStyle name="Input 2 2 4" xfId="4359"/>
    <cellStyle name="Input 2 2 5" xfId="4360"/>
    <cellStyle name="Input 2 2 6" xfId="4361"/>
    <cellStyle name="Input 2 3" xfId="4362"/>
    <cellStyle name="Input 2 3 2" xfId="4363"/>
    <cellStyle name="Input 2 3 2 2" xfId="4364"/>
    <cellStyle name="Input 2 3 2 2 2" xfId="4365"/>
    <cellStyle name="Input 2 3 2 2 3" xfId="4366"/>
    <cellStyle name="Input 2 3 2 2 4" xfId="4367"/>
    <cellStyle name="Input 2 3 2 3" xfId="4368"/>
    <cellStyle name="Input 2 3 2 3 2" xfId="4369"/>
    <cellStyle name="Input 2 3 2 3 3" xfId="4370"/>
    <cellStyle name="Input 2 3 2 3 4" xfId="4371"/>
    <cellStyle name="Input 2 3 2 4" xfId="4372"/>
    <cellStyle name="Input 2 3 2 5" xfId="4373"/>
    <cellStyle name="Input 2 3 2 6" xfId="4374"/>
    <cellStyle name="Input 2 3 3" xfId="4375"/>
    <cellStyle name="Input 2 3 4" xfId="4376"/>
    <cellStyle name="Input 2 3 5" xfId="4377"/>
    <cellStyle name="Input 2 4" xfId="4378"/>
    <cellStyle name="Input 2 4 2" xfId="4379"/>
    <cellStyle name="Input 2 4 2 2" xfId="4380"/>
    <cellStyle name="Input 2 4 2 3" xfId="4381"/>
    <cellStyle name="Input 2 4 2 4" xfId="4382"/>
    <cellStyle name="Input 2 4 3" xfId="4383"/>
    <cellStyle name="Input 2 4 3 2" xfId="4384"/>
    <cellStyle name="Input 2 4 3 3" xfId="4385"/>
    <cellStyle name="Input 2 4 3 4" xfId="4386"/>
    <cellStyle name="Input 2 4 4" xfId="4387"/>
    <cellStyle name="Input 2 4 5" xfId="4388"/>
    <cellStyle name="Input 2 4 6" xfId="4389"/>
    <cellStyle name="Input 2 5" xfId="4390"/>
    <cellStyle name="Input 2 6" xfId="4391"/>
    <cellStyle name="Input 2 7" xfId="4392"/>
    <cellStyle name="Input 2 8" xfId="4393"/>
    <cellStyle name="Input 2 9" xfId="4394"/>
    <cellStyle name="Input 20" xfId="4395"/>
    <cellStyle name="Input 21" xfId="4396"/>
    <cellStyle name="Input 22" xfId="4397"/>
    <cellStyle name="Input 23" xfId="4398"/>
    <cellStyle name="Input 24" xfId="4399"/>
    <cellStyle name="Input 25" xfId="4400"/>
    <cellStyle name="Input 26" xfId="4401"/>
    <cellStyle name="Input 27" xfId="4402"/>
    <cellStyle name="Input 28" xfId="4403"/>
    <cellStyle name="Input 29" xfId="4404"/>
    <cellStyle name="Input 3" xfId="4405"/>
    <cellStyle name="Input 3 2" xfId="4406"/>
    <cellStyle name="Input 3 3" xfId="4407"/>
    <cellStyle name="Input 3 4" xfId="4408"/>
    <cellStyle name="Input 3 5" xfId="4409"/>
    <cellStyle name="Input 30" xfId="4410"/>
    <cellStyle name="Input 31" xfId="4411"/>
    <cellStyle name="Input 32" xfId="4412"/>
    <cellStyle name="Input 33" xfId="4413"/>
    <cellStyle name="Input 34" xfId="4414"/>
    <cellStyle name="Input 35" xfId="4415"/>
    <cellStyle name="Input 35 2" xfId="4416"/>
    <cellStyle name="Input 35 2 2" xfId="4417"/>
    <cellStyle name="Input 35 2 2 2" xfId="4418"/>
    <cellStyle name="Input 35 3" xfId="4419"/>
    <cellStyle name="Input 35 4" xfId="4420"/>
    <cellStyle name="Input 36" xfId="4421"/>
    <cellStyle name="Input 37" xfId="4422"/>
    <cellStyle name="Input 38" xfId="4423"/>
    <cellStyle name="Input 39" xfId="4424"/>
    <cellStyle name="Input 4" xfId="4425"/>
    <cellStyle name="Input 4 2" xfId="4426"/>
    <cellStyle name="Input 4 3" xfId="4427"/>
    <cellStyle name="Input 4 4" xfId="4428"/>
    <cellStyle name="Input 40" xfId="4429"/>
    <cellStyle name="Input 41" xfId="4430"/>
    <cellStyle name="Input 42" xfId="4431"/>
    <cellStyle name="Input 43" xfId="4432"/>
    <cellStyle name="Input 44" xfId="4433"/>
    <cellStyle name="Input 45" xfId="4434"/>
    <cellStyle name="Input 46" xfId="4435"/>
    <cellStyle name="Input 47" xfId="4436"/>
    <cellStyle name="Input 48" xfId="4437"/>
    <cellStyle name="Input 49" xfId="4438"/>
    <cellStyle name="Input 5" xfId="4439"/>
    <cellStyle name="Input 5 2" xfId="4440"/>
    <cellStyle name="Input 50" xfId="4441"/>
    <cellStyle name="Input 51" xfId="4442"/>
    <cellStyle name="Input 52" xfId="4443"/>
    <cellStyle name="Input 53" xfId="4444"/>
    <cellStyle name="Input 54" xfId="4445"/>
    <cellStyle name="Input 55" xfId="4446"/>
    <cellStyle name="Input 56" xfId="4447"/>
    <cellStyle name="Input 57" xfId="4448"/>
    <cellStyle name="Input 58" xfId="4449"/>
    <cellStyle name="Input 59" xfId="4450"/>
    <cellStyle name="Input 6" xfId="4451"/>
    <cellStyle name="Input 6 2" xfId="4452"/>
    <cellStyle name="Input 60" xfId="4453"/>
    <cellStyle name="Input 60 2" xfId="4454"/>
    <cellStyle name="Input 60 2 2" xfId="4455"/>
    <cellStyle name="Input 60 2 3" xfId="4456"/>
    <cellStyle name="Input 61" xfId="4457"/>
    <cellStyle name="Input 62" xfId="4458"/>
    <cellStyle name="Input 63" xfId="4459"/>
    <cellStyle name="Input 64" xfId="4460"/>
    <cellStyle name="Input 65" xfId="4461"/>
    <cellStyle name="Input 66" xfId="4462"/>
    <cellStyle name="Input 67" xfId="4463"/>
    <cellStyle name="Input 7" xfId="4464"/>
    <cellStyle name="Input 7 2" xfId="4465"/>
    <cellStyle name="Input 8" xfId="4466"/>
    <cellStyle name="Input 8 2" xfId="4467"/>
    <cellStyle name="Input 9" xfId="4468"/>
    <cellStyle name="Input 9 2" xfId="4469"/>
    <cellStyle name="Input Currency" xfId="4470"/>
    <cellStyle name="Input Currency 2" xfId="4471"/>
    <cellStyle name="Input data" xfId="4472"/>
    <cellStyle name="Input Multiple" xfId="4473"/>
    <cellStyle name="Input Percent" xfId="4474"/>
    <cellStyle name="InputCell" xfId="4475"/>
    <cellStyle name="InputCell 10" xfId="4476"/>
    <cellStyle name="InputCell 2" xfId="4477"/>
    <cellStyle name="InputCell 2 2" xfId="4478"/>
    <cellStyle name="InputCell 2 2 2" xfId="4479"/>
    <cellStyle name="InputCell 2 2 3" xfId="4480"/>
    <cellStyle name="InputCell 2 3" xfId="4481"/>
    <cellStyle name="InputCell 2 4" xfId="4482"/>
    <cellStyle name="InputCell 3" xfId="4483"/>
    <cellStyle name="InputCell 3 2" xfId="4484"/>
    <cellStyle name="InputCell 3 2 2" xfId="4485"/>
    <cellStyle name="InputCell 3 2 3" xfId="4486"/>
    <cellStyle name="InputCell 3 3" xfId="4487"/>
    <cellStyle name="InputCell 3 4" xfId="4488"/>
    <cellStyle name="InputCell 4" xfId="4489"/>
    <cellStyle name="InputCell 4 2" xfId="4490"/>
    <cellStyle name="InputCell 4 2 2" xfId="4491"/>
    <cellStyle name="InputCell 4 2 3" xfId="4492"/>
    <cellStyle name="InputCell 4 3" xfId="4493"/>
    <cellStyle name="InputCell 4 4" xfId="4494"/>
    <cellStyle name="InputCell 5" xfId="4495"/>
    <cellStyle name="InputCell 5 2" xfId="4496"/>
    <cellStyle name="InputCell 5 2 2" xfId="4497"/>
    <cellStyle name="InputCell 5 2 3" xfId="4498"/>
    <cellStyle name="InputCell 5 3" xfId="4499"/>
    <cellStyle name="InputCell 5 4" xfId="4500"/>
    <cellStyle name="InputCell 6" xfId="4501"/>
    <cellStyle name="InputCell 6 2" xfId="4502"/>
    <cellStyle name="InputCell 6 2 2" xfId="4503"/>
    <cellStyle name="InputCell 6 2 3" xfId="4504"/>
    <cellStyle name="InputCell 6 3" xfId="4505"/>
    <cellStyle name="InputCell 6 4" xfId="4506"/>
    <cellStyle name="InputCell 7" xfId="4507"/>
    <cellStyle name="InputCell 7 2" xfId="4508"/>
    <cellStyle name="InputCell 7 2 2" xfId="4509"/>
    <cellStyle name="InputCell 7 2 3" xfId="4510"/>
    <cellStyle name="InputCell 7 3" xfId="4511"/>
    <cellStyle name="InputCell 7 4" xfId="4512"/>
    <cellStyle name="InputCell 8" xfId="4513"/>
    <cellStyle name="InputCell 8 2" xfId="4514"/>
    <cellStyle name="InputCell 8 3" xfId="4515"/>
    <cellStyle name="InputCell 9" xfId="4516"/>
    <cellStyle name="InputCells" xfId="4517"/>
    <cellStyle name="InputCells 2" xfId="4518"/>
    <cellStyle name="InputCells12_BBorder_CRFReport-template" xfId="4519"/>
    <cellStyle name="InputJL" xfId="4520"/>
    <cellStyle name="InputJL 2" xfId="4521"/>
    <cellStyle name="InputJL 2 2" xfId="4522"/>
    <cellStyle name="InputJL 2 3" xfId="4523"/>
    <cellStyle name="InputJL 2 4" xfId="4524"/>
    <cellStyle name="InputJL 2 5" xfId="4525"/>
    <cellStyle name="InputJL 3" xfId="4526"/>
    <cellStyle name="InputJL 4" xfId="4527"/>
    <cellStyle name="InputJL 5" xfId="4528"/>
    <cellStyle name="InputJL 6" xfId="4529"/>
    <cellStyle name="InputJL 7" xfId="4530"/>
    <cellStyle name="InputJL 8" xfId="4531"/>
    <cellStyle name="Int_EA" xfId="4532"/>
    <cellStyle name="IntermediateCalc_RP" xfId="4533"/>
    <cellStyle name="Label" xfId="4534"/>
    <cellStyle name="LABEL Normal" xfId="4535"/>
    <cellStyle name="LABEL Normal 2" xfId="4536"/>
    <cellStyle name="LABEL Normal 2 2" xfId="4537"/>
    <cellStyle name="LABEL Normal 3" xfId="4538"/>
    <cellStyle name="LABEL Note" xfId="4539"/>
    <cellStyle name="LABEL Note 2" xfId="4540"/>
    <cellStyle name="LABEL Units" xfId="4541"/>
    <cellStyle name="LABEL Units 2" xfId="4542"/>
    <cellStyle name="LABEL Units 2 2" xfId="4543"/>
    <cellStyle name="LABEL Units 3" xfId="4544"/>
    <cellStyle name="LABEL Units 3 2" xfId="4545"/>
    <cellStyle name="LABEL Units 4" xfId="4546"/>
    <cellStyle name="Label_RP" xfId="4547"/>
    <cellStyle name="LabelIntersect" xfId="4548"/>
    <cellStyle name="LabelLeft" xfId="4549"/>
    <cellStyle name="LabelTop" xfId="4550"/>
    <cellStyle name="Level" xfId="4551"/>
    <cellStyle name="Linked Cell 10" xfId="4552"/>
    <cellStyle name="Linked Cell 11" xfId="4553"/>
    <cellStyle name="Linked Cell 12" xfId="4554"/>
    <cellStyle name="Linked Cell 13" xfId="4555"/>
    <cellStyle name="Linked Cell 14" xfId="4556"/>
    <cellStyle name="Linked Cell 15" xfId="4557"/>
    <cellStyle name="Linked Cell 16" xfId="4558"/>
    <cellStyle name="Linked Cell 17" xfId="4559"/>
    <cellStyle name="Linked Cell 18" xfId="4560"/>
    <cellStyle name="Linked Cell 19" xfId="4561"/>
    <cellStyle name="Linked Cell 2" xfId="4562"/>
    <cellStyle name="Linked Cell 2 2" xfId="4563"/>
    <cellStyle name="Linked Cell 2 2 2" xfId="4564"/>
    <cellStyle name="Linked Cell 2 3" xfId="4565"/>
    <cellStyle name="Linked Cell 2 4" xfId="4566"/>
    <cellStyle name="Linked Cell 2 5" xfId="4567"/>
    <cellStyle name="Linked Cell 20" xfId="4568"/>
    <cellStyle name="Linked Cell 21" xfId="4569"/>
    <cellStyle name="Linked Cell 22" xfId="4570"/>
    <cellStyle name="Linked Cell 23" xfId="4571"/>
    <cellStyle name="Linked Cell 24" xfId="4572"/>
    <cellStyle name="Linked Cell 25" xfId="4573"/>
    <cellStyle name="Linked Cell 26" xfId="4574"/>
    <cellStyle name="Linked Cell 27" xfId="4575"/>
    <cellStyle name="Linked Cell 28" xfId="4576"/>
    <cellStyle name="Linked Cell 29" xfId="4577"/>
    <cellStyle name="Linked Cell 3" xfId="4578"/>
    <cellStyle name="Linked Cell 3 2" xfId="4579"/>
    <cellStyle name="Linked Cell 3 3" xfId="4580"/>
    <cellStyle name="Linked Cell 30" xfId="4581"/>
    <cellStyle name="Linked Cell 31" xfId="4582"/>
    <cellStyle name="Linked Cell 32" xfId="4583"/>
    <cellStyle name="Linked Cell 33" xfId="4584"/>
    <cellStyle name="Linked Cell 34" xfId="4585"/>
    <cellStyle name="Linked Cell 35" xfId="4586"/>
    <cellStyle name="Linked Cell 35 2" xfId="4587"/>
    <cellStyle name="Linked Cell 35 2 2" xfId="4588"/>
    <cellStyle name="Linked Cell 35 2 2 2" xfId="4589"/>
    <cellStyle name="Linked Cell 35 3" xfId="4590"/>
    <cellStyle name="Linked Cell 35 4" xfId="4591"/>
    <cellStyle name="Linked Cell 36" xfId="4592"/>
    <cellStyle name="Linked Cell 37" xfId="4593"/>
    <cellStyle name="Linked Cell 38" xfId="4594"/>
    <cellStyle name="Linked Cell 39" xfId="4595"/>
    <cellStyle name="Linked Cell 4" xfId="4596"/>
    <cellStyle name="Linked Cell 40" xfId="4597"/>
    <cellStyle name="Linked Cell 41" xfId="4598"/>
    <cellStyle name="Linked Cell 42" xfId="4599"/>
    <cellStyle name="Linked Cell 43" xfId="4600"/>
    <cellStyle name="Linked Cell 44" xfId="4601"/>
    <cellStyle name="Linked Cell 45" xfId="4602"/>
    <cellStyle name="Linked Cell 46" xfId="4603"/>
    <cellStyle name="Linked Cell 47" xfId="4604"/>
    <cellStyle name="Linked Cell 48" xfId="4605"/>
    <cellStyle name="Linked Cell 49" xfId="4606"/>
    <cellStyle name="Linked Cell 5" xfId="4607"/>
    <cellStyle name="Linked Cell 50" xfId="4608"/>
    <cellStyle name="Linked Cell 51" xfId="4609"/>
    <cellStyle name="Linked Cell 52" xfId="4610"/>
    <cellStyle name="Linked Cell 53" xfId="4611"/>
    <cellStyle name="Linked Cell 54" xfId="4612"/>
    <cellStyle name="Linked Cell 55" xfId="4613"/>
    <cellStyle name="Linked Cell 56" xfId="4614"/>
    <cellStyle name="Linked Cell 57" xfId="4615"/>
    <cellStyle name="Linked Cell 58" xfId="4616"/>
    <cellStyle name="Linked Cell 59" xfId="4617"/>
    <cellStyle name="Linked Cell 6" xfId="4618"/>
    <cellStyle name="Linked Cell 60" xfId="4619"/>
    <cellStyle name="Linked Cell 60 2" xfId="4620"/>
    <cellStyle name="Linked Cell 60 2 2" xfId="4621"/>
    <cellStyle name="Linked Cell 60 2 3" xfId="4622"/>
    <cellStyle name="Linked Cell 61" xfId="4623"/>
    <cellStyle name="Linked Cell 62" xfId="4624"/>
    <cellStyle name="Linked Cell 63" xfId="4625"/>
    <cellStyle name="Linked Cell 64" xfId="4626"/>
    <cellStyle name="Linked Cell 65" xfId="4627"/>
    <cellStyle name="Linked Cell 7" xfId="4628"/>
    <cellStyle name="Linked Cell 8" xfId="4629"/>
    <cellStyle name="Linked Cell 9" xfId="4630"/>
    <cellStyle name="LinkedCell_RP" xfId="4631"/>
    <cellStyle name="LinkedCellLbl_RP" xfId="4632"/>
    <cellStyle name="LTM Cell Column Heading" xfId="4633"/>
    <cellStyle name="LTM Cell Column Heading 2" xfId="4634"/>
    <cellStyle name="LTM Cell Column Heading 3" xfId="4635"/>
    <cellStyle name="LTM Cell Column Heading 4" xfId="4636"/>
    <cellStyle name="LTM Cell Column Heading 5" xfId="4637"/>
    <cellStyle name="LTM Cell Column Heading 6" xfId="4638"/>
    <cellStyle name="LTM Cell Column Heading 7" xfId="4639"/>
    <cellStyle name="LTM Cell Column Heading 8" xfId="4640"/>
    <cellStyle name="LTM Cell Column Heading 9" xfId="4641"/>
    <cellStyle name="Menu" xfId="4642"/>
    <cellStyle name="Menu 2" xfId="4643"/>
    <cellStyle name="Meta_RHI Model Results-091211-055438" xfId="4644"/>
    <cellStyle name="Migliaia 2" xfId="4645"/>
    <cellStyle name="Migliaia 2 2" xfId="4646"/>
    <cellStyle name="Mik" xfId="4647"/>
    <cellStyle name="Mik 2" xfId="4648"/>
    <cellStyle name="Mik 2 2" xfId="4649"/>
    <cellStyle name="Mik 3" xfId="4650"/>
    <cellStyle name="Mik_Additional charts" xfId="4651"/>
    <cellStyle name="Millares [0]_10 AVERIAS MASIVAS + ANT" xfId="4652"/>
    <cellStyle name="Millares_10 AVERIAS MASIVAS + ANT" xfId="4653"/>
    <cellStyle name="Milliers [0]_03tabmat" xfId="4654"/>
    <cellStyle name="Milliers_03tabmat" xfId="4655"/>
    <cellStyle name="Model Name." xfId="4656"/>
    <cellStyle name="Moneda [0]_Clasif por Diferencial" xfId="4657"/>
    <cellStyle name="Moneda_Clasif por Diferencial" xfId="4658"/>
    <cellStyle name="Monétaire [0]_03tabmat" xfId="4659"/>
    <cellStyle name="Monétaire_03tabmat" xfId="4660"/>
    <cellStyle name="MS_English" xfId="4661"/>
    <cellStyle name="Multiple" xfId="4662"/>
    <cellStyle name="Multiple Cell Column Heading" xfId="4663"/>
    <cellStyle name="MultipleBelow" xfId="4664"/>
    <cellStyle name="N" xfId="4665"/>
    <cellStyle name="N 2" xfId="4666"/>
    <cellStyle name="N 2 2" xfId="4667"/>
    <cellStyle name="N 3" xfId="4668"/>
    <cellStyle name="Neutral 10" xfId="4669"/>
    <cellStyle name="Neutral 11" xfId="4670"/>
    <cellStyle name="Neutral 12" xfId="4671"/>
    <cellStyle name="Neutral 13" xfId="4672"/>
    <cellStyle name="Neutral 14" xfId="4673"/>
    <cellStyle name="Neutral 15" xfId="4674"/>
    <cellStyle name="Neutral 16" xfId="4675"/>
    <cellStyle name="Neutral 17" xfId="4676"/>
    <cellStyle name="Neutral 18" xfId="4677"/>
    <cellStyle name="Neutral 19" xfId="4678"/>
    <cellStyle name="Neutral 2" xfId="4679"/>
    <cellStyle name="Neutral 2 2" xfId="4680"/>
    <cellStyle name="Neutral 2 2 2" xfId="4681"/>
    <cellStyle name="Neutral 2 2 3" xfId="4682"/>
    <cellStyle name="Neutral 2 3" xfId="4683"/>
    <cellStyle name="Neutral 2 4" xfId="4684"/>
    <cellStyle name="Neutral 2 5" xfId="4685"/>
    <cellStyle name="Neutral 20" xfId="4686"/>
    <cellStyle name="Neutral 21" xfId="4687"/>
    <cellStyle name="Neutral 22" xfId="4688"/>
    <cellStyle name="Neutral 23" xfId="4689"/>
    <cellStyle name="Neutral 24" xfId="4690"/>
    <cellStyle name="Neutral 25" xfId="4691"/>
    <cellStyle name="Neutral 26" xfId="4692"/>
    <cellStyle name="Neutral 27" xfId="4693"/>
    <cellStyle name="Neutral 28" xfId="4694"/>
    <cellStyle name="Neutral 29" xfId="4695"/>
    <cellStyle name="Neutral 3" xfId="4696"/>
    <cellStyle name="Neutral 3 2" xfId="4697"/>
    <cellStyle name="Neutral 3 3" xfId="4698"/>
    <cellStyle name="Neutral 30" xfId="4699"/>
    <cellStyle name="Neutral 31" xfId="4700"/>
    <cellStyle name="Neutral 32" xfId="4701"/>
    <cellStyle name="Neutral 33" xfId="4702"/>
    <cellStyle name="Neutral 34" xfId="4703"/>
    <cellStyle name="Neutral 35" xfId="4704"/>
    <cellStyle name="Neutral 35 2" xfId="4705"/>
    <cellStyle name="Neutral 35 2 2" xfId="4706"/>
    <cellStyle name="Neutral 35 2 2 2" xfId="4707"/>
    <cellStyle name="Neutral 35 3" xfId="4708"/>
    <cellStyle name="Neutral 35 4" xfId="4709"/>
    <cellStyle name="Neutral 36" xfId="4710"/>
    <cellStyle name="Neutral 37" xfId="4711"/>
    <cellStyle name="Neutral 38" xfId="4712"/>
    <cellStyle name="Neutral 39" xfId="4713"/>
    <cellStyle name="Neutral 4" xfId="4714"/>
    <cellStyle name="Neutral 4 2" xfId="4715"/>
    <cellStyle name="Neutral 40" xfId="4716"/>
    <cellStyle name="Neutral 41" xfId="4717"/>
    <cellStyle name="Neutral 42" xfId="4718"/>
    <cellStyle name="Neutral 43" xfId="4719"/>
    <cellStyle name="Neutral 44" xfId="4720"/>
    <cellStyle name="Neutral 45" xfId="4721"/>
    <cellStyle name="Neutral 46" xfId="4722"/>
    <cellStyle name="Neutral 47" xfId="4723"/>
    <cellStyle name="Neutral 48" xfId="4724"/>
    <cellStyle name="Neutral 49" xfId="4725"/>
    <cellStyle name="Neutral 5" xfId="4726"/>
    <cellStyle name="Neutral 50" xfId="4727"/>
    <cellStyle name="Neutral 51" xfId="4728"/>
    <cellStyle name="Neutral 52" xfId="4729"/>
    <cellStyle name="Neutral 53" xfId="4730"/>
    <cellStyle name="Neutral 54" xfId="4731"/>
    <cellStyle name="Neutral 55" xfId="4732"/>
    <cellStyle name="Neutral 56" xfId="4733"/>
    <cellStyle name="Neutral 57" xfId="4734"/>
    <cellStyle name="Neutral 58" xfId="4735"/>
    <cellStyle name="Neutral 59" xfId="4736"/>
    <cellStyle name="Neutral 6" xfId="4737"/>
    <cellStyle name="Neutral 60" xfId="4738"/>
    <cellStyle name="Neutral 60 2" xfId="4739"/>
    <cellStyle name="Neutral 60 2 2" xfId="4740"/>
    <cellStyle name="Neutral 60 2 3" xfId="4741"/>
    <cellStyle name="Neutral 61" xfId="4742"/>
    <cellStyle name="Neutral 62" xfId="4743"/>
    <cellStyle name="Neutral 63" xfId="4744"/>
    <cellStyle name="Neutral 64" xfId="4745"/>
    <cellStyle name="Neutral 65" xfId="4746"/>
    <cellStyle name="Neutral 7" xfId="4747"/>
    <cellStyle name="Neutral 8" xfId="4748"/>
    <cellStyle name="Neutral 9" xfId="4749"/>
    <cellStyle name="Neutrale" xfId="4750"/>
    <cellStyle name="Neutrale 2" xfId="4751"/>
    <cellStyle name="no dec" xfId="4752"/>
    <cellStyle name="Non Standard Formula" xfId="4753"/>
    <cellStyle name="Non User Input" xfId="4754"/>
    <cellStyle name="None" xfId="4755"/>
    <cellStyle name="None 2" xfId="4756"/>
    <cellStyle name="Normal - Style1" xfId="4757"/>
    <cellStyle name="Normal - Style1 2" xfId="4758"/>
    <cellStyle name="Normal - Style1_Ch4 v2" xfId="4759"/>
    <cellStyle name="Normal - Style2" xfId="4760"/>
    <cellStyle name="Normal - Style3" xfId="4761"/>
    <cellStyle name="Normal - Style4" xfId="4762"/>
    <cellStyle name="Normal - Style5" xfId="4763"/>
    <cellStyle name="Normal 0" xfId="4764"/>
    <cellStyle name="Normal 10" xfId="4765"/>
    <cellStyle name="Normal 10 10 2" xfId="4766"/>
    <cellStyle name="Normal 10 10 3" xfId="4767"/>
    <cellStyle name="Normal 10 10 4" xfId="4768"/>
    <cellStyle name="Normal 10 11" xfId="4769"/>
    <cellStyle name="Normal 10 12" xfId="4770"/>
    <cellStyle name="Normal 10 13" xfId="4771"/>
    <cellStyle name="Normal 10 14" xfId="4772"/>
    <cellStyle name="Normal 10 15" xfId="4773"/>
    <cellStyle name="Normal 10 16" xfId="4774"/>
    <cellStyle name="Normal 10 17" xfId="4775"/>
    <cellStyle name="Normal 10 18" xfId="4776"/>
    <cellStyle name="Normal 10 19" xfId="4777"/>
    <cellStyle name="Normal 10 2" xfId="4778"/>
    <cellStyle name="Normal 10 2 2" xfId="4779"/>
    <cellStyle name="Normal 10 2 2 2" xfId="4780"/>
    <cellStyle name="Normal 10 2 2 3" xfId="4781"/>
    <cellStyle name="Normal 10 2 2 4" xfId="4782"/>
    <cellStyle name="Normal 10 2 3" xfId="4783"/>
    <cellStyle name="Normal 10 2 4" xfId="4784"/>
    <cellStyle name="Normal 10 20" xfId="4785"/>
    <cellStyle name="Normal 10 21" xfId="4786"/>
    <cellStyle name="Normal 10 22" xfId="4787"/>
    <cellStyle name="Normal 10 23" xfId="4788"/>
    <cellStyle name="Normal 10 24" xfId="4789"/>
    <cellStyle name="Normal 10 25" xfId="4790"/>
    <cellStyle name="Normal 10 26" xfId="4791"/>
    <cellStyle name="Normal 10 27" xfId="4792"/>
    <cellStyle name="Normal 10 3" xfId="4793"/>
    <cellStyle name="Normal 10 3 2" xfId="4794"/>
    <cellStyle name="Normal 10 3 2 2" xfId="4795"/>
    <cellStyle name="Normal 10 3 2 3" xfId="4796"/>
    <cellStyle name="Normal 10 3 3" xfId="4797"/>
    <cellStyle name="Normal 10 3 4" xfId="4798"/>
    <cellStyle name="Normal 10 4" xfId="4799"/>
    <cellStyle name="Normal 10 4 2" xfId="4800"/>
    <cellStyle name="Normal 10 4 3" xfId="4801"/>
    <cellStyle name="Normal 10 5" xfId="4802"/>
    <cellStyle name="Normal 10 6" xfId="4803"/>
    <cellStyle name="Normal 10 7" xfId="4804"/>
    <cellStyle name="Normal 10 8" xfId="4805"/>
    <cellStyle name="Normal 10 9" xfId="4806"/>
    <cellStyle name="Normal 100" xfId="4807"/>
    <cellStyle name="Normal 101" xfId="4808"/>
    <cellStyle name="Normal 102" xfId="4809"/>
    <cellStyle name="Normal 103" xfId="4810"/>
    <cellStyle name="Normal 104" xfId="4811"/>
    <cellStyle name="Normal 105" xfId="4812"/>
    <cellStyle name="Normal 106" xfId="4813"/>
    <cellStyle name="Normal 107" xfId="4814"/>
    <cellStyle name="Normal 108" xfId="4815"/>
    <cellStyle name="Normal 108 2" xfId="4816"/>
    <cellStyle name="Normal 108 3" xfId="4817"/>
    <cellStyle name="Normal 108 4" xfId="4818"/>
    <cellStyle name="Normal 108 5" xfId="4819"/>
    <cellStyle name="Normal 108 6" xfId="4820"/>
    <cellStyle name="Normal 108 7" xfId="4821"/>
    <cellStyle name="Normal 108 8" xfId="4822"/>
    <cellStyle name="Normal 108 9" xfId="4823"/>
    <cellStyle name="Normal 109" xfId="4824"/>
    <cellStyle name="Normal 109 2" xfId="4825"/>
    <cellStyle name="Normal 109 3" xfId="4826"/>
    <cellStyle name="Normal 109 4" xfId="4827"/>
    <cellStyle name="Normal 109 5" xfId="4828"/>
    <cellStyle name="Normal 109 6" xfId="4829"/>
    <cellStyle name="Normal 109 7" xfId="4830"/>
    <cellStyle name="Normal 109 8" xfId="4831"/>
    <cellStyle name="Normal 109 9" xfId="4832"/>
    <cellStyle name="Normal 11" xfId="4833"/>
    <cellStyle name="Normal 11 10" xfId="4834"/>
    <cellStyle name="Normal 11 11" xfId="4835"/>
    <cellStyle name="Normal 11 12" xfId="4836"/>
    <cellStyle name="Normal 11 13" xfId="4837"/>
    <cellStyle name="Normal 11 14" xfId="4838"/>
    <cellStyle name="Normal 11 15" xfId="4839"/>
    <cellStyle name="Normal 11 16" xfId="4840"/>
    <cellStyle name="Normal 11 17" xfId="4841"/>
    <cellStyle name="Normal 11 18" xfId="4842"/>
    <cellStyle name="Normal 11 19" xfId="4843"/>
    <cellStyle name="Normal 11 2" xfId="4844"/>
    <cellStyle name="Normal 11 2 2" xfId="4845"/>
    <cellStyle name="Normal 11 2 3" xfId="4846"/>
    <cellStyle name="Normal 11 20" xfId="4847"/>
    <cellStyle name="Normal 11 21" xfId="4848"/>
    <cellStyle name="Normal 11 22" xfId="4849"/>
    <cellStyle name="Normal 11 23" xfId="4850"/>
    <cellStyle name="Normal 11 24" xfId="4851"/>
    <cellStyle name="Normal 11 25" xfId="4852"/>
    <cellStyle name="Normal 11 26" xfId="4853"/>
    <cellStyle name="Normal 11 3" xfId="4854"/>
    <cellStyle name="Normal 11 3 2" xfId="4855"/>
    <cellStyle name="Normal 11 4" xfId="4856"/>
    <cellStyle name="Normal 11 5" xfId="4857"/>
    <cellStyle name="Normal 11 6" xfId="4858"/>
    <cellStyle name="Normal 11 7" xfId="4859"/>
    <cellStyle name="Normal 11 8" xfId="4860"/>
    <cellStyle name="Normal 11 9" xfId="4861"/>
    <cellStyle name="Normal 110" xfId="4862"/>
    <cellStyle name="Normal 111" xfId="4863"/>
    <cellStyle name="Normal 112" xfId="4864"/>
    <cellStyle name="Normal 113" xfId="4865"/>
    <cellStyle name="Normal 114" xfId="4866"/>
    <cellStyle name="Normal 115" xfId="4867"/>
    <cellStyle name="Normal 116" xfId="4868"/>
    <cellStyle name="Normal 117" xfId="4869"/>
    <cellStyle name="Normal 118" xfId="4870"/>
    <cellStyle name="Normal 119" xfId="4871"/>
    <cellStyle name="Normal 12" xfId="4872"/>
    <cellStyle name="Normal 12 10" xfId="4873"/>
    <cellStyle name="Normal 12 11" xfId="4874"/>
    <cellStyle name="Normal 12 12" xfId="4875"/>
    <cellStyle name="Normal 12 13" xfId="4876"/>
    <cellStyle name="Normal 12 14" xfId="4877"/>
    <cellStyle name="Normal 12 15" xfId="4878"/>
    <cellStyle name="Normal 12 16" xfId="4879"/>
    <cellStyle name="Normal 12 17" xfId="4880"/>
    <cellStyle name="Normal 12 18" xfId="4881"/>
    <cellStyle name="Normal 12 19" xfId="4882"/>
    <cellStyle name="Normal 12 2" xfId="4883"/>
    <cellStyle name="Normal 12 2 2" xfId="4884"/>
    <cellStyle name="Normal 12 20" xfId="4885"/>
    <cellStyle name="Normal 12 21" xfId="4886"/>
    <cellStyle name="Normal 12 22" xfId="4887"/>
    <cellStyle name="Normal 12 23" xfId="4888"/>
    <cellStyle name="Normal 12 24" xfId="4889"/>
    <cellStyle name="Normal 12 3" xfId="4890"/>
    <cellStyle name="Normal 12 4" xfId="4891"/>
    <cellStyle name="Normal 12 5" xfId="4892"/>
    <cellStyle name="Normal 12 6" xfId="4893"/>
    <cellStyle name="Normal 12 7" xfId="4894"/>
    <cellStyle name="Normal 12 8" xfId="4895"/>
    <cellStyle name="Normal 12 9" xfId="4896"/>
    <cellStyle name="Normal 120" xfId="4897"/>
    <cellStyle name="Normal 121" xfId="4898"/>
    <cellStyle name="Normal 122" xfId="4899"/>
    <cellStyle name="Normal 123" xfId="4900"/>
    <cellStyle name="Normal 124" xfId="4901"/>
    <cellStyle name="Normal 125" xfId="4902"/>
    <cellStyle name="Normal 126" xfId="4903"/>
    <cellStyle name="Normal 127" xfId="4904"/>
    <cellStyle name="Normal 128" xfId="4905"/>
    <cellStyle name="Normal 128 2" xfId="4906"/>
    <cellStyle name="Normal 128 3" xfId="4907"/>
    <cellStyle name="Normal 128 4" xfId="4908"/>
    <cellStyle name="Normal 128 5" xfId="4909"/>
    <cellStyle name="Normal 129" xfId="4910"/>
    <cellStyle name="Normal 129 2" xfId="4911"/>
    <cellStyle name="Normal 129 3" xfId="4912"/>
    <cellStyle name="Normal 129 4" xfId="4913"/>
    <cellStyle name="Normal 129 5" xfId="4914"/>
    <cellStyle name="Normal 13" xfId="4915"/>
    <cellStyle name="Normal 13 10" xfId="4916"/>
    <cellStyle name="Normal 13 11" xfId="4917"/>
    <cellStyle name="Normal 13 12" xfId="4918"/>
    <cellStyle name="Normal 13 13" xfId="4919"/>
    <cellStyle name="Normal 13 14" xfId="4920"/>
    <cellStyle name="Normal 13 15" xfId="4921"/>
    <cellStyle name="Normal 13 16" xfId="4922"/>
    <cellStyle name="Normal 13 17" xfId="4923"/>
    <cellStyle name="Normal 13 18" xfId="4924"/>
    <cellStyle name="Normal 13 19" xfId="4925"/>
    <cellStyle name="Normal 13 2" xfId="4926"/>
    <cellStyle name="Normal 13 2 2" xfId="4927"/>
    <cellStyle name="Normal 13 2 3" xfId="4928"/>
    <cellStyle name="Normal 13 2 3 2" xfId="4929"/>
    <cellStyle name="Normal 13 2 4" xfId="4930"/>
    <cellStyle name="Normal 13 2 5" xfId="4931"/>
    <cellStyle name="Normal 13 2 6" xfId="4932"/>
    <cellStyle name="Normal 13 20" xfId="4933"/>
    <cellStyle name="Normal 13 21" xfId="4934"/>
    <cellStyle name="Normal 13 22" xfId="4935"/>
    <cellStyle name="Normal 13 23" xfId="4936"/>
    <cellStyle name="Normal 13 24" xfId="4937"/>
    <cellStyle name="Normal 13 25" xfId="4938"/>
    <cellStyle name="Normal 13 3" xfId="4939"/>
    <cellStyle name="Normal 13 3 2" xfId="4940"/>
    <cellStyle name="Normal 13 3 3" xfId="4941"/>
    <cellStyle name="Normal 13 3 4" xfId="4942"/>
    <cellStyle name="Normal 13 4" xfId="4943"/>
    <cellStyle name="Normal 13 4 2" xfId="4944"/>
    <cellStyle name="Normal 13 5" xfId="4945"/>
    <cellStyle name="Normal 13 5 2" xfId="4946"/>
    <cellStyle name="Normal 13 6" xfId="4947"/>
    <cellStyle name="Normal 13 6 2" xfId="4948"/>
    <cellStyle name="Normal 13 7" xfId="4949"/>
    <cellStyle name="Normal 13 8" xfId="4950"/>
    <cellStyle name="Normal 13 9" xfId="4951"/>
    <cellStyle name="Normal 130" xfId="4952"/>
    <cellStyle name="Normal 131" xfId="4953"/>
    <cellStyle name="Normal 132" xfId="4954"/>
    <cellStyle name="Normal 133" xfId="4955"/>
    <cellStyle name="Normal 134" xfId="4956"/>
    <cellStyle name="Normal 135" xfId="4957"/>
    <cellStyle name="Normal 136" xfId="4958"/>
    <cellStyle name="Normal 137" xfId="4959"/>
    <cellStyle name="Normal 138" xfId="4960"/>
    <cellStyle name="Normal 139" xfId="4961"/>
    <cellStyle name="Normal 14 10" xfId="4962"/>
    <cellStyle name="Normal 14 11" xfId="4963"/>
    <cellStyle name="Normal 14 12" xfId="4964"/>
    <cellStyle name="Normal 14 13" xfId="4965"/>
    <cellStyle name="Normal 14 14" xfId="4966"/>
    <cellStyle name="Normal 14 15" xfId="4967"/>
    <cellStyle name="Normal 14 16" xfId="4968"/>
    <cellStyle name="Normal 14 17" xfId="4969"/>
    <cellStyle name="Normal 14 18" xfId="4970"/>
    <cellStyle name="Normal 14 19" xfId="4971"/>
    <cellStyle name="Normal 14 2" xfId="4972"/>
    <cellStyle name="Normal 14 2 2" xfId="4973"/>
    <cellStyle name="Normal 14 2 2 2" xfId="4974"/>
    <cellStyle name="Normal 14 2 2 2 2" xfId="4975"/>
    <cellStyle name="Normal 14 2 2 2 3" xfId="4976"/>
    <cellStyle name="Normal 14 2 2 3" xfId="4977"/>
    <cellStyle name="Normal 14 2 2 4" xfId="4978"/>
    <cellStyle name="Normal 14 2 3" xfId="4979"/>
    <cellStyle name="Normal 14 20" xfId="4980"/>
    <cellStyle name="Normal 14 21" xfId="4981"/>
    <cellStyle name="Normal 14 22" xfId="4982"/>
    <cellStyle name="Normal 14 23" xfId="4983"/>
    <cellStyle name="Normal 14 24" xfId="4984"/>
    <cellStyle name="Normal 14 25" xfId="4985"/>
    <cellStyle name="Normal 14 26" xfId="4986"/>
    <cellStyle name="Normal 14 3" xfId="4987"/>
    <cellStyle name="Normal 14 3 2" xfId="4988"/>
    <cellStyle name="Normal 14 4" xfId="4989"/>
    <cellStyle name="Normal 14 4 2" xfId="4990"/>
    <cellStyle name="Normal 14 4 3" xfId="4991"/>
    <cellStyle name="Normal 14 5" xfId="4992"/>
    <cellStyle name="Normal 14 5 2" xfId="4993"/>
    <cellStyle name="Normal 14 5 3" xfId="4994"/>
    <cellStyle name="Normal 14 6" xfId="4995"/>
    <cellStyle name="Normal 14 7" xfId="4996"/>
    <cellStyle name="Normal 14 8" xfId="4997"/>
    <cellStyle name="Normal 14 9" xfId="4998"/>
    <cellStyle name="Normal 140" xfId="4999"/>
    <cellStyle name="Normal 141" xfId="5000"/>
    <cellStyle name="Normal 142" xfId="5001"/>
    <cellStyle name="Normal 143" xfId="5002"/>
    <cellStyle name="Normal 144" xfId="5003"/>
    <cellStyle name="Normal 145" xfId="5004"/>
    <cellStyle name="Normal 146" xfId="5005"/>
    <cellStyle name="Normal 147" xfId="5006"/>
    <cellStyle name="Normal 147 2" xfId="5007"/>
    <cellStyle name="Normal 147 3" xfId="5008"/>
    <cellStyle name="Normal 147 4" xfId="5009"/>
    <cellStyle name="Normal 148" xfId="5010"/>
    <cellStyle name="Normal 149" xfId="5011"/>
    <cellStyle name="Normal 15" xfId="5012"/>
    <cellStyle name="Normal 15 10" xfId="5013"/>
    <cellStyle name="Normal 15 11" xfId="5014"/>
    <cellStyle name="Normal 15 12" xfId="5015"/>
    <cellStyle name="Normal 15 13" xfId="5016"/>
    <cellStyle name="Normal 15 14" xfId="5017"/>
    <cellStyle name="Normal 15 15" xfId="5018"/>
    <cellStyle name="Normal 15 16" xfId="5019"/>
    <cellStyle name="Normal 15 17" xfId="5020"/>
    <cellStyle name="Normal 15 18" xfId="5021"/>
    <cellStyle name="Normal 15 19" xfId="5022"/>
    <cellStyle name="Normal 15 2" xfId="5023"/>
    <cellStyle name="Normal 15 2 2" xfId="5024"/>
    <cellStyle name="Normal 15 2 2 2" xfId="5025"/>
    <cellStyle name="Normal 15 2 3" xfId="5026"/>
    <cellStyle name="Normal 15 20" xfId="5027"/>
    <cellStyle name="Normal 15 21" xfId="5028"/>
    <cellStyle name="Normal 15 22" xfId="5029"/>
    <cellStyle name="Normal 15 23" xfId="5030"/>
    <cellStyle name="Normal 15 24" xfId="5031"/>
    <cellStyle name="Normal 15 25" xfId="5032"/>
    <cellStyle name="Normal 15 3" xfId="5033"/>
    <cellStyle name="Normal 15 3 2" xfId="5034"/>
    <cellStyle name="Normal 15 4" xfId="5035"/>
    <cellStyle name="Normal 15 5" xfId="5036"/>
    <cellStyle name="Normal 15 6" xfId="5037"/>
    <cellStyle name="Normal 15 7" xfId="5038"/>
    <cellStyle name="Normal 15 8" xfId="5039"/>
    <cellStyle name="Normal 15 9" xfId="5040"/>
    <cellStyle name="Normal 15_Ch4 v2" xfId="5041"/>
    <cellStyle name="Normal 150" xfId="5042"/>
    <cellStyle name="Normal 151" xfId="5043"/>
    <cellStyle name="Normal 152" xfId="5044"/>
    <cellStyle name="Normal 153" xfId="5045"/>
    <cellStyle name="Normal 154" xfId="5046"/>
    <cellStyle name="Normal 155" xfId="5047"/>
    <cellStyle name="Normal 156" xfId="5048"/>
    <cellStyle name="Normal 157" xfId="5049"/>
    <cellStyle name="Normal 158" xfId="5050"/>
    <cellStyle name="Normal 159" xfId="5051"/>
    <cellStyle name="Normal 16" xfId="5052"/>
    <cellStyle name="Normal 16 10" xfId="5053"/>
    <cellStyle name="Normal 16 11" xfId="5054"/>
    <cellStyle name="Normal 16 12" xfId="5055"/>
    <cellStyle name="Normal 16 13" xfId="5056"/>
    <cellStyle name="Normal 16 14" xfId="5057"/>
    <cellStyle name="Normal 16 15" xfId="5058"/>
    <cellStyle name="Normal 16 16" xfId="5059"/>
    <cellStyle name="Normal 16 17" xfId="5060"/>
    <cellStyle name="Normal 16 18" xfId="5061"/>
    <cellStyle name="Normal 16 19" xfId="5062"/>
    <cellStyle name="Normal 16 2" xfId="5063"/>
    <cellStyle name="Normal 16 2 2" xfId="5064"/>
    <cellStyle name="Normal 16 20" xfId="5065"/>
    <cellStyle name="Normal 16 21" xfId="5066"/>
    <cellStyle name="Normal 16 22" xfId="5067"/>
    <cellStyle name="Normal 16 23" xfId="5068"/>
    <cellStyle name="Normal 16 3" xfId="5069"/>
    <cellStyle name="Normal 16 4" xfId="5070"/>
    <cellStyle name="Normal 16 5" xfId="5071"/>
    <cellStyle name="Normal 16 6" xfId="5072"/>
    <cellStyle name="Normal 16 7" xfId="5073"/>
    <cellStyle name="Normal 16 8" xfId="5074"/>
    <cellStyle name="Normal 16 9" xfId="5075"/>
    <cellStyle name="Normal 160" xfId="5076"/>
    <cellStyle name="Normal 161" xfId="5077"/>
    <cellStyle name="Normal 162" xfId="5078"/>
    <cellStyle name="Normal 163" xfId="5079"/>
    <cellStyle name="Normal 164" xfId="5080"/>
    <cellStyle name="Normal 165" xfId="5081"/>
    <cellStyle name="Normal 166" xfId="5082"/>
    <cellStyle name="Normal 167" xfId="5083"/>
    <cellStyle name="Normal 168" xfId="5084"/>
    <cellStyle name="Normal 169" xfId="5085"/>
    <cellStyle name="Normal 17" xfId="5086"/>
    <cellStyle name="Normal 17 10" xfId="5087"/>
    <cellStyle name="Normal 17 11" xfId="5088"/>
    <cellStyle name="Normal 17 12" xfId="5089"/>
    <cellStyle name="Normal 17 13" xfId="5090"/>
    <cellStyle name="Normal 17 14" xfId="5091"/>
    <cellStyle name="Normal 17 15" xfId="5092"/>
    <cellStyle name="Normal 17 16" xfId="5093"/>
    <cellStyle name="Normal 17 17" xfId="5094"/>
    <cellStyle name="Normal 17 18" xfId="5095"/>
    <cellStyle name="Normal 17 19" xfId="5096"/>
    <cellStyle name="Normal 17 2" xfId="5097"/>
    <cellStyle name="Normal 17 2 2" xfId="5098"/>
    <cellStyle name="Normal 17 2 3" xfId="5099"/>
    <cellStyle name="Normal 17 20" xfId="5100"/>
    <cellStyle name="Normal 17 21" xfId="5101"/>
    <cellStyle name="Normal 17 22" xfId="5102"/>
    <cellStyle name="Normal 17 23" xfId="5103"/>
    <cellStyle name="Normal 17 24" xfId="5104"/>
    <cellStyle name="Normal 17 25" xfId="5105"/>
    <cellStyle name="Normal 17 3" xfId="5106"/>
    <cellStyle name="Normal 17 4" xfId="5107"/>
    <cellStyle name="Normal 17 5" xfId="5108"/>
    <cellStyle name="Normal 17 6" xfId="5109"/>
    <cellStyle name="Normal 17 7" xfId="5110"/>
    <cellStyle name="Normal 17 8" xfId="5111"/>
    <cellStyle name="Normal 17 9" xfId="5112"/>
    <cellStyle name="Normal 170" xfId="5113"/>
    <cellStyle name="Normal 171" xfId="5114"/>
    <cellStyle name="Normal 172" xfId="5115"/>
    <cellStyle name="Normal 173" xfId="5116"/>
    <cellStyle name="Normal 174" xfId="5117"/>
    <cellStyle name="Normal 175" xfId="5118"/>
    <cellStyle name="Normal 176" xfId="5119"/>
    <cellStyle name="Normal 177" xfId="5120"/>
    <cellStyle name="Normal 178" xfId="5121"/>
    <cellStyle name="Normal 179" xfId="5122"/>
    <cellStyle name="Normal 18" xfId="5123"/>
    <cellStyle name="Normal 18 2" xfId="5124"/>
    <cellStyle name="Normal 18 2 2" xfId="5125"/>
    <cellStyle name="Normal 18 3" xfId="5126"/>
    <cellStyle name="Normal 18 4" xfId="5127"/>
    <cellStyle name="Normal 18 5" xfId="5128"/>
    <cellStyle name="Normal 18 6" xfId="5129"/>
    <cellStyle name="Normal 180" xfId="5130"/>
    <cellStyle name="Normal 181" xfId="5131"/>
    <cellStyle name="Normal 182" xfId="5132"/>
    <cellStyle name="Normal 183" xfId="5133"/>
    <cellStyle name="Normal 184" xfId="5134"/>
    <cellStyle name="Normal 185" xfId="5135"/>
    <cellStyle name="Normal 186" xfId="5136"/>
    <cellStyle name="Normal 187" xfId="5137"/>
    <cellStyle name="Normal 188" xfId="5138"/>
    <cellStyle name="Normal 189" xfId="5139"/>
    <cellStyle name="Normal 19" xfId="5140"/>
    <cellStyle name="Normal 19 10" xfId="5141"/>
    <cellStyle name="Normal 19 11" xfId="5142"/>
    <cellStyle name="Normal 19 12" xfId="5143"/>
    <cellStyle name="Normal 19 13" xfId="5144"/>
    <cellStyle name="Normal 19 14" xfId="5145"/>
    <cellStyle name="Normal 19 15" xfId="5146"/>
    <cellStyle name="Normal 19 16" xfId="5147"/>
    <cellStyle name="Normal 19 17" xfId="5148"/>
    <cellStyle name="Normal 19 18" xfId="5149"/>
    <cellStyle name="Normal 19 19" xfId="5150"/>
    <cellStyle name="Normal 19 2" xfId="5151"/>
    <cellStyle name="Normal 19 2 2" xfId="5152"/>
    <cellStyle name="Normal 19 2 2 2" xfId="5153"/>
    <cellStyle name="Normal 19 2 3" xfId="5154"/>
    <cellStyle name="Normal 19 20" xfId="5155"/>
    <cellStyle name="Normal 19 21" xfId="5156"/>
    <cellStyle name="Normal 19 22" xfId="5157"/>
    <cellStyle name="Normal 19 23" xfId="5158"/>
    <cellStyle name="Normal 19 3" xfId="5159"/>
    <cellStyle name="Normal 19 3 2" xfId="5160"/>
    <cellStyle name="Normal 19 4" xfId="5161"/>
    <cellStyle name="Normal 19 5" xfId="5162"/>
    <cellStyle name="Normal 19 6" xfId="5163"/>
    <cellStyle name="Normal 19 7" xfId="5164"/>
    <cellStyle name="Normal 19 8" xfId="5165"/>
    <cellStyle name="Normal 19 9" xfId="5166"/>
    <cellStyle name="Normal 190" xfId="5167"/>
    <cellStyle name="Normal 191" xfId="5168"/>
    <cellStyle name="Normal 192" xfId="5169"/>
    <cellStyle name="Normal 193" xfId="5170"/>
    <cellStyle name="Normal 194" xfId="5171"/>
    <cellStyle name="Normal 195" xfId="5172"/>
    <cellStyle name="Normal 196" xfId="5173"/>
    <cellStyle name="Normal 196 2" xfId="5174"/>
    <cellStyle name="Normal 196 3" xfId="5175"/>
    <cellStyle name="Normal 197" xfId="5176"/>
    <cellStyle name="Normal 198" xfId="5177"/>
    <cellStyle name="Normal 199" xfId="5178"/>
    <cellStyle name="Normal 199 2" xfId="5179"/>
    <cellStyle name="Normal 2 246" xfId="5180"/>
    <cellStyle name="Normal 2 10" xfId="5181"/>
    <cellStyle name="Normal 2 10 2" xfId="5182"/>
    <cellStyle name="Normal 2 10 3" xfId="5183"/>
    <cellStyle name="Normal 2 100" xfId="5184"/>
    <cellStyle name="Normal 2 101" xfId="5185"/>
    <cellStyle name="Normal 2 102" xfId="5186"/>
    <cellStyle name="Normal 2 103" xfId="5187"/>
    <cellStyle name="Normal 2 104" xfId="5188"/>
    <cellStyle name="Normal 2 105" xfId="5189"/>
    <cellStyle name="Normal 2 106" xfId="5190"/>
    <cellStyle name="Normal 2 107" xfId="5191"/>
    <cellStyle name="Normal 2 108" xfId="5192"/>
    <cellStyle name="Normal 2 109" xfId="5193"/>
    <cellStyle name="Normal 2 11" xfId="5194"/>
    <cellStyle name="Normal 2 11 2" xfId="5195"/>
    <cellStyle name="Normal 2 11 3" xfId="5196"/>
    <cellStyle name="Normal 2 110" xfId="5197"/>
    <cellStyle name="Normal 2 111" xfId="5198"/>
    <cellStyle name="Normal 2 112" xfId="5199"/>
    <cellStyle name="Normal 2 113" xfId="5200"/>
    <cellStyle name="Normal 2 113 2" xfId="5201"/>
    <cellStyle name="Normal 2 113 3" xfId="5202"/>
    <cellStyle name="Normal 2 113 4" xfId="5203"/>
    <cellStyle name="Normal 2 113 5" xfId="5204"/>
    <cellStyle name="Normal 2 113 6" xfId="5205"/>
    <cellStyle name="Normal 2 113 7" xfId="5206"/>
    <cellStyle name="Normal 2 114" xfId="5207"/>
    <cellStyle name="Normal 2 115" xfId="5208"/>
    <cellStyle name="Normal 2 116" xfId="5209"/>
    <cellStyle name="Normal 2 117" xfId="5210"/>
    <cellStyle name="Normal 2 118" xfId="5211"/>
    <cellStyle name="Normal 2 119" xfId="5212"/>
    <cellStyle name="Normal 2 12" xfId="5213"/>
    <cellStyle name="Normal 2 12 2" xfId="5214"/>
    <cellStyle name="Normal 2 12 3" xfId="5215"/>
    <cellStyle name="Normal 2 12 4" xfId="5216"/>
    <cellStyle name="Normal 2 12 5" xfId="5217"/>
    <cellStyle name="Normal 2 12 6" xfId="5218"/>
    <cellStyle name="Normal 2 12 7" xfId="5219"/>
    <cellStyle name="Normal 2 120" xfId="5220"/>
    <cellStyle name="Normal 2 121" xfId="5221"/>
    <cellStyle name="Normal 2 122" xfId="5222"/>
    <cellStyle name="Normal 2 123" xfId="5223"/>
    <cellStyle name="Normal 2 124" xfId="5224"/>
    <cellStyle name="Normal 2 125" xfId="5225"/>
    <cellStyle name="Normal 2 126" xfId="5226"/>
    <cellStyle name="Normal 2 127" xfId="5227"/>
    <cellStyle name="Normal 2 128" xfId="5228"/>
    <cellStyle name="Normal 2 129" xfId="5229"/>
    <cellStyle name="Normal 2 129 2" xfId="5230"/>
    <cellStyle name="Normal 2 129 3" xfId="5231"/>
    <cellStyle name="Normal 2 129 4" xfId="5232"/>
    <cellStyle name="Normal 2 129 5" xfId="5233"/>
    <cellStyle name="Normal 2 13" xfId="5234"/>
    <cellStyle name="Normal 2 13 2" xfId="5235"/>
    <cellStyle name="Normal 2 13 3" xfId="5236"/>
    <cellStyle name="Normal 2 130" xfId="5237"/>
    <cellStyle name="Normal 2 131" xfId="5238"/>
    <cellStyle name="Normal 2 132" xfId="5239"/>
    <cellStyle name="Normal 2 133" xfId="5240"/>
    <cellStyle name="Normal 2 134" xfId="5241"/>
    <cellStyle name="Normal 2 135" xfId="5242"/>
    <cellStyle name="Normal 2 136" xfId="5243"/>
    <cellStyle name="Normal 2 137" xfId="5244"/>
    <cellStyle name="Normal 2 138" xfId="5245"/>
    <cellStyle name="Normal 2 139" xfId="5246"/>
    <cellStyle name="Normal 2 14" xfId="5247"/>
    <cellStyle name="Normal 2 14 2" xfId="5248"/>
    <cellStyle name="Normal 2 14 3" xfId="5249"/>
    <cellStyle name="Normal 2 140" xfId="5250"/>
    <cellStyle name="Normal 2 141" xfId="5251"/>
    <cellStyle name="Normal 2 142" xfId="5252"/>
    <cellStyle name="Normal 2 143" xfId="5253"/>
    <cellStyle name="Normal 2 144" xfId="5254"/>
    <cellStyle name="Normal 2 145" xfId="5255"/>
    <cellStyle name="Normal 2 145 10" xfId="5256"/>
    <cellStyle name="Normal 2 145 11" xfId="5257"/>
    <cellStyle name="Normal 2 145 12" xfId="5258"/>
    <cellStyle name="Normal 2 145 13" xfId="5259"/>
    <cellStyle name="Normal 2 145 14" xfId="5260"/>
    <cellStyle name="Normal 2 145 15" xfId="5261"/>
    <cellStyle name="Normal 2 145 16" xfId="5262"/>
    <cellStyle name="Normal 2 145 17" xfId="5263"/>
    <cellStyle name="Normal 2 145 18" xfId="5264"/>
    <cellStyle name="Normal 2 145 19" xfId="5265"/>
    <cellStyle name="Normal 2 145 2" xfId="5266"/>
    <cellStyle name="Normal 2 145 20" xfId="5267"/>
    <cellStyle name="Normal 2 145 3" xfId="5268"/>
    <cellStyle name="Normal 2 145 4" xfId="5269"/>
    <cellStyle name="Normal 2 145 5" xfId="5270"/>
    <cellStyle name="Normal 2 145 6" xfId="5271"/>
    <cellStyle name="Normal 2 145 7" xfId="5272"/>
    <cellStyle name="Normal 2 145 8" xfId="5273"/>
    <cellStyle name="Normal 2 145 9" xfId="5274"/>
    <cellStyle name="Normal 2 146" xfId="5275"/>
    <cellStyle name="Normal 2 146 10" xfId="5276"/>
    <cellStyle name="Normal 2 146 11" xfId="5277"/>
    <cellStyle name="Normal 2 146 12" xfId="5278"/>
    <cellStyle name="Normal 2 146 13" xfId="5279"/>
    <cellStyle name="Normal 2 146 14" xfId="5280"/>
    <cellStyle name="Normal 2 146 15" xfId="5281"/>
    <cellStyle name="Normal 2 146 16" xfId="5282"/>
    <cellStyle name="Normal 2 146 17" xfId="5283"/>
    <cellStyle name="Normal 2 146 2" xfId="5284"/>
    <cellStyle name="Normal 2 146 3" xfId="5285"/>
    <cellStyle name="Normal 2 146 4" xfId="5286"/>
    <cellStyle name="Normal 2 146 5" xfId="5287"/>
    <cellStyle name="Normal 2 146 6" xfId="5288"/>
    <cellStyle name="Normal 2 146 7" xfId="5289"/>
    <cellStyle name="Normal 2 146 8" xfId="5290"/>
    <cellStyle name="Normal 2 146 9" xfId="5291"/>
    <cellStyle name="Normal 2 147" xfId="5292"/>
    <cellStyle name="Normal 2 147 10" xfId="5293"/>
    <cellStyle name="Normal 2 147 11" xfId="5294"/>
    <cellStyle name="Normal 2 147 12" xfId="5295"/>
    <cellStyle name="Normal 2 147 13" xfId="5296"/>
    <cellStyle name="Normal 2 147 14" xfId="5297"/>
    <cellStyle name="Normal 2 147 15" xfId="5298"/>
    <cellStyle name="Normal 2 147 16" xfId="5299"/>
    <cellStyle name="Normal 2 147 17" xfId="5300"/>
    <cellStyle name="Normal 2 147 2" xfId="5301"/>
    <cellStyle name="Normal 2 147 3" xfId="5302"/>
    <cellStyle name="Normal 2 147 4" xfId="5303"/>
    <cellStyle name="Normal 2 147 5" xfId="5304"/>
    <cellStyle name="Normal 2 147 6" xfId="5305"/>
    <cellStyle name="Normal 2 147 7" xfId="5306"/>
    <cellStyle name="Normal 2 147 8" xfId="5307"/>
    <cellStyle name="Normal 2 147 9" xfId="5308"/>
    <cellStyle name="Normal 2 148" xfId="5309"/>
    <cellStyle name="Normal 2 148 10" xfId="5310"/>
    <cellStyle name="Normal 2 148 11" xfId="5311"/>
    <cellStyle name="Normal 2 148 12" xfId="5312"/>
    <cellStyle name="Normal 2 148 13" xfId="5313"/>
    <cellStyle name="Normal 2 148 2" xfId="5314"/>
    <cellStyle name="Normal 2 148 3" xfId="5315"/>
    <cellStyle name="Normal 2 148 4" xfId="5316"/>
    <cellStyle name="Normal 2 148 5" xfId="5317"/>
    <cellStyle name="Normal 2 148 6" xfId="5318"/>
    <cellStyle name="Normal 2 148 7" xfId="5319"/>
    <cellStyle name="Normal 2 148 8" xfId="5320"/>
    <cellStyle name="Normal 2 148 9" xfId="5321"/>
    <cellStyle name="Normal 2 149" xfId="5322"/>
    <cellStyle name="Normal 2 15" xfId="5323"/>
    <cellStyle name="Normal 2 15 2" xfId="5324"/>
    <cellStyle name="Normal 2 15 3" xfId="5325"/>
    <cellStyle name="Normal 2 150" xfId="5326"/>
    <cellStyle name="Normal 2 151" xfId="5327"/>
    <cellStyle name="Normal 2 152" xfId="5328"/>
    <cellStyle name="Normal 2 153" xfId="5329"/>
    <cellStyle name="Normal 2 154" xfId="5330"/>
    <cellStyle name="Normal 2 155" xfId="5331"/>
    <cellStyle name="Normal 2 156" xfId="5332"/>
    <cellStyle name="Normal 2 157" xfId="5333"/>
    <cellStyle name="Normal 2 158" xfId="5334"/>
    <cellStyle name="Normal 2 159" xfId="5335"/>
    <cellStyle name="Normal 2 16" xfId="5336"/>
    <cellStyle name="Normal 2 16 2" xfId="5337"/>
    <cellStyle name="Normal 2 16 3" xfId="5338"/>
    <cellStyle name="Normal 2 160" xfId="5339"/>
    <cellStyle name="Normal 2 161" xfId="5340"/>
    <cellStyle name="Normal 2 162" xfId="5341"/>
    <cellStyle name="Normal 2 163" xfId="5342"/>
    <cellStyle name="Normal 2 164" xfId="5343"/>
    <cellStyle name="Normal 2 165" xfId="5344"/>
    <cellStyle name="Normal 2 166" xfId="5345"/>
    <cellStyle name="Normal 2 167" xfId="5346"/>
    <cellStyle name="Normal 2 168" xfId="5347"/>
    <cellStyle name="Normal 2 168 2" xfId="5348"/>
    <cellStyle name="Normal 2 168 3" xfId="5349"/>
    <cellStyle name="Normal 2 168 4" xfId="5350"/>
    <cellStyle name="Normal 2 169" xfId="5351"/>
    <cellStyle name="Normal 2 17" xfId="5352"/>
    <cellStyle name="Normal 2 17 2" xfId="5353"/>
    <cellStyle name="Normal 2 17 3" xfId="5354"/>
    <cellStyle name="Normal 2 170" xfId="5355"/>
    <cellStyle name="Normal 2 171" xfId="5356"/>
    <cellStyle name="Normal 2 172" xfId="5357"/>
    <cellStyle name="Normal 2 173" xfId="5358"/>
    <cellStyle name="Normal 2 174" xfId="5359"/>
    <cellStyle name="Normal 2 175" xfId="5360"/>
    <cellStyle name="Normal 2 176" xfId="5361"/>
    <cellStyle name="Normal 2 177" xfId="5362"/>
    <cellStyle name="Normal 2 178" xfId="5363"/>
    <cellStyle name="Normal 2 179" xfId="5364"/>
    <cellStyle name="Normal 2 18" xfId="5365"/>
    <cellStyle name="Normal 2 18 2" xfId="5366"/>
    <cellStyle name="Normal 2 18 3" xfId="5367"/>
    <cellStyle name="Normal 2 180" xfId="5368"/>
    <cellStyle name="Normal 2 181" xfId="5369"/>
    <cellStyle name="Normal 2 182" xfId="5370"/>
    <cellStyle name="Normal 2 183" xfId="5371"/>
    <cellStyle name="Normal 2 184" xfId="5372"/>
    <cellStyle name="Normal 2 185" xfId="5373"/>
    <cellStyle name="Normal 2 186" xfId="5374"/>
    <cellStyle name="Normal 2 187" xfId="5375"/>
    <cellStyle name="Normal 2 188" xfId="5376"/>
    <cellStyle name="Normal 2 189" xfId="5377"/>
    <cellStyle name="Normal 2 19" xfId="5378"/>
    <cellStyle name="Normal 2 19 2" xfId="5379"/>
    <cellStyle name="Normal 2 19 3" xfId="5380"/>
    <cellStyle name="Normal 2 190" xfId="5381"/>
    <cellStyle name="Normal 2 191" xfId="5382"/>
    <cellStyle name="Normal 2 192" xfId="5383"/>
    <cellStyle name="Normal 2 193" xfId="5384"/>
    <cellStyle name="Normal 2 194" xfId="5385"/>
    <cellStyle name="Normal 2 195" xfId="5386"/>
    <cellStyle name="Normal 2 196" xfId="5387"/>
    <cellStyle name="Normal 2 197" xfId="5388"/>
    <cellStyle name="Normal 2 198" xfId="5389"/>
    <cellStyle name="Normal 2 199" xfId="5390"/>
    <cellStyle name="Normal 2 2" xfId="5391"/>
    <cellStyle name="Normal 2 2 10" xfId="5392"/>
    <cellStyle name="Normal 2 2 10 2" xfId="5393"/>
    <cellStyle name="Normal 2 2 100" xfId="5394"/>
    <cellStyle name="Normal 2 2 101" xfId="5395"/>
    <cellStyle name="Normal 2 2 102" xfId="5396"/>
    <cellStyle name="Normal 2 2 103" xfId="5397"/>
    <cellStyle name="Normal 2 2 104" xfId="5398"/>
    <cellStyle name="Normal 2 2 105" xfId="5399"/>
    <cellStyle name="Normal 2 2 106" xfId="5400"/>
    <cellStyle name="Normal 2 2 107" xfId="5401"/>
    <cellStyle name="Normal 2 2 108" xfId="5402"/>
    <cellStyle name="Normal 2 2 109" xfId="5403"/>
    <cellStyle name="Normal 2 2 11" xfId="5404"/>
    <cellStyle name="Normal 2 2 11 2" xfId="5405"/>
    <cellStyle name="Normal 2 2 110" xfId="5406"/>
    <cellStyle name="Normal 2 2 111" xfId="5407"/>
    <cellStyle name="Normal 2 2 111 2" xfId="5408"/>
    <cellStyle name="Normal 2 2 111 3" xfId="5409"/>
    <cellStyle name="Normal 2 2 111 4" xfId="5410"/>
    <cellStyle name="Normal 2 2 111 5" xfId="5411"/>
    <cellStyle name="Normal 2 2 111 6" xfId="5412"/>
    <cellStyle name="Normal 2 2 111 7" xfId="5413"/>
    <cellStyle name="Normal 2 2 112" xfId="5414"/>
    <cellStyle name="Normal 2 2 113" xfId="5415"/>
    <cellStyle name="Normal 2 2 114" xfId="5416"/>
    <cellStyle name="Normal 2 2 115" xfId="5417"/>
    <cellStyle name="Normal 2 2 116" xfId="5418"/>
    <cellStyle name="Normal 2 2 117" xfId="5419"/>
    <cellStyle name="Normal 2 2 118" xfId="5420"/>
    <cellStyle name="Normal 2 2 119" xfId="5421"/>
    <cellStyle name="Normal 2 2 12" xfId="5422"/>
    <cellStyle name="Normal 2 2 12 2" xfId="5423"/>
    <cellStyle name="Normal 2 2 120" xfId="5424"/>
    <cellStyle name="Normal 2 2 121" xfId="5425"/>
    <cellStyle name="Normal 2 2 122" xfId="5426"/>
    <cellStyle name="Normal 2 2 123" xfId="5427"/>
    <cellStyle name="Normal 2 2 124" xfId="5428"/>
    <cellStyle name="Normal 2 2 125" xfId="5429"/>
    <cellStyle name="Normal 2 2 126" xfId="5430"/>
    <cellStyle name="Normal 2 2 127" xfId="5431"/>
    <cellStyle name="Normal 2 2 128" xfId="5432"/>
    <cellStyle name="Normal 2 2 129" xfId="5433"/>
    <cellStyle name="Normal 2 2 13" xfId="5434"/>
    <cellStyle name="Normal 2 2 13 2" xfId="5435"/>
    <cellStyle name="Normal 2 2 130" xfId="5436"/>
    <cellStyle name="Normal 2 2 131" xfId="5437"/>
    <cellStyle name="Normal 2 2 132" xfId="5438"/>
    <cellStyle name="Normal 2 2 133" xfId="5439"/>
    <cellStyle name="Normal 2 2 134" xfId="5440"/>
    <cellStyle name="Normal 2 2 135" xfId="5441"/>
    <cellStyle name="Normal 2 2 136" xfId="5442"/>
    <cellStyle name="Normal 2 2 137" xfId="5443"/>
    <cellStyle name="Normal 2 2 138" xfId="5444"/>
    <cellStyle name="Normal 2 2 139" xfId="5445"/>
    <cellStyle name="Normal 2 2 14" xfId="5446"/>
    <cellStyle name="Normal 2 2 14 2" xfId="5447"/>
    <cellStyle name="Normal 2 2 140" xfId="5448"/>
    <cellStyle name="Normal 2 2 141" xfId="5449"/>
    <cellStyle name="Normal 2 2 142" xfId="5450"/>
    <cellStyle name="Normal 2 2 143" xfId="5451"/>
    <cellStyle name="Normal 2 2 144" xfId="5452"/>
    <cellStyle name="Normal 2 2 145" xfId="5453"/>
    <cellStyle name="Normal 2 2 146" xfId="5454"/>
    <cellStyle name="Normal 2 2 147" xfId="5455"/>
    <cellStyle name="Normal 2 2 148" xfId="5456"/>
    <cellStyle name="Normal 2 2 149" xfId="5457"/>
    <cellStyle name="Normal 2 2 15" xfId="5458"/>
    <cellStyle name="Normal 2 2 15 2" xfId="5459"/>
    <cellStyle name="Normal 2 2 150" xfId="5460"/>
    <cellStyle name="Normal 2 2 151" xfId="5461"/>
    <cellStyle name="Normal 2 2 152" xfId="5462"/>
    <cellStyle name="Normal 2 2 153" xfId="5463"/>
    <cellStyle name="Normal 2 2 154" xfId="5464"/>
    <cellStyle name="Normal 2 2 155" xfId="5465"/>
    <cellStyle name="Normal 2 2 156" xfId="5466"/>
    <cellStyle name="Normal 2 2 157" xfId="5467"/>
    <cellStyle name="Normal 2 2 158" xfId="5468"/>
    <cellStyle name="Normal 2 2 159" xfId="5469"/>
    <cellStyle name="Normal 2 2 16" xfId="5470"/>
    <cellStyle name="Normal 2 2 16 2" xfId="5471"/>
    <cellStyle name="Normal 2 2 160" xfId="5472"/>
    <cellStyle name="Normal 2 2 161" xfId="5473"/>
    <cellStyle name="Normal 2 2 161 2" xfId="5474"/>
    <cellStyle name="Normal 2 2 161 3" xfId="5475"/>
    <cellStyle name="Normal 2 2 161 4" xfId="5476"/>
    <cellStyle name="Normal 2 2 162" xfId="5477"/>
    <cellStyle name="Normal 2 2 163" xfId="5478"/>
    <cellStyle name="Normal 2 2 164" xfId="5479"/>
    <cellStyle name="Normal 2 2 165" xfId="5480"/>
    <cellStyle name="Normal 2 2 166" xfId="5481"/>
    <cellStyle name="Normal 2 2 167" xfId="5482"/>
    <cellStyle name="Normal 2 2 168" xfId="5483"/>
    <cellStyle name="Normal 2 2 169" xfId="5484"/>
    <cellStyle name="Normal 2 2 17" xfId="5485"/>
    <cellStyle name="Normal 2 2 17 2" xfId="5486"/>
    <cellStyle name="Normal 2 2 170" xfId="5487"/>
    <cellStyle name="Normal 2 2 171" xfId="5488"/>
    <cellStyle name="Normal 2 2 172" xfId="5489"/>
    <cellStyle name="Normal 2 2 173" xfId="5490"/>
    <cellStyle name="Normal 2 2 174" xfId="5491"/>
    <cellStyle name="Normal 2 2 175" xfId="5492"/>
    <cellStyle name="Normal 2 2 176" xfId="5493"/>
    <cellStyle name="Normal 2 2 177" xfId="5494"/>
    <cellStyle name="Normal 2 2 178" xfId="5495"/>
    <cellStyle name="Normal 2 2 179" xfId="5496"/>
    <cellStyle name="Normal 2 2 18" xfId="5497"/>
    <cellStyle name="Normal 2 2 18 2" xfId="5498"/>
    <cellStyle name="Normal 2 2 180" xfId="5499"/>
    <cellStyle name="Normal 2 2 181" xfId="5500"/>
    <cellStyle name="Normal 2 2 182" xfId="5501"/>
    <cellStyle name="Normal 2 2 183" xfId="5502"/>
    <cellStyle name="Normal 2 2 184" xfId="5503"/>
    <cellStyle name="Normal 2 2 185" xfId="5504"/>
    <cellStyle name="Normal 2 2 186" xfId="5505"/>
    <cellStyle name="Normal 2 2 187" xfId="5506"/>
    <cellStyle name="Normal 2 2 188" xfId="5507"/>
    <cellStyle name="Normal 2 2 189" xfId="5508"/>
    <cellStyle name="Normal 2 2 19" xfId="5509"/>
    <cellStyle name="Normal 2 2 19 2" xfId="5510"/>
    <cellStyle name="Normal 2 2 190" xfId="5511"/>
    <cellStyle name="Normal 2 2 191" xfId="5512"/>
    <cellStyle name="Normal 2 2 192" xfId="5513"/>
    <cellStyle name="Normal 2 2 193" xfId="5514"/>
    <cellStyle name="Normal 2 2 194" xfId="5515"/>
    <cellStyle name="Normal 2 2 195" xfId="5516"/>
    <cellStyle name="Normal 2 2 196" xfId="5517"/>
    <cellStyle name="Normal 2 2 197" xfId="5518"/>
    <cellStyle name="Normal 2 2 198" xfId="5519"/>
    <cellStyle name="Normal 2 2 199" xfId="5520"/>
    <cellStyle name="Normal 2 2 2" xfId="5521"/>
    <cellStyle name="Normal 2 2 2 10" xfId="5522"/>
    <cellStyle name="Normal 2 2 2 10 2" xfId="5523"/>
    <cellStyle name="Normal 2 2 2 100" xfId="5524"/>
    <cellStyle name="Normal 2 2 2 101" xfId="5525"/>
    <cellStyle name="Normal 2 2 2 102" xfId="5526"/>
    <cellStyle name="Normal 2 2 2 103" xfId="5527"/>
    <cellStyle name="Normal 2 2 2 104" xfId="5528"/>
    <cellStyle name="Normal 2 2 2 105" xfId="5529"/>
    <cellStyle name="Normal 2 2 2 106" xfId="5530"/>
    <cellStyle name="Normal 2 2 2 107" xfId="5531"/>
    <cellStyle name="Normal 2 2 2 108" xfId="5532"/>
    <cellStyle name="Normal 2 2 2 109" xfId="5533"/>
    <cellStyle name="Normal 2 2 2 11" xfId="5534"/>
    <cellStyle name="Normal 2 2 2 11 2" xfId="5535"/>
    <cellStyle name="Normal 2 2 2 110" xfId="5536"/>
    <cellStyle name="Normal 2 2 2 111" xfId="5537"/>
    <cellStyle name="Normal 2 2 2 112" xfId="5538"/>
    <cellStyle name="Normal 2 2 2 113" xfId="5539"/>
    <cellStyle name="Normal 2 2 2 114" xfId="5540"/>
    <cellStyle name="Normal 2 2 2 115" xfId="5541"/>
    <cellStyle name="Normal 2 2 2 116" xfId="5542"/>
    <cellStyle name="Normal 2 2 2 117" xfId="5543"/>
    <cellStyle name="Normal 2 2 2 118" xfId="5544"/>
    <cellStyle name="Normal 2 2 2 119" xfId="5545"/>
    <cellStyle name="Normal 2 2 2 119 2" xfId="5546"/>
    <cellStyle name="Normal 2 2 2 119 3" xfId="5547"/>
    <cellStyle name="Normal 2 2 2 119 4" xfId="5548"/>
    <cellStyle name="Normal 2 2 2 12" xfId="5549"/>
    <cellStyle name="Normal 2 2 2 12 10" xfId="5550"/>
    <cellStyle name="Normal 2 2 2 12 2" xfId="5551"/>
    <cellStyle name="Normal 2 2 2 12 2 2" xfId="5552"/>
    <cellStyle name="Normal 2 2 2 12 2 3" xfId="5553"/>
    <cellStyle name="Normal 2 2 2 12 2 4" xfId="5554"/>
    <cellStyle name="Normal 2 2 2 12 2 5" xfId="5555"/>
    <cellStyle name="Normal 2 2 2 12 2 6" xfId="5556"/>
    <cellStyle name="Normal 2 2 2 12 2 7" xfId="5557"/>
    <cellStyle name="Normal 2 2 2 12 2 8" xfId="5558"/>
    <cellStyle name="Normal 2 2 2 12 2 9" xfId="5559"/>
    <cellStyle name="Normal 2 2 2 12 3" xfId="5560"/>
    <cellStyle name="Normal 2 2 2 12 4" xfId="5561"/>
    <cellStyle name="Normal 2 2 2 12 5" xfId="5562"/>
    <cellStyle name="Normal 2 2 2 12 6" xfId="5563"/>
    <cellStyle name="Normal 2 2 2 12 7" xfId="5564"/>
    <cellStyle name="Normal 2 2 2 12 8" xfId="5565"/>
    <cellStyle name="Normal 2 2 2 12 9" xfId="5566"/>
    <cellStyle name="Normal 2 2 2 120" xfId="5567"/>
    <cellStyle name="Normal 2 2 2 121" xfId="5568"/>
    <cellStyle name="Normal 2 2 2 122" xfId="5569"/>
    <cellStyle name="Normal 2 2 2 13" xfId="5570"/>
    <cellStyle name="Normal 2 2 2 13 2" xfId="5571"/>
    <cellStyle name="Normal 2 2 2 14" xfId="5572"/>
    <cellStyle name="Normal 2 2 2 14 2" xfId="5573"/>
    <cellStyle name="Normal 2 2 2 15" xfId="5574"/>
    <cellStyle name="Normal 2 2 2 15 2" xfId="5575"/>
    <cellStyle name="Normal 2 2 2 16" xfId="5576"/>
    <cellStyle name="Normal 2 2 2 16 2" xfId="5577"/>
    <cellStyle name="Normal 2 2 2 17" xfId="5578"/>
    <cellStyle name="Normal 2 2 2 17 2" xfId="5579"/>
    <cellStyle name="Normal 2 2 2 18" xfId="5580"/>
    <cellStyle name="Normal 2 2 2 18 2" xfId="5581"/>
    <cellStyle name="Normal 2 2 2 19" xfId="5582"/>
    <cellStyle name="Normal 2 2 2 19 2" xfId="5583"/>
    <cellStyle name="Normal 2 2 2 2" xfId="5584"/>
    <cellStyle name="Normal 2 2 2 2 10" xfId="5585"/>
    <cellStyle name="Normal 2 2 2 2 10 2" xfId="5586"/>
    <cellStyle name="Normal 2 2 2 2 100" xfId="5587"/>
    <cellStyle name="Normal 2 2 2 2 101" xfId="5588"/>
    <cellStyle name="Normal 2 2 2 2 102" xfId="5589"/>
    <cellStyle name="Normal 2 2 2 2 103" xfId="5590"/>
    <cellStyle name="Normal 2 2 2 2 104" xfId="5591"/>
    <cellStyle name="Normal 2 2 2 2 105" xfId="5592"/>
    <cellStyle name="Normal 2 2 2 2 106" xfId="5593"/>
    <cellStyle name="Normal 2 2 2 2 107" xfId="5594"/>
    <cellStyle name="Normal 2 2 2 2 108" xfId="5595"/>
    <cellStyle name="Normal 2 2 2 2 109" xfId="5596"/>
    <cellStyle name="Normal 2 2 2 2 11" xfId="5597"/>
    <cellStyle name="Normal 2 2 2 2 11 2" xfId="5598"/>
    <cellStyle name="Normal 2 2 2 2 110" xfId="5599"/>
    <cellStyle name="Normal 2 2 2 2 111" xfId="5600"/>
    <cellStyle name="Normal 2 2 2 2 112" xfId="5601"/>
    <cellStyle name="Normal 2 2 2 2 113" xfId="5602"/>
    <cellStyle name="Normal 2 2 2 2 114" xfId="5603"/>
    <cellStyle name="Normal 2 2 2 2 115" xfId="5604"/>
    <cellStyle name="Normal 2 2 2 2 116" xfId="5605"/>
    <cellStyle name="Normal 2 2 2 2 117" xfId="5606"/>
    <cellStyle name="Normal 2 2 2 2 118" xfId="5607"/>
    <cellStyle name="Normal 2 2 2 2 119" xfId="5608"/>
    <cellStyle name="Normal 2 2 2 2 119 2" xfId="5609"/>
    <cellStyle name="Normal 2 2 2 2 119 3" xfId="5610"/>
    <cellStyle name="Normal 2 2 2 2 119 4" xfId="5611"/>
    <cellStyle name="Normal 2 2 2 2 12" xfId="5612"/>
    <cellStyle name="Normal 2 2 2 2 12 10" xfId="5613"/>
    <cellStyle name="Normal 2 2 2 2 12 2" xfId="5614"/>
    <cellStyle name="Normal 2 2 2 2 12 2 2" xfId="5615"/>
    <cellStyle name="Normal 2 2 2 2 12 2 3" xfId="5616"/>
    <cellStyle name="Normal 2 2 2 2 12 2 4" xfId="5617"/>
    <cellStyle name="Normal 2 2 2 2 12 2 5" xfId="5618"/>
    <cellStyle name="Normal 2 2 2 2 12 2 6" xfId="5619"/>
    <cellStyle name="Normal 2 2 2 2 12 2 7" xfId="5620"/>
    <cellStyle name="Normal 2 2 2 2 12 2 8" xfId="5621"/>
    <cellStyle name="Normal 2 2 2 2 12 2 9" xfId="5622"/>
    <cellStyle name="Normal 2 2 2 2 12 3" xfId="5623"/>
    <cellStyle name="Normal 2 2 2 2 12 4" xfId="5624"/>
    <cellStyle name="Normal 2 2 2 2 12 5" xfId="5625"/>
    <cellStyle name="Normal 2 2 2 2 12 6" xfId="5626"/>
    <cellStyle name="Normal 2 2 2 2 12 7" xfId="5627"/>
    <cellStyle name="Normal 2 2 2 2 12 8" xfId="5628"/>
    <cellStyle name="Normal 2 2 2 2 12 9" xfId="5629"/>
    <cellStyle name="Normal 2 2 2 2 120" xfId="5630"/>
    <cellStyle name="Normal 2 2 2 2 121" xfId="5631"/>
    <cellStyle name="Normal 2 2 2 2 122" xfId="5632"/>
    <cellStyle name="Normal 2 2 2 2 13" xfId="5633"/>
    <cellStyle name="Normal 2 2 2 2 13 2" xfId="5634"/>
    <cellStyle name="Normal 2 2 2 2 14" xfId="5635"/>
    <cellStyle name="Normal 2 2 2 2 14 2" xfId="5636"/>
    <cellStyle name="Normal 2 2 2 2 15" xfId="5637"/>
    <cellStyle name="Normal 2 2 2 2 15 2" xfId="5638"/>
    <cellStyle name="Normal 2 2 2 2 16" xfId="5639"/>
    <cellStyle name="Normal 2 2 2 2 16 2" xfId="5640"/>
    <cellStyle name="Normal 2 2 2 2 17" xfId="5641"/>
    <cellStyle name="Normal 2 2 2 2 17 2" xfId="5642"/>
    <cellStyle name="Normal 2 2 2 2 18" xfId="5643"/>
    <cellStyle name="Normal 2 2 2 2 18 2" xfId="5644"/>
    <cellStyle name="Normal 2 2 2 2 19" xfId="5645"/>
    <cellStyle name="Normal 2 2 2 2 19 2" xfId="5646"/>
    <cellStyle name="Normal 2 2 2 2 2" xfId="5647"/>
    <cellStyle name="Normal 2 2 2 2 2 10" xfId="5648"/>
    <cellStyle name="Normal 2 2 2 2 2 100" xfId="5649"/>
    <cellStyle name="Normal 2 2 2 2 2 101" xfId="5650"/>
    <cellStyle name="Normal 2 2 2 2 2 102" xfId="5651"/>
    <cellStyle name="Normal 2 2 2 2 2 103" xfId="5652"/>
    <cellStyle name="Normal 2 2 2 2 2 104" xfId="5653"/>
    <cellStyle name="Normal 2 2 2 2 2 105" xfId="5654"/>
    <cellStyle name="Normal 2 2 2 2 2 106" xfId="5655"/>
    <cellStyle name="Normal 2 2 2 2 2 107" xfId="5656"/>
    <cellStyle name="Normal 2 2 2 2 2 108" xfId="5657"/>
    <cellStyle name="Normal 2 2 2 2 2 109" xfId="5658"/>
    <cellStyle name="Normal 2 2 2 2 2 109 2" xfId="5659"/>
    <cellStyle name="Normal 2 2 2 2 2 109 3" xfId="5660"/>
    <cellStyle name="Normal 2 2 2 2 2 109 4" xfId="5661"/>
    <cellStyle name="Normal 2 2 2 2 2 11" xfId="5662"/>
    <cellStyle name="Normal 2 2 2 2 2 110" xfId="5663"/>
    <cellStyle name="Normal 2 2 2 2 2 111" xfId="5664"/>
    <cellStyle name="Normal 2 2 2 2 2 112" xfId="5665"/>
    <cellStyle name="Normal 2 2 2 2 2 12" xfId="5666"/>
    <cellStyle name="Normal 2 2 2 2 2 13" xfId="5667"/>
    <cellStyle name="Normal 2 2 2 2 2 14" xfId="5668"/>
    <cellStyle name="Normal 2 2 2 2 2 15" xfId="5669"/>
    <cellStyle name="Normal 2 2 2 2 2 16" xfId="5670"/>
    <cellStyle name="Normal 2 2 2 2 2 17" xfId="5671"/>
    <cellStyle name="Normal 2 2 2 2 2 18" xfId="5672"/>
    <cellStyle name="Normal 2 2 2 2 2 18 2" xfId="5673"/>
    <cellStyle name="Normal 2 2 2 2 2 18 2 2" xfId="5674"/>
    <cellStyle name="Normal 2 2 2 2 2 18 2 2 2" xfId="5675"/>
    <cellStyle name="Normal 2 2 2 2 2 18 3" xfId="5676"/>
    <cellStyle name="Normal 2 2 2 2 2 18 4" xfId="5677"/>
    <cellStyle name="Normal 2 2 2 2 2 18 5" xfId="5678"/>
    <cellStyle name="Normal 2 2 2 2 2 18 6" xfId="5679"/>
    <cellStyle name="Normal 2 2 2 2 2 19" xfId="5680"/>
    <cellStyle name="Normal 2 2 2 2 2 19 2" xfId="5681"/>
    <cellStyle name="Normal 2 2 2 2 2 19 2 2" xfId="5682"/>
    <cellStyle name="Normal 2 2 2 2 2 2" xfId="5683"/>
    <cellStyle name="Normal 2 2 2 2 2 2 10" xfId="5684"/>
    <cellStyle name="Normal 2 2 2 2 2 2 100" xfId="5685"/>
    <cellStyle name="Normal 2 2 2 2 2 2 101" xfId="5686"/>
    <cellStyle name="Normal 2 2 2 2 2 2 102" xfId="5687"/>
    <cellStyle name="Normal 2 2 2 2 2 2 103" xfId="5688"/>
    <cellStyle name="Normal 2 2 2 2 2 2 104" xfId="5689"/>
    <cellStyle name="Normal 2 2 2 2 2 2 105" xfId="5690"/>
    <cellStyle name="Normal 2 2 2 2 2 2 106" xfId="5691"/>
    <cellStyle name="Normal 2 2 2 2 2 2 107" xfId="5692"/>
    <cellStyle name="Normal 2 2 2 2 2 2 108" xfId="5693"/>
    <cellStyle name="Normal 2 2 2 2 2 2 109" xfId="5694"/>
    <cellStyle name="Normal 2 2 2 2 2 2 109 2" xfId="5695"/>
    <cellStyle name="Normal 2 2 2 2 2 2 109 3" xfId="5696"/>
    <cellStyle name="Normal 2 2 2 2 2 2 109 4" xfId="5697"/>
    <cellStyle name="Normal 2 2 2 2 2 2 11" xfId="5698"/>
    <cellStyle name="Normal 2 2 2 2 2 2 110" xfId="5699"/>
    <cellStyle name="Normal 2 2 2 2 2 2 111" xfId="5700"/>
    <cellStyle name="Normal 2 2 2 2 2 2 112" xfId="5701"/>
    <cellStyle name="Normal 2 2 2 2 2 2 12" xfId="5702"/>
    <cellStyle name="Normal 2 2 2 2 2 2 13" xfId="5703"/>
    <cellStyle name="Normal 2 2 2 2 2 2 14" xfId="5704"/>
    <cellStyle name="Normal 2 2 2 2 2 2 15" xfId="5705"/>
    <cellStyle name="Normal 2 2 2 2 2 2 16" xfId="5706"/>
    <cellStyle name="Normal 2 2 2 2 2 2 17" xfId="5707"/>
    <cellStyle name="Normal 2 2 2 2 2 2 18" xfId="5708"/>
    <cellStyle name="Normal 2 2 2 2 2 2 18 2" xfId="5709"/>
    <cellStyle name="Normal 2 2 2 2 2 2 18 2 2" xfId="5710"/>
    <cellStyle name="Normal 2 2 2 2 2 2 18 2 2 2" xfId="5711"/>
    <cellStyle name="Normal 2 2 2 2 2 2 18 3" xfId="5712"/>
    <cellStyle name="Normal 2 2 2 2 2 2 18 4" xfId="5713"/>
    <cellStyle name="Normal 2 2 2 2 2 2 18 5" xfId="5714"/>
    <cellStyle name="Normal 2 2 2 2 2 2 18 6" xfId="5715"/>
    <cellStyle name="Normal 2 2 2 2 2 2 19" xfId="5716"/>
    <cellStyle name="Normal 2 2 2 2 2 2 19 2" xfId="5717"/>
    <cellStyle name="Normal 2 2 2 2 2 2 19 2 2" xfId="5718"/>
    <cellStyle name="Normal 2 2 2 2 2 2 2" xfId="5719"/>
    <cellStyle name="Normal 2 2 2 2 2 2 2 10" xfId="5720"/>
    <cellStyle name="Normal 2 2 2 2 2 2 2 10 2" xfId="5721"/>
    <cellStyle name="Normal 2 2 2 2 2 2 2 10 2 2" xfId="5722"/>
    <cellStyle name="Normal 2 2 2 2 2 2 2 10 2 2 2" xfId="5723"/>
    <cellStyle name="Normal 2 2 2 2 2 2 2 10 3" xfId="5724"/>
    <cellStyle name="Normal 2 2 2 2 2 2 2 10 4" xfId="5725"/>
    <cellStyle name="Normal 2 2 2 2 2 2 2 10 5" xfId="5726"/>
    <cellStyle name="Normal 2 2 2 2 2 2 2 10 6" xfId="5727"/>
    <cellStyle name="Normal 2 2 2 2 2 2 2 100" xfId="5728"/>
    <cellStyle name="Normal 2 2 2 2 2 2 2 101" xfId="5729"/>
    <cellStyle name="Normal 2 2 2 2 2 2 2 101 2" xfId="5730"/>
    <cellStyle name="Normal 2 2 2 2 2 2 2 101 3" xfId="5731"/>
    <cellStyle name="Normal 2 2 2 2 2 2 2 101 4" xfId="5732"/>
    <cellStyle name="Normal 2 2 2 2 2 2 2 102" xfId="5733"/>
    <cellStyle name="Normal 2 2 2 2 2 2 2 103" xfId="5734"/>
    <cellStyle name="Normal 2 2 2 2 2 2 2 104" xfId="5735"/>
    <cellStyle name="Normal 2 2 2 2 2 2 2 11" xfId="5736"/>
    <cellStyle name="Normal 2 2 2 2 2 2 2 11 2" xfId="5737"/>
    <cellStyle name="Normal 2 2 2 2 2 2 2 11 2 2" xfId="5738"/>
    <cellStyle name="Normal 2 2 2 2 2 2 2 12" xfId="5739"/>
    <cellStyle name="Normal 2 2 2 2 2 2 2 13" xfId="5740"/>
    <cellStyle name="Normal 2 2 2 2 2 2 2 14" xfId="5741"/>
    <cellStyle name="Normal 2 2 2 2 2 2 2 15" xfId="5742"/>
    <cellStyle name="Normal 2 2 2 2 2 2 2 16" xfId="5743"/>
    <cellStyle name="Normal 2 2 2 2 2 2 2 17" xfId="5744"/>
    <cellStyle name="Normal 2 2 2 2 2 2 2 18" xfId="5745"/>
    <cellStyle name="Normal 2 2 2 2 2 2 2 19" xfId="5746"/>
    <cellStyle name="Normal 2 2 2 2 2 2 2 2" xfId="5747"/>
    <cellStyle name="Normal 2 2 2 2 2 2 2 2 10" xfId="5748"/>
    <cellStyle name="Normal 2 2 2 2 2 2 2 2 10 2" xfId="5749"/>
    <cellStyle name="Normal 2 2 2 2 2 2 2 2 10 2 2" xfId="5750"/>
    <cellStyle name="Normal 2 2 2 2 2 2 2 2 10 2 2 2" xfId="5751"/>
    <cellStyle name="Normal 2 2 2 2 2 2 2 2 10 3" xfId="5752"/>
    <cellStyle name="Normal 2 2 2 2 2 2 2 2 10 4" xfId="5753"/>
    <cellStyle name="Normal 2 2 2 2 2 2 2 2 10 5" xfId="5754"/>
    <cellStyle name="Normal 2 2 2 2 2 2 2 2 10 6" xfId="5755"/>
    <cellStyle name="Normal 2 2 2 2 2 2 2 2 100" xfId="5756"/>
    <cellStyle name="Normal 2 2 2 2 2 2 2 2 101" xfId="5757"/>
    <cellStyle name="Normal 2 2 2 2 2 2 2 2 101 2" xfId="5758"/>
    <cellStyle name="Normal 2 2 2 2 2 2 2 2 101 3" xfId="5759"/>
    <cellStyle name="Normal 2 2 2 2 2 2 2 2 101 4" xfId="5760"/>
    <cellStyle name="Normal 2 2 2 2 2 2 2 2 102" xfId="5761"/>
    <cellStyle name="Normal 2 2 2 2 2 2 2 2 103" xfId="5762"/>
    <cellStyle name="Normal 2 2 2 2 2 2 2 2 104" xfId="5763"/>
    <cellStyle name="Normal 2 2 2 2 2 2 2 2 11" xfId="5764"/>
    <cellStyle name="Normal 2 2 2 2 2 2 2 2 11 2" xfId="5765"/>
    <cellStyle name="Normal 2 2 2 2 2 2 2 2 11 2 2" xfId="5766"/>
    <cellStyle name="Normal 2 2 2 2 2 2 2 2 12" xfId="5767"/>
    <cellStyle name="Normal 2 2 2 2 2 2 2 2 13" xfId="5768"/>
    <cellStyle name="Normal 2 2 2 2 2 2 2 2 14" xfId="5769"/>
    <cellStyle name="Normal 2 2 2 2 2 2 2 2 15" xfId="5770"/>
    <cellStyle name="Normal 2 2 2 2 2 2 2 2 16" xfId="5771"/>
    <cellStyle name="Normal 2 2 2 2 2 2 2 2 17" xfId="5772"/>
    <cellStyle name="Normal 2 2 2 2 2 2 2 2 18" xfId="5773"/>
    <cellStyle name="Normal 2 2 2 2 2 2 2 2 19" xfId="5774"/>
    <cellStyle name="Normal 2 2 2 2 2 2 2 2 2" xfId="5775"/>
    <cellStyle name="Normal 2 2 2 2 2 2 2 2 2 10" xfId="5776"/>
    <cellStyle name="Normal 2 2 2 2 2 2 2 2 2 11" xfId="5777"/>
    <cellStyle name="Normal 2 2 2 2 2 2 2 2 2 12" xfId="5778"/>
    <cellStyle name="Normal 2 2 2 2 2 2 2 2 2 13" xfId="5779"/>
    <cellStyle name="Normal 2 2 2 2 2 2 2 2 2 13 10" xfId="5780"/>
    <cellStyle name="Normal 2 2 2 2 2 2 2 2 2 13 11" xfId="5781"/>
    <cellStyle name="Normal 2 2 2 2 2 2 2 2 2 13 11 10" xfId="5782"/>
    <cellStyle name="Normal 2 2 2 2 2 2 2 2 2 13 11 11" xfId="5783"/>
    <cellStyle name="Normal 2 2 2 2 2 2 2 2 2 13 11 11 2" xfId="5784"/>
    <cellStyle name="Normal 2 2 2 2 2 2 2 2 2 13 11 11 3" xfId="5785"/>
    <cellStyle name="Normal 2 2 2 2 2 2 2 2 2 13 11 11 4" xfId="5786"/>
    <cellStyle name="Normal 2 2 2 2 2 2 2 2 2 13 11 12" xfId="5787"/>
    <cellStyle name="Normal 2 2 2 2 2 2 2 2 2 13 11 13" xfId="5788"/>
    <cellStyle name="Normal 2 2 2 2 2 2 2 2 2 13 11 14" xfId="5789"/>
    <cellStyle name="Normal 2 2 2 2 2 2 2 2 2 13 11 2" xfId="5790"/>
    <cellStyle name="Normal 2 2 2 2 2 2 2 2 2 13 11 2 10" xfId="5791"/>
    <cellStyle name="Normal 2 2 2 2 2 2 2 2 2 13 11 2 11" xfId="5792"/>
    <cellStyle name="Normal 2 2 2 2 2 2 2 2 2 13 11 2 2" xfId="5793"/>
    <cellStyle name="Normal 2 2 2 2 2 2 2 2 2 13 11 2 2 10" xfId="5794"/>
    <cellStyle name="Normal 2 2 2 2 2 2 2 2 2 13 11 2 2 11" xfId="5795"/>
    <cellStyle name="Normal 2 2 2 2 2 2 2 2 2 13 11 2 2 2" xfId="5796"/>
    <cellStyle name="Normal 2 2 2 2 2 2 2 2 2 13 11 2 2 2 2" xfId="5797"/>
    <cellStyle name="Normal 2 2 2 2 2 2 2 2 2 13 11 2 2 2 2 2" xfId="5798"/>
    <cellStyle name="Normal 2 2 2 2 2 2 2 2 2 13 11 2 2 2 2 3" xfId="5799"/>
    <cellStyle name="Normal 2 2 2 2 2 2 2 2 2 13 11 2 2 2 2 4" xfId="5800"/>
    <cellStyle name="Normal 2 2 2 2 2 2 2 2 2 13 11 2 2 2 3" xfId="5801"/>
    <cellStyle name="Normal 2 2 2 2 2 2 2 2 2 13 11 2 2 2 4" xfId="5802"/>
    <cellStyle name="Normal 2 2 2 2 2 2 2 2 2 13 11 2 2 2 5" xfId="5803"/>
    <cellStyle name="Normal 2 2 2 2 2 2 2 2 2 13 11 2 2 2 6" xfId="5804"/>
    <cellStyle name="Normal 2 2 2 2 2 2 2 2 2 13 11 2 2 3" xfId="5805"/>
    <cellStyle name="Normal 2 2 2 2 2 2 2 2 2 13 11 2 2 4" xfId="5806"/>
    <cellStyle name="Normal 2 2 2 2 2 2 2 2 2 13 11 2 2 5" xfId="5807"/>
    <cellStyle name="Normal 2 2 2 2 2 2 2 2 2 13 11 2 2 6" xfId="5808"/>
    <cellStyle name="Normal 2 2 2 2 2 2 2 2 2 13 11 2 2 7" xfId="5809"/>
    <cellStyle name="Normal 2 2 2 2 2 2 2 2 2 13 11 2 2 8" xfId="5810"/>
    <cellStyle name="Normal 2 2 2 2 2 2 2 2 2 13 11 2 2 8 2" xfId="5811"/>
    <cellStyle name="Normal 2 2 2 2 2 2 2 2 2 13 11 2 2 8 3" xfId="5812"/>
    <cellStyle name="Normal 2 2 2 2 2 2 2 2 2 13 11 2 2 8 4" xfId="5813"/>
    <cellStyle name="Normal 2 2 2 2 2 2 2 2 2 13 11 2 2 9" xfId="5814"/>
    <cellStyle name="Normal 2 2 2 2 2 2 2 2 2 13 11 2 3" xfId="5815"/>
    <cellStyle name="Normal 2 2 2 2 2 2 2 2 2 13 11 2 3 2" xfId="5816"/>
    <cellStyle name="Normal 2 2 2 2 2 2 2 2 2 13 11 2 3 2 2" xfId="5817"/>
    <cellStyle name="Normal 2 2 2 2 2 2 2 2 2 13 11 2 3 2 3" xfId="5818"/>
    <cellStyle name="Normal 2 2 2 2 2 2 2 2 2 13 11 2 3 2 4" xfId="5819"/>
    <cellStyle name="Normal 2 2 2 2 2 2 2 2 2 13 11 2 3 3" xfId="5820"/>
    <cellStyle name="Normal 2 2 2 2 2 2 2 2 2 13 11 2 3 4" xfId="5821"/>
    <cellStyle name="Normal 2 2 2 2 2 2 2 2 2 13 11 2 3 5" xfId="5822"/>
    <cellStyle name="Normal 2 2 2 2 2 2 2 2 2 13 11 2 3 6" xfId="5823"/>
    <cellStyle name="Normal 2 2 2 2 2 2 2 2 2 13 11 2 4" xfId="5824"/>
    <cellStyle name="Normal 2 2 2 2 2 2 2 2 2 13 11 2 5" xfId="5825"/>
    <cellStyle name="Normal 2 2 2 2 2 2 2 2 2 13 11 2 6" xfId="5826"/>
    <cellStyle name="Normal 2 2 2 2 2 2 2 2 2 13 11 2 7" xfId="5827"/>
    <cellStyle name="Normal 2 2 2 2 2 2 2 2 2 13 11 2 8" xfId="5828"/>
    <cellStyle name="Normal 2 2 2 2 2 2 2 2 2 13 11 2 8 2" xfId="5829"/>
    <cellStyle name="Normal 2 2 2 2 2 2 2 2 2 13 11 2 8 3" xfId="5830"/>
    <cellStyle name="Normal 2 2 2 2 2 2 2 2 2 13 11 2 8 4" xfId="5831"/>
    <cellStyle name="Normal 2 2 2 2 2 2 2 2 2 13 11 2 9" xfId="5832"/>
    <cellStyle name="Normal 2 2 2 2 2 2 2 2 2 13 11 3" xfId="5833"/>
    <cellStyle name="Normal 2 2 2 2 2 2 2 2 2 13 11 4" xfId="5834"/>
    <cellStyle name="Normal 2 2 2 2 2 2 2 2 2 13 11 5" xfId="5835"/>
    <cellStyle name="Normal 2 2 2 2 2 2 2 2 2 13 11 5 2" xfId="5836"/>
    <cellStyle name="Normal 2 2 2 2 2 2 2 2 2 13 11 5 2 2" xfId="5837"/>
    <cellStyle name="Normal 2 2 2 2 2 2 2 2 2 13 11 5 2 3" xfId="5838"/>
    <cellStyle name="Normal 2 2 2 2 2 2 2 2 2 13 11 5 2 4" xfId="5839"/>
    <cellStyle name="Normal 2 2 2 2 2 2 2 2 2 13 11 5 3" xfId="5840"/>
    <cellStyle name="Normal 2 2 2 2 2 2 2 2 2 13 11 5 4" xfId="5841"/>
    <cellStyle name="Normal 2 2 2 2 2 2 2 2 2 13 11 5 5" xfId="5842"/>
    <cellStyle name="Normal 2 2 2 2 2 2 2 2 2 13 11 5 6" xfId="5843"/>
    <cellStyle name="Normal 2 2 2 2 2 2 2 2 2 13 11 6" xfId="5844"/>
    <cellStyle name="Normal 2 2 2 2 2 2 2 2 2 13 11 7" xfId="5845"/>
    <cellStyle name="Normal 2 2 2 2 2 2 2 2 2 13 11 8" xfId="5846"/>
    <cellStyle name="Normal 2 2 2 2 2 2 2 2 2 13 11 9" xfId="5847"/>
    <cellStyle name="Normal 2 2 2 2 2 2 2 2 2 13 12" xfId="5848"/>
    <cellStyle name="Normal 2 2 2 2 2 2 2 2 2 13 13" xfId="5849"/>
    <cellStyle name="Normal 2 2 2 2 2 2 2 2 2 13 13 10" xfId="5850"/>
    <cellStyle name="Normal 2 2 2 2 2 2 2 2 2 13 13 11" xfId="5851"/>
    <cellStyle name="Normal 2 2 2 2 2 2 2 2 2 13 13 2" xfId="5852"/>
    <cellStyle name="Normal 2 2 2 2 2 2 2 2 2 13 13 2 10" xfId="5853"/>
    <cellStyle name="Normal 2 2 2 2 2 2 2 2 2 13 13 2 11" xfId="5854"/>
    <cellStyle name="Normal 2 2 2 2 2 2 2 2 2 13 13 2 2" xfId="5855"/>
    <cellStyle name="Normal 2 2 2 2 2 2 2 2 2 13 13 2 2 2" xfId="5856"/>
    <cellStyle name="Normal 2 2 2 2 2 2 2 2 2 13 13 2 2 2 2" xfId="5857"/>
    <cellStyle name="Normal 2 2 2 2 2 2 2 2 2 13 13 2 2 2 3" xfId="5858"/>
    <cellStyle name="Normal 2 2 2 2 2 2 2 2 2 13 13 2 2 2 4" xfId="5859"/>
    <cellStyle name="Normal 2 2 2 2 2 2 2 2 2 13 13 2 2 3" xfId="5860"/>
    <cellStyle name="Normal 2 2 2 2 2 2 2 2 2 13 13 2 2 4" xfId="5861"/>
    <cellStyle name="Normal 2 2 2 2 2 2 2 2 2 13 13 2 2 5" xfId="5862"/>
    <cellStyle name="Normal 2 2 2 2 2 2 2 2 2 13 13 2 2 6" xfId="5863"/>
    <cellStyle name="Normal 2 2 2 2 2 2 2 2 2 13 13 2 3" xfId="5864"/>
    <cellStyle name="Normal 2 2 2 2 2 2 2 2 2 13 13 2 4" xfId="5865"/>
    <cellStyle name="Normal 2 2 2 2 2 2 2 2 2 13 13 2 5" xfId="5866"/>
    <cellStyle name="Normal 2 2 2 2 2 2 2 2 2 13 13 2 6" xfId="5867"/>
    <cellStyle name="Normal 2 2 2 2 2 2 2 2 2 13 13 2 7" xfId="5868"/>
    <cellStyle name="Normal 2 2 2 2 2 2 2 2 2 13 13 2 8" xfId="5869"/>
    <cellStyle name="Normal 2 2 2 2 2 2 2 2 2 13 13 2 8 2" xfId="5870"/>
    <cellStyle name="Normal 2 2 2 2 2 2 2 2 2 13 13 2 8 3" xfId="5871"/>
    <cellStyle name="Normal 2 2 2 2 2 2 2 2 2 13 13 2 8 4" xfId="5872"/>
    <cellStyle name="Normal 2 2 2 2 2 2 2 2 2 13 13 2 9" xfId="5873"/>
    <cellStyle name="Normal 2 2 2 2 2 2 2 2 2 13 13 3" xfId="5874"/>
    <cellStyle name="Normal 2 2 2 2 2 2 2 2 2 13 13 3 2" xfId="5875"/>
    <cellStyle name="Normal 2 2 2 2 2 2 2 2 2 13 13 3 2 2" xfId="5876"/>
    <cellStyle name="Normal 2 2 2 2 2 2 2 2 2 13 13 3 2 3" xfId="5877"/>
    <cellStyle name="Normal 2 2 2 2 2 2 2 2 2 13 13 3 2 4" xfId="5878"/>
    <cellStyle name="Normal 2 2 2 2 2 2 2 2 2 13 13 3 3" xfId="5879"/>
    <cellStyle name="Normal 2 2 2 2 2 2 2 2 2 13 13 3 4" xfId="5880"/>
    <cellStyle name="Normal 2 2 2 2 2 2 2 2 2 13 13 3 5" xfId="5881"/>
    <cellStyle name="Normal 2 2 2 2 2 2 2 2 2 13 13 3 6" xfId="5882"/>
    <cellStyle name="Normal 2 2 2 2 2 2 2 2 2 13 13 4" xfId="5883"/>
    <cellStyle name="Normal 2 2 2 2 2 2 2 2 2 13 13 5" xfId="5884"/>
    <cellStyle name="Normal 2 2 2 2 2 2 2 2 2 13 13 6" xfId="5885"/>
    <cellStyle name="Normal 2 2 2 2 2 2 2 2 2 13 13 7" xfId="5886"/>
    <cellStyle name="Normal 2 2 2 2 2 2 2 2 2 13 13 8" xfId="5887"/>
    <cellStyle name="Normal 2 2 2 2 2 2 2 2 2 13 13 8 2" xfId="5888"/>
    <cellStyle name="Normal 2 2 2 2 2 2 2 2 2 13 13 8 3" xfId="5889"/>
    <cellStyle name="Normal 2 2 2 2 2 2 2 2 2 13 13 8 4" xfId="5890"/>
    <cellStyle name="Normal 2 2 2 2 2 2 2 2 2 13 13 9" xfId="5891"/>
    <cellStyle name="Normal 2 2 2 2 2 2 2 2 2 13 14" xfId="5892"/>
    <cellStyle name="Normal 2 2 2 2 2 2 2 2 2 13 15" xfId="5893"/>
    <cellStyle name="Normal 2 2 2 2 2 2 2 2 2 13 15 2" xfId="5894"/>
    <cellStyle name="Normal 2 2 2 2 2 2 2 2 2 13 15 2 2" xfId="5895"/>
    <cellStyle name="Normal 2 2 2 2 2 2 2 2 2 13 15 2 3" xfId="5896"/>
    <cellStyle name="Normal 2 2 2 2 2 2 2 2 2 13 15 2 4" xfId="5897"/>
    <cellStyle name="Normal 2 2 2 2 2 2 2 2 2 13 15 3" xfId="5898"/>
    <cellStyle name="Normal 2 2 2 2 2 2 2 2 2 13 15 4" xfId="5899"/>
    <cellStyle name="Normal 2 2 2 2 2 2 2 2 2 13 15 5" xfId="5900"/>
    <cellStyle name="Normal 2 2 2 2 2 2 2 2 2 13 15 6" xfId="5901"/>
    <cellStyle name="Normal 2 2 2 2 2 2 2 2 2 13 16" xfId="5902"/>
    <cellStyle name="Normal 2 2 2 2 2 2 2 2 2 13 17" xfId="5903"/>
    <cellStyle name="Normal 2 2 2 2 2 2 2 2 2 13 18" xfId="5904"/>
    <cellStyle name="Normal 2 2 2 2 2 2 2 2 2 13 19" xfId="5905"/>
    <cellStyle name="Normal 2 2 2 2 2 2 2 2 2 13 2" xfId="5906"/>
    <cellStyle name="Normal 2 2 2 2 2 2 2 2 2 13 2 10" xfId="5907"/>
    <cellStyle name="Normal 2 2 2 2 2 2 2 2 2 13 2 11" xfId="5908"/>
    <cellStyle name="Normal 2 2 2 2 2 2 2 2 2 13 2 12" xfId="5909"/>
    <cellStyle name="Normal 2 2 2 2 2 2 2 2 2 13 2 13" xfId="5910"/>
    <cellStyle name="Normal 2 2 2 2 2 2 2 2 2 13 2 13 2" xfId="5911"/>
    <cellStyle name="Normal 2 2 2 2 2 2 2 2 2 13 2 13 3" xfId="5912"/>
    <cellStyle name="Normal 2 2 2 2 2 2 2 2 2 13 2 13 4" xfId="5913"/>
    <cellStyle name="Normal 2 2 2 2 2 2 2 2 2 13 2 14" xfId="5914"/>
    <cellStyle name="Normal 2 2 2 2 2 2 2 2 2 13 2 15" xfId="5915"/>
    <cellStyle name="Normal 2 2 2 2 2 2 2 2 2 13 2 16" xfId="5916"/>
    <cellStyle name="Normal 2 2 2 2 2 2 2 2 2 13 2 2" xfId="5917"/>
    <cellStyle name="Normal 2 2 2 2 2 2 2 2 2 13 2 2 10" xfId="5918"/>
    <cellStyle name="Normal 2 2 2 2 2 2 2 2 2 13 2 2 11" xfId="5919"/>
    <cellStyle name="Normal 2 2 2 2 2 2 2 2 2 13 2 2 11 2" xfId="5920"/>
    <cellStyle name="Normal 2 2 2 2 2 2 2 2 2 13 2 2 11 3" xfId="5921"/>
    <cellStyle name="Normal 2 2 2 2 2 2 2 2 2 13 2 2 11 4" xfId="5922"/>
    <cellStyle name="Normal 2 2 2 2 2 2 2 2 2 13 2 2 12" xfId="5923"/>
    <cellStyle name="Normal 2 2 2 2 2 2 2 2 2 13 2 2 13" xfId="5924"/>
    <cellStyle name="Normal 2 2 2 2 2 2 2 2 2 13 2 2 14" xfId="5925"/>
    <cellStyle name="Normal 2 2 2 2 2 2 2 2 2 13 2 2 2" xfId="5926"/>
    <cellStyle name="Normal 2 2 2 2 2 2 2 2 2 13 2 2 2 10" xfId="5927"/>
    <cellStyle name="Normal 2 2 2 2 2 2 2 2 2 13 2 2 2 11" xfId="5928"/>
    <cellStyle name="Normal 2 2 2 2 2 2 2 2 2 13 2 2 2 2" xfId="5929"/>
    <cellStyle name="Normal 2 2 2 2 2 2 2 2 2 13 2 2 2 2 10" xfId="5930"/>
    <cellStyle name="Normal 2 2 2 2 2 2 2 2 2 13 2 2 2 2 11" xfId="5931"/>
    <cellStyle name="Normal 2 2 2 2 2 2 2 2 2 13 2 2 2 2 2" xfId="5932"/>
    <cellStyle name="Normal 2 2 2 2 2 2 2 2 2 13 2 2 2 2 2 2" xfId="5933"/>
    <cellStyle name="Normal 2 2 2 2 2 2 2 2 2 13 2 2 2 2 2 2 2" xfId="5934"/>
    <cellStyle name="Normal 2 2 2 2 2 2 2 2 2 13 2 2 2 2 2 2 3" xfId="5935"/>
    <cellStyle name="Normal 2 2 2 2 2 2 2 2 2 13 2 2 2 2 2 2 4" xfId="5936"/>
    <cellStyle name="Normal 2 2 2 2 2 2 2 2 2 13 2 2 2 2 2 3" xfId="5937"/>
    <cellStyle name="Normal 2 2 2 2 2 2 2 2 2 13 2 2 2 2 2 4" xfId="5938"/>
    <cellStyle name="Normal 2 2 2 2 2 2 2 2 2 13 2 2 2 2 2 5" xfId="5939"/>
    <cellStyle name="Normal 2 2 2 2 2 2 2 2 2 13 2 2 2 2 2 6" xfId="5940"/>
    <cellStyle name="Normal 2 2 2 2 2 2 2 2 2 13 2 2 2 2 3" xfId="5941"/>
    <cellStyle name="Normal 2 2 2 2 2 2 2 2 2 13 2 2 2 2 4" xfId="5942"/>
    <cellStyle name="Normal 2 2 2 2 2 2 2 2 2 13 2 2 2 2 5" xfId="5943"/>
    <cellStyle name="Normal 2 2 2 2 2 2 2 2 2 13 2 2 2 2 6" xfId="5944"/>
    <cellStyle name="Normal 2 2 2 2 2 2 2 2 2 13 2 2 2 2 7" xfId="5945"/>
    <cellStyle name="Normal 2 2 2 2 2 2 2 2 2 13 2 2 2 2 8" xfId="5946"/>
    <cellStyle name="Normal 2 2 2 2 2 2 2 2 2 13 2 2 2 2 8 2" xfId="5947"/>
    <cellStyle name="Normal 2 2 2 2 2 2 2 2 2 13 2 2 2 2 8 3" xfId="5948"/>
    <cellStyle name="Normal 2 2 2 2 2 2 2 2 2 13 2 2 2 2 8 4" xfId="5949"/>
    <cellStyle name="Normal 2 2 2 2 2 2 2 2 2 13 2 2 2 2 9" xfId="5950"/>
    <cellStyle name="Normal 2 2 2 2 2 2 2 2 2 13 2 2 2 3" xfId="5951"/>
    <cellStyle name="Normal 2 2 2 2 2 2 2 2 2 13 2 2 2 3 2" xfId="5952"/>
    <cellStyle name="Normal 2 2 2 2 2 2 2 2 2 13 2 2 2 3 2 2" xfId="5953"/>
    <cellStyle name="Normal 2 2 2 2 2 2 2 2 2 13 2 2 2 3 2 3" xfId="5954"/>
    <cellStyle name="Normal 2 2 2 2 2 2 2 2 2 13 2 2 2 3 2 4" xfId="5955"/>
    <cellStyle name="Normal 2 2 2 2 2 2 2 2 2 13 2 2 2 3 3" xfId="5956"/>
    <cellStyle name="Normal 2 2 2 2 2 2 2 2 2 13 2 2 2 3 4" xfId="5957"/>
    <cellStyle name="Normal 2 2 2 2 2 2 2 2 2 13 2 2 2 3 5" xfId="5958"/>
    <cellStyle name="Normal 2 2 2 2 2 2 2 2 2 13 2 2 2 3 6" xfId="5959"/>
    <cellStyle name="Normal 2 2 2 2 2 2 2 2 2 13 2 2 2 4" xfId="5960"/>
    <cellStyle name="Normal 2 2 2 2 2 2 2 2 2 13 2 2 2 5" xfId="5961"/>
    <cellStyle name="Normal 2 2 2 2 2 2 2 2 2 13 2 2 2 6" xfId="5962"/>
    <cellStyle name="Normal 2 2 2 2 2 2 2 2 2 13 2 2 2 7" xfId="5963"/>
    <cellStyle name="Normal 2 2 2 2 2 2 2 2 2 13 2 2 2 8" xfId="5964"/>
    <cellStyle name="Normal 2 2 2 2 2 2 2 2 2 13 2 2 2 8 2" xfId="5965"/>
    <cellStyle name="Normal 2 2 2 2 2 2 2 2 2 13 2 2 2 8 3" xfId="5966"/>
    <cellStyle name="Normal 2 2 2 2 2 2 2 2 2 13 2 2 2 8 4" xfId="5967"/>
    <cellStyle name="Normal 2 2 2 2 2 2 2 2 2 13 2 2 2 9" xfId="5968"/>
    <cellStyle name="Normal 2 2 2 2 2 2 2 2 2 13 2 2 3" xfId="5969"/>
    <cellStyle name="Normal 2 2 2 2 2 2 2 2 2 13 2 2 4" xfId="5970"/>
    <cellStyle name="Normal 2 2 2 2 2 2 2 2 2 13 2 2 5" xfId="5971"/>
    <cellStyle name="Normal 2 2 2 2 2 2 2 2 2 13 2 2 5 2" xfId="5972"/>
    <cellStyle name="Normal 2 2 2 2 2 2 2 2 2 13 2 2 5 2 2" xfId="5973"/>
    <cellStyle name="Normal 2 2 2 2 2 2 2 2 2 13 2 2 5 2 3" xfId="5974"/>
    <cellStyle name="Normal 2 2 2 2 2 2 2 2 2 13 2 2 5 2 4" xfId="5975"/>
    <cellStyle name="Normal 2 2 2 2 2 2 2 2 2 13 2 2 5 3" xfId="5976"/>
    <cellStyle name="Normal 2 2 2 2 2 2 2 2 2 13 2 2 5 4" xfId="5977"/>
    <cellStyle name="Normal 2 2 2 2 2 2 2 2 2 13 2 2 5 5" xfId="5978"/>
    <cellStyle name="Normal 2 2 2 2 2 2 2 2 2 13 2 2 5 6" xfId="5979"/>
    <cellStyle name="Normal 2 2 2 2 2 2 2 2 2 13 2 2 6" xfId="5980"/>
    <cellStyle name="Normal 2 2 2 2 2 2 2 2 2 13 2 2 7" xfId="5981"/>
    <cellStyle name="Normal 2 2 2 2 2 2 2 2 2 13 2 2 8" xfId="5982"/>
    <cellStyle name="Normal 2 2 2 2 2 2 2 2 2 13 2 2 9" xfId="5983"/>
    <cellStyle name="Normal 2 2 2 2 2 2 2 2 2 13 2 3" xfId="5984"/>
    <cellStyle name="Normal 2 2 2 2 2 2 2 2 2 13 2 4" xfId="5985"/>
    <cellStyle name="Normal 2 2 2 2 2 2 2 2 2 13 2 5" xfId="5986"/>
    <cellStyle name="Normal 2 2 2 2 2 2 2 2 2 13 2 5 10" xfId="5987"/>
    <cellStyle name="Normal 2 2 2 2 2 2 2 2 2 13 2 5 11" xfId="5988"/>
    <cellStyle name="Normal 2 2 2 2 2 2 2 2 2 13 2 5 2" xfId="5989"/>
    <cellStyle name="Normal 2 2 2 2 2 2 2 2 2 13 2 5 2 10" xfId="5990"/>
    <cellStyle name="Normal 2 2 2 2 2 2 2 2 2 13 2 5 2 11" xfId="5991"/>
    <cellStyle name="Normal 2 2 2 2 2 2 2 2 2 13 2 5 2 2" xfId="5992"/>
    <cellStyle name="Normal 2 2 2 2 2 2 2 2 2 13 2 5 2 2 2" xfId="5993"/>
    <cellStyle name="Normal 2 2 2 2 2 2 2 2 2 13 2 5 2 2 2 2" xfId="5994"/>
    <cellStyle name="Normal 2 2 2 2 2 2 2 2 2 13 2 5 2 2 2 3" xfId="5995"/>
    <cellStyle name="Normal 2 2 2 2 2 2 2 2 2 13 2 5 2 2 2 4" xfId="5996"/>
    <cellStyle name="Normal 2 2 2 2 2 2 2 2 2 13 2 5 2 2 3" xfId="5997"/>
    <cellStyle name="Normal 2 2 2 2 2 2 2 2 2 13 2 5 2 2 4" xfId="5998"/>
    <cellStyle name="Normal 2 2 2 2 2 2 2 2 2 13 2 5 2 2 5" xfId="5999"/>
    <cellStyle name="Normal 2 2 2 2 2 2 2 2 2 13 2 5 2 2 6" xfId="6000"/>
    <cellStyle name="Normal 2 2 2 2 2 2 2 2 2 13 2 5 2 3" xfId="6001"/>
    <cellStyle name="Normal 2 2 2 2 2 2 2 2 2 13 2 5 2 4" xfId="6002"/>
    <cellStyle name="Normal 2 2 2 2 2 2 2 2 2 13 2 5 2 5" xfId="6003"/>
    <cellStyle name="Normal 2 2 2 2 2 2 2 2 2 13 2 5 2 6" xfId="6004"/>
    <cellStyle name="Normal 2 2 2 2 2 2 2 2 2 13 2 5 2 7" xfId="6005"/>
    <cellStyle name="Normal 2 2 2 2 2 2 2 2 2 13 2 5 2 8" xfId="6006"/>
    <cellStyle name="Normal 2 2 2 2 2 2 2 2 2 13 2 5 2 8 2" xfId="6007"/>
    <cellStyle name="Normal 2 2 2 2 2 2 2 2 2 13 2 5 2 8 3" xfId="6008"/>
    <cellStyle name="Normal 2 2 2 2 2 2 2 2 2 13 2 5 2 8 4" xfId="6009"/>
    <cellStyle name="Normal 2 2 2 2 2 2 2 2 2 13 2 5 2 9" xfId="6010"/>
    <cellStyle name="Normal 2 2 2 2 2 2 2 2 2 13 2 5 3" xfId="6011"/>
    <cellStyle name="Normal 2 2 2 2 2 2 2 2 2 13 2 5 3 2" xfId="6012"/>
    <cellStyle name="Normal 2 2 2 2 2 2 2 2 2 13 2 5 3 2 2" xfId="6013"/>
    <cellStyle name="Normal 2 2 2 2 2 2 2 2 2 13 2 5 3 2 3" xfId="6014"/>
    <cellStyle name="Normal 2 2 2 2 2 2 2 2 2 13 2 5 3 2 4" xfId="6015"/>
    <cellStyle name="Normal 2 2 2 2 2 2 2 2 2 13 2 5 3 3" xfId="6016"/>
    <cellStyle name="Normal 2 2 2 2 2 2 2 2 2 13 2 5 3 4" xfId="6017"/>
    <cellStyle name="Normal 2 2 2 2 2 2 2 2 2 13 2 5 3 5" xfId="6018"/>
    <cellStyle name="Normal 2 2 2 2 2 2 2 2 2 13 2 5 3 6" xfId="6019"/>
    <cellStyle name="Normal 2 2 2 2 2 2 2 2 2 13 2 5 4" xfId="6020"/>
    <cellStyle name="Normal 2 2 2 2 2 2 2 2 2 13 2 5 5" xfId="6021"/>
    <cellStyle name="Normal 2 2 2 2 2 2 2 2 2 13 2 5 6" xfId="6022"/>
    <cellStyle name="Normal 2 2 2 2 2 2 2 2 2 13 2 5 7" xfId="6023"/>
    <cellStyle name="Normal 2 2 2 2 2 2 2 2 2 13 2 5 8" xfId="6024"/>
    <cellStyle name="Normal 2 2 2 2 2 2 2 2 2 13 2 5 8 2" xfId="6025"/>
    <cellStyle name="Normal 2 2 2 2 2 2 2 2 2 13 2 5 8 3" xfId="6026"/>
    <cellStyle name="Normal 2 2 2 2 2 2 2 2 2 13 2 5 8 4" xfId="6027"/>
    <cellStyle name="Normal 2 2 2 2 2 2 2 2 2 13 2 5 9" xfId="6028"/>
    <cellStyle name="Normal 2 2 2 2 2 2 2 2 2 13 2 6" xfId="6029"/>
    <cellStyle name="Normal 2 2 2 2 2 2 2 2 2 13 2 7" xfId="6030"/>
    <cellStyle name="Normal 2 2 2 2 2 2 2 2 2 13 2 7 2" xfId="6031"/>
    <cellStyle name="Normal 2 2 2 2 2 2 2 2 2 13 2 7 2 2" xfId="6032"/>
    <cellStyle name="Normal 2 2 2 2 2 2 2 2 2 13 2 7 2 3" xfId="6033"/>
    <cellStyle name="Normal 2 2 2 2 2 2 2 2 2 13 2 7 2 4" xfId="6034"/>
    <cellStyle name="Normal 2 2 2 2 2 2 2 2 2 13 2 7 3" xfId="6035"/>
    <cellStyle name="Normal 2 2 2 2 2 2 2 2 2 13 2 7 4" xfId="6036"/>
    <cellStyle name="Normal 2 2 2 2 2 2 2 2 2 13 2 7 5" xfId="6037"/>
    <cellStyle name="Normal 2 2 2 2 2 2 2 2 2 13 2 7 6" xfId="6038"/>
    <cellStyle name="Normal 2 2 2 2 2 2 2 2 2 13 2 8" xfId="6039"/>
    <cellStyle name="Normal 2 2 2 2 2 2 2 2 2 13 2 9" xfId="6040"/>
    <cellStyle name="Normal 2 2 2 2 2 2 2 2 2 13 20" xfId="6041"/>
    <cellStyle name="Normal 2 2 2 2 2 2 2 2 2 13 21" xfId="6042"/>
    <cellStyle name="Normal 2 2 2 2 2 2 2 2 2 13 21 2" xfId="6043"/>
    <cellStyle name="Normal 2 2 2 2 2 2 2 2 2 13 21 3" xfId="6044"/>
    <cellStyle name="Normal 2 2 2 2 2 2 2 2 2 13 21 4" xfId="6045"/>
    <cellStyle name="Normal 2 2 2 2 2 2 2 2 2 13 22" xfId="6046"/>
    <cellStyle name="Normal 2 2 2 2 2 2 2 2 2 13 23" xfId="6047"/>
    <cellStyle name="Normal 2 2 2 2 2 2 2 2 2 13 24" xfId="6048"/>
    <cellStyle name="Normal 2 2 2 2 2 2 2 2 2 13 3" xfId="6049"/>
    <cellStyle name="Normal 2 2 2 2 2 2 2 2 2 13 4" xfId="6050"/>
    <cellStyle name="Normal 2 2 2 2 2 2 2 2 2 13 5" xfId="6051"/>
    <cellStyle name="Normal 2 2 2 2 2 2 2 2 2 13 6" xfId="6052"/>
    <cellStyle name="Normal 2 2 2 2 2 2 2 2 2 13 7" xfId="6053"/>
    <cellStyle name="Normal 2 2 2 2 2 2 2 2 2 13 8" xfId="6054"/>
    <cellStyle name="Normal 2 2 2 2 2 2 2 2 2 13 9" xfId="6055"/>
    <cellStyle name="Normal 2 2 2 2 2 2 2 2 2 14" xfId="6056"/>
    <cellStyle name="Normal 2 2 2 2 2 2 2 2 2 14 10" xfId="6057"/>
    <cellStyle name="Normal 2 2 2 2 2 2 2 2 2 14 11" xfId="6058"/>
    <cellStyle name="Normal 2 2 2 2 2 2 2 2 2 14 12" xfId="6059"/>
    <cellStyle name="Normal 2 2 2 2 2 2 2 2 2 14 13" xfId="6060"/>
    <cellStyle name="Normal 2 2 2 2 2 2 2 2 2 14 13 2" xfId="6061"/>
    <cellStyle name="Normal 2 2 2 2 2 2 2 2 2 14 13 3" xfId="6062"/>
    <cellStyle name="Normal 2 2 2 2 2 2 2 2 2 14 13 4" xfId="6063"/>
    <cellStyle name="Normal 2 2 2 2 2 2 2 2 2 14 14" xfId="6064"/>
    <cellStyle name="Normal 2 2 2 2 2 2 2 2 2 14 15" xfId="6065"/>
    <cellStyle name="Normal 2 2 2 2 2 2 2 2 2 14 16" xfId="6066"/>
    <cellStyle name="Normal 2 2 2 2 2 2 2 2 2 14 2" xfId="6067"/>
    <cellStyle name="Normal 2 2 2 2 2 2 2 2 2 14 2 10" xfId="6068"/>
    <cellStyle name="Normal 2 2 2 2 2 2 2 2 2 14 2 11" xfId="6069"/>
    <cellStyle name="Normal 2 2 2 2 2 2 2 2 2 14 2 11 2" xfId="6070"/>
    <cellStyle name="Normal 2 2 2 2 2 2 2 2 2 14 2 11 3" xfId="6071"/>
    <cellStyle name="Normal 2 2 2 2 2 2 2 2 2 14 2 11 4" xfId="6072"/>
    <cellStyle name="Normal 2 2 2 2 2 2 2 2 2 14 2 12" xfId="6073"/>
    <cellStyle name="Normal 2 2 2 2 2 2 2 2 2 14 2 13" xfId="6074"/>
    <cellStyle name="Normal 2 2 2 2 2 2 2 2 2 14 2 14" xfId="6075"/>
    <cellStyle name="Normal 2 2 2 2 2 2 2 2 2 14 2 2" xfId="6076"/>
    <cellStyle name="Normal 2 2 2 2 2 2 2 2 2 14 2 2 10" xfId="6077"/>
    <cellStyle name="Normal 2 2 2 2 2 2 2 2 2 14 2 2 11" xfId="6078"/>
    <cellStyle name="Normal 2 2 2 2 2 2 2 2 2 14 2 2 2" xfId="6079"/>
    <cellStyle name="Normal 2 2 2 2 2 2 2 2 2 14 2 2 2 10" xfId="6080"/>
    <cellStyle name="Normal 2 2 2 2 2 2 2 2 2 14 2 2 2 11" xfId="6081"/>
    <cellStyle name="Normal 2 2 2 2 2 2 2 2 2 14 2 2 2 2" xfId="6082"/>
    <cellStyle name="Normal 2 2 2 2 2 2 2 2 2 14 2 2 2 2 2" xfId="6083"/>
    <cellStyle name="Normal 2 2 2 2 2 2 2 2 2 14 2 2 2 2 2 2" xfId="6084"/>
    <cellStyle name="Normal 2 2 2 2 2 2 2 2 2 14 2 2 2 2 2 3" xfId="6085"/>
    <cellStyle name="Normal 2 2 2 2 2 2 2 2 2 14 2 2 2 2 2 4" xfId="6086"/>
    <cellStyle name="Normal 2 2 2 2 2 2 2 2 2 14 2 2 2 2 3" xfId="6087"/>
    <cellStyle name="Normal 2 2 2 2 2 2 2 2 2 14 2 2 2 2 4" xfId="6088"/>
    <cellStyle name="Normal 2 2 2 2 2 2 2 2 2 14 2 2 2 2 5" xfId="6089"/>
    <cellStyle name="Normal 2 2 2 2 2 2 2 2 2 14 2 2 2 2 6" xfId="6090"/>
    <cellStyle name="Normal 2 2 2 2 2 2 2 2 2 14 2 2 2 3" xfId="6091"/>
    <cellStyle name="Normal 2 2 2 2 2 2 2 2 2 14 2 2 2 4" xfId="6092"/>
    <cellStyle name="Normal 2 2 2 2 2 2 2 2 2 14 2 2 2 5" xfId="6093"/>
    <cellStyle name="Normal 2 2 2 2 2 2 2 2 2 14 2 2 2 6" xfId="6094"/>
    <cellStyle name="Normal 2 2 2 2 2 2 2 2 2 14 2 2 2 7" xfId="6095"/>
    <cellStyle name="Normal 2 2 2 2 2 2 2 2 2 14 2 2 2 8" xfId="6096"/>
    <cellStyle name="Normal 2 2 2 2 2 2 2 2 2 14 2 2 2 8 2" xfId="6097"/>
    <cellStyle name="Normal 2 2 2 2 2 2 2 2 2 14 2 2 2 8 3" xfId="6098"/>
    <cellStyle name="Normal 2 2 2 2 2 2 2 2 2 14 2 2 2 8 4" xfId="6099"/>
    <cellStyle name="Normal 2 2 2 2 2 2 2 2 2 14 2 2 2 9" xfId="6100"/>
    <cellStyle name="Normal 2 2 2 2 2 2 2 2 2 14 2 2 3" xfId="6101"/>
    <cellStyle name="Normal 2 2 2 2 2 2 2 2 2 14 2 2 3 2" xfId="6102"/>
    <cellStyle name="Normal 2 2 2 2 2 2 2 2 2 14 2 2 3 2 2" xfId="6103"/>
    <cellStyle name="Normal 2 2 2 2 2 2 2 2 2 14 2 2 3 2 3" xfId="6104"/>
    <cellStyle name="Normal 2 2 2 2 2 2 2 2 2 14 2 2 3 2 4" xfId="6105"/>
    <cellStyle name="Normal 2 2 2 2 2 2 2 2 2 14 2 2 3 3" xfId="6106"/>
    <cellStyle name="Normal 2 2 2 2 2 2 2 2 2 14 2 2 3 4" xfId="6107"/>
    <cellStyle name="Normal 2 2 2 2 2 2 2 2 2 14 2 2 3 5" xfId="6108"/>
    <cellStyle name="Normal 2 2 2 2 2 2 2 2 2 14 2 2 3 6" xfId="6109"/>
    <cellStyle name="Normal 2 2 2 2 2 2 2 2 2 14 2 2 4" xfId="6110"/>
    <cellStyle name="Normal 2 2 2 2 2 2 2 2 2 14 2 2 5" xfId="6111"/>
    <cellStyle name="Normal 2 2 2 2 2 2 2 2 2 14 2 2 6" xfId="6112"/>
    <cellStyle name="Normal 2 2 2 2 2 2 2 2 2 14 2 2 7" xfId="6113"/>
    <cellStyle name="Normal 2 2 2 2 2 2 2 2 2 14 2 2 8" xfId="6114"/>
    <cellStyle name="Normal 2 2 2 2 2 2 2 2 2 14 2 2 8 2" xfId="6115"/>
    <cellStyle name="Normal 2 2 2 2 2 2 2 2 2 14 2 2 8 3" xfId="6116"/>
    <cellStyle name="Normal 2 2 2 2 2 2 2 2 2 14 2 2 8 4" xfId="6117"/>
    <cellStyle name="Normal 2 2 2 2 2 2 2 2 2 14 2 2 9" xfId="6118"/>
    <cellStyle name="Normal 2 2 2 2 2 2 2 2 2 14 2 3" xfId="6119"/>
    <cellStyle name="Normal 2 2 2 2 2 2 2 2 2 14 2 4" xfId="6120"/>
    <cellStyle name="Normal 2 2 2 2 2 2 2 2 2 14 2 5" xfId="6121"/>
    <cellStyle name="Normal 2 2 2 2 2 2 2 2 2 14 2 5 2" xfId="6122"/>
    <cellStyle name="Normal 2 2 2 2 2 2 2 2 2 14 2 5 2 2" xfId="6123"/>
    <cellStyle name="Normal 2 2 2 2 2 2 2 2 2 14 2 5 2 3" xfId="6124"/>
    <cellStyle name="Normal 2 2 2 2 2 2 2 2 2 14 2 5 2 4" xfId="6125"/>
    <cellStyle name="Normal 2 2 2 2 2 2 2 2 2 14 2 5 3" xfId="6126"/>
    <cellStyle name="Normal 2 2 2 2 2 2 2 2 2 14 2 5 4" xfId="6127"/>
    <cellStyle name="Normal 2 2 2 2 2 2 2 2 2 14 2 5 5" xfId="6128"/>
    <cellStyle name="Normal 2 2 2 2 2 2 2 2 2 14 2 5 6" xfId="6129"/>
    <cellStyle name="Normal 2 2 2 2 2 2 2 2 2 14 2 6" xfId="6130"/>
    <cellStyle name="Normal 2 2 2 2 2 2 2 2 2 14 2 7" xfId="6131"/>
    <cellStyle name="Normal 2 2 2 2 2 2 2 2 2 14 2 8" xfId="6132"/>
    <cellStyle name="Normal 2 2 2 2 2 2 2 2 2 14 2 9" xfId="6133"/>
    <cellStyle name="Normal 2 2 2 2 2 2 2 2 2 14 3" xfId="6134"/>
    <cellStyle name="Normal 2 2 2 2 2 2 2 2 2 14 4" xfId="6135"/>
    <cellStyle name="Normal 2 2 2 2 2 2 2 2 2 14 5" xfId="6136"/>
    <cellStyle name="Normal 2 2 2 2 2 2 2 2 2 14 5 10" xfId="6137"/>
    <cellStyle name="Normal 2 2 2 2 2 2 2 2 2 14 5 11" xfId="6138"/>
    <cellStyle name="Normal 2 2 2 2 2 2 2 2 2 14 5 2" xfId="6139"/>
    <cellStyle name="Normal 2 2 2 2 2 2 2 2 2 14 5 2 10" xfId="6140"/>
    <cellStyle name="Normal 2 2 2 2 2 2 2 2 2 14 5 2 11" xfId="6141"/>
    <cellStyle name="Normal 2 2 2 2 2 2 2 2 2 14 5 2 2" xfId="6142"/>
    <cellStyle name="Normal 2 2 2 2 2 2 2 2 2 14 5 2 2 2" xfId="6143"/>
    <cellStyle name="Normal 2 2 2 2 2 2 2 2 2 14 5 2 2 2 2" xfId="6144"/>
    <cellStyle name="Normal 2 2 2 2 2 2 2 2 2 14 5 2 2 2 3" xfId="6145"/>
    <cellStyle name="Normal 2 2 2 2 2 2 2 2 2 14 5 2 2 2 4" xfId="6146"/>
    <cellStyle name="Normal 2 2 2 2 2 2 2 2 2 14 5 2 2 3" xfId="6147"/>
    <cellStyle name="Normal 2 2 2 2 2 2 2 2 2 14 5 2 2 4" xfId="6148"/>
    <cellStyle name="Normal 2 2 2 2 2 2 2 2 2 14 5 2 2 5" xfId="6149"/>
    <cellStyle name="Normal 2 2 2 2 2 2 2 2 2 14 5 2 2 6" xfId="6150"/>
    <cellStyle name="Normal 2 2 2 2 2 2 2 2 2 14 5 2 3" xfId="6151"/>
    <cellStyle name="Normal 2 2 2 2 2 2 2 2 2 14 5 2 4" xfId="6152"/>
    <cellStyle name="Normal 2 2 2 2 2 2 2 2 2 14 5 2 5" xfId="6153"/>
    <cellStyle name="Normal 2 2 2 2 2 2 2 2 2 14 5 2 6" xfId="6154"/>
    <cellStyle name="Normal 2 2 2 2 2 2 2 2 2 14 5 2 7" xfId="6155"/>
    <cellStyle name="Normal 2 2 2 2 2 2 2 2 2 14 5 2 8" xfId="6156"/>
    <cellStyle name="Normal 2 2 2 2 2 2 2 2 2 14 5 2 8 2" xfId="6157"/>
    <cellStyle name="Normal 2 2 2 2 2 2 2 2 2 14 5 2 8 3" xfId="6158"/>
    <cellStyle name="Normal 2 2 2 2 2 2 2 2 2 14 5 2 8 4" xfId="6159"/>
    <cellStyle name="Normal 2 2 2 2 2 2 2 2 2 14 5 2 9" xfId="6160"/>
    <cellStyle name="Normal 2 2 2 2 2 2 2 2 2 14 5 3" xfId="6161"/>
    <cellStyle name="Normal 2 2 2 2 2 2 2 2 2 14 5 3 2" xfId="6162"/>
    <cellStyle name="Normal 2 2 2 2 2 2 2 2 2 14 5 3 2 2" xfId="6163"/>
    <cellStyle name="Normal 2 2 2 2 2 2 2 2 2 14 5 3 2 3" xfId="6164"/>
    <cellStyle name="Normal 2 2 2 2 2 2 2 2 2 14 5 3 2 4" xfId="6165"/>
    <cellStyle name="Normal 2 2 2 2 2 2 2 2 2 14 5 3 3" xfId="6166"/>
    <cellStyle name="Normal 2 2 2 2 2 2 2 2 2 14 5 3 4" xfId="6167"/>
    <cellStyle name="Normal 2 2 2 2 2 2 2 2 2 14 5 3 5" xfId="6168"/>
    <cellStyle name="Normal 2 2 2 2 2 2 2 2 2 14 5 3 6" xfId="6169"/>
    <cellStyle name="Normal 2 2 2 2 2 2 2 2 2 14 5 4" xfId="6170"/>
    <cellStyle name="Normal 2 2 2 2 2 2 2 2 2 14 5 5" xfId="6171"/>
    <cellStyle name="Normal 2 2 2 2 2 2 2 2 2 14 5 6" xfId="6172"/>
    <cellStyle name="Normal 2 2 2 2 2 2 2 2 2 14 5 7" xfId="6173"/>
    <cellStyle name="Normal 2 2 2 2 2 2 2 2 2 14 5 8" xfId="6174"/>
    <cellStyle name="Normal 2 2 2 2 2 2 2 2 2 14 5 8 2" xfId="6175"/>
    <cellStyle name="Normal 2 2 2 2 2 2 2 2 2 14 5 8 3" xfId="6176"/>
    <cellStyle name="Normal 2 2 2 2 2 2 2 2 2 14 5 8 4" xfId="6177"/>
    <cellStyle name="Normal 2 2 2 2 2 2 2 2 2 14 5 9" xfId="6178"/>
    <cellStyle name="Normal 2 2 2 2 2 2 2 2 2 14 6" xfId="6179"/>
    <cellStyle name="Normal 2 2 2 2 2 2 2 2 2 14 7" xfId="6180"/>
    <cellStyle name="Normal 2 2 2 2 2 2 2 2 2 14 7 2" xfId="6181"/>
    <cellStyle name="Normal 2 2 2 2 2 2 2 2 2 14 7 2 2" xfId="6182"/>
    <cellStyle name="Normal 2 2 2 2 2 2 2 2 2 14 7 2 3" xfId="6183"/>
    <cellStyle name="Normal 2 2 2 2 2 2 2 2 2 14 7 2 4" xfId="6184"/>
    <cellStyle name="Normal 2 2 2 2 2 2 2 2 2 14 7 3" xfId="6185"/>
    <cellStyle name="Normal 2 2 2 2 2 2 2 2 2 14 7 4" xfId="6186"/>
    <cellStyle name="Normal 2 2 2 2 2 2 2 2 2 14 7 5" xfId="6187"/>
    <cellStyle name="Normal 2 2 2 2 2 2 2 2 2 14 7 6" xfId="6188"/>
    <cellStyle name="Normal 2 2 2 2 2 2 2 2 2 14 8" xfId="6189"/>
    <cellStyle name="Normal 2 2 2 2 2 2 2 2 2 14 9" xfId="6190"/>
    <cellStyle name="Normal 2 2 2 2 2 2 2 2 2 15" xfId="6191"/>
    <cellStyle name="Normal 2 2 2 2 2 2 2 2 2 16" xfId="6192"/>
    <cellStyle name="Normal 2 2 2 2 2 2 2 2 2 17" xfId="6193"/>
    <cellStyle name="Normal 2 2 2 2 2 2 2 2 2 18" xfId="6194"/>
    <cellStyle name="Normal 2 2 2 2 2 2 2 2 2 19" xfId="6195"/>
    <cellStyle name="Normal 2 2 2 2 2 2 2 2 2 2" xfId="6196"/>
    <cellStyle name="Normal 2 2 2 2 2 2 2 2 2 2 10" xfId="6197"/>
    <cellStyle name="Normal 2 2 2 2 2 2 2 2 2 2 11" xfId="6198"/>
    <cellStyle name="Normal 2 2 2 2 2 2 2 2 2 2 12" xfId="6199"/>
    <cellStyle name="Normal 2 2 2 2 2 2 2 2 2 2 12 10" xfId="6200"/>
    <cellStyle name="Normal 2 2 2 2 2 2 2 2 2 2 12 11" xfId="6201"/>
    <cellStyle name="Normal 2 2 2 2 2 2 2 2 2 2 12 11 10" xfId="6202"/>
    <cellStyle name="Normal 2 2 2 2 2 2 2 2 2 2 12 11 11" xfId="6203"/>
    <cellStyle name="Normal 2 2 2 2 2 2 2 2 2 2 12 11 11 2" xfId="6204"/>
    <cellStyle name="Normal 2 2 2 2 2 2 2 2 2 2 12 11 11 3" xfId="6205"/>
    <cellStyle name="Normal 2 2 2 2 2 2 2 2 2 2 12 11 11 4" xfId="6206"/>
    <cellStyle name="Normal 2 2 2 2 2 2 2 2 2 2 12 11 12" xfId="6207"/>
    <cellStyle name="Normal 2 2 2 2 2 2 2 2 2 2 12 11 13" xfId="6208"/>
    <cellStyle name="Normal 2 2 2 2 2 2 2 2 2 2 12 11 14" xfId="6209"/>
    <cellStyle name="Normal 2 2 2 2 2 2 2 2 2 2 12 11 2" xfId="6210"/>
    <cellStyle name="Normal 2 2 2 2 2 2 2 2 2 2 12 11 2 10" xfId="6211"/>
    <cellStyle name="Normal 2 2 2 2 2 2 2 2 2 2 12 11 2 11" xfId="6212"/>
    <cellStyle name="Normal 2 2 2 2 2 2 2 2 2 2 12 11 2 2" xfId="6213"/>
    <cellStyle name="Normal 2 2 2 2 2 2 2 2 2 2 12 11 2 2 10" xfId="6214"/>
    <cellStyle name="Normal 2 2 2 2 2 2 2 2 2 2 12 11 2 2 11" xfId="6215"/>
    <cellStyle name="Normal 2 2 2 2 2 2 2 2 2 2 12 11 2 2 2" xfId="6216"/>
    <cellStyle name="Normal 2 2 2 2 2 2 2 2 2 2 12 11 2 2 2 2" xfId="6217"/>
    <cellStyle name="Normal 2 2 2 2 2 2 2 2 2 2 12 11 2 2 2 2 2" xfId="6218"/>
    <cellStyle name="Normal 2 2 2 2 2 2 2 2 2 2 12 11 2 2 2 2 3" xfId="6219"/>
    <cellStyle name="Normal 2 2 2 2 2 2 2 2 2 2 12 11 2 2 2 2 4" xfId="6220"/>
    <cellStyle name="Normal 2 2 2 2 2 2 2 2 2 2 12 11 2 2 2 3" xfId="6221"/>
    <cellStyle name="Normal 2 2 2 2 2 2 2 2 2 2 12 11 2 2 2 4" xfId="6222"/>
    <cellStyle name="Normal 2 2 2 2 2 2 2 2 2 2 12 11 2 2 2 5" xfId="6223"/>
    <cellStyle name="Normal 2 2 2 2 2 2 2 2 2 2 12 11 2 2 2 6" xfId="6224"/>
    <cellStyle name="Normal 2 2 2 2 2 2 2 2 2 2 12 11 2 2 3" xfId="6225"/>
    <cellStyle name="Normal 2 2 2 2 2 2 2 2 2 2 12 11 2 2 4" xfId="6226"/>
    <cellStyle name="Normal 2 2 2 2 2 2 2 2 2 2 12 11 2 2 5" xfId="6227"/>
    <cellStyle name="Normal 2 2 2 2 2 2 2 2 2 2 12 11 2 2 6" xfId="6228"/>
    <cellStyle name="Normal 2 2 2 2 2 2 2 2 2 2 12 11 2 2 7" xfId="6229"/>
    <cellStyle name="Normal 2 2 2 2 2 2 2 2 2 2 12 11 2 2 8" xfId="6230"/>
    <cellStyle name="Normal 2 2 2 2 2 2 2 2 2 2 12 11 2 2 8 2" xfId="6231"/>
    <cellStyle name="Normal 2 2 2 2 2 2 2 2 2 2 12 11 2 2 8 3" xfId="6232"/>
    <cellStyle name="Normal 2 2 2 2 2 2 2 2 2 2 12 11 2 2 8 4" xfId="6233"/>
    <cellStyle name="Normal 2 2 2 2 2 2 2 2 2 2 12 11 2 2 9" xfId="6234"/>
    <cellStyle name="Normal 2 2 2 2 2 2 2 2 2 2 12 11 2 3" xfId="6235"/>
    <cellStyle name="Normal 2 2 2 2 2 2 2 2 2 2 12 11 2 3 2" xfId="6236"/>
    <cellStyle name="Normal 2 2 2 2 2 2 2 2 2 2 12 11 2 3 2 2" xfId="6237"/>
    <cellStyle name="Normal 2 2 2 2 2 2 2 2 2 2 12 11 2 3 2 3" xfId="6238"/>
    <cellStyle name="Normal 2 2 2 2 2 2 2 2 2 2 12 11 2 3 2 4" xfId="6239"/>
    <cellStyle name="Normal 2 2 2 2 2 2 2 2 2 2 12 11 2 3 3" xfId="6240"/>
    <cellStyle name="Normal 2 2 2 2 2 2 2 2 2 2 12 11 2 3 4" xfId="6241"/>
    <cellStyle name="Normal 2 2 2 2 2 2 2 2 2 2 12 11 2 3 5" xfId="6242"/>
    <cellStyle name="Normal 2 2 2 2 2 2 2 2 2 2 12 11 2 3 6" xfId="6243"/>
    <cellStyle name="Normal 2 2 2 2 2 2 2 2 2 2 12 11 2 4" xfId="6244"/>
    <cellStyle name="Normal 2 2 2 2 2 2 2 2 2 2 12 11 2 5" xfId="6245"/>
    <cellStyle name="Normal 2 2 2 2 2 2 2 2 2 2 12 11 2 6" xfId="6246"/>
    <cellStyle name="Normal 2 2 2 2 2 2 2 2 2 2 12 11 2 7" xfId="6247"/>
    <cellStyle name="Normal 2 2 2 2 2 2 2 2 2 2 12 11 2 8" xfId="6248"/>
    <cellStyle name="Normal 2 2 2 2 2 2 2 2 2 2 12 11 2 8 2" xfId="6249"/>
    <cellStyle name="Normal 2 2 2 2 2 2 2 2 2 2 12 11 2 8 3" xfId="6250"/>
    <cellStyle name="Normal 2 2 2 2 2 2 2 2 2 2 12 11 2 8 4" xfId="6251"/>
    <cellStyle name="Normal 2 2 2 2 2 2 2 2 2 2 12 11 2 9" xfId="6252"/>
    <cellStyle name="Normal 2 2 2 2 2 2 2 2 2 2 12 11 3" xfId="6253"/>
    <cellStyle name="Normal 2 2 2 2 2 2 2 2 2 2 12 11 4" xfId="6254"/>
    <cellStyle name="Normal 2 2 2 2 2 2 2 2 2 2 12 11 5" xfId="6255"/>
    <cellStyle name="Normal 2 2 2 2 2 2 2 2 2 2 12 11 5 2" xfId="6256"/>
    <cellStyle name="Normal 2 2 2 2 2 2 2 2 2 2 12 11 5 2 2" xfId="6257"/>
    <cellStyle name="Normal 2 2 2 2 2 2 2 2 2 2 12 11 5 2 3" xfId="6258"/>
    <cellStyle name="Normal 2 2 2 2 2 2 2 2 2 2 12 11 5 2 4" xfId="6259"/>
    <cellStyle name="Normal 2 2 2 2 2 2 2 2 2 2 12 11 5 3" xfId="6260"/>
    <cellStyle name="Normal 2 2 2 2 2 2 2 2 2 2 12 11 5 4" xfId="6261"/>
    <cellStyle name="Normal 2 2 2 2 2 2 2 2 2 2 12 11 5 5" xfId="6262"/>
    <cellStyle name="Normal 2 2 2 2 2 2 2 2 2 2 12 11 5 6" xfId="6263"/>
    <cellStyle name="Normal 2 2 2 2 2 2 2 2 2 2 12 11 6" xfId="6264"/>
    <cellStyle name="Normal 2 2 2 2 2 2 2 2 2 2 12 11 7" xfId="6265"/>
    <cellStyle name="Normal 2 2 2 2 2 2 2 2 2 2 12 11 8" xfId="6266"/>
    <cellStyle name="Normal 2 2 2 2 2 2 2 2 2 2 12 11 9" xfId="6267"/>
    <cellStyle name="Normal 2 2 2 2 2 2 2 2 2 2 12 12" xfId="6268"/>
    <cellStyle name="Normal 2 2 2 2 2 2 2 2 2 2 12 13" xfId="6269"/>
    <cellStyle name="Normal 2 2 2 2 2 2 2 2 2 2 12 13 10" xfId="6270"/>
    <cellStyle name="Normal 2 2 2 2 2 2 2 2 2 2 12 13 11" xfId="6271"/>
    <cellStyle name="Normal 2 2 2 2 2 2 2 2 2 2 12 13 2" xfId="6272"/>
    <cellStyle name="Normal 2 2 2 2 2 2 2 2 2 2 12 13 2 10" xfId="6273"/>
    <cellStyle name="Normal 2 2 2 2 2 2 2 2 2 2 12 13 2 11" xfId="6274"/>
    <cellStyle name="Normal 2 2 2 2 2 2 2 2 2 2 12 13 2 2" xfId="6275"/>
    <cellStyle name="Normal 2 2 2 2 2 2 2 2 2 2 12 13 2 2 2" xfId="6276"/>
    <cellStyle name="Normal 2 2 2 2 2 2 2 2 2 2 12 13 2 2 2 2" xfId="6277"/>
    <cellStyle name="Normal 2 2 2 2 2 2 2 2 2 2 12 13 2 2 2 3" xfId="6278"/>
    <cellStyle name="Normal 2 2 2 2 2 2 2 2 2 2 12 13 2 2 2 4" xfId="6279"/>
    <cellStyle name="Normal 2 2 2 2 2 2 2 2 2 2 12 13 2 2 3" xfId="6280"/>
    <cellStyle name="Normal 2 2 2 2 2 2 2 2 2 2 12 13 2 2 4" xfId="6281"/>
    <cellStyle name="Normal 2 2 2 2 2 2 2 2 2 2 12 13 2 2 5" xfId="6282"/>
    <cellStyle name="Normal 2 2 2 2 2 2 2 2 2 2 12 13 2 2 6" xfId="6283"/>
    <cellStyle name="Normal 2 2 2 2 2 2 2 2 2 2 12 13 2 3" xfId="6284"/>
    <cellStyle name="Normal 2 2 2 2 2 2 2 2 2 2 12 13 2 4" xfId="6285"/>
    <cellStyle name="Normal 2 2 2 2 2 2 2 2 2 2 12 13 2 5" xfId="6286"/>
    <cellStyle name="Normal 2 2 2 2 2 2 2 2 2 2 12 13 2 6" xfId="6287"/>
    <cellStyle name="Normal 2 2 2 2 2 2 2 2 2 2 12 13 2 7" xfId="6288"/>
    <cellStyle name="Normal 2 2 2 2 2 2 2 2 2 2 12 13 2 8" xfId="6289"/>
    <cellStyle name="Normal 2 2 2 2 2 2 2 2 2 2 12 13 2 8 2" xfId="6290"/>
    <cellStyle name="Normal 2 2 2 2 2 2 2 2 2 2 12 13 2 8 3" xfId="6291"/>
    <cellStyle name="Normal 2 2 2 2 2 2 2 2 2 2 12 13 2 8 4" xfId="6292"/>
    <cellStyle name="Normal 2 2 2 2 2 2 2 2 2 2 12 13 2 9" xfId="6293"/>
    <cellStyle name="Normal 2 2 2 2 2 2 2 2 2 2 12 13 3" xfId="6294"/>
    <cellStyle name="Normal 2 2 2 2 2 2 2 2 2 2 12 13 3 2" xfId="6295"/>
    <cellStyle name="Normal 2 2 2 2 2 2 2 2 2 2 12 13 3 2 2" xfId="6296"/>
    <cellStyle name="Normal 2 2 2 2 2 2 2 2 2 2 12 13 3 2 3" xfId="6297"/>
    <cellStyle name="Normal 2 2 2 2 2 2 2 2 2 2 12 13 3 2 4" xfId="6298"/>
    <cellStyle name="Normal 2 2 2 2 2 2 2 2 2 2 12 13 3 3" xfId="6299"/>
    <cellStyle name="Normal 2 2 2 2 2 2 2 2 2 2 12 13 3 4" xfId="6300"/>
    <cellStyle name="Normal 2 2 2 2 2 2 2 2 2 2 12 13 3 5" xfId="6301"/>
    <cellStyle name="Normal 2 2 2 2 2 2 2 2 2 2 12 13 3 6" xfId="6302"/>
    <cellStyle name="Normal 2 2 2 2 2 2 2 2 2 2 12 13 4" xfId="6303"/>
    <cellStyle name="Normal 2 2 2 2 2 2 2 2 2 2 12 13 5" xfId="6304"/>
    <cellStyle name="Normal 2 2 2 2 2 2 2 2 2 2 12 13 6" xfId="6305"/>
    <cellStyle name="Normal 2 2 2 2 2 2 2 2 2 2 12 13 7" xfId="6306"/>
    <cellStyle name="Normal 2 2 2 2 2 2 2 2 2 2 12 13 8" xfId="6307"/>
    <cellStyle name="Normal 2 2 2 2 2 2 2 2 2 2 12 13 8 2" xfId="6308"/>
    <cellStyle name="Normal 2 2 2 2 2 2 2 2 2 2 12 13 8 3" xfId="6309"/>
    <cellStyle name="Normal 2 2 2 2 2 2 2 2 2 2 12 13 8 4" xfId="6310"/>
    <cellStyle name="Normal 2 2 2 2 2 2 2 2 2 2 12 13 9" xfId="6311"/>
    <cellStyle name="Normal 2 2 2 2 2 2 2 2 2 2 12 14" xfId="6312"/>
    <cellStyle name="Normal 2 2 2 2 2 2 2 2 2 2 12 15" xfId="6313"/>
    <cellStyle name="Normal 2 2 2 2 2 2 2 2 2 2 12 15 2" xfId="6314"/>
    <cellStyle name="Normal 2 2 2 2 2 2 2 2 2 2 12 15 2 2" xfId="6315"/>
    <cellStyle name="Normal 2 2 2 2 2 2 2 2 2 2 12 15 2 3" xfId="6316"/>
    <cellStyle name="Normal 2 2 2 2 2 2 2 2 2 2 12 15 2 4" xfId="6317"/>
    <cellStyle name="Normal 2 2 2 2 2 2 2 2 2 2 12 15 3" xfId="6318"/>
    <cellStyle name="Normal 2 2 2 2 2 2 2 2 2 2 12 15 4" xfId="6319"/>
    <cellStyle name="Normal 2 2 2 2 2 2 2 2 2 2 12 15 5" xfId="6320"/>
    <cellStyle name="Normal 2 2 2 2 2 2 2 2 2 2 12 15 6" xfId="6321"/>
    <cellStyle name="Normal 2 2 2 2 2 2 2 2 2 2 12 16" xfId="6322"/>
    <cellStyle name="Normal 2 2 2 2 2 2 2 2 2 2 12 17" xfId="6323"/>
    <cellStyle name="Normal 2 2 2 2 2 2 2 2 2 2 12 18" xfId="6324"/>
    <cellStyle name="Normal 2 2 2 2 2 2 2 2 2 2 12 19" xfId="6325"/>
    <cellStyle name="Normal 2 2 2 2 2 2 2 2 2 2 12 2" xfId="6326"/>
    <cellStyle name="Normal 2 2 2 2 2 2 2 2 2 2 12 2 10" xfId="6327"/>
    <cellStyle name="Normal 2 2 2 2 2 2 2 2 2 2 12 2 11" xfId="6328"/>
    <cellStyle name="Normal 2 2 2 2 2 2 2 2 2 2 12 2 12" xfId="6329"/>
    <cellStyle name="Normal 2 2 2 2 2 2 2 2 2 2 12 2 13" xfId="6330"/>
    <cellStyle name="Normal 2 2 2 2 2 2 2 2 2 2 12 2 13 2" xfId="6331"/>
    <cellStyle name="Normal 2 2 2 2 2 2 2 2 2 2 12 2 13 3" xfId="6332"/>
    <cellStyle name="Normal 2 2 2 2 2 2 2 2 2 2 12 2 13 4" xfId="6333"/>
    <cellStyle name="Normal 2 2 2 2 2 2 2 2 2 2 12 2 14" xfId="6334"/>
    <cellStyle name="Normal 2 2 2 2 2 2 2 2 2 2 12 2 15" xfId="6335"/>
    <cellStyle name="Normal 2 2 2 2 2 2 2 2 2 2 12 2 16" xfId="6336"/>
    <cellStyle name="Normal 2 2 2 2 2 2 2 2 2 2 12 2 2" xfId="6337"/>
    <cellStyle name="Normal 2 2 2 2 2 2 2 2 2 2 12 2 2 10" xfId="6338"/>
    <cellStyle name="Normal 2 2 2 2 2 2 2 2 2 2 12 2 2 11" xfId="6339"/>
    <cellStyle name="Normal 2 2 2 2 2 2 2 2 2 2 12 2 2 11 2" xfId="6340"/>
    <cellStyle name="Normal 2 2 2 2 2 2 2 2 2 2 12 2 2 11 3" xfId="6341"/>
    <cellStyle name="Normal 2 2 2 2 2 2 2 2 2 2 12 2 2 11 4" xfId="6342"/>
    <cellStyle name="Normal 2 2 2 2 2 2 2 2 2 2 12 2 2 12" xfId="6343"/>
    <cellStyle name="Normal 2 2 2 2 2 2 2 2 2 2 12 2 2 13" xfId="6344"/>
    <cellStyle name="Normal 2 2 2 2 2 2 2 2 2 2 12 2 2 14" xfId="6345"/>
    <cellStyle name="Normal 2 2 2 2 2 2 2 2 2 2 12 2 2 2" xfId="6346"/>
    <cellStyle name="Normal 2 2 2 2 2 2 2 2 2 2 12 2 2 2 10" xfId="6347"/>
    <cellStyle name="Normal 2 2 2 2 2 2 2 2 2 2 12 2 2 2 11" xfId="6348"/>
    <cellStyle name="Normal 2 2 2 2 2 2 2 2 2 2 12 2 2 2 2" xfId="6349"/>
    <cellStyle name="Normal 2 2 2 2 2 2 2 2 2 2 12 2 2 2 2 10" xfId="6350"/>
    <cellStyle name="Normal 2 2 2 2 2 2 2 2 2 2 12 2 2 2 2 11" xfId="6351"/>
    <cellStyle name="Normal 2 2 2 2 2 2 2 2 2 2 12 2 2 2 2 2" xfId="6352"/>
    <cellStyle name="Normal 2 2 2 2 2 2 2 2 2 2 12 2 2 2 2 2 2" xfId="6353"/>
    <cellStyle name="Normal 2 2 2 2 2 2 2 2 2 2 12 2 2 2 2 2 2 2" xfId="6354"/>
    <cellStyle name="Normal 2 2 2 2 2 2 2 2 2 2 12 2 2 2 2 2 2 3" xfId="6355"/>
    <cellStyle name="Normal 2 2 2 2 2 2 2 2 2 2 12 2 2 2 2 2 2 4" xfId="6356"/>
    <cellStyle name="Normal 2 2 2 2 2 2 2 2 2 2 12 2 2 2 2 2 3" xfId="6357"/>
    <cellStyle name="Normal 2 2 2 2 2 2 2 2 2 2 12 2 2 2 2 2 4" xfId="6358"/>
    <cellStyle name="Normal 2 2 2 2 2 2 2 2 2 2 12 2 2 2 2 2 5" xfId="6359"/>
    <cellStyle name="Normal 2 2 2 2 2 2 2 2 2 2 12 2 2 2 2 2 6" xfId="6360"/>
    <cellStyle name="Normal 2 2 2 2 2 2 2 2 2 2 12 2 2 2 2 3" xfId="6361"/>
    <cellStyle name="Normal 2 2 2 2 2 2 2 2 2 2 12 2 2 2 2 4" xfId="6362"/>
    <cellStyle name="Normal 2 2 2 2 2 2 2 2 2 2 12 2 2 2 2 5" xfId="6363"/>
    <cellStyle name="Normal 2 2 2 2 2 2 2 2 2 2 12 2 2 2 2 6" xfId="6364"/>
    <cellStyle name="Normal 2 2 2 2 2 2 2 2 2 2 12 2 2 2 2 7" xfId="6365"/>
    <cellStyle name="Normal 2 2 2 2 2 2 2 2 2 2 12 2 2 2 2 8" xfId="6366"/>
    <cellStyle name="Normal 2 2 2 2 2 2 2 2 2 2 12 2 2 2 2 8 2" xfId="6367"/>
    <cellStyle name="Normal 2 2 2 2 2 2 2 2 2 2 12 2 2 2 2 8 3" xfId="6368"/>
    <cellStyle name="Normal 2 2 2 2 2 2 2 2 2 2 12 2 2 2 2 8 4" xfId="6369"/>
    <cellStyle name="Normal 2 2 2 2 2 2 2 2 2 2 12 2 2 2 2 9" xfId="6370"/>
    <cellStyle name="Normal 2 2 2 2 2 2 2 2 2 2 12 2 2 2 3" xfId="6371"/>
    <cellStyle name="Normal 2 2 2 2 2 2 2 2 2 2 12 2 2 2 3 2" xfId="6372"/>
    <cellStyle name="Normal 2 2 2 2 2 2 2 2 2 2 12 2 2 2 3 2 2" xfId="6373"/>
    <cellStyle name="Normal 2 2 2 2 2 2 2 2 2 2 12 2 2 2 3 2 3" xfId="6374"/>
    <cellStyle name="Normal 2 2 2 2 2 2 2 2 2 2 12 2 2 2 3 2 4" xfId="6375"/>
    <cellStyle name="Normal 2 2 2 2 2 2 2 2 2 2 12 2 2 2 3 3" xfId="6376"/>
    <cellStyle name="Normal 2 2 2 2 2 2 2 2 2 2 12 2 2 2 3 4" xfId="6377"/>
    <cellStyle name="Normal 2 2 2 2 2 2 2 2 2 2 12 2 2 2 3 5" xfId="6378"/>
    <cellStyle name="Normal 2 2 2 2 2 2 2 2 2 2 12 2 2 2 3 6" xfId="6379"/>
    <cellStyle name="Normal 2 2 2 2 2 2 2 2 2 2 12 2 2 2 4" xfId="6380"/>
    <cellStyle name="Normal 2 2 2 2 2 2 2 2 2 2 12 2 2 2 5" xfId="6381"/>
    <cellStyle name="Normal 2 2 2 2 2 2 2 2 2 2 12 2 2 2 6" xfId="6382"/>
    <cellStyle name="Normal 2 2 2 2 2 2 2 2 2 2 12 2 2 2 7" xfId="6383"/>
    <cellStyle name="Normal 2 2 2 2 2 2 2 2 2 2 12 2 2 2 8" xfId="6384"/>
    <cellStyle name="Normal 2 2 2 2 2 2 2 2 2 2 12 2 2 2 8 2" xfId="6385"/>
    <cellStyle name="Normal 2 2 2 2 2 2 2 2 2 2 12 2 2 2 8 3" xfId="6386"/>
    <cellStyle name="Normal 2 2 2 2 2 2 2 2 2 2 12 2 2 2 8 4" xfId="6387"/>
    <cellStyle name="Normal 2 2 2 2 2 2 2 2 2 2 12 2 2 2 9" xfId="6388"/>
    <cellStyle name="Normal 2 2 2 2 2 2 2 2 2 2 12 2 2 3" xfId="6389"/>
    <cellStyle name="Normal 2 2 2 2 2 2 2 2 2 2 12 2 2 4" xfId="6390"/>
    <cellStyle name="Normal 2 2 2 2 2 2 2 2 2 2 12 2 2 5" xfId="6391"/>
    <cellStyle name="Normal 2 2 2 2 2 2 2 2 2 2 12 2 2 5 2" xfId="6392"/>
    <cellStyle name="Normal 2 2 2 2 2 2 2 2 2 2 12 2 2 5 2 2" xfId="6393"/>
    <cellStyle name="Normal 2 2 2 2 2 2 2 2 2 2 12 2 2 5 2 3" xfId="6394"/>
    <cellStyle name="Normal 2 2 2 2 2 2 2 2 2 2 12 2 2 5 2 4" xfId="6395"/>
    <cellStyle name="Normal 2 2 2 2 2 2 2 2 2 2 12 2 2 5 3" xfId="6396"/>
    <cellStyle name="Normal 2 2 2 2 2 2 2 2 2 2 12 2 2 5 4" xfId="6397"/>
    <cellStyle name="Normal 2 2 2 2 2 2 2 2 2 2 12 2 2 5 5" xfId="6398"/>
    <cellStyle name="Normal 2 2 2 2 2 2 2 2 2 2 12 2 2 5 6" xfId="6399"/>
    <cellStyle name="Normal 2 2 2 2 2 2 2 2 2 2 12 2 2 6" xfId="6400"/>
    <cellStyle name="Normal 2 2 2 2 2 2 2 2 2 2 12 2 2 7" xfId="6401"/>
    <cellStyle name="Normal 2 2 2 2 2 2 2 2 2 2 12 2 2 8" xfId="6402"/>
    <cellStyle name="Normal 2 2 2 2 2 2 2 2 2 2 12 2 2 9" xfId="6403"/>
    <cellStyle name="Normal 2 2 2 2 2 2 2 2 2 2 12 2 3" xfId="6404"/>
    <cellStyle name="Normal 2 2 2 2 2 2 2 2 2 2 12 2 4" xfId="6405"/>
    <cellStyle name="Normal 2 2 2 2 2 2 2 2 2 2 12 2 5" xfId="6406"/>
    <cellStyle name="Normal 2 2 2 2 2 2 2 2 2 2 12 2 5 10" xfId="6407"/>
    <cellStyle name="Normal 2 2 2 2 2 2 2 2 2 2 12 2 5 11" xfId="6408"/>
    <cellStyle name="Normal 2 2 2 2 2 2 2 2 2 2 12 2 5 2" xfId="6409"/>
    <cellStyle name="Normal 2 2 2 2 2 2 2 2 2 2 12 2 5 2 10" xfId="6410"/>
    <cellStyle name="Normal 2 2 2 2 2 2 2 2 2 2 12 2 5 2 11" xfId="6411"/>
    <cellStyle name="Normal 2 2 2 2 2 2 2 2 2 2 12 2 5 2 2" xfId="6412"/>
    <cellStyle name="Normal 2 2 2 2 2 2 2 2 2 2 12 2 5 2 2 2" xfId="6413"/>
    <cellStyle name="Normal 2 2 2 2 2 2 2 2 2 2 12 2 5 2 2 2 2" xfId="6414"/>
    <cellStyle name="Normal 2 2 2 2 2 2 2 2 2 2 12 2 5 2 2 2 3" xfId="6415"/>
    <cellStyle name="Normal 2 2 2 2 2 2 2 2 2 2 12 2 5 2 2 2 4" xfId="6416"/>
    <cellStyle name="Normal 2 2 2 2 2 2 2 2 2 2 12 2 5 2 2 3" xfId="6417"/>
    <cellStyle name="Normal 2 2 2 2 2 2 2 2 2 2 12 2 5 2 2 4" xfId="6418"/>
    <cellStyle name="Normal 2 2 2 2 2 2 2 2 2 2 12 2 5 2 2 5" xfId="6419"/>
    <cellStyle name="Normal 2 2 2 2 2 2 2 2 2 2 12 2 5 2 2 6" xfId="6420"/>
    <cellStyle name="Normal 2 2 2 2 2 2 2 2 2 2 12 2 5 2 3" xfId="6421"/>
    <cellStyle name="Normal 2 2 2 2 2 2 2 2 2 2 12 2 5 2 4" xfId="6422"/>
    <cellStyle name="Normal 2 2 2 2 2 2 2 2 2 2 12 2 5 2 5" xfId="6423"/>
    <cellStyle name="Normal 2 2 2 2 2 2 2 2 2 2 12 2 5 2 6" xfId="6424"/>
    <cellStyle name="Normal 2 2 2 2 2 2 2 2 2 2 12 2 5 2 7" xfId="6425"/>
    <cellStyle name="Normal 2 2 2 2 2 2 2 2 2 2 12 2 5 2 8" xfId="6426"/>
    <cellStyle name="Normal 2 2 2 2 2 2 2 2 2 2 12 2 5 2 8 2" xfId="6427"/>
    <cellStyle name="Normal 2 2 2 2 2 2 2 2 2 2 12 2 5 2 8 3" xfId="6428"/>
    <cellStyle name="Normal 2 2 2 2 2 2 2 2 2 2 12 2 5 2 8 4" xfId="6429"/>
    <cellStyle name="Normal 2 2 2 2 2 2 2 2 2 2 12 2 5 2 9" xfId="6430"/>
    <cellStyle name="Normal 2 2 2 2 2 2 2 2 2 2 12 2 5 3" xfId="6431"/>
    <cellStyle name="Normal 2 2 2 2 2 2 2 2 2 2 12 2 5 3 2" xfId="6432"/>
    <cellStyle name="Normal 2 2 2 2 2 2 2 2 2 2 12 2 5 3 2 2" xfId="6433"/>
    <cellStyle name="Normal 2 2 2 2 2 2 2 2 2 2 12 2 5 3 2 3" xfId="6434"/>
    <cellStyle name="Normal 2 2 2 2 2 2 2 2 2 2 12 2 5 3 2 4" xfId="6435"/>
    <cellStyle name="Normal 2 2 2 2 2 2 2 2 2 2 12 2 5 3 3" xfId="6436"/>
    <cellStyle name="Normal 2 2 2 2 2 2 2 2 2 2 12 2 5 3 4" xfId="6437"/>
    <cellStyle name="Normal 2 2 2 2 2 2 2 2 2 2 12 2 5 3 5" xfId="6438"/>
    <cellStyle name="Normal 2 2 2 2 2 2 2 2 2 2 12 2 5 3 6" xfId="6439"/>
    <cellStyle name="Normal 2 2 2 2 2 2 2 2 2 2 12 2 5 4" xfId="6440"/>
    <cellStyle name="Normal 2 2 2 2 2 2 2 2 2 2 12 2 5 5" xfId="6441"/>
    <cellStyle name="Normal 2 2 2 2 2 2 2 2 2 2 12 2 5 6" xfId="6442"/>
    <cellStyle name="Normal 2 2 2 2 2 2 2 2 2 2 12 2 5 7" xfId="6443"/>
    <cellStyle name="Normal 2 2 2 2 2 2 2 2 2 2 12 2 5 8" xfId="6444"/>
    <cellStyle name="Normal 2 2 2 2 2 2 2 2 2 2 12 2 5 8 2" xfId="6445"/>
    <cellStyle name="Normal 2 2 2 2 2 2 2 2 2 2 12 2 5 8 3" xfId="6446"/>
    <cellStyle name="Normal 2 2 2 2 2 2 2 2 2 2 12 2 5 8 4" xfId="6447"/>
    <cellStyle name="Normal 2 2 2 2 2 2 2 2 2 2 12 2 5 9" xfId="6448"/>
    <cellStyle name="Normal 2 2 2 2 2 2 2 2 2 2 12 2 6" xfId="6449"/>
    <cellStyle name="Normal 2 2 2 2 2 2 2 2 2 2 12 2 7" xfId="6450"/>
    <cellStyle name="Normal 2 2 2 2 2 2 2 2 2 2 12 2 7 2" xfId="6451"/>
    <cellStyle name="Normal 2 2 2 2 2 2 2 2 2 2 12 2 7 2 2" xfId="6452"/>
    <cellStyle name="Normal 2 2 2 2 2 2 2 2 2 2 12 2 7 2 3" xfId="6453"/>
    <cellStyle name="Normal 2 2 2 2 2 2 2 2 2 2 12 2 7 2 4" xfId="6454"/>
    <cellStyle name="Normal 2 2 2 2 2 2 2 2 2 2 12 2 7 3" xfId="6455"/>
    <cellStyle name="Normal 2 2 2 2 2 2 2 2 2 2 12 2 7 4" xfId="6456"/>
    <cellStyle name="Normal 2 2 2 2 2 2 2 2 2 2 12 2 7 5" xfId="6457"/>
    <cellStyle name="Normal 2 2 2 2 2 2 2 2 2 2 12 2 7 6" xfId="6458"/>
    <cellStyle name="Normal 2 2 2 2 2 2 2 2 2 2 12 2 8" xfId="6459"/>
    <cellStyle name="Normal 2 2 2 2 2 2 2 2 2 2 12 2 9" xfId="6460"/>
    <cellStyle name="Normal 2 2 2 2 2 2 2 2 2 2 12 20" xfId="6461"/>
    <cellStyle name="Normal 2 2 2 2 2 2 2 2 2 2 12 21" xfId="6462"/>
    <cellStyle name="Normal 2 2 2 2 2 2 2 2 2 2 12 21 2" xfId="6463"/>
    <cellStyle name="Normal 2 2 2 2 2 2 2 2 2 2 12 21 3" xfId="6464"/>
    <cellStyle name="Normal 2 2 2 2 2 2 2 2 2 2 12 21 4" xfId="6465"/>
    <cellStyle name="Normal 2 2 2 2 2 2 2 2 2 2 12 22" xfId="6466"/>
    <cellStyle name="Normal 2 2 2 2 2 2 2 2 2 2 12 23" xfId="6467"/>
    <cellStyle name="Normal 2 2 2 2 2 2 2 2 2 2 12 24" xfId="6468"/>
    <cellStyle name="Normal 2 2 2 2 2 2 2 2 2 2 12 3" xfId="6469"/>
    <cellStyle name="Normal 2 2 2 2 2 2 2 2 2 2 12 4" xfId="6470"/>
    <cellStyle name="Normal 2 2 2 2 2 2 2 2 2 2 12 5" xfId="6471"/>
    <cellStyle name="Normal 2 2 2 2 2 2 2 2 2 2 12 6" xfId="6472"/>
    <cellStyle name="Normal 2 2 2 2 2 2 2 2 2 2 12 7" xfId="6473"/>
    <cellStyle name="Normal 2 2 2 2 2 2 2 2 2 2 12 8" xfId="6474"/>
    <cellStyle name="Normal 2 2 2 2 2 2 2 2 2 2 12 9" xfId="6475"/>
    <cellStyle name="Normal 2 2 2 2 2 2 2 2 2 2 13" xfId="6476"/>
    <cellStyle name="Normal 2 2 2 2 2 2 2 2 2 2 13 10" xfId="6477"/>
    <cellStyle name="Normal 2 2 2 2 2 2 2 2 2 2 13 11" xfId="6478"/>
    <cellStyle name="Normal 2 2 2 2 2 2 2 2 2 2 13 12" xfId="6479"/>
    <cellStyle name="Normal 2 2 2 2 2 2 2 2 2 2 13 13" xfId="6480"/>
    <cellStyle name="Normal 2 2 2 2 2 2 2 2 2 2 13 13 2" xfId="6481"/>
    <cellStyle name="Normal 2 2 2 2 2 2 2 2 2 2 13 13 3" xfId="6482"/>
    <cellStyle name="Normal 2 2 2 2 2 2 2 2 2 2 13 13 4" xfId="6483"/>
    <cellStyle name="Normal 2 2 2 2 2 2 2 2 2 2 13 14" xfId="6484"/>
    <cellStyle name="Normal 2 2 2 2 2 2 2 2 2 2 13 15" xfId="6485"/>
    <cellStyle name="Normal 2 2 2 2 2 2 2 2 2 2 13 16" xfId="6486"/>
    <cellStyle name="Normal 2 2 2 2 2 2 2 2 2 2 13 2" xfId="6487"/>
    <cellStyle name="Normal 2 2 2 2 2 2 2 2 2 2 13 2 10" xfId="6488"/>
    <cellStyle name="Normal 2 2 2 2 2 2 2 2 2 2 13 2 11" xfId="6489"/>
    <cellStyle name="Normal 2 2 2 2 2 2 2 2 2 2 13 2 11 2" xfId="6490"/>
    <cellStyle name="Normal 2 2 2 2 2 2 2 2 2 2 13 2 11 3" xfId="6491"/>
    <cellStyle name="Normal 2 2 2 2 2 2 2 2 2 2 13 2 11 4" xfId="6492"/>
    <cellStyle name="Normal 2 2 2 2 2 2 2 2 2 2 13 2 12" xfId="6493"/>
    <cellStyle name="Normal 2 2 2 2 2 2 2 2 2 2 13 2 13" xfId="6494"/>
    <cellStyle name="Normal 2 2 2 2 2 2 2 2 2 2 13 2 14" xfId="6495"/>
    <cellStyle name="Normal 2 2 2 2 2 2 2 2 2 2 13 2 2" xfId="6496"/>
    <cellStyle name="Normal 2 2 2 2 2 2 2 2 2 2 13 2 2 10" xfId="6497"/>
    <cellStyle name="Normal 2 2 2 2 2 2 2 2 2 2 13 2 2 11" xfId="6498"/>
    <cellStyle name="Normal 2 2 2 2 2 2 2 2 2 2 13 2 2 2" xfId="6499"/>
    <cellStyle name="Normal 2 2 2 2 2 2 2 2 2 2 13 2 2 2 10" xfId="6500"/>
    <cellStyle name="Normal 2 2 2 2 2 2 2 2 2 2 13 2 2 2 11" xfId="6501"/>
    <cellStyle name="Normal 2 2 2 2 2 2 2 2 2 2 13 2 2 2 2" xfId="6502"/>
    <cellStyle name="Normal 2 2 2 2 2 2 2 2 2 2 13 2 2 2 2 2" xfId="6503"/>
    <cellStyle name="Normal 2 2 2 2 2 2 2 2 2 2 13 2 2 2 2 2 2" xfId="6504"/>
    <cellStyle name="Normal 2 2 2 2 2 2 2 2 2 2 13 2 2 2 2 2 3" xfId="6505"/>
    <cellStyle name="Normal 2 2 2 2 2 2 2 2 2 2 13 2 2 2 2 2 4" xfId="6506"/>
    <cellStyle name="Normal 2 2 2 2 2 2 2 2 2 2 13 2 2 2 2 3" xfId="6507"/>
    <cellStyle name="Normal 2 2 2 2 2 2 2 2 2 2 13 2 2 2 2 4" xfId="6508"/>
    <cellStyle name="Normal 2 2 2 2 2 2 2 2 2 2 13 2 2 2 2 5" xfId="6509"/>
    <cellStyle name="Normal 2 2 2 2 2 2 2 2 2 2 13 2 2 2 2 6" xfId="6510"/>
    <cellStyle name="Normal 2 2 2 2 2 2 2 2 2 2 13 2 2 2 3" xfId="6511"/>
    <cellStyle name="Normal 2 2 2 2 2 2 2 2 2 2 13 2 2 2 4" xfId="6512"/>
    <cellStyle name="Normal 2 2 2 2 2 2 2 2 2 2 13 2 2 2 5" xfId="6513"/>
    <cellStyle name="Normal 2 2 2 2 2 2 2 2 2 2 13 2 2 2 6" xfId="6514"/>
    <cellStyle name="Normal 2 2 2 2 2 2 2 2 2 2 13 2 2 2 7" xfId="6515"/>
    <cellStyle name="Normal 2 2 2 2 2 2 2 2 2 2 13 2 2 2 8" xfId="6516"/>
    <cellStyle name="Normal 2 2 2 2 2 2 2 2 2 2 13 2 2 2 8 2" xfId="6517"/>
    <cellStyle name="Normal 2 2 2 2 2 2 2 2 2 2 13 2 2 2 8 3" xfId="6518"/>
    <cellStyle name="Normal 2 2 2 2 2 2 2 2 2 2 13 2 2 2 8 4" xfId="6519"/>
    <cellStyle name="Normal 2 2 2 2 2 2 2 2 2 2 13 2 2 2 9" xfId="6520"/>
    <cellStyle name="Normal 2 2 2 2 2 2 2 2 2 2 13 2 2 3" xfId="6521"/>
    <cellStyle name="Normal 2 2 2 2 2 2 2 2 2 2 13 2 2 3 2" xfId="6522"/>
    <cellStyle name="Normal 2 2 2 2 2 2 2 2 2 2 13 2 2 3 2 2" xfId="6523"/>
    <cellStyle name="Normal 2 2 2 2 2 2 2 2 2 2 13 2 2 3 2 3" xfId="6524"/>
    <cellStyle name="Normal 2 2 2 2 2 2 2 2 2 2 13 2 2 3 2 4" xfId="6525"/>
    <cellStyle name="Normal 2 2 2 2 2 2 2 2 2 2 13 2 2 3 3" xfId="6526"/>
    <cellStyle name="Normal 2 2 2 2 2 2 2 2 2 2 13 2 2 3 4" xfId="6527"/>
    <cellStyle name="Normal 2 2 2 2 2 2 2 2 2 2 13 2 2 3 5" xfId="6528"/>
    <cellStyle name="Normal 2 2 2 2 2 2 2 2 2 2 13 2 2 3 6" xfId="6529"/>
    <cellStyle name="Normal 2 2 2 2 2 2 2 2 2 2 13 2 2 4" xfId="6530"/>
    <cellStyle name="Normal 2 2 2 2 2 2 2 2 2 2 13 2 2 5" xfId="6531"/>
    <cellStyle name="Normal 2 2 2 2 2 2 2 2 2 2 13 2 2 6" xfId="6532"/>
    <cellStyle name="Normal 2 2 2 2 2 2 2 2 2 2 13 2 2 7" xfId="6533"/>
    <cellStyle name="Normal 2 2 2 2 2 2 2 2 2 2 13 2 2 8" xfId="6534"/>
    <cellStyle name="Normal 2 2 2 2 2 2 2 2 2 2 13 2 2 8 2" xfId="6535"/>
    <cellStyle name="Normal 2 2 2 2 2 2 2 2 2 2 13 2 2 8 3" xfId="6536"/>
    <cellStyle name="Normal 2 2 2 2 2 2 2 2 2 2 13 2 2 8 4" xfId="6537"/>
    <cellStyle name="Normal 2 2 2 2 2 2 2 2 2 2 13 2 2 9" xfId="6538"/>
    <cellStyle name="Normal 2 2 2 2 2 2 2 2 2 2 13 2 3" xfId="6539"/>
    <cellStyle name="Normal 2 2 2 2 2 2 2 2 2 2 13 2 4" xfId="6540"/>
    <cellStyle name="Normal 2 2 2 2 2 2 2 2 2 2 13 2 5" xfId="6541"/>
    <cellStyle name="Normal 2 2 2 2 2 2 2 2 2 2 13 2 5 2" xfId="6542"/>
    <cellStyle name="Normal 2 2 2 2 2 2 2 2 2 2 13 2 5 2 2" xfId="6543"/>
    <cellStyle name="Normal 2 2 2 2 2 2 2 2 2 2 13 2 5 2 3" xfId="6544"/>
    <cellStyle name="Normal 2 2 2 2 2 2 2 2 2 2 13 2 5 2 4" xfId="6545"/>
    <cellStyle name="Normal 2 2 2 2 2 2 2 2 2 2 13 2 5 3" xfId="6546"/>
    <cellStyle name="Normal 2 2 2 2 2 2 2 2 2 2 13 2 5 4" xfId="6547"/>
    <cellStyle name="Normal 2 2 2 2 2 2 2 2 2 2 13 2 5 5" xfId="6548"/>
    <cellStyle name="Normal 2 2 2 2 2 2 2 2 2 2 13 2 5 6" xfId="6549"/>
    <cellStyle name="Normal 2 2 2 2 2 2 2 2 2 2 13 2 6" xfId="6550"/>
    <cellStyle name="Normal 2 2 2 2 2 2 2 2 2 2 13 2 7" xfId="6551"/>
    <cellStyle name="Normal 2 2 2 2 2 2 2 2 2 2 13 2 8" xfId="6552"/>
    <cellStyle name="Normal 2 2 2 2 2 2 2 2 2 2 13 2 9" xfId="6553"/>
    <cellStyle name="Normal 2 2 2 2 2 2 2 2 2 2 13 3" xfId="6554"/>
    <cellStyle name="Normal 2 2 2 2 2 2 2 2 2 2 13 4" xfId="6555"/>
    <cellStyle name="Normal 2 2 2 2 2 2 2 2 2 2 13 5" xfId="6556"/>
    <cellStyle name="Normal 2 2 2 2 2 2 2 2 2 2 13 5 10" xfId="6557"/>
    <cellStyle name="Normal 2 2 2 2 2 2 2 2 2 2 13 5 11" xfId="6558"/>
    <cellStyle name="Normal 2 2 2 2 2 2 2 2 2 2 13 5 2" xfId="6559"/>
    <cellStyle name="Normal 2 2 2 2 2 2 2 2 2 2 13 5 2 10" xfId="6560"/>
    <cellStyle name="Normal 2 2 2 2 2 2 2 2 2 2 13 5 2 11" xfId="6561"/>
    <cellStyle name="Normal 2 2 2 2 2 2 2 2 2 2 13 5 2 2" xfId="6562"/>
    <cellStyle name="Normal 2 2 2 2 2 2 2 2 2 2 13 5 2 2 2" xfId="6563"/>
    <cellStyle name="Normal 2 2 2 2 2 2 2 2 2 2 13 5 2 2 2 2" xfId="6564"/>
    <cellStyle name="Normal 2 2 2 2 2 2 2 2 2 2 13 5 2 2 2 3" xfId="6565"/>
    <cellStyle name="Normal 2 2 2 2 2 2 2 2 2 2 13 5 2 2 2 4" xfId="6566"/>
    <cellStyle name="Normal 2 2 2 2 2 2 2 2 2 2 13 5 2 2 3" xfId="6567"/>
    <cellStyle name="Normal 2 2 2 2 2 2 2 2 2 2 13 5 2 2 4" xfId="6568"/>
    <cellStyle name="Normal 2 2 2 2 2 2 2 2 2 2 13 5 2 2 5" xfId="6569"/>
    <cellStyle name="Normal 2 2 2 2 2 2 2 2 2 2 13 5 2 2 6" xfId="6570"/>
    <cellStyle name="Normal 2 2 2 2 2 2 2 2 2 2 13 5 2 3" xfId="6571"/>
    <cellStyle name="Normal 2 2 2 2 2 2 2 2 2 2 13 5 2 4" xfId="6572"/>
    <cellStyle name="Normal 2 2 2 2 2 2 2 2 2 2 13 5 2 5" xfId="6573"/>
    <cellStyle name="Normal 2 2 2 2 2 2 2 2 2 2 13 5 2 6" xfId="6574"/>
    <cellStyle name="Normal 2 2 2 2 2 2 2 2 2 2 13 5 2 7" xfId="6575"/>
    <cellStyle name="Normal 2 2 2 2 2 2 2 2 2 2 13 5 2 8" xfId="6576"/>
    <cellStyle name="Normal 2 2 2 2 2 2 2 2 2 2 13 5 2 8 2" xfId="6577"/>
    <cellStyle name="Normal 2 2 2 2 2 2 2 2 2 2 13 5 2 8 3" xfId="6578"/>
    <cellStyle name="Normal 2 2 2 2 2 2 2 2 2 2 13 5 2 8 4" xfId="6579"/>
    <cellStyle name="Normal 2 2 2 2 2 2 2 2 2 2 13 5 2 9" xfId="6580"/>
    <cellStyle name="Normal 2 2 2 2 2 2 2 2 2 2 13 5 3" xfId="6581"/>
    <cellStyle name="Normal 2 2 2 2 2 2 2 2 2 2 13 5 3 2" xfId="6582"/>
    <cellStyle name="Normal 2 2 2 2 2 2 2 2 2 2 13 5 3 2 2" xfId="6583"/>
    <cellStyle name="Normal 2 2 2 2 2 2 2 2 2 2 13 5 3 2 3" xfId="6584"/>
    <cellStyle name="Normal 2 2 2 2 2 2 2 2 2 2 13 5 3 2 4" xfId="6585"/>
    <cellStyle name="Normal 2 2 2 2 2 2 2 2 2 2 13 5 3 3" xfId="6586"/>
    <cellStyle name="Normal 2 2 2 2 2 2 2 2 2 2 13 5 3 4" xfId="6587"/>
    <cellStyle name="Normal 2 2 2 2 2 2 2 2 2 2 13 5 3 5" xfId="6588"/>
    <cellStyle name="Normal 2 2 2 2 2 2 2 2 2 2 13 5 3 6" xfId="6589"/>
    <cellStyle name="Normal 2 2 2 2 2 2 2 2 2 2 13 5 4" xfId="6590"/>
    <cellStyle name="Normal 2 2 2 2 2 2 2 2 2 2 13 5 5" xfId="6591"/>
    <cellStyle name="Normal 2 2 2 2 2 2 2 2 2 2 13 5 6" xfId="6592"/>
    <cellStyle name="Normal 2 2 2 2 2 2 2 2 2 2 13 5 7" xfId="6593"/>
    <cellStyle name="Normal 2 2 2 2 2 2 2 2 2 2 13 5 8" xfId="6594"/>
    <cellStyle name="Normal 2 2 2 2 2 2 2 2 2 2 13 5 8 2" xfId="6595"/>
    <cellStyle name="Normal 2 2 2 2 2 2 2 2 2 2 13 5 8 3" xfId="6596"/>
    <cellStyle name="Normal 2 2 2 2 2 2 2 2 2 2 13 5 8 4" xfId="6597"/>
    <cellStyle name="Normal 2 2 2 2 2 2 2 2 2 2 13 5 9" xfId="6598"/>
    <cellStyle name="Normal 2 2 2 2 2 2 2 2 2 2 13 6" xfId="6599"/>
    <cellStyle name="Normal 2 2 2 2 2 2 2 2 2 2 13 7" xfId="6600"/>
    <cellStyle name="Normal 2 2 2 2 2 2 2 2 2 2 13 7 2" xfId="6601"/>
    <cellStyle name="Normal 2 2 2 2 2 2 2 2 2 2 13 7 2 2" xfId="6602"/>
    <cellStyle name="Normal 2 2 2 2 2 2 2 2 2 2 13 7 2 3" xfId="6603"/>
    <cellStyle name="Normal 2 2 2 2 2 2 2 2 2 2 13 7 2 4" xfId="6604"/>
    <cellStyle name="Normal 2 2 2 2 2 2 2 2 2 2 13 7 3" xfId="6605"/>
    <cellStyle name="Normal 2 2 2 2 2 2 2 2 2 2 13 7 4" xfId="6606"/>
    <cellStyle name="Normal 2 2 2 2 2 2 2 2 2 2 13 7 5" xfId="6607"/>
    <cellStyle name="Normal 2 2 2 2 2 2 2 2 2 2 13 7 6" xfId="6608"/>
    <cellStyle name="Normal 2 2 2 2 2 2 2 2 2 2 13 8" xfId="6609"/>
    <cellStyle name="Normal 2 2 2 2 2 2 2 2 2 2 13 9" xfId="6610"/>
    <cellStyle name="Normal 2 2 2 2 2 2 2 2 2 2 14" xfId="6611"/>
    <cellStyle name="Normal 2 2 2 2 2 2 2 2 2 2 15" xfId="6612"/>
    <cellStyle name="Normal 2 2 2 2 2 2 2 2 2 2 16" xfId="6613"/>
    <cellStyle name="Normal 2 2 2 2 2 2 2 2 2 2 17" xfId="6614"/>
    <cellStyle name="Normal 2 2 2 2 2 2 2 2 2 2 18" xfId="6615"/>
    <cellStyle name="Normal 2 2 2 2 2 2 2 2 2 2 19" xfId="6616"/>
    <cellStyle name="Normal 2 2 2 2 2 2 2 2 2 2 2" xfId="6617"/>
    <cellStyle name="Normal 2 2 2 2 2 2 2 2 2 2 2 10" xfId="6618"/>
    <cellStyle name="Normal 2 2 2 2 2 2 2 2 2 2 2 11" xfId="6619"/>
    <cellStyle name="Normal 2 2 2 2 2 2 2 2 2 2 2 12" xfId="6620"/>
    <cellStyle name="Normal 2 2 2 2 2 2 2 2 2 2 2 13" xfId="6621"/>
    <cellStyle name="Normal 2 2 2 2 2 2 2 2 2 2 2 14" xfId="6622"/>
    <cellStyle name="Normal 2 2 2 2 2 2 2 2 2 2 2 15" xfId="6623"/>
    <cellStyle name="Normal 2 2 2 2 2 2 2 2 2 2 2 16" xfId="6624"/>
    <cellStyle name="Normal 2 2 2 2 2 2 2 2 2 2 2 17" xfId="6625"/>
    <cellStyle name="Normal 2 2 2 2 2 2 2 2 2 2 2 17 10" xfId="6626"/>
    <cellStyle name="Normal 2 2 2 2 2 2 2 2 2 2 2 17 11" xfId="6627"/>
    <cellStyle name="Normal 2 2 2 2 2 2 2 2 2 2 2 17 11 2" xfId="6628"/>
    <cellStyle name="Normal 2 2 2 2 2 2 2 2 2 2 2 17 11 3" xfId="6629"/>
    <cellStyle name="Normal 2 2 2 2 2 2 2 2 2 2 2 17 11 4" xfId="6630"/>
    <cellStyle name="Normal 2 2 2 2 2 2 2 2 2 2 2 17 12" xfId="6631"/>
    <cellStyle name="Normal 2 2 2 2 2 2 2 2 2 2 2 17 13" xfId="6632"/>
    <cellStyle name="Normal 2 2 2 2 2 2 2 2 2 2 2 17 14" xfId="6633"/>
    <cellStyle name="Normal 2 2 2 2 2 2 2 2 2 2 2 17 2" xfId="6634"/>
    <cellStyle name="Normal 2 2 2 2 2 2 2 2 2 2 2 17 2 10" xfId="6635"/>
    <cellStyle name="Normal 2 2 2 2 2 2 2 2 2 2 2 17 2 11" xfId="6636"/>
    <cellStyle name="Normal 2 2 2 2 2 2 2 2 2 2 2 17 2 2" xfId="6637"/>
    <cellStyle name="Normal 2 2 2 2 2 2 2 2 2 2 2 17 2 2 10" xfId="6638"/>
    <cellStyle name="Normal 2 2 2 2 2 2 2 2 2 2 2 17 2 2 11" xfId="6639"/>
    <cellStyle name="Normal 2 2 2 2 2 2 2 2 2 2 2 17 2 2 2" xfId="6640"/>
    <cellStyle name="Normal 2 2 2 2 2 2 2 2 2 2 2 17 2 2 2 2" xfId="6641"/>
    <cellStyle name="Normal 2 2 2 2 2 2 2 2 2 2 2 17 2 2 2 2 2" xfId="6642"/>
    <cellStyle name="Normal 2 2 2 2 2 2 2 2 2 2 2 17 2 2 2 2 3" xfId="6643"/>
    <cellStyle name="Normal 2 2 2 2 2 2 2 2 2 2 2 17 2 2 2 2 4" xfId="6644"/>
    <cellStyle name="Normal 2 2 2 2 2 2 2 2 2 2 2 17 2 2 2 3" xfId="6645"/>
    <cellStyle name="Normal 2 2 2 2 2 2 2 2 2 2 2 17 2 2 2 4" xfId="6646"/>
    <cellStyle name="Normal 2 2 2 2 2 2 2 2 2 2 2 17 2 2 2 5" xfId="6647"/>
    <cellStyle name="Normal 2 2 2 2 2 2 2 2 2 2 2 17 2 2 2 6" xfId="6648"/>
    <cellStyle name="Normal 2 2 2 2 2 2 2 2 2 2 2 17 2 2 3" xfId="6649"/>
    <cellStyle name="Normal 2 2 2 2 2 2 2 2 2 2 2 17 2 2 4" xfId="6650"/>
    <cellStyle name="Normal 2 2 2 2 2 2 2 2 2 2 2 17 2 2 5" xfId="6651"/>
    <cellStyle name="Normal 2 2 2 2 2 2 2 2 2 2 2 17 2 2 6" xfId="6652"/>
    <cellStyle name="Normal 2 2 2 2 2 2 2 2 2 2 2 17 2 2 7" xfId="6653"/>
    <cellStyle name="Normal 2 2 2 2 2 2 2 2 2 2 2 17 2 2 8" xfId="6654"/>
    <cellStyle name="Normal 2 2 2 2 2 2 2 2 2 2 2 17 2 2 8 2" xfId="6655"/>
    <cellStyle name="Normal 2 2 2 2 2 2 2 2 2 2 2 17 2 2 8 3" xfId="6656"/>
    <cellStyle name="Normal 2 2 2 2 2 2 2 2 2 2 2 17 2 2 8 4" xfId="6657"/>
    <cellStyle name="Normal 2 2 2 2 2 2 2 2 2 2 2 17 2 2 9" xfId="6658"/>
    <cellStyle name="Normal 2 2 2 2 2 2 2 2 2 2 2 17 2 3" xfId="6659"/>
    <cellStyle name="Normal 2 2 2 2 2 2 2 2 2 2 2 17 2 3 2" xfId="6660"/>
    <cellStyle name="Normal 2 2 2 2 2 2 2 2 2 2 2 17 2 3 2 2" xfId="6661"/>
    <cellStyle name="Normal 2 2 2 2 2 2 2 2 2 2 2 17 2 3 2 3" xfId="6662"/>
    <cellStyle name="Normal 2 2 2 2 2 2 2 2 2 2 2 17 2 3 2 4" xfId="6663"/>
    <cellStyle name="Normal 2 2 2 2 2 2 2 2 2 2 2 17 2 3 3" xfId="6664"/>
    <cellStyle name="Normal 2 2 2 2 2 2 2 2 2 2 2 17 2 3 4" xfId="6665"/>
    <cellStyle name="Normal 2 2 2 2 2 2 2 2 2 2 2 17 2 3 5" xfId="6666"/>
    <cellStyle name="Normal 2 2 2 2 2 2 2 2 2 2 2 17 2 3 6" xfId="6667"/>
    <cellStyle name="Normal 2 2 2 2 2 2 2 2 2 2 2 17 2 4" xfId="6668"/>
    <cellStyle name="Normal 2 2 2 2 2 2 2 2 2 2 2 17 2 5" xfId="6669"/>
    <cellStyle name="Normal 2 2 2 2 2 2 2 2 2 2 2 17 2 6" xfId="6670"/>
    <cellStyle name="Normal 2 2 2 2 2 2 2 2 2 2 2 17 2 7" xfId="6671"/>
    <cellStyle name="Normal 2 2 2 2 2 2 2 2 2 2 2 17 2 8" xfId="6672"/>
    <cellStyle name="Normal 2 2 2 2 2 2 2 2 2 2 2 17 2 8 2" xfId="6673"/>
    <cellStyle name="Normal 2 2 2 2 2 2 2 2 2 2 2 17 2 8 3" xfId="6674"/>
    <cellStyle name="Normal 2 2 2 2 2 2 2 2 2 2 2 17 2 8 4" xfId="6675"/>
    <cellStyle name="Normal 2 2 2 2 2 2 2 2 2 2 2 17 2 9" xfId="6676"/>
    <cellStyle name="Normal 2 2 2 2 2 2 2 2 2 2 2 17 3" xfId="6677"/>
    <cellStyle name="Normal 2 2 2 2 2 2 2 2 2 2 2 17 4" xfId="6678"/>
    <cellStyle name="Normal 2 2 2 2 2 2 2 2 2 2 2 17 5" xfId="6679"/>
    <cellStyle name="Normal 2 2 2 2 2 2 2 2 2 2 2 17 5 2" xfId="6680"/>
    <cellStyle name="Normal 2 2 2 2 2 2 2 2 2 2 2 17 5 2 2" xfId="6681"/>
    <cellStyle name="Normal 2 2 2 2 2 2 2 2 2 2 2 17 5 2 3" xfId="6682"/>
    <cellStyle name="Normal 2 2 2 2 2 2 2 2 2 2 2 17 5 2 4" xfId="6683"/>
    <cellStyle name="Normal 2 2 2 2 2 2 2 2 2 2 2 17 5 3" xfId="6684"/>
    <cellStyle name="Normal 2 2 2 2 2 2 2 2 2 2 2 17 5 4" xfId="6685"/>
    <cellStyle name="Normal 2 2 2 2 2 2 2 2 2 2 2 17 5 5" xfId="6686"/>
    <cellStyle name="Normal 2 2 2 2 2 2 2 2 2 2 2 17 5 6" xfId="6687"/>
    <cellStyle name="Normal 2 2 2 2 2 2 2 2 2 2 2 17 6" xfId="6688"/>
    <cellStyle name="Normal 2 2 2 2 2 2 2 2 2 2 2 17 7" xfId="6689"/>
    <cellStyle name="Normal 2 2 2 2 2 2 2 2 2 2 2 17 8" xfId="6690"/>
    <cellStyle name="Normal 2 2 2 2 2 2 2 2 2 2 2 17 9" xfId="6691"/>
    <cellStyle name="Normal 2 2 2 2 2 2 2 2 2 2 2 18" xfId="6692"/>
    <cellStyle name="Normal 2 2 2 2 2 2 2 2 2 2 2 19" xfId="6693"/>
    <cellStyle name="Normal 2 2 2 2 2 2 2 2 2 2 2 19 10" xfId="6694"/>
    <cellStyle name="Normal 2 2 2 2 2 2 2 2 2 2 2 19 11" xfId="6695"/>
    <cellStyle name="Normal 2 2 2 2 2 2 2 2 2 2 2 19 2" xfId="6696"/>
    <cellStyle name="Normal 2 2 2 2 2 2 2 2 2 2 2 19 2 10" xfId="6697"/>
    <cellStyle name="Normal 2 2 2 2 2 2 2 2 2 2 2 19 2 11" xfId="6698"/>
    <cellStyle name="Normal 2 2 2 2 2 2 2 2 2 2 2 19 2 2" xfId="6699"/>
    <cellStyle name="Normal 2 2 2 2 2 2 2 2 2 2 2 19 2 2 2" xfId="6700"/>
    <cellStyle name="Normal 2 2 2 2 2 2 2 2 2 2 2 19 2 2 2 2" xfId="6701"/>
    <cellStyle name="Normal 2 2 2 2 2 2 2 2 2 2 2 19 2 2 2 3" xfId="6702"/>
    <cellStyle name="Normal 2 2 2 2 2 2 2 2 2 2 2 19 2 2 2 4" xfId="6703"/>
    <cellStyle name="Normal 2 2 2 2 2 2 2 2 2 2 2 19 2 2 3" xfId="6704"/>
    <cellStyle name="Normal 2 2 2 2 2 2 2 2 2 2 2 19 2 2 4" xfId="6705"/>
    <cellStyle name="Normal 2 2 2 2 2 2 2 2 2 2 2 19 2 2 5" xfId="6706"/>
    <cellStyle name="Normal 2 2 2 2 2 2 2 2 2 2 2 19 2 2 6" xfId="6707"/>
    <cellStyle name="Normal 2 2 2 2 2 2 2 2 2 2 2 19 2 3" xfId="6708"/>
    <cellStyle name="Normal 2 2 2 2 2 2 2 2 2 2 2 19 2 4" xfId="6709"/>
    <cellStyle name="Normal 2 2 2 2 2 2 2 2 2 2 2 19 2 5" xfId="6710"/>
    <cellStyle name="Normal 2 2 2 2 2 2 2 2 2 2 2 19 2 6" xfId="6711"/>
    <cellStyle name="Normal 2 2 2 2 2 2 2 2 2 2 2 19 2 7" xfId="6712"/>
    <cellStyle name="Normal 2 2 2 2 2 2 2 2 2 2 2 19 2 8" xfId="6713"/>
    <cellStyle name="Normal 2 2 2 2 2 2 2 2 2 2 2 19 2 8 2" xfId="6714"/>
    <cellStyle name="Normal 2 2 2 2 2 2 2 2 2 2 2 19 2 8 3" xfId="6715"/>
    <cellStyle name="Normal 2 2 2 2 2 2 2 2 2 2 2 19 2 8 4" xfId="6716"/>
    <cellStyle name="Normal 2 2 2 2 2 2 2 2 2 2 2 19 2 9" xfId="6717"/>
    <cellStyle name="Normal 2 2 2 2 2 2 2 2 2 2 2 19 3" xfId="6718"/>
    <cellStyle name="Normal 2 2 2 2 2 2 2 2 2 2 2 19 3 2" xfId="6719"/>
    <cellStyle name="Normal 2 2 2 2 2 2 2 2 2 2 2 19 3 2 2" xfId="6720"/>
    <cellStyle name="Normal 2 2 2 2 2 2 2 2 2 2 2 19 3 2 3" xfId="6721"/>
    <cellStyle name="Normal 2 2 2 2 2 2 2 2 2 2 2 19 3 2 4" xfId="6722"/>
    <cellStyle name="Normal 2 2 2 2 2 2 2 2 2 2 2 19 3 3" xfId="6723"/>
    <cellStyle name="Normal 2 2 2 2 2 2 2 2 2 2 2 19 3 4" xfId="6724"/>
    <cellStyle name="Normal 2 2 2 2 2 2 2 2 2 2 2 19 3 5" xfId="6725"/>
    <cellStyle name="Normal 2 2 2 2 2 2 2 2 2 2 2 19 3 6" xfId="6726"/>
    <cellStyle name="Normal 2 2 2 2 2 2 2 2 2 2 2 19 4" xfId="6727"/>
    <cellStyle name="Normal 2 2 2 2 2 2 2 2 2 2 2 19 5" xfId="6728"/>
    <cellStyle name="Normal 2 2 2 2 2 2 2 2 2 2 2 19 6" xfId="6729"/>
    <cellStyle name="Normal 2 2 2 2 2 2 2 2 2 2 2 19 7" xfId="6730"/>
    <cellStyle name="Normal 2 2 2 2 2 2 2 2 2 2 2 19 8" xfId="6731"/>
    <cellStyle name="Normal 2 2 2 2 2 2 2 2 2 2 2 19 8 2" xfId="6732"/>
    <cellStyle name="Normal 2 2 2 2 2 2 2 2 2 2 2 19 8 3" xfId="6733"/>
    <cellStyle name="Normal 2 2 2 2 2 2 2 2 2 2 2 19 8 4" xfId="6734"/>
    <cellStyle name="Normal 2 2 2 2 2 2 2 2 2 2 2 19 9" xfId="6735"/>
    <cellStyle name="Normal 2 2 2 2 2 2 2 2 2 2 2 2" xfId="6736"/>
    <cellStyle name="Normal 2 2 2 2 2 2 2 2 2 2 2 2 10" xfId="6737"/>
    <cellStyle name="Normal 2 2 2 2 2 2 2 2 2 2 2 2 11" xfId="6738"/>
    <cellStyle name="Normal 2 2 2 2 2 2 2 2 2 2 2 2 12" xfId="6739"/>
    <cellStyle name="Normal 2 2 2 2 2 2 2 2 2 2 2 2 13" xfId="6740"/>
    <cellStyle name="Normal 2 2 2 2 2 2 2 2 2 2 2 2 14" xfId="6741"/>
    <cellStyle name="Normal 2 2 2 2 2 2 2 2 2 2 2 2 15" xfId="6742"/>
    <cellStyle name="Normal 2 2 2 2 2 2 2 2 2 2 2 2 16" xfId="6743"/>
    <cellStyle name="Normal 2 2 2 2 2 2 2 2 2 2 2 2 17" xfId="6744"/>
    <cellStyle name="Normal 2 2 2 2 2 2 2 2 2 2 2 2 17 10" xfId="6745"/>
    <cellStyle name="Normal 2 2 2 2 2 2 2 2 2 2 2 2 17 11" xfId="6746"/>
    <cellStyle name="Normal 2 2 2 2 2 2 2 2 2 2 2 2 17 11 2" xfId="6747"/>
    <cellStyle name="Normal 2 2 2 2 2 2 2 2 2 2 2 2 17 11 3" xfId="6748"/>
    <cellStyle name="Normal 2 2 2 2 2 2 2 2 2 2 2 2 17 11 4" xfId="6749"/>
    <cellStyle name="Normal 2 2 2 2 2 2 2 2 2 2 2 2 17 12" xfId="6750"/>
    <cellStyle name="Normal 2 2 2 2 2 2 2 2 2 2 2 2 17 13" xfId="6751"/>
    <cellStyle name="Normal 2 2 2 2 2 2 2 2 2 2 2 2 17 14" xfId="6752"/>
    <cellStyle name="Normal 2 2 2 2 2 2 2 2 2 2 2 2 17 2" xfId="6753"/>
    <cellStyle name="Normal 2 2 2 2 2 2 2 2 2 2 2 2 17 2 10" xfId="6754"/>
    <cellStyle name="Normal 2 2 2 2 2 2 2 2 2 2 2 2 17 2 11" xfId="6755"/>
    <cellStyle name="Normal 2 2 2 2 2 2 2 2 2 2 2 2 17 2 2" xfId="6756"/>
    <cellStyle name="Normal 2 2 2 2 2 2 2 2 2 2 2 2 17 2 2 10" xfId="6757"/>
    <cellStyle name="Normal 2 2 2 2 2 2 2 2 2 2 2 2 17 2 2 11" xfId="6758"/>
    <cellStyle name="Normal 2 2 2 2 2 2 2 2 2 2 2 2 17 2 2 2" xfId="6759"/>
    <cellStyle name="Normal 2 2 2 2 2 2 2 2 2 2 2 2 17 2 2 2 2" xfId="6760"/>
    <cellStyle name="Normal 2 2 2 2 2 2 2 2 2 2 2 2 17 2 2 2 2 2" xfId="6761"/>
    <cellStyle name="Normal 2 2 2 2 2 2 2 2 2 2 2 2 17 2 2 2 2 3" xfId="6762"/>
    <cellStyle name="Normal 2 2 2 2 2 2 2 2 2 2 2 2 17 2 2 2 2 4" xfId="6763"/>
    <cellStyle name="Normal 2 2 2 2 2 2 2 2 2 2 2 2 17 2 2 2 3" xfId="6764"/>
    <cellStyle name="Normal 2 2 2 2 2 2 2 2 2 2 2 2 17 2 2 2 4" xfId="6765"/>
    <cellStyle name="Normal 2 2 2 2 2 2 2 2 2 2 2 2 17 2 2 2 5" xfId="6766"/>
    <cellStyle name="Normal 2 2 2 2 2 2 2 2 2 2 2 2 17 2 2 2 6" xfId="6767"/>
    <cellStyle name="Normal 2 2 2 2 2 2 2 2 2 2 2 2 17 2 2 3" xfId="6768"/>
    <cellStyle name="Normal 2 2 2 2 2 2 2 2 2 2 2 2 17 2 2 4" xfId="6769"/>
    <cellStyle name="Normal 2 2 2 2 2 2 2 2 2 2 2 2 17 2 2 5" xfId="6770"/>
    <cellStyle name="Normal 2 2 2 2 2 2 2 2 2 2 2 2 17 2 2 6" xfId="6771"/>
    <cellStyle name="Normal 2 2 2 2 2 2 2 2 2 2 2 2 17 2 2 7" xfId="6772"/>
    <cellStyle name="Normal 2 2 2 2 2 2 2 2 2 2 2 2 17 2 2 8" xfId="6773"/>
    <cellStyle name="Normal 2 2 2 2 2 2 2 2 2 2 2 2 17 2 2 8 2" xfId="6774"/>
    <cellStyle name="Normal 2 2 2 2 2 2 2 2 2 2 2 2 17 2 2 8 3" xfId="6775"/>
    <cellStyle name="Normal 2 2 2 2 2 2 2 2 2 2 2 2 17 2 2 8 4" xfId="6776"/>
    <cellStyle name="Normal 2 2 2 2 2 2 2 2 2 2 2 2 17 2 2 9" xfId="6777"/>
    <cellStyle name="Normal 2 2 2 2 2 2 2 2 2 2 2 2 17 2 3" xfId="6778"/>
    <cellStyle name="Normal 2 2 2 2 2 2 2 2 2 2 2 2 17 2 3 2" xfId="6779"/>
    <cellStyle name="Normal 2 2 2 2 2 2 2 2 2 2 2 2 17 2 3 2 2" xfId="6780"/>
    <cellStyle name="Normal 2 2 2 2 2 2 2 2 2 2 2 2 17 2 3 2 3" xfId="6781"/>
    <cellStyle name="Normal 2 2 2 2 2 2 2 2 2 2 2 2 17 2 3 2 4" xfId="6782"/>
    <cellStyle name="Normal 2 2 2 2 2 2 2 2 2 2 2 2 17 2 3 3" xfId="6783"/>
    <cellStyle name="Normal 2 2 2 2 2 2 2 2 2 2 2 2 17 2 3 4" xfId="6784"/>
    <cellStyle name="Normal 2 2 2 2 2 2 2 2 2 2 2 2 17 2 3 5" xfId="6785"/>
    <cellStyle name="Normal 2 2 2 2 2 2 2 2 2 2 2 2 17 2 3 6" xfId="6786"/>
    <cellStyle name="Normal 2 2 2 2 2 2 2 2 2 2 2 2 17 2 4" xfId="6787"/>
    <cellStyle name="Normal 2 2 2 2 2 2 2 2 2 2 2 2 17 2 5" xfId="6788"/>
    <cellStyle name="Normal 2 2 2 2 2 2 2 2 2 2 2 2 17 2 6" xfId="6789"/>
    <cellStyle name="Normal 2 2 2 2 2 2 2 2 2 2 2 2 17 2 7" xfId="6790"/>
    <cellStyle name="Normal 2 2 2 2 2 2 2 2 2 2 2 2 17 2 8" xfId="6791"/>
    <cellStyle name="Normal 2 2 2 2 2 2 2 2 2 2 2 2 17 2 8 2" xfId="6792"/>
    <cellStyle name="Normal 2 2 2 2 2 2 2 2 2 2 2 2 17 2 8 3" xfId="6793"/>
    <cellStyle name="Normal 2 2 2 2 2 2 2 2 2 2 2 2 17 2 8 4" xfId="6794"/>
    <cellStyle name="Normal 2 2 2 2 2 2 2 2 2 2 2 2 17 2 9" xfId="6795"/>
    <cellStyle name="Normal 2 2 2 2 2 2 2 2 2 2 2 2 17 3" xfId="6796"/>
    <cellStyle name="Normal 2 2 2 2 2 2 2 2 2 2 2 2 17 4" xfId="6797"/>
    <cellStyle name="Normal 2 2 2 2 2 2 2 2 2 2 2 2 17 5" xfId="6798"/>
    <cellStyle name="Normal 2 2 2 2 2 2 2 2 2 2 2 2 17 5 2" xfId="6799"/>
    <cellStyle name="Normal 2 2 2 2 2 2 2 2 2 2 2 2 17 5 2 2" xfId="6800"/>
    <cellStyle name="Normal 2 2 2 2 2 2 2 2 2 2 2 2 17 5 2 3" xfId="6801"/>
    <cellStyle name="Normal 2 2 2 2 2 2 2 2 2 2 2 2 17 5 2 4" xfId="6802"/>
    <cellStyle name="Normal 2 2 2 2 2 2 2 2 2 2 2 2 17 5 3" xfId="6803"/>
    <cellStyle name="Normal 2 2 2 2 2 2 2 2 2 2 2 2 17 5 4" xfId="6804"/>
    <cellStyle name="Normal 2 2 2 2 2 2 2 2 2 2 2 2 17 5 5" xfId="6805"/>
    <cellStyle name="Normal 2 2 2 2 2 2 2 2 2 2 2 2 17 5 6" xfId="6806"/>
    <cellStyle name="Normal 2 2 2 2 2 2 2 2 2 2 2 2 17 6" xfId="6807"/>
    <cellStyle name="Normal 2 2 2 2 2 2 2 2 2 2 2 2 17 7" xfId="6808"/>
    <cellStyle name="Normal 2 2 2 2 2 2 2 2 2 2 2 2 17 8" xfId="6809"/>
    <cellStyle name="Normal 2 2 2 2 2 2 2 2 2 2 2 2 17 9" xfId="6810"/>
    <cellStyle name="Normal 2 2 2 2 2 2 2 2 2 2 2 2 18" xfId="6811"/>
    <cellStyle name="Normal 2 2 2 2 2 2 2 2 2 2 2 2 19" xfId="6812"/>
    <cellStyle name="Normal 2 2 2 2 2 2 2 2 2 2 2 2 19 10" xfId="6813"/>
    <cellStyle name="Normal 2 2 2 2 2 2 2 2 2 2 2 2 19 11" xfId="6814"/>
    <cellStyle name="Normal 2 2 2 2 2 2 2 2 2 2 2 2 19 2" xfId="6815"/>
    <cellStyle name="Normal 2 2 2 2 2 2 2 2 2 2 2 2 19 2 10" xfId="6816"/>
    <cellStyle name="Normal 2 2 2 2 2 2 2 2 2 2 2 2 19 2 11" xfId="6817"/>
    <cellStyle name="Normal 2 2 2 2 2 2 2 2 2 2 2 2 19 2 2" xfId="6818"/>
    <cellStyle name="Normal 2 2 2 2 2 2 2 2 2 2 2 2 19 2 2 2" xfId="6819"/>
    <cellStyle name="Normal 2 2 2 2 2 2 2 2 2 2 2 2 19 2 2 2 2" xfId="6820"/>
    <cellStyle name="Normal 2 2 2 2 2 2 2 2 2 2 2 2 19 2 2 2 3" xfId="6821"/>
    <cellStyle name="Normal 2 2 2 2 2 2 2 2 2 2 2 2 19 2 2 2 4" xfId="6822"/>
    <cellStyle name="Normal 2 2 2 2 2 2 2 2 2 2 2 2 19 2 2 3" xfId="6823"/>
    <cellStyle name="Normal 2 2 2 2 2 2 2 2 2 2 2 2 19 2 2 4" xfId="6824"/>
    <cellStyle name="Normal 2 2 2 2 2 2 2 2 2 2 2 2 19 2 2 5" xfId="6825"/>
    <cellStyle name="Normal 2 2 2 2 2 2 2 2 2 2 2 2 19 2 2 6" xfId="6826"/>
    <cellStyle name="Normal 2 2 2 2 2 2 2 2 2 2 2 2 19 2 3" xfId="6827"/>
    <cellStyle name="Normal 2 2 2 2 2 2 2 2 2 2 2 2 19 2 4" xfId="6828"/>
    <cellStyle name="Normal 2 2 2 2 2 2 2 2 2 2 2 2 19 2 5" xfId="6829"/>
    <cellStyle name="Normal 2 2 2 2 2 2 2 2 2 2 2 2 19 2 6" xfId="6830"/>
    <cellStyle name="Normal 2 2 2 2 2 2 2 2 2 2 2 2 19 2 7" xfId="6831"/>
    <cellStyle name="Normal 2 2 2 2 2 2 2 2 2 2 2 2 19 2 8" xfId="6832"/>
    <cellStyle name="Normal 2 2 2 2 2 2 2 2 2 2 2 2 19 2 8 2" xfId="6833"/>
    <cellStyle name="Normal 2 2 2 2 2 2 2 2 2 2 2 2 19 2 8 3" xfId="6834"/>
    <cellStyle name="Normal 2 2 2 2 2 2 2 2 2 2 2 2 19 2 8 4" xfId="6835"/>
    <cellStyle name="Normal 2 2 2 2 2 2 2 2 2 2 2 2 19 2 9" xfId="6836"/>
    <cellStyle name="Normal 2 2 2 2 2 2 2 2 2 2 2 2 19 3" xfId="6837"/>
    <cellStyle name="Normal 2 2 2 2 2 2 2 2 2 2 2 2 19 3 2" xfId="6838"/>
    <cellStyle name="Normal 2 2 2 2 2 2 2 2 2 2 2 2 19 3 2 2" xfId="6839"/>
    <cellStyle name="Normal 2 2 2 2 2 2 2 2 2 2 2 2 19 3 2 3" xfId="6840"/>
    <cellStyle name="Normal 2 2 2 2 2 2 2 2 2 2 2 2 19 3 2 4" xfId="6841"/>
    <cellStyle name="Normal 2 2 2 2 2 2 2 2 2 2 2 2 19 3 3" xfId="6842"/>
    <cellStyle name="Normal 2 2 2 2 2 2 2 2 2 2 2 2 19 3 4" xfId="6843"/>
    <cellStyle name="Normal 2 2 2 2 2 2 2 2 2 2 2 2 19 3 5" xfId="6844"/>
    <cellStyle name="Normal 2 2 2 2 2 2 2 2 2 2 2 2 19 3 6" xfId="6845"/>
    <cellStyle name="Normal 2 2 2 2 2 2 2 2 2 2 2 2 19 4" xfId="6846"/>
    <cellStyle name="Normal 2 2 2 2 2 2 2 2 2 2 2 2 19 5" xfId="6847"/>
    <cellStyle name="Normal 2 2 2 2 2 2 2 2 2 2 2 2 19 6" xfId="6848"/>
    <cellStyle name="Normal 2 2 2 2 2 2 2 2 2 2 2 2 19 7" xfId="6849"/>
    <cellStyle name="Normal 2 2 2 2 2 2 2 2 2 2 2 2 19 8" xfId="6850"/>
    <cellStyle name="Normal 2 2 2 2 2 2 2 2 2 2 2 2 19 8 2" xfId="6851"/>
    <cellStyle name="Normal 2 2 2 2 2 2 2 2 2 2 2 2 19 8 3" xfId="6852"/>
    <cellStyle name="Normal 2 2 2 2 2 2 2 2 2 2 2 2 19 8 4" xfId="6853"/>
    <cellStyle name="Normal 2 2 2 2 2 2 2 2 2 2 2 2 19 9" xfId="6854"/>
    <cellStyle name="Normal 2 2 2 2 2 2 2 2 2 2 2 2 2" xfId="6855"/>
    <cellStyle name="Normal 2 2 2 2 2 2 2 2 2 2 2 2 2 10" xfId="6856"/>
    <cellStyle name="Normal 2 2 2 2 2 2 2 2 2 2 2 2 2 11" xfId="6857"/>
    <cellStyle name="Normal 2 2 2 2 2 2 2 2 2 2 2 2 2 12" xfId="6858"/>
    <cellStyle name="Normal 2 2 2 2 2 2 2 2 2 2 2 2 2 13" xfId="6859"/>
    <cellStyle name="Normal 2 2 2 2 2 2 2 2 2 2 2 2 2 14" xfId="6860"/>
    <cellStyle name="Normal 2 2 2 2 2 2 2 2 2 2 2 2 2 15" xfId="6861"/>
    <cellStyle name="Normal 2 2 2 2 2 2 2 2 2 2 2 2 2 16" xfId="6862"/>
    <cellStyle name="Normal 2 2 2 2 2 2 2 2 2 2 2 2 2 16 10" xfId="6863"/>
    <cellStyle name="Normal 2 2 2 2 2 2 2 2 2 2 2 2 2 16 11" xfId="6864"/>
    <cellStyle name="Normal 2 2 2 2 2 2 2 2 2 2 2 2 2 16 11 2" xfId="6865"/>
    <cellStyle name="Normal 2 2 2 2 2 2 2 2 2 2 2 2 2 16 11 3" xfId="6866"/>
    <cellStyle name="Normal 2 2 2 2 2 2 2 2 2 2 2 2 2 16 11 4" xfId="6867"/>
    <cellStyle name="Normal 2 2 2 2 2 2 2 2 2 2 2 2 2 16 12" xfId="6868"/>
    <cellStyle name="Normal 2 2 2 2 2 2 2 2 2 2 2 2 2 16 13" xfId="6869"/>
    <cellStyle name="Normal 2 2 2 2 2 2 2 2 2 2 2 2 2 16 14" xfId="6870"/>
    <cellStyle name="Normal 2 2 2 2 2 2 2 2 2 2 2 2 2 16 2" xfId="6871"/>
    <cellStyle name="Normal 2 2 2 2 2 2 2 2 2 2 2 2 2 16 2 10" xfId="6872"/>
    <cellStyle name="Normal 2 2 2 2 2 2 2 2 2 2 2 2 2 16 2 11" xfId="6873"/>
    <cellStyle name="Normal 2 2 2 2 2 2 2 2 2 2 2 2 2 16 2 2" xfId="6874"/>
    <cellStyle name="Normal 2 2 2 2 2 2 2 2 2 2 2 2 2 16 2 2 10" xfId="6875"/>
    <cellStyle name="Normal 2 2 2 2 2 2 2 2 2 2 2 2 2 16 2 2 11" xfId="6876"/>
    <cellStyle name="Normal 2 2 2 2 2 2 2 2 2 2 2 2 2 16 2 2 2" xfId="6877"/>
    <cellStyle name="Normal 2 2 2 2 2 2 2 2 2 2 2 2 2 16 2 2 2 2" xfId="6878"/>
    <cellStyle name="Normal 2 2 2 2 2 2 2 2 2 2 2 2 2 16 2 2 2 2 2" xfId="6879"/>
    <cellStyle name="Normal 2 2 2 2 2 2 2 2 2 2 2 2 2 16 2 2 2 2 3" xfId="6880"/>
    <cellStyle name="Normal 2 2 2 2 2 2 2 2 2 2 2 2 2 16 2 2 2 2 4" xfId="6881"/>
    <cellStyle name="Normal 2 2 2 2 2 2 2 2 2 2 2 2 2 16 2 2 2 3" xfId="6882"/>
    <cellStyle name="Normal 2 2 2 2 2 2 2 2 2 2 2 2 2 16 2 2 2 4" xfId="6883"/>
    <cellStyle name="Normal 2 2 2 2 2 2 2 2 2 2 2 2 2 16 2 2 2 5" xfId="6884"/>
    <cellStyle name="Normal 2 2 2 2 2 2 2 2 2 2 2 2 2 16 2 2 2 6" xfId="6885"/>
    <cellStyle name="Normal 2 2 2 2 2 2 2 2 2 2 2 2 2 16 2 2 3" xfId="6886"/>
    <cellStyle name="Normal 2 2 2 2 2 2 2 2 2 2 2 2 2 16 2 2 4" xfId="6887"/>
    <cellStyle name="Normal 2 2 2 2 2 2 2 2 2 2 2 2 2 16 2 2 5" xfId="6888"/>
    <cellStyle name="Normal 2 2 2 2 2 2 2 2 2 2 2 2 2 16 2 2 6" xfId="6889"/>
    <cellStyle name="Normal 2 2 2 2 2 2 2 2 2 2 2 2 2 16 2 2 7" xfId="6890"/>
    <cellStyle name="Normal 2 2 2 2 2 2 2 2 2 2 2 2 2 16 2 2 8" xfId="6891"/>
    <cellStyle name="Normal 2 2 2 2 2 2 2 2 2 2 2 2 2 16 2 2 8 2" xfId="6892"/>
    <cellStyle name="Normal 2 2 2 2 2 2 2 2 2 2 2 2 2 16 2 2 8 3" xfId="6893"/>
    <cellStyle name="Normal 2 2 2 2 2 2 2 2 2 2 2 2 2 16 2 2 8 4" xfId="6894"/>
    <cellStyle name="Normal 2 2 2 2 2 2 2 2 2 2 2 2 2 16 2 2 9" xfId="6895"/>
    <cellStyle name="Normal 2 2 2 2 2 2 2 2 2 2 2 2 2 16 2 3" xfId="6896"/>
    <cellStyle name="Normal 2 2 2 2 2 2 2 2 2 2 2 2 2 16 2 3 2" xfId="6897"/>
    <cellStyle name="Normal 2 2 2 2 2 2 2 2 2 2 2 2 2 16 2 3 2 2" xfId="6898"/>
    <cellStyle name="Normal 2 2 2 2 2 2 2 2 2 2 2 2 2 16 2 3 2 3" xfId="6899"/>
    <cellStyle name="Normal 2 2 2 2 2 2 2 2 2 2 2 2 2 16 2 3 2 4" xfId="6900"/>
    <cellStyle name="Normal 2 2 2 2 2 2 2 2 2 2 2 2 2 16 2 3 3" xfId="6901"/>
    <cellStyle name="Normal 2 2 2 2 2 2 2 2 2 2 2 2 2 16 2 3 4" xfId="6902"/>
    <cellStyle name="Normal 2 2 2 2 2 2 2 2 2 2 2 2 2 16 2 3 5" xfId="6903"/>
    <cellStyle name="Normal 2 2 2 2 2 2 2 2 2 2 2 2 2 16 2 3 6" xfId="6904"/>
    <cellStyle name="Normal 2 2 2 2 2 2 2 2 2 2 2 2 2 16 2 4" xfId="6905"/>
    <cellStyle name="Normal 2 2 2 2 2 2 2 2 2 2 2 2 2 16 2 5" xfId="6906"/>
    <cellStyle name="Normal 2 2 2 2 2 2 2 2 2 2 2 2 2 16 2 6" xfId="6907"/>
    <cellStyle name="Normal 2 2 2 2 2 2 2 2 2 2 2 2 2 16 2 7" xfId="6908"/>
    <cellStyle name="Normal 2 2 2 2 2 2 2 2 2 2 2 2 2 16 2 8" xfId="6909"/>
    <cellStyle name="Normal 2 2 2 2 2 2 2 2 2 2 2 2 2 16 2 8 2" xfId="6910"/>
    <cellStyle name="Normal 2 2 2 2 2 2 2 2 2 2 2 2 2 16 2 8 3" xfId="6911"/>
    <cellStyle name="Normal 2 2 2 2 2 2 2 2 2 2 2 2 2 16 2 8 4" xfId="6912"/>
    <cellStyle name="Normal 2 2 2 2 2 2 2 2 2 2 2 2 2 16 2 9" xfId="6913"/>
    <cellStyle name="Normal 2 2 2 2 2 2 2 2 2 2 2 2 2 16 3" xfId="6914"/>
    <cellStyle name="Normal 2 2 2 2 2 2 2 2 2 2 2 2 2 16 4" xfId="6915"/>
    <cellStyle name="Normal 2 2 2 2 2 2 2 2 2 2 2 2 2 16 5" xfId="6916"/>
    <cellStyle name="Normal 2 2 2 2 2 2 2 2 2 2 2 2 2 16 5 2" xfId="6917"/>
    <cellStyle name="Normal 2 2 2 2 2 2 2 2 2 2 2 2 2 16 5 2 2" xfId="6918"/>
    <cellStyle name="Normal 2 2 2 2 2 2 2 2 2 2 2 2 2 16 5 2 3" xfId="6919"/>
    <cellStyle name="Normal 2 2 2 2 2 2 2 2 2 2 2 2 2 16 5 2 4" xfId="6920"/>
    <cellStyle name="Normal 2 2 2 2 2 2 2 2 2 2 2 2 2 16 5 3" xfId="6921"/>
    <cellStyle name="Normal 2 2 2 2 2 2 2 2 2 2 2 2 2 16 5 4" xfId="6922"/>
    <cellStyle name="Normal 2 2 2 2 2 2 2 2 2 2 2 2 2 16 5 5" xfId="6923"/>
    <cellStyle name="Normal 2 2 2 2 2 2 2 2 2 2 2 2 2 16 5 6" xfId="6924"/>
    <cellStyle name="Normal 2 2 2 2 2 2 2 2 2 2 2 2 2 16 6" xfId="6925"/>
    <cellStyle name="Normal 2 2 2 2 2 2 2 2 2 2 2 2 2 16 7" xfId="6926"/>
    <cellStyle name="Normal 2 2 2 2 2 2 2 2 2 2 2 2 2 16 8" xfId="6927"/>
    <cellStyle name="Normal 2 2 2 2 2 2 2 2 2 2 2 2 2 16 9" xfId="6928"/>
    <cellStyle name="Normal 2 2 2 2 2 2 2 2 2 2 2 2 2 17" xfId="6929"/>
    <cellStyle name="Normal 2 2 2 2 2 2 2 2 2 2 2 2 2 18" xfId="6930"/>
    <cellStyle name="Normal 2 2 2 2 2 2 2 2 2 2 2 2 2 18 10" xfId="6931"/>
    <cellStyle name="Normal 2 2 2 2 2 2 2 2 2 2 2 2 2 18 11" xfId="6932"/>
    <cellStyle name="Normal 2 2 2 2 2 2 2 2 2 2 2 2 2 18 2" xfId="6933"/>
    <cellStyle name="Normal 2 2 2 2 2 2 2 2 2 2 2 2 2 18 2 10" xfId="6934"/>
    <cellStyle name="Normal 2 2 2 2 2 2 2 2 2 2 2 2 2 18 2 11" xfId="6935"/>
    <cellStyle name="Normal 2 2 2 2 2 2 2 2 2 2 2 2 2 18 2 2" xfId="6936"/>
    <cellStyle name="Normal 2 2 2 2 2 2 2 2 2 2 2 2 2 18 2 2 2" xfId="6937"/>
    <cellStyle name="Normal 2 2 2 2 2 2 2 2 2 2 2 2 2 18 2 2 2 2" xfId="6938"/>
    <cellStyle name="Normal 2 2 2 2 2 2 2 2 2 2 2 2 2 18 2 2 2 3" xfId="6939"/>
    <cellStyle name="Normal 2 2 2 2 2 2 2 2 2 2 2 2 2 18 2 2 2 4" xfId="6940"/>
    <cellStyle name="Normal 2 2 2 2 2 2 2 2 2 2 2 2 2 18 2 2 3" xfId="6941"/>
    <cellStyle name="Normal 2 2 2 2 2 2 2 2 2 2 2 2 2 18 2 2 4" xfId="6942"/>
    <cellStyle name="Normal 2 2 2 2 2 2 2 2 2 2 2 2 2 18 2 2 5" xfId="6943"/>
    <cellStyle name="Normal 2 2 2 2 2 2 2 2 2 2 2 2 2 18 2 2 6" xfId="6944"/>
    <cellStyle name="Normal 2 2 2 2 2 2 2 2 2 2 2 2 2 18 2 3" xfId="6945"/>
    <cellStyle name="Normal 2 2 2 2 2 2 2 2 2 2 2 2 2 18 2 4" xfId="6946"/>
    <cellStyle name="Normal 2 2 2 2 2 2 2 2 2 2 2 2 2 18 2 5" xfId="6947"/>
    <cellStyle name="Normal 2 2 2 2 2 2 2 2 2 2 2 2 2 18 2 6" xfId="6948"/>
    <cellStyle name="Normal 2 2 2 2 2 2 2 2 2 2 2 2 2 18 2 7" xfId="6949"/>
    <cellStyle name="Normal 2 2 2 2 2 2 2 2 2 2 2 2 2 18 2 8" xfId="6950"/>
    <cellStyle name="Normal 2 2 2 2 2 2 2 2 2 2 2 2 2 18 2 8 2" xfId="6951"/>
    <cellStyle name="Normal 2 2 2 2 2 2 2 2 2 2 2 2 2 18 2 8 3" xfId="6952"/>
    <cellStyle name="Normal 2 2 2 2 2 2 2 2 2 2 2 2 2 18 2 8 4" xfId="6953"/>
    <cellStyle name="Normal 2 2 2 2 2 2 2 2 2 2 2 2 2 18 2 9" xfId="6954"/>
    <cellStyle name="Normal 2 2 2 2 2 2 2 2 2 2 2 2 2 18 3" xfId="6955"/>
    <cellStyle name="Normal 2 2 2 2 2 2 2 2 2 2 2 2 2 18 3 2" xfId="6956"/>
    <cellStyle name="Normal 2 2 2 2 2 2 2 2 2 2 2 2 2 18 3 2 2" xfId="6957"/>
    <cellStyle name="Normal 2 2 2 2 2 2 2 2 2 2 2 2 2 18 3 2 3" xfId="6958"/>
    <cellStyle name="Normal 2 2 2 2 2 2 2 2 2 2 2 2 2 18 3 2 4" xfId="6959"/>
    <cellStyle name="Normal 2 2 2 2 2 2 2 2 2 2 2 2 2 18 3 3" xfId="6960"/>
    <cellStyle name="Normal 2 2 2 2 2 2 2 2 2 2 2 2 2 18 3 4" xfId="6961"/>
    <cellStyle name="Normal 2 2 2 2 2 2 2 2 2 2 2 2 2 18 3 5" xfId="6962"/>
    <cellStyle name="Normal 2 2 2 2 2 2 2 2 2 2 2 2 2 18 3 6" xfId="6963"/>
    <cellStyle name="Normal 2 2 2 2 2 2 2 2 2 2 2 2 2 18 4" xfId="6964"/>
    <cellStyle name="Normal 2 2 2 2 2 2 2 2 2 2 2 2 2 18 5" xfId="6965"/>
    <cellStyle name="Normal 2 2 2 2 2 2 2 2 2 2 2 2 2 18 6" xfId="6966"/>
    <cellStyle name="Normal 2 2 2 2 2 2 2 2 2 2 2 2 2 18 7" xfId="6967"/>
    <cellStyle name="Normal 2 2 2 2 2 2 2 2 2 2 2 2 2 18 8" xfId="6968"/>
    <cellStyle name="Normal 2 2 2 2 2 2 2 2 2 2 2 2 2 18 8 2" xfId="6969"/>
    <cellStyle name="Normal 2 2 2 2 2 2 2 2 2 2 2 2 2 18 8 3" xfId="6970"/>
    <cellStyle name="Normal 2 2 2 2 2 2 2 2 2 2 2 2 2 18 8 4" xfId="6971"/>
    <cellStyle name="Normal 2 2 2 2 2 2 2 2 2 2 2 2 2 18 9" xfId="6972"/>
    <cellStyle name="Normal 2 2 2 2 2 2 2 2 2 2 2 2 2 19" xfId="6973"/>
    <cellStyle name="Normal 2 2 2 2 2 2 2 2 2 2 2 2 2 2" xfId="6974"/>
    <cellStyle name="Normal 2 2 2 2 2 2 2 2 2 2 2 2 2 2 10" xfId="6975"/>
    <cellStyle name="Normal 2 2 2 2 2 2 2 2 2 2 2 2 2 2 11" xfId="6976"/>
    <cellStyle name="Normal 2 2 2 2 2 2 2 2 2 2 2 2 2 2 12" xfId="6977"/>
    <cellStyle name="Normal 2 2 2 2 2 2 2 2 2 2 2 2 2 2 13" xfId="6978"/>
    <cellStyle name="Normal 2 2 2 2 2 2 2 2 2 2 2 2 2 2 14" xfId="6979"/>
    <cellStyle name="Normal 2 2 2 2 2 2 2 2 2 2 2 2 2 2 15" xfId="6980"/>
    <cellStyle name="Normal 2 2 2 2 2 2 2 2 2 2 2 2 2 2 16" xfId="6981"/>
    <cellStyle name="Normal 2 2 2 2 2 2 2 2 2 2 2 2 2 2 16 10" xfId="6982"/>
    <cellStyle name="Normal 2 2 2 2 2 2 2 2 2 2 2 2 2 2 16 11" xfId="6983"/>
    <cellStyle name="Normal 2 2 2 2 2 2 2 2 2 2 2 2 2 2 16 11 2" xfId="6984"/>
    <cellStyle name="Normal 2 2 2 2 2 2 2 2 2 2 2 2 2 2 16 11 3" xfId="6985"/>
    <cellStyle name="Normal 2 2 2 2 2 2 2 2 2 2 2 2 2 2 16 11 4" xfId="6986"/>
    <cellStyle name="Normal 2 2 2 2 2 2 2 2 2 2 2 2 2 2 16 12" xfId="6987"/>
    <cellStyle name="Normal 2 2 2 2 2 2 2 2 2 2 2 2 2 2 16 13" xfId="6988"/>
    <cellStyle name="Normal 2 2 2 2 2 2 2 2 2 2 2 2 2 2 16 14" xfId="6989"/>
    <cellStyle name="Normal 2 2 2 2 2 2 2 2 2 2 2 2 2 2 16 2" xfId="6990"/>
    <cellStyle name="Normal 2 2 2 2 2 2 2 2 2 2 2 2 2 2 16 2 10" xfId="6991"/>
    <cellStyle name="Normal 2 2 2 2 2 2 2 2 2 2 2 2 2 2 16 2 11" xfId="6992"/>
    <cellStyle name="Normal 2 2 2 2 2 2 2 2 2 2 2 2 2 2 16 2 2" xfId="6993"/>
    <cellStyle name="Normal 2 2 2 2 2 2 2 2 2 2 2 2 2 2 16 2 2 10" xfId="6994"/>
    <cellStyle name="Normal 2 2 2 2 2 2 2 2 2 2 2 2 2 2 16 2 2 11" xfId="6995"/>
    <cellStyle name="Normal 2 2 2 2 2 2 2 2 2 2 2 2 2 2 16 2 2 2" xfId="6996"/>
    <cellStyle name="Normal 2 2 2 2 2 2 2 2 2 2 2 2 2 2 16 2 2 2 2" xfId="6997"/>
    <cellStyle name="Normal 2 2 2 2 2 2 2 2 2 2 2 2 2 2 16 2 2 2 2 2" xfId="6998"/>
    <cellStyle name="Normal 2 2 2 2 2 2 2 2 2 2 2 2 2 2 16 2 2 2 2 3" xfId="6999"/>
    <cellStyle name="Normal 2 2 2 2 2 2 2 2 2 2 2 2 2 2 16 2 2 2 2 4" xfId="7000"/>
    <cellStyle name="Normal 2 2 2 2 2 2 2 2 2 2 2 2 2 2 16 2 2 2 3" xfId="7001"/>
    <cellStyle name="Normal 2 2 2 2 2 2 2 2 2 2 2 2 2 2 16 2 2 2 4" xfId="7002"/>
    <cellStyle name="Normal 2 2 2 2 2 2 2 2 2 2 2 2 2 2 16 2 2 2 5" xfId="7003"/>
    <cellStyle name="Normal 2 2 2 2 2 2 2 2 2 2 2 2 2 2 16 2 2 2 6" xfId="7004"/>
    <cellStyle name="Normal 2 2 2 2 2 2 2 2 2 2 2 2 2 2 16 2 2 3" xfId="7005"/>
    <cellStyle name="Normal 2 2 2 2 2 2 2 2 2 2 2 2 2 2 16 2 2 4" xfId="7006"/>
    <cellStyle name="Normal 2 2 2 2 2 2 2 2 2 2 2 2 2 2 16 2 2 5" xfId="7007"/>
    <cellStyle name="Normal 2 2 2 2 2 2 2 2 2 2 2 2 2 2 16 2 2 6" xfId="7008"/>
    <cellStyle name="Normal 2 2 2 2 2 2 2 2 2 2 2 2 2 2 16 2 2 7" xfId="7009"/>
    <cellStyle name="Normal 2 2 2 2 2 2 2 2 2 2 2 2 2 2 16 2 2 8" xfId="7010"/>
    <cellStyle name="Normal 2 2 2 2 2 2 2 2 2 2 2 2 2 2 16 2 2 8 2" xfId="7011"/>
    <cellStyle name="Normal 2 2 2 2 2 2 2 2 2 2 2 2 2 2 16 2 2 8 3" xfId="7012"/>
    <cellStyle name="Normal 2 2 2 2 2 2 2 2 2 2 2 2 2 2 16 2 2 8 4" xfId="7013"/>
    <cellStyle name="Normal 2 2 2 2 2 2 2 2 2 2 2 2 2 2 16 2 2 9" xfId="7014"/>
    <cellStyle name="Normal 2 2 2 2 2 2 2 2 2 2 2 2 2 2 16 2 3" xfId="7015"/>
    <cellStyle name="Normal 2 2 2 2 2 2 2 2 2 2 2 2 2 2 16 2 3 2" xfId="7016"/>
    <cellStyle name="Normal 2 2 2 2 2 2 2 2 2 2 2 2 2 2 16 2 3 2 2" xfId="7017"/>
    <cellStyle name="Normal 2 2 2 2 2 2 2 2 2 2 2 2 2 2 16 2 3 2 3" xfId="7018"/>
    <cellStyle name="Normal 2 2 2 2 2 2 2 2 2 2 2 2 2 2 16 2 3 2 4" xfId="7019"/>
    <cellStyle name="Normal 2 2 2 2 2 2 2 2 2 2 2 2 2 2 16 2 3 3" xfId="7020"/>
    <cellStyle name="Normal 2 2 2 2 2 2 2 2 2 2 2 2 2 2 16 2 3 4" xfId="7021"/>
    <cellStyle name="Normal 2 2 2 2 2 2 2 2 2 2 2 2 2 2 16 2 3 5" xfId="7022"/>
    <cellStyle name="Normal 2 2 2 2 2 2 2 2 2 2 2 2 2 2 16 2 3 6" xfId="7023"/>
    <cellStyle name="Normal 2 2 2 2 2 2 2 2 2 2 2 2 2 2 16 2 4" xfId="7024"/>
    <cellStyle name="Normal 2 2 2 2 2 2 2 2 2 2 2 2 2 2 16 2 5" xfId="7025"/>
    <cellStyle name="Normal 2 2 2 2 2 2 2 2 2 2 2 2 2 2 16 2 6" xfId="7026"/>
    <cellStyle name="Normal 2 2 2 2 2 2 2 2 2 2 2 2 2 2 16 2 7" xfId="7027"/>
    <cellStyle name="Normal 2 2 2 2 2 2 2 2 2 2 2 2 2 2 16 2 8" xfId="7028"/>
    <cellStyle name="Normal 2 2 2 2 2 2 2 2 2 2 2 2 2 2 16 2 8 2" xfId="7029"/>
    <cellStyle name="Normal 2 2 2 2 2 2 2 2 2 2 2 2 2 2 16 2 8 3" xfId="7030"/>
    <cellStyle name="Normal 2 2 2 2 2 2 2 2 2 2 2 2 2 2 16 2 8 4" xfId="7031"/>
    <cellStyle name="Normal 2 2 2 2 2 2 2 2 2 2 2 2 2 2 16 2 9" xfId="7032"/>
    <cellStyle name="Normal 2 2 2 2 2 2 2 2 2 2 2 2 2 2 16 3" xfId="7033"/>
    <cellStyle name="Normal 2 2 2 2 2 2 2 2 2 2 2 2 2 2 16 4" xfId="7034"/>
    <cellStyle name="Normal 2 2 2 2 2 2 2 2 2 2 2 2 2 2 16 5" xfId="7035"/>
    <cellStyle name="Normal 2 2 2 2 2 2 2 2 2 2 2 2 2 2 16 5 2" xfId="7036"/>
    <cellStyle name="Normal 2 2 2 2 2 2 2 2 2 2 2 2 2 2 16 5 2 2" xfId="7037"/>
    <cellStyle name="Normal 2 2 2 2 2 2 2 2 2 2 2 2 2 2 16 5 2 3" xfId="7038"/>
    <cellStyle name="Normal 2 2 2 2 2 2 2 2 2 2 2 2 2 2 16 5 2 4" xfId="7039"/>
    <cellStyle name="Normal 2 2 2 2 2 2 2 2 2 2 2 2 2 2 16 5 3" xfId="7040"/>
    <cellStyle name="Normal 2 2 2 2 2 2 2 2 2 2 2 2 2 2 16 5 4" xfId="7041"/>
    <cellStyle name="Normal 2 2 2 2 2 2 2 2 2 2 2 2 2 2 16 5 5" xfId="7042"/>
    <cellStyle name="Normal 2 2 2 2 2 2 2 2 2 2 2 2 2 2 16 5 6" xfId="7043"/>
    <cellStyle name="Normal 2 2 2 2 2 2 2 2 2 2 2 2 2 2 16 6" xfId="7044"/>
    <cellStyle name="Normal 2 2 2 2 2 2 2 2 2 2 2 2 2 2 16 7" xfId="7045"/>
    <cellStyle name="Normal 2 2 2 2 2 2 2 2 2 2 2 2 2 2 16 8" xfId="7046"/>
    <cellStyle name="Normal 2 2 2 2 2 2 2 2 2 2 2 2 2 2 16 9" xfId="7047"/>
    <cellStyle name="Normal 2 2 2 2 2 2 2 2 2 2 2 2 2 2 17" xfId="7048"/>
    <cellStyle name="Normal 2 2 2 2 2 2 2 2 2 2 2 2 2 2 18" xfId="7049"/>
    <cellStyle name="Normal 2 2 2 2 2 2 2 2 2 2 2 2 2 2 18 10" xfId="7050"/>
    <cellStyle name="Normal 2 2 2 2 2 2 2 2 2 2 2 2 2 2 18 11" xfId="7051"/>
    <cellStyle name="Normal 2 2 2 2 2 2 2 2 2 2 2 2 2 2 18 2" xfId="7052"/>
    <cellStyle name="Normal 2 2 2 2 2 2 2 2 2 2 2 2 2 2 18 2 10" xfId="7053"/>
    <cellStyle name="Normal 2 2 2 2 2 2 2 2 2 2 2 2 2 2 18 2 11" xfId="7054"/>
    <cellStyle name="Normal 2 2 2 2 2 2 2 2 2 2 2 2 2 2 18 2 2" xfId="7055"/>
    <cellStyle name="Normal 2 2 2 2 2 2 2 2 2 2 2 2 2 2 18 2 2 2" xfId="7056"/>
    <cellStyle name="Normal 2 2 2 2 2 2 2 2 2 2 2 2 2 2 18 2 2 2 2" xfId="7057"/>
    <cellStyle name="Normal 2 2 2 2 2 2 2 2 2 2 2 2 2 2 18 2 2 2 3" xfId="7058"/>
    <cellStyle name="Normal 2 2 2 2 2 2 2 2 2 2 2 2 2 2 18 2 2 2 4" xfId="7059"/>
    <cellStyle name="Normal 2 2 2 2 2 2 2 2 2 2 2 2 2 2 18 2 2 3" xfId="7060"/>
    <cellStyle name="Normal 2 2 2 2 2 2 2 2 2 2 2 2 2 2 18 2 2 4" xfId="7061"/>
    <cellStyle name="Normal 2 2 2 2 2 2 2 2 2 2 2 2 2 2 18 2 2 5" xfId="7062"/>
    <cellStyle name="Normal 2 2 2 2 2 2 2 2 2 2 2 2 2 2 18 2 2 6" xfId="7063"/>
    <cellStyle name="Normal 2 2 2 2 2 2 2 2 2 2 2 2 2 2 18 2 3" xfId="7064"/>
    <cellStyle name="Normal 2 2 2 2 2 2 2 2 2 2 2 2 2 2 18 2 4" xfId="7065"/>
    <cellStyle name="Normal 2 2 2 2 2 2 2 2 2 2 2 2 2 2 18 2 5" xfId="7066"/>
    <cellStyle name="Normal 2 2 2 2 2 2 2 2 2 2 2 2 2 2 18 2 6" xfId="7067"/>
    <cellStyle name="Normal 2 2 2 2 2 2 2 2 2 2 2 2 2 2 18 2 7" xfId="7068"/>
    <cellStyle name="Normal 2 2 2 2 2 2 2 2 2 2 2 2 2 2 18 2 8" xfId="7069"/>
    <cellStyle name="Normal 2 2 2 2 2 2 2 2 2 2 2 2 2 2 18 2 8 2" xfId="7070"/>
    <cellStyle name="Normal 2 2 2 2 2 2 2 2 2 2 2 2 2 2 18 2 8 3" xfId="7071"/>
    <cellStyle name="Normal 2 2 2 2 2 2 2 2 2 2 2 2 2 2 18 2 8 4" xfId="7072"/>
    <cellStyle name="Normal 2 2 2 2 2 2 2 2 2 2 2 2 2 2 18 2 9" xfId="7073"/>
    <cellStyle name="Normal 2 2 2 2 2 2 2 2 2 2 2 2 2 2 18 3" xfId="7074"/>
    <cellStyle name="Normal 2 2 2 2 2 2 2 2 2 2 2 2 2 2 18 3 2" xfId="7075"/>
    <cellStyle name="Normal 2 2 2 2 2 2 2 2 2 2 2 2 2 2 18 3 2 2" xfId="7076"/>
    <cellStyle name="Normal 2 2 2 2 2 2 2 2 2 2 2 2 2 2 18 3 2 3" xfId="7077"/>
    <cellStyle name="Normal 2 2 2 2 2 2 2 2 2 2 2 2 2 2 18 3 2 4" xfId="7078"/>
    <cellStyle name="Normal 2 2 2 2 2 2 2 2 2 2 2 2 2 2 18 3 3" xfId="7079"/>
    <cellStyle name="Normal 2 2 2 2 2 2 2 2 2 2 2 2 2 2 18 3 4" xfId="7080"/>
    <cellStyle name="Normal 2 2 2 2 2 2 2 2 2 2 2 2 2 2 18 3 5" xfId="7081"/>
    <cellStyle name="Normal 2 2 2 2 2 2 2 2 2 2 2 2 2 2 18 3 6" xfId="7082"/>
    <cellStyle name="Normal 2 2 2 2 2 2 2 2 2 2 2 2 2 2 18 4" xfId="7083"/>
    <cellStyle name="Normal 2 2 2 2 2 2 2 2 2 2 2 2 2 2 18 5" xfId="7084"/>
    <cellStyle name="Normal 2 2 2 2 2 2 2 2 2 2 2 2 2 2 18 6" xfId="7085"/>
    <cellStyle name="Normal 2 2 2 2 2 2 2 2 2 2 2 2 2 2 18 7" xfId="7086"/>
    <cellStyle name="Normal 2 2 2 2 2 2 2 2 2 2 2 2 2 2 18 8" xfId="7087"/>
    <cellStyle name="Normal 2 2 2 2 2 2 2 2 2 2 2 2 2 2 18 8 2" xfId="7088"/>
    <cellStyle name="Normal 2 2 2 2 2 2 2 2 2 2 2 2 2 2 18 8 3" xfId="7089"/>
    <cellStyle name="Normal 2 2 2 2 2 2 2 2 2 2 2 2 2 2 18 8 4" xfId="7090"/>
    <cellStyle name="Normal 2 2 2 2 2 2 2 2 2 2 2 2 2 2 18 9" xfId="7091"/>
    <cellStyle name="Normal 2 2 2 2 2 2 2 2 2 2 2 2 2 2 19" xfId="7092"/>
    <cellStyle name="Normal 2 2 2 2 2 2 2 2 2 2 2 2 2 2 2" xfId="7093"/>
    <cellStyle name="Normal 2 2 2 2 2 2 2 2 2 2 2 2 2 2 2 10" xfId="7094"/>
    <cellStyle name="Normal 2 2 2 2 2 2 2 2 2 2 2 2 2 2 2 11" xfId="7095"/>
    <cellStyle name="Normal 2 2 2 2 2 2 2 2 2 2 2 2 2 2 2 12" xfId="7096"/>
    <cellStyle name="Normal 2 2 2 2 2 2 2 2 2 2 2 2 2 2 2 12 10" xfId="7097"/>
    <cellStyle name="Normal 2 2 2 2 2 2 2 2 2 2 2 2 2 2 2 12 11" xfId="7098"/>
    <cellStyle name="Normal 2 2 2 2 2 2 2 2 2 2 2 2 2 2 2 12 11 2" xfId="7099"/>
    <cellStyle name="Normal 2 2 2 2 2 2 2 2 2 2 2 2 2 2 2 12 11 3" xfId="7100"/>
    <cellStyle name="Normal 2 2 2 2 2 2 2 2 2 2 2 2 2 2 2 12 11 4" xfId="7101"/>
    <cellStyle name="Normal 2 2 2 2 2 2 2 2 2 2 2 2 2 2 2 12 12" xfId="7102"/>
    <cellStyle name="Normal 2 2 2 2 2 2 2 2 2 2 2 2 2 2 2 12 13" xfId="7103"/>
    <cellStyle name="Normal 2 2 2 2 2 2 2 2 2 2 2 2 2 2 2 12 14" xfId="7104"/>
    <cellStyle name="Normal 2 2 2 2 2 2 2 2 2 2 2 2 2 2 2 12 2" xfId="7105"/>
    <cellStyle name="Normal 2 2 2 2 2 2 2 2 2 2 2 2 2 2 2 12 2 10" xfId="7106"/>
    <cellStyle name="Normal 2 2 2 2 2 2 2 2 2 2 2 2 2 2 2 12 2 11" xfId="7107"/>
    <cellStyle name="Normal 2 2 2 2 2 2 2 2 2 2 2 2 2 2 2 12 2 2" xfId="7108"/>
    <cellStyle name="Normal 2 2 2 2 2 2 2 2 2 2 2 2 2 2 2 12 2 2 10" xfId="7109"/>
    <cellStyle name="Normal 2 2 2 2 2 2 2 2 2 2 2 2 2 2 2 12 2 2 11" xfId="7110"/>
    <cellStyle name="Normal 2 2 2 2 2 2 2 2 2 2 2 2 2 2 2 12 2 2 2" xfId="7111"/>
    <cellStyle name="Normal 2 2 2 2 2 2 2 2 2 2 2 2 2 2 2 12 2 2 2 2" xfId="7112"/>
    <cellStyle name="Normal 2 2 2 2 2 2 2 2 2 2 2 2 2 2 2 12 2 2 2 2 2" xfId="7113"/>
    <cellStyle name="Normal 2 2 2 2 2 2 2 2 2 2 2 2 2 2 2 12 2 2 2 2 3" xfId="7114"/>
    <cellStyle name="Normal 2 2 2 2 2 2 2 2 2 2 2 2 2 2 2 12 2 2 2 2 4" xfId="7115"/>
    <cellStyle name="Normal 2 2 2 2 2 2 2 2 2 2 2 2 2 2 2 12 2 2 2 3" xfId="7116"/>
    <cellStyle name="Normal 2 2 2 2 2 2 2 2 2 2 2 2 2 2 2 12 2 2 2 4" xfId="7117"/>
    <cellStyle name="Normal 2 2 2 2 2 2 2 2 2 2 2 2 2 2 2 12 2 2 2 5" xfId="7118"/>
    <cellStyle name="Normal 2 2 2 2 2 2 2 2 2 2 2 2 2 2 2 12 2 2 2 6" xfId="7119"/>
    <cellStyle name="Normal 2 2 2 2 2 2 2 2 2 2 2 2 2 2 2 12 2 2 3" xfId="7120"/>
    <cellStyle name="Normal 2 2 2 2 2 2 2 2 2 2 2 2 2 2 2 12 2 2 4" xfId="7121"/>
    <cellStyle name="Normal 2 2 2 2 2 2 2 2 2 2 2 2 2 2 2 12 2 2 5" xfId="7122"/>
    <cellStyle name="Normal 2 2 2 2 2 2 2 2 2 2 2 2 2 2 2 12 2 2 6" xfId="7123"/>
    <cellStyle name="Normal 2 2 2 2 2 2 2 2 2 2 2 2 2 2 2 12 2 2 7" xfId="7124"/>
    <cellStyle name="Normal 2 2 2 2 2 2 2 2 2 2 2 2 2 2 2 12 2 2 8" xfId="7125"/>
    <cellStyle name="Normal 2 2 2 2 2 2 2 2 2 2 2 2 2 2 2 12 2 2 8 2" xfId="7126"/>
    <cellStyle name="Normal 2 2 2 2 2 2 2 2 2 2 2 2 2 2 2 12 2 2 8 3" xfId="7127"/>
    <cellStyle name="Normal 2 2 2 2 2 2 2 2 2 2 2 2 2 2 2 12 2 2 8 4" xfId="7128"/>
    <cellStyle name="Normal 2 2 2 2 2 2 2 2 2 2 2 2 2 2 2 12 2 2 9" xfId="7129"/>
    <cellStyle name="Normal 2 2 2 2 2 2 2 2 2 2 2 2 2 2 2 12 2 3" xfId="7130"/>
    <cellStyle name="Normal 2 2 2 2 2 2 2 2 2 2 2 2 2 2 2 12 2 3 2" xfId="7131"/>
    <cellStyle name="Normal 2 2 2 2 2 2 2 2 2 2 2 2 2 2 2 12 2 3 2 2" xfId="7132"/>
    <cellStyle name="Normal 2 2 2 2 2 2 2 2 2 2 2 2 2 2 2 12 2 3 2 3" xfId="7133"/>
    <cellStyle name="Normal 2 2 2 2 2 2 2 2 2 2 2 2 2 2 2 12 2 3 2 4" xfId="7134"/>
    <cellStyle name="Normal 2 2 2 2 2 2 2 2 2 2 2 2 2 2 2 12 2 3 3" xfId="7135"/>
    <cellStyle name="Normal 2 2 2 2 2 2 2 2 2 2 2 2 2 2 2 12 2 3 4" xfId="7136"/>
    <cellStyle name="Normal 2 2 2 2 2 2 2 2 2 2 2 2 2 2 2 12 2 3 5" xfId="7137"/>
    <cellStyle name="Normal 2 2 2 2 2 2 2 2 2 2 2 2 2 2 2 12 2 3 6" xfId="7138"/>
    <cellStyle name="Normal 2 2 2 2 2 2 2 2 2 2 2 2 2 2 2 12 2 4" xfId="7139"/>
    <cellStyle name="Normal 2 2 2 2 2 2 2 2 2 2 2 2 2 2 2 12 2 5" xfId="7140"/>
    <cellStyle name="Normal 2 2 2 2 2 2 2 2 2 2 2 2 2 2 2 12 2 6" xfId="7141"/>
    <cellStyle name="Normal 2 2 2 2 2 2 2 2 2 2 2 2 2 2 2 12 2 7" xfId="7142"/>
    <cellStyle name="Normal 2 2 2 2 2 2 2 2 2 2 2 2 2 2 2 12 2 8" xfId="7143"/>
    <cellStyle name="Normal 2 2 2 2 2 2 2 2 2 2 2 2 2 2 2 12 2 8 2" xfId="7144"/>
    <cellStyle name="Normal 2 2 2 2 2 2 2 2 2 2 2 2 2 2 2 12 2 8 3" xfId="7145"/>
    <cellStyle name="Normal 2 2 2 2 2 2 2 2 2 2 2 2 2 2 2 12 2 8 4" xfId="7146"/>
    <cellStyle name="Normal 2 2 2 2 2 2 2 2 2 2 2 2 2 2 2 12 2 9" xfId="7147"/>
    <cellStyle name="Normal 2 2 2 2 2 2 2 2 2 2 2 2 2 2 2 12 3" xfId="7148"/>
    <cellStyle name="Normal 2 2 2 2 2 2 2 2 2 2 2 2 2 2 2 12 4" xfId="7149"/>
    <cellStyle name="Normal 2 2 2 2 2 2 2 2 2 2 2 2 2 2 2 12 5" xfId="7150"/>
    <cellStyle name="Normal 2 2 2 2 2 2 2 2 2 2 2 2 2 2 2 12 5 2" xfId="7151"/>
    <cellStyle name="Normal 2 2 2 2 2 2 2 2 2 2 2 2 2 2 2 12 5 2 2" xfId="7152"/>
    <cellStyle name="Normal 2 2 2 2 2 2 2 2 2 2 2 2 2 2 2 12 5 2 3" xfId="7153"/>
    <cellStyle name="Normal 2 2 2 2 2 2 2 2 2 2 2 2 2 2 2 12 5 2 4" xfId="7154"/>
    <cellStyle name="Normal 2 2 2 2 2 2 2 2 2 2 2 2 2 2 2 12 5 3" xfId="7155"/>
    <cellStyle name="Normal 2 2 2 2 2 2 2 2 2 2 2 2 2 2 2 12 5 4" xfId="7156"/>
    <cellStyle name="Normal 2 2 2 2 2 2 2 2 2 2 2 2 2 2 2 12 5 5" xfId="7157"/>
    <cellStyle name="Normal 2 2 2 2 2 2 2 2 2 2 2 2 2 2 2 12 5 6" xfId="7158"/>
    <cellStyle name="Normal 2 2 2 2 2 2 2 2 2 2 2 2 2 2 2 12 6" xfId="7159"/>
    <cellStyle name="Normal 2 2 2 2 2 2 2 2 2 2 2 2 2 2 2 12 7" xfId="7160"/>
    <cellStyle name="Normal 2 2 2 2 2 2 2 2 2 2 2 2 2 2 2 12 8" xfId="7161"/>
    <cellStyle name="Normal 2 2 2 2 2 2 2 2 2 2 2 2 2 2 2 12 9" xfId="7162"/>
    <cellStyle name="Normal 2 2 2 2 2 2 2 2 2 2 2 2 2 2 2 13" xfId="7163"/>
    <cellStyle name="Normal 2 2 2 2 2 2 2 2 2 2 2 2 2 2 2 14" xfId="7164"/>
    <cellStyle name="Normal 2 2 2 2 2 2 2 2 2 2 2 2 2 2 2 14 10" xfId="7165"/>
    <cellStyle name="Normal 2 2 2 2 2 2 2 2 2 2 2 2 2 2 2 14 11" xfId="7166"/>
    <cellStyle name="Normal 2 2 2 2 2 2 2 2 2 2 2 2 2 2 2 14 2" xfId="7167"/>
    <cellStyle name="Normal 2 2 2 2 2 2 2 2 2 2 2 2 2 2 2 14 2 10" xfId="7168"/>
    <cellStyle name="Normal 2 2 2 2 2 2 2 2 2 2 2 2 2 2 2 14 2 11" xfId="7169"/>
    <cellStyle name="Normal 2 2 2 2 2 2 2 2 2 2 2 2 2 2 2 14 2 2" xfId="7170"/>
    <cellStyle name="Normal 2 2 2 2 2 2 2 2 2 2 2 2 2 2 2 14 2 2 2" xfId="7171"/>
    <cellStyle name="Normal 2 2 2 2 2 2 2 2 2 2 2 2 2 2 2 14 2 2 2 2" xfId="7172"/>
    <cellStyle name="Normal 2 2 2 2 2 2 2 2 2 2 2 2 2 2 2 14 2 2 2 3" xfId="7173"/>
    <cellStyle name="Normal 2 2 2 2 2 2 2 2 2 2 2 2 2 2 2 14 2 2 2 4" xfId="7174"/>
    <cellStyle name="Normal 2 2 2 2 2 2 2 2 2 2 2 2 2 2 2 14 2 2 3" xfId="7175"/>
    <cellStyle name="Normal 2 2 2 2 2 2 2 2 2 2 2 2 2 2 2 14 2 2 4" xfId="7176"/>
    <cellStyle name="Normal 2 2 2 2 2 2 2 2 2 2 2 2 2 2 2 14 2 2 5" xfId="7177"/>
    <cellStyle name="Normal 2 2 2 2 2 2 2 2 2 2 2 2 2 2 2 14 2 2 6" xfId="7178"/>
    <cellStyle name="Normal 2 2 2 2 2 2 2 2 2 2 2 2 2 2 2 14 2 3" xfId="7179"/>
    <cellStyle name="Normal 2 2 2 2 2 2 2 2 2 2 2 2 2 2 2 14 2 4" xfId="7180"/>
    <cellStyle name="Normal 2 2 2 2 2 2 2 2 2 2 2 2 2 2 2 14 2 5" xfId="7181"/>
    <cellStyle name="Normal 2 2 2 2 2 2 2 2 2 2 2 2 2 2 2 14 2 6" xfId="7182"/>
    <cellStyle name="Normal 2 2 2 2 2 2 2 2 2 2 2 2 2 2 2 14 2 7" xfId="7183"/>
    <cellStyle name="Normal 2 2 2 2 2 2 2 2 2 2 2 2 2 2 2 14 2 8" xfId="7184"/>
    <cellStyle name="Normal 2 2 2 2 2 2 2 2 2 2 2 2 2 2 2 14 2 8 2" xfId="7185"/>
    <cellStyle name="Normal 2 2 2 2 2 2 2 2 2 2 2 2 2 2 2 14 2 8 3" xfId="7186"/>
    <cellStyle name="Normal 2 2 2 2 2 2 2 2 2 2 2 2 2 2 2 14 2 8 4" xfId="7187"/>
    <cellStyle name="Normal 2 2 2 2 2 2 2 2 2 2 2 2 2 2 2 14 2 9" xfId="7188"/>
    <cellStyle name="Normal 2 2 2 2 2 2 2 2 2 2 2 2 2 2 2 14 3" xfId="7189"/>
    <cellStyle name="Normal 2 2 2 2 2 2 2 2 2 2 2 2 2 2 2 14 3 2" xfId="7190"/>
    <cellStyle name="Normal 2 2 2 2 2 2 2 2 2 2 2 2 2 2 2 14 3 2 2" xfId="7191"/>
    <cellStyle name="Normal 2 2 2 2 2 2 2 2 2 2 2 2 2 2 2 14 3 2 3" xfId="7192"/>
    <cellStyle name="Normal 2 2 2 2 2 2 2 2 2 2 2 2 2 2 2 14 3 2 4" xfId="7193"/>
    <cellStyle name="Normal 2 2 2 2 2 2 2 2 2 2 2 2 2 2 2 14 3 3" xfId="7194"/>
    <cellStyle name="Normal 2 2 2 2 2 2 2 2 2 2 2 2 2 2 2 14 3 4" xfId="7195"/>
    <cellStyle name="Normal 2 2 2 2 2 2 2 2 2 2 2 2 2 2 2 14 3 5" xfId="7196"/>
    <cellStyle name="Normal 2 2 2 2 2 2 2 2 2 2 2 2 2 2 2 14 3 6" xfId="7197"/>
    <cellStyle name="Normal 2 2 2 2 2 2 2 2 2 2 2 2 2 2 2 14 4" xfId="7198"/>
    <cellStyle name="Normal 2 2 2 2 2 2 2 2 2 2 2 2 2 2 2 14 5" xfId="7199"/>
    <cellStyle name="Normal 2 2 2 2 2 2 2 2 2 2 2 2 2 2 2 14 6" xfId="7200"/>
    <cellStyle name="Normal 2 2 2 2 2 2 2 2 2 2 2 2 2 2 2 14 7" xfId="7201"/>
    <cellStyle name="Normal 2 2 2 2 2 2 2 2 2 2 2 2 2 2 2 14 8" xfId="7202"/>
    <cellStyle name="Normal 2 2 2 2 2 2 2 2 2 2 2 2 2 2 2 14 8 2" xfId="7203"/>
    <cellStyle name="Normal 2 2 2 2 2 2 2 2 2 2 2 2 2 2 2 14 8 3" xfId="7204"/>
    <cellStyle name="Normal 2 2 2 2 2 2 2 2 2 2 2 2 2 2 2 14 8 4" xfId="7205"/>
    <cellStyle name="Normal 2 2 2 2 2 2 2 2 2 2 2 2 2 2 2 14 9" xfId="7206"/>
    <cellStyle name="Normal 2 2 2 2 2 2 2 2 2 2 2 2 2 2 2 15" xfId="7207"/>
    <cellStyle name="Normal 2 2 2 2 2 2 2 2 2 2 2 2 2 2 2 16" xfId="7208"/>
    <cellStyle name="Normal 2 2 2 2 2 2 2 2 2 2 2 2 2 2 2 16 2" xfId="7209"/>
    <cellStyle name="Normal 2 2 2 2 2 2 2 2 2 2 2 2 2 2 2 16 2 2" xfId="7210"/>
    <cellStyle name="Normal 2 2 2 2 2 2 2 2 2 2 2 2 2 2 2 16 2 3" xfId="7211"/>
    <cellStyle name="Normal 2 2 2 2 2 2 2 2 2 2 2 2 2 2 2 16 2 4" xfId="7212"/>
    <cellStyle name="Normal 2 2 2 2 2 2 2 2 2 2 2 2 2 2 2 16 3" xfId="7213"/>
    <cellStyle name="Normal 2 2 2 2 2 2 2 2 2 2 2 2 2 2 2 16 4" xfId="7214"/>
    <cellStyle name="Normal 2 2 2 2 2 2 2 2 2 2 2 2 2 2 2 16 5" xfId="7215"/>
    <cellStyle name="Normal 2 2 2 2 2 2 2 2 2 2 2 2 2 2 2 16 6" xfId="7216"/>
    <cellStyle name="Normal 2 2 2 2 2 2 2 2 2 2 2 2 2 2 2 17" xfId="7217"/>
    <cellStyle name="Normal 2 2 2 2 2 2 2 2 2 2 2 2 2 2 2 18" xfId="7218"/>
    <cellStyle name="Normal 2 2 2 2 2 2 2 2 2 2 2 2 2 2 2 19" xfId="7219"/>
    <cellStyle name="Normal 2 2 2 2 2 2 2 2 2 2 2 2 2 2 2 2" xfId="7220"/>
    <cellStyle name="Normal 2 2 2 2 2 2 2 2 2 2 2 2 2 2 2 2 10" xfId="7221"/>
    <cellStyle name="Normal 2 2 2 2 2 2 2 2 2 2 2 2 2 2 2 2 11" xfId="7222"/>
    <cellStyle name="Normal 2 2 2 2 2 2 2 2 2 2 2 2 2 2 2 2 11 10" xfId="7223"/>
    <cellStyle name="Normal 2 2 2 2 2 2 2 2 2 2 2 2 2 2 2 2 11 11" xfId="7224"/>
    <cellStyle name="Normal 2 2 2 2 2 2 2 2 2 2 2 2 2 2 2 2 11 11 2" xfId="7225"/>
    <cellStyle name="Normal 2 2 2 2 2 2 2 2 2 2 2 2 2 2 2 2 11 11 3" xfId="7226"/>
    <cellStyle name="Normal 2 2 2 2 2 2 2 2 2 2 2 2 2 2 2 2 11 11 4" xfId="7227"/>
    <cellStyle name="Normal 2 2 2 2 2 2 2 2 2 2 2 2 2 2 2 2 11 12" xfId="7228"/>
    <cellStyle name="Normal 2 2 2 2 2 2 2 2 2 2 2 2 2 2 2 2 11 13" xfId="7229"/>
    <cellStyle name="Normal 2 2 2 2 2 2 2 2 2 2 2 2 2 2 2 2 11 14" xfId="7230"/>
    <cellStyle name="Normal 2 2 2 2 2 2 2 2 2 2 2 2 2 2 2 2 11 2" xfId="7231"/>
    <cellStyle name="Normal 2 2 2 2 2 2 2 2 2 2 2 2 2 2 2 2 11 2 10" xfId="7232"/>
    <cellStyle name="Normal 2 2 2 2 2 2 2 2 2 2 2 2 2 2 2 2 11 2 11" xfId="7233"/>
    <cellStyle name="Normal 2 2 2 2 2 2 2 2 2 2 2 2 2 2 2 2 11 2 2" xfId="7234"/>
    <cellStyle name="Normal 2 2 2 2 2 2 2 2 2 2 2 2 2 2 2 2 11 2 2 10" xfId="7235"/>
    <cellStyle name="Normal 2 2 2 2 2 2 2 2 2 2 2 2 2 2 2 2 11 2 2 11" xfId="7236"/>
    <cellStyle name="Normal 2 2 2 2 2 2 2 2 2 2 2 2 2 2 2 2 11 2 2 2" xfId="7237"/>
    <cellStyle name="Normal 2 2 2 2 2 2 2 2 2 2 2 2 2 2 2 2 11 2 2 2 2" xfId="7238"/>
    <cellStyle name="Normal 2 2 2 2 2 2 2 2 2 2 2 2 2 2 2 2 11 2 2 2 2 2" xfId="7239"/>
    <cellStyle name="Normal 2 2 2 2 2 2 2 2 2 2 2 2 2 2 2 2 11 2 2 2 2 3" xfId="7240"/>
    <cellStyle name="Normal 2 2 2 2 2 2 2 2 2 2 2 2 2 2 2 2 11 2 2 2 2 4" xfId="7241"/>
    <cellStyle name="Normal 2 2 2 2 2 2 2 2 2 2 2 2 2 2 2 2 11 2 2 2 3" xfId="7242"/>
    <cellStyle name="Normal 2 2 2 2 2 2 2 2 2 2 2 2 2 2 2 2 11 2 2 2 4" xfId="7243"/>
    <cellStyle name="Normal 2 2 2 2 2 2 2 2 2 2 2 2 2 2 2 2 11 2 2 2 5" xfId="7244"/>
    <cellStyle name="Normal 2 2 2 2 2 2 2 2 2 2 2 2 2 2 2 2 11 2 2 2 6" xfId="7245"/>
    <cellStyle name="Normal 2 2 2 2 2 2 2 2 2 2 2 2 2 2 2 2 11 2 2 3" xfId="7246"/>
    <cellStyle name="Normal 2 2 2 2 2 2 2 2 2 2 2 2 2 2 2 2 11 2 2 4" xfId="7247"/>
    <cellStyle name="Normal 2 2 2 2 2 2 2 2 2 2 2 2 2 2 2 2 11 2 2 5" xfId="7248"/>
    <cellStyle name="Normal 2 2 2 2 2 2 2 2 2 2 2 2 2 2 2 2 11 2 2 6" xfId="7249"/>
    <cellStyle name="Normal 2 2 2 2 2 2 2 2 2 2 2 2 2 2 2 2 11 2 2 7" xfId="7250"/>
    <cellStyle name="Normal 2 2 2 2 2 2 2 2 2 2 2 2 2 2 2 2 11 2 2 8" xfId="7251"/>
    <cellStyle name="Normal 2 2 2 2 2 2 2 2 2 2 2 2 2 2 2 2 11 2 2 8 2" xfId="7252"/>
    <cellStyle name="Normal 2 2 2 2 2 2 2 2 2 2 2 2 2 2 2 2 11 2 2 8 3" xfId="7253"/>
    <cellStyle name="Normal 2 2 2 2 2 2 2 2 2 2 2 2 2 2 2 2 11 2 2 8 4" xfId="7254"/>
    <cellStyle name="Normal 2 2 2 2 2 2 2 2 2 2 2 2 2 2 2 2 11 2 2 9" xfId="7255"/>
    <cellStyle name="Normal 2 2 2 2 2 2 2 2 2 2 2 2 2 2 2 2 11 2 3" xfId="7256"/>
    <cellStyle name="Normal 2 2 2 2 2 2 2 2 2 2 2 2 2 2 2 2 11 2 3 2" xfId="7257"/>
    <cellStyle name="Normal 2 2 2 2 2 2 2 2 2 2 2 2 2 2 2 2 11 2 3 2 2" xfId="7258"/>
    <cellStyle name="Normal 2 2 2 2 2 2 2 2 2 2 2 2 2 2 2 2 11 2 3 2 3" xfId="7259"/>
    <cellStyle name="Normal 2 2 2 2 2 2 2 2 2 2 2 2 2 2 2 2 11 2 3 2 4" xfId="7260"/>
    <cellStyle name="Normal 2 2 2 2 2 2 2 2 2 2 2 2 2 2 2 2 11 2 3 3" xfId="7261"/>
    <cellStyle name="Normal 2 2 2 2 2 2 2 2 2 2 2 2 2 2 2 2 11 2 3 4" xfId="7262"/>
    <cellStyle name="Normal 2 2 2 2 2 2 2 2 2 2 2 2 2 2 2 2 11 2 3 5" xfId="7263"/>
    <cellStyle name="Normal 2 2 2 2 2 2 2 2 2 2 2 2 2 2 2 2 11 2 3 6" xfId="7264"/>
    <cellStyle name="Normal 2 2 2 2 2 2 2 2 2 2 2 2 2 2 2 2 11 2 4" xfId="7265"/>
    <cellStyle name="Normal 2 2 2 2 2 2 2 2 2 2 2 2 2 2 2 2 11 2 5" xfId="7266"/>
    <cellStyle name="Normal 2 2 2 2 2 2 2 2 2 2 2 2 2 2 2 2 11 2 6" xfId="7267"/>
    <cellStyle name="Normal 2 2 2 2 2 2 2 2 2 2 2 2 2 2 2 2 11 2 7" xfId="7268"/>
    <cellStyle name="Normal 2 2 2 2 2 2 2 2 2 2 2 2 2 2 2 2 11 2 8" xfId="7269"/>
    <cellStyle name="Normal 2 2 2 2 2 2 2 2 2 2 2 2 2 2 2 2 11 2 8 2" xfId="7270"/>
    <cellStyle name="Normal 2 2 2 2 2 2 2 2 2 2 2 2 2 2 2 2 11 2 8 3" xfId="7271"/>
    <cellStyle name="Normal 2 2 2 2 2 2 2 2 2 2 2 2 2 2 2 2 11 2 8 4" xfId="7272"/>
    <cellStyle name="Normal 2 2 2 2 2 2 2 2 2 2 2 2 2 2 2 2 11 2 9" xfId="7273"/>
    <cellStyle name="Normal 2 2 2 2 2 2 2 2 2 2 2 2 2 2 2 2 11 3" xfId="7274"/>
    <cellStyle name="Normal 2 2 2 2 2 2 2 2 2 2 2 2 2 2 2 2 11 4" xfId="7275"/>
    <cellStyle name="Normal 2 2 2 2 2 2 2 2 2 2 2 2 2 2 2 2 11 5" xfId="7276"/>
    <cellStyle name="Normal 2 2 2 2 2 2 2 2 2 2 2 2 2 2 2 2 11 5 2" xfId="7277"/>
    <cellStyle name="Normal 2 2 2 2 2 2 2 2 2 2 2 2 2 2 2 2 11 5 2 2" xfId="7278"/>
    <cellStyle name="Normal 2 2 2 2 2 2 2 2 2 2 2 2 2 2 2 2 11 5 2 3" xfId="7279"/>
    <cellStyle name="Normal 2 2 2 2 2 2 2 2 2 2 2 2 2 2 2 2 11 5 2 4" xfId="7280"/>
    <cellStyle name="Normal 2 2 2 2 2 2 2 2 2 2 2 2 2 2 2 2 11 5 3" xfId="7281"/>
    <cellStyle name="Normal 2 2 2 2 2 2 2 2 2 2 2 2 2 2 2 2 11 5 4" xfId="7282"/>
    <cellStyle name="Normal 2 2 2 2 2 2 2 2 2 2 2 2 2 2 2 2 11 5 5" xfId="7283"/>
    <cellStyle name="Normal 2 2 2 2 2 2 2 2 2 2 2 2 2 2 2 2 11 5 6" xfId="7284"/>
    <cellStyle name="Normal 2 2 2 2 2 2 2 2 2 2 2 2 2 2 2 2 11 6" xfId="7285"/>
    <cellStyle name="Normal 2 2 2 2 2 2 2 2 2 2 2 2 2 2 2 2 11 7" xfId="7286"/>
    <cellStyle name="Normal 2 2 2 2 2 2 2 2 2 2 2 2 2 2 2 2 11 8" xfId="7287"/>
    <cellStyle name="Normal 2 2 2 2 2 2 2 2 2 2 2 2 2 2 2 2 11 9" xfId="7288"/>
    <cellStyle name="Normal 2 2 2 2 2 2 2 2 2 2 2 2 2 2 2 2 12" xfId="7289"/>
    <cellStyle name="Normal 2 2 2 2 2 2 2 2 2 2 2 2 2 2 2 2 13" xfId="7290"/>
    <cellStyle name="Normal 2 2 2 2 2 2 2 2 2 2 2 2 2 2 2 2 13 10" xfId="7291"/>
    <cellStyle name="Normal 2 2 2 2 2 2 2 2 2 2 2 2 2 2 2 2 13 11" xfId="7292"/>
    <cellStyle name="Normal 2 2 2 2 2 2 2 2 2 2 2 2 2 2 2 2 13 2" xfId="7293"/>
    <cellStyle name="Normal 2 2 2 2 2 2 2 2 2 2 2 2 2 2 2 2 13 2 10" xfId="7294"/>
    <cellStyle name="Normal 2 2 2 2 2 2 2 2 2 2 2 2 2 2 2 2 13 2 11" xfId="7295"/>
    <cellStyle name="Normal 2 2 2 2 2 2 2 2 2 2 2 2 2 2 2 2 13 2 2" xfId="7296"/>
    <cellStyle name="Normal 2 2 2 2 2 2 2 2 2 2 2 2 2 2 2 2 13 2 2 2" xfId="7297"/>
    <cellStyle name="Normal 2 2 2 2 2 2 2 2 2 2 2 2 2 2 2 2 13 2 2 2 2" xfId="7298"/>
    <cellStyle name="Normal 2 2 2 2 2 2 2 2 2 2 2 2 2 2 2 2 13 2 2 2 3" xfId="7299"/>
    <cellStyle name="Normal 2 2 2 2 2 2 2 2 2 2 2 2 2 2 2 2 13 2 2 2 4" xfId="7300"/>
    <cellStyle name="Normal 2 2 2 2 2 2 2 2 2 2 2 2 2 2 2 2 13 2 2 3" xfId="7301"/>
    <cellStyle name="Normal 2 2 2 2 2 2 2 2 2 2 2 2 2 2 2 2 13 2 2 4" xfId="7302"/>
    <cellStyle name="Normal 2 2 2 2 2 2 2 2 2 2 2 2 2 2 2 2 13 2 2 5" xfId="7303"/>
    <cellStyle name="Normal 2 2 2 2 2 2 2 2 2 2 2 2 2 2 2 2 13 2 2 6" xfId="7304"/>
    <cellStyle name="Normal 2 2 2 2 2 2 2 2 2 2 2 2 2 2 2 2 13 2 3" xfId="7305"/>
    <cellStyle name="Normal 2 2 2 2 2 2 2 2 2 2 2 2 2 2 2 2 13 2 4" xfId="7306"/>
    <cellStyle name="Normal 2 2 2 2 2 2 2 2 2 2 2 2 2 2 2 2 13 2 5" xfId="7307"/>
    <cellStyle name="Normal 2 2 2 2 2 2 2 2 2 2 2 2 2 2 2 2 13 2 6" xfId="7308"/>
    <cellStyle name="Normal 2 2 2 2 2 2 2 2 2 2 2 2 2 2 2 2 13 2 7" xfId="7309"/>
    <cellStyle name="Normal 2 2 2 2 2 2 2 2 2 2 2 2 2 2 2 2 13 2 8" xfId="7310"/>
    <cellStyle name="Normal 2 2 2 2 2 2 2 2 2 2 2 2 2 2 2 2 13 2 8 2" xfId="7311"/>
    <cellStyle name="Normal 2 2 2 2 2 2 2 2 2 2 2 2 2 2 2 2 13 2 8 3" xfId="7312"/>
    <cellStyle name="Normal 2 2 2 2 2 2 2 2 2 2 2 2 2 2 2 2 13 2 8 4" xfId="7313"/>
    <cellStyle name="Normal 2 2 2 2 2 2 2 2 2 2 2 2 2 2 2 2 13 2 9" xfId="7314"/>
    <cellStyle name="Normal 2 2 2 2 2 2 2 2 2 2 2 2 2 2 2 2 13 3" xfId="7315"/>
    <cellStyle name="Normal 2 2 2 2 2 2 2 2 2 2 2 2 2 2 2 2 13 3 2" xfId="7316"/>
    <cellStyle name="Normal 2 2 2 2 2 2 2 2 2 2 2 2 2 2 2 2 13 3 2 2" xfId="7317"/>
    <cellStyle name="Normal 2 2 2 2 2 2 2 2 2 2 2 2 2 2 2 2 13 3 2 3" xfId="7318"/>
    <cellStyle name="Normal 2 2 2 2 2 2 2 2 2 2 2 2 2 2 2 2 13 3 2 4" xfId="7319"/>
    <cellStyle name="Normal 2 2 2 2 2 2 2 2 2 2 2 2 2 2 2 2 13 3 3" xfId="7320"/>
    <cellStyle name="Normal 2 2 2 2 2 2 2 2 2 2 2 2 2 2 2 2 13 3 4" xfId="7321"/>
    <cellStyle name="Normal 2 2 2 2 2 2 2 2 2 2 2 2 2 2 2 2 13 3 5" xfId="7322"/>
    <cellStyle name="Normal 2 2 2 2 2 2 2 2 2 2 2 2 2 2 2 2 13 3 6" xfId="7323"/>
    <cellStyle name="Normal 2 2 2 2 2 2 2 2 2 2 2 2 2 2 2 2 13 4" xfId="7324"/>
    <cellStyle name="Normal 2 2 2 2 2 2 2 2 2 2 2 2 2 2 2 2 13 5" xfId="7325"/>
    <cellStyle name="Normal 2 2 2 2 2 2 2 2 2 2 2 2 2 2 2 2 13 6" xfId="7326"/>
    <cellStyle name="Normal 2 2 2 2 2 2 2 2 2 2 2 2 2 2 2 2 13 7" xfId="7327"/>
    <cellStyle name="Normal 2 2 2 2 2 2 2 2 2 2 2 2 2 2 2 2 13 8" xfId="7328"/>
    <cellStyle name="Normal 2 2 2 2 2 2 2 2 2 2 2 2 2 2 2 2 13 8 2" xfId="7329"/>
    <cellStyle name="Normal 2 2 2 2 2 2 2 2 2 2 2 2 2 2 2 2 13 8 3" xfId="7330"/>
    <cellStyle name="Normal 2 2 2 2 2 2 2 2 2 2 2 2 2 2 2 2 13 8 4" xfId="7331"/>
    <cellStyle name="Normal 2 2 2 2 2 2 2 2 2 2 2 2 2 2 2 2 13 9" xfId="7332"/>
    <cellStyle name="Normal 2 2 2 2 2 2 2 2 2 2 2 2 2 2 2 2 14" xfId="7333"/>
    <cellStyle name="Normal 2 2 2 2 2 2 2 2 2 2 2 2 2 2 2 2 15" xfId="7334"/>
    <cellStyle name="Normal 2 2 2 2 2 2 2 2 2 2 2 2 2 2 2 2 15 2" xfId="7335"/>
    <cellStyle name="Normal 2 2 2 2 2 2 2 2 2 2 2 2 2 2 2 2 15 2 2" xfId="7336"/>
    <cellStyle name="Normal 2 2 2 2 2 2 2 2 2 2 2 2 2 2 2 2 15 2 3" xfId="7337"/>
    <cellStyle name="Normal 2 2 2 2 2 2 2 2 2 2 2 2 2 2 2 2 15 2 4" xfId="7338"/>
    <cellStyle name="Normal 2 2 2 2 2 2 2 2 2 2 2 2 2 2 2 2 15 3" xfId="7339"/>
    <cellStyle name="Normal 2 2 2 2 2 2 2 2 2 2 2 2 2 2 2 2 15 4" xfId="7340"/>
    <cellStyle name="Normal 2 2 2 2 2 2 2 2 2 2 2 2 2 2 2 2 15 5" xfId="7341"/>
    <cellStyle name="Normal 2 2 2 2 2 2 2 2 2 2 2 2 2 2 2 2 15 6" xfId="7342"/>
    <cellStyle name="Normal 2 2 2 2 2 2 2 2 2 2 2 2 2 2 2 2 16" xfId="7343"/>
    <cellStyle name="Normal 2 2 2 2 2 2 2 2 2 2 2 2 2 2 2 2 17" xfId="7344"/>
    <cellStyle name="Normal 2 2 2 2 2 2 2 2 2 2 2 2 2 2 2 2 18" xfId="7345"/>
    <cellStyle name="Normal 2 2 2 2 2 2 2 2 2 2 2 2 2 2 2 2 19" xfId="7346"/>
    <cellStyle name="Normal 2 2 2 2 2 2 2 2 2 2 2 2 2 2 2 2 2" xfId="7347"/>
    <cellStyle name="Normal 2 2 2 2 2 2 2 2 2 2 2 2 2 2 2 2 2 10" xfId="7348"/>
    <cellStyle name="Normal 2 2 2 2 2 2 2 2 2 2 2 2 2 2 2 2 2 11" xfId="7349"/>
    <cellStyle name="Normal 2 2 2 2 2 2 2 2 2 2 2 2 2 2 2 2 2 12" xfId="7350"/>
    <cellStyle name="Normal 2 2 2 2 2 2 2 2 2 2 2 2 2 2 2 2 2 13" xfId="7351"/>
    <cellStyle name="Normal 2 2 2 2 2 2 2 2 2 2 2 2 2 2 2 2 2 13 2" xfId="7352"/>
    <cellStyle name="Normal 2 2 2 2 2 2 2 2 2 2 2 2 2 2 2 2 2 13 3" xfId="7353"/>
    <cellStyle name="Normal 2 2 2 2 2 2 2 2 2 2 2 2 2 2 2 2 2 13 4" xfId="7354"/>
    <cellStyle name="Normal 2 2 2 2 2 2 2 2 2 2 2 2 2 2 2 2 2 14" xfId="7355"/>
    <cellStyle name="Normal 2 2 2 2 2 2 2 2 2 2 2 2 2 2 2 2 2 15" xfId="7356"/>
    <cellStyle name="Normal 2 2 2 2 2 2 2 2 2 2 2 2 2 2 2 2 2 16" xfId="7357"/>
    <cellStyle name="Normal 2 2 2 2 2 2 2 2 2 2 2 2 2 2 2 2 2 17" xfId="7358"/>
    <cellStyle name="Normal 2 2 2 2 2 2 2 2 2 2 2 2 2 2 2 2 2 18" xfId="7359"/>
    <cellStyle name="Normal 2 2 2 2 2 2 2 2 2 2 2 2 2 2 2 2 2 19" xfId="7360"/>
    <cellStyle name="Normal 2 2 2 2 2 2 2 2 2 2 2 2 2 2 2 2 2 2" xfId="7361"/>
    <cellStyle name="Normal 2 2 2 2 2 2 2 2 2 2 2 2 2 2 2 2 2 2 10" xfId="7362"/>
    <cellStyle name="Normal 2 2 2 2 2 2 2 2 2 2 2 2 2 2 2 2 2 2 11" xfId="7363"/>
    <cellStyle name="Normal 2 2 2 2 2 2 2 2 2 2 2 2 2 2 2 2 2 2 11 2" xfId="7364"/>
    <cellStyle name="Normal 2 2 2 2 2 2 2 2 2 2 2 2 2 2 2 2 2 2 11 3" xfId="7365"/>
    <cellStyle name="Normal 2 2 2 2 2 2 2 2 2 2 2 2 2 2 2 2 2 2 11 4" xfId="7366"/>
    <cellStyle name="Normal 2 2 2 2 2 2 2 2 2 2 2 2 2 2 2 2 2 2 12" xfId="7367"/>
    <cellStyle name="Normal 2 2 2 2 2 2 2 2 2 2 2 2 2 2 2 2 2 2 13" xfId="7368"/>
    <cellStyle name="Normal 2 2 2 2 2 2 2 2 2 2 2 2 2 2 2 2 2 2 14" xfId="7369"/>
    <cellStyle name="Normal 2 2 2 2 2 2 2 2 2 2 2 2 2 2 2 2 2 2 15" xfId="7370"/>
    <cellStyle name="Normal 2 2 2 2 2 2 2 2 2 2 2 2 2 2 2 2 2 2 16" xfId="7371"/>
    <cellStyle name="Normal 2 2 2 2 2 2 2 2 2 2 2 2 2 2 2 2 2 2 17" xfId="7372"/>
    <cellStyle name="Normal 2 2 2 2 2 2 2 2 2 2 2 2 2 2 2 2 2 2 18" xfId="7373"/>
    <cellStyle name="Normal 2 2 2 2 2 2 2 2 2 2 2 2 2 2 2 2 2 2 19" xfId="7374"/>
    <cellStyle name="Normal 2 2 2 2 2 2 2 2 2 2 2 2 2 2 2 2 2 2 2" xfId="7375"/>
    <cellStyle name="Normal 2 2 2 2 2 2 2 2 2 2 2 2 2 2 2 2 2 2 2 10" xfId="7376"/>
    <cellStyle name="Normal 2 2 2 2 2 2 2 2 2 2 2 2 2 2 2 2 2 2 2 11" xfId="7377"/>
    <cellStyle name="Normal 2 2 2 2 2 2 2 2 2 2 2 2 2 2 2 2 2 2 2 12" xfId="7378"/>
    <cellStyle name="Normal 2 2 2 2 2 2 2 2 2 2 2 2 2 2 2 2 2 2 2 13" xfId="7379"/>
    <cellStyle name="Normal 2 2 2 2 2 2 2 2 2 2 2 2 2 2 2 2 2 2 2 14" xfId="7380"/>
    <cellStyle name="Normal 2 2 2 2 2 2 2 2 2 2 2 2 2 2 2 2 2 2 2 15" xfId="7381"/>
    <cellStyle name="Normal 2 2 2 2 2 2 2 2 2 2 2 2 2 2 2 2 2 2 2 16" xfId="7382"/>
    <cellStyle name="Normal 2 2 2 2 2 2 2 2 2 2 2 2 2 2 2 2 2 2 2 17" xfId="7383"/>
    <cellStyle name="Normal 2 2 2 2 2 2 2 2 2 2 2 2 2 2 2 2 2 2 2 18" xfId="7384"/>
    <cellStyle name="Normal 2 2 2 2 2 2 2 2 2 2 2 2 2 2 2 2 2 2 2 19" xfId="7385"/>
    <cellStyle name="Normal 2 2 2 2 2 2 2 2 2 2 2 2 2 2 2 2 2 2 2 2" xfId="7386"/>
    <cellStyle name="Normal 2 2 2 2 2 2 2 2 2 2 2 2 2 2 2 2 2 2 2 2 10" xfId="7387"/>
    <cellStyle name="Normal 2 2 2 2 2 2 2 2 2 2 2 2 2 2 2 2 2 2 2 2 11" xfId="7388"/>
    <cellStyle name="Normal 2 2 2 2 2 2 2 2 2 2 2 2 2 2 2 2 2 2 2 2 12" xfId="7389"/>
    <cellStyle name="Normal 2 2 2 2 2 2 2 2 2 2 2 2 2 2 2 2 2 2 2 2 13" xfId="7390"/>
    <cellStyle name="Normal 2 2 2 2 2 2 2 2 2 2 2 2 2 2 2 2 2 2 2 2 14" xfId="7391"/>
    <cellStyle name="Normal 2 2 2 2 2 2 2 2 2 2 2 2 2 2 2 2 2 2 2 2 15" xfId="7392"/>
    <cellStyle name="Normal 2 2 2 2 2 2 2 2 2 2 2 2 2 2 2 2 2 2 2 2 16" xfId="7393"/>
    <cellStyle name="Normal 2 2 2 2 2 2 2 2 2 2 2 2 2 2 2 2 2 2 2 2 17" xfId="7394"/>
    <cellStyle name="Normal 2 2 2 2 2 2 2 2 2 2 2 2 2 2 2 2 2 2 2 2 18" xfId="7395"/>
    <cellStyle name="Normal 2 2 2 2 2 2 2 2 2 2 2 2 2 2 2 2 2 2 2 2 19" xfId="7396"/>
    <cellStyle name="Normal 2 2 2 2 2 2 2 2 2 2 2 2 2 2 2 2 2 2 2 2 2" xfId="7397"/>
    <cellStyle name="Normal 2 2 2 2 2 2 2 2 2 2 2 2 2 2 2 2 2 2 2 2 2 10" xfId="7398"/>
    <cellStyle name="Normal 2 2 2 2 2 2 2 2 2 2 2 2 2 2 2 2 2 2 2 2 2 11" xfId="7399"/>
    <cellStyle name="Normal 2 2 2 2 2 2 2 2 2 2 2 2 2 2 2 2 2 2 2 2 2 12" xfId="7400"/>
    <cellStyle name="Normal 2 2 2 2 2 2 2 2 2 2 2 2 2 2 2 2 2 2 2 2 2 13" xfId="7401"/>
    <cellStyle name="Normal 2 2 2 2 2 2 2 2 2 2 2 2 2 2 2 2 2 2 2 2 2 14" xfId="7402"/>
    <cellStyle name="Normal 2 2 2 2 2 2 2 2 2 2 2 2 2 2 2 2 2 2 2 2 2 15" xfId="7403"/>
    <cellStyle name="Normal 2 2 2 2 2 2 2 2 2 2 2 2 2 2 2 2 2 2 2 2 2 16" xfId="7404"/>
    <cellStyle name="Normal 2 2 2 2 2 2 2 2 2 2 2 2 2 2 2 2 2 2 2 2 2 17" xfId="7405"/>
    <cellStyle name="Normal 2 2 2 2 2 2 2 2 2 2 2 2 2 2 2 2 2 2 2 2 2 18" xfId="7406"/>
    <cellStyle name="Normal 2 2 2 2 2 2 2 2 2 2 2 2 2 2 2 2 2 2 2 2 2 18 2" xfId="7407"/>
    <cellStyle name="Normal 2 2 2 2 2 2 2 2 2 2 2 2 2 2 2 2 2 2 2 2 2 18 3" xfId="7408"/>
    <cellStyle name="Normal 2 2 2 2 2 2 2 2 2 2 2 2 2 2 2 2 2 2 2 2 2 18 4" xfId="7409"/>
    <cellStyle name="Normal 2 2 2 2 2 2 2 2 2 2 2 2 2 2 2 2 2 2 2 2 2 18 5" xfId="7410"/>
    <cellStyle name="Normal 2 2 2 2 2 2 2 2 2 2 2 2 2 2 2 2 2 2 2 2 2 18 6" xfId="7411"/>
    <cellStyle name="Normal 2 2 2 2 2 2 2 2 2 2 2 2 2 2 2 2 2 2 2 2 2 18 7" xfId="7412"/>
    <cellStyle name="Normal 2 2 2 2 2 2 2 2 2 2 2 2 2 2 2 2 2 2 2 2 2 19" xfId="7413"/>
    <cellStyle name="Normal 2 2 2 2 2 2 2 2 2 2 2 2 2 2 2 2 2 2 2 2 2 2" xfId="7414"/>
    <cellStyle name="Normal 2 2 2 2 2 2 2 2 2 2 2 2 2 2 2 2 2 2 2 2 2 2 10" xfId="7415"/>
    <cellStyle name="Normal 2 2 2 2 2 2 2 2 2 2 2 2 2 2 2 2 2 2 2 2 2 2 11" xfId="7416"/>
    <cellStyle name="Normal 2 2 2 2 2 2 2 2 2 2 2 2 2 2 2 2 2 2 2 2 2 2 12" xfId="7417"/>
    <cellStyle name="Normal 2 2 2 2 2 2 2 2 2 2 2 2 2 2 2 2 2 2 2 2 2 2 13" xfId="7418"/>
    <cellStyle name="Normal 2 2 2 2 2 2 2 2 2 2 2 2 2 2 2 2 2 2 2 2 2 2 14" xfId="7419"/>
    <cellStyle name="Normal 2 2 2 2 2 2 2 2 2 2 2 2 2 2 2 2 2 2 2 2 2 2 15" xfId="7420"/>
    <cellStyle name="Normal 2 2 2 2 2 2 2 2 2 2 2 2 2 2 2 2 2 2 2 2 2 2 16" xfId="7421"/>
    <cellStyle name="Normal 2 2 2 2 2 2 2 2 2 2 2 2 2 2 2 2 2 2 2 2 2 2 16 2" xfId="7422"/>
    <cellStyle name="Normal 2 2 2 2 2 2 2 2 2 2 2 2 2 2 2 2 2 2 2 2 2 2 16 3" xfId="7423"/>
    <cellStyle name="Normal 2 2 2 2 2 2 2 2 2 2 2 2 2 2 2 2 2 2 2 2 2 2 16 4" xfId="7424"/>
    <cellStyle name="Normal 2 2 2 2 2 2 2 2 2 2 2 2 2 2 2 2 2 2 2 2 2 2 16 5" xfId="7425"/>
    <cellStyle name="Normal 2 2 2 2 2 2 2 2 2 2 2 2 2 2 2 2 2 2 2 2 2 2 16 6" xfId="7426"/>
    <cellStyle name="Normal 2 2 2 2 2 2 2 2 2 2 2 2 2 2 2 2 2 2 2 2 2 2 16 7" xfId="7427"/>
    <cellStyle name="Normal 2 2 2 2 2 2 2 2 2 2 2 2 2 2 2 2 2 2 2 2 2 2 17" xfId="7428"/>
    <cellStyle name="Normal 2 2 2 2 2 2 2 2 2 2 2 2 2 2 2 2 2 2 2 2 2 2 18" xfId="7429"/>
    <cellStyle name="Normal 2 2 2 2 2 2 2 2 2 2 2 2 2 2 2 2 2 2 2 2 2 2 19" xfId="7430"/>
    <cellStyle name="Normal 2 2 2 2 2 2 2 2 2 2 2 2 2 2 2 2 2 2 2 2 2 2 2" xfId="7431"/>
    <cellStyle name="Normal 2 2 2 2 2 2 2 2 2 2 2 2 2 2 2 2 2 2 2 2 2 2 2 10" xfId="7432"/>
    <cellStyle name="Normal 2 2 2 2 2 2 2 2 2 2 2 2 2 2 2 2 2 2 2 2 2 2 2 11" xfId="7433"/>
    <cellStyle name="Normal 2 2 2 2 2 2 2 2 2 2 2 2 2 2 2 2 2 2 2 2 2 2 2 12" xfId="7434"/>
    <cellStyle name="Normal 2 2 2 2 2 2 2 2 2 2 2 2 2 2 2 2 2 2 2 2 2 2 2 13" xfId="7435"/>
    <cellStyle name="Normal 2 2 2 2 2 2 2 2 2 2 2 2 2 2 2 2 2 2 2 2 2 2 2 13 2" xfId="7436"/>
    <cellStyle name="Normal 2 2 2 2 2 2 2 2 2 2 2 2 2 2 2 2 2 2 2 2 2 2 2 13 3" xfId="7437"/>
    <cellStyle name="Normal 2 2 2 2 2 2 2 2 2 2 2 2 2 2 2 2 2 2 2 2 2 2 2 13 4" xfId="7438"/>
    <cellStyle name="Normal 2 2 2 2 2 2 2 2 2 2 2 2 2 2 2 2 2 2 2 2 2 2 2 13 5" xfId="7439"/>
    <cellStyle name="Normal 2 2 2 2 2 2 2 2 2 2 2 2 2 2 2 2 2 2 2 2 2 2 2 13 6" xfId="7440"/>
    <cellStyle name="Normal 2 2 2 2 2 2 2 2 2 2 2 2 2 2 2 2 2 2 2 2 2 2 2 13 7" xfId="7441"/>
    <cellStyle name="Normal 2 2 2 2 2 2 2 2 2 2 2 2 2 2 2 2 2 2 2 2 2 2 2 14" xfId="7442"/>
    <cellStyle name="Normal 2 2 2 2 2 2 2 2 2 2 2 2 2 2 2 2 2 2 2 2 2 2 2 15" xfId="7443"/>
    <cellStyle name="Normal 2 2 2 2 2 2 2 2 2 2 2 2 2 2 2 2 2 2 2 2 2 2 2 16" xfId="7444"/>
    <cellStyle name="Normal 2 2 2 2 2 2 2 2 2 2 2 2 2 2 2 2 2 2 2 2 2 2 2 17" xfId="7445"/>
    <cellStyle name="Normal 2 2 2 2 2 2 2 2 2 2 2 2 2 2 2 2 2 2 2 2 2 2 2 18" xfId="7446"/>
    <cellStyle name="Normal 2 2 2 2 2 2 2 2 2 2 2 2 2 2 2 2 2 2 2 2 2 2 2 19" xfId="7447"/>
    <cellStyle name="Normal 2 2 2 2 2 2 2 2 2 2 2 2 2 2 2 2 2 2 2 2 2 2 2 2" xfId="7448"/>
    <cellStyle name="Normal 2 2 2 2 2 2 2 2 2 2 2 2 2 2 2 2 2 2 2 2 2 2 2 2 10" xfId="7449"/>
    <cellStyle name="Normal 2 2 2 2 2 2 2 2 2 2 2 2 2 2 2 2 2 2 2 2 2 2 2 2 11" xfId="7450"/>
    <cellStyle name="Normal 2 2 2 2 2 2 2 2 2 2 2 2 2 2 2 2 2 2 2 2 2 2 2 2 12" xfId="7451"/>
    <cellStyle name="Normal 2 2 2 2 2 2 2 2 2 2 2 2 2 2 2 2 2 2 2 2 2 2 2 2 13" xfId="7452"/>
    <cellStyle name="Normal 2 2 2 2 2 2 2 2 2 2 2 2 2 2 2 2 2 2 2 2 2 2 2 2 13 2" xfId="7453"/>
    <cellStyle name="Normal 2 2 2 2 2 2 2 2 2 2 2 2 2 2 2 2 2 2 2 2 2 2 2 2 13 3" xfId="7454"/>
    <cellStyle name="Normal 2 2 2 2 2 2 2 2 2 2 2 2 2 2 2 2 2 2 2 2 2 2 2 2 13 4" xfId="7455"/>
    <cellStyle name="Normal 2 2 2 2 2 2 2 2 2 2 2 2 2 2 2 2 2 2 2 2 2 2 2 2 13 5" xfId="7456"/>
    <cellStyle name="Normal 2 2 2 2 2 2 2 2 2 2 2 2 2 2 2 2 2 2 2 2 2 2 2 2 13 6" xfId="7457"/>
    <cellStyle name="Normal 2 2 2 2 2 2 2 2 2 2 2 2 2 2 2 2 2 2 2 2 2 2 2 2 13 7" xfId="7458"/>
    <cellStyle name="Normal 2 2 2 2 2 2 2 2 2 2 2 2 2 2 2 2 2 2 2 2 2 2 2 2 14" xfId="7459"/>
    <cellStyle name="Normal 2 2 2 2 2 2 2 2 2 2 2 2 2 2 2 2 2 2 2 2 2 2 2 2 15" xfId="7460"/>
    <cellStyle name="Normal 2 2 2 2 2 2 2 2 2 2 2 2 2 2 2 2 2 2 2 2 2 2 2 2 16" xfId="7461"/>
    <cellStyle name="Normal 2 2 2 2 2 2 2 2 2 2 2 2 2 2 2 2 2 2 2 2 2 2 2 2 17" xfId="7462"/>
    <cellStyle name="Normal 2 2 2 2 2 2 2 2 2 2 2 2 2 2 2 2 2 2 2 2 2 2 2 2 18" xfId="7463"/>
    <cellStyle name="Normal 2 2 2 2 2 2 2 2 2 2 2 2 2 2 2 2 2 2 2 2 2 2 2 2 19" xfId="7464"/>
    <cellStyle name="Normal 2 2 2 2 2 2 2 2 2 2 2 2 2 2 2 2 2 2 2 2 2 2 2 2 2" xfId="7465"/>
    <cellStyle name="Normal 2 2 2 2 2 2 2 2 2 2 2 2 2 2 2 2 2 2 2 2 2 2 2 2 2 10" xfId="7466"/>
    <cellStyle name="Normal 2 2 2 2 2 2 2 2 2 2 2 2 2 2 2 2 2 2 2 2 2 2 2 2 2 11" xfId="7467"/>
    <cellStyle name="Normal 2 2 2 2 2 2 2 2 2 2 2 2 2 2 2 2 2 2 2 2 2 2 2 2 2 12" xfId="7468"/>
    <cellStyle name="Normal 2 2 2 2 2 2 2 2 2 2 2 2 2 2 2 2 2 2 2 2 2 2 2 2 2 13" xfId="7469"/>
    <cellStyle name="Normal 2 2 2 2 2 2 2 2 2 2 2 2 2 2 2 2 2 2 2 2 2 2 2 2 2 14" xfId="7470"/>
    <cellStyle name="Normal 2 2 2 2 2 2 2 2 2 2 2 2 2 2 2 2 2 2 2 2 2 2 2 2 2 15" xfId="7471"/>
    <cellStyle name="Normal 2 2 2 2 2 2 2 2 2 2 2 2 2 2 2 2 2 2 2 2 2 2 2 2 2 16" xfId="7472"/>
    <cellStyle name="Normal 2 2 2 2 2 2 2 2 2 2 2 2 2 2 2 2 2 2 2 2 2 2 2 2 2 17" xfId="7473"/>
    <cellStyle name="Normal 2 2 2 2 2 2 2 2 2 2 2 2 2 2 2 2 2 2 2 2 2 2 2 2 2 18" xfId="7474"/>
    <cellStyle name="Normal 2 2 2 2 2 2 2 2 2 2 2 2 2 2 2 2 2 2 2 2 2 2 2 2 2 19" xfId="7475"/>
    <cellStyle name="Normal 2 2 2 2 2 2 2 2 2 2 2 2 2 2 2 2 2 2 2 2 2 2 2 2 2 2" xfId="7476"/>
    <cellStyle name="Normal 2 2 2 2 2 2 2 2 2 2 2 2 2 2 2 2 2 2 2 2 2 2 2 2 2 2 10" xfId="7477"/>
    <cellStyle name="Normal 2 2 2 2 2 2 2 2 2 2 2 2 2 2 2 2 2 2 2 2 2 2 2 2 2 2 11" xfId="7478"/>
    <cellStyle name="Normal 2 2 2 2 2 2 2 2 2 2 2 2 2 2 2 2 2 2 2 2 2 2 2 2 2 2 12" xfId="7479"/>
    <cellStyle name="Normal 2 2 2 2 2 2 2 2 2 2 2 2 2 2 2 2 2 2 2 2 2 2 2 2 2 2 13" xfId="7480"/>
    <cellStyle name="Normal 2 2 2 2 2 2 2 2 2 2 2 2 2 2 2 2 2 2 2 2 2 2 2 2 2 2 14" xfId="7481"/>
    <cellStyle name="Normal 2 2 2 2 2 2 2 2 2 2 2 2 2 2 2 2 2 2 2 2 2 2 2 2 2 2 15" xfId="7482"/>
    <cellStyle name="Normal 2 2 2 2 2 2 2 2 2 2 2 2 2 2 2 2 2 2 2 2 2 2 2 2 2 2 16" xfId="7483"/>
    <cellStyle name="Normal 2 2 2 2 2 2 2 2 2 2 2 2 2 2 2 2 2 2 2 2 2 2 2 2 2 2 17" xfId="7484"/>
    <cellStyle name="Normal 2 2 2 2 2 2 2 2 2 2 2 2 2 2 2 2 2 2 2 2 2 2 2 2 2 2 18" xfId="7485"/>
    <cellStyle name="Normal 2 2 2 2 2 2 2 2 2 2 2 2 2 2 2 2 2 2 2 2 2 2 2 2 2 2 19" xfId="7486"/>
    <cellStyle name="Normal 2 2 2 2 2 2 2 2 2 2 2 2 2 2 2 2 2 2 2 2 2 2 2 2 2 2 2" xfId="7487"/>
    <cellStyle name="Normal 2 2 2 2 2 2 2 2 2 2 2 2 2 2 2 2 2 2 2 2 2 2 2 2 2 2 2 10" xfId="7488"/>
    <cellStyle name="Normal 2 2 2 2 2 2 2 2 2 2 2 2 2 2 2 2 2 2 2 2 2 2 2 2 2 2 2 11" xfId="7489"/>
    <cellStyle name="Normal 2 2 2 2 2 2 2 2 2 2 2 2 2 2 2 2 2 2 2 2 2 2 2 2 2 2 2 12" xfId="7490"/>
    <cellStyle name="Normal 2 2 2 2 2 2 2 2 2 2 2 2 2 2 2 2 2 2 2 2 2 2 2 2 2 2 2 13" xfId="7491"/>
    <cellStyle name="Normal 2 2 2 2 2 2 2 2 2 2 2 2 2 2 2 2 2 2 2 2 2 2 2 2 2 2 2 14" xfId="7492"/>
    <cellStyle name="Normal 2 2 2 2 2 2 2 2 2 2 2 2 2 2 2 2 2 2 2 2 2 2 2 2 2 2 2 15" xfId="7493"/>
    <cellStyle name="Normal 2 2 2 2 2 2 2 2 2 2 2 2 2 2 2 2 2 2 2 2 2 2 2 2 2 2 2 16" xfId="7494"/>
    <cellStyle name="Normal 2 2 2 2 2 2 2 2 2 2 2 2 2 2 2 2 2 2 2 2 2 2 2 2 2 2 2 17" xfId="7495"/>
    <cellStyle name="Normal 2 2 2 2 2 2 2 2 2 2 2 2 2 2 2 2 2 2 2 2 2 2 2 2 2 2 2 18" xfId="7496"/>
    <cellStyle name="Normal 2 2 2 2 2 2 2 2 2 2 2 2 2 2 2 2 2 2 2 2 2 2 2 2 2 2 2 19" xfId="7497"/>
    <cellStyle name="Normal 2 2 2 2 2 2 2 2 2 2 2 2 2 2 2 2 2 2 2 2 2 2 2 2 2 2 2 2" xfId="7498"/>
    <cellStyle name="Normal 2 2 2 2 2 2 2 2 2 2 2 2 2 2 2 2 2 2 2 2 2 2 2 2 2 2 2 2 10" xfId="7499"/>
    <cellStyle name="Normal 2 2 2 2 2 2 2 2 2 2 2 2 2 2 2 2 2 2 2 2 2 2 2 2 2 2 2 2 11" xfId="7500"/>
    <cellStyle name="Normal 2 2 2 2 2 2 2 2 2 2 2 2 2 2 2 2 2 2 2 2 2 2 2 2 2 2 2 2 12" xfId="7501"/>
    <cellStyle name="Normal 2 2 2 2 2 2 2 2 2 2 2 2 2 2 2 2 2 2 2 2 2 2 2 2 2 2 2 2 13" xfId="7502"/>
    <cellStyle name="Normal 2 2 2 2 2 2 2 2 2 2 2 2 2 2 2 2 2 2 2 2 2 2 2 2 2 2 2 2 14" xfId="7503"/>
    <cellStyle name="Normal 2 2 2 2 2 2 2 2 2 2 2 2 2 2 2 2 2 2 2 2 2 2 2 2 2 2 2 2 15" xfId="7504"/>
    <cellStyle name="Normal 2 2 2 2 2 2 2 2 2 2 2 2 2 2 2 2 2 2 2 2 2 2 2 2 2 2 2 2 16" xfId="7505"/>
    <cellStyle name="Normal 2 2 2 2 2 2 2 2 2 2 2 2 2 2 2 2 2 2 2 2 2 2 2 2 2 2 2 2 17" xfId="7506"/>
    <cellStyle name="Normal 2 2 2 2 2 2 2 2 2 2 2 2 2 2 2 2 2 2 2 2 2 2 2 2 2 2 2 2 18" xfId="7507"/>
    <cellStyle name="Normal 2 2 2 2 2 2 2 2 2 2 2 2 2 2 2 2 2 2 2 2 2 2 2 2 2 2 2 2 19" xfId="7508"/>
    <cellStyle name="Normal 2 2 2 2 2 2 2 2 2 2 2 2 2 2 2 2 2 2 2 2 2 2 2 2 2 2 2 2 2" xfId="7509"/>
    <cellStyle name="Normal 2 2 2 2 2 2 2 2 2 2 2 2 2 2 2 2 2 2 2 2 2 2 2 2 2 2 2 2 2 10" xfId="7510"/>
    <cellStyle name="Normal 2 2 2 2 2 2 2 2 2 2 2 2 2 2 2 2 2 2 2 2 2 2 2 2 2 2 2 2 2 11" xfId="7511"/>
    <cellStyle name="Normal 2 2 2 2 2 2 2 2 2 2 2 2 2 2 2 2 2 2 2 2 2 2 2 2 2 2 2 2 2 12" xfId="7512"/>
    <cellStyle name="Normal 2 2 2 2 2 2 2 2 2 2 2 2 2 2 2 2 2 2 2 2 2 2 2 2 2 2 2 2 2 13" xfId="7513"/>
    <cellStyle name="Normal 2 2 2 2 2 2 2 2 2 2 2 2 2 2 2 2 2 2 2 2 2 2 2 2 2 2 2 2 2 14" xfId="7514"/>
    <cellStyle name="Normal 2 2 2 2 2 2 2 2 2 2 2 2 2 2 2 2 2 2 2 2 2 2 2 2 2 2 2 2 2 15" xfId="7515"/>
    <cellStyle name="Normal 2 2 2 2 2 2 2 2 2 2 2 2 2 2 2 2 2 2 2 2 2 2 2 2 2 2 2 2 2 16" xfId="7516"/>
    <cellStyle name="Normal 2 2 2 2 2 2 2 2 2 2 2 2 2 2 2 2 2 2 2 2 2 2 2 2 2 2 2 2 2 17" xfId="7517"/>
    <cellStyle name="Normal 2 2 2 2 2 2 2 2 2 2 2 2 2 2 2 2 2 2 2 2 2 2 2 2 2 2 2 2 2 18" xfId="7518"/>
    <cellStyle name="Normal 2 2 2 2 2 2 2 2 2 2 2 2 2 2 2 2 2 2 2 2 2 2 2 2 2 2 2 2 2 19" xfId="7519"/>
    <cellStyle name="Normal 2 2 2 2 2 2 2 2 2 2 2 2 2 2 2 2 2 2 2 2 2 2 2 2 2 2 2 2 2 2" xfId="7520"/>
    <cellStyle name="Normal 2 2 2 2 2 2 2 2 2 2 2 2 2 2 2 2 2 2 2 2 2 2 2 2 2 2 2 2 2 2 10" xfId="7521"/>
    <cellStyle name="Normal 2 2 2 2 2 2 2 2 2 2 2 2 2 2 2 2 2 2 2 2 2 2 2 2 2 2 2 2 2 2 11" xfId="7522"/>
    <cellStyle name="Normal 2 2 2 2 2 2 2 2 2 2 2 2 2 2 2 2 2 2 2 2 2 2 2 2 2 2 2 2 2 2 12" xfId="7523"/>
    <cellStyle name="Normal 2 2 2 2 2 2 2 2 2 2 2 2 2 2 2 2 2 2 2 2 2 2 2 2 2 2 2 2 2 2 13" xfId="7524"/>
    <cellStyle name="Normal 2 2 2 2 2 2 2 2 2 2 2 2 2 2 2 2 2 2 2 2 2 2 2 2 2 2 2 2 2 2 14" xfId="7525"/>
    <cellStyle name="Normal 2 2 2 2 2 2 2 2 2 2 2 2 2 2 2 2 2 2 2 2 2 2 2 2 2 2 2 2 2 2 15" xfId="7526"/>
    <cellStyle name="Normal 2 2 2 2 2 2 2 2 2 2 2 2 2 2 2 2 2 2 2 2 2 2 2 2 2 2 2 2 2 2 16" xfId="7527"/>
    <cellStyle name="Normal 2 2 2 2 2 2 2 2 2 2 2 2 2 2 2 2 2 2 2 2 2 2 2 2 2 2 2 2 2 2 17" xfId="7528"/>
    <cellStyle name="Normal 2 2 2 2 2 2 2 2 2 2 2 2 2 2 2 2 2 2 2 2 2 2 2 2 2 2 2 2 2 2 18" xfId="7529"/>
    <cellStyle name="Normal 2 2 2 2 2 2 2 2 2 2 2 2 2 2 2 2 2 2 2 2 2 2 2 2 2 2 2 2 2 2 19" xfId="7530"/>
    <cellStyle name="Normal 2 2 2 2 2 2 2 2 2 2 2 2 2 2 2 2 2 2 2 2 2 2 2 2 2 2 2 2 2 2 2" xfId="7531"/>
    <cellStyle name="Normal 2 2 2 2 2 2 2 2 2 2 2 2 2 2 2 2 2 2 2 2 2 2 2 2 2 2 2 2 2 2 2 10" xfId="7532"/>
    <cellStyle name="Normal 2 2 2 2 2 2 2 2 2 2 2 2 2 2 2 2 2 2 2 2 2 2 2 2 2 2 2 2 2 2 2 11" xfId="7533"/>
    <cellStyle name="Normal 2 2 2 2 2 2 2 2 2 2 2 2 2 2 2 2 2 2 2 2 2 2 2 2 2 2 2 2 2 2 2 12" xfId="7534"/>
    <cellStyle name="Normal 2 2 2 2 2 2 2 2 2 2 2 2 2 2 2 2 2 2 2 2 2 2 2 2 2 2 2 2 2 2 2 13" xfId="7535"/>
    <cellStyle name="Normal 2 2 2 2 2 2 2 2 2 2 2 2 2 2 2 2 2 2 2 2 2 2 2 2 2 2 2 2 2 2 2 14" xfId="7536"/>
    <cellStyle name="Normal 2 2 2 2 2 2 2 2 2 2 2 2 2 2 2 2 2 2 2 2 2 2 2 2 2 2 2 2 2 2 2 15" xfId="7537"/>
    <cellStyle name="Normal 2 2 2 2 2 2 2 2 2 2 2 2 2 2 2 2 2 2 2 2 2 2 2 2 2 2 2 2 2 2 2 16" xfId="7538"/>
    <cellStyle name="Normal 2 2 2 2 2 2 2 2 2 2 2 2 2 2 2 2 2 2 2 2 2 2 2 2 2 2 2 2 2 2 2 17" xfId="7539"/>
    <cellStyle name="Normal 2 2 2 2 2 2 2 2 2 2 2 2 2 2 2 2 2 2 2 2 2 2 2 2 2 2 2 2 2 2 2 18" xfId="7540"/>
    <cellStyle name="Normal 2 2 2 2 2 2 2 2 2 2 2 2 2 2 2 2 2 2 2 2 2 2 2 2 2 2 2 2 2 2 2 19" xfId="7541"/>
    <cellStyle name="Normal 2 2 2 2 2 2 2 2 2 2 2 2 2 2 2 2 2 2 2 2 2 2 2 2 2 2 2 2 2 2 2 2" xfId="7542"/>
    <cellStyle name="Normal 2 2 2 2 2 2 2 2 2 2 2 2 2 2 2 2 2 2 2 2 2 2 2 2 2 2 2 2 2 2 2 2 10" xfId="7543"/>
    <cellStyle name="Normal 2 2 2 2 2 2 2 2 2 2 2 2 2 2 2 2 2 2 2 2 2 2 2 2 2 2 2 2 2 2 2 2 11" xfId="7544"/>
    <cellStyle name="Normal 2 2 2 2 2 2 2 2 2 2 2 2 2 2 2 2 2 2 2 2 2 2 2 2 2 2 2 2 2 2 2 2 12" xfId="7545"/>
    <cellStyle name="Normal 2 2 2 2 2 2 2 2 2 2 2 2 2 2 2 2 2 2 2 2 2 2 2 2 2 2 2 2 2 2 2 2 13" xfId="7546"/>
    <cellStyle name="Normal 2 2 2 2 2 2 2 2 2 2 2 2 2 2 2 2 2 2 2 2 2 2 2 2 2 2 2 2 2 2 2 2 14" xfId="7547"/>
    <cellStyle name="Normal 2 2 2 2 2 2 2 2 2 2 2 2 2 2 2 2 2 2 2 2 2 2 2 2 2 2 2 2 2 2 2 2 15" xfId="7548"/>
    <cellStyle name="Normal 2 2 2 2 2 2 2 2 2 2 2 2 2 2 2 2 2 2 2 2 2 2 2 2 2 2 2 2 2 2 2 2 16" xfId="7549"/>
    <cellStyle name="Normal 2 2 2 2 2 2 2 2 2 2 2 2 2 2 2 2 2 2 2 2 2 2 2 2 2 2 2 2 2 2 2 2 17" xfId="7550"/>
    <cellStyle name="Normal 2 2 2 2 2 2 2 2 2 2 2 2 2 2 2 2 2 2 2 2 2 2 2 2 2 2 2 2 2 2 2 2 18" xfId="7551"/>
    <cellStyle name="Normal 2 2 2 2 2 2 2 2 2 2 2 2 2 2 2 2 2 2 2 2 2 2 2 2 2 2 2 2 2 2 2 2 19" xfId="7552"/>
    <cellStyle name="Normal 2 2 2 2 2 2 2 2 2 2 2 2 2 2 2 2 2 2 2 2 2 2 2 2 2 2 2 2 2 2 2 2 2" xfId="7553"/>
    <cellStyle name="Normal 2 2 2 2 2 2 2 2 2 2 2 2 2 2 2 2 2 2 2 2 2 2 2 2 2 2 2 2 2 2 2 2 2 2" xfId="7554"/>
    <cellStyle name="Normal 2 2 2 2 2 2 2 2 2 2 2 2 2 2 2 2 2 2 2 2 2 2 2 2 2 2 2 2 2 2 2 2 2 2 2" xfId="7555"/>
    <cellStyle name="Normal 2 2 2 2 2 2 2 2 2 2 2 2 2 2 2 2 2 2 2 2 2 2 2 2 2 2 2 2 2 2 2 2 2 2 2 2" xfId="7556"/>
    <cellStyle name="Normal 2 2 2 2 2 2 2 2 2 2 2 2 2 2 2 2 2 2 2 2 2 2 2 2 2 2 2 2 2 2 2 2 2 2 2 2 2" xfId="7557"/>
    <cellStyle name="Normal 2 2 2 2 2 2 2 2 2 2 2 2 2 2 2 2 2 2 2 2 2 2 2 2 2 2 2 2 2 2 2 2 2 2 2 2 2 2" xfId="7558"/>
    <cellStyle name="Normal 2 2 2 2 2 2 2 2 2 2 2 2 2 2 2 2 2 2 2 2 2 2 2 2 2 2 2 2 2 2 2 2 2 2 2 2 2 2 2" xfId="7559"/>
    <cellStyle name="Normal 2 2 2 2 2 2 2 2 2 2 2 2 2 2 2 2 2 2 2 2 2 2 2 2 2 2 2 2 2 2 2 2 2 2 2 2 3" xfId="7560"/>
    <cellStyle name="Normal 2 2 2 2 2 2 2 2 2 2 2 2 2 2 2 2 2 2 2 2 2 2 2 2 2 2 2 2 2 2 2 2 2 2 2 2 4" xfId="7561"/>
    <cellStyle name="Normal 2 2 2 2 2 2 2 2 2 2 2 2 2 2 2 2 2 2 2 2 2 2 2 2 2 2 2 2 2 2 2 2 2 2 2 3" xfId="7562"/>
    <cellStyle name="Normal 2 2 2 2 2 2 2 2 2 2 2 2 2 2 2 2 2 2 2 2 2 2 2 2 2 2 2 2 2 2 2 2 2 2 2 4" xfId="7563"/>
    <cellStyle name="Normal 2 2 2 2 2 2 2 2 2 2 2 2 2 2 2 2 2 2 2 2 2 2 2 2 2 2 2 2 2 2 2 2 2 2 2 5" xfId="7564"/>
    <cellStyle name="Normal 2 2 2 2 2 2 2 2 2 2 2 2 2 2 2 2 2 2 2 2 2 2 2 2 2 2 2 2 2 2 2 2 2 2 3" xfId="7565"/>
    <cellStyle name="Normal 2 2 2 2 2 2 2 2 2 2 2 2 2 2 2 2 2 2 2 2 2 2 2 2 2 2 2 2 2 2 2 2 2 2 4" xfId="7566"/>
    <cellStyle name="Normal 2 2 2 2 2 2 2 2 2 2 2 2 2 2 2 2 2 2 2 2 2 2 2 2 2 2 2 2 2 2 2 2 2 2 5" xfId="7567"/>
    <cellStyle name="Normal 2 2 2 2 2 2 2 2 2 2 2 2 2 2 2 2 2 2 2 2 2 2 2 2 2 2 2 2 2 2 2 2 2 2 6" xfId="7568"/>
    <cellStyle name="Normal 2 2 2 2 2 2 2 2 2 2 2 2 2 2 2 2 2 2 2 2 2 2 2 2 2 2 2 2 2 2 2 2 2 2 6 2" xfId="7569"/>
    <cellStyle name="Normal 2 2 2 2 2 2 2 2 2 2 2 2 2 2 2 2 2 2 2 2 2 2 2 2 2 2 2 2 2 2 2 2 2 2 6 3" xfId="7570"/>
    <cellStyle name="Normal 2 2 2 2 2 2 2 2 2 2 2 2 2 2 2 2 2 2 2 2 2 2 2 2 2 2 2 2 2 2 2 2 2 2 6 4" xfId="7571"/>
    <cellStyle name="Normal 2 2 2 2 2 2 2 2 2 2 2 2 2 2 2 2 2 2 2 2 2 2 2 2 2 2 2 2 2 2 2 2 2 2 7" xfId="7572"/>
    <cellStyle name="Normal 2 2 2 2 2 2 2 2 2 2 2 2 2 2 2 2 2 2 2 2 2 2 2 2 2 2 2 2 2 2 2 2 2 2 8" xfId="7573"/>
    <cellStyle name="Normal 2 2 2 2 2 2 2 2 2 2 2 2 2 2 2 2 2 2 2 2 2 2 2 2 2 2 2 2 2 2 2 2 2 3" xfId="7574"/>
    <cellStyle name="Normal 2 2 2 2 2 2 2 2 2 2 2 2 2 2 2 2 2 2 2 2 2 2 2 2 2 2 2 2 2 2 2 2 2 4" xfId="7575"/>
    <cellStyle name="Normal 2 2 2 2 2 2 2 2 2 2 2 2 2 2 2 2 2 2 2 2 2 2 2 2 2 2 2 2 2 2 2 2 2 5" xfId="7576"/>
    <cellStyle name="Normal 2 2 2 2 2 2 2 2 2 2 2 2 2 2 2 2 2 2 2 2 2 2 2 2 2 2 2 2 2 2 2 2 2 6" xfId="7577"/>
    <cellStyle name="Normal 2 2 2 2 2 2 2 2 2 2 2 2 2 2 2 2 2 2 2 2 2 2 2 2 2 2 2 2 2 2 2 2 2 6 2" xfId="7578"/>
    <cellStyle name="Normal 2 2 2 2 2 2 2 2 2 2 2 2 2 2 2 2 2 2 2 2 2 2 2 2 2 2 2 2 2 2 2 2 2 6 3" xfId="7579"/>
    <cellStyle name="Normal 2 2 2 2 2 2 2 2 2 2 2 2 2 2 2 2 2 2 2 2 2 2 2 2 2 2 2 2 2 2 2 2 2 6 4" xfId="7580"/>
    <cellStyle name="Normal 2 2 2 2 2 2 2 2 2 2 2 2 2 2 2 2 2 2 2 2 2 2 2 2 2 2 2 2 2 2 2 2 2 7" xfId="7581"/>
    <cellStyle name="Normal 2 2 2 2 2 2 2 2 2 2 2 2 2 2 2 2 2 2 2 2 2 2 2 2 2 2 2 2 2 2 2 2 2 8" xfId="7582"/>
    <cellStyle name="Normal 2 2 2 2 2 2 2 2 2 2 2 2 2 2 2 2 2 2 2 2 2 2 2 2 2 2 2 2 2 2 2 2 20" xfId="7583"/>
    <cellStyle name="Normal 2 2 2 2 2 2 2 2 2 2 2 2 2 2 2 2 2 2 2 2 2 2 2 2 2 2 2 2 2 2 2 2 21" xfId="7584"/>
    <cellStyle name="Normal 2 2 2 2 2 2 2 2 2 2 2 2 2 2 2 2 2 2 2 2 2 2 2 2 2 2 2 2 2 2 2 2 22" xfId="7585"/>
    <cellStyle name="Normal 2 2 2 2 2 2 2 2 2 2 2 2 2 2 2 2 2 2 2 2 2 2 2 2 2 2 2 2 2 2 2 2 23" xfId="7586"/>
    <cellStyle name="Normal 2 2 2 2 2 2 2 2 2 2 2 2 2 2 2 2 2 2 2 2 2 2 2 2 2 2 2 2 2 2 2 2 24" xfId="7587"/>
    <cellStyle name="Normal 2 2 2 2 2 2 2 2 2 2 2 2 2 2 2 2 2 2 2 2 2 2 2 2 2 2 2 2 2 2 2 2 25" xfId="7588"/>
    <cellStyle name="Normal 2 2 2 2 2 2 2 2 2 2 2 2 2 2 2 2 2 2 2 2 2 2 2 2 2 2 2 2 2 2 2 2 25 2" xfId="7589"/>
    <cellStyle name="Normal 2 2 2 2 2 2 2 2 2 2 2 2 2 2 2 2 2 2 2 2 2 2 2 2 2 2 2 2 2 2 2 2 25 3" xfId="7590"/>
    <cellStyle name="Normal 2 2 2 2 2 2 2 2 2 2 2 2 2 2 2 2 2 2 2 2 2 2 2 2 2 2 2 2 2 2 2 2 25 4" xfId="7591"/>
    <cellStyle name="Normal 2 2 2 2 2 2 2 2 2 2 2 2 2 2 2 2 2 2 2 2 2 2 2 2 2 2 2 2 2 2 2 2 26" xfId="7592"/>
    <cellStyle name="Normal 2 2 2 2 2 2 2 2 2 2 2 2 2 2 2 2 2 2 2 2 2 2 2 2 2 2 2 2 2 2 2 2 27" xfId="7593"/>
    <cellStyle name="Normal 2 2 2 2 2 2 2 2 2 2 2 2 2 2 2 2 2 2 2 2 2 2 2 2 2 2 2 2 2 2 2 2 3" xfId="7594"/>
    <cellStyle name="Normal 2 2 2 2 2 2 2 2 2 2 2 2 2 2 2 2 2 2 2 2 2 2 2 2 2 2 2 2 2 2 2 2 4" xfId="7595"/>
    <cellStyle name="Normal 2 2 2 2 2 2 2 2 2 2 2 2 2 2 2 2 2 2 2 2 2 2 2 2 2 2 2 2 2 2 2 2 5" xfId="7596"/>
    <cellStyle name="Normal 2 2 2 2 2 2 2 2 2 2 2 2 2 2 2 2 2 2 2 2 2 2 2 2 2 2 2 2 2 2 2 2 6" xfId="7597"/>
    <cellStyle name="Normal 2 2 2 2 2 2 2 2 2 2 2 2 2 2 2 2 2 2 2 2 2 2 2 2 2 2 2 2 2 2 2 2 7" xfId="7598"/>
    <cellStyle name="Normal 2 2 2 2 2 2 2 2 2 2 2 2 2 2 2 2 2 2 2 2 2 2 2 2 2 2 2 2 2 2 2 2 8" xfId="7599"/>
    <cellStyle name="Normal 2 2 2 2 2 2 2 2 2 2 2 2 2 2 2 2 2 2 2 2 2 2 2 2 2 2 2 2 2 2 2 2 9" xfId="7600"/>
    <cellStyle name="Normal 2 2 2 2 2 2 2 2 2 2 2 2 2 2 2 2 2 2 2 2 2 2 2 2 2 2 2 2 2 2 2 20" xfId="7601"/>
    <cellStyle name="Normal 2 2 2 2 2 2 2 2 2 2 2 2 2 2 2 2 2 2 2 2 2 2 2 2 2 2 2 2 2 2 2 21" xfId="7602"/>
    <cellStyle name="Normal 2 2 2 2 2 2 2 2 2 2 2 2 2 2 2 2 2 2 2 2 2 2 2 2 2 2 2 2 2 2 2 22" xfId="7603"/>
    <cellStyle name="Normal 2 2 2 2 2 2 2 2 2 2 2 2 2 2 2 2 2 2 2 2 2 2 2 2 2 2 2 2 2 2 2 23" xfId="7604"/>
    <cellStyle name="Normal 2 2 2 2 2 2 2 2 2 2 2 2 2 2 2 2 2 2 2 2 2 2 2 2 2 2 2 2 2 2 2 24" xfId="7605"/>
    <cellStyle name="Normal 2 2 2 2 2 2 2 2 2 2 2 2 2 2 2 2 2 2 2 2 2 2 2 2 2 2 2 2 2 2 2 25" xfId="7606"/>
    <cellStyle name="Normal 2 2 2 2 2 2 2 2 2 2 2 2 2 2 2 2 2 2 2 2 2 2 2 2 2 2 2 2 2 2 2 25 2" xfId="7607"/>
    <cellStyle name="Normal 2 2 2 2 2 2 2 2 2 2 2 2 2 2 2 2 2 2 2 2 2 2 2 2 2 2 2 2 2 2 2 25 3" xfId="7608"/>
    <cellStyle name="Normal 2 2 2 2 2 2 2 2 2 2 2 2 2 2 2 2 2 2 2 2 2 2 2 2 2 2 2 2 2 2 2 25 4" xfId="7609"/>
    <cellStyle name="Normal 2 2 2 2 2 2 2 2 2 2 2 2 2 2 2 2 2 2 2 2 2 2 2 2 2 2 2 2 2 2 2 26" xfId="7610"/>
    <cellStyle name="Normal 2 2 2 2 2 2 2 2 2 2 2 2 2 2 2 2 2 2 2 2 2 2 2 2 2 2 2 2 2 2 2 27" xfId="7611"/>
    <cellStyle name="Normal 2 2 2 2 2 2 2 2 2 2 2 2 2 2 2 2 2 2 2 2 2 2 2 2 2 2 2 2 2 2 2 3" xfId="7612"/>
    <cellStyle name="Normal 2 2 2 2 2 2 2 2 2 2 2 2 2 2 2 2 2 2 2 2 2 2 2 2 2 2 2 2 2 2 2 4" xfId="7613"/>
    <cellStyle name="Normal 2 2 2 2 2 2 2 2 2 2 2 2 2 2 2 2 2 2 2 2 2 2 2 2 2 2 2 2 2 2 2 5" xfId="7614"/>
    <cellStyle name="Normal 2 2 2 2 2 2 2 2 2 2 2 2 2 2 2 2 2 2 2 2 2 2 2 2 2 2 2 2 2 2 2 6" xfId="7615"/>
    <cellStyle name="Normal 2 2 2 2 2 2 2 2 2 2 2 2 2 2 2 2 2 2 2 2 2 2 2 2 2 2 2 2 2 2 2 7" xfId="7616"/>
    <cellStyle name="Normal 2 2 2 2 2 2 2 2 2 2 2 2 2 2 2 2 2 2 2 2 2 2 2 2 2 2 2 2 2 2 2 8" xfId="7617"/>
    <cellStyle name="Normal 2 2 2 2 2 2 2 2 2 2 2 2 2 2 2 2 2 2 2 2 2 2 2 2 2 2 2 2 2 2 2 9" xfId="7618"/>
    <cellStyle name="Normal 2 2 2 2 2 2 2 2 2 2 2 2 2 2 2 2 2 2 2 2 2 2 2 2 2 2 2 2 2 2 20" xfId="7619"/>
    <cellStyle name="Normal 2 2 2 2 2 2 2 2 2 2 2 2 2 2 2 2 2 2 2 2 2 2 2 2 2 2 2 2 2 2 21" xfId="7620"/>
    <cellStyle name="Normal 2 2 2 2 2 2 2 2 2 2 2 2 2 2 2 2 2 2 2 2 2 2 2 2 2 2 2 2 2 2 22" xfId="7621"/>
    <cellStyle name="Normal 2 2 2 2 2 2 2 2 2 2 2 2 2 2 2 2 2 2 2 2 2 2 2 2 2 2 2 2 2 2 23" xfId="7622"/>
    <cellStyle name="Normal 2 2 2 2 2 2 2 2 2 2 2 2 2 2 2 2 2 2 2 2 2 2 2 2 2 2 2 2 2 2 24" xfId="7623"/>
    <cellStyle name="Normal 2 2 2 2 2 2 2 2 2 2 2 2 2 2 2 2 2 2 2 2 2 2 2 2 2 2 2 2 2 2 25" xfId="7624"/>
    <cellStyle name="Normal 2 2 2 2 2 2 2 2 2 2 2 2 2 2 2 2 2 2 2 2 2 2 2 2 2 2 2 2 2 2 26" xfId="7625"/>
    <cellStyle name="Normal 2 2 2 2 2 2 2 2 2 2 2 2 2 2 2 2 2 2 2 2 2 2 2 2 2 2 2 2 2 2 27" xfId="7626"/>
    <cellStyle name="Normal 2 2 2 2 2 2 2 2 2 2 2 2 2 2 2 2 2 2 2 2 2 2 2 2 2 2 2 2 2 2 28" xfId="7627"/>
    <cellStyle name="Normal 2 2 2 2 2 2 2 2 2 2 2 2 2 2 2 2 2 2 2 2 2 2 2 2 2 2 2 2 2 2 29" xfId="7628"/>
    <cellStyle name="Normal 2 2 2 2 2 2 2 2 2 2 2 2 2 2 2 2 2 2 2 2 2 2 2 2 2 2 2 2 2 2 3" xfId="7629"/>
    <cellStyle name="Normal 2 2 2 2 2 2 2 2 2 2 2 2 2 2 2 2 2 2 2 2 2 2 2 2 2 2 2 2 2 2 30" xfId="7630"/>
    <cellStyle name="Normal 2 2 2 2 2 2 2 2 2 2 2 2 2 2 2 2 2 2 2 2 2 2 2 2 2 2 2 2 2 2 31" xfId="7631"/>
    <cellStyle name="Normal 2 2 2 2 2 2 2 2 2 2 2 2 2 2 2 2 2 2 2 2 2 2 2 2 2 2 2 2 2 2 32" xfId="7632"/>
    <cellStyle name="Normal 2 2 2 2 2 2 2 2 2 2 2 2 2 2 2 2 2 2 2 2 2 2 2 2 2 2 2 2 2 2 33" xfId="7633"/>
    <cellStyle name="Normal 2 2 2 2 2 2 2 2 2 2 2 2 2 2 2 2 2 2 2 2 2 2 2 2 2 2 2 2 2 2 34" xfId="7634"/>
    <cellStyle name="Normal 2 2 2 2 2 2 2 2 2 2 2 2 2 2 2 2 2 2 2 2 2 2 2 2 2 2 2 2 2 2 35" xfId="7635"/>
    <cellStyle name="Normal 2 2 2 2 2 2 2 2 2 2 2 2 2 2 2 2 2 2 2 2 2 2 2 2 2 2 2 2 2 2 36" xfId="7636"/>
    <cellStyle name="Normal 2 2 2 2 2 2 2 2 2 2 2 2 2 2 2 2 2 2 2 2 2 2 2 2 2 2 2 2 2 2 37" xfId="7637"/>
    <cellStyle name="Normal 2 2 2 2 2 2 2 2 2 2 2 2 2 2 2 2 2 2 2 2 2 2 2 2 2 2 2 2 2 2 38" xfId="7638"/>
    <cellStyle name="Normal 2 2 2 2 2 2 2 2 2 2 2 2 2 2 2 2 2 2 2 2 2 2 2 2 2 2 2 2 2 2 39" xfId="7639"/>
    <cellStyle name="Normal 2 2 2 2 2 2 2 2 2 2 2 2 2 2 2 2 2 2 2 2 2 2 2 2 2 2 2 2 2 2 4" xfId="7640"/>
    <cellStyle name="Normal 2 2 2 2 2 2 2 2 2 2 2 2 2 2 2 2 2 2 2 2 2 2 2 2 2 2 2 2 2 2 40" xfId="7641"/>
    <cellStyle name="Normal 2 2 2 2 2 2 2 2 2 2 2 2 2 2 2 2 2 2 2 2 2 2 2 2 2 2 2 2 2 2 40 2" xfId="7642"/>
    <cellStyle name="Normal 2 2 2 2 2 2 2 2 2 2 2 2 2 2 2 2 2 2 2 2 2 2 2 2 2 2 2 2 2 2 40 3" xfId="7643"/>
    <cellStyle name="Normal 2 2 2 2 2 2 2 2 2 2 2 2 2 2 2 2 2 2 2 2 2 2 2 2 2 2 2 2 2 2 40 4" xfId="7644"/>
    <cellStyle name="Normal 2 2 2 2 2 2 2 2 2 2 2 2 2 2 2 2 2 2 2 2 2 2 2 2 2 2 2 2 2 2 41" xfId="7645"/>
    <cellStyle name="Normal 2 2 2 2 2 2 2 2 2 2 2 2 2 2 2 2 2 2 2 2 2 2 2 2 2 2 2 2 2 2 42" xfId="7646"/>
    <cellStyle name="Normal 2 2 2 2 2 2 2 2 2 2 2 2 2 2 2 2 2 2 2 2 2 2 2 2 2 2 2 2 2 2 5" xfId="7647"/>
    <cellStyle name="Normal 2 2 2 2 2 2 2 2 2 2 2 2 2 2 2 2 2 2 2 2 2 2 2 2 2 2 2 2 2 2 6" xfId="7648"/>
    <cellStyle name="Normal 2 2 2 2 2 2 2 2 2 2 2 2 2 2 2 2 2 2 2 2 2 2 2 2 2 2 2 2 2 2 7" xfId="7649"/>
    <cellStyle name="Normal 2 2 2 2 2 2 2 2 2 2 2 2 2 2 2 2 2 2 2 2 2 2 2 2 2 2 2 2 2 2 8" xfId="7650"/>
    <cellStyle name="Normal 2 2 2 2 2 2 2 2 2 2 2 2 2 2 2 2 2 2 2 2 2 2 2 2 2 2 2 2 2 2 9" xfId="7651"/>
    <cellStyle name="Normal 2 2 2 2 2 2 2 2 2 2 2 2 2 2 2 2 2 2 2 2 2 2 2 2 2 2 2 2 2 20" xfId="7652"/>
    <cellStyle name="Normal 2 2 2 2 2 2 2 2 2 2 2 2 2 2 2 2 2 2 2 2 2 2 2 2 2 2 2 2 2 21" xfId="7653"/>
    <cellStyle name="Normal 2 2 2 2 2 2 2 2 2 2 2 2 2 2 2 2 2 2 2 2 2 2 2 2 2 2 2 2 2 22" xfId="7654"/>
    <cellStyle name="Normal 2 2 2 2 2 2 2 2 2 2 2 2 2 2 2 2 2 2 2 2 2 2 2 2 2 2 2 2 2 23" xfId="7655"/>
    <cellStyle name="Normal 2 2 2 2 2 2 2 2 2 2 2 2 2 2 2 2 2 2 2 2 2 2 2 2 2 2 2 2 2 24" xfId="7656"/>
    <cellStyle name="Normal 2 2 2 2 2 2 2 2 2 2 2 2 2 2 2 2 2 2 2 2 2 2 2 2 2 2 2 2 2 25" xfId="7657"/>
    <cellStyle name="Normal 2 2 2 2 2 2 2 2 2 2 2 2 2 2 2 2 2 2 2 2 2 2 2 2 2 2 2 2 2 26" xfId="7658"/>
    <cellStyle name="Normal 2 2 2 2 2 2 2 2 2 2 2 2 2 2 2 2 2 2 2 2 2 2 2 2 2 2 2 2 2 27" xfId="7659"/>
    <cellStyle name="Normal 2 2 2 2 2 2 2 2 2 2 2 2 2 2 2 2 2 2 2 2 2 2 2 2 2 2 2 2 2 28" xfId="7660"/>
    <cellStyle name="Normal 2 2 2 2 2 2 2 2 2 2 2 2 2 2 2 2 2 2 2 2 2 2 2 2 2 2 2 2 2 29" xfId="7661"/>
    <cellStyle name="Normal 2 2 2 2 2 2 2 2 2 2 2 2 2 2 2 2 2 2 2 2 2 2 2 2 2 2 2 2 2 3" xfId="7662"/>
    <cellStyle name="Normal 2 2 2 2 2 2 2 2 2 2 2 2 2 2 2 2 2 2 2 2 2 2 2 2 2 2 2 2 2 30" xfId="7663"/>
    <cellStyle name="Normal 2 2 2 2 2 2 2 2 2 2 2 2 2 2 2 2 2 2 2 2 2 2 2 2 2 2 2 2 2 31" xfId="7664"/>
    <cellStyle name="Normal 2 2 2 2 2 2 2 2 2 2 2 2 2 2 2 2 2 2 2 2 2 2 2 2 2 2 2 2 2 32" xfId="7665"/>
    <cellStyle name="Normal 2 2 2 2 2 2 2 2 2 2 2 2 2 2 2 2 2 2 2 2 2 2 2 2 2 2 2 2 2 33" xfId="7666"/>
    <cellStyle name="Normal 2 2 2 2 2 2 2 2 2 2 2 2 2 2 2 2 2 2 2 2 2 2 2 2 2 2 2 2 2 34" xfId="7667"/>
    <cellStyle name="Normal 2 2 2 2 2 2 2 2 2 2 2 2 2 2 2 2 2 2 2 2 2 2 2 2 2 2 2 2 2 35" xfId="7668"/>
    <cellStyle name="Normal 2 2 2 2 2 2 2 2 2 2 2 2 2 2 2 2 2 2 2 2 2 2 2 2 2 2 2 2 2 36" xfId="7669"/>
    <cellStyle name="Normal 2 2 2 2 2 2 2 2 2 2 2 2 2 2 2 2 2 2 2 2 2 2 2 2 2 2 2 2 2 37" xfId="7670"/>
    <cellStyle name="Normal 2 2 2 2 2 2 2 2 2 2 2 2 2 2 2 2 2 2 2 2 2 2 2 2 2 2 2 2 2 38" xfId="7671"/>
    <cellStyle name="Normal 2 2 2 2 2 2 2 2 2 2 2 2 2 2 2 2 2 2 2 2 2 2 2 2 2 2 2 2 2 39" xfId="7672"/>
    <cellStyle name="Normal 2 2 2 2 2 2 2 2 2 2 2 2 2 2 2 2 2 2 2 2 2 2 2 2 2 2 2 2 2 4" xfId="7673"/>
    <cellStyle name="Normal 2 2 2 2 2 2 2 2 2 2 2 2 2 2 2 2 2 2 2 2 2 2 2 2 2 2 2 2 2 40" xfId="7674"/>
    <cellStyle name="Normal 2 2 2 2 2 2 2 2 2 2 2 2 2 2 2 2 2 2 2 2 2 2 2 2 2 2 2 2 2 40 2" xfId="7675"/>
    <cellStyle name="Normal 2 2 2 2 2 2 2 2 2 2 2 2 2 2 2 2 2 2 2 2 2 2 2 2 2 2 2 2 2 40 3" xfId="7676"/>
    <cellStyle name="Normal 2 2 2 2 2 2 2 2 2 2 2 2 2 2 2 2 2 2 2 2 2 2 2 2 2 2 2 2 2 40 4" xfId="7677"/>
    <cellStyle name="Normal 2 2 2 2 2 2 2 2 2 2 2 2 2 2 2 2 2 2 2 2 2 2 2 2 2 2 2 2 2 41" xfId="7678"/>
    <cellStyle name="Normal 2 2 2 2 2 2 2 2 2 2 2 2 2 2 2 2 2 2 2 2 2 2 2 2 2 2 2 2 2 42" xfId="7679"/>
    <cellStyle name="Normal 2 2 2 2 2 2 2 2 2 2 2 2 2 2 2 2 2 2 2 2 2 2 2 2 2 2 2 2 2 5" xfId="7680"/>
    <cellStyle name="Normal 2 2 2 2 2 2 2 2 2 2 2 2 2 2 2 2 2 2 2 2 2 2 2 2 2 2 2 2 2 6" xfId="7681"/>
    <cellStyle name="Normal 2 2 2 2 2 2 2 2 2 2 2 2 2 2 2 2 2 2 2 2 2 2 2 2 2 2 2 2 2 7" xfId="7682"/>
    <cellStyle name="Normal 2 2 2 2 2 2 2 2 2 2 2 2 2 2 2 2 2 2 2 2 2 2 2 2 2 2 2 2 2 8" xfId="7683"/>
    <cellStyle name="Normal 2 2 2 2 2 2 2 2 2 2 2 2 2 2 2 2 2 2 2 2 2 2 2 2 2 2 2 2 2 9" xfId="7684"/>
    <cellStyle name="Normal 2 2 2 2 2 2 2 2 2 2 2 2 2 2 2 2 2 2 2 2 2 2 2 2 2 2 2 2 20" xfId="7685"/>
    <cellStyle name="Normal 2 2 2 2 2 2 2 2 2 2 2 2 2 2 2 2 2 2 2 2 2 2 2 2 2 2 2 2 21" xfId="7686"/>
    <cellStyle name="Normal 2 2 2 2 2 2 2 2 2 2 2 2 2 2 2 2 2 2 2 2 2 2 2 2 2 2 2 2 22" xfId="7687"/>
    <cellStyle name="Normal 2 2 2 2 2 2 2 2 2 2 2 2 2 2 2 2 2 2 2 2 2 2 2 2 2 2 2 2 23" xfId="7688"/>
    <cellStyle name="Normal 2 2 2 2 2 2 2 2 2 2 2 2 2 2 2 2 2 2 2 2 2 2 2 2 2 2 2 2 24" xfId="7689"/>
    <cellStyle name="Normal 2 2 2 2 2 2 2 2 2 2 2 2 2 2 2 2 2 2 2 2 2 2 2 2 2 2 2 2 25" xfId="7690"/>
    <cellStyle name="Normal 2 2 2 2 2 2 2 2 2 2 2 2 2 2 2 2 2 2 2 2 2 2 2 2 2 2 2 2 26" xfId="7691"/>
    <cellStyle name="Normal 2 2 2 2 2 2 2 2 2 2 2 2 2 2 2 2 2 2 2 2 2 2 2 2 2 2 2 2 27" xfId="7692"/>
    <cellStyle name="Normal 2 2 2 2 2 2 2 2 2 2 2 2 2 2 2 2 2 2 2 2 2 2 2 2 2 2 2 2 28" xfId="7693"/>
    <cellStyle name="Normal 2 2 2 2 2 2 2 2 2 2 2 2 2 2 2 2 2 2 2 2 2 2 2 2 2 2 2 2 29" xfId="7694"/>
    <cellStyle name="Normal 2 2 2 2 2 2 2 2 2 2 2 2 2 2 2 2 2 2 2 2 2 2 2 2 2 2 2 2 3" xfId="7695"/>
    <cellStyle name="Normal 2 2 2 2 2 2 2 2 2 2 2 2 2 2 2 2 2 2 2 2 2 2 2 2 2 2 2 2 30" xfId="7696"/>
    <cellStyle name="Normal 2 2 2 2 2 2 2 2 2 2 2 2 2 2 2 2 2 2 2 2 2 2 2 2 2 2 2 2 31" xfId="7697"/>
    <cellStyle name="Normal 2 2 2 2 2 2 2 2 2 2 2 2 2 2 2 2 2 2 2 2 2 2 2 2 2 2 2 2 32" xfId="7698"/>
    <cellStyle name="Normal 2 2 2 2 2 2 2 2 2 2 2 2 2 2 2 2 2 2 2 2 2 2 2 2 2 2 2 2 33" xfId="7699"/>
    <cellStyle name="Normal 2 2 2 2 2 2 2 2 2 2 2 2 2 2 2 2 2 2 2 2 2 2 2 2 2 2 2 2 34" xfId="7700"/>
    <cellStyle name="Normal 2 2 2 2 2 2 2 2 2 2 2 2 2 2 2 2 2 2 2 2 2 2 2 2 2 2 2 2 35" xfId="7701"/>
    <cellStyle name="Normal 2 2 2 2 2 2 2 2 2 2 2 2 2 2 2 2 2 2 2 2 2 2 2 2 2 2 2 2 36" xfId="7702"/>
    <cellStyle name="Normal 2 2 2 2 2 2 2 2 2 2 2 2 2 2 2 2 2 2 2 2 2 2 2 2 2 2 2 2 37" xfId="7703"/>
    <cellStyle name="Normal 2 2 2 2 2 2 2 2 2 2 2 2 2 2 2 2 2 2 2 2 2 2 2 2 2 2 2 2 38" xfId="7704"/>
    <cellStyle name="Normal 2 2 2 2 2 2 2 2 2 2 2 2 2 2 2 2 2 2 2 2 2 2 2 2 2 2 2 2 39" xfId="7705"/>
    <cellStyle name="Normal 2 2 2 2 2 2 2 2 2 2 2 2 2 2 2 2 2 2 2 2 2 2 2 2 2 2 2 2 4" xfId="7706"/>
    <cellStyle name="Normal 2 2 2 2 2 2 2 2 2 2 2 2 2 2 2 2 2 2 2 2 2 2 2 2 2 2 2 2 40" xfId="7707"/>
    <cellStyle name="Normal 2 2 2 2 2 2 2 2 2 2 2 2 2 2 2 2 2 2 2 2 2 2 2 2 2 2 2 2 41" xfId="7708"/>
    <cellStyle name="Normal 2 2 2 2 2 2 2 2 2 2 2 2 2 2 2 2 2 2 2 2 2 2 2 2 2 2 2 2 42" xfId="7709"/>
    <cellStyle name="Normal 2 2 2 2 2 2 2 2 2 2 2 2 2 2 2 2 2 2 2 2 2 2 2 2 2 2 2 2 43" xfId="7710"/>
    <cellStyle name="Normal 2 2 2 2 2 2 2 2 2 2 2 2 2 2 2 2 2 2 2 2 2 2 2 2 2 2 2 2 43 2" xfId="7711"/>
    <cellStyle name="Normal 2 2 2 2 2 2 2 2 2 2 2 2 2 2 2 2 2 2 2 2 2 2 2 2 2 2 2 2 43 3" xfId="7712"/>
    <cellStyle name="Normal 2 2 2 2 2 2 2 2 2 2 2 2 2 2 2 2 2 2 2 2 2 2 2 2 2 2 2 2 43 4" xfId="7713"/>
    <cellStyle name="Normal 2 2 2 2 2 2 2 2 2 2 2 2 2 2 2 2 2 2 2 2 2 2 2 2 2 2 2 2 44" xfId="7714"/>
    <cellStyle name="Normal 2 2 2 2 2 2 2 2 2 2 2 2 2 2 2 2 2 2 2 2 2 2 2 2 2 2 2 2 45" xfId="7715"/>
    <cellStyle name="Normal 2 2 2 2 2 2 2 2 2 2 2 2 2 2 2 2 2 2 2 2 2 2 2 2 2 2 2 2 5" xfId="7716"/>
    <cellStyle name="Normal 2 2 2 2 2 2 2 2 2 2 2 2 2 2 2 2 2 2 2 2 2 2 2 2 2 2 2 2 6" xfId="7717"/>
    <cellStyle name="Normal 2 2 2 2 2 2 2 2 2 2 2 2 2 2 2 2 2 2 2 2 2 2 2 2 2 2 2 2 7" xfId="7718"/>
    <cellStyle name="Normal 2 2 2 2 2 2 2 2 2 2 2 2 2 2 2 2 2 2 2 2 2 2 2 2 2 2 2 2 8" xfId="7719"/>
    <cellStyle name="Normal 2 2 2 2 2 2 2 2 2 2 2 2 2 2 2 2 2 2 2 2 2 2 2 2 2 2 2 2 9" xfId="7720"/>
    <cellStyle name="Normal 2 2 2 2 2 2 2 2 2 2 2 2 2 2 2 2 2 2 2 2 2 2 2 2 2 2 2 20" xfId="7721"/>
    <cellStyle name="Normal 2 2 2 2 2 2 2 2 2 2 2 2 2 2 2 2 2 2 2 2 2 2 2 2 2 2 2 21" xfId="7722"/>
    <cellStyle name="Normal 2 2 2 2 2 2 2 2 2 2 2 2 2 2 2 2 2 2 2 2 2 2 2 2 2 2 2 22" xfId="7723"/>
    <cellStyle name="Normal 2 2 2 2 2 2 2 2 2 2 2 2 2 2 2 2 2 2 2 2 2 2 2 2 2 2 2 23" xfId="7724"/>
    <cellStyle name="Normal 2 2 2 2 2 2 2 2 2 2 2 2 2 2 2 2 2 2 2 2 2 2 2 2 2 2 2 24" xfId="7725"/>
    <cellStyle name="Normal 2 2 2 2 2 2 2 2 2 2 2 2 2 2 2 2 2 2 2 2 2 2 2 2 2 2 2 25" xfId="7726"/>
    <cellStyle name="Normal 2 2 2 2 2 2 2 2 2 2 2 2 2 2 2 2 2 2 2 2 2 2 2 2 2 2 2 26" xfId="7727"/>
    <cellStyle name="Normal 2 2 2 2 2 2 2 2 2 2 2 2 2 2 2 2 2 2 2 2 2 2 2 2 2 2 2 27" xfId="7728"/>
    <cellStyle name="Normal 2 2 2 2 2 2 2 2 2 2 2 2 2 2 2 2 2 2 2 2 2 2 2 2 2 2 2 28" xfId="7729"/>
    <cellStyle name="Normal 2 2 2 2 2 2 2 2 2 2 2 2 2 2 2 2 2 2 2 2 2 2 2 2 2 2 2 29" xfId="7730"/>
    <cellStyle name="Normal 2 2 2 2 2 2 2 2 2 2 2 2 2 2 2 2 2 2 2 2 2 2 2 2 2 2 2 3" xfId="7731"/>
    <cellStyle name="Normal 2 2 2 2 2 2 2 2 2 2 2 2 2 2 2 2 2 2 2 2 2 2 2 2 2 2 2 30" xfId="7732"/>
    <cellStyle name="Normal 2 2 2 2 2 2 2 2 2 2 2 2 2 2 2 2 2 2 2 2 2 2 2 2 2 2 2 31" xfId="7733"/>
    <cellStyle name="Normal 2 2 2 2 2 2 2 2 2 2 2 2 2 2 2 2 2 2 2 2 2 2 2 2 2 2 2 32" xfId="7734"/>
    <cellStyle name="Normal 2 2 2 2 2 2 2 2 2 2 2 2 2 2 2 2 2 2 2 2 2 2 2 2 2 2 2 33" xfId="7735"/>
    <cellStyle name="Normal 2 2 2 2 2 2 2 2 2 2 2 2 2 2 2 2 2 2 2 2 2 2 2 2 2 2 2 34" xfId="7736"/>
    <cellStyle name="Normal 2 2 2 2 2 2 2 2 2 2 2 2 2 2 2 2 2 2 2 2 2 2 2 2 2 2 2 35" xfId="7737"/>
    <cellStyle name="Normal 2 2 2 2 2 2 2 2 2 2 2 2 2 2 2 2 2 2 2 2 2 2 2 2 2 2 2 36" xfId="7738"/>
    <cellStyle name="Normal 2 2 2 2 2 2 2 2 2 2 2 2 2 2 2 2 2 2 2 2 2 2 2 2 2 2 2 37" xfId="7739"/>
    <cellStyle name="Normal 2 2 2 2 2 2 2 2 2 2 2 2 2 2 2 2 2 2 2 2 2 2 2 2 2 2 2 38" xfId="7740"/>
    <cellStyle name="Normal 2 2 2 2 2 2 2 2 2 2 2 2 2 2 2 2 2 2 2 2 2 2 2 2 2 2 2 39" xfId="7741"/>
    <cellStyle name="Normal 2 2 2 2 2 2 2 2 2 2 2 2 2 2 2 2 2 2 2 2 2 2 2 2 2 2 2 4" xfId="7742"/>
    <cellStyle name="Normal 2 2 2 2 2 2 2 2 2 2 2 2 2 2 2 2 2 2 2 2 2 2 2 2 2 2 2 40" xfId="7743"/>
    <cellStyle name="Normal 2 2 2 2 2 2 2 2 2 2 2 2 2 2 2 2 2 2 2 2 2 2 2 2 2 2 2 41" xfId="7744"/>
    <cellStyle name="Normal 2 2 2 2 2 2 2 2 2 2 2 2 2 2 2 2 2 2 2 2 2 2 2 2 2 2 2 42" xfId="7745"/>
    <cellStyle name="Normal 2 2 2 2 2 2 2 2 2 2 2 2 2 2 2 2 2 2 2 2 2 2 2 2 2 2 2 43" xfId="7746"/>
    <cellStyle name="Normal 2 2 2 2 2 2 2 2 2 2 2 2 2 2 2 2 2 2 2 2 2 2 2 2 2 2 2 43 2" xfId="7747"/>
    <cellStyle name="Normal 2 2 2 2 2 2 2 2 2 2 2 2 2 2 2 2 2 2 2 2 2 2 2 2 2 2 2 43 3" xfId="7748"/>
    <cellStyle name="Normal 2 2 2 2 2 2 2 2 2 2 2 2 2 2 2 2 2 2 2 2 2 2 2 2 2 2 2 43 4" xfId="7749"/>
    <cellStyle name="Normal 2 2 2 2 2 2 2 2 2 2 2 2 2 2 2 2 2 2 2 2 2 2 2 2 2 2 2 44" xfId="7750"/>
    <cellStyle name="Normal 2 2 2 2 2 2 2 2 2 2 2 2 2 2 2 2 2 2 2 2 2 2 2 2 2 2 2 45" xfId="7751"/>
    <cellStyle name="Normal 2 2 2 2 2 2 2 2 2 2 2 2 2 2 2 2 2 2 2 2 2 2 2 2 2 2 2 5" xfId="7752"/>
    <cellStyle name="Normal 2 2 2 2 2 2 2 2 2 2 2 2 2 2 2 2 2 2 2 2 2 2 2 2 2 2 2 6" xfId="7753"/>
    <cellStyle name="Normal 2 2 2 2 2 2 2 2 2 2 2 2 2 2 2 2 2 2 2 2 2 2 2 2 2 2 2 7" xfId="7754"/>
    <cellStyle name="Normal 2 2 2 2 2 2 2 2 2 2 2 2 2 2 2 2 2 2 2 2 2 2 2 2 2 2 2 8" xfId="7755"/>
    <cellStyle name="Normal 2 2 2 2 2 2 2 2 2 2 2 2 2 2 2 2 2 2 2 2 2 2 2 2 2 2 2 9" xfId="7756"/>
    <cellStyle name="Normal 2 2 2 2 2 2 2 2 2 2 2 2 2 2 2 2 2 2 2 2 2 2 2 2 2 2 20" xfId="7757"/>
    <cellStyle name="Normal 2 2 2 2 2 2 2 2 2 2 2 2 2 2 2 2 2 2 2 2 2 2 2 2 2 2 21" xfId="7758"/>
    <cellStyle name="Normal 2 2 2 2 2 2 2 2 2 2 2 2 2 2 2 2 2 2 2 2 2 2 2 2 2 2 22" xfId="7759"/>
    <cellStyle name="Normal 2 2 2 2 2 2 2 2 2 2 2 2 2 2 2 2 2 2 2 2 2 2 2 2 2 2 23" xfId="7760"/>
    <cellStyle name="Normal 2 2 2 2 2 2 2 2 2 2 2 2 2 2 2 2 2 2 2 2 2 2 2 2 2 2 24" xfId="7761"/>
    <cellStyle name="Normal 2 2 2 2 2 2 2 2 2 2 2 2 2 2 2 2 2 2 2 2 2 2 2 2 2 2 25" xfId="7762"/>
    <cellStyle name="Normal 2 2 2 2 2 2 2 2 2 2 2 2 2 2 2 2 2 2 2 2 2 2 2 2 2 2 26" xfId="7763"/>
    <cellStyle name="Normal 2 2 2 2 2 2 2 2 2 2 2 2 2 2 2 2 2 2 2 2 2 2 2 2 2 2 27" xfId="7764"/>
    <cellStyle name="Normal 2 2 2 2 2 2 2 2 2 2 2 2 2 2 2 2 2 2 2 2 2 2 2 2 2 2 28" xfId="7765"/>
    <cellStyle name="Normal 2 2 2 2 2 2 2 2 2 2 2 2 2 2 2 2 2 2 2 2 2 2 2 2 2 2 29" xfId="7766"/>
    <cellStyle name="Normal 2 2 2 2 2 2 2 2 2 2 2 2 2 2 2 2 2 2 2 2 2 2 2 2 2 2 3" xfId="7767"/>
    <cellStyle name="Normal 2 2 2 2 2 2 2 2 2 2 2 2 2 2 2 2 2 2 2 2 2 2 2 2 2 2 30" xfId="7768"/>
    <cellStyle name="Normal 2 2 2 2 2 2 2 2 2 2 2 2 2 2 2 2 2 2 2 2 2 2 2 2 2 2 31" xfId="7769"/>
    <cellStyle name="Normal 2 2 2 2 2 2 2 2 2 2 2 2 2 2 2 2 2 2 2 2 2 2 2 2 2 2 32" xfId="7770"/>
    <cellStyle name="Normal 2 2 2 2 2 2 2 2 2 2 2 2 2 2 2 2 2 2 2 2 2 2 2 2 2 2 33" xfId="7771"/>
    <cellStyle name="Normal 2 2 2 2 2 2 2 2 2 2 2 2 2 2 2 2 2 2 2 2 2 2 2 2 2 2 34" xfId="7772"/>
    <cellStyle name="Normal 2 2 2 2 2 2 2 2 2 2 2 2 2 2 2 2 2 2 2 2 2 2 2 2 2 2 35" xfId="7773"/>
    <cellStyle name="Normal 2 2 2 2 2 2 2 2 2 2 2 2 2 2 2 2 2 2 2 2 2 2 2 2 2 2 36" xfId="7774"/>
    <cellStyle name="Normal 2 2 2 2 2 2 2 2 2 2 2 2 2 2 2 2 2 2 2 2 2 2 2 2 2 2 37" xfId="7775"/>
    <cellStyle name="Normal 2 2 2 2 2 2 2 2 2 2 2 2 2 2 2 2 2 2 2 2 2 2 2 2 2 2 38" xfId="7776"/>
    <cellStyle name="Normal 2 2 2 2 2 2 2 2 2 2 2 2 2 2 2 2 2 2 2 2 2 2 2 2 2 2 39" xfId="7777"/>
    <cellStyle name="Normal 2 2 2 2 2 2 2 2 2 2 2 2 2 2 2 2 2 2 2 2 2 2 2 2 2 2 4" xfId="7778"/>
    <cellStyle name="Normal 2 2 2 2 2 2 2 2 2 2 2 2 2 2 2 2 2 2 2 2 2 2 2 2 2 2 40" xfId="7779"/>
    <cellStyle name="Normal 2 2 2 2 2 2 2 2 2 2 2 2 2 2 2 2 2 2 2 2 2 2 2 2 2 2 41" xfId="7780"/>
    <cellStyle name="Normal 2 2 2 2 2 2 2 2 2 2 2 2 2 2 2 2 2 2 2 2 2 2 2 2 2 2 42" xfId="7781"/>
    <cellStyle name="Normal 2 2 2 2 2 2 2 2 2 2 2 2 2 2 2 2 2 2 2 2 2 2 2 2 2 2 43" xfId="7782"/>
    <cellStyle name="Normal 2 2 2 2 2 2 2 2 2 2 2 2 2 2 2 2 2 2 2 2 2 2 2 2 2 2 44" xfId="7783"/>
    <cellStyle name="Normal 2 2 2 2 2 2 2 2 2 2 2 2 2 2 2 2 2 2 2 2 2 2 2 2 2 2 45" xfId="7784"/>
    <cellStyle name="Normal 2 2 2 2 2 2 2 2 2 2 2 2 2 2 2 2 2 2 2 2 2 2 2 2 2 2 46" xfId="7785"/>
    <cellStyle name="Normal 2 2 2 2 2 2 2 2 2 2 2 2 2 2 2 2 2 2 2 2 2 2 2 2 2 2 47" xfId="7786"/>
    <cellStyle name="Normal 2 2 2 2 2 2 2 2 2 2 2 2 2 2 2 2 2 2 2 2 2 2 2 2 2 2 48" xfId="7787"/>
    <cellStyle name="Normal 2 2 2 2 2 2 2 2 2 2 2 2 2 2 2 2 2 2 2 2 2 2 2 2 2 2 49" xfId="7788"/>
    <cellStyle name="Normal 2 2 2 2 2 2 2 2 2 2 2 2 2 2 2 2 2 2 2 2 2 2 2 2 2 2 49 2" xfId="7789"/>
    <cellStyle name="Normal 2 2 2 2 2 2 2 2 2 2 2 2 2 2 2 2 2 2 2 2 2 2 2 2 2 2 49 3" xfId="7790"/>
    <cellStyle name="Normal 2 2 2 2 2 2 2 2 2 2 2 2 2 2 2 2 2 2 2 2 2 2 2 2 2 2 49 4" xfId="7791"/>
    <cellStyle name="Normal 2 2 2 2 2 2 2 2 2 2 2 2 2 2 2 2 2 2 2 2 2 2 2 2 2 2 5" xfId="7792"/>
    <cellStyle name="Normal 2 2 2 2 2 2 2 2 2 2 2 2 2 2 2 2 2 2 2 2 2 2 2 2 2 2 50" xfId="7793"/>
    <cellStyle name="Normal 2 2 2 2 2 2 2 2 2 2 2 2 2 2 2 2 2 2 2 2 2 2 2 2 2 2 51" xfId="7794"/>
    <cellStyle name="Normal 2 2 2 2 2 2 2 2 2 2 2 2 2 2 2 2 2 2 2 2 2 2 2 2 2 2 6" xfId="7795"/>
    <cellStyle name="Normal 2 2 2 2 2 2 2 2 2 2 2 2 2 2 2 2 2 2 2 2 2 2 2 2 2 2 7" xfId="7796"/>
    <cellStyle name="Normal 2 2 2 2 2 2 2 2 2 2 2 2 2 2 2 2 2 2 2 2 2 2 2 2 2 2 8" xfId="7797"/>
    <cellStyle name="Normal 2 2 2 2 2 2 2 2 2 2 2 2 2 2 2 2 2 2 2 2 2 2 2 2 2 2 9" xfId="7798"/>
    <cellStyle name="Normal 2 2 2 2 2 2 2 2 2 2 2 2 2 2 2 2 2 2 2 2 2 2 2 2 2 20" xfId="7799"/>
    <cellStyle name="Normal 2 2 2 2 2 2 2 2 2 2 2 2 2 2 2 2 2 2 2 2 2 2 2 2 2 21" xfId="7800"/>
    <cellStyle name="Normal 2 2 2 2 2 2 2 2 2 2 2 2 2 2 2 2 2 2 2 2 2 2 2 2 2 22" xfId="7801"/>
    <cellStyle name="Normal 2 2 2 2 2 2 2 2 2 2 2 2 2 2 2 2 2 2 2 2 2 2 2 2 2 23" xfId="7802"/>
    <cellStyle name="Normal 2 2 2 2 2 2 2 2 2 2 2 2 2 2 2 2 2 2 2 2 2 2 2 2 2 24" xfId="7803"/>
    <cellStyle name="Normal 2 2 2 2 2 2 2 2 2 2 2 2 2 2 2 2 2 2 2 2 2 2 2 2 2 25" xfId="7804"/>
    <cellStyle name="Normal 2 2 2 2 2 2 2 2 2 2 2 2 2 2 2 2 2 2 2 2 2 2 2 2 2 26" xfId="7805"/>
    <cellStyle name="Normal 2 2 2 2 2 2 2 2 2 2 2 2 2 2 2 2 2 2 2 2 2 2 2 2 2 27" xfId="7806"/>
    <cellStyle name="Normal 2 2 2 2 2 2 2 2 2 2 2 2 2 2 2 2 2 2 2 2 2 2 2 2 2 28" xfId="7807"/>
    <cellStyle name="Normal 2 2 2 2 2 2 2 2 2 2 2 2 2 2 2 2 2 2 2 2 2 2 2 2 2 29" xfId="7808"/>
    <cellStyle name="Normal 2 2 2 2 2 2 2 2 2 2 2 2 2 2 2 2 2 2 2 2 2 2 2 2 2 3" xfId="7809"/>
    <cellStyle name="Normal 2 2 2 2 2 2 2 2 2 2 2 2 2 2 2 2 2 2 2 2 2 2 2 2 2 30" xfId="7810"/>
    <cellStyle name="Normal 2 2 2 2 2 2 2 2 2 2 2 2 2 2 2 2 2 2 2 2 2 2 2 2 2 31" xfId="7811"/>
    <cellStyle name="Normal 2 2 2 2 2 2 2 2 2 2 2 2 2 2 2 2 2 2 2 2 2 2 2 2 2 32" xfId="7812"/>
    <cellStyle name="Normal 2 2 2 2 2 2 2 2 2 2 2 2 2 2 2 2 2 2 2 2 2 2 2 2 2 33" xfId="7813"/>
    <cellStyle name="Normal 2 2 2 2 2 2 2 2 2 2 2 2 2 2 2 2 2 2 2 2 2 2 2 2 2 34" xfId="7814"/>
    <cellStyle name="Normal 2 2 2 2 2 2 2 2 2 2 2 2 2 2 2 2 2 2 2 2 2 2 2 2 2 35" xfId="7815"/>
    <cellStyle name="Normal 2 2 2 2 2 2 2 2 2 2 2 2 2 2 2 2 2 2 2 2 2 2 2 2 2 36" xfId="7816"/>
    <cellStyle name="Normal 2 2 2 2 2 2 2 2 2 2 2 2 2 2 2 2 2 2 2 2 2 2 2 2 2 37" xfId="7817"/>
    <cellStyle name="Normal 2 2 2 2 2 2 2 2 2 2 2 2 2 2 2 2 2 2 2 2 2 2 2 2 2 38" xfId="7818"/>
    <cellStyle name="Normal 2 2 2 2 2 2 2 2 2 2 2 2 2 2 2 2 2 2 2 2 2 2 2 2 2 39" xfId="7819"/>
    <cellStyle name="Normal 2 2 2 2 2 2 2 2 2 2 2 2 2 2 2 2 2 2 2 2 2 2 2 2 2 4" xfId="7820"/>
    <cellStyle name="Normal 2 2 2 2 2 2 2 2 2 2 2 2 2 2 2 2 2 2 2 2 2 2 2 2 2 40" xfId="7821"/>
    <cellStyle name="Normal 2 2 2 2 2 2 2 2 2 2 2 2 2 2 2 2 2 2 2 2 2 2 2 2 2 41" xfId="7822"/>
    <cellStyle name="Normal 2 2 2 2 2 2 2 2 2 2 2 2 2 2 2 2 2 2 2 2 2 2 2 2 2 42" xfId="7823"/>
    <cellStyle name="Normal 2 2 2 2 2 2 2 2 2 2 2 2 2 2 2 2 2 2 2 2 2 2 2 2 2 43" xfId="7824"/>
    <cellStyle name="Normal 2 2 2 2 2 2 2 2 2 2 2 2 2 2 2 2 2 2 2 2 2 2 2 2 2 44" xfId="7825"/>
    <cellStyle name="Normal 2 2 2 2 2 2 2 2 2 2 2 2 2 2 2 2 2 2 2 2 2 2 2 2 2 45" xfId="7826"/>
    <cellStyle name="Normal 2 2 2 2 2 2 2 2 2 2 2 2 2 2 2 2 2 2 2 2 2 2 2 2 2 46" xfId="7827"/>
    <cellStyle name="Normal 2 2 2 2 2 2 2 2 2 2 2 2 2 2 2 2 2 2 2 2 2 2 2 2 2 47" xfId="7828"/>
    <cellStyle name="Normal 2 2 2 2 2 2 2 2 2 2 2 2 2 2 2 2 2 2 2 2 2 2 2 2 2 48" xfId="7829"/>
    <cellStyle name="Normal 2 2 2 2 2 2 2 2 2 2 2 2 2 2 2 2 2 2 2 2 2 2 2 2 2 49" xfId="7830"/>
    <cellStyle name="Normal 2 2 2 2 2 2 2 2 2 2 2 2 2 2 2 2 2 2 2 2 2 2 2 2 2 5" xfId="7831"/>
    <cellStyle name="Normal 2 2 2 2 2 2 2 2 2 2 2 2 2 2 2 2 2 2 2 2 2 2 2 2 2 50" xfId="7832"/>
    <cellStyle name="Normal 2 2 2 2 2 2 2 2 2 2 2 2 2 2 2 2 2 2 2 2 2 2 2 2 2 50 2" xfId="7833"/>
    <cellStyle name="Normal 2 2 2 2 2 2 2 2 2 2 2 2 2 2 2 2 2 2 2 2 2 2 2 2 2 50 3" xfId="7834"/>
    <cellStyle name="Normal 2 2 2 2 2 2 2 2 2 2 2 2 2 2 2 2 2 2 2 2 2 2 2 2 2 50 4" xfId="7835"/>
    <cellStyle name="Normal 2 2 2 2 2 2 2 2 2 2 2 2 2 2 2 2 2 2 2 2 2 2 2 2 2 51" xfId="7836"/>
    <cellStyle name="Normal 2 2 2 2 2 2 2 2 2 2 2 2 2 2 2 2 2 2 2 2 2 2 2 2 2 52" xfId="7837"/>
    <cellStyle name="Normal 2 2 2 2 2 2 2 2 2 2 2 2 2 2 2 2 2 2 2 2 2 2 2 2 2 6" xfId="7838"/>
    <cellStyle name="Normal 2 2 2 2 2 2 2 2 2 2 2 2 2 2 2 2 2 2 2 2 2 2 2 2 2 7" xfId="7839"/>
    <cellStyle name="Normal 2 2 2 2 2 2 2 2 2 2 2 2 2 2 2 2 2 2 2 2 2 2 2 2 2 8" xfId="7840"/>
    <cellStyle name="Normal 2 2 2 2 2 2 2 2 2 2 2 2 2 2 2 2 2 2 2 2 2 2 2 2 2 9" xfId="7841"/>
    <cellStyle name="Normal 2 2 2 2 2 2 2 2 2 2 2 2 2 2 2 2 2 2 2 2 2 2 2 2 20" xfId="7842"/>
    <cellStyle name="Normal 2 2 2 2 2 2 2 2 2 2 2 2 2 2 2 2 2 2 2 2 2 2 2 2 21" xfId="7843"/>
    <cellStyle name="Normal 2 2 2 2 2 2 2 2 2 2 2 2 2 2 2 2 2 2 2 2 2 2 2 2 22" xfId="7844"/>
    <cellStyle name="Normal 2 2 2 2 2 2 2 2 2 2 2 2 2 2 2 2 2 2 2 2 2 2 2 2 23" xfId="7845"/>
    <cellStyle name="Normal 2 2 2 2 2 2 2 2 2 2 2 2 2 2 2 2 2 2 2 2 2 2 2 2 24" xfId="7846"/>
    <cellStyle name="Normal 2 2 2 2 2 2 2 2 2 2 2 2 2 2 2 2 2 2 2 2 2 2 2 2 25" xfId="7847"/>
    <cellStyle name="Normal 2 2 2 2 2 2 2 2 2 2 2 2 2 2 2 2 2 2 2 2 2 2 2 2 26" xfId="7848"/>
    <cellStyle name="Normal 2 2 2 2 2 2 2 2 2 2 2 2 2 2 2 2 2 2 2 2 2 2 2 2 27" xfId="7849"/>
    <cellStyle name="Normal 2 2 2 2 2 2 2 2 2 2 2 2 2 2 2 2 2 2 2 2 2 2 2 2 28" xfId="7850"/>
    <cellStyle name="Normal 2 2 2 2 2 2 2 2 2 2 2 2 2 2 2 2 2 2 2 2 2 2 2 2 29" xfId="7851"/>
    <cellStyle name="Normal 2 2 2 2 2 2 2 2 2 2 2 2 2 2 2 2 2 2 2 2 2 2 2 2 3" xfId="7852"/>
    <cellStyle name="Normal 2 2 2 2 2 2 2 2 2 2 2 2 2 2 2 2 2 2 2 2 2 2 2 2 30" xfId="7853"/>
    <cellStyle name="Normal 2 2 2 2 2 2 2 2 2 2 2 2 2 2 2 2 2 2 2 2 2 2 2 2 31" xfId="7854"/>
    <cellStyle name="Normal 2 2 2 2 2 2 2 2 2 2 2 2 2 2 2 2 2 2 2 2 2 2 2 2 32" xfId="7855"/>
    <cellStyle name="Normal 2 2 2 2 2 2 2 2 2 2 2 2 2 2 2 2 2 2 2 2 2 2 2 2 33" xfId="7856"/>
    <cellStyle name="Normal 2 2 2 2 2 2 2 2 2 2 2 2 2 2 2 2 2 2 2 2 2 2 2 2 34" xfId="7857"/>
    <cellStyle name="Normal 2 2 2 2 2 2 2 2 2 2 2 2 2 2 2 2 2 2 2 2 2 2 2 2 35" xfId="7858"/>
    <cellStyle name="Normal 2 2 2 2 2 2 2 2 2 2 2 2 2 2 2 2 2 2 2 2 2 2 2 2 36" xfId="7859"/>
    <cellStyle name="Normal 2 2 2 2 2 2 2 2 2 2 2 2 2 2 2 2 2 2 2 2 2 2 2 2 37" xfId="7860"/>
    <cellStyle name="Normal 2 2 2 2 2 2 2 2 2 2 2 2 2 2 2 2 2 2 2 2 2 2 2 2 38" xfId="7861"/>
    <cellStyle name="Normal 2 2 2 2 2 2 2 2 2 2 2 2 2 2 2 2 2 2 2 2 2 2 2 2 39" xfId="7862"/>
    <cellStyle name="Normal 2 2 2 2 2 2 2 2 2 2 2 2 2 2 2 2 2 2 2 2 2 2 2 2 4" xfId="7863"/>
    <cellStyle name="Normal 2 2 2 2 2 2 2 2 2 2 2 2 2 2 2 2 2 2 2 2 2 2 2 2 40" xfId="7864"/>
    <cellStyle name="Normal 2 2 2 2 2 2 2 2 2 2 2 2 2 2 2 2 2 2 2 2 2 2 2 2 41" xfId="7865"/>
    <cellStyle name="Normal 2 2 2 2 2 2 2 2 2 2 2 2 2 2 2 2 2 2 2 2 2 2 2 2 42" xfId="7866"/>
    <cellStyle name="Normal 2 2 2 2 2 2 2 2 2 2 2 2 2 2 2 2 2 2 2 2 2 2 2 2 43" xfId="7867"/>
    <cellStyle name="Normal 2 2 2 2 2 2 2 2 2 2 2 2 2 2 2 2 2 2 2 2 2 2 2 2 44" xfId="7868"/>
    <cellStyle name="Normal 2 2 2 2 2 2 2 2 2 2 2 2 2 2 2 2 2 2 2 2 2 2 2 2 45" xfId="7869"/>
    <cellStyle name="Normal 2 2 2 2 2 2 2 2 2 2 2 2 2 2 2 2 2 2 2 2 2 2 2 2 46" xfId="7870"/>
    <cellStyle name="Normal 2 2 2 2 2 2 2 2 2 2 2 2 2 2 2 2 2 2 2 2 2 2 2 2 47" xfId="7871"/>
    <cellStyle name="Normal 2 2 2 2 2 2 2 2 2 2 2 2 2 2 2 2 2 2 2 2 2 2 2 2 48" xfId="7872"/>
    <cellStyle name="Normal 2 2 2 2 2 2 2 2 2 2 2 2 2 2 2 2 2 2 2 2 2 2 2 2 49" xfId="7873"/>
    <cellStyle name="Normal 2 2 2 2 2 2 2 2 2 2 2 2 2 2 2 2 2 2 2 2 2 2 2 2 5" xfId="7874"/>
    <cellStyle name="Normal 2 2 2 2 2 2 2 2 2 2 2 2 2 2 2 2 2 2 2 2 2 2 2 2 50" xfId="7875"/>
    <cellStyle name="Normal 2 2 2 2 2 2 2 2 2 2 2 2 2 2 2 2 2 2 2 2 2 2 2 2 51" xfId="7876"/>
    <cellStyle name="Normal 2 2 2 2 2 2 2 2 2 2 2 2 2 2 2 2 2 2 2 2 2 2 2 2 52" xfId="7877"/>
    <cellStyle name="Normal 2 2 2 2 2 2 2 2 2 2 2 2 2 2 2 2 2 2 2 2 2 2 2 2 53" xfId="7878"/>
    <cellStyle name="Normal 2 2 2 2 2 2 2 2 2 2 2 2 2 2 2 2 2 2 2 2 2 2 2 2 54" xfId="7879"/>
    <cellStyle name="Normal 2 2 2 2 2 2 2 2 2 2 2 2 2 2 2 2 2 2 2 2 2 2 2 2 55" xfId="7880"/>
    <cellStyle name="Normal 2 2 2 2 2 2 2 2 2 2 2 2 2 2 2 2 2 2 2 2 2 2 2 2 56" xfId="7881"/>
    <cellStyle name="Normal 2 2 2 2 2 2 2 2 2 2 2 2 2 2 2 2 2 2 2 2 2 2 2 2 57" xfId="7882"/>
    <cellStyle name="Normal 2 2 2 2 2 2 2 2 2 2 2 2 2 2 2 2 2 2 2 2 2 2 2 2 58" xfId="7883"/>
    <cellStyle name="Normal 2 2 2 2 2 2 2 2 2 2 2 2 2 2 2 2 2 2 2 2 2 2 2 2 59" xfId="7884"/>
    <cellStyle name="Normal 2 2 2 2 2 2 2 2 2 2 2 2 2 2 2 2 2 2 2 2 2 2 2 2 6" xfId="7885"/>
    <cellStyle name="Normal 2 2 2 2 2 2 2 2 2 2 2 2 2 2 2 2 2 2 2 2 2 2 2 2 60" xfId="7886"/>
    <cellStyle name="Normal 2 2 2 2 2 2 2 2 2 2 2 2 2 2 2 2 2 2 2 2 2 2 2 2 60 2" xfId="7887"/>
    <cellStyle name="Normal 2 2 2 2 2 2 2 2 2 2 2 2 2 2 2 2 2 2 2 2 2 2 2 2 60 3" xfId="7888"/>
    <cellStyle name="Normal 2 2 2 2 2 2 2 2 2 2 2 2 2 2 2 2 2 2 2 2 2 2 2 2 60 4" xfId="7889"/>
    <cellStyle name="Normal 2 2 2 2 2 2 2 2 2 2 2 2 2 2 2 2 2 2 2 2 2 2 2 2 61" xfId="7890"/>
    <cellStyle name="Normal 2 2 2 2 2 2 2 2 2 2 2 2 2 2 2 2 2 2 2 2 2 2 2 2 62" xfId="7891"/>
    <cellStyle name="Normal 2 2 2 2 2 2 2 2 2 2 2 2 2 2 2 2 2 2 2 2 2 2 2 2 7" xfId="7892"/>
    <cellStyle name="Normal 2 2 2 2 2 2 2 2 2 2 2 2 2 2 2 2 2 2 2 2 2 2 2 2 8" xfId="7893"/>
    <cellStyle name="Normal 2 2 2 2 2 2 2 2 2 2 2 2 2 2 2 2 2 2 2 2 2 2 2 2 9" xfId="7894"/>
    <cellStyle name="Normal 2 2 2 2 2 2 2 2 2 2 2 2 2 2 2 2 2 2 2 2 2 2 2 20" xfId="7895"/>
    <cellStyle name="Normal 2 2 2 2 2 2 2 2 2 2 2 2 2 2 2 2 2 2 2 2 2 2 2 21" xfId="7896"/>
    <cellStyle name="Normal 2 2 2 2 2 2 2 2 2 2 2 2 2 2 2 2 2 2 2 2 2 2 2 22" xfId="7897"/>
    <cellStyle name="Normal 2 2 2 2 2 2 2 2 2 2 2 2 2 2 2 2 2 2 2 2 2 2 2 23" xfId="7898"/>
    <cellStyle name="Normal 2 2 2 2 2 2 2 2 2 2 2 2 2 2 2 2 2 2 2 2 2 2 2 24" xfId="7899"/>
    <cellStyle name="Normal 2 2 2 2 2 2 2 2 2 2 2 2 2 2 2 2 2 2 2 2 2 2 2 25" xfId="7900"/>
    <cellStyle name="Normal 2 2 2 2 2 2 2 2 2 2 2 2 2 2 2 2 2 2 2 2 2 2 2 26" xfId="7901"/>
    <cellStyle name="Normal 2 2 2 2 2 2 2 2 2 2 2 2 2 2 2 2 2 2 2 2 2 2 2 27" xfId="7902"/>
    <cellStyle name="Normal 2 2 2 2 2 2 2 2 2 2 2 2 2 2 2 2 2 2 2 2 2 2 2 28" xfId="7903"/>
    <cellStyle name="Normal 2 2 2 2 2 2 2 2 2 2 2 2 2 2 2 2 2 2 2 2 2 2 2 29" xfId="7904"/>
    <cellStyle name="Normal 2 2 2 2 2 2 2 2 2 2 2 2 2 2 2 2 2 2 2 2 2 2 2 3" xfId="7905"/>
    <cellStyle name="Normal 2 2 2 2 2 2 2 2 2 2 2 2 2 2 2 2 2 2 2 2 2 2 2 30" xfId="7906"/>
    <cellStyle name="Normal 2 2 2 2 2 2 2 2 2 2 2 2 2 2 2 2 2 2 2 2 2 2 2 31" xfId="7907"/>
    <cellStyle name="Normal 2 2 2 2 2 2 2 2 2 2 2 2 2 2 2 2 2 2 2 2 2 2 2 32" xfId="7908"/>
    <cellStyle name="Normal 2 2 2 2 2 2 2 2 2 2 2 2 2 2 2 2 2 2 2 2 2 2 2 33" xfId="7909"/>
    <cellStyle name="Normal 2 2 2 2 2 2 2 2 2 2 2 2 2 2 2 2 2 2 2 2 2 2 2 34" xfId="7910"/>
    <cellStyle name="Normal 2 2 2 2 2 2 2 2 2 2 2 2 2 2 2 2 2 2 2 2 2 2 2 35" xfId="7911"/>
    <cellStyle name="Normal 2 2 2 2 2 2 2 2 2 2 2 2 2 2 2 2 2 2 2 2 2 2 2 36" xfId="7912"/>
    <cellStyle name="Normal 2 2 2 2 2 2 2 2 2 2 2 2 2 2 2 2 2 2 2 2 2 2 2 37" xfId="7913"/>
    <cellStyle name="Normal 2 2 2 2 2 2 2 2 2 2 2 2 2 2 2 2 2 2 2 2 2 2 2 38" xfId="7914"/>
    <cellStyle name="Normal 2 2 2 2 2 2 2 2 2 2 2 2 2 2 2 2 2 2 2 2 2 2 2 39" xfId="7915"/>
    <cellStyle name="Normal 2 2 2 2 2 2 2 2 2 2 2 2 2 2 2 2 2 2 2 2 2 2 2 4" xfId="7916"/>
    <cellStyle name="Normal 2 2 2 2 2 2 2 2 2 2 2 2 2 2 2 2 2 2 2 2 2 2 2 40" xfId="7917"/>
    <cellStyle name="Normal 2 2 2 2 2 2 2 2 2 2 2 2 2 2 2 2 2 2 2 2 2 2 2 41" xfId="7918"/>
    <cellStyle name="Normal 2 2 2 2 2 2 2 2 2 2 2 2 2 2 2 2 2 2 2 2 2 2 2 42" xfId="7919"/>
    <cellStyle name="Normal 2 2 2 2 2 2 2 2 2 2 2 2 2 2 2 2 2 2 2 2 2 2 2 43" xfId="7920"/>
    <cellStyle name="Normal 2 2 2 2 2 2 2 2 2 2 2 2 2 2 2 2 2 2 2 2 2 2 2 44" xfId="7921"/>
    <cellStyle name="Normal 2 2 2 2 2 2 2 2 2 2 2 2 2 2 2 2 2 2 2 2 2 2 2 45" xfId="7922"/>
    <cellStyle name="Normal 2 2 2 2 2 2 2 2 2 2 2 2 2 2 2 2 2 2 2 2 2 2 2 46" xfId="7923"/>
    <cellStyle name="Normal 2 2 2 2 2 2 2 2 2 2 2 2 2 2 2 2 2 2 2 2 2 2 2 47" xfId="7924"/>
    <cellStyle name="Normal 2 2 2 2 2 2 2 2 2 2 2 2 2 2 2 2 2 2 2 2 2 2 2 48" xfId="7925"/>
    <cellStyle name="Normal 2 2 2 2 2 2 2 2 2 2 2 2 2 2 2 2 2 2 2 2 2 2 2 49" xfId="7926"/>
    <cellStyle name="Normal 2 2 2 2 2 2 2 2 2 2 2 2 2 2 2 2 2 2 2 2 2 2 2 5" xfId="7927"/>
    <cellStyle name="Normal 2 2 2 2 2 2 2 2 2 2 2 2 2 2 2 2 2 2 2 2 2 2 2 50" xfId="7928"/>
    <cellStyle name="Normal 2 2 2 2 2 2 2 2 2 2 2 2 2 2 2 2 2 2 2 2 2 2 2 51" xfId="7929"/>
    <cellStyle name="Normal 2 2 2 2 2 2 2 2 2 2 2 2 2 2 2 2 2 2 2 2 2 2 2 52" xfId="7930"/>
    <cellStyle name="Normal 2 2 2 2 2 2 2 2 2 2 2 2 2 2 2 2 2 2 2 2 2 2 2 53" xfId="7931"/>
    <cellStyle name="Normal 2 2 2 2 2 2 2 2 2 2 2 2 2 2 2 2 2 2 2 2 2 2 2 54" xfId="7932"/>
    <cellStyle name="Normal 2 2 2 2 2 2 2 2 2 2 2 2 2 2 2 2 2 2 2 2 2 2 2 55" xfId="7933"/>
    <cellStyle name="Normal 2 2 2 2 2 2 2 2 2 2 2 2 2 2 2 2 2 2 2 2 2 2 2 56" xfId="7934"/>
    <cellStyle name="Normal 2 2 2 2 2 2 2 2 2 2 2 2 2 2 2 2 2 2 2 2 2 2 2 57" xfId="7935"/>
    <cellStyle name="Normal 2 2 2 2 2 2 2 2 2 2 2 2 2 2 2 2 2 2 2 2 2 2 2 58" xfId="7936"/>
    <cellStyle name="Normal 2 2 2 2 2 2 2 2 2 2 2 2 2 2 2 2 2 2 2 2 2 2 2 59" xfId="7937"/>
    <cellStyle name="Normal 2 2 2 2 2 2 2 2 2 2 2 2 2 2 2 2 2 2 2 2 2 2 2 6" xfId="7938"/>
    <cellStyle name="Normal 2 2 2 2 2 2 2 2 2 2 2 2 2 2 2 2 2 2 2 2 2 2 2 60" xfId="7939"/>
    <cellStyle name="Normal 2 2 2 2 2 2 2 2 2 2 2 2 2 2 2 2 2 2 2 2 2 2 2 60 2" xfId="7940"/>
    <cellStyle name="Normal 2 2 2 2 2 2 2 2 2 2 2 2 2 2 2 2 2 2 2 2 2 2 2 60 3" xfId="7941"/>
    <cellStyle name="Normal 2 2 2 2 2 2 2 2 2 2 2 2 2 2 2 2 2 2 2 2 2 2 2 60 4" xfId="7942"/>
    <cellStyle name="Normal 2 2 2 2 2 2 2 2 2 2 2 2 2 2 2 2 2 2 2 2 2 2 2 61" xfId="7943"/>
    <cellStyle name="Normal 2 2 2 2 2 2 2 2 2 2 2 2 2 2 2 2 2 2 2 2 2 2 2 62" xfId="7944"/>
    <cellStyle name="Normal 2 2 2 2 2 2 2 2 2 2 2 2 2 2 2 2 2 2 2 2 2 2 2 7" xfId="7945"/>
    <cellStyle name="Normal 2 2 2 2 2 2 2 2 2 2 2 2 2 2 2 2 2 2 2 2 2 2 2 8" xfId="7946"/>
    <cellStyle name="Normal 2 2 2 2 2 2 2 2 2 2 2 2 2 2 2 2 2 2 2 2 2 2 2 9" xfId="7947"/>
    <cellStyle name="Normal 2 2 2 2 2 2 2 2 2 2 2 2 2 2 2 2 2 2 2 2 2 2 20" xfId="7948"/>
    <cellStyle name="Normal 2 2 2 2 2 2 2 2 2 2 2 2 2 2 2 2 2 2 2 2 2 2 21" xfId="7949"/>
    <cellStyle name="Normal 2 2 2 2 2 2 2 2 2 2 2 2 2 2 2 2 2 2 2 2 2 2 22" xfId="7950"/>
    <cellStyle name="Normal 2 2 2 2 2 2 2 2 2 2 2 2 2 2 2 2 2 2 2 2 2 2 23" xfId="7951"/>
    <cellStyle name="Normal 2 2 2 2 2 2 2 2 2 2 2 2 2 2 2 2 2 2 2 2 2 2 24" xfId="7952"/>
    <cellStyle name="Normal 2 2 2 2 2 2 2 2 2 2 2 2 2 2 2 2 2 2 2 2 2 2 25" xfId="7953"/>
    <cellStyle name="Normal 2 2 2 2 2 2 2 2 2 2 2 2 2 2 2 2 2 2 2 2 2 2 26" xfId="7954"/>
    <cellStyle name="Normal 2 2 2 2 2 2 2 2 2 2 2 2 2 2 2 2 2 2 2 2 2 2 27" xfId="7955"/>
    <cellStyle name="Normal 2 2 2 2 2 2 2 2 2 2 2 2 2 2 2 2 2 2 2 2 2 2 28" xfId="7956"/>
    <cellStyle name="Normal 2 2 2 2 2 2 2 2 2 2 2 2 2 2 2 2 2 2 2 2 2 2 29" xfId="7957"/>
    <cellStyle name="Normal 2 2 2 2 2 2 2 2 2 2 2 2 2 2 2 2 2 2 2 2 2 2 3" xfId="7958"/>
    <cellStyle name="Normal 2 2 2 2 2 2 2 2 2 2 2 2 2 2 2 2 2 2 2 2 2 2 30" xfId="7959"/>
    <cellStyle name="Normal 2 2 2 2 2 2 2 2 2 2 2 2 2 2 2 2 2 2 2 2 2 2 31" xfId="7960"/>
    <cellStyle name="Normal 2 2 2 2 2 2 2 2 2 2 2 2 2 2 2 2 2 2 2 2 2 2 32" xfId="7961"/>
    <cellStyle name="Normal 2 2 2 2 2 2 2 2 2 2 2 2 2 2 2 2 2 2 2 2 2 2 33" xfId="7962"/>
    <cellStyle name="Normal 2 2 2 2 2 2 2 2 2 2 2 2 2 2 2 2 2 2 2 2 2 2 34" xfId="7963"/>
    <cellStyle name="Normal 2 2 2 2 2 2 2 2 2 2 2 2 2 2 2 2 2 2 2 2 2 2 35" xfId="7964"/>
    <cellStyle name="Normal 2 2 2 2 2 2 2 2 2 2 2 2 2 2 2 2 2 2 2 2 2 2 36" xfId="7965"/>
    <cellStyle name="Normal 2 2 2 2 2 2 2 2 2 2 2 2 2 2 2 2 2 2 2 2 2 2 37" xfId="7966"/>
    <cellStyle name="Normal 2 2 2 2 2 2 2 2 2 2 2 2 2 2 2 2 2 2 2 2 2 2 38" xfId="7967"/>
    <cellStyle name="Normal 2 2 2 2 2 2 2 2 2 2 2 2 2 2 2 2 2 2 2 2 2 2 39" xfId="7968"/>
    <cellStyle name="Normal 2 2 2 2 2 2 2 2 2 2 2 2 2 2 2 2 2 2 2 2 2 2 4" xfId="7969"/>
    <cellStyle name="Normal 2 2 2 2 2 2 2 2 2 2 2 2 2 2 2 2 2 2 2 2 2 2 40" xfId="7970"/>
    <cellStyle name="Normal 2 2 2 2 2 2 2 2 2 2 2 2 2 2 2 2 2 2 2 2 2 2 41" xfId="7971"/>
    <cellStyle name="Normal 2 2 2 2 2 2 2 2 2 2 2 2 2 2 2 2 2 2 2 2 2 2 42" xfId="7972"/>
    <cellStyle name="Normal 2 2 2 2 2 2 2 2 2 2 2 2 2 2 2 2 2 2 2 2 2 2 43" xfId="7973"/>
    <cellStyle name="Normal 2 2 2 2 2 2 2 2 2 2 2 2 2 2 2 2 2 2 2 2 2 2 44" xfId="7974"/>
    <cellStyle name="Normal 2 2 2 2 2 2 2 2 2 2 2 2 2 2 2 2 2 2 2 2 2 2 45" xfId="7975"/>
    <cellStyle name="Normal 2 2 2 2 2 2 2 2 2 2 2 2 2 2 2 2 2 2 2 2 2 2 46" xfId="7976"/>
    <cellStyle name="Normal 2 2 2 2 2 2 2 2 2 2 2 2 2 2 2 2 2 2 2 2 2 2 47" xfId="7977"/>
    <cellStyle name="Normal 2 2 2 2 2 2 2 2 2 2 2 2 2 2 2 2 2 2 2 2 2 2 48" xfId="7978"/>
    <cellStyle name="Normal 2 2 2 2 2 2 2 2 2 2 2 2 2 2 2 2 2 2 2 2 2 2 49" xfId="7979"/>
    <cellStyle name="Normal 2 2 2 2 2 2 2 2 2 2 2 2 2 2 2 2 2 2 2 2 2 2 5" xfId="7980"/>
    <cellStyle name="Normal 2 2 2 2 2 2 2 2 2 2 2 2 2 2 2 2 2 2 2 2 2 2 50" xfId="7981"/>
    <cellStyle name="Normal 2 2 2 2 2 2 2 2 2 2 2 2 2 2 2 2 2 2 2 2 2 2 51" xfId="7982"/>
    <cellStyle name="Normal 2 2 2 2 2 2 2 2 2 2 2 2 2 2 2 2 2 2 2 2 2 2 52" xfId="7983"/>
    <cellStyle name="Normal 2 2 2 2 2 2 2 2 2 2 2 2 2 2 2 2 2 2 2 2 2 2 53" xfId="7984"/>
    <cellStyle name="Normal 2 2 2 2 2 2 2 2 2 2 2 2 2 2 2 2 2 2 2 2 2 2 54" xfId="7985"/>
    <cellStyle name="Normal 2 2 2 2 2 2 2 2 2 2 2 2 2 2 2 2 2 2 2 2 2 2 55" xfId="7986"/>
    <cellStyle name="Normal 2 2 2 2 2 2 2 2 2 2 2 2 2 2 2 2 2 2 2 2 2 2 56" xfId="7987"/>
    <cellStyle name="Normal 2 2 2 2 2 2 2 2 2 2 2 2 2 2 2 2 2 2 2 2 2 2 57" xfId="7988"/>
    <cellStyle name="Normal 2 2 2 2 2 2 2 2 2 2 2 2 2 2 2 2 2 2 2 2 2 2 58" xfId="7989"/>
    <cellStyle name="Normal 2 2 2 2 2 2 2 2 2 2 2 2 2 2 2 2 2 2 2 2 2 2 59" xfId="7990"/>
    <cellStyle name="Normal 2 2 2 2 2 2 2 2 2 2 2 2 2 2 2 2 2 2 2 2 2 2 6" xfId="7991"/>
    <cellStyle name="Normal 2 2 2 2 2 2 2 2 2 2 2 2 2 2 2 2 2 2 2 2 2 2 60" xfId="7992"/>
    <cellStyle name="Normal 2 2 2 2 2 2 2 2 2 2 2 2 2 2 2 2 2 2 2 2 2 2 61" xfId="7993"/>
    <cellStyle name="Normal 2 2 2 2 2 2 2 2 2 2 2 2 2 2 2 2 2 2 2 2 2 2 62" xfId="7994"/>
    <cellStyle name="Normal 2 2 2 2 2 2 2 2 2 2 2 2 2 2 2 2 2 2 2 2 2 2 63" xfId="7995"/>
    <cellStyle name="Normal 2 2 2 2 2 2 2 2 2 2 2 2 2 2 2 2 2 2 2 2 2 2 63 2" xfId="7996"/>
    <cellStyle name="Normal 2 2 2 2 2 2 2 2 2 2 2 2 2 2 2 2 2 2 2 2 2 2 63 3" xfId="7997"/>
    <cellStyle name="Normal 2 2 2 2 2 2 2 2 2 2 2 2 2 2 2 2 2 2 2 2 2 2 63 4" xfId="7998"/>
    <cellStyle name="Normal 2 2 2 2 2 2 2 2 2 2 2 2 2 2 2 2 2 2 2 2 2 2 64" xfId="7999"/>
    <cellStyle name="Normal 2 2 2 2 2 2 2 2 2 2 2 2 2 2 2 2 2 2 2 2 2 2 65" xfId="8000"/>
    <cellStyle name="Normal 2 2 2 2 2 2 2 2 2 2 2 2 2 2 2 2 2 2 2 2 2 2 7" xfId="8001"/>
    <cellStyle name="Normal 2 2 2 2 2 2 2 2 2 2 2 2 2 2 2 2 2 2 2 2 2 2 8" xfId="8002"/>
    <cellStyle name="Normal 2 2 2 2 2 2 2 2 2 2 2 2 2 2 2 2 2 2 2 2 2 2 9" xfId="8003"/>
    <cellStyle name="Normal 2 2 2 2 2 2 2 2 2 2 2 2 2 2 2 2 2 2 2 2 2 20" xfId="8004"/>
    <cellStyle name="Normal 2 2 2 2 2 2 2 2 2 2 2 2 2 2 2 2 2 2 2 2 2 21" xfId="8005"/>
    <cellStyle name="Normal 2 2 2 2 2 2 2 2 2 2 2 2 2 2 2 2 2 2 2 2 2 22" xfId="8006"/>
    <cellStyle name="Normal 2 2 2 2 2 2 2 2 2 2 2 2 2 2 2 2 2 2 2 2 2 23" xfId="8007"/>
    <cellStyle name="Normal 2 2 2 2 2 2 2 2 2 2 2 2 2 2 2 2 2 2 2 2 2 24" xfId="8008"/>
    <cellStyle name="Normal 2 2 2 2 2 2 2 2 2 2 2 2 2 2 2 2 2 2 2 2 2 25" xfId="8009"/>
    <cellStyle name="Normal 2 2 2 2 2 2 2 2 2 2 2 2 2 2 2 2 2 2 2 2 2 26" xfId="8010"/>
    <cellStyle name="Normal 2 2 2 2 2 2 2 2 2 2 2 2 2 2 2 2 2 2 2 2 2 27" xfId="8011"/>
    <cellStyle name="Normal 2 2 2 2 2 2 2 2 2 2 2 2 2 2 2 2 2 2 2 2 2 28" xfId="8012"/>
    <cellStyle name="Normal 2 2 2 2 2 2 2 2 2 2 2 2 2 2 2 2 2 2 2 2 2 29" xfId="8013"/>
    <cellStyle name="Normal 2 2 2 2 2 2 2 2 2 2 2 2 2 2 2 2 2 2 2 2 2 3" xfId="8014"/>
    <cellStyle name="Normal 2 2 2 2 2 2 2 2 2 2 2 2 2 2 2 2 2 2 2 2 2 30" xfId="8015"/>
    <cellStyle name="Normal 2 2 2 2 2 2 2 2 2 2 2 2 2 2 2 2 2 2 2 2 2 31" xfId="8016"/>
    <cellStyle name="Normal 2 2 2 2 2 2 2 2 2 2 2 2 2 2 2 2 2 2 2 2 2 32" xfId="8017"/>
    <cellStyle name="Normal 2 2 2 2 2 2 2 2 2 2 2 2 2 2 2 2 2 2 2 2 2 33" xfId="8018"/>
    <cellStyle name="Normal 2 2 2 2 2 2 2 2 2 2 2 2 2 2 2 2 2 2 2 2 2 34" xfId="8019"/>
    <cellStyle name="Normal 2 2 2 2 2 2 2 2 2 2 2 2 2 2 2 2 2 2 2 2 2 35" xfId="8020"/>
    <cellStyle name="Normal 2 2 2 2 2 2 2 2 2 2 2 2 2 2 2 2 2 2 2 2 2 36" xfId="8021"/>
    <cellStyle name="Normal 2 2 2 2 2 2 2 2 2 2 2 2 2 2 2 2 2 2 2 2 2 37" xfId="8022"/>
    <cellStyle name="Normal 2 2 2 2 2 2 2 2 2 2 2 2 2 2 2 2 2 2 2 2 2 38" xfId="8023"/>
    <cellStyle name="Normal 2 2 2 2 2 2 2 2 2 2 2 2 2 2 2 2 2 2 2 2 2 39" xfId="8024"/>
    <cellStyle name="Normal 2 2 2 2 2 2 2 2 2 2 2 2 2 2 2 2 2 2 2 2 2 4" xfId="8025"/>
    <cellStyle name="Normal 2 2 2 2 2 2 2 2 2 2 2 2 2 2 2 2 2 2 2 2 2 40" xfId="8026"/>
    <cellStyle name="Normal 2 2 2 2 2 2 2 2 2 2 2 2 2 2 2 2 2 2 2 2 2 41" xfId="8027"/>
    <cellStyle name="Normal 2 2 2 2 2 2 2 2 2 2 2 2 2 2 2 2 2 2 2 2 2 42" xfId="8028"/>
    <cellStyle name="Normal 2 2 2 2 2 2 2 2 2 2 2 2 2 2 2 2 2 2 2 2 2 43" xfId="8029"/>
    <cellStyle name="Normal 2 2 2 2 2 2 2 2 2 2 2 2 2 2 2 2 2 2 2 2 2 44" xfId="8030"/>
    <cellStyle name="Normal 2 2 2 2 2 2 2 2 2 2 2 2 2 2 2 2 2 2 2 2 2 45" xfId="8031"/>
    <cellStyle name="Normal 2 2 2 2 2 2 2 2 2 2 2 2 2 2 2 2 2 2 2 2 2 46" xfId="8032"/>
    <cellStyle name="Normal 2 2 2 2 2 2 2 2 2 2 2 2 2 2 2 2 2 2 2 2 2 47" xfId="8033"/>
    <cellStyle name="Normal 2 2 2 2 2 2 2 2 2 2 2 2 2 2 2 2 2 2 2 2 2 48" xfId="8034"/>
    <cellStyle name="Normal 2 2 2 2 2 2 2 2 2 2 2 2 2 2 2 2 2 2 2 2 2 49" xfId="8035"/>
    <cellStyle name="Normal 2 2 2 2 2 2 2 2 2 2 2 2 2 2 2 2 2 2 2 2 2 5" xfId="8036"/>
    <cellStyle name="Normal 2 2 2 2 2 2 2 2 2 2 2 2 2 2 2 2 2 2 2 2 2 50" xfId="8037"/>
    <cellStyle name="Normal 2 2 2 2 2 2 2 2 2 2 2 2 2 2 2 2 2 2 2 2 2 51" xfId="8038"/>
    <cellStyle name="Normal 2 2 2 2 2 2 2 2 2 2 2 2 2 2 2 2 2 2 2 2 2 52" xfId="8039"/>
    <cellStyle name="Normal 2 2 2 2 2 2 2 2 2 2 2 2 2 2 2 2 2 2 2 2 2 53" xfId="8040"/>
    <cellStyle name="Normal 2 2 2 2 2 2 2 2 2 2 2 2 2 2 2 2 2 2 2 2 2 54" xfId="8041"/>
    <cellStyle name="Normal 2 2 2 2 2 2 2 2 2 2 2 2 2 2 2 2 2 2 2 2 2 55" xfId="8042"/>
    <cellStyle name="Normal 2 2 2 2 2 2 2 2 2 2 2 2 2 2 2 2 2 2 2 2 2 56" xfId="8043"/>
    <cellStyle name="Normal 2 2 2 2 2 2 2 2 2 2 2 2 2 2 2 2 2 2 2 2 2 57" xfId="8044"/>
    <cellStyle name="Normal 2 2 2 2 2 2 2 2 2 2 2 2 2 2 2 2 2 2 2 2 2 58" xfId="8045"/>
    <cellStyle name="Normal 2 2 2 2 2 2 2 2 2 2 2 2 2 2 2 2 2 2 2 2 2 59" xfId="8046"/>
    <cellStyle name="Normal 2 2 2 2 2 2 2 2 2 2 2 2 2 2 2 2 2 2 2 2 2 6" xfId="8047"/>
    <cellStyle name="Normal 2 2 2 2 2 2 2 2 2 2 2 2 2 2 2 2 2 2 2 2 2 60" xfId="8048"/>
    <cellStyle name="Normal 2 2 2 2 2 2 2 2 2 2 2 2 2 2 2 2 2 2 2 2 2 61" xfId="8049"/>
    <cellStyle name="Normal 2 2 2 2 2 2 2 2 2 2 2 2 2 2 2 2 2 2 2 2 2 62" xfId="8050"/>
    <cellStyle name="Normal 2 2 2 2 2 2 2 2 2 2 2 2 2 2 2 2 2 2 2 2 2 63" xfId="8051"/>
    <cellStyle name="Normal 2 2 2 2 2 2 2 2 2 2 2 2 2 2 2 2 2 2 2 2 2 64" xfId="8052"/>
    <cellStyle name="Normal 2 2 2 2 2 2 2 2 2 2 2 2 2 2 2 2 2 2 2 2 2 65" xfId="8053"/>
    <cellStyle name="Normal 2 2 2 2 2 2 2 2 2 2 2 2 2 2 2 2 2 2 2 2 2 65 2" xfId="8054"/>
    <cellStyle name="Normal 2 2 2 2 2 2 2 2 2 2 2 2 2 2 2 2 2 2 2 2 2 65 3" xfId="8055"/>
    <cellStyle name="Normal 2 2 2 2 2 2 2 2 2 2 2 2 2 2 2 2 2 2 2 2 2 65 4" xfId="8056"/>
    <cellStyle name="Normal 2 2 2 2 2 2 2 2 2 2 2 2 2 2 2 2 2 2 2 2 2 66" xfId="8057"/>
    <cellStyle name="Normal 2 2 2 2 2 2 2 2 2 2 2 2 2 2 2 2 2 2 2 2 2 67" xfId="8058"/>
    <cellStyle name="Normal 2 2 2 2 2 2 2 2 2 2 2 2 2 2 2 2 2 2 2 2 2 7" xfId="8059"/>
    <cellStyle name="Normal 2 2 2 2 2 2 2 2 2 2 2 2 2 2 2 2 2 2 2 2 2 8" xfId="8060"/>
    <cellStyle name="Normal 2 2 2 2 2 2 2 2 2 2 2 2 2 2 2 2 2 2 2 2 2 9" xfId="8061"/>
    <cellStyle name="Normal 2 2 2 2 2 2 2 2 2 2 2 2 2 2 2 2 2 2 2 2 20" xfId="8062"/>
    <cellStyle name="Normal 2 2 2 2 2 2 2 2 2 2 2 2 2 2 2 2 2 2 2 2 21" xfId="8063"/>
    <cellStyle name="Normal 2 2 2 2 2 2 2 2 2 2 2 2 2 2 2 2 2 2 2 2 22" xfId="8064"/>
    <cellStyle name="Normal 2 2 2 2 2 2 2 2 2 2 2 2 2 2 2 2 2 2 2 2 23" xfId="8065"/>
    <cellStyle name="Normal 2 2 2 2 2 2 2 2 2 2 2 2 2 2 2 2 2 2 2 2 23 2" xfId="8066"/>
    <cellStyle name="Normal 2 2 2 2 2 2 2 2 2 2 2 2 2 2 2 2 2 2 2 2 23 3" xfId="8067"/>
    <cellStyle name="Normal 2 2 2 2 2 2 2 2 2 2 2 2 2 2 2 2 2 2 2 2 23 4" xfId="8068"/>
    <cellStyle name="Normal 2 2 2 2 2 2 2 2 2 2 2 2 2 2 2 2 2 2 2 2 23 5" xfId="8069"/>
    <cellStyle name="Normal 2 2 2 2 2 2 2 2 2 2 2 2 2 2 2 2 2 2 2 2 23 6" xfId="8070"/>
    <cellStyle name="Normal 2 2 2 2 2 2 2 2 2 2 2 2 2 2 2 2 2 2 2 2 23 7" xfId="8071"/>
    <cellStyle name="Normal 2 2 2 2 2 2 2 2 2 2 2 2 2 2 2 2 2 2 2 2 24" xfId="8072"/>
    <cellStyle name="Normal 2 2 2 2 2 2 2 2 2 2 2 2 2 2 2 2 2 2 2 2 25" xfId="8073"/>
    <cellStyle name="Normal 2 2 2 2 2 2 2 2 2 2 2 2 2 2 2 2 2 2 2 2 26" xfId="8074"/>
    <cellStyle name="Normal 2 2 2 2 2 2 2 2 2 2 2 2 2 2 2 2 2 2 2 2 27" xfId="8075"/>
    <cellStyle name="Normal 2 2 2 2 2 2 2 2 2 2 2 2 2 2 2 2 2 2 2 2 28" xfId="8076"/>
    <cellStyle name="Normal 2 2 2 2 2 2 2 2 2 2 2 2 2 2 2 2 2 2 2 2 29" xfId="8077"/>
    <cellStyle name="Normal 2 2 2 2 2 2 2 2 2 2 2 2 2 2 2 2 2 2 2 2 3" xfId="8078"/>
    <cellStyle name="Normal 2 2 2 2 2 2 2 2 2 2 2 2 2 2 2 2 2 2 2 2 30" xfId="8079"/>
    <cellStyle name="Normal 2 2 2 2 2 2 2 2 2 2 2 2 2 2 2 2 2 2 2 2 31" xfId="8080"/>
    <cellStyle name="Normal 2 2 2 2 2 2 2 2 2 2 2 2 2 2 2 2 2 2 2 2 32" xfId="8081"/>
    <cellStyle name="Normal 2 2 2 2 2 2 2 2 2 2 2 2 2 2 2 2 2 2 2 2 33" xfId="8082"/>
    <cellStyle name="Normal 2 2 2 2 2 2 2 2 2 2 2 2 2 2 2 2 2 2 2 2 34" xfId="8083"/>
    <cellStyle name="Normal 2 2 2 2 2 2 2 2 2 2 2 2 2 2 2 2 2 2 2 2 35" xfId="8084"/>
    <cellStyle name="Normal 2 2 2 2 2 2 2 2 2 2 2 2 2 2 2 2 2 2 2 2 36" xfId="8085"/>
    <cellStyle name="Normal 2 2 2 2 2 2 2 2 2 2 2 2 2 2 2 2 2 2 2 2 37" xfId="8086"/>
    <cellStyle name="Normal 2 2 2 2 2 2 2 2 2 2 2 2 2 2 2 2 2 2 2 2 38" xfId="8087"/>
    <cellStyle name="Normal 2 2 2 2 2 2 2 2 2 2 2 2 2 2 2 2 2 2 2 2 39" xfId="8088"/>
    <cellStyle name="Normal 2 2 2 2 2 2 2 2 2 2 2 2 2 2 2 2 2 2 2 2 4" xfId="8089"/>
    <cellStyle name="Normal 2 2 2 2 2 2 2 2 2 2 2 2 2 2 2 2 2 2 2 2 40" xfId="8090"/>
    <cellStyle name="Normal 2 2 2 2 2 2 2 2 2 2 2 2 2 2 2 2 2 2 2 2 41" xfId="8091"/>
    <cellStyle name="Normal 2 2 2 2 2 2 2 2 2 2 2 2 2 2 2 2 2 2 2 2 42" xfId="8092"/>
    <cellStyle name="Normal 2 2 2 2 2 2 2 2 2 2 2 2 2 2 2 2 2 2 2 2 43" xfId="8093"/>
    <cellStyle name="Normal 2 2 2 2 2 2 2 2 2 2 2 2 2 2 2 2 2 2 2 2 44" xfId="8094"/>
    <cellStyle name="Normal 2 2 2 2 2 2 2 2 2 2 2 2 2 2 2 2 2 2 2 2 45" xfId="8095"/>
    <cellStyle name="Normal 2 2 2 2 2 2 2 2 2 2 2 2 2 2 2 2 2 2 2 2 46" xfId="8096"/>
    <cellStyle name="Normal 2 2 2 2 2 2 2 2 2 2 2 2 2 2 2 2 2 2 2 2 47" xfId="8097"/>
    <cellStyle name="Normal 2 2 2 2 2 2 2 2 2 2 2 2 2 2 2 2 2 2 2 2 48" xfId="8098"/>
    <cellStyle name="Normal 2 2 2 2 2 2 2 2 2 2 2 2 2 2 2 2 2 2 2 2 49" xfId="8099"/>
    <cellStyle name="Normal 2 2 2 2 2 2 2 2 2 2 2 2 2 2 2 2 2 2 2 2 5" xfId="8100"/>
    <cellStyle name="Normal 2 2 2 2 2 2 2 2 2 2 2 2 2 2 2 2 2 2 2 2 50" xfId="8101"/>
    <cellStyle name="Normal 2 2 2 2 2 2 2 2 2 2 2 2 2 2 2 2 2 2 2 2 51" xfId="8102"/>
    <cellStyle name="Normal 2 2 2 2 2 2 2 2 2 2 2 2 2 2 2 2 2 2 2 2 52" xfId="8103"/>
    <cellStyle name="Normal 2 2 2 2 2 2 2 2 2 2 2 2 2 2 2 2 2 2 2 2 53" xfId="8104"/>
    <cellStyle name="Normal 2 2 2 2 2 2 2 2 2 2 2 2 2 2 2 2 2 2 2 2 54" xfId="8105"/>
    <cellStyle name="Normal 2 2 2 2 2 2 2 2 2 2 2 2 2 2 2 2 2 2 2 2 55" xfId="8106"/>
    <cellStyle name="Normal 2 2 2 2 2 2 2 2 2 2 2 2 2 2 2 2 2 2 2 2 56" xfId="8107"/>
    <cellStyle name="Normal 2 2 2 2 2 2 2 2 2 2 2 2 2 2 2 2 2 2 2 2 57" xfId="8108"/>
    <cellStyle name="Normal 2 2 2 2 2 2 2 2 2 2 2 2 2 2 2 2 2 2 2 2 58" xfId="8109"/>
    <cellStyle name="Normal 2 2 2 2 2 2 2 2 2 2 2 2 2 2 2 2 2 2 2 2 59" xfId="8110"/>
    <cellStyle name="Normal 2 2 2 2 2 2 2 2 2 2 2 2 2 2 2 2 2 2 2 2 6" xfId="8111"/>
    <cellStyle name="Normal 2 2 2 2 2 2 2 2 2 2 2 2 2 2 2 2 2 2 2 2 60" xfId="8112"/>
    <cellStyle name="Normal 2 2 2 2 2 2 2 2 2 2 2 2 2 2 2 2 2 2 2 2 61" xfId="8113"/>
    <cellStyle name="Normal 2 2 2 2 2 2 2 2 2 2 2 2 2 2 2 2 2 2 2 2 62" xfId="8114"/>
    <cellStyle name="Normal 2 2 2 2 2 2 2 2 2 2 2 2 2 2 2 2 2 2 2 2 63" xfId="8115"/>
    <cellStyle name="Normal 2 2 2 2 2 2 2 2 2 2 2 2 2 2 2 2 2 2 2 2 64" xfId="8116"/>
    <cellStyle name="Normal 2 2 2 2 2 2 2 2 2 2 2 2 2 2 2 2 2 2 2 2 65" xfId="8117"/>
    <cellStyle name="Normal 2 2 2 2 2 2 2 2 2 2 2 2 2 2 2 2 2 2 2 2 66" xfId="8118"/>
    <cellStyle name="Normal 2 2 2 2 2 2 2 2 2 2 2 2 2 2 2 2 2 2 2 2 67" xfId="8119"/>
    <cellStyle name="Normal 2 2 2 2 2 2 2 2 2 2 2 2 2 2 2 2 2 2 2 2 68" xfId="8120"/>
    <cellStyle name="Normal 2 2 2 2 2 2 2 2 2 2 2 2 2 2 2 2 2 2 2 2 69" xfId="8121"/>
    <cellStyle name="Normal 2 2 2 2 2 2 2 2 2 2 2 2 2 2 2 2 2 2 2 2 7" xfId="8122"/>
    <cellStyle name="Normal 2 2 2 2 2 2 2 2 2 2 2 2 2 2 2 2 2 2 2 2 70" xfId="8123"/>
    <cellStyle name="Normal 2 2 2 2 2 2 2 2 2 2 2 2 2 2 2 2 2 2 2 2 70 2" xfId="8124"/>
    <cellStyle name="Normal 2 2 2 2 2 2 2 2 2 2 2 2 2 2 2 2 2 2 2 2 70 3" xfId="8125"/>
    <cellStyle name="Normal 2 2 2 2 2 2 2 2 2 2 2 2 2 2 2 2 2 2 2 2 70 4" xfId="8126"/>
    <cellStyle name="Normal 2 2 2 2 2 2 2 2 2 2 2 2 2 2 2 2 2 2 2 2 71" xfId="8127"/>
    <cellStyle name="Normal 2 2 2 2 2 2 2 2 2 2 2 2 2 2 2 2 2 2 2 2 72" xfId="8128"/>
    <cellStyle name="Normal 2 2 2 2 2 2 2 2 2 2 2 2 2 2 2 2 2 2 2 2 8" xfId="8129"/>
    <cellStyle name="Normal 2 2 2 2 2 2 2 2 2 2 2 2 2 2 2 2 2 2 2 2 8 2" xfId="8130"/>
    <cellStyle name="Normal 2 2 2 2 2 2 2 2 2 2 2 2 2 2 2 2 2 2 2 2 8 3" xfId="8131"/>
    <cellStyle name="Normal 2 2 2 2 2 2 2 2 2 2 2 2 2 2 2 2 2 2 2 2 8 4" xfId="8132"/>
    <cellStyle name="Normal 2 2 2 2 2 2 2 2 2 2 2 2 2 2 2 2 2 2 2 2 9" xfId="8133"/>
    <cellStyle name="Normal 2 2 2 2 2 2 2 2 2 2 2 2 2 2 2 2 2 2 2 20" xfId="8134"/>
    <cellStyle name="Normal 2 2 2 2 2 2 2 2 2 2 2 2 2 2 2 2 2 2 2 21" xfId="8135"/>
    <cellStyle name="Normal 2 2 2 2 2 2 2 2 2 2 2 2 2 2 2 2 2 2 2 22" xfId="8136"/>
    <cellStyle name="Normal 2 2 2 2 2 2 2 2 2 2 2 2 2 2 2 2 2 2 2 23" xfId="8137"/>
    <cellStyle name="Normal 2 2 2 2 2 2 2 2 2 2 2 2 2 2 2 2 2 2 2 23 2" xfId="8138"/>
    <cellStyle name="Normal 2 2 2 2 2 2 2 2 2 2 2 2 2 2 2 2 2 2 2 23 3" xfId="8139"/>
    <cellStyle name="Normal 2 2 2 2 2 2 2 2 2 2 2 2 2 2 2 2 2 2 2 23 4" xfId="8140"/>
    <cellStyle name="Normal 2 2 2 2 2 2 2 2 2 2 2 2 2 2 2 2 2 2 2 23 5" xfId="8141"/>
    <cellStyle name="Normal 2 2 2 2 2 2 2 2 2 2 2 2 2 2 2 2 2 2 2 23 6" xfId="8142"/>
    <cellStyle name="Normal 2 2 2 2 2 2 2 2 2 2 2 2 2 2 2 2 2 2 2 23 7" xfId="8143"/>
    <cellStyle name="Normal 2 2 2 2 2 2 2 2 2 2 2 2 2 2 2 2 2 2 2 24" xfId="8144"/>
    <cellStyle name="Normal 2 2 2 2 2 2 2 2 2 2 2 2 2 2 2 2 2 2 2 25" xfId="8145"/>
    <cellStyle name="Normal 2 2 2 2 2 2 2 2 2 2 2 2 2 2 2 2 2 2 2 26" xfId="8146"/>
    <cellStyle name="Normal 2 2 2 2 2 2 2 2 2 2 2 2 2 2 2 2 2 2 2 27" xfId="8147"/>
    <cellStyle name="Normal 2 2 2 2 2 2 2 2 2 2 2 2 2 2 2 2 2 2 2 28" xfId="8148"/>
    <cellStyle name="Normal 2 2 2 2 2 2 2 2 2 2 2 2 2 2 2 2 2 2 2 29" xfId="8149"/>
    <cellStyle name="Normal 2 2 2 2 2 2 2 2 2 2 2 2 2 2 2 2 2 2 2 3" xfId="8150"/>
    <cellStyle name="Normal 2 2 2 2 2 2 2 2 2 2 2 2 2 2 2 2 2 2 2 3 2" xfId="8151"/>
    <cellStyle name="Normal 2 2 2 2 2 2 2 2 2 2 2 2 2 2 2 2 2 2 2 3 2 2" xfId="8152"/>
    <cellStyle name="Normal 2 2 2 2 2 2 2 2 2 2 2 2 2 2 2 2 2 2 2 3 2 3" xfId="8153"/>
    <cellStyle name="Normal 2 2 2 2 2 2 2 2 2 2 2 2 2 2 2 2 2 2 2 3 2 4" xfId="8154"/>
    <cellStyle name="Normal 2 2 2 2 2 2 2 2 2 2 2 2 2 2 2 2 2 2 2 3 3" xfId="8155"/>
    <cellStyle name="Normal 2 2 2 2 2 2 2 2 2 2 2 2 2 2 2 2 2 2 2 3 4" xfId="8156"/>
    <cellStyle name="Normal 2 2 2 2 2 2 2 2 2 2 2 2 2 2 2 2 2 2 2 3 5" xfId="8157"/>
    <cellStyle name="Normal 2 2 2 2 2 2 2 2 2 2 2 2 2 2 2 2 2 2 2 3 6" xfId="8158"/>
    <cellStyle name="Normal 2 2 2 2 2 2 2 2 2 2 2 2 2 2 2 2 2 2 2 30" xfId="8159"/>
    <cellStyle name="Normal 2 2 2 2 2 2 2 2 2 2 2 2 2 2 2 2 2 2 2 31" xfId="8160"/>
    <cellStyle name="Normal 2 2 2 2 2 2 2 2 2 2 2 2 2 2 2 2 2 2 2 32" xfId="8161"/>
    <cellStyle name="Normal 2 2 2 2 2 2 2 2 2 2 2 2 2 2 2 2 2 2 2 33" xfId="8162"/>
    <cellStyle name="Normal 2 2 2 2 2 2 2 2 2 2 2 2 2 2 2 2 2 2 2 34" xfId="8163"/>
    <cellStyle name="Normal 2 2 2 2 2 2 2 2 2 2 2 2 2 2 2 2 2 2 2 35" xfId="8164"/>
    <cellStyle name="Normal 2 2 2 2 2 2 2 2 2 2 2 2 2 2 2 2 2 2 2 36" xfId="8165"/>
    <cellStyle name="Normal 2 2 2 2 2 2 2 2 2 2 2 2 2 2 2 2 2 2 2 37" xfId="8166"/>
    <cellStyle name="Normal 2 2 2 2 2 2 2 2 2 2 2 2 2 2 2 2 2 2 2 38" xfId="8167"/>
    <cellStyle name="Normal 2 2 2 2 2 2 2 2 2 2 2 2 2 2 2 2 2 2 2 39" xfId="8168"/>
    <cellStyle name="Normal 2 2 2 2 2 2 2 2 2 2 2 2 2 2 2 2 2 2 2 4" xfId="8169"/>
    <cellStyle name="Normal 2 2 2 2 2 2 2 2 2 2 2 2 2 2 2 2 2 2 2 40" xfId="8170"/>
    <cellStyle name="Normal 2 2 2 2 2 2 2 2 2 2 2 2 2 2 2 2 2 2 2 41" xfId="8171"/>
    <cellStyle name="Normal 2 2 2 2 2 2 2 2 2 2 2 2 2 2 2 2 2 2 2 42" xfId="8172"/>
    <cellStyle name="Normal 2 2 2 2 2 2 2 2 2 2 2 2 2 2 2 2 2 2 2 43" xfId="8173"/>
    <cellStyle name="Normal 2 2 2 2 2 2 2 2 2 2 2 2 2 2 2 2 2 2 2 44" xfId="8174"/>
    <cellStyle name="Normal 2 2 2 2 2 2 2 2 2 2 2 2 2 2 2 2 2 2 2 45" xfId="8175"/>
    <cellStyle name="Normal 2 2 2 2 2 2 2 2 2 2 2 2 2 2 2 2 2 2 2 46" xfId="8176"/>
    <cellStyle name="Normal 2 2 2 2 2 2 2 2 2 2 2 2 2 2 2 2 2 2 2 47" xfId="8177"/>
    <cellStyle name="Normal 2 2 2 2 2 2 2 2 2 2 2 2 2 2 2 2 2 2 2 48" xfId="8178"/>
    <cellStyle name="Normal 2 2 2 2 2 2 2 2 2 2 2 2 2 2 2 2 2 2 2 49" xfId="8179"/>
    <cellStyle name="Normal 2 2 2 2 2 2 2 2 2 2 2 2 2 2 2 2 2 2 2 5" xfId="8180"/>
    <cellStyle name="Normal 2 2 2 2 2 2 2 2 2 2 2 2 2 2 2 2 2 2 2 50" xfId="8181"/>
    <cellStyle name="Normal 2 2 2 2 2 2 2 2 2 2 2 2 2 2 2 2 2 2 2 51" xfId="8182"/>
    <cellStyle name="Normal 2 2 2 2 2 2 2 2 2 2 2 2 2 2 2 2 2 2 2 52" xfId="8183"/>
    <cellStyle name="Normal 2 2 2 2 2 2 2 2 2 2 2 2 2 2 2 2 2 2 2 53" xfId="8184"/>
    <cellStyle name="Normal 2 2 2 2 2 2 2 2 2 2 2 2 2 2 2 2 2 2 2 54" xfId="8185"/>
    <cellStyle name="Normal 2 2 2 2 2 2 2 2 2 2 2 2 2 2 2 2 2 2 2 55" xfId="8186"/>
    <cellStyle name="Normal 2 2 2 2 2 2 2 2 2 2 2 2 2 2 2 2 2 2 2 56" xfId="8187"/>
    <cellStyle name="Normal 2 2 2 2 2 2 2 2 2 2 2 2 2 2 2 2 2 2 2 57" xfId="8188"/>
    <cellStyle name="Normal 2 2 2 2 2 2 2 2 2 2 2 2 2 2 2 2 2 2 2 58" xfId="8189"/>
    <cellStyle name="Normal 2 2 2 2 2 2 2 2 2 2 2 2 2 2 2 2 2 2 2 59" xfId="8190"/>
    <cellStyle name="Normal 2 2 2 2 2 2 2 2 2 2 2 2 2 2 2 2 2 2 2 6" xfId="8191"/>
    <cellStyle name="Normal 2 2 2 2 2 2 2 2 2 2 2 2 2 2 2 2 2 2 2 60" xfId="8192"/>
    <cellStyle name="Normal 2 2 2 2 2 2 2 2 2 2 2 2 2 2 2 2 2 2 2 61" xfId="8193"/>
    <cellStyle name="Normal 2 2 2 2 2 2 2 2 2 2 2 2 2 2 2 2 2 2 2 62" xfId="8194"/>
    <cellStyle name="Normal 2 2 2 2 2 2 2 2 2 2 2 2 2 2 2 2 2 2 2 63" xfId="8195"/>
    <cellStyle name="Normal 2 2 2 2 2 2 2 2 2 2 2 2 2 2 2 2 2 2 2 64" xfId="8196"/>
    <cellStyle name="Normal 2 2 2 2 2 2 2 2 2 2 2 2 2 2 2 2 2 2 2 65" xfId="8197"/>
    <cellStyle name="Normal 2 2 2 2 2 2 2 2 2 2 2 2 2 2 2 2 2 2 2 66" xfId="8198"/>
    <cellStyle name="Normal 2 2 2 2 2 2 2 2 2 2 2 2 2 2 2 2 2 2 2 67" xfId="8199"/>
    <cellStyle name="Normal 2 2 2 2 2 2 2 2 2 2 2 2 2 2 2 2 2 2 2 68" xfId="8200"/>
    <cellStyle name="Normal 2 2 2 2 2 2 2 2 2 2 2 2 2 2 2 2 2 2 2 69" xfId="8201"/>
    <cellStyle name="Normal 2 2 2 2 2 2 2 2 2 2 2 2 2 2 2 2 2 2 2 7" xfId="8202"/>
    <cellStyle name="Normal 2 2 2 2 2 2 2 2 2 2 2 2 2 2 2 2 2 2 2 70" xfId="8203"/>
    <cellStyle name="Normal 2 2 2 2 2 2 2 2 2 2 2 2 2 2 2 2 2 2 2 70 2" xfId="8204"/>
    <cellStyle name="Normal 2 2 2 2 2 2 2 2 2 2 2 2 2 2 2 2 2 2 2 70 3" xfId="8205"/>
    <cellStyle name="Normal 2 2 2 2 2 2 2 2 2 2 2 2 2 2 2 2 2 2 2 70 4" xfId="8206"/>
    <cellStyle name="Normal 2 2 2 2 2 2 2 2 2 2 2 2 2 2 2 2 2 2 2 71" xfId="8207"/>
    <cellStyle name="Normal 2 2 2 2 2 2 2 2 2 2 2 2 2 2 2 2 2 2 2 72" xfId="8208"/>
    <cellStyle name="Normal 2 2 2 2 2 2 2 2 2 2 2 2 2 2 2 2 2 2 2 8" xfId="8209"/>
    <cellStyle name="Normal 2 2 2 2 2 2 2 2 2 2 2 2 2 2 2 2 2 2 2 8 2" xfId="8210"/>
    <cellStyle name="Normal 2 2 2 2 2 2 2 2 2 2 2 2 2 2 2 2 2 2 2 8 3" xfId="8211"/>
    <cellStyle name="Normal 2 2 2 2 2 2 2 2 2 2 2 2 2 2 2 2 2 2 2 8 4" xfId="8212"/>
    <cellStyle name="Normal 2 2 2 2 2 2 2 2 2 2 2 2 2 2 2 2 2 2 2 9" xfId="8213"/>
    <cellStyle name="Normal 2 2 2 2 2 2 2 2 2 2 2 2 2 2 2 2 2 2 20" xfId="8214"/>
    <cellStyle name="Normal 2 2 2 2 2 2 2 2 2 2 2 2 2 2 2 2 2 2 21" xfId="8215"/>
    <cellStyle name="Normal 2 2 2 2 2 2 2 2 2 2 2 2 2 2 2 2 2 2 22" xfId="8216"/>
    <cellStyle name="Normal 2 2 2 2 2 2 2 2 2 2 2 2 2 2 2 2 2 2 23" xfId="8217"/>
    <cellStyle name="Normal 2 2 2 2 2 2 2 2 2 2 2 2 2 2 2 2 2 2 24" xfId="8218"/>
    <cellStyle name="Normal 2 2 2 2 2 2 2 2 2 2 2 2 2 2 2 2 2 2 25" xfId="8219"/>
    <cellStyle name="Normal 2 2 2 2 2 2 2 2 2 2 2 2 2 2 2 2 2 2 26" xfId="8220"/>
    <cellStyle name="Normal 2 2 2 2 2 2 2 2 2 2 2 2 2 2 2 2 2 2 26 2" xfId="8221"/>
    <cellStyle name="Normal 2 2 2 2 2 2 2 2 2 2 2 2 2 2 2 2 2 2 26 3" xfId="8222"/>
    <cellStyle name="Normal 2 2 2 2 2 2 2 2 2 2 2 2 2 2 2 2 2 2 26 4" xfId="8223"/>
    <cellStyle name="Normal 2 2 2 2 2 2 2 2 2 2 2 2 2 2 2 2 2 2 26 5" xfId="8224"/>
    <cellStyle name="Normal 2 2 2 2 2 2 2 2 2 2 2 2 2 2 2 2 2 2 26 6" xfId="8225"/>
    <cellStyle name="Normal 2 2 2 2 2 2 2 2 2 2 2 2 2 2 2 2 2 2 26 7" xfId="8226"/>
    <cellStyle name="Normal 2 2 2 2 2 2 2 2 2 2 2 2 2 2 2 2 2 2 27" xfId="8227"/>
    <cellStyle name="Normal 2 2 2 2 2 2 2 2 2 2 2 2 2 2 2 2 2 2 28" xfId="8228"/>
    <cellStyle name="Normal 2 2 2 2 2 2 2 2 2 2 2 2 2 2 2 2 2 2 29" xfId="8229"/>
    <cellStyle name="Normal 2 2 2 2 2 2 2 2 2 2 2 2 2 2 2 2 2 2 3" xfId="8230"/>
    <cellStyle name="Normal 2 2 2 2 2 2 2 2 2 2 2 2 2 2 2 2 2 2 30" xfId="8231"/>
    <cellStyle name="Normal 2 2 2 2 2 2 2 2 2 2 2 2 2 2 2 2 2 2 31" xfId="8232"/>
    <cellStyle name="Normal 2 2 2 2 2 2 2 2 2 2 2 2 2 2 2 2 2 2 32" xfId="8233"/>
    <cellStyle name="Normal 2 2 2 2 2 2 2 2 2 2 2 2 2 2 2 2 2 2 33" xfId="8234"/>
    <cellStyle name="Normal 2 2 2 2 2 2 2 2 2 2 2 2 2 2 2 2 2 2 34" xfId="8235"/>
    <cellStyle name="Normal 2 2 2 2 2 2 2 2 2 2 2 2 2 2 2 2 2 2 35" xfId="8236"/>
    <cellStyle name="Normal 2 2 2 2 2 2 2 2 2 2 2 2 2 2 2 2 2 2 36" xfId="8237"/>
    <cellStyle name="Normal 2 2 2 2 2 2 2 2 2 2 2 2 2 2 2 2 2 2 37" xfId="8238"/>
    <cellStyle name="Normal 2 2 2 2 2 2 2 2 2 2 2 2 2 2 2 2 2 2 38" xfId="8239"/>
    <cellStyle name="Normal 2 2 2 2 2 2 2 2 2 2 2 2 2 2 2 2 2 2 39" xfId="8240"/>
    <cellStyle name="Normal 2 2 2 2 2 2 2 2 2 2 2 2 2 2 2 2 2 2 4" xfId="8241"/>
    <cellStyle name="Normal 2 2 2 2 2 2 2 2 2 2 2 2 2 2 2 2 2 2 40" xfId="8242"/>
    <cellStyle name="Normal 2 2 2 2 2 2 2 2 2 2 2 2 2 2 2 2 2 2 41" xfId="8243"/>
    <cellStyle name="Normal 2 2 2 2 2 2 2 2 2 2 2 2 2 2 2 2 2 2 42" xfId="8244"/>
    <cellStyle name="Normal 2 2 2 2 2 2 2 2 2 2 2 2 2 2 2 2 2 2 43" xfId="8245"/>
    <cellStyle name="Normal 2 2 2 2 2 2 2 2 2 2 2 2 2 2 2 2 2 2 44" xfId="8246"/>
    <cellStyle name="Normal 2 2 2 2 2 2 2 2 2 2 2 2 2 2 2 2 2 2 45" xfId="8247"/>
    <cellStyle name="Normal 2 2 2 2 2 2 2 2 2 2 2 2 2 2 2 2 2 2 46" xfId="8248"/>
    <cellStyle name="Normal 2 2 2 2 2 2 2 2 2 2 2 2 2 2 2 2 2 2 47" xfId="8249"/>
    <cellStyle name="Normal 2 2 2 2 2 2 2 2 2 2 2 2 2 2 2 2 2 2 48" xfId="8250"/>
    <cellStyle name="Normal 2 2 2 2 2 2 2 2 2 2 2 2 2 2 2 2 2 2 49" xfId="8251"/>
    <cellStyle name="Normal 2 2 2 2 2 2 2 2 2 2 2 2 2 2 2 2 2 2 5" xfId="8252"/>
    <cellStyle name="Normal 2 2 2 2 2 2 2 2 2 2 2 2 2 2 2 2 2 2 5 2" xfId="8253"/>
    <cellStyle name="Normal 2 2 2 2 2 2 2 2 2 2 2 2 2 2 2 2 2 2 5 2 2" xfId="8254"/>
    <cellStyle name="Normal 2 2 2 2 2 2 2 2 2 2 2 2 2 2 2 2 2 2 5 2 3" xfId="8255"/>
    <cellStyle name="Normal 2 2 2 2 2 2 2 2 2 2 2 2 2 2 2 2 2 2 5 2 4" xfId="8256"/>
    <cellStyle name="Normal 2 2 2 2 2 2 2 2 2 2 2 2 2 2 2 2 2 2 5 3" xfId="8257"/>
    <cellStyle name="Normal 2 2 2 2 2 2 2 2 2 2 2 2 2 2 2 2 2 2 5 4" xfId="8258"/>
    <cellStyle name="Normal 2 2 2 2 2 2 2 2 2 2 2 2 2 2 2 2 2 2 5 5" xfId="8259"/>
    <cellStyle name="Normal 2 2 2 2 2 2 2 2 2 2 2 2 2 2 2 2 2 2 5 6" xfId="8260"/>
    <cellStyle name="Normal 2 2 2 2 2 2 2 2 2 2 2 2 2 2 2 2 2 2 50" xfId="8261"/>
    <cellStyle name="Normal 2 2 2 2 2 2 2 2 2 2 2 2 2 2 2 2 2 2 51" xfId="8262"/>
    <cellStyle name="Normal 2 2 2 2 2 2 2 2 2 2 2 2 2 2 2 2 2 2 52" xfId="8263"/>
    <cellStyle name="Normal 2 2 2 2 2 2 2 2 2 2 2 2 2 2 2 2 2 2 53" xfId="8264"/>
    <cellStyle name="Normal 2 2 2 2 2 2 2 2 2 2 2 2 2 2 2 2 2 2 54" xfId="8265"/>
    <cellStyle name="Normal 2 2 2 2 2 2 2 2 2 2 2 2 2 2 2 2 2 2 55" xfId="8266"/>
    <cellStyle name="Normal 2 2 2 2 2 2 2 2 2 2 2 2 2 2 2 2 2 2 56" xfId="8267"/>
    <cellStyle name="Normal 2 2 2 2 2 2 2 2 2 2 2 2 2 2 2 2 2 2 57" xfId="8268"/>
    <cellStyle name="Normal 2 2 2 2 2 2 2 2 2 2 2 2 2 2 2 2 2 2 58" xfId="8269"/>
    <cellStyle name="Normal 2 2 2 2 2 2 2 2 2 2 2 2 2 2 2 2 2 2 59" xfId="8270"/>
    <cellStyle name="Normal 2 2 2 2 2 2 2 2 2 2 2 2 2 2 2 2 2 2 6" xfId="8271"/>
    <cellStyle name="Normal 2 2 2 2 2 2 2 2 2 2 2 2 2 2 2 2 2 2 60" xfId="8272"/>
    <cellStyle name="Normal 2 2 2 2 2 2 2 2 2 2 2 2 2 2 2 2 2 2 61" xfId="8273"/>
    <cellStyle name="Normal 2 2 2 2 2 2 2 2 2 2 2 2 2 2 2 2 2 2 62" xfId="8274"/>
    <cellStyle name="Normal 2 2 2 2 2 2 2 2 2 2 2 2 2 2 2 2 2 2 63" xfId="8275"/>
    <cellStyle name="Normal 2 2 2 2 2 2 2 2 2 2 2 2 2 2 2 2 2 2 64" xfId="8276"/>
    <cellStyle name="Normal 2 2 2 2 2 2 2 2 2 2 2 2 2 2 2 2 2 2 65" xfId="8277"/>
    <cellStyle name="Normal 2 2 2 2 2 2 2 2 2 2 2 2 2 2 2 2 2 2 66" xfId="8278"/>
    <cellStyle name="Normal 2 2 2 2 2 2 2 2 2 2 2 2 2 2 2 2 2 2 67" xfId="8279"/>
    <cellStyle name="Normal 2 2 2 2 2 2 2 2 2 2 2 2 2 2 2 2 2 2 68" xfId="8280"/>
    <cellStyle name="Normal 2 2 2 2 2 2 2 2 2 2 2 2 2 2 2 2 2 2 69" xfId="8281"/>
    <cellStyle name="Normal 2 2 2 2 2 2 2 2 2 2 2 2 2 2 2 2 2 2 7" xfId="8282"/>
    <cellStyle name="Normal 2 2 2 2 2 2 2 2 2 2 2 2 2 2 2 2 2 2 70" xfId="8283"/>
    <cellStyle name="Normal 2 2 2 2 2 2 2 2 2 2 2 2 2 2 2 2 2 2 71" xfId="8284"/>
    <cellStyle name="Normal 2 2 2 2 2 2 2 2 2 2 2 2 2 2 2 2 2 2 72" xfId="8285"/>
    <cellStyle name="Normal 2 2 2 2 2 2 2 2 2 2 2 2 2 2 2 2 2 2 73" xfId="8286"/>
    <cellStyle name="Normal 2 2 2 2 2 2 2 2 2 2 2 2 2 2 2 2 2 2 73 2" xfId="8287"/>
    <cellStyle name="Normal 2 2 2 2 2 2 2 2 2 2 2 2 2 2 2 2 2 2 73 3" xfId="8288"/>
    <cellStyle name="Normal 2 2 2 2 2 2 2 2 2 2 2 2 2 2 2 2 2 2 73 4" xfId="8289"/>
    <cellStyle name="Normal 2 2 2 2 2 2 2 2 2 2 2 2 2 2 2 2 2 2 74" xfId="8290"/>
    <cellStyle name="Normal 2 2 2 2 2 2 2 2 2 2 2 2 2 2 2 2 2 2 75" xfId="8291"/>
    <cellStyle name="Normal 2 2 2 2 2 2 2 2 2 2 2 2 2 2 2 2 2 2 8" xfId="8292"/>
    <cellStyle name="Normal 2 2 2 2 2 2 2 2 2 2 2 2 2 2 2 2 2 2 9" xfId="8293"/>
    <cellStyle name="Normal 2 2 2 2 2 2 2 2 2 2 2 2 2 2 2 2 2 20" xfId="8294"/>
    <cellStyle name="Normal 2 2 2 2 2 2 2 2 2 2 2 2 2 2 2 2 2 21" xfId="8295"/>
    <cellStyle name="Normal 2 2 2 2 2 2 2 2 2 2 2 2 2 2 2 2 2 22" xfId="8296"/>
    <cellStyle name="Normal 2 2 2 2 2 2 2 2 2 2 2 2 2 2 2 2 2 23" xfId="8297"/>
    <cellStyle name="Normal 2 2 2 2 2 2 2 2 2 2 2 2 2 2 2 2 2 24" xfId="8298"/>
    <cellStyle name="Normal 2 2 2 2 2 2 2 2 2 2 2 2 2 2 2 2 2 25" xfId="8299"/>
    <cellStyle name="Normal 2 2 2 2 2 2 2 2 2 2 2 2 2 2 2 2 2 26" xfId="8300"/>
    <cellStyle name="Normal 2 2 2 2 2 2 2 2 2 2 2 2 2 2 2 2 2 27" xfId="8301"/>
    <cellStyle name="Normal 2 2 2 2 2 2 2 2 2 2 2 2 2 2 2 2 2 28" xfId="8302"/>
    <cellStyle name="Normal 2 2 2 2 2 2 2 2 2 2 2 2 2 2 2 2 2 28 2" xfId="8303"/>
    <cellStyle name="Normal 2 2 2 2 2 2 2 2 2 2 2 2 2 2 2 2 2 28 3" xfId="8304"/>
    <cellStyle name="Normal 2 2 2 2 2 2 2 2 2 2 2 2 2 2 2 2 2 28 4" xfId="8305"/>
    <cellStyle name="Normal 2 2 2 2 2 2 2 2 2 2 2 2 2 2 2 2 2 28 5" xfId="8306"/>
    <cellStyle name="Normal 2 2 2 2 2 2 2 2 2 2 2 2 2 2 2 2 2 28 6" xfId="8307"/>
    <cellStyle name="Normal 2 2 2 2 2 2 2 2 2 2 2 2 2 2 2 2 2 28 7" xfId="8308"/>
    <cellStyle name="Normal 2 2 2 2 2 2 2 2 2 2 2 2 2 2 2 2 2 29" xfId="8309"/>
    <cellStyle name="Normal 2 2 2 2 2 2 2 2 2 2 2 2 2 2 2 2 2 3" xfId="8310"/>
    <cellStyle name="Normal 2 2 2 2 2 2 2 2 2 2 2 2 2 2 2 2 2 30" xfId="8311"/>
    <cellStyle name="Normal 2 2 2 2 2 2 2 2 2 2 2 2 2 2 2 2 2 31" xfId="8312"/>
    <cellStyle name="Normal 2 2 2 2 2 2 2 2 2 2 2 2 2 2 2 2 2 32" xfId="8313"/>
    <cellStyle name="Normal 2 2 2 2 2 2 2 2 2 2 2 2 2 2 2 2 2 33" xfId="8314"/>
    <cellStyle name="Normal 2 2 2 2 2 2 2 2 2 2 2 2 2 2 2 2 2 34" xfId="8315"/>
    <cellStyle name="Normal 2 2 2 2 2 2 2 2 2 2 2 2 2 2 2 2 2 35" xfId="8316"/>
    <cellStyle name="Normal 2 2 2 2 2 2 2 2 2 2 2 2 2 2 2 2 2 36" xfId="8317"/>
    <cellStyle name="Normal 2 2 2 2 2 2 2 2 2 2 2 2 2 2 2 2 2 37" xfId="8318"/>
    <cellStyle name="Normal 2 2 2 2 2 2 2 2 2 2 2 2 2 2 2 2 2 38" xfId="8319"/>
    <cellStyle name="Normal 2 2 2 2 2 2 2 2 2 2 2 2 2 2 2 2 2 39" xfId="8320"/>
    <cellStyle name="Normal 2 2 2 2 2 2 2 2 2 2 2 2 2 2 2 2 2 4" xfId="8321"/>
    <cellStyle name="Normal 2 2 2 2 2 2 2 2 2 2 2 2 2 2 2 2 2 40" xfId="8322"/>
    <cellStyle name="Normal 2 2 2 2 2 2 2 2 2 2 2 2 2 2 2 2 2 41" xfId="8323"/>
    <cellStyle name="Normal 2 2 2 2 2 2 2 2 2 2 2 2 2 2 2 2 2 42" xfId="8324"/>
    <cellStyle name="Normal 2 2 2 2 2 2 2 2 2 2 2 2 2 2 2 2 2 43" xfId="8325"/>
    <cellStyle name="Normal 2 2 2 2 2 2 2 2 2 2 2 2 2 2 2 2 2 44" xfId="8326"/>
    <cellStyle name="Normal 2 2 2 2 2 2 2 2 2 2 2 2 2 2 2 2 2 45" xfId="8327"/>
    <cellStyle name="Normal 2 2 2 2 2 2 2 2 2 2 2 2 2 2 2 2 2 46" xfId="8328"/>
    <cellStyle name="Normal 2 2 2 2 2 2 2 2 2 2 2 2 2 2 2 2 2 47" xfId="8329"/>
    <cellStyle name="Normal 2 2 2 2 2 2 2 2 2 2 2 2 2 2 2 2 2 48" xfId="8330"/>
    <cellStyle name="Normal 2 2 2 2 2 2 2 2 2 2 2 2 2 2 2 2 2 49" xfId="8331"/>
    <cellStyle name="Normal 2 2 2 2 2 2 2 2 2 2 2 2 2 2 2 2 2 5" xfId="8332"/>
    <cellStyle name="Normal 2 2 2 2 2 2 2 2 2 2 2 2 2 2 2 2 2 5 10" xfId="8333"/>
    <cellStyle name="Normal 2 2 2 2 2 2 2 2 2 2 2 2 2 2 2 2 2 5 11" xfId="8334"/>
    <cellStyle name="Normal 2 2 2 2 2 2 2 2 2 2 2 2 2 2 2 2 2 5 2" xfId="8335"/>
    <cellStyle name="Normal 2 2 2 2 2 2 2 2 2 2 2 2 2 2 2 2 2 5 2 10" xfId="8336"/>
    <cellStyle name="Normal 2 2 2 2 2 2 2 2 2 2 2 2 2 2 2 2 2 5 2 11" xfId="8337"/>
    <cellStyle name="Normal 2 2 2 2 2 2 2 2 2 2 2 2 2 2 2 2 2 5 2 2" xfId="8338"/>
    <cellStyle name="Normal 2 2 2 2 2 2 2 2 2 2 2 2 2 2 2 2 2 5 2 2 2" xfId="8339"/>
    <cellStyle name="Normal 2 2 2 2 2 2 2 2 2 2 2 2 2 2 2 2 2 5 2 2 2 2" xfId="8340"/>
    <cellStyle name="Normal 2 2 2 2 2 2 2 2 2 2 2 2 2 2 2 2 2 5 2 2 2 3" xfId="8341"/>
    <cellStyle name="Normal 2 2 2 2 2 2 2 2 2 2 2 2 2 2 2 2 2 5 2 2 2 4" xfId="8342"/>
    <cellStyle name="Normal 2 2 2 2 2 2 2 2 2 2 2 2 2 2 2 2 2 5 2 2 3" xfId="8343"/>
    <cellStyle name="Normal 2 2 2 2 2 2 2 2 2 2 2 2 2 2 2 2 2 5 2 2 4" xfId="8344"/>
    <cellStyle name="Normal 2 2 2 2 2 2 2 2 2 2 2 2 2 2 2 2 2 5 2 2 5" xfId="8345"/>
    <cellStyle name="Normal 2 2 2 2 2 2 2 2 2 2 2 2 2 2 2 2 2 5 2 2 6" xfId="8346"/>
    <cellStyle name="Normal 2 2 2 2 2 2 2 2 2 2 2 2 2 2 2 2 2 5 2 3" xfId="8347"/>
    <cellStyle name="Normal 2 2 2 2 2 2 2 2 2 2 2 2 2 2 2 2 2 5 2 4" xfId="8348"/>
    <cellStyle name="Normal 2 2 2 2 2 2 2 2 2 2 2 2 2 2 2 2 2 5 2 5" xfId="8349"/>
    <cellStyle name="Normal 2 2 2 2 2 2 2 2 2 2 2 2 2 2 2 2 2 5 2 6" xfId="8350"/>
    <cellStyle name="Normal 2 2 2 2 2 2 2 2 2 2 2 2 2 2 2 2 2 5 2 7" xfId="8351"/>
    <cellStyle name="Normal 2 2 2 2 2 2 2 2 2 2 2 2 2 2 2 2 2 5 2 8" xfId="8352"/>
    <cellStyle name="Normal 2 2 2 2 2 2 2 2 2 2 2 2 2 2 2 2 2 5 2 8 2" xfId="8353"/>
    <cellStyle name="Normal 2 2 2 2 2 2 2 2 2 2 2 2 2 2 2 2 2 5 2 8 3" xfId="8354"/>
    <cellStyle name="Normal 2 2 2 2 2 2 2 2 2 2 2 2 2 2 2 2 2 5 2 8 4" xfId="8355"/>
    <cellStyle name="Normal 2 2 2 2 2 2 2 2 2 2 2 2 2 2 2 2 2 5 2 9" xfId="8356"/>
    <cellStyle name="Normal 2 2 2 2 2 2 2 2 2 2 2 2 2 2 2 2 2 5 3" xfId="8357"/>
    <cellStyle name="Normal 2 2 2 2 2 2 2 2 2 2 2 2 2 2 2 2 2 5 3 2" xfId="8358"/>
    <cellStyle name="Normal 2 2 2 2 2 2 2 2 2 2 2 2 2 2 2 2 2 5 3 2 2" xfId="8359"/>
    <cellStyle name="Normal 2 2 2 2 2 2 2 2 2 2 2 2 2 2 2 2 2 5 3 2 3" xfId="8360"/>
    <cellStyle name="Normal 2 2 2 2 2 2 2 2 2 2 2 2 2 2 2 2 2 5 3 2 4" xfId="8361"/>
    <cellStyle name="Normal 2 2 2 2 2 2 2 2 2 2 2 2 2 2 2 2 2 5 3 3" xfId="8362"/>
    <cellStyle name="Normal 2 2 2 2 2 2 2 2 2 2 2 2 2 2 2 2 2 5 3 4" xfId="8363"/>
    <cellStyle name="Normal 2 2 2 2 2 2 2 2 2 2 2 2 2 2 2 2 2 5 3 5" xfId="8364"/>
    <cellStyle name="Normal 2 2 2 2 2 2 2 2 2 2 2 2 2 2 2 2 2 5 3 6" xfId="8365"/>
    <cellStyle name="Normal 2 2 2 2 2 2 2 2 2 2 2 2 2 2 2 2 2 5 4" xfId="8366"/>
    <cellStyle name="Normal 2 2 2 2 2 2 2 2 2 2 2 2 2 2 2 2 2 5 5" xfId="8367"/>
    <cellStyle name="Normal 2 2 2 2 2 2 2 2 2 2 2 2 2 2 2 2 2 5 6" xfId="8368"/>
    <cellStyle name="Normal 2 2 2 2 2 2 2 2 2 2 2 2 2 2 2 2 2 5 7" xfId="8369"/>
    <cellStyle name="Normal 2 2 2 2 2 2 2 2 2 2 2 2 2 2 2 2 2 5 8" xfId="8370"/>
    <cellStyle name="Normal 2 2 2 2 2 2 2 2 2 2 2 2 2 2 2 2 2 5 8 2" xfId="8371"/>
    <cellStyle name="Normal 2 2 2 2 2 2 2 2 2 2 2 2 2 2 2 2 2 5 8 3" xfId="8372"/>
    <cellStyle name="Normal 2 2 2 2 2 2 2 2 2 2 2 2 2 2 2 2 2 5 8 4" xfId="8373"/>
    <cellStyle name="Normal 2 2 2 2 2 2 2 2 2 2 2 2 2 2 2 2 2 5 9" xfId="8374"/>
    <cellStyle name="Normal 2 2 2 2 2 2 2 2 2 2 2 2 2 2 2 2 2 50" xfId="8375"/>
    <cellStyle name="Normal 2 2 2 2 2 2 2 2 2 2 2 2 2 2 2 2 2 51" xfId="8376"/>
    <cellStyle name="Normal 2 2 2 2 2 2 2 2 2 2 2 2 2 2 2 2 2 52" xfId="8377"/>
    <cellStyle name="Normal 2 2 2 2 2 2 2 2 2 2 2 2 2 2 2 2 2 53" xfId="8378"/>
    <cellStyle name="Normal 2 2 2 2 2 2 2 2 2 2 2 2 2 2 2 2 2 54" xfId="8379"/>
    <cellStyle name="Normal 2 2 2 2 2 2 2 2 2 2 2 2 2 2 2 2 2 55" xfId="8380"/>
    <cellStyle name="Normal 2 2 2 2 2 2 2 2 2 2 2 2 2 2 2 2 2 56" xfId="8381"/>
    <cellStyle name="Normal 2 2 2 2 2 2 2 2 2 2 2 2 2 2 2 2 2 57" xfId="8382"/>
    <cellStyle name="Normal 2 2 2 2 2 2 2 2 2 2 2 2 2 2 2 2 2 58" xfId="8383"/>
    <cellStyle name="Normal 2 2 2 2 2 2 2 2 2 2 2 2 2 2 2 2 2 59" xfId="8384"/>
    <cellStyle name="Normal 2 2 2 2 2 2 2 2 2 2 2 2 2 2 2 2 2 6" xfId="8385"/>
    <cellStyle name="Normal 2 2 2 2 2 2 2 2 2 2 2 2 2 2 2 2 2 60" xfId="8386"/>
    <cellStyle name="Normal 2 2 2 2 2 2 2 2 2 2 2 2 2 2 2 2 2 61" xfId="8387"/>
    <cellStyle name="Normal 2 2 2 2 2 2 2 2 2 2 2 2 2 2 2 2 2 62" xfId="8388"/>
    <cellStyle name="Normal 2 2 2 2 2 2 2 2 2 2 2 2 2 2 2 2 2 63" xfId="8389"/>
    <cellStyle name="Normal 2 2 2 2 2 2 2 2 2 2 2 2 2 2 2 2 2 64" xfId="8390"/>
    <cellStyle name="Normal 2 2 2 2 2 2 2 2 2 2 2 2 2 2 2 2 2 65" xfId="8391"/>
    <cellStyle name="Normal 2 2 2 2 2 2 2 2 2 2 2 2 2 2 2 2 2 66" xfId="8392"/>
    <cellStyle name="Normal 2 2 2 2 2 2 2 2 2 2 2 2 2 2 2 2 2 67" xfId="8393"/>
    <cellStyle name="Normal 2 2 2 2 2 2 2 2 2 2 2 2 2 2 2 2 2 68" xfId="8394"/>
    <cellStyle name="Normal 2 2 2 2 2 2 2 2 2 2 2 2 2 2 2 2 2 69" xfId="8395"/>
    <cellStyle name="Normal 2 2 2 2 2 2 2 2 2 2 2 2 2 2 2 2 2 7" xfId="8396"/>
    <cellStyle name="Normal 2 2 2 2 2 2 2 2 2 2 2 2 2 2 2 2 2 7 2" xfId="8397"/>
    <cellStyle name="Normal 2 2 2 2 2 2 2 2 2 2 2 2 2 2 2 2 2 7 2 2" xfId="8398"/>
    <cellStyle name="Normal 2 2 2 2 2 2 2 2 2 2 2 2 2 2 2 2 2 7 2 3" xfId="8399"/>
    <cellStyle name="Normal 2 2 2 2 2 2 2 2 2 2 2 2 2 2 2 2 2 7 2 4" xfId="8400"/>
    <cellStyle name="Normal 2 2 2 2 2 2 2 2 2 2 2 2 2 2 2 2 2 7 3" xfId="8401"/>
    <cellStyle name="Normal 2 2 2 2 2 2 2 2 2 2 2 2 2 2 2 2 2 7 4" xfId="8402"/>
    <cellStyle name="Normal 2 2 2 2 2 2 2 2 2 2 2 2 2 2 2 2 2 7 5" xfId="8403"/>
    <cellStyle name="Normal 2 2 2 2 2 2 2 2 2 2 2 2 2 2 2 2 2 7 6" xfId="8404"/>
    <cellStyle name="Normal 2 2 2 2 2 2 2 2 2 2 2 2 2 2 2 2 2 70" xfId="8405"/>
    <cellStyle name="Normal 2 2 2 2 2 2 2 2 2 2 2 2 2 2 2 2 2 71" xfId="8406"/>
    <cellStyle name="Normal 2 2 2 2 2 2 2 2 2 2 2 2 2 2 2 2 2 72" xfId="8407"/>
    <cellStyle name="Normal 2 2 2 2 2 2 2 2 2 2 2 2 2 2 2 2 2 73" xfId="8408"/>
    <cellStyle name="Normal 2 2 2 2 2 2 2 2 2 2 2 2 2 2 2 2 2 74" xfId="8409"/>
    <cellStyle name="Normal 2 2 2 2 2 2 2 2 2 2 2 2 2 2 2 2 2 75" xfId="8410"/>
    <cellStyle name="Normal 2 2 2 2 2 2 2 2 2 2 2 2 2 2 2 2 2 75 2" xfId="8411"/>
    <cellStyle name="Normal 2 2 2 2 2 2 2 2 2 2 2 2 2 2 2 2 2 75 3" xfId="8412"/>
    <cellStyle name="Normal 2 2 2 2 2 2 2 2 2 2 2 2 2 2 2 2 2 75 4" xfId="8413"/>
    <cellStyle name="Normal 2 2 2 2 2 2 2 2 2 2 2 2 2 2 2 2 2 76" xfId="8414"/>
    <cellStyle name="Normal 2 2 2 2 2 2 2 2 2 2 2 2 2 2 2 2 2 77" xfId="8415"/>
    <cellStyle name="Normal 2 2 2 2 2 2 2 2 2 2 2 2 2 2 2 2 2 8" xfId="8416"/>
    <cellStyle name="Normal 2 2 2 2 2 2 2 2 2 2 2 2 2 2 2 2 2 9" xfId="8417"/>
    <cellStyle name="Normal 2 2 2 2 2 2 2 2 2 2 2 2 2 2 2 2 20" xfId="8418"/>
    <cellStyle name="Normal 2 2 2 2 2 2 2 2 2 2 2 2 2 2 2 2 21" xfId="8419"/>
    <cellStyle name="Normal 2 2 2 2 2 2 2 2 2 2 2 2 2 2 2 2 21 2" xfId="8420"/>
    <cellStyle name="Normal 2 2 2 2 2 2 2 2 2 2 2 2 2 2 2 2 21 3" xfId="8421"/>
    <cellStyle name="Normal 2 2 2 2 2 2 2 2 2 2 2 2 2 2 2 2 21 4" xfId="8422"/>
    <cellStyle name="Normal 2 2 2 2 2 2 2 2 2 2 2 2 2 2 2 2 22" xfId="8423"/>
    <cellStyle name="Normal 2 2 2 2 2 2 2 2 2 2 2 2 2 2 2 2 23" xfId="8424"/>
    <cellStyle name="Normal 2 2 2 2 2 2 2 2 2 2 2 2 2 2 2 2 24" xfId="8425"/>
    <cellStyle name="Normal 2 2 2 2 2 2 2 2 2 2 2 2 2 2 2 2 25" xfId="8426"/>
    <cellStyle name="Normal 2 2 2 2 2 2 2 2 2 2 2 2 2 2 2 2 26" xfId="8427"/>
    <cellStyle name="Normal 2 2 2 2 2 2 2 2 2 2 2 2 2 2 2 2 27" xfId="8428"/>
    <cellStyle name="Normal 2 2 2 2 2 2 2 2 2 2 2 2 2 2 2 2 28" xfId="8429"/>
    <cellStyle name="Normal 2 2 2 2 2 2 2 2 2 2 2 2 2 2 2 2 29" xfId="8430"/>
    <cellStyle name="Normal 2 2 2 2 2 2 2 2 2 2 2 2 2 2 2 2 3" xfId="8431"/>
    <cellStyle name="Normal 2 2 2 2 2 2 2 2 2 2 2 2 2 2 2 2 30" xfId="8432"/>
    <cellStyle name="Normal 2 2 2 2 2 2 2 2 2 2 2 2 2 2 2 2 31" xfId="8433"/>
    <cellStyle name="Normal 2 2 2 2 2 2 2 2 2 2 2 2 2 2 2 2 32" xfId="8434"/>
    <cellStyle name="Normal 2 2 2 2 2 2 2 2 2 2 2 2 2 2 2 2 33" xfId="8435"/>
    <cellStyle name="Normal 2 2 2 2 2 2 2 2 2 2 2 2 2 2 2 2 34" xfId="8436"/>
    <cellStyle name="Normal 2 2 2 2 2 2 2 2 2 2 2 2 2 2 2 2 35" xfId="8437"/>
    <cellStyle name="Normal 2 2 2 2 2 2 2 2 2 2 2 2 2 2 2 2 36" xfId="8438"/>
    <cellStyle name="Normal 2 2 2 2 2 2 2 2 2 2 2 2 2 2 2 2 36 2" xfId="8439"/>
    <cellStyle name="Normal 2 2 2 2 2 2 2 2 2 2 2 2 2 2 2 2 36 3" xfId="8440"/>
    <cellStyle name="Normal 2 2 2 2 2 2 2 2 2 2 2 2 2 2 2 2 36 4" xfId="8441"/>
    <cellStyle name="Normal 2 2 2 2 2 2 2 2 2 2 2 2 2 2 2 2 36 5" xfId="8442"/>
    <cellStyle name="Normal 2 2 2 2 2 2 2 2 2 2 2 2 2 2 2 2 36 6" xfId="8443"/>
    <cellStyle name="Normal 2 2 2 2 2 2 2 2 2 2 2 2 2 2 2 2 36 7" xfId="8444"/>
    <cellStyle name="Normal 2 2 2 2 2 2 2 2 2 2 2 2 2 2 2 2 37" xfId="8445"/>
    <cellStyle name="Normal 2 2 2 2 2 2 2 2 2 2 2 2 2 2 2 2 38" xfId="8446"/>
    <cellStyle name="Normal 2 2 2 2 2 2 2 2 2 2 2 2 2 2 2 2 39" xfId="8447"/>
    <cellStyle name="Normal 2 2 2 2 2 2 2 2 2 2 2 2 2 2 2 2 4" xfId="8448"/>
    <cellStyle name="Normal 2 2 2 2 2 2 2 2 2 2 2 2 2 2 2 2 40" xfId="8449"/>
    <cellStyle name="Normal 2 2 2 2 2 2 2 2 2 2 2 2 2 2 2 2 41" xfId="8450"/>
    <cellStyle name="Normal 2 2 2 2 2 2 2 2 2 2 2 2 2 2 2 2 42" xfId="8451"/>
    <cellStyle name="Normal 2 2 2 2 2 2 2 2 2 2 2 2 2 2 2 2 43" xfId="8452"/>
    <cellStyle name="Normal 2 2 2 2 2 2 2 2 2 2 2 2 2 2 2 2 44" xfId="8453"/>
    <cellStyle name="Normal 2 2 2 2 2 2 2 2 2 2 2 2 2 2 2 2 45" xfId="8454"/>
    <cellStyle name="Normal 2 2 2 2 2 2 2 2 2 2 2 2 2 2 2 2 46" xfId="8455"/>
    <cellStyle name="Normal 2 2 2 2 2 2 2 2 2 2 2 2 2 2 2 2 47" xfId="8456"/>
    <cellStyle name="Normal 2 2 2 2 2 2 2 2 2 2 2 2 2 2 2 2 48" xfId="8457"/>
    <cellStyle name="Normal 2 2 2 2 2 2 2 2 2 2 2 2 2 2 2 2 49" xfId="8458"/>
    <cellStyle name="Normal 2 2 2 2 2 2 2 2 2 2 2 2 2 2 2 2 5" xfId="8459"/>
    <cellStyle name="Normal 2 2 2 2 2 2 2 2 2 2 2 2 2 2 2 2 50" xfId="8460"/>
    <cellStyle name="Normal 2 2 2 2 2 2 2 2 2 2 2 2 2 2 2 2 51" xfId="8461"/>
    <cellStyle name="Normal 2 2 2 2 2 2 2 2 2 2 2 2 2 2 2 2 52" xfId="8462"/>
    <cellStyle name="Normal 2 2 2 2 2 2 2 2 2 2 2 2 2 2 2 2 53" xfId="8463"/>
    <cellStyle name="Normal 2 2 2 2 2 2 2 2 2 2 2 2 2 2 2 2 54" xfId="8464"/>
    <cellStyle name="Normal 2 2 2 2 2 2 2 2 2 2 2 2 2 2 2 2 55" xfId="8465"/>
    <cellStyle name="Normal 2 2 2 2 2 2 2 2 2 2 2 2 2 2 2 2 56" xfId="8466"/>
    <cellStyle name="Normal 2 2 2 2 2 2 2 2 2 2 2 2 2 2 2 2 57" xfId="8467"/>
    <cellStyle name="Normal 2 2 2 2 2 2 2 2 2 2 2 2 2 2 2 2 58" xfId="8468"/>
    <cellStyle name="Normal 2 2 2 2 2 2 2 2 2 2 2 2 2 2 2 2 59" xfId="8469"/>
    <cellStyle name="Normal 2 2 2 2 2 2 2 2 2 2 2 2 2 2 2 2 6" xfId="8470"/>
    <cellStyle name="Normal 2 2 2 2 2 2 2 2 2 2 2 2 2 2 2 2 60" xfId="8471"/>
    <cellStyle name="Normal 2 2 2 2 2 2 2 2 2 2 2 2 2 2 2 2 61" xfId="8472"/>
    <cellStyle name="Normal 2 2 2 2 2 2 2 2 2 2 2 2 2 2 2 2 62" xfId="8473"/>
    <cellStyle name="Normal 2 2 2 2 2 2 2 2 2 2 2 2 2 2 2 2 63" xfId="8474"/>
    <cellStyle name="Normal 2 2 2 2 2 2 2 2 2 2 2 2 2 2 2 2 64" xfId="8475"/>
    <cellStyle name="Normal 2 2 2 2 2 2 2 2 2 2 2 2 2 2 2 2 65" xfId="8476"/>
    <cellStyle name="Normal 2 2 2 2 2 2 2 2 2 2 2 2 2 2 2 2 66" xfId="8477"/>
    <cellStyle name="Normal 2 2 2 2 2 2 2 2 2 2 2 2 2 2 2 2 67" xfId="8478"/>
    <cellStyle name="Normal 2 2 2 2 2 2 2 2 2 2 2 2 2 2 2 2 68" xfId="8479"/>
    <cellStyle name="Normal 2 2 2 2 2 2 2 2 2 2 2 2 2 2 2 2 69" xfId="8480"/>
    <cellStyle name="Normal 2 2 2 2 2 2 2 2 2 2 2 2 2 2 2 2 7" xfId="8481"/>
    <cellStyle name="Normal 2 2 2 2 2 2 2 2 2 2 2 2 2 2 2 2 70" xfId="8482"/>
    <cellStyle name="Normal 2 2 2 2 2 2 2 2 2 2 2 2 2 2 2 2 71" xfId="8483"/>
    <cellStyle name="Normal 2 2 2 2 2 2 2 2 2 2 2 2 2 2 2 2 72" xfId="8484"/>
    <cellStyle name="Normal 2 2 2 2 2 2 2 2 2 2 2 2 2 2 2 2 73" xfId="8485"/>
    <cellStyle name="Normal 2 2 2 2 2 2 2 2 2 2 2 2 2 2 2 2 74" xfId="8486"/>
    <cellStyle name="Normal 2 2 2 2 2 2 2 2 2 2 2 2 2 2 2 2 75" xfId="8487"/>
    <cellStyle name="Normal 2 2 2 2 2 2 2 2 2 2 2 2 2 2 2 2 76" xfId="8488"/>
    <cellStyle name="Normal 2 2 2 2 2 2 2 2 2 2 2 2 2 2 2 2 77" xfId="8489"/>
    <cellStyle name="Normal 2 2 2 2 2 2 2 2 2 2 2 2 2 2 2 2 78" xfId="8490"/>
    <cellStyle name="Normal 2 2 2 2 2 2 2 2 2 2 2 2 2 2 2 2 79" xfId="8491"/>
    <cellStyle name="Normal 2 2 2 2 2 2 2 2 2 2 2 2 2 2 2 2 8" xfId="8492"/>
    <cellStyle name="Normal 2 2 2 2 2 2 2 2 2 2 2 2 2 2 2 2 80" xfId="8493"/>
    <cellStyle name="Normal 2 2 2 2 2 2 2 2 2 2 2 2 2 2 2 2 81" xfId="8494"/>
    <cellStyle name="Normal 2 2 2 2 2 2 2 2 2 2 2 2 2 2 2 2 82" xfId="8495"/>
    <cellStyle name="Normal 2 2 2 2 2 2 2 2 2 2 2 2 2 2 2 2 83" xfId="8496"/>
    <cellStyle name="Normal 2 2 2 2 2 2 2 2 2 2 2 2 2 2 2 2 83 2" xfId="8497"/>
    <cellStyle name="Normal 2 2 2 2 2 2 2 2 2 2 2 2 2 2 2 2 83 3" xfId="8498"/>
    <cellStyle name="Normal 2 2 2 2 2 2 2 2 2 2 2 2 2 2 2 2 83 4" xfId="8499"/>
    <cellStyle name="Normal 2 2 2 2 2 2 2 2 2 2 2 2 2 2 2 2 84" xfId="8500"/>
    <cellStyle name="Normal 2 2 2 2 2 2 2 2 2 2 2 2 2 2 2 2 85" xfId="8501"/>
    <cellStyle name="Normal 2 2 2 2 2 2 2 2 2 2 2 2 2 2 2 2 9" xfId="8502"/>
    <cellStyle name="Normal 2 2 2 2 2 2 2 2 2 2 2 2 2 2 2 20" xfId="8503"/>
    <cellStyle name="Normal 2 2 2 2 2 2 2 2 2 2 2 2 2 2 2 21" xfId="8504"/>
    <cellStyle name="Normal 2 2 2 2 2 2 2 2 2 2 2 2 2 2 2 22" xfId="8505"/>
    <cellStyle name="Normal 2 2 2 2 2 2 2 2 2 2 2 2 2 2 2 22 2" xfId="8506"/>
    <cellStyle name="Normal 2 2 2 2 2 2 2 2 2 2 2 2 2 2 2 22 3" xfId="8507"/>
    <cellStyle name="Normal 2 2 2 2 2 2 2 2 2 2 2 2 2 2 2 22 4" xfId="8508"/>
    <cellStyle name="Normal 2 2 2 2 2 2 2 2 2 2 2 2 2 2 2 23" xfId="8509"/>
    <cellStyle name="Normal 2 2 2 2 2 2 2 2 2 2 2 2 2 2 2 24" xfId="8510"/>
    <cellStyle name="Normal 2 2 2 2 2 2 2 2 2 2 2 2 2 2 2 25" xfId="8511"/>
    <cellStyle name="Normal 2 2 2 2 2 2 2 2 2 2 2 2 2 2 2 26" xfId="8512"/>
    <cellStyle name="Normal 2 2 2 2 2 2 2 2 2 2 2 2 2 2 2 27" xfId="8513"/>
    <cellStyle name="Normal 2 2 2 2 2 2 2 2 2 2 2 2 2 2 2 28" xfId="8514"/>
    <cellStyle name="Normal 2 2 2 2 2 2 2 2 2 2 2 2 2 2 2 29" xfId="8515"/>
    <cellStyle name="Normal 2 2 2 2 2 2 2 2 2 2 2 2 2 2 2 3" xfId="8516"/>
    <cellStyle name="Normal 2 2 2 2 2 2 2 2 2 2 2 2 2 2 2 30" xfId="8517"/>
    <cellStyle name="Normal 2 2 2 2 2 2 2 2 2 2 2 2 2 2 2 31" xfId="8518"/>
    <cellStyle name="Normal 2 2 2 2 2 2 2 2 2 2 2 2 2 2 2 32" xfId="8519"/>
    <cellStyle name="Normal 2 2 2 2 2 2 2 2 2 2 2 2 2 2 2 33" xfId="8520"/>
    <cellStyle name="Normal 2 2 2 2 2 2 2 2 2 2 2 2 2 2 2 34" xfId="8521"/>
    <cellStyle name="Normal 2 2 2 2 2 2 2 2 2 2 2 2 2 2 2 35" xfId="8522"/>
    <cellStyle name="Normal 2 2 2 2 2 2 2 2 2 2 2 2 2 2 2 36" xfId="8523"/>
    <cellStyle name="Normal 2 2 2 2 2 2 2 2 2 2 2 2 2 2 2 37" xfId="8524"/>
    <cellStyle name="Normal 2 2 2 2 2 2 2 2 2 2 2 2 2 2 2 37 2" xfId="8525"/>
    <cellStyle name="Normal 2 2 2 2 2 2 2 2 2 2 2 2 2 2 2 37 3" xfId="8526"/>
    <cellStyle name="Normal 2 2 2 2 2 2 2 2 2 2 2 2 2 2 2 37 4" xfId="8527"/>
    <cellStyle name="Normal 2 2 2 2 2 2 2 2 2 2 2 2 2 2 2 37 5" xfId="8528"/>
    <cellStyle name="Normal 2 2 2 2 2 2 2 2 2 2 2 2 2 2 2 37 6" xfId="8529"/>
    <cellStyle name="Normal 2 2 2 2 2 2 2 2 2 2 2 2 2 2 2 37 7" xfId="8530"/>
    <cellStyle name="Normal 2 2 2 2 2 2 2 2 2 2 2 2 2 2 2 38" xfId="8531"/>
    <cellStyle name="Normal 2 2 2 2 2 2 2 2 2 2 2 2 2 2 2 39" xfId="8532"/>
    <cellStyle name="Normal 2 2 2 2 2 2 2 2 2 2 2 2 2 2 2 4" xfId="8533"/>
    <cellStyle name="Normal 2 2 2 2 2 2 2 2 2 2 2 2 2 2 2 4 10" xfId="8534"/>
    <cellStyle name="Normal 2 2 2 2 2 2 2 2 2 2 2 2 2 2 2 4 11" xfId="8535"/>
    <cellStyle name="Normal 2 2 2 2 2 2 2 2 2 2 2 2 2 2 2 4 12" xfId="8536"/>
    <cellStyle name="Normal 2 2 2 2 2 2 2 2 2 2 2 2 2 2 2 4 13" xfId="8537"/>
    <cellStyle name="Normal 2 2 2 2 2 2 2 2 2 2 2 2 2 2 2 4 13 2" xfId="8538"/>
    <cellStyle name="Normal 2 2 2 2 2 2 2 2 2 2 2 2 2 2 2 4 13 3" xfId="8539"/>
    <cellStyle name="Normal 2 2 2 2 2 2 2 2 2 2 2 2 2 2 2 4 13 4" xfId="8540"/>
    <cellStyle name="Normal 2 2 2 2 2 2 2 2 2 2 2 2 2 2 2 4 14" xfId="8541"/>
    <cellStyle name="Normal 2 2 2 2 2 2 2 2 2 2 2 2 2 2 2 4 15" xfId="8542"/>
    <cellStyle name="Normal 2 2 2 2 2 2 2 2 2 2 2 2 2 2 2 4 16" xfId="8543"/>
    <cellStyle name="Normal 2 2 2 2 2 2 2 2 2 2 2 2 2 2 2 4 2" xfId="8544"/>
    <cellStyle name="Normal 2 2 2 2 2 2 2 2 2 2 2 2 2 2 2 4 2 10" xfId="8545"/>
    <cellStyle name="Normal 2 2 2 2 2 2 2 2 2 2 2 2 2 2 2 4 2 11" xfId="8546"/>
    <cellStyle name="Normal 2 2 2 2 2 2 2 2 2 2 2 2 2 2 2 4 2 11 2" xfId="8547"/>
    <cellStyle name="Normal 2 2 2 2 2 2 2 2 2 2 2 2 2 2 2 4 2 11 3" xfId="8548"/>
    <cellStyle name="Normal 2 2 2 2 2 2 2 2 2 2 2 2 2 2 2 4 2 11 4" xfId="8549"/>
    <cellStyle name="Normal 2 2 2 2 2 2 2 2 2 2 2 2 2 2 2 4 2 12" xfId="8550"/>
    <cellStyle name="Normal 2 2 2 2 2 2 2 2 2 2 2 2 2 2 2 4 2 13" xfId="8551"/>
    <cellStyle name="Normal 2 2 2 2 2 2 2 2 2 2 2 2 2 2 2 4 2 14" xfId="8552"/>
    <cellStyle name="Normal 2 2 2 2 2 2 2 2 2 2 2 2 2 2 2 4 2 2" xfId="8553"/>
    <cellStyle name="Normal 2 2 2 2 2 2 2 2 2 2 2 2 2 2 2 4 2 2 10" xfId="8554"/>
    <cellStyle name="Normal 2 2 2 2 2 2 2 2 2 2 2 2 2 2 2 4 2 2 11" xfId="8555"/>
    <cellStyle name="Normal 2 2 2 2 2 2 2 2 2 2 2 2 2 2 2 4 2 2 2" xfId="8556"/>
    <cellStyle name="Normal 2 2 2 2 2 2 2 2 2 2 2 2 2 2 2 4 2 2 2 10" xfId="8557"/>
    <cellStyle name="Normal 2 2 2 2 2 2 2 2 2 2 2 2 2 2 2 4 2 2 2 11" xfId="8558"/>
    <cellStyle name="Normal 2 2 2 2 2 2 2 2 2 2 2 2 2 2 2 4 2 2 2 2" xfId="8559"/>
    <cellStyle name="Normal 2 2 2 2 2 2 2 2 2 2 2 2 2 2 2 4 2 2 2 2 2" xfId="8560"/>
    <cellStyle name="Normal 2 2 2 2 2 2 2 2 2 2 2 2 2 2 2 4 2 2 2 2 2 2" xfId="8561"/>
    <cellStyle name="Normal 2 2 2 2 2 2 2 2 2 2 2 2 2 2 2 4 2 2 2 2 2 3" xfId="8562"/>
    <cellStyle name="Normal 2 2 2 2 2 2 2 2 2 2 2 2 2 2 2 4 2 2 2 2 2 4" xfId="8563"/>
    <cellStyle name="Normal 2 2 2 2 2 2 2 2 2 2 2 2 2 2 2 4 2 2 2 2 3" xfId="8564"/>
    <cellStyle name="Normal 2 2 2 2 2 2 2 2 2 2 2 2 2 2 2 4 2 2 2 2 4" xfId="8565"/>
    <cellStyle name="Normal 2 2 2 2 2 2 2 2 2 2 2 2 2 2 2 4 2 2 2 2 5" xfId="8566"/>
    <cellStyle name="Normal 2 2 2 2 2 2 2 2 2 2 2 2 2 2 2 4 2 2 2 2 6" xfId="8567"/>
    <cellStyle name="Normal 2 2 2 2 2 2 2 2 2 2 2 2 2 2 2 4 2 2 2 3" xfId="8568"/>
    <cellStyle name="Normal 2 2 2 2 2 2 2 2 2 2 2 2 2 2 2 4 2 2 2 4" xfId="8569"/>
    <cellStyle name="Normal 2 2 2 2 2 2 2 2 2 2 2 2 2 2 2 4 2 2 2 5" xfId="8570"/>
    <cellStyle name="Normal 2 2 2 2 2 2 2 2 2 2 2 2 2 2 2 4 2 2 2 6" xfId="8571"/>
    <cellStyle name="Normal 2 2 2 2 2 2 2 2 2 2 2 2 2 2 2 4 2 2 2 7" xfId="8572"/>
    <cellStyle name="Normal 2 2 2 2 2 2 2 2 2 2 2 2 2 2 2 4 2 2 2 8" xfId="8573"/>
    <cellStyle name="Normal 2 2 2 2 2 2 2 2 2 2 2 2 2 2 2 4 2 2 2 8 2" xfId="8574"/>
    <cellStyle name="Normal 2 2 2 2 2 2 2 2 2 2 2 2 2 2 2 4 2 2 2 8 3" xfId="8575"/>
    <cellStyle name="Normal 2 2 2 2 2 2 2 2 2 2 2 2 2 2 2 4 2 2 2 8 4" xfId="8576"/>
    <cellStyle name="Normal 2 2 2 2 2 2 2 2 2 2 2 2 2 2 2 4 2 2 2 9" xfId="8577"/>
    <cellStyle name="Normal 2 2 2 2 2 2 2 2 2 2 2 2 2 2 2 4 2 2 3" xfId="8578"/>
    <cellStyle name="Normal 2 2 2 2 2 2 2 2 2 2 2 2 2 2 2 4 2 2 3 2" xfId="8579"/>
    <cellStyle name="Normal 2 2 2 2 2 2 2 2 2 2 2 2 2 2 2 4 2 2 3 2 2" xfId="8580"/>
    <cellStyle name="Normal 2 2 2 2 2 2 2 2 2 2 2 2 2 2 2 4 2 2 3 2 3" xfId="8581"/>
    <cellStyle name="Normal 2 2 2 2 2 2 2 2 2 2 2 2 2 2 2 4 2 2 3 2 4" xfId="8582"/>
    <cellStyle name="Normal 2 2 2 2 2 2 2 2 2 2 2 2 2 2 2 4 2 2 3 3" xfId="8583"/>
    <cellStyle name="Normal 2 2 2 2 2 2 2 2 2 2 2 2 2 2 2 4 2 2 3 4" xfId="8584"/>
    <cellStyle name="Normal 2 2 2 2 2 2 2 2 2 2 2 2 2 2 2 4 2 2 3 5" xfId="8585"/>
    <cellStyle name="Normal 2 2 2 2 2 2 2 2 2 2 2 2 2 2 2 4 2 2 3 6" xfId="8586"/>
    <cellStyle name="Normal 2 2 2 2 2 2 2 2 2 2 2 2 2 2 2 4 2 2 4" xfId="8587"/>
    <cellStyle name="Normal 2 2 2 2 2 2 2 2 2 2 2 2 2 2 2 4 2 2 5" xfId="8588"/>
    <cellStyle name="Normal 2 2 2 2 2 2 2 2 2 2 2 2 2 2 2 4 2 2 6" xfId="8589"/>
    <cellStyle name="Normal 2 2 2 2 2 2 2 2 2 2 2 2 2 2 2 4 2 2 7" xfId="8590"/>
    <cellStyle name="Normal 2 2 2 2 2 2 2 2 2 2 2 2 2 2 2 4 2 2 8" xfId="8591"/>
    <cellStyle name="Normal 2 2 2 2 2 2 2 2 2 2 2 2 2 2 2 4 2 2 8 2" xfId="8592"/>
    <cellStyle name="Normal 2 2 2 2 2 2 2 2 2 2 2 2 2 2 2 4 2 2 8 3" xfId="8593"/>
    <cellStyle name="Normal 2 2 2 2 2 2 2 2 2 2 2 2 2 2 2 4 2 2 8 4" xfId="8594"/>
    <cellStyle name="Normal 2 2 2 2 2 2 2 2 2 2 2 2 2 2 2 4 2 2 9" xfId="8595"/>
    <cellStyle name="Normal 2 2 2 2 2 2 2 2 2 2 2 2 2 2 2 4 2 3" xfId="8596"/>
    <cellStyle name="Normal 2 2 2 2 2 2 2 2 2 2 2 2 2 2 2 4 2 4" xfId="8597"/>
    <cellStyle name="Normal 2 2 2 2 2 2 2 2 2 2 2 2 2 2 2 4 2 5" xfId="8598"/>
    <cellStyle name="Normal 2 2 2 2 2 2 2 2 2 2 2 2 2 2 2 4 2 5 2" xfId="8599"/>
    <cellStyle name="Normal 2 2 2 2 2 2 2 2 2 2 2 2 2 2 2 4 2 5 2 2" xfId="8600"/>
    <cellStyle name="Normal 2 2 2 2 2 2 2 2 2 2 2 2 2 2 2 4 2 5 2 3" xfId="8601"/>
    <cellStyle name="Normal 2 2 2 2 2 2 2 2 2 2 2 2 2 2 2 4 2 5 2 4" xfId="8602"/>
    <cellStyle name="Normal 2 2 2 2 2 2 2 2 2 2 2 2 2 2 2 4 2 5 3" xfId="8603"/>
    <cellStyle name="Normal 2 2 2 2 2 2 2 2 2 2 2 2 2 2 2 4 2 5 4" xfId="8604"/>
    <cellStyle name="Normal 2 2 2 2 2 2 2 2 2 2 2 2 2 2 2 4 2 5 5" xfId="8605"/>
    <cellStyle name="Normal 2 2 2 2 2 2 2 2 2 2 2 2 2 2 2 4 2 5 6" xfId="8606"/>
    <cellStyle name="Normal 2 2 2 2 2 2 2 2 2 2 2 2 2 2 2 4 2 6" xfId="8607"/>
    <cellStyle name="Normal 2 2 2 2 2 2 2 2 2 2 2 2 2 2 2 4 2 7" xfId="8608"/>
    <cellStyle name="Normal 2 2 2 2 2 2 2 2 2 2 2 2 2 2 2 4 2 8" xfId="8609"/>
    <cellStyle name="Normal 2 2 2 2 2 2 2 2 2 2 2 2 2 2 2 4 2 9" xfId="8610"/>
    <cellStyle name="Normal 2 2 2 2 2 2 2 2 2 2 2 2 2 2 2 4 3" xfId="8611"/>
    <cellStyle name="Normal 2 2 2 2 2 2 2 2 2 2 2 2 2 2 2 4 4" xfId="8612"/>
    <cellStyle name="Normal 2 2 2 2 2 2 2 2 2 2 2 2 2 2 2 4 5" xfId="8613"/>
    <cellStyle name="Normal 2 2 2 2 2 2 2 2 2 2 2 2 2 2 2 4 5 10" xfId="8614"/>
    <cellStyle name="Normal 2 2 2 2 2 2 2 2 2 2 2 2 2 2 2 4 5 11" xfId="8615"/>
    <cellStyle name="Normal 2 2 2 2 2 2 2 2 2 2 2 2 2 2 2 4 5 2" xfId="8616"/>
    <cellStyle name="Normal 2 2 2 2 2 2 2 2 2 2 2 2 2 2 2 4 5 2 10" xfId="8617"/>
    <cellStyle name="Normal 2 2 2 2 2 2 2 2 2 2 2 2 2 2 2 4 5 2 11" xfId="8618"/>
    <cellStyle name="Normal 2 2 2 2 2 2 2 2 2 2 2 2 2 2 2 4 5 2 2" xfId="8619"/>
    <cellStyle name="Normal 2 2 2 2 2 2 2 2 2 2 2 2 2 2 2 4 5 2 2 2" xfId="8620"/>
    <cellStyle name="Normal 2 2 2 2 2 2 2 2 2 2 2 2 2 2 2 4 5 2 2 2 2" xfId="8621"/>
    <cellStyle name="Normal 2 2 2 2 2 2 2 2 2 2 2 2 2 2 2 4 5 2 2 2 3" xfId="8622"/>
    <cellStyle name="Normal 2 2 2 2 2 2 2 2 2 2 2 2 2 2 2 4 5 2 2 2 4" xfId="8623"/>
    <cellStyle name="Normal 2 2 2 2 2 2 2 2 2 2 2 2 2 2 2 4 5 2 2 3" xfId="8624"/>
    <cellStyle name="Normal 2 2 2 2 2 2 2 2 2 2 2 2 2 2 2 4 5 2 2 4" xfId="8625"/>
    <cellStyle name="Normal 2 2 2 2 2 2 2 2 2 2 2 2 2 2 2 4 5 2 2 5" xfId="8626"/>
    <cellStyle name="Normal 2 2 2 2 2 2 2 2 2 2 2 2 2 2 2 4 5 2 2 6" xfId="8627"/>
    <cellStyle name="Normal 2 2 2 2 2 2 2 2 2 2 2 2 2 2 2 4 5 2 3" xfId="8628"/>
    <cellStyle name="Normal 2 2 2 2 2 2 2 2 2 2 2 2 2 2 2 4 5 2 4" xfId="8629"/>
    <cellStyle name="Normal 2 2 2 2 2 2 2 2 2 2 2 2 2 2 2 4 5 2 5" xfId="8630"/>
    <cellStyle name="Normal 2 2 2 2 2 2 2 2 2 2 2 2 2 2 2 4 5 2 6" xfId="8631"/>
    <cellStyle name="Normal 2 2 2 2 2 2 2 2 2 2 2 2 2 2 2 4 5 2 7" xfId="8632"/>
    <cellStyle name="Normal 2 2 2 2 2 2 2 2 2 2 2 2 2 2 2 4 5 2 8" xfId="8633"/>
    <cellStyle name="Normal 2 2 2 2 2 2 2 2 2 2 2 2 2 2 2 4 5 2 8 2" xfId="8634"/>
    <cellStyle name="Normal 2 2 2 2 2 2 2 2 2 2 2 2 2 2 2 4 5 2 8 3" xfId="8635"/>
    <cellStyle name="Normal 2 2 2 2 2 2 2 2 2 2 2 2 2 2 2 4 5 2 8 4" xfId="8636"/>
    <cellStyle name="Normal 2 2 2 2 2 2 2 2 2 2 2 2 2 2 2 4 5 2 9" xfId="8637"/>
    <cellStyle name="Normal 2 2 2 2 2 2 2 2 2 2 2 2 2 2 2 4 5 3" xfId="8638"/>
    <cellStyle name="Normal 2 2 2 2 2 2 2 2 2 2 2 2 2 2 2 4 5 3 2" xfId="8639"/>
    <cellStyle name="Normal 2 2 2 2 2 2 2 2 2 2 2 2 2 2 2 4 5 3 2 2" xfId="8640"/>
    <cellStyle name="Normal 2 2 2 2 2 2 2 2 2 2 2 2 2 2 2 4 5 3 2 3" xfId="8641"/>
    <cellStyle name="Normal 2 2 2 2 2 2 2 2 2 2 2 2 2 2 2 4 5 3 2 4" xfId="8642"/>
    <cellStyle name="Normal 2 2 2 2 2 2 2 2 2 2 2 2 2 2 2 4 5 3 3" xfId="8643"/>
    <cellStyle name="Normal 2 2 2 2 2 2 2 2 2 2 2 2 2 2 2 4 5 3 4" xfId="8644"/>
    <cellStyle name="Normal 2 2 2 2 2 2 2 2 2 2 2 2 2 2 2 4 5 3 5" xfId="8645"/>
    <cellStyle name="Normal 2 2 2 2 2 2 2 2 2 2 2 2 2 2 2 4 5 3 6" xfId="8646"/>
    <cellStyle name="Normal 2 2 2 2 2 2 2 2 2 2 2 2 2 2 2 4 5 4" xfId="8647"/>
    <cellStyle name="Normal 2 2 2 2 2 2 2 2 2 2 2 2 2 2 2 4 5 5" xfId="8648"/>
    <cellStyle name="Normal 2 2 2 2 2 2 2 2 2 2 2 2 2 2 2 4 5 6" xfId="8649"/>
    <cellStyle name="Normal 2 2 2 2 2 2 2 2 2 2 2 2 2 2 2 4 5 7" xfId="8650"/>
    <cellStyle name="Normal 2 2 2 2 2 2 2 2 2 2 2 2 2 2 2 4 5 8" xfId="8651"/>
    <cellStyle name="Normal 2 2 2 2 2 2 2 2 2 2 2 2 2 2 2 4 5 8 2" xfId="8652"/>
    <cellStyle name="Normal 2 2 2 2 2 2 2 2 2 2 2 2 2 2 2 4 5 8 3" xfId="8653"/>
    <cellStyle name="Normal 2 2 2 2 2 2 2 2 2 2 2 2 2 2 2 4 5 8 4" xfId="8654"/>
    <cellStyle name="Normal 2 2 2 2 2 2 2 2 2 2 2 2 2 2 2 4 5 9" xfId="8655"/>
    <cellStyle name="Normal 2 2 2 2 2 2 2 2 2 2 2 2 2 2 2 4 6" xfId="8656"/>
    <cellStyle name="Normal 2 2 2 2 2 2 2 2 2 2 2 2 2 2 2 4 7" xfId="8657"/>
    <cellStyle name="Normal 2 2 2 2 2 2 2 2 2 2 2 2 2 2 2 4 7 2" xfId="8658"/>
    <cellStyle name="Normal 2 2 2 2 2 2 2 2 2 2 2 2 2 2 2 4 7 2 2" xfId="8659"/>
    <cellStyle name="Normal 2 2 2 2 2 2 2 2 2 2 2 2 2 2 2 4 7 2 3" xfId="8660"/>
    <cellStyle name="Normal 2 2 2 2 2 2 2 2 2 2 2 2 2 2 2 4 7 2 4" xfId="8661"/>
    <cellStyle name="Normal 2 2 2 2 2 2 2 2 2 2 2 2 2 2 2 4 7 3" xfId="8662"/>
    <cellStyle name="Normal 2 2 2 2 2 2 2 2 2 2 2 2 2 2 2 4 7 4" xfId="8663"/>
    <cellStyle name="Normal 2 2 2 2 2 2 2 2 2 2 2 2 2 2 2 4 7 5" xfId="8664"/>
    <cellStyle name="Normal 2 2 2 2 2 2 2 2 2 2 2 2 2 2 2 4 7 6" xfId="8665"/>
    <cellStyle name="Normal 2 2 2 2 2 2 2 2 2 2 2 2 2 2 2 4 8" xfId="8666"/>
    <cellStyle name="Normal 2 2 2 2 2 2 2 2 2 2 2 2 2 2 2 4 9" xfId="8667"/>
    <cellStyle name="Normal 2 2 2 2 2 2 2 2 2 2 2 2 2 2 2 40" xfId="8668"/>
    <cellStyle name="Normal 2 2 2 2 2 2 2 2 2 2 2 2 2 2 2 41" xfId="8669"/>
    <cellStyle name="Normal 2 2 2 2 2 2 2 2 2 2 2 2 2 2 2 42" xfId="8670"/>
    <cellStyle name="Normal 2 2 2 2 2 2 2 2 2 2 2 2 2 2 2 43" xfId="8671"/>
    <cellStyle name="Normal 2 2 2 2 2 2 2 2 2 2 2 2 2 2 2 44" xfId="8672"/>
    <cellStyle name="Normal 2 2 2 2 2 2 2 2 2 2 2 2 2 2 2 45" xfId="8673"/>
    <cellStyle name="Normal 2 2 2 2 2 2 2 2 2 2 2 2 2 2 2 46" xfId="8674"/>
    <cellStyle name="Normal 2 2 2 2 2 2 2 2 2 2 2 2 2 2 2 47" xfId="8675"/>
    <cellStyle name="Normal 2 2 2 2 2 2 2 2 2 2 2 2 2 2 2 48" xfId="8676"/>
    <cellStyle name="Normal 2 2 2 2 2 2 2 2 2 2 2 2 2 2 2 49" xfId="8677"/>
    <cellStyle name="Normal 2 2 2 2 2 2 2 2 2 2 2 2 2 2 2 5" xfId="8678"/>
    <cellStyle name="Normal 2 2 2 2 2 2 2 2 2 2 2 2 2 2 2 50" xfId="8679"/>
    <cellStyle name="Normal 2 2 2 2 2 2 2 2 2 2 2 2 2 2 2 51" xfId="8680"/>
    <cellStyle name="Normal 2 2 2 2 2 2 2 2 2 2 2 2 2 2 2 52" xfId="8681"/>
    <cellStyle name="Normal 2 2 2 2 2 2 2 2 2 2 2 2 2 2 2 53" xfId="8682"/>
    <cellStyle name="Normal 2 2 2 2 2 2 2 2 2 2 2 2 2 2 2 54" xfId="8683"/>
    <cellStyle name="Normal 2 2 2 2 2 2 2 2 2 2 2 2 2 2 2 55" xfId="8684"/>
    <cellStyle name="Normal 2 2 2 2 2 2 2 2 2 2 2 2 2 2 2 56" xfId="8685"/>
    <cellStyle name="Normal 2 2 2 2 2 2 2 2 2 2 2 2 2 2 2 57" xfId="8686"/>
    <cellStyle name="Normal 2 2 2 2 2 2 2 2 2 2 2 2 2 2 2 58" xfId="8687"/>
    <cellStyle name="Normal 2 2 2 2 2 2 2 2 2 2 2 2 2 2 2 59" xfId="8688"/>
    <cellStyle name="Normal 2 2 2 2 2 2 2 2 2 2 2 2 2 2 2 6" xfId="8689"/>
    <cellStyle name="Normal 2 2 2 2 2 2 2 2 2 2 2 2 2 2 2 60" xfId="8690"/>
    <cellStyle name="Normal 2 2 2 2 2 2 2 2 2 2 2 2 2 2 2 61" xfId="8691"/>
    <cellStyle name="Normal 2 2 2 2 2 2 2 2 2 2 2 2 2 2 2 62" xfId="8692"/>
    <cellStyle name="Normal 2 2 2 2 2 2 2 2 2 2 2 2 2 2 2 63" xfId="8693"/>
    <cellStyle name="Normal 2 2 2 2 2 2 2 2 2 2 2 2 2 2 2 64" xfId="8694"/>
    <cellStyle name="Normal 2 2 2 2 2 2 2 2 2 2 2 2 2 2 2 65" xfId="8695"/>
    <cellStyle name="Normal 2 2 2 2 2 2 2 2 2 2 2 2 2 2 2 66" xfId="8696"/>
    <cellStyle name="Normal 2 2 2 2 2 2 2 2 2 2 2 2 2 2 2 67" xfId="8697"/>
    <cellStyle name="Normal 2 2 2 2 2 2 2 2 2 2 2 2 2 2 2 68" xfId="8698"/>
    <cellStyle name="Normal 2 2 2 2 2 2 2 2 2 2 2 2 2 2 2 69" xfId="8699"/>
    <cellStyle name="Normal 2 2 2 2 2 2 2 2 2 2 2 2 2 2 2 7" xfId="8700"/>
    <cellStyle name="Normal 2 2 2 2 2 2 2 2 2 2 2 2 2 2 2 70" xfId="8701"/>
    <cellStyle name="Normal 2 2 2 2 2 2 2 2 2 2 2 2 2 2 2 71" xfId="8702"/>
    <cellStyle name="Normal 2 2 2 2 2 2 2 2 2 2 2 2 2 2 2 72" xfId="8703"/>
    <cellStyle name="Normal 2 2 2 2 2 2 2 2 2 2 2 2 2 2 2 73" xfId="8704"/>
    <cellStyle name="Normal 2 2 2 2 2 2 2 2 2 2 2 2 2 2 2 74" xfId="8705"/>
    <cellStyle name="Normal 2 2 2 2 2 2 2 2 2 2 2 2 2 2 2 75" xfId="8706"/>
    <cellStyle name="Normal 2 2 2 2 2 2 2 2 2 2 2 2 2 2 2 76" xfId="8707"/>
    <cellStyle name="Normal 2 2 2 2 2 2 2 2 2 2 2 2 2 2 2 77" xfId="8708"/>
    <cellStyle name="Normal 2 2 2 2 2 2 2 2 2 2 2 2 2 2 2 78" xfId="8709"/>
    <cellStyle name="Normal 2 2 2 2 2 2 2 2 2 2 2 2 2 2 2 79" xfId="8710"/>
    <cellStyle name="Normal 2 2 2 2 2 2 2 2 2 2 2 2 2 2 2 8" xfId="8711"/>
    <cellStyle name="Normal 2 2 2 2 2 2 2 2 2 2 2 2 2 2 2 80" xfId="8712"/>
    <cellStyle name="Normal 2 2 2 2 2 2 2 2 2 2 2 2 2 2 2 81" xfId="8713"/>
    <cellStyle name="Normal 2 2 2 2 2 2 2 2 2 2 2 2 2 2 2 82" xfId="8714"/>
    <cellStyle name="Normal 2 2 2 2 2 2 2 2 2 2 2 2 2 2 2 83" xfId="8715"/>
    <cellStyle name="Normal 2 2 2 2 2 2 2 2 2 2 2 2 2 2 2 84" xfId="8716"/>
    <cellStyle name="Normal 2 2 2 2 2 2 2 2 2 2 2 2 2 2 2 84 2" xfId="8717"/>
    <cellStyle name="Normal 2 2 2 2 2 2 2 2 2 2 2 2 2 2 2 84 3" xfId="8718"/>
    <cellStyle name="Normal 2 2 2 2 2 2 2 2 2 2 2 2 2 2 2 84 4" xfId="8719"/>
    <cellStyle name="Normal 2 2 2 2 2 2 2 2 2 2 2 2 2 2 2 85" xfId="8720"/>
    <cellStyle name="Normal 2 2 2 2 2 2 2 2 2 2 2 2 2 2 2 86" xfId="8721"/>
    <cellStyle name="Normal 2 2 2 2 2 2 2 2 2 2 2 2 2 2 2 9" xfId="8722"/>
    <cellStyle name="Normal 2 2 2 2 2 2 2 2 2 2 2 2 2 2 20" xfId="8723"/>
    <cellStyle name="Normal 2 2 2 2 2 2 2 2 2 2 2 2 2 2 20 2" xfId="8724"/>
    <cellStyle name="Normal 2 2 2 2 2 2 2 2 2 2 2 2 2 2 20 2 2" xfId="8725"/>
    <cellStyle name="Normal 2 2 2 2 2 2 2 2 2 2 2 2 2 2 20 2 3" xfId="8726"/>
    <cellStyle name="Normal 2 2 2 2 2 2 2 2 2 2 2 2 2 2 20 2 4" xfId="8727"/>
    <cellStyle name="Normal 2 2 2 2 2 2 2 2 2 2 2 2 2 2 20 3" xfId="8728"/>
    <cellStyle name="Normal 2 2 2 2 2 2 2 2 2 2 2 2 2 2 20 4" xfId="8729"/>
    <cellStyle name="Normal 2 2 2 2 2 2 2 2 2 2 2 2 2 2 20 5" xfId="8730"/>
    <cellStyle name="Normal 2 2 2 2 2 2 2 2 2 2 2 2 2 2 20 6" xfId="8731"/>
    <cellStyle name="Normal 2 2 2 2 2 2 2 2 2 2 2 2 2 2 21" xfId="8732"/>
    <cellStyle name="Normal 2 2 2 2 2 2 2 2 2 2 2 2 2 2 22" xfId="8733"/>
    <cellStyle name="Normal 2 2 2 2 2 2 2 2 2 2 2 2 2 2 23" xfId="8734"/>
    <cellStyle name="Normal 2 2 2 2 2 2 2 2 2 2 2 2 2 2 24" xfId="8735"/>
    <cellStyle name="Normal 2 2 2 2 2 2 2 2 2 2 2 2 2 2 25" xfId="8736"/>
    <cellStyle name="Normal 2 2 2 2 2 2 2 2 2 2 2 2 2 2 26" xfId="8737"/>
    <cellStyle name="Normal 2 2 2 2 2 2 2 2 2 2 2 2 2 2 26 2" xfId="8738"/>
    <cellStyle name="Normal 2 2 2 2 2 2 2 2 2 2 2 2 2 2 26 3" xfId="8739"/>
    <cellStyle name="Normal 2 2 2 2 2 2 2 2 2 2 2 2 2 2 26 4" xfId="8740"/>
    <cellStyle name="Normal 2 2 2 2 2 2 2 2 2 2 2 2 2 2 27" xfId="8741"/>
    <cellStyle name="Normal 2 2 2 2 2 2 2 2 2 2 2 2 2 2 28" xfId="8742"/>
    <cellStyle name="Normal 2 2 2 2 2 2 2 2 2 2 2 2 2 2 29" xfId="8743"/>
    <cellStyle name="Normal 2 2 2 2 2 2 2 2 2 2 2 2 2 2 3" xfId="8744"/>
    <cellStyle name="Normal 2 2 2 2 2 2 2 2 2 2 2 2 2 2 30" xfId="8745"/>
    <cellStyle name="Normal 2 2 2 2 2 2 2 2 2 2 2 2 2 2 31" xfId="8746"/>
    <cellStyle name="Normal 2 2 2 2 2 2 2 2 2 2 2 2 2 2 32" xfId="8747"/>
    <cellStyle name="Normal 2 2 2 2 2 2 2 2 2 2 2 2 2 2 33" xfId="8748"/>
    <cellStyle name="Normal 2 2 2 2 2 2 2 2 2 2 2 2 2 2 34" xfId="8749"/>
    <cellStyle name="Normal 2 2 2 2 2 2 2 2 2 2 2 2 2 2 35" xfId="8750"/>
    <cellStyle name="Normal 2 2 2 2 2 2 2 2 2 2 2 2 2 2 36" xfId="8751"/>
    <cellStyle name="Normal 2 2 2 2 2 2 2 2 2 2 2 2 2 2 37" xfId="8752"/>
    <cellStyle name="Normal 2 2 2 2 2 2 2 2 2 2 2 2 2 2 38" xfId="8753"/>
    <cellStyle name="Normal 2 2 2 2 2 2 2 2 2 2 2 2 2 2 39" xfId="8754"/>
    <cellStyle name="Normal 2 2 2 2 2 2 2 2 2 2 2 2 2 2 4" xfId="8755"/>
    <cellStyle name="Normal 2 2 2 2 2 2 2 2 2 2 2 2 2 2 40" xfId="8756"/>
    <cellStyle name="Normal 2 2 2 2 2 2 2 2 2 2 2 2 2 2 41" xfId="8757"/>
    <cellStyle name="Normal 2 2 2 2 2 2 2 2 2 2 2 2 2 2 41 2" xfId="8758"/>
    <cellStyle name="Normal 2 2 2 2 2 2 2 2 2 2 2 2 2 2 41 3" xfId="8759"/>
    <cellStyle name="Normal 2 2 2 2 2 2 2 2 2 2 2 2 2 2 41 4" xfId="8760"/>
    <cellStyle name="Normal 2 2 2 2 2 2 2 2 2 2 2 2 2 2 41 5" xfId="8761"/>
    <cellStyle name="Normal 2 2 2 2 2 2 2 2 2 2 2 2 2 2 41 6" xfId="8762"/>
    <cellStyle name="Normal 2 2 2 2 2 2 2 2 2 2 2 2 2 2 41 7" xfId="8763"/>
    <cellStyle name="Normal 2 2 2 2 2 2 2 2 2 2 2 2 2 2 42" xfId="8764"/>
    <cellStyle name="Normal 2 2 2 2 2 2 2 2 2 2 2 2 2 2 43" xfId="8765"/>
    <cellStyle name="Normal 2 2 2 2 2 2 2 2 2 2 2 2 2 2 44" xfId="8766"/>
    <cellStyle name="Normal 2 2 2 2 2 2 2 2 2 2 2 2 2 2 45" xfId="8767"/>
    <cellStyle name="Normal 2 2 2 2 2 2 2 2 2 2 2 2 2 2 46" xfId="8768"/>
    <cellStyle name="Normal 2 2 2 2 2 2 2 2 2 2 2 2 2 2 47" xfId="8769"/>
    <cellStyle name="Normal 2 2 2 2 2 2 2 2 2 2 2 2 2 2 48" xfId="8770"/>
    <cellStyle name="Normal 2 2 2 2 2 2 2 2 2 2 2 2 2 2 49" xfId="8771"/>
    <cellStyle name="Normal 2 2 2 2 2 2 2 2 2 2 2 2 2 2 5" xfId="8772"/>
    <cellStyle name="Normal 2 2 2 2 2 2 2 2 2 2 2 2 2 2 50" xfId="8773"/>
    <cellStyle name="Normal 2 2 2 2 2 2 2 2 2 2 2 2 2 2 51" xfId="8774"/>
    <cellStyle name="Normal 2 2 2 2 2 2 2 2 2 2 2 2 2 2 52" xfId="8775"/>
    <cellStyle name="Normal 2 2 2 2 2 2 2 2 2 2 2 2 2 2 53" xfId="8776"/>
    <cellStyle name="Normal 2 2 2 2 2 2 2 2 2 2 2 2 2 2 54" xfId="8777"/>
    <cellStyle name="Normal 2 2 2 2 2 2 2 2 2 2 2 2 2 2 55" xfId="8778"/>
    <cellStyle name="Normal 2 2 2 2 2 2 2 2 2 2 2 2 2 2 56" xfId="8779"/>
    <cellStyle name="Normal 2 2 2 2 2 2 2 2 2 2 2 2 2 2 57" xfId="8780"/>
    <cellStyle name="Normal 2 2 2 2 2 2 2 2 2 2 2 2 2 2 58" xfId="8781"/>
    <cellStyle name="Normal 2 2 2 2 2 2 2 2 2 2 2 2 2 2 59" xfId="8782"/>
    <cellStyle name="Normal 2 2 2 2 2 2 2 2 2 2 2 2 2 2 6" xfId="8783"/>
    <cellStyle name="Normal 2 2 2 2 2 2 2 2 2 2 2 2 2 2 60" xfId="8784"/>
    <cellStyle name="Normal 2 2 2 2 2 2 2 2 2 2 2 2 2 2 61" xfId="8785"/>
    <cellStyle name="Normal 2 2 2 2 2 2 2 2 2 2 2 2 2 2 62" xfId="8786"/>
    <cellStyle name="Normal 2 2 2 2 2 2 2 2 2 2 2 2 2 2 63" xfId="8787"/>
    <cellStyle name="Normal 2 2 2 2 2 2 2 2 2 2 2 2 2 2 64" xfId="8788"/>
    <cellStyle name="Normal 2 2 2 2 2 2 2 2 2 2 2 2 2 2 65" xfId="8789"/>
    <cellStyle name="Normal 2 2 2 2 2 2 2 2 2 2 2 2 2 2 66" xfId="8790"/>
    <cellStyle name="Normal 2 2 2 2 2 2 2 2 2 2 2 2 2 2 67" xfId="8791"/>
    <cellStyle name="Normal 2 2 2 2 2 2 2 2 2 2 2 2 2 2 68" xfId="8792"/>
    <cellStyle name="Normal 2 2 2 2 2 2 2 2 2 2 2 2 2 2 69" xfId="8793"/>
    <cellStyle name="Normal 2 2 2 2 2 2 2 2 2 2 2 2 2 2 7" xfId="8794"/>
    <cellStyle name="Normal 2 2 2 2 2 2 2 2 2 2 2 2 2 2 7 10" xfId="8795"/>
    <cellStyle name="Normal 2 2 2 2 2 2 2 2 2 2 2 2 2 2 7 11" xfId="8796"/>
    <cellStyle name="Normal 2 2 2 2 2 2 2 2 2 2 2 2 2 2 7 11 10" xfId="8797"/>
    <cellStyle name="Normal 2 2 2 2 2 2 2 2 2 2 2 2 2 2 7 11 11" xfId="8798"/>
    <cellStyle name="Normal 2 2 2 2 2 2 2 2 2 2 2 2 2 2 7 11 11 2" xfId="8799"/>
    <cellStyle name="Normal 2 2 2 2 2 2 2 2 2 2 2 2 2 2 7 11 11 3" xfId="8800"/>
    <cellStyle name="Normal 2 2 2 2 2 2 2 2 2 2 2 2 2 2 7 11 11 4" xfId="8801"/>
    <cellStyle name="Normal 2 2 2 2 2 2 2 2 2 2 2 2 2 2 7 11 12" xfId="8802"/>
    <cellStyle name="Normal 2 2 2 2 2 2 2 2 2 2 2 2 2 2 7 11 13" xfId="8803"/>
    <cellStyle name="Normal 2 2 2 2 2 2 2 2 2 2 2 2 2 2 7 11 14" xfId="8804"/>
    <cellStyle name="Normal 2 2 2 2 2 2 2 2 2 2 2 2 2 2 7 11 2" xfId="8805"/>
    <cellStyle name="Normal 2 2 2 2 2 2 2 2 2 2 2 2 2 2 7 11 2 10" xfId="8806"/>
    <cellStyle name="Normal 2 2 2 2 2 2 2 2 2 2 2 2 2 2 7 11 2 11" xfId="8807"/>
    <cellStyle name="Normal 2 2 2 2 2 2 2 2 2 2 2 2 2 2 7 11 2 2" xfId="8808"/>
    <cellStyle name="Normal 2 2 2 2 2 2 2 2 2 2 2 2 2 2 7 11 2 2 10" xfId="8809"/>
    <cellStyle name="Normal 2 2 2 2 2 2 2 2 2 2 2 2 2 2 7 11 2 2 11" xfId="8810"/>
    <cellStyle name="Normal 2 2 2 2 2 2 2 2 2 2 2 2 2 2 7 11 2 2 2" xfId="8811"/>
    <cellStyle name="Normal 2 2 2 2 2 2 2 2 2 2 2 2 2 2 7 11 2 2 2 2" xfId="8812"/>
    <cellStyle name="Normal 2 2 2 2 2 2 2 2 2 2 2 2 2 2 7 11 2 2 2 2 2" xfId="8813"/>
    <cellStyle name="Normal 2 2 2 2 2 2 2 2 2 2 2 2 2 2 7 11 2 2 2 2 3" xfId="8814"/>
    <cellStyle name="Normal 2 2 2 2 2 2 2 2 2 2 2 2 2 2 7 11 2 2 2 2 4" xfId="8815"/>
    <cellStyle name="Normal 2 2 2 2 2 2 2 2 2 2 2 2 2 2 7 11 2 2 2 3" xfId="8816"/>
    <cellStyle name="Normal 2 2 2 2 2 2 2 2 2 2 2 2 2 2 7 11 2 2 2 4" xfId="8817"/>
    <cellStyle name="Normal 2 2 2 2 2 2 2 2 2 2 2 2 2 2 7 11 2 2 2 5" xfId="8818"/>
    <cellStyle name="Normal 2 2 2 2 2 2 2 2 2 2 2 2 2 2 7 11 2 2 2 6" xfId="8819"/>
    <cellStyle name="Normal 2 2 2 2 2 2 2 2 2 2 2 2 2 2 7 11 2 2 3" xfId="8820"/>
    <cellStyle name="Normal 2 2 2 2 2 2 2 2 2 2 2 2 2 2 7 11 2 2 4" xfId="8821"/>
    <cellStyle name="Normal 2 2 2 2 2 2 2 2 2 2 2 2 2 2 7 11 2 2 5" xfId="8822"/>
    <cellStyle name="Normal 2 2 2 2 2 2 2 2 2 2 2 2 2 2 7 11 2 2 6" xfId="8823"/>
    <cellStyle name="Normal 2 2 2 2 2 2 2 2 2 2 2 2 2 2 7 11 2 2 7" xfId="8824"/>
    <cellStyle name="Normal 2 2 2 2 2 2 2 2 2 2 2 2 2 2 7 11 2 2 8" xfId="8825"/>
    <cellStyle name="Normal 2 2 2 2 2 2 2 2 2 2 2 2 2 2 7 11 2 2 8 2" xfId="8826"/>
    <cellStyle name="Normal 2 2 2 2 2 2 2 2 2 2 2 2 2 2 7 11 2 2 8 3" xfId="8827"/>
    <cellStyle name="Normal 2 2 2 2 2 2 2 2 2 2 2 2 2 2 7 11 2 2 8 4" xfId="8828"/>
    <cellStyle name="Normal 2 2 2 2 2 2 2 2 2 2 2 2 2 2 7 11 2 2 9" xfId="8829"/>
    <cellStyle name="Normal 2 2 2 2 2 2 2 2 2 2 2 2 2 2 7 11 2 3" xfId="8830"/>
    <cellStyle name="Normal 2 2 2 2 2 2 2 2 2 2 2 2 2 2 7 11 2 3 2" xfId="8831"/>
    <cellStyle name="Normal 2 2 2 2 2 2 2 2 2 2 2 2 2 2 7 11 2 3 2 2" xfId="8832"/>
    <cellStyle name="Normal 2 2 2 2 2 2 2 2 2 2 2 2 2 2 7 11 2 3 2 3" xfId="8833"/>
    <cellStyle name="Normal 2 2 2 2 2 2 2 2 2 2 2 2 2 2 7 11 2 3 2 4" xfId="8834"/>
    <cellStyle name="Normal 2 2 2 2 2 2 2 2 2 2 2 2 2 2 7 11 2 3 3" xfId="8835"/>
    <cellStyle name="Normal 2 2 2 2 2 2 2 2 2 2 2 2 2 2 7 11 2 3 4" xfId="8836"/>
    <cellStyle name="Normal 2 2 2 2 2 2 2 2 2 2 2 2 2 2 7 11 2 3 5" xfId="8837"/>
    <cellStyle name="Normal 2 2 2 2 2 2 2 2 2 2 2 2 2 2 7 11 2 3 6" xfId="8838"/>
    <cellStyle name="Normal 2 2 2 2 2 2 2 2 2 2 2 2 2 2 7 11 2 4" xfId="8839"/>
    <cellStyle name="Normal 2 2 2 2 2 2 2 2 2 2 2 2 2 2 7 11 2 5" xfId="8840"/>
    <cellStyle name="Normal 2 2 2 2 2 2 2 2 2 2 2 2 2 2 7 11 2 6" xfId="8841"/>
    <cellStyle name="Normal 2 2 2 2 2 2 2 2 2 2 2 2 2 2 7 11 2 7" xfId="8842"/>
    <cellStyle name="Normal 2 2 2 2 2 2 2 2 2 2 2 2 2 2 7 11 2 8" xfId="8843"/>
    <cellStyle name="Normal 2 2 2 2 2 2 2 2 2 2 2 2 2 2 7 11 2 8 2" xfId="8844"/>
    <cellStyle name="Normal 2 2 2 2 2 2 2 2 2 2 2 2 2 2 7 11 2 8 3" xfId="8845"/>
    <cellStyle name="Normal 2 2 2 2 2 2 2 2 2 2 2 2 2 2 7 11 2 8 4" xfId="8846"/>
    <cellStyle name="Normal 2 2 2 2 2 2 2 2 2 2 2 2 2 2 7 11 2 9" xfId="8847"/>
    <cellStyle name="Normal 2 2 2 2 2 2 2 2 2 2 2 2 2 2 7 11 3" xfId="8848"/>
    <cellStyle name="Normal 2 2 2 2 2 2 2 2 2 2 2 2 2 2 7 11 4" xfId="8849"/>
    <cellStyle name="Normal 2 2 2 2 2 2 2 2 2 2 2 2 2 2 7 11 5" xfId="8850"/>
    <cellStyle name="Normal 2 2 2 2 2 2 2 2 2 2 2 2 2 2 7 11 5 2" xfId="8851"/>
    <cellStyle name="Normal 2 2 2 2 2 2 2 2 2 2 2 2 2 2 7 11 5 2 2" xfId="8852"/>
    <cellStyle name="Normal 2 2 2 2 2 2 2 2 2 2 2 2 2 2 7 11 5 2 3" xfId="8853"/>
    <cellStyle name="Normal 2 2 2 2 2 2 2 2 2 2 2 2 2 2 7 11 5 2 4" xfId="8854"/>
    <cellStyle name="Normal 2 2 2 2 2 2 2 2 2 2 2 2 2 2 7 11 5 3" xfId="8855"/>
    <cellStyle name="Normal 2 2 2 2 2 2 2 2 2 2 2 2 2 2 7 11 5 4" xfId="8856"/>
    <cellStyle name="Normal 2 2 2 2 2 2 2 2 2 2 2 2 2 2 7 11 5 5" xfId="8857"/>
    <cellStyle name="Normal 2 2 2 2 2 2 2 2 2 2 2 2 2 2 7 11 5 6" xfId="8858"/>
    <cellStyle name="Normal 2 2 2 2 2 2 2 2 2 2 2 2 2 2 7 11 6" xfId="8859"/>
    <cellStyle name="Normal 2 2 2 2 2 2 2 2 2 2 2 2 2 2 7 11 7" xfId="8860"/>
    <cellStyle name="Normal 2 2 2 2 2 2 2 2 2 2 2 2 2 2 7 11 8" xfId="8861"/>
    <cellStyle name="Normal 2 2 2 2 2 2 2 2 2 2 2 2 2 2 7 11 9" xfId="8862"/>
    <cellStyle name="Normal 2 2 2 2 2 2 2 2 2 2 2 2 2 2 7 12" xfId="8863"/>
    <cellStyle name="Normal 2 2 2 2 2 2 2 2 2 2 2 2 2 2 7 13" xfId="8864"/>
    <cellStyle name="Normal 2 2 2 2 2 2 2 2 2 2 2 2 2 2 7 13 10" xfId="8865"/>
    <cellStyle name="Normal 2 2 2 2 2 2 2 2 2 2 2 2 2 2 7 13 11" xfId="8866"/>
    <cellStyle name="Normal 2 2 2 2 2 2 2 2 2 2 2 2 2 2 7 13 2" xfId="8867"/>
    <cellStyle name="Normal 2 2 2 2 2 2 2 2 2 2 2 2 2 2 7 13 2 10" xfId="8868"/>
    <cellStyle name="Normal 2 2 2 2 2 2 2 2 2 2 2 2 2 2 7 13 2 11" xfId="8869"/>
    <cellStyle name="Normal 2 2 2 2 2 2 2 2 2 2 2 2 2 2 7 13 2 2" xfId="8870"/>
    <cellStyle name="Normal 2 2 2 2 2 2 2 2 2 2 2 2 2 2 7 13 2 2 2" xfId="8871"/>
    <cellStyle name="Normal 2 2 2 2 2 2 2 2 2 2 2 2 2 2 7 13 2 2 2 2" xfId="8872"/>
    <cellStyle name="Normal 2 2 2 2 2 2 2 2 2 2 2 2 2 2 7 13 2 2 2 3" xfId="8873"/>
    <cellStyle name="Normal 2 2 2 2 2 2 2 2 2 2 2 2 2 2 7 13 2 2 2 4" xfId="8874"/>
    <cellStyle name="Normal 2 2 2 2 2 2 2 2 2 2 2 2 2 2 7 13 2 2 3" xfId="8875"/>
    <cellStyle name="Normal 2 2 2 2 2 2 2 2 2 2 2 2 2 2 7 13 2 2 4" xfId="8876"/>
    <cellStyle name="Normal 2 2 2 2 2 2 2 2 2 2 2 2 2 2 7 13 2 2 5" xfId="8877"/>
    <cellStyle name="Normal 2 2 2 2 2 2 2 2 2 2 2 2 2 2 7 13 2 2 6" xfId="8878"/>
    <cellStyle name="Normal 2 2 2 2 2 2 2 2 2 2 2 2 2 2 7 13 2 3" xfId="8879"/>
    <cellStyle name="Normal 2 2 2 2 2 2 2 2 2 2 2 2 2 2 7 13 2 4" xfId="8880"/>
    <cellStyle name="Normal 2 2 2 2 2 2 2 2 2 2 2 2 2 2 7 13 2 5" xfId="8881"/>
    <cellStyle name="Normal 2 2 2 2 2 2 2 2 2 2 2 2 2 2 7 13 2 6" xfId="8882"/>
    <cellStyle name="Normal 2 2 2 2 2 2 2 2 2 2 2 2 2 2 7 13 2 7" xfId="8883"/>
    <cellStyle name="Normal 2 2 2 2 2 2 2 2 2 2 2 2 2 2 7 13 2 8" xfId="8884"/>
    <cellStyle name="Normal 2 2 2 2 2 2 2 2 2 2 2 2 2 2 7 13 2 8 2" xfId="8885"/>
    <cellStyle name="Normal 2 2 2 2 2 2 2 2 2 2 2 2 2 2 7 13 2 8 3" xfId="8886"/>
    <cellStyle name="Normal 2 2 2 2 2 2 2 2 2 2 2 2 2 2 7 13 2 8 4" xfId="8887"/>
    <cellStyle name="Normal 2 2 2 2 2 2 2 2 2 2 2 2 2 2 7 13 2 9" xfId="8888"/>
    <cellStyle name="Normal 2 2 2 2 2 2 2 2 2 2 2 2 2 2 7 13 3" xfId="8889"/>
    <cellStyle name="Normal 2 2 2 2 2 2 2 2 2 2 2 2 2 2 7 13 3 2" xfId="8890"/>
    <cellStyle name="Normal 2 2 2 2 2 2 2 2 2 2 2 2 2 2 7 13 3 2 2" xfId="8891"/>
    <cellStyle name="Normal 2 2 2 2 2 2 2 2 2 2 2 2 2 2 7 13 3 2 3" xfId="8892"/>
    <cellStyle name="Normal 2 2 2 2 2 2 2 2 2 2 2 2 2 2 7 13 3 2 4" xfId="8893"/>
    <cellStyle name="Normal 2 2 2 2 2 2 2 2 2 2 2 2 2 2 7 13 3 3" xfId="8894"/>
    <cellStyle name="Normal 2 2 2 2 2 2 2 2 2 2 2 2 2 2 7 13 3 4" xfId="8895"/>
    <cellStyle name="Normal 2 2 2 2 2 2 2 2 2 2 2 2 2 2 7 13 3 5" xfId="8896"/>
    <cellStyle name="Normal 2 2 2 2 2 2 2 2 2 2 2 2 2 2 7 13 3 6" xfId="8897"/>
    <cellStyle name="Normal 2 2 2 2 2 2 2 2 2 2 2 2 2 2 7 13 4" xfId="8898"/>
    <cellStyle name="Normal 2 2 2 2 2 2 2 2 2 2 2 2 2 2 7 13 5" xfId="8899"/>
    <cellStyle name="Normal 2 2 2 2 2 2 2 2 2 2 2 2 2 2 7 13 6" xfId="8900"/>
    <cellStyle name="Normal 2 2 2 2 2 2 2 2 2 2 2 2 2 2 7 13 7" xfId="8901"/>
    <cellStyle name="Normal 2 2 2 2 2 2 2 2 2 2 2 2 2 2 7 13 8" xfId="8902"/>
    <cellStyle name="Normal 2 2 2 2 2 2 2 2 2 2 2 2 2 2 7 13 8 2" xfId="8903"/>
    <cellStyle name="Normal 2 2 2 2 2 2 2 2 2 2 2 2 2 2 7 13 8 3" xfId="8904"/>
    <cellStyle name="Normal 2 2 2 2 2 2 2 2 2 2 2 2 2 2 7 13 8 4" xfId="8905"/>
    <cellStyle name="Normal 2 2 2 2 2 2 2 2 2 2 2 2 2 2 7 13 9" xfId="8906"/>
    <cellStyle name="Normal 2 2 2 2 2 2 2 2 2 2 2 2 2 2 7 14" xfId="8907"/>
    <cellStyle name="Normal 2 2 2 2 2 2 2 2 2 2 2 2 2 2 7 15" xfId="8908"/>
    <cellStyle name="Normal 2 2 2 2 2 2 2 2 2 2 2 2 2 2 7 15 2" xfId="8909"/>
    <cellStyle name="Normal 2 2 2 2 2 2 2 2 2 2 2 2 2 2 7 15 2 2" xfId="8910"/>
    <cellStyle name="Normal 2 2 2 2 2 2 2 2 2 2 2 2 2 2 7 15 2 3" xfId="8911"/>
    <cellStyle name="Normal 2 2 2 2 2 2 2 2 2 2 2 2 2 2 7 15 2 4" xfId="8912"/>
    <cellStyle name="Normal 2 2 2 2 2 2 2 2 2 2 2 2 2 2 7 15 3" xfId="8913"/>
    <cellStyle name="Normal 2 2 2 2 2 2 2 2 2 2 2 2 2 2 7 15 4" xfId="8914"/>
    <cellStyle name="Normal 2 2 2 2 2 2 2 2 2 2 2 2 2 2 7 15 5" xfId="8915"/>
    <cellStyle name="Normal 2 2 2 2 2 2 2 2 2 2 2 2 2 2 7 15 6" xfId="8916"/>
    <cellStyle name="Normal 2 2 2 2 2 2 2 2 2 2 2 2 2 2 7 16" xfId="8917"/>
    <cellStyle name="Normal 2 2 2 2 2 2 2 2 2 2 2 2 2 2 7 17" xfId="8918"/>
    <cellStyle name="Normal 2 2 2 2 2 2 2 2 2 2 2 2 2 2 7 18" xfId="8919"/>
    <cellStyle name="Normal 2 2 2 2 2 2 2 2 2 2 2 2 2 2 7 19" xfId="8920"/>
    <cellStyle name="Normal 2 2 2 2 2 2 2 2 2 2 2 2 2 2 7 2" xfId="8921"/>
    <cellStyle name="Normal 2 2 2 2 2 2 2 2 2 2 2 2 2 2 7 2 10" xfId="8922"/>
    <cellStyle name="Normal 2 2 2 2 2 2 2 2 2 2 2 2 2 2 7 2 11" xfId="8923"/>
    <cellStyle name="Normal 2 2 2 2 2 2 2 2 2 2 2 2 2 2 7 2 12" xfId="8924"/>
    <cellStyle name="Normal 2 2 2 2 2 2 2 2 2 2 2 2 2 2 7 2 13" xfId="8925"/>
    <cellStyle name="Normal 2 2 2 2 2 2 2 2 2 2 2 2 2 2 7 2 13 2" xfId="8926"/>
    <cellStyle name="Normal 2 2 2 2 2 2 2 2 2 2 2 2 2 2 7 2 13 3" xfId="8927"/>
    <cellStyle name="Normal 2 2 2 2 2 2 2 2 2 2 2 2 2 2 7 2 13 4" xfId="8928"/>
    <cellStyle name="Normal 2 2 2 2 2 2 2 2 2 2 2 2 2 2 7 2 14" xfId="8929"/>
    <cellStyle name="Normal 2 2 2 2 2 2 2 2 2 2 2 2 2 2 7 2 15" xfId="8930"/>
    <cellStyle name="Normal 2 2 2 2 2 2 2 2 2 2 2 2 2 2 7 2 16" xfId="8931"/>
    <cellStyle name="Normal 2 2 2 2 2 2 2 2 2 2 2 2 2 2 7 2 2" xfId="8932"/>
    <cellStyle name="Normal 2 2 2 2 2 2 2 2 2 2 2 2 2 2 7 2 2 10" xfId="8933"/>
    <cellStyle name="Normal 2 2 2 2 2 2 2 2 2 2 2 2 2 2 7 2 2 11" xfId="8934"/>
    <cellStyle name="Normal 2 2 2 2 2 2 2 2 2 2 2 2 2 2 7 2 2 11 2" xfId="8935"/>
    <cellStyle name="Normal 2 2 2 2 2 2 2 2 2 2 2 2 2 2 7 2 2 11 3" xfId="8936"/>
    <cellStyle name="Normal 2 2 2 2 2 2 2 2 2 2 2 2 2 2 7 2 2 11 4" xfId="8937"/>
    <cellStyle name="Normal 2 2 2 2 2 2 2 2 2 2 2 2 2 2 7 2 2 12" xfId="8938"/>
    <cellStyle name="Normal 2 2 2 2 2 2 2 2 2 2 2 2 2 2 7 2 2 13" xfId="8939"/>
    <cellStyle name="Normal 2 2 2 2 2 2 2 2 2 2 2 2 2 2 7 2 2 14" xfId="8940"/>
    <cellStyle name="Normal 2 2 2 2 2 2 2 2 2 2 2 2 2 2 7 2 2 2" xfId="8941"/>
    <cellStyle name="Normal 2 2 2 2 2 2 2 2 2 2 2 2 2 2 7 2 2 2 10" xfId="8942"/>
    <cellStyle name="Normal 2 2 2 2 2 2 2 2 2 2 2 2 2 2 7 2 2 2 11" xfId="8943"/>
    <cellStyle name="Normal 2 2 2 2 2 2 2 2 2 2 2 2 2 2 7 2 2 2 2" xfId="8944"/>
    <cellStyle name="Normal 2 2 2 2 2 2 2 2 2 2 2 2 2 2 7 2 2 2 2 10" xfId="8945"/>
    <cellStyle name="Normal 2 2 2 2 2 2 2 2 2 2 2 2 2 2 7 2 2 2 2 11" xfId="8946"/>
    <cellStyle name="Normal 2 2 2 2 2 2 2 2 2 2 2 2 2 2 7 2 2 2 2 2" xfId="8947"/>
    <cellStyle name="Normal 2 2 2 2 2 2 2 2 2 2 2 2 2 2 7 2 2 2 2 2 2" xfId="8948"/>
    <cellStyle name="Normal 2 2 2 2 2 2 2 2 2 2 2 2 2 2 7 2 2 2 2 2 2 2" xfId="8949"/>
    <cellStyle name="Normal 2 2 2 2 2 2 2 2 2 2 2 2 2 2 7 2 2 2 2 2 2 3" xfId="8950"/>
    <cellStyle name="Normal 2 2 2 2 2 2 2 2 2 2 2 2 2 2 7 2 2 2 2 2 2 4" xfId="8951"/>
    <cellStyle name="Normal 2 2 2 2 2 2 2 2 2 2 2 2 2 2 7 2 2 2 2 2 3" xfId="8952"/>
    <cellStyle name="Normal 2 2 2 2 2 2 2 2 2 2 2 2 2 2 7 2 2 2 2 2 4" xfId="8953"/>
    <cellStyle name="Normal 2 2 2 2 2 2 2 2 2 2 2 2 2 2 7 2 2 2 2 2 5" xfId="8954"/>
    <cellStyle name="Normal 2 2 2 2 2 2 2 2 2 2 2 2 2 2 7 2 2 2 2 2 6" xfId="8955"/>
    <cellStyle name="Normal 2 2 2 2 2 2 2 2 2 2 2 2 2 2 7 2 2 2 2 3" xfId="8956"/>
    <cellStyle name="Normal 2 2 2 2 2 2 2 2 2 2 2 2 2 2 7 2 2 2 2 4" xfId="8957"/>
    <cellStyle name="Normal 2 2 2 2 2 2 2 2 2 2 2 2 2 2 7 2 2 2 2 5" xfId="8958"/>
    <cellStyle name="Normal 2 2 2 2 2 2 2 2 2 2 2 2 2 2 7 2 2 2 2 6" xfId="8959"/>
    <cellStyle name="Normal 2 2 2 2 2 2 2 2 2 2 2 2 2 2 7 2 2 2 2 7" xfId="8960"/>
    <cellStyle name="Normal 2 2 2 2 2 2 2 2 2 2 2 2 2 2 7 2 2 2 2 8" xfId="8961"/>
    <cellStyle name="Normal 2 2 2 2 2 2 2 2 2 2 2 2 2 2 7 2 2 2 2 8 2" xfId="8962"/>
    <cellStyle name="Normal 2 2 2 2 2 2 2 2 2 2 2 2 2 2 7 2 2 2 2 8 3" xfId="8963"/>
    <cellStyle name="Normal 2 2 2 2 2 2 2 2 2 2 2 2 2 2 7 2 2 2 2 8 4" xfId="8964"/>
    <cellStyle name="Normal 2 2 2 2 2 2 2 2 2 2 2 2 2 2 7 2 2 2 2 9" xfId="8965"/>
    <cellStyle name="Normal 2 2 2 2 2 2 2 2 2 2 2 2 2 2 7 2 2 2 3" xfId="8966"/>
    <cellStyle name="Normal 2 2 2 2 2 2 2 2 2 2 2 2 2 2 7 2 2 2 3 2" xfId="8967"/>
    <cellStyle name="Normal 2 2 2 2 2 2 2 2 2 2 2 2 2 2 7 2 2 2 3 2 2" xfId="8968"/>
    <cellStyle name="Normal 2 2 2 2 2 2 2 2 2 2 2 2 2 2 7 2 2 2 3 2 3" xfId="8969"/>
    <cellStyle name="Normal 2 2 2 2 2 2 2 2 2 2 2 2 2 2 7 2 2 2 3 2 4" xfId="8970"/>
    <cellStyle name="Normal 2 2 2 2 2 2 2 2 2 2 2 2 2 2 7 2 2 2 3 3" xfId="8971"/>
    <cellStyle name="Normal 2 2 2 2 2 2 2 2 2 2 2 2 2 2 7 2 2 2 3 4" xfId="8972"/>
    <cellStyle name="Normal 2 2 2 2 2 2 2 2 2 2 2 2 2 2 7 2 2 2 3 5" xfId="8973"/>
    <cellStyle name="Normal 2 2 2 2 2 2 2 2 2 2 2 2 2 2 7 2 2 2 3 6" xfId="8974"/>
    <cellStyle name="Normal 2 2 2 2 2 2 2 2 2 2 2 2 2 2 7 2 2 2 4" xfId="8975"/>
    <cellStyle name="Normal 2 2 2 2 2 2 2 2 2 2 2 2 2 2 7 2 2 2 5" xfId="8976"/>
    <cellStyle name="Normal 2 2 2 2 2 2 2 2 2 2 2 2 2 2 7 2 2 2 6" xfId="8977"/>
    <cellStyle name="Normal 2 2 2 2 2 2 2 2 2 2 2 2 2 2 7 2 2 2 7" xfId="8978"/>
    <cellStyle name="Normal 2 2 2 2 2 2 2 2 2 2 2 2 2 2 7 2 2 2 8" xfId="8979"/>
    <cellStyle name="Normal 2 2 2 2 2 2 2 2 2 2 2 2 2 2 7 2 2 2 8 2" xfId="8980"/>
    <cellStyle name="Normal 2 2 2 2 2 2 2 2 2 2 2 2 2 2 7 2 2 2 8 3" xfId="8981"/>
    <cellStyle name="Normal 2 2 2 2 2 2 2 2 2 2 2 2 2 2 7 2 2 2 8 4" xfId="8982"/>
    <cellStyle name="Normal 2 2 2 2 2 2 2 2 2 2 2 2 2 2 7 2 2 2 9" xfId="8983"/>
    <cellStyle name="Normal 2 2 2 2 2 2 2 2 2 2 2 2 2 2 7 2 2 3" xfId="8984"/>
    <cellStyle name="Normal 2 2 2 2 2 2 2 2 2 2 2 2 2 2 7 2 2 4" xfId="8985"/>
    <cellStyle name="Normal 2 2 2 2 2 2 2 2 2 2 2 2 2 2 7 2 2 5" xfId="8986"/>
    <cellStyle name="Normal 2 2 2 2 2 2 2 2 2 2 2 2 2 2 7 2 2 5 2" xfId="8987"/>
    <cellStyle name="Normal 2 2 2 2 2 2 2 2 2 2 2 2 2 2 7 2 2 5 2 2" xfId="8988"/>
    <cellStyle name="Normal 2 2 2 2 2 2 2 2 2 2 2 2 2 2 7 2 2 5 2 3" xfId="8989"/>
    <cellStyle name="Normal 2 2 2 2 2 2 2 2 2 2 2 2 2 2 7 2 2 5 2 4" xfId="8990"/>
    <cellStyle name="Normal 2 2 2 2 2 2 2 2 2 2 2 2 2 2 7 2 2 5 3" xfId="8991"/>
    <cellStyle name="Normal 2 2 2 2 2 2 2 2 2 2 2 2 2 2 7 2 2 5 4" xfId="8992"/>
    <cellStyle name="Normal 2 2 2 2 2 2 2 2 2 2 2 2 2 2 7 2 2 5 5" xfId="8993"/>
    <cellStyle name="Normal 2 2 2 2 2 2 2 2 2 2 2 2 2 2 7 2 2 5 6" xfId="8994"/>
    <cellStyle name="Normal 2 2 2 2 2 2 2 2 2 2 2 2 2 2 7 2 2 6" xfId="8995"/>
    <cellStyle name="Normal 2 2 2 2 2 2 2 2 2 2 2 2 2 2 7 2 2 7" xfId="8996"/>
    <cellStyle name="Normal 2 2 2 2 2 2 2 2 2 2 2 2 2 2 7 2 2 8" xfId="8997"/>
    <cellStyle name="Normal 2 2 2 2 2 2 2 2 2 2 2 2 2 2 7 2 2 9" xfId="8998"/>
    <cellStyle name="Normal 2 2 2 2 2 2 2 2 2 2 2 2 2 2 7 2 3" xfId="8999"/>
    <cellStyle name="Normal 2 2 2 2 2 2 2 2 2 2 2 2 2 2 7 2 4" xfId="9000"/>
    <cellStyle name="Normal 2 2 2 2 2 2 2 2 2 2 2 2 2 2 7 2 5" xfId="9001"/>
    <cellStyle name="Normal 2 2 2 2 2 2 2 2 2 2 2 2 2 2 7 2 5 10" xfId="9002"/>
    <cellStyle name="Normal 2 2 2 2 2 2 2 2 2 2 2 2 2 2 7 2 5 11" xfId="9003"/>
    <cellStyle name="Normal 2 2 2 2 2 2 2 2 2 2 2 2 2 2 7 2 5 2" xfId="9004"/>
    <cellStyle name="Normal 2 2 2 2 2 2 2 2 2 2 2 2 2 2 7 2 5 2 10" xfId="9005"/>
    <cellStyle name="Normal 2 2 2 2 2 2 2 2 2 2 2 2 2 2 7 2 5 2 11" xfId="9006"/>
    <cellStyle name="Normal 2 2 2 2 2 2 2 2 2 2 2 2 2 2 7 2 5 2 2" xfId="9007"/>
    <cellStyle name="Normal 2 2 2 2 2 2 2 2 2 2 2 2 2 2 7 2 5 2 2 2" xfId="9008"/>
    <cellStyle name="Normal 2 2 2 2 2 2 2 2 2 2 2 2 2 2 7 2 5 2 2 2 2" xfId="9009"/>
    <cellStyle name="Normal 2 2 2 2 2 2 2 2 2 2 2 2 2 2 7 2 5 2 2 2 3" xfId="9010"/>
    <cellStyle name="Normal 2 2 2 2 2 2 2 2 2 2 2 2 2 2 7 2 5 2 2 2 4" xfId="9011"/>
    <cellStyle name="Normal 2 2 2 2 2 2 2 2 2 2 2 2 2 2 7 2 5 2 2 3" xfId="9012"/>
    <cellStyle name="Normal 2 2 2 2 2 2 2 2 2 2 2 2 2 2 7 2 5 2 2 4" xfId="9013"/>
    <cellStyle name="Normal 2 2 2 2 2 2 2 2 2 2 2 2 2 2 7 2 5 2 2 5" xfId="9014"/>
    <cellStyle name="Normal 2 2 2 2 2 2 2 2 2 2 2 2 2 2 7 2 5 2 2 6" xfId="9015"/>
    <cellStyle name="Normal 2 2 2 2 2 2 2 2 2 2 2 2 2 2 7 2 5 2 3" xfId="9016"/>
    <cellStyle name="Normal 2 2 2 2 2 2 2 2 2 2 2 2 2 2 7 2 5 2 4" xfId="9017"/>
    <cellStyle name="Normal 2 2 2 2 2 2 2 2 2 2 2 2 2 2 7 2 5 2 5" xfId="9018"/>
    <cellStyle name="Normal 2 2 2 2 2 2 2 2 2 2 2 2 2 2 7 2 5 2 6" xfId="9019"/>
    <cellStyle name="Normal 2 2 2 2 2 2 2 2 2 2 2 2 2 2 7 2 5 2 7" xfId="9020"/>
    <cellStyle name="Normal 2 2 2 2 2 2 2 2 2 2 2 2 2 2 7 2 5 2 8" xfId="9021"/>
    <cellStyle name="Normal 2 2 2 2 2 2 2 2 2 2 2 2 2 2 7 2 5 2 8 2" xfId="9022"/>
    <cellStyle name="Normal 2 2 2 2 2 2 2 2 2 2 2 2 2 2 7 2 5 2 8 3" xfId="9023"/>
    <cellStyle name="Normal 2 2 2 2 2 2 2 2 2 2 2 2 2 2 7 2 5 2 8 4" xfId="9024"/>
    <cellStyle name="Normal 2 2 2 2 2 2 2 2 2 2 2 2 2 2 7 2 5 2 9" xfId="9025"/>
    <cellStyle name="Normal 2 2 2 2 2 2 2 2 2 2 2 2 2 2 7 2 5 3" xfId="9026"/>
    <cellStyle name="Normal 2 2 2 2 2 2 2 2 2 2 2 2 2 2 7 2 5 3 2" xfId="9027"/>
    <cellStyle name="Normal 2 2 2 2 2 2 2 2 2 2 2 2 2 2 7 2 5 3 2 2" xfId="9028"/>
    <cellStyle name="Normal 2 2 2 2 2 2 2 2 2 2 2 2 2 2 7 2 5 3 2 3" xfId="9029"/>
    <cellStyle name="Normal 2 2 2 2 2 2 2 2 2 2 2 2 2 2 7 2 5 3 2 4" xfId="9030"/>
    <cellStyle name="Normal 2 2 2 2 2 2 2 2 2 2 2 2 2 2 7 2 5 3 3" xfId="9031"/>
    <cellStyle name="Normal 2 2 2 2 2 2 2 2 2 2 2 2 2 2 7 2 5 3 4" xfId="9032"/>
    <cellStyle name="Normal 2 2 2 2 2 2 2 2 2 2 2 2 2 2 7 2 5 3 5" xfId="9033"/>
    <cellStyle name="Normal 2 2 2 2 2 2 2 2 2 2 2 2 2 2 7 2 5 3 6" xfId="9034"/>
    <cellStyle name="Normal 2 2 2 2 2 2 2 2 2 2 2 2 2 2 7 2 5 4" xfId="9035"/>
    <cellStyle name="Normal 2 2 2 2 2 2 2 2 2 2 2 2 2 2 7 2 5 5" xfId="9036"/>
    <cellStyle name="Normal 2 2 2 2 2 2 2 2 2 2 2 2 2 2 7 2 5 6" xfId="9037"/>
    <cellStyle name="Normal 2 2 2 2 2 2 2 2 2 2 2 2 2 2 7 2 5 7" xfId="9038"/>
    <cellStyle name="Normal 2 2 2 2 2 2 2 2 2 2 2 2 2 2 7 2 5 8" xfId="9039"/>
    <cellStyle name="Normal 2 2 2 2 2 2 2 2 2 2 2 2 2 2 7 2 5 8 2" xfId="9040"/>
    <cellStyle name="Normal 2 2 2 2 2 2 2 2 2 2 2 2 2 2 7 2 5 8 3" xfId="9041"/>
    <cellStyle name="Normal 2 2 2 2 2 2 2 2 2 2 2 2 2 2 7 2 5 8 4" xfId="9042"/>
    <cellStyle name="Normal 2 2 2 2 2 2 2 2 2 2 2 2 2 2 7 2 5 9" xfId="9043"/>
    <cellStyle name="Normal 2 2 2 2 2 2 2 2 2 2 2 2 2 2 7 2 6" xfId="9044"/>
    <cellStyle name="Normal 2 2 2 2 2 2 2 2 2 2 2 2 2 2 7 2 7" xfId="9045"/>
    <cellStyle name="Normal 2 2 2 2 2 2 2 2 2 2 2 2 2 2 7 2 7 2" xfId="9046"/>
    <cellStyle name="Normal 2 2 2 2 2 2 2 2 2 2 2 2 2 2 7 2 7 2 2" xfId="9047"/>
    <cellStyle name="Normal 2 2 2 2 2 2 2 2 2 2 2 2 2 2 7 2 7 2 3" xfId="9048"/>
    <cellStyle name="Normal 2 2 2 2 2 2 2 2 2 2 2 2 2 2 7 2 7 2 4" xfId="9049"/>
    <cellStyle name="Normal 2 2 2 2 2 2 2 2 2 2 2 2 2 2 7 2 7 3" xfId="9050"/>
    <cellStyle name="Normal 2 2 2 2 2 2 2 2 2 2 2 2 2 2 7 2 7 4" xfId="9051"/>
    <cellStyle name="Normal 2 2 2 2 2 2 2 2 2 2 2 2 2 2 7 2 7 5" xfId="9052"/>
    <cellStyle name="Normal 2 2 2 2 2 2 2 2 2 2 2 2 2 2 7 2 7 6" xfId="9053"/>
    <cellStyle name="Normal 2 2 2 2 2 2 2 2 2 2 2 2 2 2 7 2 8" xfId="9054"/>
    <cellStyle name="Normal 2 2 2 2 2 2 2 2 2 2 2 2 2 2 7 2 9" xfId="9055"/>
    <cellStyle name="Normal 2 2 2 2 2 2 2 2 2 2 2 2 2 2 7 20" xfId="9056"/>
    <cellStyle name="Normal 2 2 2 2 2 2 2 2 2 2 2 2 2 2 7 21" xfId="9057"/>
    <cellStyle name="Normal 2 2 2 2 2 2 2 2 2 2 2 2 2 2 7 21 2" xfId="9058"/>
    <cellStyle name="Normal 2 2 2 2 2 2 2 2 2 2 2 2 2 2 7 21 3" xfId="9059"/>
    <cellStyle name="Normal 2 2 2 2 2 2 2 2 2 2 2 2 2 2 7 21 4" xfId="9060"/>
    <cellStyle name="Normal 2 2 2 2 2 2 2 2 2 2 2 2 2 2 7 22" xfId="9061"/>
    <cellStyle name="Normal 2 2 2 2 2 2 2 2 2 2 2 2 2 2 7 23" xfId="9062"/>
    <cellStyle name="Normal 2 2 2 2 2 2 2 2 2 2 2 2 2 2 7 24" xfId="9063"/>
    <cellStyle name="Normal 2 2 2 2 2 2 2 2 2 2 2 2 2 2 7 3" xfId="9064"/>
    <cellStyle name="Normal 2 2 2 2 2 2 2 2 2 2 2 2 2 2 7 4" xfId="9065"/>
    <cellStyle name="Normal 2 2 2 2 2 2 2 2 2 2 2 2 2 2 7 5" xfId="9066"/>
    <cellStyle name="Normal 2 2 2 2 2 2 2 2 2 2 2 2 2 2 7 6" xfId="9067"/>
    <cellStyle name="Normal 2 2 2 2 2 2 2 2 2 2 2 2 2 2 7 7" xfId="9068"/>
    <cellStyle name="Normal 2 2 2 2 2 2 2 2 2 2 2 2 2 2 7 8" xfId="9069"/>
    <cellStyle name="Normal 2 2 2 2 2 2 2 2 2 2 2 2 2 2 7 9" xfId="9070"/>
    <cellStyle name="Normal 2 2 2 2 2 2 2 2 2 2 2 2 2 2 70" xfId="9071"/>
    <cellStyle name="Normal 2 2 2 2 2 2 2 2 2 2 2 2 2 2 71" xfId="9072"/>
    <cellStyle name="Normal 2 2 2 2 2 2 2 2 2 2 2 2 2 2 72" xfId="9073"/>
    <cellStyle name="Normal 2 2 2 2 2 2 2 2 2 2 2 2 2 2 73" xfId="9074"/>
    <cellStyle name="Normal 2 2 2 2 2 2 2 2 2 2 2 2 2 2 74" xfId="9075"/>
    <cellStyle name="Normal 2 2 2 2 2 2 2 2 2 2 2 2 2 2 75" xfId="9076"/>
    <cellStyle name="Normal 2 2 2 2 2 2 2 2 2 2 2 2 2 2 76" xfId="9077"/>
    <cellStyle name="Normal 2 2 2 2 2 2 2 2 2 2 2 2 2 2 77" xfId="9078"/>
    <cellStyle name="Normal 2 2 2 2 2 2 2 2 2 2 2 2 2 2 78" xfId="9079"/>
    <cellStyle name="Normal 2 2 2 2 2 2 2 2 2 2 2 2 2 2 79" xfId="9080"/>
    <cellStyle name="Normal 2 2 2 2 2 2 2 2 2 2 2 2 2 2 8" xfId="9081"/>
    <cellStyle name="Normal 2 2 2 2 2 2 2 2 2 2 2 2 2 2 8 10" xfId="9082"/>
    <cellStyle name="Normal 2 2 2 2 2 2 2 2 2 2 2 2 2 2 8 11" xfId="9083"/>
    <cellStyle name="Normal 2 2 2 2 2 2 2 2 2 2 2 2 2 2 8 12" xfId="9084"/>
    <cellStyle name="Normal 2 2 2 2 2 2 2 2 2 2 2 2 2 2 8 13" xfId="9085"/>
    <cellStyle name="Normal 2 2 2 2 2 2 2 2 2 2 2 2 2 2 8 13 2" xfId="9086"/>
    <cellStyle name="Normal 2 2 2 2 2 2 2 2 2 2 2 2 2 2 8 13 3" xfId="9087"/>
    <cellStyle name="Normal 2 2 2 2 2 2 2 2 2 2 2 2 2 2 8 13 4" xfId="9088"/>
    <cellStyle name="Normal 2 2 2 2 2 2 2 2 2 2 2 2 2 2 8 14" xfId="9089"/>
    <cellStyle name="Normal 2 2 2 2 2 2 2 2 2 2 2 2 2 2 8 15" xfId="9090"/>
    <cellStyle name="Normal 2 2 2 2 2 2 2 2 2 2 2 2 2 2 8 16" xfId="9091"/>
    <cellStyle name="Normal 2 2 2 2 2 2 2 2 2 2 2 2 2 2 8 2" xfId="9092"/>
    <cellStyle name="Normal 2 2 2 2 2 2 2 2 2 2 2 2 2 2 8 2 10" xfId="9093"/>
    <cellStyle name="Normal 2 2 2 2 2 2 2 2 2 2 2 2 2 2 8 2 11" xfId="9094"/>
    <cellStyle name="Normal 2 2 2 2 2 2 2 2 2 2 2 2 2 2 8 2 11 2" xfId="9095"/>
    <cellStyle name="Normal 2 2 2 2 2 2 2 2 2 2 2 2 2 2 8 2 11 3" xfId="9096"/>
    <cellStyle name="Normal 2 2 2 2 2 2 2 2 2 2 2 2 2 2 8 2 11 4" xfId="9097"/>
    <cellStyle name="Normal 2 2 2 2 2 2 2 2 2 2 2 2 2 2 8 2 12" xfId="9098"/>
    <cellStyle name="Normal 2 2 2 2 2 2 2 2 2 2 2 2 2 2 8 2 13" xfId="9099"/>
    <cellStyle name="Normal 2 2 2 2 2 2 2 2 2 2 2 2 2 2 8 2 14" xfId="9100"/>
    <cellStyle name="Normal 2 2 2 2 2 2 2 2 2 2 2 2 2 2 8 2 2" xfId="9101"/>
    <cellStyle name="Normal 2 2 2 2 2 2 2 2 2 2 2 2 2 2 8 2 2 10" xfId="9102"/>
    <cellStyle name="Normal 2 2 2 2 2 2 2 2 2 2 2 2 2 2 8 2 2 11" xfId="9103"/>
    <cellStyle name="Normal 2 2 2 2 2 2 2 2 2 2 2 2 2 2 8 2 2 2" xfId="9104"/>
    <cellStyle name="Normal 2 2 2 2 2 2 2 2 2 2 2 2 2 2 8 2 2 2 10" xfId="9105"/>
    <cellStyle name="Normal 2 2 2 2 2 2 2 2 2 2 2 2 2 2 8 2 2 2 11" xfId="9106"/>
    <cellStyle name="Normal 2 2 2 2 2 2 2 2 2 2 2 2 2 2 8 2 2 2 2" xfId="9107"/>
    <cellStyle name="Normal 2 2 2 2 2 2 2 2 2 2 2 2 2 2 8 2 2 2 2 2" xfId="9108"/>
    <cellStyle name="Normal 2 2 2 2 2 2 2 2 2 2 2 2 2 2 8 2 2 2 2 2 2" xfId="9109"/>
    <cellStyle name="Normal 2 2 2 2 2 2 2 2 2 2 2 2 2 2 8 2 2 2 2 2 3" xfId="9110"/>
    <cellStyle name="Normal 2 2 2 2 2 2 2 2 2 2 2 2 2 2 8 2 2 2 2 2 4" xfId="9111"/>
    <cellStyle name="Normal 2 2 2 2 2 2 2 2 2 2 2 2 2 2 8 2 2 2 2 3" xfId="9112"/>
    <cellStyle name="Normal 2 2 2 2 2 2 2 2 2 2 2 2 2 2 8 2 2 2 2 4" xfId="9113"/>
    <cellStyle name="Normal 2 2 2 2 2 2 2 2 2 2 2 2 2 2 8 2 2 2 2 5" xfId="9114"/>
    <cellStyle name="Normal 2 2 2 2 2 2 2 2 2 2 2 2 2 2 8 2 2 2 2 6" xfId="9115"/>
    <cellStyle name="Normal 2 2 2 2 2 2 2 2 2 2 2 2 2 2 8 2 2 2 3" xfId="9116"/>
    <cellStyle name="Normal 2 2 2 2 2 2 2 2 2 2 2 2 2 2 8 2 2 2 4" xfId="9117"/>
    <cellStyle name="Normal 2 2 2 2 2 2 2 2 2 2 2 2 2 2 8 2 2 2 5" xfId="9118"/>
    <cellStyle name="Normal 2 2 2 2 2 2 2 2 2 2 2 2 2 2 8 2 2 2 6" xfId="9119"/>
    <cellStyle name="Normal 2 2 2 2 2 2 2 2 2 2 2 2 2 2 8 2 2 2 7" xfId="9120"/>
    <cellStyle name="Normal 2 2 2 2 2 2 2 2 2 2 2 2 2 2 8 2 2 2 8" xfId="9121"/>
    <cellStyle name="Normal 2 2 2 2 2 2 2 2 2 2 2 2 2 2 8 2 2 2 8 2" xfId="9122"/>
    <cellStyle name="Normal 2 2 2 2 2 2 2 2 2 2 2 2 2 2 8 2 2 2 8 3" xfId="9123"/>
    <cellStyle name="Normal 2 2 2 2 2 2 2 2 2 2 2 2 2 2 8 2 2 2 8 4" xfId="9124"/>
    <cellStyle name="Normal 2 2 2 2 2 2 2 2 2 2 2 2 2 2 8 2 2 2 9" xfId="9125"/>
    <cellStyle name="Normal 2 2 2 2 2 2 2 2 2 2 2 2 2 2 8 2 2 3" xfId="9126"/>
    <cellStyle name="Normal 2 2 2 2 2 2 2 2 2 2 2 2 2 2 8 2 2 3 2" xfId="9127"/>
    <cellStyle name="Normal 2 2 2 2 2 2 2 2 2 2 2 2 2 2 8 2 2 3 2 2" xfId="9128"/>
    <cellStyle name="Normal 2 2 2 2 2 2 2 2 2 2 2 2 2 2 8 2 2 3 2 3" xfId="9129"/>
    <cellStyle name="Normal 2 2 2 2 2 2 2 2 2 2 2 2 2 2 8 2 2 3 2 4" xfId="9130"/>
    <cellStyle name="Normal 2 2 2 2 2 2 2 2 2 2 2 2 2 2 8 2 2 3 3" xfId="9131"/>
    <cellStyle name="Normal 2 2 2 2 2 2 2 2 2 2 2 2 2 2 8 2 2 3 4" xfId="9132"/>
    <cellStyle name="Normal 2 2 2 2 2 2 2 2 2 2 2 2 2 2 8 2 2 3 5" xfId="9133"/>
    <cellStyle name="Normal 2 2 2 2 2 2 2 2 2 2 2 2 2 2 8 2 2 3 6" xfId="9134"/>
    <cellStyle name="Normal 2 2 2 2 2 2 2 2 2 2 2 2 2 2 8 2 2 4" xfId="9135"/>
    <cellStyle name="Normal 2 2 2 2 2 2 2 2 2 2 2 2 2 2 8 2 2 5" xfId="9136"/>
    <cellStyle name="Normal 2 2 2 2 2 2 2 2 2 2 2 2 2 2 8 2 2 6" xfId="9137"/>
    <cellStyle name="Normal 2 2 2 2 2 2 2 2 2 2 2 2 2 2 8 2 2 7" xfId="9138"/>
    <cellStyle name="Normal 2 2 2 2 2 2 2 2 2 2 2 2 2 2 8 2 2 8" xfId="9139"/>
    <cellStyle name="Normal 2 2 2 2 2 2 2 2 2 2 2 2 2 2 8 2 2 8 2" xfId="9140"/>
    <cellStyle name="Normal 2 2 2 2 2 2 2 2 2 2 2 2 2 2 8 2 2 8 3" xfId="9141"/>
    <cellStyle name="Normal 2 2 2 2 2 2 2 2 2 2 2 2 2 2 8 2 2 8 4" xfId="9142"/>
    <cellStyle name="Normal 2 2 2 2 2 2 2 2 2 2 2 2 2 2 8 2 2 9" xfId="9143"/>
    <cellStyle name="Normal 2 2 2 2 2 2 2 2 2 2 2 2 2 2 8 2 3" xfId="9144"/>
    <cellStyle name="Normal 2 2 2 2 2 2 2 2 2 2 2 2 2 2 8 2 4" xfId="9145"/>
    <cellStyle name="Normal 2 2 2 2 2 2 2 2 2 2 2 2 2 2 8 2 5" xfId="9146"/>
    <cellStyle name="Normal 2 2 2 2 2 2 2 2 2 2 2 2 2 2 8 2 5 2" xfId="9147"/>
    <cellStyle name="Normal 2 2 2 2 2 2 2 2 2 2 2 2 2 2 8 2 5 2 2" xfId="9148"/>
    <cellStyle name="Normal 2 2 2 2 2 2 2 2 2 2 2 2 2 2 8 2 5 2 3" xfId="9149"/>
    <cellStyle name="Normal 2 2 2 2 2 2 2 2 2 2 2 2 2 2 8 2 5 2 4" xfId="9150"/>
    <cellStyle name="Normal 2 2 2 2 2 2 2 2 2 2 2 2 2 2 8 2 5 3" xfId="9151"/>
    <cellStyle name="Normal 2 2 2 2 2 2 2 2 2 2 2 2 2 2 8 2 5 4" xfId="9152"/>
    <cellStyle name="Normal 2 2 2 2 2 2 2 2 2 2 2 2 2 2 8 2 5 5" xfId="9153"/>
    <cellStyle name="Normal 2 2 2 2 2 2 2 2 2 2 2 2 2 2 8 2 5 6" xfId="9154"/>
    <cellStyle name="Normal 2 2 2 2 2 2 2 2 2 2 2 2 2 2 8 2 6" xfId="9155"/>
    <cellStyle name="Normal 2 2 2 2 2 2 2 2 2 2 2 2 2 2 8 2 7" xfId="9156"/>
    <cellStyle name="Normal 2 2 2 2 2 2 2 2 2 2 2 2 2 2 8 2 8" xfId="9157"/>
    <cellStyle name="Normal 2 2 2 2 2 2 2 2 2 2 2 2 2 2 8 2 9" xfId="9158"/>
    <cellStyle name="Normal 2 2 2 2 2 2 2 2 2 2 2 2 2 2 8 3" xfId="9159"/>
    <cellStyle name="Normal 2 2 2 2 2 2 2 2 2 2 2 2 2 2 8 4" xfId="9160"/>
    <cellStyle name="Normal 2 2 2 2 2 2 2 2 2 2 2 2 2 2 8 5" xfId="9161"/>
    <cellStyle name="Normal 2 2 2 2 2 2 2 2 2 2 2 2 2 2 8 5 10" xfId="9162"/>
    <cellStyle name="Normal 2 2 2 2 2 2 2 2 2 2 2 2 2 2 8 5 11" xfId="9163"/>
    <cellStyle name="Normal 2 2 2 2 2 2 2 2 2 2 2 2 2 2 8 5 2" xfId="9164"/>
    <cellStyle name="Normal 2 2 2 2 2 2 2 2 2 2 2 2 2 2 8 5 2 10" xfId="9165"/>
    <cellStyle name="Normal 2 2 2 2 2 2 2 2 2 2 2 2 2 2 8 5 2 11" xfId="9166"/>
    <cellStyle name="Normal 2 2 2 2 2 2 2 2 2 2 2 2 2 2 8 5 2 2" xfId="9167"/>
    <cellStyle name="Normal 2 2 2 2 2 2 2 2 2 2 2 2 2 2 8 5 2 2 2" xfId="9168"/>
    <cellStyle name="Normal 2 2 2 2 2 2 2 2 2 2 2 2 2 2 8 5 2 2 2 2" xfId="9169"/>
    <cellStyle name="Normal 2 2 2 2 2 2 2 2 2 2 2 2 2 2 8 5 2 2 2 3" xfId="9170"/>
    <cellStyle name="Normal 2 2 2 2 2 2 2 2 2 2 2 2 2 2 8 5 2 2 2 4" xfId="9171"/>
    <cellStyle name="Normal 2 2 2 2 2 2 2 2 2 2 2 2 2 2 8 5 2 2 3" xfId="9172"/>
    <cellStyle name="Normal 2 2 2 2 2 2 2 2 2 2 2 2 2 2 8 5 2 2 4" xfId="9173"/>
    <cellStyle name="Normal 2 2 2 2 2 2 2 2 2 2 2 2 2 2 8 5 2 2 5" xfId="9174"/>
    <cellStyle name="Normal 2 2 2 2 2 2 2 2 2 2 2 2 2 2 8 5 2 2 6" xfId="9175"/>
    <cellStyle name="Normal 2 2 2 2 2 2 2 2 2 2 2 2 2 2 8 5 2 3" xfId="9176"/>
    <cellStyle name="Normal 2 2 2 2 2 2 2 2 2 2 2 2 2 2 8 5 2 4" xfId="9177"/>
    <cellStyle name="Normal 2 2 2 2 2 2 2 2 2 2 2 2 2 2 8 5 2 5" xfId="9178"/>
    <cellStyle name="Normal 2 2 2 2 2 2 2 2 2 2 2 2 2 2 8 5 2 6" xfId="9179"/>
    <cellStyle name="Normal 2 2 2 2 2 2 2 2 2 2 2 2 2 2 8 5 2 7" xfId="9180"/>
    <cellStyle name="Normal 2 2 2 2 2 2 2 2 2 2 2 2 2 2 8 5 2 8" xfId="9181"/>
    <cellStyle name="Normal 2 2 2 2 2 2 2 2 2 2 2 2 2 2 8 5 2 8 2" xfId="9182"/>
    <cellStyle name="Normal 2 2 2 2 2 2 2 2 2 2 2 2 2 2 8 5 2 8 3" xfId="9183"/>
    <cellStyle name="Normal 2 2 2 2 2 2 2 2 2 2 2 2 2 2 8 5 2 8 4" xfId="9184"/>
    <cellStyle name="Normal 2 2 2 2 2 2 2 2 2 2 2 2 2 2 8 5 2 9" xfId="9185"/>
    <cellStyle name="Normal 2 2 2 2 2 2 2 2 2 2 2 2 2 2 8 5 3" xfId="9186"/>
    <cellStyle name="Normal 2 2 2 2 2 2 2 2 2 2 2 2 2 2 8 5 3 2" xfId="9187"/>
    <cellStyle name="Normal 2 2 2 2 2 2 2 2 2 2 2 2 2 2 8 5 3 2 2" xfId="9188"/>
    <cellStyle name="Normal 2 2 2 2 2 2 2 2 2 2 2 2 2 2 8 5 3 2 3" xfId="9189"/>
    <cellStyle name="Normal 2 2 2 2 2 2 2 2 2 2 2 2 2 2 8 5 3 2 4" xfId="9190"/>
    <cellStyle name="Normal 2 2 2 2 2 2 2 2 2 2 2 2 2 2 8 5 3 3" xfId="9191"/>
    <cellStyle name="Normal 2 2 2 2 2 2 2 2 2 2 2 2 2 2 8 5 3 4" xfId="9192"/>
    <cellStyle name="Normal 2 2 2 2 2 2 2 2 2 2 2 2 2 2 8 5 3 5" xfId="9193"/>
    <cellStyle name="Normal 2 2 2 2 2 2 2 2 2 2 2 2 2 2 8 5 3 6" xfId="9194"/>
    <cellStyle name="Normal 2 2 2 2 2 2 2 2 2 2 2 2 2 2 8 5 4" xfId="9195"/>
    <cellStyle name="Normal 2 2 2 2 2 2 2 2 2 2 2 2 2 2 8 5 5" xfId="9196"/>
    <cellStyle name="Normal 2 2 2 2 2 2 2 2 2 2 2 2 2 2 8 5 6" xfId="9197"/>
    <cellStyle name="Normal 2 2 2 2 2 2 2 2 2 2 2 2 2 2 8 5 7" xfId="9198"/>
    <cellStyle name="Normal 2 2 2 2 2 2 2 2 2 2 2 2 2 2 8 5 8" xfId="9199"/>
    <cellStyle name="Normal 2 2 2 2 2 2 2 2 2 2 2 2 2 2 8 5 8 2" xfId="9200"/>
    <cellStyle name="Normal 2 2 2 2 2 2 2 2 2 2 2 2 2 2 8 5 8 3" xfId="9201"/>
    <cellStyle name="Normal 2 2 2 2 2 2 2 2 2 2 2 2 2 2 8 5 8 4" xfId="9202"/>
    <cellStyle name="Normal 2 2 2 2 2 2 2 2 2 2 2 2 2 2 8 5 9" xfId="9203"/>
    <cellStyle name="Normal 2 2 2 2 2 2 2 2 2 2 2 2 2 2 8 6" xfId="9204"/>
    <cellStyle name="Normal 2 2 2 2 2 2 2 2 2 2 2 2 2 2 8 7" xfId="9205"/>
    <cellStyle name="Normal 2 2 2 2 2 2 2 2 2 2 2 2 2 2 8 7 2" xfId="9206"/>
    <cellStyle name="Normal 2 2 2 2 2 2 2 2 2 2 2 2 2 2 8 7 2 2" xfId="9207"/>
    <cellStyle name="Normal 2 2 2 2 2 2 2 2 2 2 2 2 2 2 8 7 2 3" xfId="9208"/>
    <cellStyle name="Normal 2 2 2 2 2 2 2 2 2 2 2 2 2 2 8 7 2 4" xfId="9209"/>
    <cellStyle name="Normal 2 2 2 2 2 2 2 2 2 2 2 2 2 2 8 7 3" xfId="9210"/>
    <cellStyle name="Normal 2 2 2 2 2 2 2 2 2 2 2 2 2 2 8 7 4" xfId="9211"/>
    <cellStyle name="Normal 2 2 2 2 2 2 2 2 2 2 2 2 2 2 8 7 5" xfId="9212"/>
    <cellStyle name="Normal 2 2 2 2 2 2 2 2 2 2 2 2 2 2 8 7 6" xfId="9213"/>
    <cellStyle name="Normal 2 2 2 2 2 2 2 2 2 2 2 2 2 2 8 8" xfId="9214"/>
    <cellStyle name="Normal 2 2 2 2 2 2 2 2 2 2 2 2 2 2 8 9" xfId="9215"/>
    <cellStyle name="Normal 2 2 2 2 2 2 2 2 2 2 2 2 2 2 80" xfId="9216"/>
    <cellStyle name="Normal 2 2 2 2 2 2 2 2 2 2 2 2 2 2 81" xfId="9217"/>
    <cellStyle name="Normal 2 2 2 2 2 2 2 2 2 2 2 2 2 2 82" xfId="9218"/>
    <cellStyle name="Normal 2 2 2 2 2 2 2 2 2 2 2 2 2 2 83" xfId="9219"/>
    <cellStyle name="Normal 2 2 2 2 2 2 2 2 2 2 2 2 2 2 84" xfId="9220"/>
    <cellStyle name="Normal 2 2 2 2 2 2 2 2 2 2 2 2 2 2 85" xfId="9221"/>
    <cellStyle name="Normal 2 2 2 2 2 2 2 2 2 2 2 2 2 2 86" xfId="9222"/>
    <cellStyle name="Normal 2 2 2 2 2 2 2 2 2 2 2 2 2 2 87" xfId="9223"/>
    <cellStyle name="Normal 2 2 2 2 2 2 2 2 2 2 2 2 2 2 88" xfId="9224"/>
    <cellStyle name="Normal 2 2 2 2 2 2 2 2 2 2 2 2 2 2 88 2" xfId="9225"/>
    <cellStyle name="Normal 2 2 2 2 2 2 2 2 2 2 2 2 2 2 88 3" xfId="9226"/>
    <cellStyle name="Normal 2 2 2 2 2 2 2 2 2 2 2 2 2 2 88 4" xfId="9227"/>
    <cellStyle name="Normal 2 2 2 2 2 2 2 2 2 2 2 2 2 2 89" xfId="9228"/>
    <cellStyle name="Normal 2 2 2 2 2 2 2 2 2 2 2 2 2 2 9" xfId="9229"/>
    <cellStyle name="Normal 2 2 2 2 2 2 2 2 2 2 2 2 2 2 90" xfId="9230"/>
    <cellStyle name="Normal 2 2 2 2 2 2 2 2 2 2 2 2 2 20" xfId="9231"/>
    <cellStyle name="Normal 2 2 2 2 2 2 2 2 2 2 2 2 2 20 2" xfId="9232"/>
    <cellStyle name="Normal 2 2 2 2 2 2 2 2 2 2 2 2 2 20 2 2" xfId="9233"/>
    <cellStyle name="Normal 2 2 2 2 2 2 2 2 2 2 2 2 2 20 2 3" xfId="9234"/>
    <cellStyle name="Normal 2 2 2 2 2 2 2 2 2 2 2 2 2 20 2 4" xfId="9235"/>
    <cellStyle name="Normal 2 2 2 2 2 2 2 2 2 2 2 2 2 20 3" xfId="9236"/>
    <cellStyle name="Normal 2 2 2 2 2 2 2 2 2 2 2 2 2 20 4" xfId="9237"/>
    <cellStyle name="Normal 2 2 2 2 2 2 2 2 2 2 2 2 2 20 5" xfId="9238"/>
    <cellStyle name="Normal 2 2 2 2 2 2 2 2 2 2 2 2 2 20 6" xfId="9239"/>
    <cellStyle name="Normal 2 2 2 2 2 2 2 2 2 2 2 2 2 21" xfId="9240"/>
    <cellStyle name="Normal 2 2 2 2 2 2 2 2 2 2 2 2 2 22" xfId="9241"/>
    <cellStyle name="Normal 2 2 2 2 2 2 2 2 2 2 2 2 2 23" xfId="9242"/>
    <cellStyle name="Normal 2 2 2 2 2 2 2 2 2 2 2 2 2 24" xfId="9243"/>
    <cellStyle name="Normal 2 2 2 2 2 2 2 2 2 2 2 2 2 25" xfId="9244"/>
    <cellStyle name="Normal 2 2 2 2 2 2 2 2 2 2 2 2 2 26" xfId="9245"/>
    <cellStyle name="Normal 2 2 2 2 2 2 2 2 2 2 2 2 2 26 2" xfId="9246"/>
    <cellStyle name="Normal 2 2 2 2 2 2 2 2 2 2 2 2 2 26 3" xfId="9247"/>
    <cellStyle name="Normal 2 2 2 2 2 2 2 2 2 2 2 2 2 26 4" xfId="9248"/>
    <cellStyle name="Normal 2 2 2 2 2 2 2 2 2 2 2 2 2 27" xfId="9249"/>
    <cellStyle name="Normal 2 2 2 2 2 2 2 2 2 2 2 2 2 28" xfId="9250"/>
    <cellStyle name="Normal 2 2 2 2 2 2 2 2 2 2 2 2 2 29" xfId="9251"/>
    <cellStyle name="Normal 2 2 2 2 2 2 2 2 2 2 2 2 2 3" xfId="9252"/>
    <cellStyle name="Normal 2 2 2 2 2 2 2 2 2 2 2 2 2 30" xfId="9253"/>
    <cellStyle name="Normal 2 2 2 2 2 2 2 2 2 2 2 2 2 31" xfId="9254"/>
    <cellStyle name="Normal 2 2 2 2 2 2 2 2 2 2 2 2 2 32" xfId="9255"/>
    <cellStyle name="Normal 2 2 2 2 2 2 2 2 2 2 2 2 2 33" xfId="9256"/>
    <cellStyle name="Normal 2 2 2 2 2 2 2 2 2 2 2 2 2 34" xfId="9257"/>
    <cellStyle name="Normal 2 2 2 2 2 2 2 2 2 2 2 2 2 35" xfId="9258"/>
    <cellStyle name="Normal 2 2 2 2 2 2 2 2 2 2 2 2 2 36" xfId="9259"/>
    <cellStyle name="Normal 2 2 2 2 2 2 2 2 2 2 2 2 2 37" xfId="9260"/>
    <cellStyle name="Normal 2 2 2 2 2 2 2 2 2 2 2 2 2 38" xfId="9261"/>
    <cellStyle name="Normal 2 2 2 2 2 2 2 2 2 2 2 2 2 39" xfId="9262"/>
    <cellStyle name="Normal 2 2 2 2 2 2 2 2 2 2 2 2 2 4" xfId="9263"/>
    <cellStyle name="Normal 2 2 2 2 2 2 2 2 2 2 2 2 2 40" xfId="9264"/>
    <cellStyle name="Normal 2 2 2 2 2 2 2 2 2 2 2 2 2 41" xfId="9265"/>
    <cellStyle name="Normal 2 2 2 2 2 2 2 2 2 2 2 2 2 41 2" xfId="9266"/>
    <cellStyle name="Normal 2 2 2 2 2 2 2 2 2 2 2 2 2 41 3" xfId="9267"/>
    <cellStyle name="Normal 2 2 2 2 2 2 2 2 2 2 2 2 2 41 4" xfId="9268"/>
    <cellStyle name="Normal 2 2 2 2 2 2 2 2 2 2 2 2 2 41 5" xfId="9269"/>
    <cellStyle name="Normal 2 2 2 2 2 2 2 2 2 2 2 2 2 41 6" xfId="9270"/>
    <cellStyle name="Normal 2 2 2 2 2 2 2 2 2 2 2 2 2 41 7" xfId="9271"/>
    <cellStyle name="Normal 2 2 2 2 2 2 2 2 2 2 2 2 2 42" xfId="9272"/>
    <cellStyle name="Normal 2 2 2 2 2 2 2 2 2 2 2 2 2 43" xfId="9273"/>
    <cellStyle name="Normal 2 2 2 2 2 2 2 2 2 2 2 2 2 44" xfId="9274"/>
    <cellStyle name="Normal 2 2 2 2 2 2 2 2 2 2 2 2 2 45" xfId="9275"/>
    <cellStyle name="Normal 2 2 2 2 2 2 2 2 2 2 2 2 2 46" xfId="9276"/>
    <cellStyle name="Normal 2 2 2 2 2 2 2 2 2 2 2 2 2 47" xfId="9277"/>
    <cellStyle name="Normal 2 2 2 2 2 2 2 2 2 2 2 2 2 48" xfId="9278"/>
    <cellStyle name="Normal 2 2 2 2 2 2 2 2 2 2 2 2 2 49" xfId="9279"/>
    <cellStyle name="Normal 2 2 2 2 2 2 2 2 2 2 2 2 2 5" xfId="9280"/>
    <cellStyle name="Normal 2 2 2 2 2 2 2 2 2 2 2 2 2 50" xfId="9281"/>
    <cellStyle name="Normal 2 2 2 2 2 2 2 2 2 2 2 2 2 51" xfId="9282"/>
    <cellStyle name="Normal 2 2 2 2 2 2 2 2 2 2 2 2 2 52" xfId="9283"/>
    <cellStyle name="Normal 2 2 2 2 2 2 2 2 2 2 2 2 2 53" xfId="9284"/>
    <cellStyle name="Normal 2 2 2 2 2 2 2 2 2 2 2 2 2 54" xfId="9285"/>
    <cellStyle name="Normal 2 2 2 2 2 2 2 2 2 2 2 2 2 55" xfId="9286"/>
    <cellStyle name="Normal 2 2 2 2 2 2 2 2 2 2 2 2 2 56" xfId="9287"/>
    <cellStyle name="Normal 2 2 2 2 2 2 2 2 2 2 2 2 2 57" xfId="9288"/>
    <cellStyle name="Normal 2 2 2 2 2 2 2 2 2 2 2 2 2 58" xfId="9289"/>
    <cellStyle name="Normal 2 2 2 2 2 2 2 2 2 2 2 2 2 59" xfId="9290"/>
    <cellStyle name="Normal 2 2 2 2 2 2 2 2 2 2 2 2 2 6" xfId="9291"/>
    <cellStyle name="Normal 2 2 2 2 2 2 2 2 2 2 2 2 2 60" xfId="9292"/>
    <cellStyle name="Normal 2 2 2 2 2 2 2 2 2 2 2 2 2 61" xfId="9293"/>
    <cellStyle name="Normal 2 2 2 2 2 2 2 2 2 2 2 2 2 62" xfId="9294"/>
    <cellStyle name="Normal 2 2 2 2 2 2 2 2 2 2 2 2 2 63" xfId="9295"/>
    <cellStyle name="Normal 2 2 2 2 2 2 2 2 2 2 2 2 2 64" xfId="9296"/>
    <cellStyle name="Normal 2 2 2 2 2 2 2 2 2 2 2 2 2 65" xfId="9297"/>
    <cellStyle name="Normal 2 2 2 2 2 2 2 2 2 2 2 2 2 66" xfId="9298"/>
    <cellStyle name="Normal 2 2 2 2 2 2 2 2 2 2 2 2 2 67" xfId="9299"/>
    <cellStyle name="Normal 2 2 2 2 2 2 2 2 2 2 2 2 2 68" xfId="9300"/>
    <cellStyle name="Normal 2 2 2 2 2 2 2 2 2 2 2 2 2 69" xfId="9301"/>
    <cellStyle name="Normal 2 2 2 2 2 2 2 2 2 2 2 2 2 7" xfId="9302"/>
    <cellStyle name="Normal 2 2 2 2 2 2 2 2 2 2 2 2 2 7 10" xfId="9303"/>
    <cellStyle name="Normal 2 2 2 2 2 2 2 2 2 2 2 2 2 7 11" xfId="9304"/>
    <cellStyle name="Normal 2 2 2 2 2 2 2 2 2 2 2 2 2 7 11 10" xfId="9305"/>
    <cellStyle name="Normal 2 2 2 2 2 2 2 2 2 2 2 2 2 7 11 11" xfId="9306"/>
    <cellStyle name="Normal 2 2 2 2 2 2 2 2 2 2 2 2 2 7 11 11 2" xfId="9307"/>
    <cellStyle name="Normal 2 2 2 2 2 2 2 2 2 2 2 2 2 7 11 11 3" xfId="9308"/>
    <cellStyle name="Normal 2 2 2 2 2 2 2 2 2 2 2 2 2 7 11 11 4" xfId="9309"/>
    <cellStyle name="Normal 2 2 2 2 2 2 2 2 2 2 2 2 2 7 11 12" xfId="9310"/>
    <cellStyle name="Normal 2 2 2 2 2 2 2 2 2 2 2 2 2 7 11 13" xfId="9311"/>
    <cellStyle name="Normal 2 2 2 2 2 2 2 2 2 2 2 2 2 7 11 14" xfId="9312"/>
    <cellStyle name="Normal 2 2 2 2 2 2 2 2 2 2 2 2 2 7 11 2" xfId="9313"/>
    <cellStyle name="Normal 2 2 2 2 2 2 2 2 2 2 2 2 2 7 11 2 10" xfId="9314"/>
    <cellStyle name="Normal 2 2 2 2 2 2 2 2 2 2 2 2 2 7 11 2 11" xfId="9315"/>
    <cellStyle name="Normal 2 2 2 2 2 2 2 2 2 2 2 2 2 7 11 2 2" xfId="9316"/>
    <cellStyle name="Normal 2 2 2 2 2 2 2 2 2 2 2 2 2 7 11 2 2 10" xfId="9317"/>
    <cellStyle name="Normal 2 2 2 2 2 2 2 2 2 2 2 2 2 7 11 2 2 11" xfId="9318"/>
    <cellStyle name="Normal 2 2 2 2 2 2 2 2 2 2 2 2 2 7 11 2 2 2" xfId="9319"/>
    <cellStyle name="Normal 2 2 2 2 2 2 2 2 2 2 2 2 2 7 11 2 2 2 2" xfId="9320"/>
    <cellStyle name="Normal 2 2 2 2 2 2 2 2 2 2 2 2 2 7 11 2 2 2 2 2" xfId="9321"/>
    <cellStyle name="Normal 2 2 2 2 2 2 2 2 2 2 2 2 2 7 11 2 2 2 2 3" xfId="9322"/>
    <cellStyle name="Normal 2 2 2 2 2 2 2 2 2 2 2 2 2 7 11 2 2 2 2 4" xfId="9323"/>
    <cellStyle name="Normal 2 2 2 2 2 2 2 2 2 2 2 2 2 7 11 2 2 2 3" xfId="9324"/>
    <cellStyle name="Normal 2 2 2 2 2 2 2 2 2 2 2 2 2 7 11 2 2 2 4" xfId="9325"/>
    <cellStyle name="Normal 2 2 2 2 2 2 2 2 2 2 2 2 2 7 11 2 2 2 5" xfId="9326"/>
    <cellStyle name="Normal 2 2 2 2 2 2 2 2 2 2 2 2 2 7 11 2 2 2 6" xfId="9327"/>
    <cellStyle name="Normal 2 2 2 2 2 2 2 2 2 2 2 2 2 7 11 2 2 3" xfId="9328"/>
    <cellStyle name="Normal 2 2 2 2 2 2 2 2 2 2 2 2 2 7 11 2 2 4" xfId="9329"/>
    <cellStyle name="Normal 2 2 2 2 2 2 2 2 2 2 2 2 2 7 11 2 2 5" xfId="9330"/>
    <cellStyle name="Normal 2 2 2 2 2 2 2 2 2 2 2 2 2 7 11 2 2 6" xfId="9331"/>
    <cellStyle name="Normal 2 2 2 2 2 2 2 2 2 2 2 2 2 7 11 2 2 7" xfId="9332"/>
    <cellStyle name="Normal 2 2 2 2 2 2 2 2 2 2 2 2 2 7 11 2 2 8" xfId="9333"/>
    <cellStyle name="Normal 2 2 2 2 2 2 2 2 2 2 2 2 2 7 11 2 2 8 2" xfId="9334"/>
    <cellStyle name="Normal 2 2 2 2 2 2 2 2 2 2 2 2 2 7 11 2 2 8 3" xfId="9335"/>
    <cellStyle name="Normal 2 2 2 2 2 2 2 2 2 2 2 2 2 7 11 2 2 8 4" xfId="9336"/>
    <cellStyle name="Normal 2 2 2 2 2 2 2 2 2 2 2 2 2 7 11 2 2 9" xfId="9337"/>
    <cellStyle name="Normal 2 2 2 2 2 2 2 2 2 2 2 2 2 7 11 2 3" xfId="9338"/>
    <cellStyle name="Normal 2 2 2 2 2 2 2 2 2 2 2 2 2 7 11 2 3 2" xfId="9339"/>
    <cellStyle name="Normal 2 2 2 2 2 2 2 2 2 2 2 2 2 7 11 2 3 2 2" xfId="9340"/>
    <cellStyle name="Normal 2 2 2 2 2 2 2 2 2 2 2 2 2 7 11 2 3 2 3" xfId="9341"/>
    <cellStyle name="Normal 2 2 2 2 2 2 2 2 2 2 2 2 2 7 11 2 3 2 4" xfId="9342"/>
    <cellStyle name="Normal 2 2 2 2 2 2 2 2 2 2 2 2 2 7 11 2 3 3" xfId="9343"/>
    <cellStyle name="Normal 2 2 2 2 2 2 2 2 2 2 2 2 2 7 11 2 3 4" xfId="9344"/>
    <cellStyle name="Normal 2 2 2 2 2 2 2 2 2 2 2 2 2 7 11 2 3 5" xfId="9345"/>
    <cellStyle name="Normal 2 2 2 2 2 2 2 2 2 2 2 2 2 7 11 2 3 6" xfId="9346"/>
    <cellStyle name="Normal 2 2 2 2 2 2 2 2 2 2 2 2 2 7 11 2 4" xfId="9347"/>
    <cellStyle name="Normal 2 2 2 2 2 2 2 2 2 2 2 2 2 7 11 2 5" xfId="9348"/>
    <cellStyle name="Normal 2 2 2 2 2 2 2 2 2 2 2 2 2 7 11 2 6" xfId="9349"/>
    <cellStyle name="Normal 2 2 2 2 2 2 2 2 2 2 2 2 2 7 11 2 7" xfId="9350"/>
    <cellStyle name="Normal 2 2 2 2 2 2 2 2 2 2 2 2 2 7 11 2 8" xfId="9351"/>
    <cellStyle name="Normal 2 2 2 2 2 2 2 2 2 2 2 2 2 7 11 2 8 2" xfId="9352"/>
    <cellStyle name="Normal 2 2 2 2 2 2 2 2 2 2 2 2 2 7 11 2 8 3" xfId="9353"/>
    <cellStyle name="Normal 2 2 2 2 2 2 2 2 2 2 2 2 2 7 11 2 8 4" xfId="9354"/>
    <cellStyle name="Normal 2 2 2 2 2 2 2 2 2 2 2 2 2 7 11 2 9" xfId="9355"/>
    <cellStyle name="Normal 2 2 2 2 2 2 2 2 2 2 2 2 2 7 11 3" xfId="9356"/>
    <cellStyle name="Normal 2 2 2 2 2 2 2 2 2 2 2 2 2 7 11 4" xfId="9357"/>
    <cellStyle name="Normal 2 2 2 2 2 2 2 2 2 2 2 2 2 7 11 5" xfId="9358"/>
    <cellStyle name="Normal 2 2 2 2 2 2 2 2 2 2 2 2 2 7 11 5 2" xfId="9359"/>
    <cellStyle name="Normal 2 2 2 2 2 2 2 2 2 2 2 2 2 7 11 5 2 2" xfId="9360"/>
    <cellStyle name="Normal 2 2 2 2 2 2 2 2 2 2 2 2 2 7 11 5 2 3" xfId="9361"/>
    <cellStyle name="Normal 2 2 2 2 2 2 2 2 2 2 2 2 2 7 11 5 2 4" xfId="9362"/>
    <cellStyle name="Normal 2 2 2 2 2 2 2 2 2 2 2 2 2 7 11 5 3" xfId="9363"/>
    <cellStyle name="Normal 2 2 2 2 2 2 2 2 2 2 2 2 2 7 11 5 4" xfId="9364"/>
    <cellStyle name="Normal 2 2 2 2 2 2 2 2 2 2 2 2 2 7 11 5 5" xfId="9365"/>
    <cellStyle name="Normal 2 2 2 2 2 2 2 2 2 2 2 2 2 7 11 5 6" xfId="9366"/>
    <cellStyle name="Normal 2 2 2 2 2 2 2 2 2 2 2 2 2 7 11 6" xfId="9367"/>
    <cellStyle name="Normal 2 2 2 2 2 2 2 2 2 2 2 2 2 7 11 7" xfId="9368"/>
    <cellStyle name="Normal 2 2 2 2 2 2 2 2 2 2 2 2 2 7 11 8" xfId="9369"/>
    <cellStyle name="Normal 2 2 2 2 2 2 2 2 2 2 2 2 2 7 11 9" xfId="9370"/>
    <cellStyle name="Normal 2 2 2 2 2 2 2 2 2 2 2 2 2 7 12" xfId="9371"/>
    <cellStyle name="Normal 2 2 2 2 2 2 2 2 2 2 2 2 2 7 13" xfId="9372"/>
    <cellStyle name="Normal 2 2 2 2 2 2 2 2 2 2 2 2 2 7 13 10" xfId="9373"/>
    <cellStyle name="Normal 2 2 2 2 2 2 2 2 2 2 2 2 2 7 13 11" xfId="9374"/>
    <cellStyle name="Normal 2 2 2 2 2 2 2 2 2 2 2 2 2 7 13 2" xfId="9375"/>
    <cellStyle name="Normal 2 2 2 2 2 2 2 2 2 2 2 2 2 7 13 2 10" xfId="9376"/>
    <cellStyle name="Normal 2 2 2 2 2 2 2 2 2 2 2 2 2 7 13 2 11" xfId="9377"/>
    <cellStyle name="Normal 2 2 2 2 2 2 2 2 2 2 2 2 2 7 13 2 2" xfId="9378"/>
    <cellStyle name="Normal 2 2 2 2 2 2 2 2 2 2 2 2 2 7 13 2 2 2" xfId="9379"/>
    <cellStyle name="Normal 2 2 2 2 2 2 2 2 2 2 2 2 2 7 13 2 2 2 2" xfId="9380"/>
    <cellStyle name="Normal 2 2 2 2 2 2 2 2 2 2 2 2 2 7 13 2 2 2 3" xfId="9381"/>
    <cellStyle name="Normal 2 2 2 2 2 2 2 2 2 2 2 2 2 7 13 2 2 2 4" xfId="9382"/>
    <cellStyle name="Normal 2 2 2 2 2 2 2 2 2 2 2 2 2 7 13 2 2 3" xfId="9383"/>
    <cellStyle name="Normal 2 2 2 2 2 2 2 2 2 2 2 2 2 7 13 2 2 4" xfId="9384"/>
    <cellStyle name="Normal 2 2 2 2 2 2 2 2 2 2 2 2 2 7 13 2 2 5" xfId="9385"/>
    <cellStyle name="Normal 2 2 2 2 2 2 2 2 2 2 2 2 2 7 13 2 2 6" xfId="9386"/>
    <cellStyle name="Normal 2 2 2 2 2 2 2 2 2 2 2 2 2 7 13 2 3" xfId="9387"/>
    <cellStyle name="Normal 2 2 2 2 2 2 2 2 2 2 2 2 2 7 13 2 4" xfId="9388"/>
    <cellStyle name="Normal 2 2 2 2 2 2 2 2 2 2 2 2 2 7 13 2 5" xfId="9389"/>
    <cellStyle name="Normal 2 2 2 2 2 2 2 2 2 2 2 2 2 7 13 2 6" xfId="9390"/>
    <cellStyle name="Normal 2 2 2 2 2 2 2 2 2 2 2 2 2 7 13 2 7" xfId="9391"/>
    <cellStyle name="Normal 2 2 2 2 2 2 2 2 2 2 2 2 2 7 13 2 8" xfId="9392"/>
    <cellStyle name="Normal 2 2 2 2 2 2 2 2 2 2 2 2 2 7 13 2 8 2" xfId="9393"/>
    <cellStyle name="Normal 2 2 2 2 2 2 2 2 2 2 2 2 2 7 13 2 8 3" xfId="9394"/>
    <cellStyle name="Normal 2 2 2 2 2 2 2 2 2 2 2 2 2 7 13 2 8 4" xfId="9395"/>
    <cellStyle name="Normal 2 2 2 2 2 2 2 2 2 2 2 2 2 7 13 2 9" xfId="9396"/>
    <cellStyle name="Normal 2 2 2 2 2 2 2 2 2 2 2 2 2 7 13 3" xfId="9397"/>
    <cellStyle name="Normal 2 2 2 2 2 2 2 2 2 2 2 2 2 7 13 3 2" xfId="9398"/>
    <cellStyle name="Normal 2 2 2 2 2 2 2 2 2 2 2 2 2 7 13 3 2 2" xfId="9399"/>
    <cellStyle name="Normal 2 2 2 2 2 2 2 2 2 2 2 2 2 7 13 3 2 3" xfId="9400"/>
    <cellStyle name="Normal 2 2 2 2 2 2 2 2 2 2 2 2 2 7 13 3 2 4" xfId="9401"/>
    <cellStyle name="Normal 2 2 2 2 2 2 2 2 2 2 2 2 2 7 13 3 3" xfId="9402"/>
    <cellStyle name="Normal 2 2 2 2 2 2 2 2 2 2 2 2 2 7 13 3 4" xfId="9403"/>
    <cellStyle name="Normal 2 2 2 2 2 2 2 2 2 2 2 2 2 7 13 3 5" xfId="9404"/>
    <cellStyle name="Normal 2 2 2 2 2 2 2 2 2 2 2 2 2 7 13 3 6" xfId="9405"/>
    <cellStyle name="Normal 2 2 2 2 2 2 2 2 2 2 2 2 2 7 13 4" xfId="9406"/>
    <cellStyle name="Normal 2 2 2 2 2 2 2 2 2 2 2 2 2 7 13 5" xfId="9407"/>
    <cellStyle name="Normal 2 2 2 2 2 2 2 2 2 2 2 2 2 7 13 6" xfId="9408"/>
    <cellStyle name="Normal 2 2 2 2 2 2 2 2 2 2 2 2 2 7 13 7" xfId="9409"/>
    <cellStyle name="Normal 2 2 2 2 2 2 2 2 2 2 2 2 2 7 13 8" xfId="9410"/>
    <cellStyle name="Normal 2 2 2 2 2 2 2 2 2 2 2 2 2 7 13 8 2" xfId="9411"/>
    <cellStyle name="Normal 2 2 2 2 2 2 2 2 2 2 2 2 2 7 13 8 3" xfId="9412"/>
    <cellStyle name="Normal 2 2 2 2 2 2 2 2 2 2 2 2 2 7 13 8 4" xfId="9413"/>
    <cellStyle name="Normal 2 2 2 2 2 2 2 2 2 2 2 2 2 7 13 9" xfId="9414"/>
    <cellStyle name="Normal 2 2 2 2 2 2 2 2 2 2 2 2 2 7 14" xfId="9415"/>
    <cellStyle name="Normal 2 2 2 2 2 2 2 2 2 2 2 2 2 7 15" xfId="9416"/>
    <cellStyle name="Normal 2 2 2 2 2 2 2 2 2 2 2 2 2 7 15 2" xfId="9417"/>
    <cellStyle name="Normal 2 2 2 2 2 2 2 2 2 2 2 2 2 7 15 2 2" xfId="9418"/>
    <cellStyle name="Normal 2 2 2 2 2 2 2 2 2 2 2 2 2 7 15 2 3" xfId="9419"/>
    <cellStyle name="Normal 2 2 2 2 2 2 2 2 2 2 2 2 2 7 15 2 4" xfId="9420"/>
    <cellStyle name="Normal 2 2 2 2 2 2 2 2 2 2 2 2 2 7 15 3" xfId="9421"/>
    <cellStyle name="Normal 2 2 2 2 2 2 2 2 2 2 2 2 2 7 15 4" xfId="9422"/>
    <cellStyle name="Normal 2 2 2 2 2 2 2 2 2 2 2 2 2 7 15 5" xfId="9423"/>
    <cellStyle name="Normal 2 2 2 2 2 2 2 2 2 2 2 2 2 7 15 6" xfId="9424"/>
    <cellStyle name="Normal 2 2 2 2 2 2 2 2 2 2 2 2 2 7 16" xfId="9425"/>
    <cellStyle name="Normal 2 2 2 2 2 2 2 2 2 2 2 2 2 7 17" xfId="9426"/>
    <cellStyle name="Normal 2 2 2 2 2 2 2 2 2 2 2 2 2 7 18" xfId="9427"/>
    <cellStyle name="Normal 2 2 2 2 2 2 2 2 2 2 2 2 2 7 19" xfId="9428"/>
    <cellStyle name="Normal 2 2 2 2 2 2 2 2 2 2 2 2 2 7 2" xfId="9429"/>
    <cellStyle name="Normal 2 2 2 2 2 2 2 2 2 2 2 2 2 7 2 10" xfId="9430"/>
    <cellStyle name="Normal 2 2 2 2 2 2 2 2 2 2 2 2 2 7 2 11" xfId="9431"/>
    <cellStyle name="Normal 2 2 2 2 2 2 2 2 2 2 2 2 2 7 2 12" xfId="9432"/>
    <cellStyle name="Normal 2 2 2 2 2 2 2 2 2 2 2 2 2 7 2 13" xfId="9433"/>
    <cellStyle name="Normal 2 2 2 2 2 2 2 2 2 2 2 2 2 7 2 13 2" xfId="9434"/>
    <cellStyle name="Normal 2 2 2 2 2 2 2 2 2 2 2 2 2 7 2 13 3" xfId="9435"/>
    <cellStyle name="Normal 2 2 2 2 2 2 2 2 2 2 2 2 2 7 2 13 4" xfId="9436"/>
    <cellStyle name="Normal 2 2 2 2 2 2 2 2 2 2 2 2 2 7 2 14" xfId="9437"/>
    <cellStyle name="Normal 2 2 2 2 2 2 2 2 2 2 2 2 2 7 2 15" xfId="9438"/>
    <cellStyle name="Normal 2 2 2 2 2 2 2 2 2 2 2 2 2 7 2 16" xfId="9439"/>
    <cellStyle name="Normal 2 2 2 2 2 2 2 2 2 2 2 2 2 7 2 2" xfId="9440"/>
    <cellStyle name="Normal 2 2 2 2 2 2 2 2 2 2 2 2 2 7 2 2 10" xfId="9441"/>
    <cellStyle name="Normal 2 2 2 2 2 2 2 2 2 2 2 2 2 7 2 2 11" xfId="9442"/>
    <cellStyle name="Normal 2 2 2 2 2 2 2 2 2 2 2 2 2 7 2 2 11 2" xfId="9443"/>
    <cellStyle name="Normal 2 2 2 2 2 2 2 2 2 2 2 2 2 7 2 2 11 3" xfId="9444"/>
    <cellStyle name="Normal 2 2 2 2 2 2 2 2 2 2 2 2 2 7 2 2 11 4" xfId="9445"/>
    <cellStyle name="Normal 2 2 2 2 2 2 2 2 2 2 2 2 2 7 2 2 12" xfId="9446"/>
    <cellStyle name="Normal 2 2 2 2 2 2 2 2 2 2 2 2 2 7 2 2 13" xfId="9447"/>
    <cellStyle name="Normal 2 2 2 2 2 2 2 2 2 2 2 2 2 7 2 2 14" xfId="9448"/>
    <cellStyle name="Normal 2 2 2 2 2 2 2 2 2 2 2 2 2 7 2 2 2" xfId="9449"/>
    <cellStyle name="Normal 2 2 2 2 2 2 2 2 2 2 2 2 2 7 2 2 2 10" xfId="9450"/>
    <cellStyle name="Normal 2 2 2 2 2 2 2 2 2 2 2 2 2 7 2 2 2 11" xfId="9451"/>
    <cellStyle name="Normal 2 2 2 2 2 2 2 2 2 2 2 2 2 7 2 2 2 2" xfId="9452"/>
    <cellStyle name="Normal 2 2 2 2 2 2 2 2 2 2 2 2 2 7 2 2 2 2 10" xfId="9453"/>
    <cellStyle name="Normal 2 2 2 2 2 2 2 2 2 2 2 2 2 7 2 2 2 2 11" xfId="9454"/>
    <cellStyle name="Normal 2 2 2 2 2 2 2 2 2 2 2 2 2 7 2 2 2 2 2" xfId="9455"/>
    <cellStyle name="Normal 2 2 2 2 2 2 2 2 2 2 2 2 2 7 2 2 2 2 2 2" xfId="9456"/>
    <cellStyle name="Normal 2 2 2 2 2 2 2 2 2 2 2 2 2 7 2 2 2 2 2 2 2" xfId="9457"/>
    <cellStyle name="Normal 2 2 2 2 2 2 2 2 2 2 2 2 2 7 2 2 2 2 2 2 3" xfId="9458"/>
    <cellStyle name="Normal 2 2 2 2 2 2 2 2 2 2 2 2 2 7 2 2 2 2 2 2 4" xfId="9459"/>
    <cellStyle name="Normal 2 2 2 2 2 2 2 2 2 2 2 2 2 7 2 2 2 2 2 3" xfId="9460"/>
    <cellStyle name="Normal 2 2 2 2 2 2 2 2 2 2 2 2 2 7 2 2 2 2 2 4" xfId="9461"/>
    <cellStyle name="Normal 2 2 2 2 2 2 2 2 2 2 2 2 2 7 2 2 2 2 2 5" xfId="9462"/>
    <cellStyle name="Normal 2 2 2 2 2 2 2 2 2 2 2 2 2 7 2 2 2 2 2 6" xfId="9463"/>
    <cellStyle name="Normal 2 2 2 2 2 2 2 2 2 2 2 2 2 7 2 2 2 2 3" xfId="9464"/>
    <cellStyle name="Normal 2 2 2 2 2 2 2 2 2 2 2 2 2 7 2 2 2 2 4" xfId="9465"/>
    <cellStyle name="Normal 2 2 2 2 2 2 2 2 2 2 2 2 2 7 2 2 2 2 5" xfId="9466"/>
    <cellStyle name="Normal 2 2 2 2 2 2 2 2 2 2 2 2 2 7 2 2 2 2 6" xfId="9467"/>
    <cellStyle name="Normal 2 2 2 2 2 2 2 2 2 2 2 2 2 7 2 2 2 2 7" xfId="9468"/>
    <cellStyle name="Normal 2 2 2 2 2 2 2 2 2 2 2 2 2 7 2 2 2 2 8" xfId="9469"/>
    <cellStyle name="Normal 2 2 2 2 2 2 2 2 2 2 2 2 2 7 2 2 2 2 8 2" xfId="9470"/>
    <cellStyle name="Normal 2 2 2 2 2 2 2 2 2 2 2 2 2 7 2 2 2 2 8 3" xfId="9471"/>
    <cellStyle name="Normal 2 2 2 2 2 2 2 2 2 2 2 2 2 7 2 2 2 2 8 4" xfId="9472"/>
    <cellStyle name="Normal 2 2 2 2 2 2 2 2 2 2 2 2 2 7 2 2 2 2 9" xfId="9473"/>
    <cellStyle name="Normal 2 2 2 2 2 2 2 2 2 2 2 2 2 7 2 2 2 3" xfId="9474"/>
    <cellStyle name="Normal 2 2 2 2 2 2 2 2 2 2 2 2 2 7 2 2 2 3 2" xfId="9475"/>
    <cellStyle name="Normal 2 2 2 2 2 2 2 2 2 2 2 2 2 7 2 2 2 3 2 2" xfId="9476"/>
    <cellStyle name="Normal 2 2 2 2 2 2 2 2 2 2 2 2 2 7 2 2 2 3 2 3" xfId="9477"/>
    <cellStyle name="Normal 2 2 2 2 2 2 2 2 2 2 2 2 2 7 2 2 2 3 2 4" xfId="9478"/>
    <cellStyle name="Normal 2 2 2 2 2 2 2 2 2 2 2 2 2 7 2 2 2 3 3" xfId="9479"/>
    <cellStyle name="Normal 2 2 2 2 2 2 2 2 2 2 2 2 2 7 2 2 2 3 4" xfId="9480"/>
    <cellStyle name="Normal 2 2 2 2 2 2 2 2 2 2 2 2 2 7 2 2 2 3 5" xfId="9481"/>
    <cellStyle name="Normal 2 2 2 2 2 2 2 2 2 2 2 2 2 7 2 2 2 3 6" xfId="9482"/>
    <cellStyle name="Normal 2 2 2 2 2 2 2 2 2 2 2 2 2 7 2 2 2 4" xfId="9483"/>
    <cellStyle name="Normal 2 2 2 2 2 2 2 2 2 2 2 2 2 7 2 2 2 5" xfId="9484"/>
    <cellStyle name="Normal 2 2 2 2 2 2 2 2 2 2 2 2 2 7 2 2 2 6" xfId="9485"/>
    <cellStyle name="Normal 2 2 2 2 2 2 2 2 2 2 2 2 2 7 2 2 2 7" xfId="9486"/>
    <cellStyle name="Normal 2 2 2 2 2 2 2 2 2 2 2 2 2 7 2 2 2 8" xfId="9487"/>
    <cellStyle name="Normal 2 2 2 2 2 2 2 2 2 2 2 2 2 7 2 2 2 8 2" xfId="9488"/>
    <cellStyle name="Normal 2 2 2 2 2 2 2 2 2 2 2 2 2 7 2 2 2 8 3" xfId="9489"/>
    <cellStyle name="Normal 2 2 2 2 2 2 2 2 2 2 2 2 2 7 2 2 2 8 4" xfId="9490"/>
    <cellStyle name="Normal 2 2 2 2 2 2 2 2 2 2 2 2 2 7 2 2 2 9" xfId="9491"/>
    <cellStyle name="Normal 2 2 2 2 2 2 2 2 2 2 2 2 2 7 2 2 3" xfId="9492"/>
    <cellStyle name="Normal 2 2 2 2 2 2 2 2 2 2 2 2 2 7 2 2 4" xfId="9493"/>
    <cellStyle name="Normal 2 2 2 2 2 2 2 2 2 2 2 2 2 7 2 2 5" xfId="9494"/>
    <cellStyle name="Normal 2 2 2 2 2 2 2 2 2 2 2 2 2 7 2 2 5 2" xfId="9495"/>
    <cellStyle name="Normal 2 2 2 2 2 2 2 2 2 2 2 2 2 7 2 2 5 2 2" xfId="9496"/>
    <cellStyle name="Normal 2 2 2 2 2 2 2 2 2 2 2 2 2 7 2 2 5 2 3" xfId="9497"/>
    <cellStyle name="Normal 2 2 2 2 2 2 2 2 2 2 2 2 2 7 2 2 5 2 4" xfId="9498"/>
    <cellStyle name="Normal 2 2 2 2 2 2 2 2 2 2 2 2 2 7 2 2 5 3" xfId="9499"/>
    <cellStyle name="Normal 2 2 2 2 2 2 2 2 2 2 2 2 2 7 2 2 5 4" xfId="9500"/>
    <cellStyle name="Normal 2 2 2 2 2 2 2 2 2 2 2 2 2 7 2 2 5 5" xfId="9501"/>
    <cellStyle name="Normal 2 2 2 2 2 2 2 2 2 2 2 2 2 7 2 2 5 6" xfId="9502"/>
    <cellStyle name="Normal 2 2 2 2 2 2 2 2 2 2 2 2 2 7 2 2 6" xfId="9503"/>
    <cellStyle name="Normal 2 2 2 2 2 2 2 2 2 2 2 2 2 7 2 2 7" xfId="9504"/>
    <cellStyle name="Normal 2 2 2 2 2 2 2 2 2 2 2 2 2 7 2 2 8" xfId="9505"/>
    <cellStyle name="Normal 2 2 2 2 2 2 2 2 2 2 2 2 2 7 2 2 9" xfId="9506"/>
    <cellStyle name="Normal 2 2 2 2 2 2 2 2 2 2 2 2 2 7 2 3" xfId="9507"/>
    <cellStyle name="Normal 2 2 2 2 2 2 2 2 2 2 2 2 2 7 2 4" xfId="9508"/>
    <cellStyle name="Normal 2 2 2 2 2 2 2 2 2 2 2 2 2 7 2 5" xfId="9509"/>
    <cellStyle name="Normal 2 2 2 2 2 2 2 2 2 2 2 2 2 7 2 5 10" xfId="9510"/>
    <cellStyle name="Normal 2 2 2 2 2 2 2 2 2 2 2 2 2 7 2 5 11" xfId="9511"/>
    <cellStyle name="Normal 2 2 2 2 2 2 2 2 2 2 2 2 2 7 2 5 2" xfId="9512"/>
    <cellStyle name="Normal 2 2 2 2 2 2 2 2 2 2 2 2 2 7 2 5 2 10" xfId="9513"/>
    <cellStyle name="Normal 2 2 2 2 2 2 2 2 2 2 2 2 2 7 2 5 2 11" xfId="9514"/>
    <cellStyle name="Normal 2 2 2 2 2 2 2 2 2 2 2 2 2 7 2 5 2 2" xfId="9515"/>
    <cellStyle name="Normal 2 2 2 2 2 2 2 2 2 2 2 2 2 7 2 5 2 2 2" xfId="9516"/>
    <cellStyle name="Normal 2 2 2 2 2 2 2 2 2 2 2 2 2 7 2 5 2 2 2 2" xfId="9517"/>
    <cellStyle name="Normal 2 2 2 2 2 2 2 2 2 2 2 2 2 7 2 5 2 2 2 3" xfId="9518"/>
    <cellStyle name="Normal 2 2 2 2 2 2 2 2 2 2 2 2 2 7 2 5 2 2 2 4" xfId="9519"/>
    <cellStyle name="Normal 2 2 2 2 2 2 2 2 2 2 2 2 2 7 2 5 2 2 3" xfId="9520"/>
    <cellStyle name="Normal 2 2 2 2 2 2 2 2 2 2 2 2 2 7 2 5 2 2 4" xfId="9521"/>
    <cellStyle name="Normal 2 2 2 2 2 2 2 2 2 2 2 2 2 7 2 5 2 2 5" xfId="9522"/>
    <cellStyle name="Normal 2 2 2 2 2 2 2 2 2 2 2 2 2 7 2 5 2 2 6" xfId="9523"/>
    <cellStyle name="Normal 2 2 2 2 2 2 2 2 2 2 2 2 2 7 2 5 2 3" xfId="9524"/>
    <cellStyle name="Normal 2 2 2 2 2 2 2 2 2 2 2 2 2 7 2 5 2 4" xfId="9525"/>
    <cellStyle name="Normal 2 2 2 2 2 2 2 2 2 2 2 2 2 7 2 5 2 5" xfId="9526"/>
    <cellStyle name="Normal 2 2 2 2 2 2 2 2 2 2 2 2 2 7 2 5 2 6" xfId="9527"/>
    <cellStyle name="Normal 2 2 2 2 2 2 2 2 2 2 2 2 2 7 2 5 2 7" xfId="9528"/>
    <cellStyle name="Normal 2 2 2 2 2 2 2 2 2 2 2 2 2 7 2 5 2 8" xfId="9529"/>
    <cellStyle name="Normal 2 2 2 2 2 2 2 2 2 2 2 2 2 7 2 5 2 8 2" xfId="9530"/>
    <cellStyle name="Normal 2 2 2 2 2 2 2 2 2 2 2 2 2 7 2 5 2 8 3" xfId="9531"/>
    <cellStyle name="Normal 2 2 2 2 2 2 2 2 2 2 2 2 2 7 2 5 2 8 4" xfId="9532"/>
    <cellStyle name="Normal 2 2 2 2 2 2 2 2 2 2 2 2 2 7 2 5 2 9" xfId="9533"/>
    <cellStyle name="Normal 2 2 2 2 2 2 2 2 2 2 2 2 2 7 2 5 3" xfId="9534"/>
    <cellStyle name="Normal 2 2 2 2 2 2 2 2 2 2 2 2 2 7 2 5 3 2" xfId="9535"/>
    <cellStyle name="Normal 2 2 2 2 2 2 2 2 2 2 2 2 2 7 2 5 3 2 2" xfId="9536"/>
    <cellStyle name="Normal 2 2 2 2 2 2 2 2 2 2 2 2 2 7 2 5 3 2 3" xfId="9537"/>
    <cellStyle name="Normal 2 2 2 2 2 2 2 2 2 2 2 2 2 7 2 5 3 2 4" xfId="9538"/>
    <cellStyle name="Normal 2 2 2 2 2 2 2 2 2 2 2 2 2 7 2 5 3 3" xfId="9539"/>
    <cellStyle name="Normal 2 2 2 2 2 2 2 2 2 2 2 2 2 7 2 5 3 4" xfId="9540"/>
    <cellStyle name="Normal 2 2 2 2 2 2 2 2 2 2 2 2 2 7 2 5 3 5" xfId="9541"/>
    <cellStyle name="Normal 2 2 2 2 2 2 2 2 2 2 2 2 2 7 2 5 3 6" xfId="9542"/>
    <cellStyle name="Normal 2 2 2 2 2 2 2 2 2 2 2 2 2 7 2 5 4" xfId="9543"/>
    <cellStyle name="Normal 2 2 2 2 2 2 2 2 2 2 2 2 2 7 2 5 5" xfId="9544"/>
    <cellStyle name="Normal 2 2 2 2 2 2 2 2 2 2 2 2 2 7 2 5 6" xfId="9545"/>
    <cellStyle name="Normal 2 2 2 2 2 2 2 2 2 2 2 2 2 7 2 5 7" xfId="9546"/>
    <cellStyle name="Normal 2 2 2 2 2 2 2 2 2 2 2 2 2 7 2 5 8" xfId="9547"/>
    <cellStyle name="Normal 2 2 2 2 2 2 2 2 2 2 2 2 2 7 2 5 8 2" xfId="9548"/>
    <cellStyle name="Normal 2 2 2 2 2 2 2 2 2 2 2 2 2 7 2 5 8 3" xfId="9549"/>
    <cellStyle name="Normal 2 2 2 2 2 2 2 2 2 2 2 2 2 7 2 5 8 4" xfId="9550"/>
    <cellStyle name="Normal 2 2 2 2 2 2 2 2 2 2 2 2 2 7 2 5 9" xfId="9551"/>
    <cellStyle name="Normal 2 2 2 2 2 2 2 2 2 2 2 2 2 7 2 6" xfId="9552"/>
    <cellStyle name="Normal 2 2 2 2 2 2 2 2 2 2 2 2 2 7 2 7" xfId="9553"/>
    <cellStyle name="Normal 2 2 2 2 2 2 2 2 2 2 2 2 2 7 2 7 2" xfId="9554"/>
    <cellStyle name="Normal 2 2 2 2 2 2 2 2 2 2 2 2 2 7 2 7 2 2" xfId="9555"/>
    <cellStyle name="Normal 2 2 2 2 2 2 2 2 2 2 2 2 2 7 2 7 2 3" xfId="9556"/>
    <cellStyle name="Normal 2 2 2 2 2 2 2 2 2 2 2 2 2 7 2 7 2 4" xfId="9557"/>
    <cellStyle name="Normal 2 2 2 2 2 2 2 2 2 2 2 2 2 7 2 7 3" xfId="9558"/>
    <cellStyle name="Normal 2 2 2 2 2 2 2 2 2 2 2 2 2 7 2 7 4" xfId="9559"/>
    <cellStyle name="Normal 2 2 2 2 2 2 2 2 2 2 2 2 2 7 2 7 5" xfId="9560"/>
    <cellStyle name="Normal 2 2 2 2 2 2 2 2 2 2 2 2 2 7 2 7 6" xfId="9561"/>
    <cellStyle name="Normal 2 2 2 2 2 2 2 2 2 2 2 2 2 7 2 8" xfId="9562"/>
    <cellStyle name="Normal 2 2 2 2 2 2 2 2 2 2 2 2 2 7 2 9" xfId="9563"/>
    <cellStyle name="Normal 2 2 2 2 2 2 2 2 2 2 2 2 2 7 20" xfId="9564"/>
    <cellStyle name="Normal 2 2 2 2 2 2 2 2 2 2 2 2 2 7 21" xfId="9565"/>
    <cellStyle name="Normal 2 2 2 2 2 2 2 2 2 2 2 2 2 7 21 2" xfId="9566"/>
    <cellStyle name="Normal 2 2 2 2 2 2 2 2 2 2 2 2 2 7 21 3" xfId="9567"/>
    <cellStyle name="Normal 2 2 2 2 2 2 2 2 2 2 2 2 2 7 21 4" xfId="9568"/>
    <cellStyle name="Normal 2 2 2 2 2 2 2 2 2 2 2 2 2 7 22" xfId="9569"/>
    <cellStyle name="Normal 2 2 2 2 2 2 2 2 2 2 2 2 2 7 23" xfId="9570"/>
    <cellStyle name="Normal 2 2 2 2 2 2 2 2 2 2 2 2 2 7 24" xfId="9571"/>
    <cellStyle name="Normal 2 2 2 2 2 2 2 2 2 2 2 2 2 7 3" xfId="9572"/>
    <cellStyle name="Normal 2 2 2 2 2 2 2 2 2 2 2 2 2 7 4" xfId="9573"/>
    <cellStyle name="Normal 2 2 2 2 2 2 2 2 2 2 2 2 2 7 5" xfId="9574"/>
    <cellStyle name="Normal 2 2 2 2 2 2 2 2 2 2 2 2 2 7 6" xfId="9575"/>
    <cellStyle name="Normal 2 2 2 2 2 2 2 2 2 2 2 2 2 7 7" xfId="9576"/>
    <cellStyle name="Normal 2 2 2 2 2 2 2 2 2 2 2 2 2 7 8" xfId="9577"/>
    <cellStyle name="Normal 2 2 2 2 2 2 2 2 2 2 2 2 2 7 9" xfId="9578"/>
    <cellStyle name="Normal 2 2 2 2 2 2 2 2 2 2 2 2 2 70" xfId="9579"/>
    <cellStyle name="Normal 2 2 2 2 2 2 2 2 2 2 2 2 2 71" xfId="9580"/>
    <cellStyle name="Normal 2 2 2 2 2 2 2 2 2 2 2 2 2 72" xfId="9581"/>
    <cellStyle name="Normal 2 2 2 2 2 2 2 2 2 2 2 2 2 73" xfId="9582"/>
    <cellStyle name="Normal 2 2 2 2 2 2 2 2 2 2 2 2 2 74" xfId="9583"/>
    <cellStyle name="Normal 2 2 2 2 2 2 2 2 2 2 2 2 2 75" xfId="9584"/>
    <cellStyle name="Normal 2 2 2 2 2 2 2 2 2 2 2 2 2 76" xfId="9585"/>
    <cellStyle name="Normal 2 2 2 2 2 2 2 2 2 2 2 2 2 77" xfId="9586"/>
    <cellStyle name="Normal 2 2 2 2 2 2 2 2 2 2 2 2 2 78" xfId="9587"/>
    <cellStyle name="Normal 2 2 2 2 2 2 2 2 2 2 2 2 2 79" xfId="9588"/>
    <cellStyle name="Normal 2 2 2 2 2 2 2 2 2 2 2 2 2 8" xfId="9589"/>
    <cellStyle name="Normal 2 2 2 2 2 2 2 2 2 2 2 2 2 8 10" xfId="9590"/>
    <cellStyle name="Normal 2 2 2 2 2 2 2 2 2 2 2 2 2 8 11" xfId="9591"/>
    <cellStyle name="Normal 2 2 2 2 2 2 2 2 2 2 2 2 2 8 12" xfId="9592"/>
    <cellStyle name="Normal 2 2 2 2 2 2 2 2 2 2 2 2 2 8 13" xfId="9593"/>
    <cellStyle name="Normal 2 2 2 2 2 2 2 2 2 2 2 2 2 8 13 2" xfId="9594"/>
    <cellStyle name="Normal 2 2 2 2 2 2 2 2 2 2 2 2 2 8 13 3" xfId="9595"/>
    <cellStyle name="Normal 2 2 2 2 2 2 2 2 2 2 2 2 2 8 13 4" xfId="9596"/>
    <cellStyle name="Normal 2 2 2 2 2 2 2 2 2 2 2 2 2 8 14" xfId="9597"/>
    <cellStyle name="Normal 2 2 2 2 2 2 2 2 2 2 2 2 2 8 15" xfId="9598"/>
    <cellStyle name="Normal 2 2 2 2 2 2 2 2 2 2 2 2 2 8 16" xfId="9599"/>
    <cellStyle name="Normal 2 2 2 2 2 2 2 2 2 2 2 2 2 8 2" xfId="9600"/>
    <cellStyle name="Normal 2 2 2 2 2 2 2 2 2 2 2 2 2 8 2 10" xfId="9601"/>
    <cellStyle name="Normal 2 2 2 2 2 2 2 2 2 2 2 2 2 8 2 11" xfId="9602"/>
    <cellStyle name="Normal 2 2 2 2 2 2 2 2 2 2 2 2 2 8 2 11 2" xfId="9603"/>
    <cellStyle name="Normal 2 2 2 2 2 2 2 2 2 2 2 2 2 8 2 11 3" xfId="9604"/>
    <cellStyle name="Normal 2 2 2 2 2 2 2 2 2 2 2 2 2 8 2 11 4" xfId="9605"/>
    <cellStyle name="Normal 2 2 2 2 2 2 2 2 2 2 2 2 2 8 2 12" xfId="9606"/>
    <cellStyle name="Normal 2 2 2 2 2 2 2 2 2 2 2 2 2 8 2 13" xfId="9607"/>
    <cellStyle name="Normal 2 2 2 2 2 2 2 2 2 2 2 2 2 8 2 14" xfId="9608"/>
    <cellStyle name="Normal 2 2 2 2 2 2 2 2 2 2 2 2 2 8 2 2" xfId="9609"/>
    <cellStyle name="Normal 2 2 2 2 2 2 2 2 2 2 2 2 2 8 2 2 10" xfId="9610"/>
    <cellStyle name="Normal 2 2 2 2 2 2 2 2 2 2 2 2 2 8 2 2 11" xfId="9611"/>
    <cellStyle name="Normal 2 2 2 2 2 2 2 2 2 2 2 2 2 8 2 2 2" xfId="9612"/>
    <cellStyle name="Normal 2 2 2 2 2 2 2 2 2 2 2 2 2 8 2 2 2 10" xfId="9613"/>
    <cellStyle name="Normal 2 2 2 2 2 2 2 2 2 2 2 2 2 8 2 2 2 11" xfId="9614"/>
    <cellStyle name="Normal 2 2 2 2 2 2 2 2 2 2 2 2 2 8 2 2 2 2" xfId="9615"/>
    <cellStyle name="Normal 2 2 2 2 2 2 2 2 2 2 2 2 2 8 2 2 2 2 2" xfId="9616"/>
    <cellStyle name="Normal 2 2 2 2 2 2 2 2 2 2 2 2 2 8 2 2 2 2 2 2" xfId="9617"/>
    <cellStyle name="Normal 2 2 2 2 2 2 2 2 2 2 2 2 2 8 2 2 2 2 2 3" xfId="9618"/>
    <cellStyle name="Normal 2 2 2 2 2 2 2 2 2 2 2 2 2 8 2 2 2 2 2 4" xfId="9619"/>
    <cellStyle name="Normal 2 2 2 2 2 2 2 2 2 2 2 2 2 8 2 2 2 2 3" xfId="9620"/>
    <cellStyle name="Normal 2 2 2 2 2 2 2 2 2 2 2 2 2 8 2 2 2 2 4" xfId="9621"/>
    <cellStyle name="Normal 2 2 2 2 2 2 2 2 2 2 2 2 2 8 2 2 2 2 5" xfId="9622"/>
    <cellStyle name="Normal 2 2 2 2 2 2 2 2 2 2 2 2 2 8 2 2 2 2 6" xfId="9623"/>
    <cellStyle name="Normal 2 2 2 2 2 2 2 2 2 2 2 2 2 8 2 2 2 3" xfId="9624"/>
    <cellStyle name="Normal 2 2 2 2 2 2 2 2 2 2 2 2 2 8 2 2 2 4" xfId="9625"/>
    <cellStyle name="Normal 2 2 2 2 2 2 2 2 2 2 2 2 2 8 2 2 2 5" xfId="9626"/>
    <cellStyle name="Normal 2 2 2 2 2 2 2 2 2 2 2 2 2 8 2 2 2 6" xfId="9627"/>
    <cellStyle name="Normal 2 2 2 2 2 2 2 2 2 2 2 2 2 8 2 2 2 7" xfId="9628"/>
    <cellStyle name="Normal 2 2 2 2 2 2 2 2 2 2 2 2 2 8 2 2 2 8" xfId="9629"/>
    <cellStyle name="Normal 2 2 2 2 2 2 2 2 2 2 2 2 2 8 2 2 2 8 2" xfId="9630"/>
    <cellStyle name="Normal 2 2 2 2 2 2 2 2 2 2 2 2 2 8 2 2 2 8 3" xfId="9631"/>
    <cellStyle name="Normal 2 2 2 2 2 2 2 2 2 2 2 2 2 8 2 2 2 8 4" xfId="9632"/>
    <cellStyle name="Normal 2 2 2 2 2 2 2 2 2 2 2 2 2 8 2 2 2 9" xfId="9633"/>
    <cellStyle name="Normal 2 2 2 2 2 2 2 2 2 2 2 2 2 8 2 2 3" xfId="9634"/>
    <cellStyle name="Normal 2 2 2 2 2 2 2 2 2 2 2 2 2 8 2 2 3 2" xfId="9635"/>
    <cellStyle name="Normal 2 2 2 2 2 2 2 2 2 2 2 2 2 8 2 2 3 2 2" xfId="9636"/>
    <cellStyle name="Normal 2 2 2 2 2 2 2 2 2 2 2 2 2 8 2 2 3 2 3" xfId="9637"/>
    <cellStyle name="Normal 2 2 2 2 2 2 2 2 2 2 2 2 2 8 2 2 3 2 4" xfId="9638"/>
    <cellStyle name="Normal 2 2 2 2 2 2 2 2 2 2 2 2 2 8 2 2 3 3" xfId="9639"/>
    <cellStyle name="Normal 2 2 2 2 2 2 2 2 2 2 2 2 2 8 2 2 3 4" xfId="9640"/>
    <cellStyle name="Normal 2 2 2 2 2 2 2 2 2 2 2 2 2 8 2 2 3 5" xfId="9641"/>
    <cellStyle name="Normal 2 2 2 2 2 2 2 2 2 2 2 2 2 8 2 2 3 6" xfId="9642"/>
    <cellStyle name="Normal 2 2 2 2 2 2 2 2 2 2 2 2 2 8 2 2 4" xfId="9643"/>
    <cellStyle name="Normal 2 2 2 2 2 2 2 2 2 2 2 2 2 8 2 2 5" xfId="9644"/>
    <cellStyle name="Normal 2 2 2 2 2 2 2 2 2 2 2 2 2 8 2 2 6" xfId="9645"/>
    <cellStyle name="Normal 2 2 2 2 2 2 2 2 2 2 2 2 2 8 2 2 7" xfId="9646"/>
    <cellStyle name="Normal 2 2 2 2 2 2 2 2 2 2 2 2 2 8 2 2 8" xfId="9647"/>
    <cellStyle name="Normal 2 2 2 2 2 2 2 2 2 2 2 2 2 8 2 2 8 2" xfId="9648"/>
    <cellStyle name="Normal 2 2 2 2 2 2 2 2 2 2 2 2 2 8 2 2 8 3" xfId="9649"/>
    <cellStyle name="Normal 2 2 2 2 2 2 2 2 2 2 2 2 2 8 2 2 8 4" xfId="9650"/>
    <cellStyle name="Normal 2 2 2 2 2 2 2 2 2 2 2 2 2 8 2 2 9" xfId="9651"/>
    <cellStyle name="Normal 2 2 2 2 2 2 2 2 2 2 2 2 2 8 2 3" xfId="9652"/>
    <cellStyle name="Normal 2 2 2 2 2 2 2 2 2 2 2 2 2 8 2 4" xfId="9653"/>
    <cellStyle name="Normal 2 2 2 2 2 2 2 2 2 2 2 2 2 8 2 5" xfId="9654"/>
    <cellStyle name="Normal 2 2 2 2 2 2 2 2 2 2 2 2 2 8 2 5 2" xfId="9655"/>
    <cellStyle name="Normal 2 2 2 2 2 2 2 2 2 2 2 2 2 8 2 5 2 2" xfId="9656"/>
    <cellStyle name="Normal 2 2 2 2 2 2 2 2 2 2 2 2 2 8 2 5 2 3" xfId="9657"/>
    <cellStyle name="Normal 2 2 2 2 2 2 2 2 2 2 2 2 2 8 2 5 2 4" xfId="9658"/>
    <cellStyle name="Normal 2 2 2 2 2 2 2 2 2 2 2 2 2 8 2 5 3" xfId="9659"/>
    <cellStyle name="Normal 2 2 2 2 2 2 2 2 2 2 2 2 2 8 2 5 4" xfId="9660"/>
    <cellStyle name="Normal 2 2 2 2 2 2 2 2 2 2 2 2 2 8 2 5 5" xfId="9661"/>
    <cellStyle name="Normal 2 2 2 2 2 2 2 2 2 2 2 2 2 8 2 5 6" xfId="9662"/>
    <cellStyle name="Normal 2 2 2 2 2 2 2 2 2 2 2 2 2 8 2 6" xfId="9663"/>
    <cellStyle name="Normal 2 2 2 2 2 2 2 2 2 2 2 2 2 8 2 7" xfId="9664"/>
    <cellStyle name="Normal 2 2 2 2 2 2 2 2 2 2 2 2 2 8 2 8" xfId="9665"/>
    <cellStyle name="Normal 2 2 2 2 2 2 2 2 2 2 2 2 2 8 2 9" xfId="9666"/>
    <cellStyle name="Normal 2 2 2 2 2 2 2 2 2 2 2 2 2 8 3" xfId="9667"/>
    <cellStyle name="Normal 2 2 2 2 2 2 2 2 2 2 2 2 2 8 4" xfId="9668"/>
    <cellStyle name="Normal 2 2 2 2 2 2 2 2 2 2 2 2 2 8 5" xfId="9669"/>
    <cellStyle name="Normal 2 2 2 2 2 2 2 2 2 2 2 2 2 8 5 10" xfId="9670"/>
    <cellStyle name="Normal 2 2 2 2 2 2 2 2 2 2 2 2 2 8 5 11" xfId="9671"/>
    <cellStyle name="Normal 2 2 2 2 2 2 2 2 2 2 2 2 2 8 5 2" xfId="9672"/>
    <cellStyle name="Normal 2 2 2 2 2 2 2 2 2 2 2 2 2 8 5 2 10" xfId="9673"/>
    <cellStyle name="Normal 2 2 2 2 2 2 2 2 2 2 2 2 2 8 5 2 11" xfId="9674"/>
    <cellStyle name="Normal 2 2 2 2 2 2 2 2 2 2 2 2 2 8 5 2 2" xfId="9675"/>
    <cellStyle name="Normal 2 2 2 2 2 2 2 2 2 2 2 2 2 8 5 2 2 2" xfId="9676"/>
    <cellStyle name="Normal 2 2 2 2 2 2 2 2 2 2 2 2 2 8 5 2 2 2 2" xfId="9677"/>
    <cellStyle name="Normal 2 2 2 2 2 2 2 2 2 2 2 2 2 8 5 2 2 2 3" xfId="9678"/>
    <cellStyle name="Normal 2 2 2 2 2 2 2 2 2 2 2 2 2 8 5 2 2 2 4" xfId="9679"/>
    <cellStyle name="Normal 2 2 2 2 2 2 2 2 2 2 2 2 2 8 5 2 2 3" xfId="9680"/>
    <cellStyle name="Normal 2 2 2 2 2 2 2 2 2 2 2 2 2 8 5 2 2 4" xfId="9681"/>
    <cellStyle name="Normal 2 2 2 2 2 2 2 2 2 2 2 2 2 8 5 2 2 5" xfId="9682"/>
    <cellStyle name="Normal 2 2 2 2 2 2 2 2 2 2 2 2 2 8 5 2 2 6" xfId="9683"/>
    <cellStyle name="Normal 2 2 2 2 2 2 2 2 2 2 2 2 2 8 5 2 3" xfId="9684"/>
    <cellStyle name="Normal 2 2 2 2 2 2 2 2 2 2 2 2 2 8 5 2 4" xfId="9685"/>
    <cellStyle name="Normal 2 2 2 2 2 2 2 2 2 2 2 2 2 8 5 2 5" xfId="9686"/>
    <cellStyle name="Normal 2 2 2 2 2 2 2 2 2 2 2 2 2 8 5 2 6" xfId="9687"/>
    <cellStyle name="Normal 2 2 2 2 2 2 2 2 2 2 2 2 2 8 5 2 7" xfId="9688"/>
    <cellStyle name="Normal 2 2 2 2 2 2 2 2 2 2 2 2 2 8 5 2 8" xfId="9689"/>
    <cellStyle name="Normal 2 2 2 2 2 2 2 2 2 2 2 2 2 8 5 2 8 2" xfId="9690"/>
    <cellStyle name="Normal 2 2 2 2 2 2 2 2 2 2 2 2 2 8 5 2 8 3" xfId="9691"/>
    <cellStyle name="Normal 2 2 2 2 2 2 2 2 2 2 2 2 2 8 5 2 8 4" xfId="9692"/>
    <cellStyle name="Normal 2 2 2 2 2 2 2 2 2 2 2 2 2 8 5 2 9" xfId="9693"/>
    <cellStyle name="Normal 2 2 2 2 2 2 2 2 2 2 2 2 2 8 5 3" xfId="9694"/>
    <cellStyle name="Normal 2 2 2 2 2 2 2 2 2 2 2 2 2 8 5 3 2" xfId="9695"/>
    <cellStyle name="Normal 2 2 2 2 2 2 2 2 2 2 2 2 2 8 5 3 2 2" xfId="9696"/>
    <cellStyle name="Normal 2 2 2 2 2 2 2 2 2 2 2 2 2 8 5 3 2 3" xfId="9697"/>
    <cellStyle name="Normal 2 2 2 2 2 2 2 2 2 2 2 2 2 8 5 3 2 4" xfId="9698"/>
    <cellStyle name="Normal 2 2 2 2 2 2 2 2 2 2 2 2 2 8 5 3 3" xfId="9699"/>
    <cellStyle name="Normal 2 2 2 2 2 2 2 2 2 2 2 2 2 8 5 3 4" xfId="9700"/>
    <cellStyle name="Normal 2 2 2 2 2 2 2 2 2 2 2 2 2 8 5 3 5" xfId="9701"/>
    <cellStyle name="Normal 2 2 2 2 2 2 2 2 2 2 2 2 2 8 5 3 6" xfId="9702"/>
    <cellStyle name="Normal 2 2 2 2 2 2 2 2 2 2 2 2 2 8 5 4" xfId="9703"/>
    <cellStyle name="Normal 2 2 2 2 2 2 2 2 2 2 2 2 2 8 5 5" xfId="9704"/>
    <cellStyle name="Normal 2 2 2 2 2 2 2 2 2 2 2 2 2 8 5 6" xfId="9705"/>
    <cellStyle name="Normal 2 2 2 2 2 2 2 2 2 2 2 2 2 8 5 7" xfId="9706"/>
    <cellStyle name="Normal 2 2 2 2 2 2 2 2 2 2 2 2 2 8 5 8" xfId="9707"/>
    <cellStyle name="Normal 2 2 2 2 2 2 2 2 2 2 2 2 2 8 5 8 2" xfId="9708"/>
    <cellStyle name="Normal 2 2 2 2 2 2 2 2 2 2 2 2 2 8 5 8 3" xfId="9709"/>
    <cellStyle name="Normal 2 2 2 2 2 2 2 2 2 2 2 2 2 8 5 8 4" xfId="9710"/>
    <cellStyle name="Normal 2 2 2 2 2 2 2 2 2 2 2 2 2 8 5 9" xfId="9711"/>
    <cellStyle name="Normal 2 2 2 2 2 2 2 2 2 2 2 2 2 8 6" xfId="9712"/>
    <cellStyle name="Normal 2 2 2 2 2 2 2 2 2 2 2 2 2 8 7" xfId="9713"/>
    <cellStyle name="Normal 2 2 2 2 2 2 2 2 2 2 2 2 2 8 7 2" xfId="9714"/>
    <cellStyle name="Normal 2 2 2 2 2 2 2 2 2 2 2 2 2 8 7 2 2" xfId="9715"/>
    <cellStyle name="Normal 2 2 2 2 2 2 2 2 2 2 2 2 2 8 7 2 3" xfId="9716"/>
    <cellStyle name="Normal 2 2 2 2 2 2 2 2 2 2 2 2 2 8 7 2 4" xfId="9717"/>
    <cellStyle name="Normal 2 2 2 2 2 2 2 2 2 2 2 2 2 8 7 3" xfId="9718"/>
    <cellStyle name="Normal 2 2 2 2 2 2 2 2 2 2 2 2 2 8 7 4" xfId="9719"/>
    <cellStyle name="Normal 2 2 2 2 2 2 2 2 2 2 2 2 2 8 7 5" xfId="9720"/>
    <cellStyle name="Normal 2 2 2 2 2 2 2 2 2 2 2 2 2 8 7 6" xfId="9721"/>
    <cellStyle name="Normal 2 2 2 2 2 2 2 2 2 2 2 2 2 8 8" xfId="9722"/>
    <cellStyle name="Normal 2 2 2 2 2 2 2 2 2 2 2 2 2 8 9" xfId="9723"/>
    <cellStyle name="Normal 2 2 2 2 2 2 2 2 2 2 2 2 2 80" xfId="9724"/>
    <cellStyle name="Normal 2 2 2 2 2 2 2 2 2 2 2 2 2 81" xfId="9725"/>
    <cellStyle name="Normal 2 2 2 2 2 2 2 2 2 2 2 2 2 82" xfId="9726"/>
    <cellStyle name="Normal 2 2 2 2 2 2 2 2 2 2 2 2 2 83" xfId="9727"/>
    <cellStyle name="Normal 2 2 2 2 2 2 2 2 2 2 2 2 2 84" xfId="9728"/>
    <cellStyle name="Normal 2 2 2 2 2 2 2 2 2 2 2 2 2 85" xfId="9729"/>
    <cellStyle name="Normal 2 2 2 2 2 2 2 2 2 2 2 2 2 86" xfId="9730"/>
    <cellStyle name="Normal 2 2 2 2 2 2 2 2 2 2 2 2 2 87" xfId="9731"/>
    <cellStyle name="Normal 2 2 2 2 2 2 2 2 2 2 2 2 2 88" xfId="9732"/>
    <cellStyle name="Normal 2 2 2 2 2 2 2 2 2 2 2 2 2 88 2" xfId="9733"/>
    <cellStyle name="Normal 2 2 2 2 2 2 2 2 2 2 2 2 2 88 3" xfId="9734"/>
    <cellStyle name="Normal 2 2 2 2 2 2 2 2 2 2 2 2 2 88 4" xfId="9735"/>
    <cellStyle name="Normal 2 2 2 2 2 2 2 2 2 2 2 2 2 89" xfId="9736"/>
    <cellStyle name="Normal 2 2 2 2 2 2 2 2 2 2 2 2 2 9" xfId="9737"/>
    <cellStyle name="Normal 2 2 2 2 2 2 2 2 2 2 2 2 2 90" xfId="9738"/>
    <cellStyle name="Normal 2 2 2 2 2 2 2 2 2 2 2 2 20" xfId="9739"/>
    <cellStyle name="Normal 2 2 2 2 2 2 2 2 2 2 2 2 21" xfId="9740"/>
    <cellStyle name="Normal 2 2 2 2 2 2 2 2 2 2 2 2 21 2" xfId="9741"/>
    <cellStyle name="Normal 2 2 2 2 2 2 2 2 2 2 2 2 21 2 2" xfId="9742"/>
    <cellStyle name="Normal 2 2 2 2 2 2 2 2 2 2 2 2 21 2 3" xfId="9743"/>
    <cellStyle name="Normal 2 2 2 2 2 2 2 2 2 2 2 2 21 2 4" xfId="9744"/>
    <cellStyle name="Normal 2 2 2 2 2 2 2 2 2 2 2 2 21 3" xfId="9745"/>
    <cellStyle name="Normal 2 2 2 2 2 2 2 2 2 2 2 2 21 4" xfId="9746"/>
    <cellStyle name="Normal 2 2 2 2 2 2 2 2 2 2 2 2 21 5" xfId="9747"/>
    <cellStyle name="Normal 2 2 2 2 2 2 2 2 2 2 2 2 21 6" xfId="9748"/>
    <cellStyle name="Normal 2 2 2 2 2 2 2 2 2 2 2 2 22" xfId="9749"/>
    <cellStyle name="Normal 2 2 2 2 2 2 2 2 2 2 2 2 23" xfId="9750"/>
    <cellStyle name="Normal 2 2 2 2 2 2 2 2 2 2 2 2 24" xfId="9751"/>
    <cellStyle name="Normal 2 2 2 2 2 2 2 2 2 2 2 2 25" xfId="9752"/>
    <cellStyle name="Normal 2 2 2 2 2 2 2 2 2 2 2 2 26" xfId="9753"/>
    <cellStyle name="Normal 2 2 2 2 2 2 2 2 2 2 2 2 27" xfId="9754"/>
    <cellStyle name="Normal 2 2 2 2 2 2 2 2 2 2 2 2 27 2" xfId="9755"/>
    <cellStyle name="Normal 2 2 2 2 2 2 2 2 2 2 2 2 27 3" xfId="9756"/>
    <cellStyle name="Normal 2 2 2 2 2 2 2 2 2 2 2 2 27 4" xfId="9757"/>
    <cellStyle name="Normal 2 2 2 2 2 2 2 2 2 2 2 2 28" xfId="9758"/>
    <cellStyle name="Normal 2 2 2 2 2 2 2 2 2 2 2 2 29" xfId="9759"/>
    <cellStyle name="Normal 2 2 2 2 2 2 2 2 2 2 2 2 3" xfId="9760"/>
    <cellStyle name="Normal 2 2 2 2 2 2 2 2 2 2 2 2 30" xfId="9761"/>
    <cellStyle name="Normal 2 2 2 2 2 2 2 2 2 2 2 2 31" xfId="9762"/>
    <cellStyle name="Normal 2 2 2 2 2 2 2 2 2 2 2 2 32" xfId="9763"/>
    <cellStyle name="Normal 2 2 2 2 2 2 2 2 2 2 2 2 33" xfId="9764"/>
    <cellStyle name="Normal 2 2 2 2 2 2 2 2 2 2 2 2 34" xfId="9765"/>
    <cellStyle name="Normal 2 2 2 2 2 2 2 2 2 2 2 2 35" xfId="9766"/>
    <cellStyle name="Normal 2 2 2 2 2 2 2 2 2 2 2 2 36" xfId="9767"/>
    <cellStyle name="Normal 2 2 2 2 2 2 2 2 2 2 2 2 37" xfId="9768"/>
    <cellStyle name="Normal 2 2 2 2 2 2 2 2 2 2 2 2 38" xfId="9769"/>
    <cellStyle name="Normal 2 2 2 2 2 2 2 2 2 2 2 2 39" xfId="9770"/>
    <cellStyle name="Normal 2 2 2 2 2 2 2 2 2 2 2 2 4" xfId="9771"/>
    <cellStyle name="Normal 2 2 2 2 2 2 2 2 2 2 2 2 40" xfId="9772"/>
    <cellStyle name="Normal 2 2 2 2 2 2 2 2 2 2 2 2 41" xfId="9773"/>
    <cellStyle name="Normal 2 2 2 2 2 2 2 2 2 2 2 2 42" xfId="9774"/>
    <cellStyle name="Normal 2 2 2 2 2 2 2 2 2 2 2 2 42 2" xfId="9775"/>
    <cellStyle name="Normal 2 2 2 2 2 2 2 2 2 2 2 2 42 3" xfId="9776"/>
    <cellStyle name="Normal 2 2 2 2 2 2 2 2 2 2 2 2 42 4" xfId="9777"/>
    <cellStyle name="Normal 2 2 2 2 2 2 2 2 2 2 2 2 42 5" xfId="9778"/>
    <cellStyle name="Normal 2 2 2 2 2 2 2 2 2 2 2 2 42 6" xfId="9779"/>
    <cellStyle name="Normal 2 2 2 2 2 2 2 2 2 2 2 2 42 7" xfId="9780"/>
    <cellStyle name="Normal 2 2 2 2 2 2 2 2 2 2 2 2 43" xfId="9781"/>
    <cellStyle name="Normal 2 2 2 2 2 2 2 2 2 2 2 2 44" xfId="9782"/>
    <cellStyle name="Normal 2 2 2 2 2 2 2 2 2 2 2 2 45" xfId="9783"/>
    <cellStyle name="Normal 2 2 2 2 2 2 2 2 2 2 2 2 46" xfId="9784"/>
    <cellStyle name="Normal 2 2 2 2 2 2 2 2 2 2 2 2 47" xfId="9785"/>
    <cellStyle name="Normal 2 2 2 2 2 2 2 2 2 2 2 2 48" xfId="9786"/>
    <cellStyle name="Normal 2 2 2 2 2 2 2 2 2 2 2 2 49" xfId="9787"/>
    <cellStyle name="Normal 2 2 2 2 2 2 2 2 2 2 2 2 5" xfId="9788"/>
    <cellStyle name="Normal 2 2 2 2 2 2 2 2 2 2 2 2 50" xfId="9789"/>
    <cellStyle name="Normal 2 2 2 2 2 2 2 2 2 2 2 2 51" xfId="9790"/>
    <cellStyle name="Normal 2 2 2 2 2 2 2 2 2 2 2 2 52" xfId="9791"/>
    <cellStyle name="Normal 2 2 2 2 2 2 2 2 2 2 2 2 53" xfId="9792"/>
    <cellStyle name="Normal 2 2 2 2 2 2 2 2 2 2 2 2 54" xfId="9793"/>
    <cellStyle name="Normal 2 2 2 2 2 2 2 2 2 2 2 2 55" xfId="9794"/>
    <cellStyle name="Normal 2 2 2 2 2 2 2 2 2 2 2 2 56" xfId="9795"/>
    <cellStyle name="Normal 2 2 2 2 2 2 2 2 2 2 2 2 57" xfId="9796"/>
    <cellStyle name="Normal 2 2 2 2 2 2 2 2 2 2 2 2 58" xfId="9797"/>
    <cellStyle name="Normal 2 2 2 2 2 2 2 2 2 2 2 2 59" xfId="9798"/>
    <cellStyle name="Normal 2 2 2 2 2 2 2 2 2 2 2 2 6" xfId="9799"/>
    <cellStyle name="Normal 2 2 2 2 2 2 2 2 2 2 2 2 60" xfId="9800"/>
    <cellStyle name="Normal 2 2 2 2 2 2 2 2 2 2 2 2 61" xfId="9801"/>
    <cellStyle name="Normal 2 2 2 2 2 2 2 2 2 2 2 2 62" xfId="9802"/>
    <cellStyle name="Normal 2 2 2 2 2 2 2 2 2 2 2 2 63" xfId="9803"/>
    <cellStyle name="Normal 2 2 2 2 2 2 2 2 2 2 2 2 64" xfId="9804"/>
    <cellStyle name="Normal 2 2 2 2 2 2 2 2 2 2 2 2 65" xfId="9805"/>
    <cellStyle name="Normal 2 2 2 2 2 2 2 2 2 2 2 2 66" xfId="9806"/>
    <cellStyle name="Normal 2 2 2 2 2 2 2 2 2 2 2 2 67" xfId="9807"/>
    <cellStyle name="Normal 2 2 2 2 2 2 2 2 2 2 2 2 68" xfId="9808"/>
    <cellStyle name="Normal 2 2 2 2 2 2 2 2 2 2 2 2 69" xfId="9809"/>
    <cellStyle name="Normal 2 2 2 2 2 2 2 2 2 2 2 2 7" xfId="9810"/>
    <cellStyle name="Normal 2 2 2 2 2 2 2 2 2 2 2 2 70" xfId="9811"/>
    <cellStyle name="Normal 2 2 2 2 2 2 2 2 2 2 2 2 71" xfId="9812"/>
    <cellStyle name="Normal 2 2 2 2 2 2 2 2 2 2 2 2 72" xfId="9813"/>
    <cellStyle name="Normal 2 2 2 2 2 2 2 2 2 2 2 2 73" xfId="9814"/>
    <cellStyle name="Normal 2 2 2 2 2 2 2 2 2 2 2 2 74" xfId="9815"/>
    <cellStyle name="Normal 2 2 2 2 2 2 2 2 2 2 2 2 75" xfId="9816"/>
    <cellStyle name="Normal 2 2 2 2 2 2 2 2 2 2 2 2 76" xfId="9817"/>
    <cellStyle name="Normal 2 2 2 2 2 2 2 2 2 2 2 2 77" xfId="9818"/>
    <cellStyle name="Normal 2 2 2 2 2 2 2 2 2 2 2 2 78" xfId="9819"/>
    <cellStyle name="Normal 2 2 2 2 2 2 2 2 2 2 2 2 79" xfId="9820"/>
    <cellStyle name="Normal 2 2 2 2 2 2 2 2 2 2 2 2 8" xfId="9821"/>
    <cellStyle name="Normal 2 2 2 2 2 2 2 2 2 2 2 2 8 10" xfId="9822"/>
    <cellStyle name="Normal 2 2 2 2 2 2 2 2 2 2 2 2 8 11" xfId="9823"/>
    <cellStyle name="Normal 2 2 2 2 2 2 2 2 2 2 2 2 8 11 10" xfId="9824"/>
    <cellStyle name="Normal 2 2 2 2 2 2 2 2 2 2 2 2 8 11 11" xfId="9825"/>
    <cellStyle name="Normal 2 2 2 2 2 2 2 2 2 2 2 2 8 11 11 2" xfId="9826"/>
    <cellStyle name="Normal 2 2 2 2 2 2 2 2 2 2 2 2 8 11 11 3" xfId="9827"/>
    <cellStyle name="Normal 2 2 2 2 2 2 2 2 2 2 2 2 8 11 11 4" xfId="9828"/>
    <cellStyle name="Normal 2 2 2 2 2 2 2 2 2 2 2 2 8 11 12" xfId="9829"/>
    <cellStyle name="Normal 2 2 2 2 2 2 2 2 2 2 2 2 8 11 13" xfId="9830"/>
    <cellStyle name="Normal 2 2 2 2 2 2 2 2 2 2 2 2 8 11 14" xfId="9831"/>
    <cellStyle name="Normal 2 2 2 2 2 2 2 2 2 2 2 2 8 11 2" xfId="9832"/>
    <cellStyle name="Normal 2 2 2 2 2 2 2 2 2 2 2 2 8 11 2 10" xfId="9833"/>
    <cellStyle name="Normal 2 2 2 2 2 2 2 2 2 2 2 2 8 11 2 11" xfId="9834"/>
    <cellStyle name="Normal 2 2 2 2 2 2 2 2 2 2 2 2 8 11 2 2" xfId="9835"/>
    <cellStyle name="Normal 2 2 2 2 2 2 2 2 2 2 2 2 8 11 2 2 10" xfId="9836"/>
    <cellStyle name="Normal 2 2 2 2 2 2 2 2 2 2 2 2 8 11 2 2 11" xfId="9837"/>
    <cellStyle name="Normal 2 2 2 2 2 2 2 2 2 2 2 2 8 11 2 2 2" xfId="9838"/>
    <cellStyle name="Normal 2 2 2 2 2 2 2 2 2 2 2 2 8 11 2 2 2 2" xfId="9839"/>
    <cellStyle name="Normal 2 2 2 2 2 2 2 2 2 2 2 2 8 11 2 2 2 2 2" xfId="9840"/>
    <cellStyle name="Normal 2 2 2 2 2 2 2 2 2 2 2 2 8 11 2 2 2 2 3" xfId="9841"/>
    <cellStyle name="Normal 2 2 2 2 2 2 2 2 2 2 2 2 8 11 2 2 2 2 4" xfId="9842"/>
    <cellStyle name="Normal 2 2 2 2 2 2 2 2 2 2 2 2 8 11 2 2 2 3" xfId="9843"/>
    <cellStyle name="Normal 2 2 2 2 2 2 2 2 2 2 2 2 8 11 2 2 2 4" xfId="9844"/>
    <cellStyle name="Normal 2 2 2 2 2 2 2 2 2 2 2 2 8 11 2 2 2 5" xfId="9845"/>
    <cellStyle name="Normal 2 2 2 2 2 2 2 2 2 2 2 2 8 11 2 2 2 6" xfId="9846"/>
    <cellStyle name="Normal 2 2 2 2 2 2 2 2 2 2 2 2 8 11 2 2 3" xfId="9847"/>
    <cellStyle name="Normal 2 2 2 2 2 2 2 2 2 2 2 2 8 11 2 2 4" xfId="9848"/>
    <cellStyle name="Normal 2 2 2 2 2 2 2 2 2 2 2 2 8 11 2 2 5" xfId="9849"/>
    <cellStyle name="Normal 2 2 2 2 2 2 2 2 2 2 2 2 8 11 2 2 6" xfId="9850"/>
    <cellStyle name="Normal 2 2 2 2 2 2 2 2 2 2 2 2 8 11 2 2 7" xfId="9851"/>
    <cellStyle name="Normal 2 2 2 2 2 2 2 2 2 2 2 2 8 11 2 2 8" xfId="9852"/>
    <cellStyle name="Normal 2 2 2 2 2 2 2 2 2 2 2 2 8 11 2 2 8 2" xfId="9853"/>
    <cellStyle name="Normal 2 2 2 2 2 2 2 2 2 2 2 2 8 11 2 2 8 3" xfId="9854"/>
    <cellStyle name="Normal 2 2 2 2 2 2 2 2 2 2 2 2 8 11 2 2 8 4" xfId="9855"/>
    <cellStyle name="Normal 2 2 2 2 2 2 2 2 2 2 2 2 8 11 2 2 9" xfId="9856"/>
    <cellStyle name="Normal 2 2 2 2 2 2 2 2 2 2 2 2 8 11 2 3" xfId="9857"/>
    <cellStyle name="Normal 2 2 2 2 2 2 2 2 2 2 2 2 8 11 2 3 2" xfId="9858"/>
    <cellStyle name="Normal 2 2 2 2 2 2 2 2 2 2 2 2 8 11 2 3 2 2" xfId="9859"/>
    <cellStyle name="Normal 2 2 2 2 2 2 2 2 2 2 2 2 8 11 2 3 2 3" xfId="9860"/>
    <cellStyle name="Normal 2 2 2 2 2 2 2 2 2 2 2 2 8 11 2 3 2 4" xfId="9861"/>
    <cellStyle name="Normal 2 2 2 2 2 2 2 2 2 2 2 2 8 11 2 3 3" xfId="9862"/>
    <cellStyle name="Normal 2 2 2 2 2 2 2 2 2 2 2 2 8 11 2 3 4" xfId="9863"/>
    <cellStyle name="Normal 2 2 2 2 2 2 2 2 2 2 2 2 8 11 2 3 5" xfId="9864"/>
    <cellStyle name="Normal 2 2 2 2 2 2 2 2 2 2 2 2 8 11 2 3 6" xfId="9865"/>
    <cellStyle name="Normal 2 2 2 2 2 2 2 2 2 2 2 2 8 11 2 4" xfId="9866"/>
    <cellStyle name="Normal 2 2 2 2 2 2 2 2 2 2 2 2 8 11 2 5" xfId="9867"/>
    <cellStyle name="Normal 2 2 2 2 2 2 2 2 2 2 2 2 8 11 2 6" xfId="9868"/>
    <cellStyle name="Normal 2 2 2 2 2 2 2 2 2 2 2 2 8 11 2 7" xfId="9869"/>
    <cellStyle name="Normal 2 2 2 2 2 2 2 2 2 2 2 2 8 11 2 8" xfId="9870"/>
    <cellStyle name="Normal 2 2 2 2 2 2 2 2 2 2 2 2 8 11 2 8 2" xfId="9871"/>
    <cellStyle name="Normal 2 2 2 2 2 2 2 2 2 2 2 2 8 11 2 8 3" xfId="9872"/>
    <cellStyle name="Normal 2 2 2 2 2 2 2 2 2 2 2 2 8 11 2 8 4" xfId="9873"/>
    <cellStyle name="Normal 2 2 2 2 2 2 2 2 2 2 2 2 8 11 2 9" xfId="9874"/>
    <cellStyle name="Normal 2 2 2 2 2 2 2 2 2 2 2 2 8 11 3" xfId="9875"/>
    <cellStyle name="Normal 2 2 2 2 2 2 2 2 2 2 2 2 8 11 4" xfId="9876"/>
    <cellStyle name="Normal 2 2 2 2 2 2 2 2 2 2 2 2 8 11 5" xfId="9877"/>
    <cellStyle name="Normal 2 2 2 2 2 2 2 2 2 2 2 2 8 11 5 2" xfId="9878"/>
    <cellStyle name="Normal 2 2 2 2 2 2 2 2 2 2 2 2 8 11 5 2 2" xfId="9879"/>
    <cellStyle name="Normal 2 2 2 2 2 2 2 2 2 2 2 2 8 11 5 2 3" xfId="9880"/>
    <cellStyle name="Normal 2 2 2 2 2 2 2 2 2 2 2 2 8 11 5 2 4" xfId="9881"/>
    <cellStyle name="Normal 2 2 2 2 2 2 2 2 2 2 2 2 8 11 5 3" xfId="9882"/>
    <cellStyle name="Normal 2 2 2 2 2 2 2 2 2 2 2 2 8 11 5 4" xfId="9883"/>
    <cellStyle name="Normal 2 2 2 2 2 2 2 2 2 2 2 2 8 11 5 5" xfId="9884"/>
    <cellStyle name="Normal 2 2 2 2 2 2 2 2 2 2 2 2 8 11 5 6" xfId="9885"/>
    <cellStyle name="Normal 2 2 2 2 2 2 2 2 2 2 2 2 8 11 6" xfId="9886"/>
    <cellStyle name="Normal 2 2 2 2 2 2 2 2 2 2 2 2 8 11 7" xfId="9887"/>
    <cellStyle name="Normal 2 2 2 2 2 2 2 2 2 2 2 2 8 11 8" xfId="9888"/>
    <cellStyle name="Normal 2 2 2 2 2 2 2 2 2 2 2 2 8 11 9" xfId="9889"/>
    <cellStyle name="Normal 2 2 2 2 2 2 2 2 2 2 2 2 8 12" xfId="9890"/>
    <cellStyle name="Normal 2 2 2 2 2 2 2 2 2 2 2 2 8 13" xfId="9891"/>
    <cellStyle name="Normal 2 2 2 2 2 2 2 2 2 2 2 2 8 13 10" xfId="9892"/>
    <cellStyle name="Normal 2 2 2 2 2 2 2 2 2 2 2 2 8 13 11" xfId="9893"/>
    <cellStyle name="Normal 2 2 2 2 2 2 2 2 2 2 2 2 8 13 2" xfId="9894"/>
    <cellStyle name="Normal 2 2 2 2 2 2 2 2 2 2 2 2 8 13 2 10" xfId="9895"/>
    <cellStyle name="Normal 2 2 2 2 2 2 2 2 2 2 2 2 8 13 2 11" xfId="9896"/>
    <cellStyle name="Normal 2 2 2 2 2 2 2 2 2 2 2 2 8 13 2 2" xfId="9897"/>
    <cellStyle name="Normal 2 2 2 2 2 2 2 2 2 2 2 2 8 13 2 2 2" xfId="9898"/>
    <cellStyle name="Normal 2 2 2 2 2 2 2 2 2 2 2 2 8 13 2 2 2 2" xfId="9899"/>
    <cellStyle name="Normal 2 2 2 2 2 2 2 2 2 2 2 2 8 13 2 2 2 3" xfId="9900"/>
    <cellStyle name="Normal 2 2 2 2 2 2 2 2 2 2 2 2 8 13 2 2 2 4" xfId="9901"/>
    <cellStyle name="Normal 2 2 2 2 2 2 2 2 2 2 2 2 8 13 2 2 3" xfId="9902"/>
    <cellStyle name="Normal 2 2 2 2 2 2 2 2 2 2 2 2 8 13 2 2 4" xfId="9903"/>
    <cellStyle name="Normal 2 2 2 2 2 2 2 2 2 2 2 2 8 13 2 2 5" xfId="9904"/>
    <cellStyle name="Normal 2 2 2 2 2 2 2 2 2 2 2 2 8 13 2 2 6" xfId="9905"/>
    <cellStyle name="Normal 2 2 2 2 2 2 2 2 2 2 2 2 8 13 2 3" xfId="9906"/>
    <cellStyle name="Normal 2 2 2 2 2 2 2 2 2 2 2 2 8 13 2 4" xfId="9907"/>
    <cellStyle name="Normal 2 2 2 2 2 2 2 2 2 2 2 2 8 13 2 5" xfId="9908"/>
    <cellStyle name="Normal 2 2 2 2 2 2 2 2 2 2 2 2 8 13 2 6" xfId="9909"/>
    <cellStyle name="Normal 2 2 2 2 2 2 2 2 2 2 2 2 8 13 2 7" xfId="9910"/>
    <cellStyle name="Normal 2 2 2 2 2 2 2 2 2 2 2 2 8 13 2 8" xfId="9911"/>
    <cellStyle name="Normal 2 2 2 2 2 2 2 2 2 2 2 2 8 13 2 8 2" xfId="9912"/>
    <cellStyle name="Normal 2 2 2 2 2 2 2 2 2 2 2 2 8 13 2 8 3" xfId="9913"/>
    <cellStyle name="Normal 2 2 2 2 2 2 2 2 2 2 2 2 8 13 2 8 4" xfId="9914"/>
    <cellStyle name="Normal 2 2 2 2 2 2 2 2 2 2 2 2 8 13 2 9" xfId="9915"/>
    <cellStyle name="Normal 2 2 2 2 2 2 2 2 2 2 2 2 8 13 3" xfId="9916"/>
    <cellStyle name="Normal 2 2 2 2 2 2 2 2 2 2 2 2 8 13 3 2" xfId="9917"/>
    <cellStyle name="Normal 2 2 2 2 2 2 2 2 2 2 2 2 8 13 3 2 2" xfId="9918"/>
    <cellStyle name="Normal 2 2 2 2 2 2 2 2 2 2 2 2 8 13 3 2 3" xfId="9919"/>
    <cellStyle name="Normal 2 2 2 2 2 2 2 2 2 2 2 2 8 13 3 2 4" xfId="9920"/>
    <cellStyle name="Normal 2 2 2 2 2 2 2 2 2 2 2 2 8 13 3 3" xfId="9921"/>
    <cellStyle name="Normal 2 2 2 2 2 2 2 2 2 2 2 2 8 13 3 4" xfId="9922"/>
    <cellStyle name="Normal 2 2 2 2 2 2 2 2 2 2 2 2 8 13 3 5" xfId="9923"/>
    <cellStyle name="Normal 2 2 2 2 2 2 2 2 2 2 2 2 8 13 3 6" xfId="9924"/>
    <cellStyle name="Normal 2 2 2 2 2 2 2 2 2 2 2 2 8 13 4" xfId="9925"/>
    <cellStyle name="Normal 2 2 2 2 2 2 2 2 2 2 2 2 8 13 5" xfId="9926"/>
    <cellStyle name="Normal 2 2 2 2 2 2 2 2 2 2 2 2 8 13 6" xfId="9927"/>
    <cellStyle name="Normal 2 2 2 2 2 2 2 2 2 2 2 2 8 13 7" xfId="9928"/>
    <cellStyle name="Normal 2 2 2 2 2 2 2 2 2 2 2 2 8 13 8" xfId="9929"/>
    <cellStyle name="Normal 2 2 2 2 2 2 2 2 2 2 2 2 8 13 8 2" xfId="9930"/>
    <cellStyle name="Normal 2 2 2 2 2 2 2 2 2 2 2 2 8 13 8 3" xfId="9931"/>
    <cellStyle name="Normal 2 2 2 2 2 2 2 2 2 2 2 2 8 13 8 4" xfId="9932"/>
    <cellStyle name="Normal 2 2 2 2 2 2 2 2 2 2 2 2 8 13 9" xfId="9933"/>
    <cellStyle name="Normal 2 2 2 2 2 2 2 2 2 2 2 2 8 14" xfId="9934"/>
    <cellStyle name="Normal 2 2 2 2 2 2 2 2 2 2 2 2 8 15" xfId="9935"/>
    <cellStyle name="Normal 2 2 2 2 2 2 2 2 2 2 2 2 8 15 2" xfId="9936"/>
    <cellStyle name="Normal 2 2 2 2 2 2 2 2 2 2 2 2 8 15 2 2" xfId="9937"/>
    <cellStyle name="Normal 2 2 2 2 2 2 2 2 2 2 2 2 8 15 2 3" xfId="9938"/>
    <cellStyle name="Normal 2 2 2 2 2 2 2 2 2 2 2 2 8 15 2 4" xfId="9939"/>
    <cellStyle name="Normal 2 2 2 2 2 2 2 2 2 2 2 2 8 15 3" xfId="9940"/>
    <cellStyle name="Normal 2 2 2 2 2 2 2 2 2 2 2 2 8 15 4" xfId="9941"/>
    <cellStyle name="Normal 2 2 2 2 2 2 2 2 2 2 2 2 8 15 5" xfId="9942"/>
    <cellStyle name="Normal 2 2 2 2 2 2 2 2 2 2 2 2 8 15 6" xfId="9943"/>
    <cellStyle name="Normal 2 2 2 2 2 2 2 2 2 2 2 2 8 16" xfId="9944"/>
    <cellStyle name="Normal 2 2 2 2 2 2 2 2 2 2 2 2 8 17" xfId="9945"/>
    <cellStyle name="Normal 2 2 2 2 2 2 2 2 2 2 2 2 8 18" xfId="9946"/>
    <cellStyle name="Normal 2 2 2 2 2 2 2 2 2 2 2 2 8 19" xfId="9947"/>
    <cellStyle name="Normal 2 2 2 2 2 2 2 2 2 2 2 2 8 2" xfId="9948"/>
    <cellStyle name="Normal 2 2 2 2 2 2 2 2 2 2 2 2 8 2 10" xfId="9949"/>
    <cellStyle name="Normal 2 2 2 2 2 2 2 2 2 2 2 2 8 2 11" xfId="9950"/>
    <cellStyle name="Normal 2 2 2 2 2 2 2 2 2 2 2 2 8 2 12" xfId="9951"/>
    <cellStyle name="Normal 2 2 2 2 2 2 2 2 2 2 2 2 8 2 13" xfId="9952"/>
    <cellStyle name="Normal 2 2 2 2 2 2 2 2 2 2 2 2 8 2 13 2" xfId="9953"/>
    <cellStyle name="Normal 2 2 2 2 2 2 2 2 2 2 2 2 8 2 13 3" xfId="9954"/>
    <cellStyle name="Normal 2 2 2 2 2 2 2 2 2 2 2 2 8 2 13 4" xfId="9955"/>
    <cellStyle name="Normal 2 2 2 2 2 2 2 2 2 2 2 2 8 2 14" xfId="9956"/>
    <cellStyle name="Normal 2 2 2 2 2 2 2 2 2 2 2 2 8 2 15" xfId="9957"/>
    <cellStyle name="Normal 2 2 2 2 2 2 2 2 2 2 2 2 8 2 16" xfId="9958"/>
    <cellStyle name="Normal 2 2 2 2 2 2 2 2 2 2 2 2 8 2 2" xfId="9959"/>
    <cellStyle name="Normal 2 2 2 2 2 2 2 2 2 2 2 2 8 2 2 10" xfId="9960"/>
    <cellStyle name="Normal 2 2 2 2 2 2 2 2 2 2 2 2 8 2 2 11" xfId="9961"/>
    <cellStyle name="Normal 2 2 2 2 2 2 2 2 2 2 2 2 8 2 2 11 2" xfId="9962"/>
    <cellStyle name="Normal 2 2 2 2 2 2 2 2 2 2 2 2 8 2 2 11 3" xfId="9963"/>
    <cellStyle name="Normal 2 2 2 2 2 2 2 2 2 2 2 2 8 2 2 11 4" xfId="9964"/>
    <cellStyle name="Normal 2 2 2 2 2 2 2 2 2 2 2 2 8 2 2 12" xfId="9965"/>
    <cellStyle name="Normal 2 2 2 2 2 2 2 2 2 2 2 2 8 2 2 13" xfId="9966"/>
    <cellStyle name="Normal 2 2 2 2 2 2 2 2 2 2 2 2 8 2 2 14" xfId="9967"/>
    <cellStyle name="Normal 2 2 2 2 2 2 2 2 2 2 2 2 8 2 2 2" xfId="9968"/>
    <cellStyle name="Normal 2 2 2 2 2 2 2 2 2 2 2 2 8 2 2 2 10" xfId="9969"/>
    <cellStyle name="Normal 2 2 2 2 2 2 2 2 2 2 2 2 8 2 2 2 11" xfId="9970"/>
    <cellStyle name="Normal 2 2 2 2 2 2 2 2 2 2 2 2 8 2 2 2 2" xfId="9971"/>
    <cellStyle name="Normal 2 2 2 2 2 2 2 2 2 2 2 2 8 2 2 2 2 10" xfId="9972"/>
    <cellStyle name="Normal 2 2 2 2 2 2 2 2 2 2 2 2 8 2 2 2 2 11" xfId="9973"/>
    <cellStyle name="Normal 2 2 2 2 2 2 2 2 2 2 2 2 8 2 2 2 2 2" xfId="9974"/>
    <cellStyle name="Normal 2 2 2 2 2 2 2 2 2 2 2 2 8 2 2 2 2 2 2" xfId="9975"/>
    <cellStyle name="Normal 2 2 2 2 2 2 2 2 2 2 2 2 8 2 2 2 2 2 2 2" xfId="9976"/>
    <cellStyle name="Normal 2 2 2 2 2 2 2 2 2 2 2 2 8 2 2 2 2 2 2 3" xfId="9977"/>
    <cellStyle name="Normal 2 2 2 2 2 2 2 2 2 2 2 2 8 2 2 2 2 2 2 4" xfId="9978"/>
    <cellStyle name="Normal 2 2 2 2 2 2 2 2 2 2 2 2 8 2 2 2 2 2 3" xfId="9979"/>
    <cellStyle name="Normal 2 2 2 2 2 2 2 2 2 2 2 2 8 2 2 2 2 2 4" xfId="9980"/>
    <cellStyle name="Normal 2 2 2 2 2 2 2 2 2 2 2 2 8 2 2 2 2 2 5" xfId="9981"/>
    <cellStyle name="Normal 2 2 2 2 2 2 2 2 2 2 2 2 8 2 2 2 2 2 6" xfId="9982"/>
    <cellStyle name="Normal 2 2 2 2 2 2 2 2 2 2 2 2 8 2 2 2 2 3" xfId="9983"/>
    <cellStyle name="Normal 2 2 2 2 2 2 2 2 2 2 2 2 8 2 2 2 2 4" xfId="9984"/>
    <cellStyle name="Normal 2 2 2 2 2 2 2 2 2 2 2 2 8 2 2 2 2 5" xfId="9985"/>
    <cellStyle name="Normal 2 2 2 2 2 2 2 2 2 2 2 2 8 2 2 2 2 6" xfId="9986"/>
    <cellStyle name="Normal 2 2 2 2 2 2 2 2 2 2 2 2 8 2 2 2 2 7" xfId="9987"/>
    <cellStyle name="Normal 2 2 2 2 2 2 2 2 2 2 2 2 8 2 2 2 2 8" xfId="9988"/>
    <cellStyle name="Normal 2 2 2 2 2 2 2 2 2 2 2 2 8 2 2 2 2 8 2" xfId="9989"/>
    <cellStyle name="Normal 2 2 2 2 2 2 2 2 2 2 2 2 8 2 2 2 2 8 3" xfId="9990"/>
    <cellStyle name="Normal 2 2 2 2 2 2 2 2 2 2 2 2 8 2 2 2 2 8 4" xfId="9991"/>
    <cellStyle name="Normal 2 2 2 2 2 2 2 2 2 2 2 2 8 2 2 2 2 9" xfId="9992"/>
    <cellStyle name="Normal 2 2 2 2 2 2 2 2 2 2 2 2 8 2 2 2 3" xfId="9993"/>
    <cellStyle name="Normal 2 2 2 2 2 2 2 2 2 2 2 2 8 2 2 2 3 2" xfId="9994"/>
    <cellStyle name="Normal 2 2 2 2 2 2 2 2 2 2 2 2 8 2 2 2 3 2 2" xfId="9995"/>
    <cellStyle name="Normal 2 2 2 2 2 2 2 2 2 2 2 2 8 2 2 2 3 2 3" xfId="9996"/>
    <cellStyle name="Normal 2 2 2 2 2 2 2 2 2 2 2 2 8 2 2 2 3 2 4" xfId="9997"/>
    <cellStyle name="Normal 2 2 2 2 2 2 2 2 2 2 2 2 8 2 2 2 3 3" xfId="9998"/>
    <cellStyle name="Normal 2 2 2 2 2 2 2 2 2 2 2 2 8 2 2 2 3 4" xfId="9999"/>
    <cellStyle name="Normal 2 2 2 2 2 2 2 2 2 2 2 2 8 2 2 2 3 5" xfId="10000"/>
    <cellStyle name="Normal 2 2 2 2 2 2 2 2 2 2 2 2 8 2 2 2 3 6" xfId="10001"/>
    <cellStyle name="Normal 2 2 2 2 2 2 2 2 2 2 2 2 8 2 2 2 4" xfId="10002"/>
    <cellStyle name="Normal 2 2 2 2 2 2 2 2 2 2 2 2 8 2 2 2 5" xfId="10003"/>
    <cellStyle name="Normal 2 2 2 2 2 2 2 2 2 2 2 2 8 2 2 2 6" xfId="10004"/>
    <cellStyle name="Normal 2 2 2 2 2 2 2 2 2 2 2 2 8 2 2 2 7" xfId="10005"/>
    <cellStyle name="Normal 2 2 2 2 2 2 2 2 2 2 2 2 8 2 2 2 8" xfId="10006"/>
    <cellStyle name="Normal 2 2 2 2 2 2 2 2 2 2 2 2 8 2 2 2 8 2" xfId="10007"/>
    <cellStyle name="Normal 2 2 2 2 2 2 2 2 2 2 2 2 8 2 2 2 8 3" xfId="10008"/>
    <cellStyle name="Normal 2 2 2 2 2 2 2 2 2 2 2 2 8 2 2 2 8 4" xfId="10009"/>
    <cellStyle name="Normal 2 2 2 2 2 2 2 2 2 2 2 2 8 2 2 2 9" xfId="10010"/>
    <cellStyle name="Normal 2 2 2 2 2 2 2 2 2 2 2 2 8 2 2 3" xfId="10011"/>
    <cellStyle name="Normal 2 2 2 2 2 2 2 2 2 2 2 2 8 2 2 4" xfId="10012"/>
    <cellStyle name="Normal 2 2 2 2 2 2 2 2 2 2 2 2 8 2 2 5" xfId="10013"/>
    <cellStyle name="Normal 2 2 2 2 2 2 2 2 2 2 2 2 8 2 2 5 2" xfId="10014"/>
    <cellStyle name="Normal 2 2 2 2 2 2 2 2 2 2 2 2 8 2 2 5 2 2" xfId="10015"/>
    <cellStyle name="Normal 2 2 2 2 2 2 2 2 2 2 2 2 8 2 2 5 2 3" xfId="10016"/>
    <cellStyle name="Normal 2 2 2 2 2 2 2 2 2 2 2 2 8 2 2 5 2 4" xfId="10017"/>
    <cellStyle name="Normal 2 2 2 2 2 2 2 2 2 2 2 2 8 2 2 5 3" xfId="10018"/>
    <cellStyle name="Normal 2 2 2 2 2 2 2 2 2 2 2 2 8 2 2 5 4" xfId="10019"/>
    <cellStyle name="Normal 2 2 2 2 2 2 2 2 2 2 2 2 8 2 2 5 5" xfId="10020"/>
    <cellStyle name="Normal 2 2 2 2 2 2 2 2 2 2 2 2 8 2 2 5 6" xfId="10021"/>
    <cellStyle name="Normal 2 2 2 2 2 2 2 2 2 2 2 2 8 2 2 6" xfId="10022"/>
    <cellStyle name="Normal 2 2 2 2 2 2 2 2 2 2 2 2 8 2 2 7" xfId="10023"/>
    <cellStyle name="Normal 2 2 2 2 2 2 2 2 2 2 2 2 8 2 2 8" xfId="10024"/>
    <cellStyle name="Normal 2 2 2 2 2 2 2 2 2 2 2 2 8 2 2 9" xfId="10025"/>
    <cellStyle name="Normal 2 2 2 2 2 2 2 2 2 2 2 2 8 2 3" xfId="10026"/>
    <cellStyle name="Normal 2 2 2 2 2 2 2 2 2 2 2 2 8 2 4" xfId="10027"/>
    <cellStyle name="Normal 2 2 2 2 2 2 2 2 2 2 2 2 8 2 5" xfId="10028"/>
    <cellStyle name="Normal 2 2 2 2 2 2 2 2 2 2 2 2 8 2 5 10" xfId="10029"/>
    <cellStyle name="Normal 2 2 2 2 2 2 2 2 2 2 2 2 8 2 5 11" xfId="10030"/>
    <cellStyle name="Normal 2 2 2 2 2 2 2 2 2 2 2 2 8 2 5 2" xfId="10031"/>
    <cellStyle name="Normal 2 2 2 2 2 2 2 2 2 2 2 2 8 2 5 2 10" xfId="10032"/>
    <cellStyle name="Normal 2 2 2 2 2 2 2 2 2 2 2 2 8 2 5 2 11" xfId="10033"/>
    <cellStyle name="Normal 2 2 2 2 2 2 2 2 2 2 2 2 8 2 5 2 2" xfId="10034"/>
    <cellStyle name="Normal 2 2 2 2 2 2 2 2 2 2 2 2 8 2 5 2 2 2" xfId="10035"/>
    <cellStyle name="Normal 2 2 2 2 2 2 2 2 2 2 2 2 8 2 5 2 2 2 2" xfId="10036"/>
    <cellStyle name="Normal 2 2 2 2 2 2 2 2 2 2 2 2 8 2 5 2 2 2 3" xfId="10037"/>
    <cellStyle name="Normal 2 2 2 2 2 2 2 2 2 2 2 2 8 2 5 2 2 2 4" xfId="10038"/>
    <cellStyle name="Normal 2 2 2 2 2 2 2 2 2 2 2 2 8 2 5 2 2 3" xfId="10039"/>
    <cellStyle name="Normal 2 2 2 2 2 2 2 2 2 2 2 2 8 2 5 2 2 4" xfId="10040"/>
    <cellStyle name="Normal 2 2 2 2 2 2 2 2 2 2 2 2 8 2 5 2 2 5" xfId="10041"/>
    <cellStyle name="Normal 2 2 2 2 2 2 2 2 2 2 2 2 8 2 5 2 2 6" xfId="10042"/>
    <cellStyle name="Normal 2 2 2 2 2 2 2 2 2 2 2 2 8 2 5 2 3" xfId="10043"/>
    <cellStyle name="Normal 2 2 2 2 2 2 2 2 2 2 2 2 8 2 5 2 4" xfId="10044"/>
    <cellStyle name="Normal 2 2 2 2 2 2 2 2 2 2 2 2 8 2 5 2 5" xfId="10045"/>
    <cellStyle name="Normal 2 2 2 2 2 2 2 2 2 2 2 2 8 2 5 2 6" xfId="10046"/>
    <cellStyle name="Normal 2 2 2 2 2 2 2 2 2 2 2 2 8 2 5 2 7" xfId="10047"/>
    <cellStyle name="Normal 2 2 2 2 2 2 2 2 2 2 2 2 8 2 5 2 8" xfId="10048"/>
    <cellStyle name="Normal 2 2 2 2 2 2 2 2 2 2 2 2 8 2 5 2 8 2" xfId="10049"/>
    <cellStyle name="Normal 2 2 2 2 2 2 2 2 2 2 2 2 8 2 5 2 8 3" xfId="10050"/>
    <cellStyle name="Normal 2 2 2 2 2 2 2 2 2 2 2 2 8 2 5 2 8 4" xfId="10051"/>
    <cellStyle name="Normal 2 2 2 2 2 2 2 2 2 2 2 2 8 2 5 2 9" xfId="10052"/>
    <cellStyle name="Normal 2 2 2 2 2 2 2 2 2 2 2 2 8 2 5 3" xfId="10053"/>
    <cellStyle name="Normal 2 2 2 2 2 2 2 2 2 2 2 2 8 2 5 3 2" xfId="10054"/>
    <cellStyle name="Normal 2 2 2 2 2 2 2 2 2 2 2 2 8 2 5 3 2 2" xfId="10055"/>
    <cellStyle name="Normal 2 2 2 2 2 2 2 2 2 2 2 2 8 2 5 3 2 3" xfId="10056"/>
    <cellStyle name="Normal 2 2 2 2 2 2 2 2 2 2 2 2 8 2 5 3 2 4" xfId="10057"/>
    <cellStyle name="Normal 2 2 2 2 2 2 2 2 2 2 2 2 8 2 5 3 3" xfId="10058"/>
    <cellStyle name="Normal 2 2 2 2 2 2 2 2 2 2 2 2 8 2 5 3 4" xfId="10059"/>
    <cellStyle name="Normal 2 2 2 2 2 2 2 2 2 2 2 2 8 2 5 3 5" xfId="10060"/>
    <cellStyle name="Normal 2 2 2 2 2 2 2 2 2 2 2 2 8 2 5 3 6" xfId="10061"/>
    <cellStyle name="Normal 2 2 2 2 2 2 2 2 2 2 2 2 8 2 5 4" xfId="10062"/>
    <cellStyle name="Normal 2 2 2 2 2 2 2 2 2 2 2 2 8 2 5 5" xfId="10063"/>
    <cellStyle name="Normal 2 2 2 2 2 2 2 2 2 2 2 2 8 2 5 6" xfId="10064"/>
    <cellStyle name="Normal 2 2 2 2 2 2 2 2 2 2 2 2 8 2 5 7" xfId="10065"/>
    <cellStyle name="Normal 2 2 2 2 2 2 2 2 2 2 2 2 8 2 5 8" xfId="10066"/>
    <cellStyle name="Normal 2 2 2 2 2 2 2 2 2 2 2 2 8 2 5 8 2" xfId="10067"/>
    <cellStyle name="Normal 2 2 2 2 2 2 2 2 2 2 2 2 8 2 5 8 3" xfId="10068"/>
    <cellStyle name="Normal 2 2 2 2 2 2 2 2 2 2 2 2 8 2 5 8 4" xfId="10069"/>
    <cellStyle name="Normal 2 2 2 2 2 2 2 2 2 2 2 2 8 2 5 9" xfId="10070"/>
    <cellStyle name="Normal 2 2 2 2 2 2 2 2 2 2 2 2 8 2 6" xfId="10071"/>
    <cellStyle name="Normal 2 2 2 2 2 2 2 2 2 2 2 2 8 2 7" xfId="10072"/>
    <cellStyle name="Normal 2 2 2 2 2 2 2 2 2 2 2 2 8 2 7 2" xfId="10073"/>
    <cellStyle name="Normal 2 2 2 2 2 2 2 2 2 2 2 2 8 2 7 2 2" xfId="10074"/>
    <cellStyle name="Normal 2 2 2 2 2 2 2 2 2 2 2 2 8 2 7 2 3" xfId="10075"/>
    <cellStyle name="Normal 2 2 2 2 2 2 2 2 2 2 2 2 8 2 7 2 4" xfId="10076"/>
    <cellStyle name="Normal 2 2 2 2 2 2 2 2 2 2 2 2 8 2 7 3" xfId="10077"/>
    <cellStyle name="Normal 2 2 2 2 2 2 2 2 2 2 2 2 8 2 7 4" xfId="10078"/>
    <cellStyle name="Normal 2 2 2 2 2 2 2 2 2 2 2 2 8 2 7 5" xfId="10079"/>
    <cellStyle name="Normal 2 2 2 2 2 2 2 2 2 2 2 2 8 2 7 6" xfId="10080"/>
    <cellStyle name="Normal 2 2 2 2 2 2 2 2 2 2 2 2 8 2 8" xfId="10081"/>
    <cellStyle name="Normal 2 2 2 2 2 2 2 2 2 2 2 2 8 2 9" xfId="10082"/>
    <cellStyle name="Normal 2 2 2 2 2 2 2 2 2 2 2 2 8 20" xfId="10083"/>
    <cellStyle name="Normal 2 2 2 2 2 2 2 2 2 2 2 2 8 21" xfId="10084"/>
    <cellStyle name="Normal 2 2 2 2 2 2 2 2 2 2 2 2 8 21 2" xfId="10085"/>
    <cellStyle name="Normal 2 2 2 2 2 2 2 2 2 2 2 2 8 21 3" xfId="10086"/>
    <cellStyle name="Normal 2 2 2 2 2 2 2 2 2 2 2 2 8 21 4" xfId="10087"/>
    <cellStyle name="Normal 2 2 2 2 2 2 2 2 2 2 2 2 8 22" xfId="10088"/>
    <cellStyle name="Normal 2 2 2 2 2 2 2 2 2 2 2 2 8 23" xfId="10089"/>
    <cellStyle name="Normal 2 2 2 2 2 2 2 2 2 2 2 2 8 24" xfId="10090"/>
    <cellStyle name="Normal 2 2 2 2 2 2 2 2 2 2 2 2 8 3" xfId="10091"/>
    <cellStyle name="Normal 2 2 2 2 2 2 2 2 2 2 2 2 8 4" xfId="10092"/>
    <cellStyle name="Normal 2 2 2 2 2 2 2 2 2 2 2 2 8 5" xfId="10093"/>
    <cellStyle name="Normal 2 2 2 2 2 2 2 2 2 2 2 2 8 6" xfId="10094"/>
    <cellStyle name="Normal 2 2 2 2 2 2 2 2 2 2 2 2 8 7" xfId="10095"/>
    <cellStyle name="Normal 2 2 2 2 2 2 2 2 2 2 2 2 8 8" xfId="10096"/>
    <cellStyle name="Normal 2 2 2 2 2 2 2 2 2 2 2 2 8 9" xfId="10097"/>
    <cellStyle name="Normal 2 2 2 2 2 2 2 2 2 2 2 2 80" xfId="10098"/>
    <cellStyle name="Normal 2 2 2 2 2 2 2 2 2 2 2 2 81" xfId="10099"/>
    <cellStyle name="Normal 2 2 2 2 2 2 2 2 2 2 2 2 82" xfId="10100"/>
    <cellStyle name="Normal 2 2 2 2 2 2 2 2 2 2 2 2 83" xfId="10101"/>
    <cellStyle name="Normal 2 2 2 2 2 2 2 2 2 2 2 2 84" xfId="10102"/>
    <cellStyle name="Normal 2 2 2 2 2 2 2 2 2 2 2 2 85" xfId="10103"/>
    <cellStyle name="Normal 2 2 2 2 2 2 2 2 2 2 2 2 86" xfId="10104"/>
    <cellStyle name="Normal 2 2 2 2 2 2 2 2 2 2 2 2 87" xfId="10105"/>
    <cellStyle name="Normal 2 2 2 2 2 2 2 2 2 2 2 2 88" xfId="10106"/>
    <cellStyle name="Normal 2 2 2 2 2 2 2 2 2 2 2 2 89" xfId="10107"/>
    <cellStyle name="Normal 2 2 2 2 2 2 2 2 2 2 2 2 89 2" xfId="10108"/>
    <cellStyle name="Normal 2 2 2 2 2 2 2 2 2 2 2 2 89 3" xfId="10109"/>
    <cellStyle name="Normal 2 2 2 2 2 2 2 2 2 2 2 2 89 4" xfId="10110"/>
    <cellStyle name="Normal 2 2 2 2 2 2 2 2 2 2 2 2 9" xfId="10111"/>
    <cellStyle name="Normal 2 2 2 2 2 2 2 2 2 2 2 2 9 10" xfId="10112"/>
    <cellStyle name="Normal 2 2 2 2 2 2 2 2 2 2 2 2 9 11" xfId="10113"/>
    <cellStyle name="Normal 2 2 2 2 2 2 2 2 2 2 2 2 9 12" xfId="10114"/>
    <cellStyle name="Normal 2 2 2 2 2 2 2 2 2 2 2 2 9 13" xfId="10115"/>
    <cellStyle name="Normal 2 2 2 2 2 2 2 2 2 2 2 2 9 13 2" xfId="10116"/>
    <cellStyle name="Normal 2 2 2 2 2 2 2 2 2 2 2 2 9 13 3" xfId="10117"/>
    <cellStyle name="Normal 2 2 2 2 2 2 2 2 2 2 2 2 9 13 4" xfId="10118"/>
    <cellStyle name="Normal 2 2 2 2 2 2 2 2 2 2 2 2 9 14" xfId="10119"/>
    <cellStyle name="Normal 2 2 2 2 2 2 2 2 2 2 2 2 9 15" xfId="10120"/>
    <cellStyle name="Normal 2 2 2 2 2 2 2 2 2 2 2 2 9 16" xfId="10121"/>
    <cellStyle name="Normal 2 2 2 2 2 2 2 2 2 2 2 2 9 2" xfId="10122"/>
    <cellStyle name="Normal 2 2 2 2 2 2 2 2 2 2 2 2 9 2 10" xfId="10123"/>
    <cellStyle name="Normal 2 2 2 2 2 2 2 2 2 2 2 2 9 2 11" xfId="10124"/>
    <cellStyle name="Normal 2 2 2 2 2 2 2 2 2 2 2 2 9 2 11 2" xfId="10125"/>
    <cellStyle name="Normal 2 2 2 2 2 2 2 2 2 2 2 2 9 2 11 3" xfId="10126"/>
    <cellStyle name="Normal 2 2 2 2 2 2 2 2 2 2 2 2 9 2 11 4" xfId="10127"/>
    <cellStyle name="Normal 2 2 2 2 2 2 2 2 2 2 2 2 9 2 12" xfId="10128"/>
    <cellStyle name="Normal 2 2 2 2 2 2 2 2 2 2 2 2 9 2 13" xfId="10129"/>
    <cellStyle name="Normal 2 2 2 2 2 2 2 2 2 2 2 2 9 2 14" xfId="10130"/>
    <cellStyle name="Normal 2 2 2 2 2 2 2 2 2 2 2 2 9 2 2" xfId="10131"/>
    <cellStyle name="Normal 2 2 2 2 2 2 2 2 2 2 2 2 9 2 2 10" xfId="10132"/>
    <cellStyle name="Normal 2 2 2 2 2 2 2 2 2 2 2 2 9 2 2 11" xfId="10133"/>
    <cellStyle name="Normal 2 2 2 2 2 2 2 2 2 2 2 2 9 2 2 2" xfId="10134"/>
    <cellStyle name="Normal 2 2 2 2 2 2 2 2 2 2 2 2 9 2 2 2 10" xfId="10135"/>
    <cellStyle name="Normal 2 2 2 2 2 2 2 2 2 2 2 2 9 2 2 2 11" xfId="10136"/>
    <cellStyle name="Normal 2 2 2 2 2 2 2 2 2 2 2 2 9 2 2 2 2" xfId="10137"/>
    <cellStyle name="Normal 2 2 2 2 2 2 2 2 2 2 2 2 9 2 2 2 2 2" xfId="10138"/>
    <cellStyle name="Normal 2 2 2 2 2 2 2 2 2 2 2 2 9 2 2 2 2 2 2" xfId="10139"/>
    <cellStyle name="Normal 2 2 2 2 2 2 2 2 2 2 2 2 9 2 2 2 2 2 3" xfId="10140"/>
    <cellStyle name="Normal 2 2 2 2 2 2 2 2 2 2 2 2 9 2 2 2 2 2 4" xfId="10141"/>
    <cellStyle name="Normal 2 2 2 2 2 2 2 2 2 2 2 2 9 2 2 2 2 3" xfId="10142"/>
    <cellStyle name="Normal 2 2 2 2 2 2 2 2 2 2 2 2 9 2 2 2 2 4" xfId="10143"/>
    <cellStyle name="Normal 2 2 2 2 2 2 2 2 2 2 2 2 9 2 2 2 2 5" xfId="10144"/>
    <cellStyle name="Normal 2 2 2 2 2 2 2 2 2 2 2 2 9 2 2 2 2 6" xfId="10145"/>
    <cellStyle name="Normal 2 2 2 2 2 2 2 2 2 2 2 2 9 2 2 2 3" xfId="10146"/>
    <cellStyle name="Normal 2 2 2 2 2 2 2 2 2 2 2 2 9 2 2 2 4" xfId="10147"/>
    <cellStyle name="Normal 2 2 2 2 2 2 2 2 2 2 2 2 9 2 2 2 5" xfId="10148"/>
    <cellStyle name="Normal 2 2 2 2 2 2 2 2 2 2 2 2 9 2 2 2 6" xfId="10149"/>
    <cellStyle name="Normal 2 2 2 2 2 2 2 2 2 2 2 2 9 2 2 2 7" xfId="10150"/>
    <cellStyle name="Normal 2 2 2 2 2 2 2 2 2 2 2 2 9 2 2 2 8" xfId="10151"/>
    <cellStyle name="Normal 2 2 2 2 2 2 2 2 2 2 2 2 9 2 2 2 8 2" xfId="10152"/>
    <cellStyle name="Normal 2 2 2 2 2 2 2 2 2 2 2 2 9 2 2 2 8 3" xfId="10153"/>
    <cellStyle name="Normal 2 2 2 2 2 2 2 2 2 2 2 2 9 2 2 2 8 4" xfId="10154"/>
    <cellStyle name="Normal 2 2 2 2 2 2 2 2 2 2 2 2 9 2 2 2 9" xfId="10155"/>
    <cellStyle name="Normal 2 2 2 2 2 2 2 2 2 2 2 2 9 2 2 3" xfId="10156"/>
    <cellStyle name="Normal 2 2 2 2 2 2 2 2 2 2 2 2 9 2 2 3 2" xfId="10157"/>
    <cellStyle name="Normal 2 2 2 2 2 2 2 2 2 2 2 2 9 2 2 3 2 2" xfId="10158"/>
    <cellStyle name="Normal 2 2 2 2 2 2 2 2 2 2 2 2 9 2 2 3 2 3" xfId="10159"/>
    <cellStyle name="Normal 2 2 2 2 2 2 2 2 2 2 2 2 9 2 2 3 2 4" xfId="10160"/>
    <cellStyle name="Normal 2 2 2 2 2 2 2 2 2 2 2 2 9 2 2 3 3" xfId="10161"/>
    <cellStyle name="Normal 2 2 2 2 2 2 2 2 2 2 2 2 9 2 2 3 4" xfId="10162"/>
    <cellStyle name="Normal 2 2 2 2 2 2 2 2 2 2 2 2 9 2 2 3 5" xfId="10163"/>
    <cellStyle name="Normal 2 2 2 2 2 2 2 2 2 2 2 2 9 2 2 3 6" xfId="10164"/>
    <cellStyle name="Normal 2 2 2 2 2 2 2 2 2 2 2 2 9 2 2 4" xfId="10165"/>
    <cellStyle name="Normal 2 2 2 2 2 2 2 2 2 2 2 2 9 2 2 5" xfId="10166"/>
    <cellStyle name="Normal 2 2 2 2 2 2 2 2 2 2 2 2 9 2 2 6" xfId="10167"/>
    <cellStyle name="Normal 2 2 2 2 2 2 2 2 2 2 2 2 9 2 2 7" xfId="10168"/>
    <cellStyle name="Normal 2 2 2 2 2 2 2 2 2 2 2 2 9 2 2 8" xfId="10169"/>
    <cellStyle name="Normal 2 2 2 2 2 2 2 2 2 2 2 2 9 2 2 8 2" xfId="10170"/>
    <cellStyle name="Normal 2 2 2 2 2 2 2 2 2 2 2 2 9 2 2 8 3" xfId="10171"/>
    <cellStyle name="Normal 2 2 2 2 2 2 2 2 2 2 2 2 9 2 2 8 4" xfId="10172"/>
    <cellStyle name="Normal 2 2 2 2 2 2 2 2 2 2 2 2 9 2 2 9" xfId="10173"/>
    <cellStyle name="Normal 2 2 2 2 2 2 2 2 2 2 2 2 9 2 3" xfId="10174"/>
    <cellStyle name="Normal 2 2 2 2 2 2 2 2 2 2 2 2 9 2 4" xfId="10175"/>
    <cellStyle name="Normal 2 2 2 2 2 2 2 2 2 2 2 2 9 2 5" xfId="10176"/>
    <cellStyle name="Normal 2 2 2 2 2 2 2 2 2 2 2 2 9 2 5 2" xfId="10177"/>
    <cellStyle name="Normal 2 2 2 2 2 2 2 2 2 2 2 2 9 2 5 2 2" xfId="10178"/>
    <cellStyle name="Normal 2 2 2 2 2 2 2 2 2 2 2 2 9 2 5 2 3" xfId="10179"/>
    <cellStyle name="Normal 2 2 2 2 2 2 2 2 2 2 2 2 9 2 5 2 4" xfId="10180"/>
    <cellStyle name="Normal 2 2 2 2 2 2 2 2 2 2 2 2 9 2 5 3" xfId="10181"/>
    <cellStyle name="Normal 2 2 2 2 2 2 2 2 2 2 2 2 9 2 5 4" xfId="10182"/>
    <cellStyle name="Normal 2 2 2 2 2 2 2 2 2 2 2 2 9 2 5 5" xfId="10183"/>
    <cellStyle name="Normal 2 2 2 2 2 2 2 2 2 2 2 2 9 2 5 6" xfId="10184"/>
    <cellStyle name="Normal 2 2 2 2 2 2 2 2 2 2 2 2 9 2 6" xfId="10185"/>
    <cellStyle name="Normal 2 2 2 2 2 2 2 2 2 2 2 2 9 2 7" xfId="10186"/>
    <cellStyle name="Normal 2 2 2 2 2 2 2 2 2 2 2 2 9 2 8" xfId="10187"/>
    <cellStyle name="Normal 2 2 2 2 2 2 2 2 2 2 2 2 9 2 9" xfId="10188"/>
    <cellStyle name="Normal 2 2 2 2 2 2 2 2 2 2 2 2 9 3" xfId="10189"/>
    <cellStyle name="Normal 2 2 2 2 2 2 2 2 2 2 2 2 9 4" xfId="10190"/>
    <cellStyle name="Normal 2 2 2 2 2 2 2 2 2 2 2 2 9 5" xfId="10191"/>
    <cellStyle name="Normal 2 2 2 2 2 2 2 2 2 2 2 2 9 5 10" xfId="10192"/>
    <cellStyle name="Normal 2 2 2 2 2 2 2 2 2 2 2 2 9 5 11" xfId="10193"/>
    <cellStyle name="Normal 2 2 2 2 2 2 2 2 2 2 2 2 9 5 2" xfId="10194"/>
    <cellStyle name="Normal 2 2 2 2 2 2 2 2 2 2 2 2 9 5 2 10" xfId="10195"/>
    <cellStyle name="Normal 2 2 2 2 2 2 2 2 2 2 2 2 9 5 2 11" xfId="10196"/>
    <cellStyle name="Normal 2 2 2 2 2 2 2 2 2 2 2 2 9 5 2 2" xfId="10197"/>
    <cellStyle name="Normal 2 2 2 2 2 2 2 2 2 2 2 2 9 5 2 2 2" xfId="10198"/>
    <cellStyle name="Normal 2 2 2 2 2 2 2 2 2 2 2 2 9 5 2 2 2 2" xfId="10199"/>
    <cellStyle name="Normal 2 2 2 2 2 2 2 2 2 2 2 2 9 5 2 2 2 3" xfId="10200"/>
    <cellStyle name="Normal 2 2 2 2 2 2 2 2 2 2 2 2 9 5 2 2 2 4" xfId="10201"/>
    <cellStyle name="Normal 2 2 2 2 2 2 2 2 2 2 2 2 9 5 2 2 3" xfId="10202"/>
    <cellStyle name="Normal 2 2 2 2 2 2 2 2 2 2 2 2 9 5 2 2 4" xfId="10203"/>
    <cellStyle name="Normal 2 2 2 2 2 2 2 2 2 2 2 2 9 5 2 2 5" xfId="10204"/>
    <cellStyle name="Normal 2 2 2 2 2 2 2 2 2 2 2 2 9 5 2 2 6" xfId="10205"/>
    <cellStyle name="Normal 2 2 2 2 2 2 2 2 2 2 2 2 9 5 2 3" xfId="10206"/>
    <cellStyle name="Normal 2 2 2 2 2 2 2 2 2 2 2 2 9 5 2 4" xfId="10207"/>
    <cellStyle name="Normal 2 2 2 2 2 2 2 2 2 2 2 2 9 5 2 5" xfId="10208"/>
    <cellStyle name="Normal 2 2 2 2 2 2 2 2 2 2 2 2 9 5 2 6" xfId="10209"/>
    <cellStyle name="Normal 2 2 2 2 2 2 2 2 2 2 2 2 9 5 2 7" xfId="10210"/>
    <cellStyle name="Normal 2 2 2 2 2 2 2 2 2 2 2 2 9 5 2 8" xfId="10211"/>
    <cellStyle name="Normal 2 2 2 2 2 2 2 2 2 2 2 2 9 5 2 8 2" xfId="10212"/>
    <cellStyle name="Normal 2 2 2 2 2 2 2 2 2 2 2 2 9 5 2 8 3" xfId="10213"/>
    <cellStyle name="Normal 2 2 2 2 2 2 2 2 2 2 2 2 9 5 2 8 4" xfId="10214"/>
    <cellStyle name="Normal 2 2 2 2 2 2 2 2 2 2 2 2 9 5 2 9" xfId="10215"/>
    <cellStyle name="Normal 2 2 2 2 2 2 2 2 2 2 2 2 9 5 3" xfId="10216"/>
    <cellStyle name="Normal 2 2 2 2 2 2 2 2 2 2 2 2 9 5 3 2" xfId="10217"/>
    <cellStyle name="Normal 2 2 2 2 2 2 2 2 2 2 2 2 9 5 3 2 2" xfId="10218"/>
    <cellStyle name="Normal 2 2 2 2 2 2 2 2 2 2 2 2 9 5 3 2 3" xfId="10219"/>
    <cellStyle name="Normal 2 2 2 2 2 2 2 2 2 2 2 2 9 5 3 2 4" xfId="10220"/>
    <cellStyle name="Normal 2 2 2 2 2 2 2 2 2 2 2 2 9 5 3 3" xfId="10221"/>
    <cellStyle name="Normal 2 2 2 2 2 2 2 2 2 2 2 2 9 5 3 4" xfId="10222"/>
    <cellStyle name="Normal 2 2 2 2 2 2 2 2 2 2 2 2 9 5 3 5" xfId="10223"/>
    <cellStyle name="Normal 2 2 2 2 2 2 2 2 2 2 2 2 9 5 3 6" xfId="10224"/>
    <cellStyle name="Normal 2 2 2 2 2 2 2 2 2 2 2 2 9 5 4" xfId="10225"/>
    <cellStyle name="Normal 2 2 2 2 2 2 2 2 2 2 2 2 9 5 5" xfId="10226"/>
    <cellStyle name="Normal 2 2 2 2 2 2 2 2 2 2 2 2 9 5 6" xfId="10227"/>
    <cellStyle name="Normal 2 2 2 2 2 2 2 2 2 2 2 2 9 5 7" xfId="10228"/>
    <cellStyle name="Normal 2 2 2 2 2 2 2 2 2 2 2 2 9 5 8" xfId="10229"/>
    <cellStyle name="Normal 2 2 2 2 2 2 2 2 2 2 2 2 9 5 8 2" xfId="10230"/>
    <cellStyle name="Normal 2 2 2 2 2 2 2 2 2 2 2 2 9 5 8 3" xfId="10231"/>
    <cellStyle name="Normal 2 2 2 2 2 2 2 2 2 2 2 2 9 5 8 4" xfId="10232"/>
    <cellStyle name="Normal 2 2 2 2 2 2 2 2 2 2 2 2 9 5 9" xfId="10233"/>
    <cellStyle name="Normal 2 2 2 2 2 2 2 2 2 2 2 2 9 6" xfId="10234"/>
    <cellStyle name="Normal 2 2 2 2 2 2 2 2 2 2 2 2 9 7" xfId="10235"/>
    <cellStyle name="Normal 2 2 2 2 2 2 2 2 2 2 2 2 9 7 2" xfId="10236"/>
    <cellStyle name="Normal 2 2 2 2 2 2 2 2 2 2 2 2 9 7 2 2" xfId="10237"/>
    <cellStyle name="Normal 2 2 2 2 2 2 2 2 2 2 2 2 9 7 2 3" xfId="10238"/>
    <cellStyle name="Normal 2 2 2 2 2 2 2 2 2 2 2 2 9 7 2 4" xfId="10239"/>
    <cellStyle name="Normal 2 2 2 2 2 2 2 2 2 2 2 2 9 7 3" xfId="10240"/>
    <cellStyle name="Normal 2 2 2 2 2 2 2 2 2 2 2 2 9 7 4" xfId="10241"/>
    <cellStyle name="Normal 2 2 2 2 2 2 2 2 2 2 2 2 9 7 5" xfId="10242"/>
    <cellStyle name="Normal 2 2 2 2 2 2 2 2 2 2 2 2 9 7 6" xfId="10243"/>
    <cellStyle name="Normal 2 2 2 2 2 2 2 2 2 2 2 2 9 8" xfId="10244"/>
    <cellStyle name="Normal 2 2 2 2 2 2 2 2 2 2 2 2 9 9" xfId="10245"/>
    <cellStyle name="Normal 2 2 2 2 2 2 2 2 2 2 2 2 90" xfId="10246"/>
    <cellStyle name="Normal 2 2 2 2 2 2 2 2 2 2 2 2 91" xfId="10247"/>
    <cellStyle name="Normal 2 2 2 2 2 2 2 2 2 2 2 20" xfId="10248"/>
    <cellStyle name="Normal 2 2 2 2 2 2 2 2 2 2 2 21" xfId="10249"/>
    <cellStyle name="Normal 2 2 2 2 2 2 2 2 2 2 2 21 2" xfId="10250"/>
    <cellStyle name="Normal 2 2 2 2 2 2 2 2 2 2 2 21 2 2" xfId="10251"/>
    <cellStyle name="Normal 2 2 2 2 2 2 2 2 2 2 2 21 2 3" xfId="10252"/>
    <cellStyle name="Normal 2 2 2 2 2 2 2 2 2 2 2 21 2 4" xfId="10253"/>
    <cellStyle name="Normal 2 2 2 2 2 2 2 2 2 2 2 21 3" xfId="10254"/>
    <cellStyle name="Normal 2 2 2 2 2 2 2 2 2 2 2 21 4" xfId="10255"/>
    <cellStyle name="Normal 2 2 2 2 2 2 2 2 2 2 2 21 5" xfId="10256"/>
    <cellStyle name="Normal 2 2 2 2 2 2 2 2 2 2 2 21 6" xfId="10257"/>
    <cellStyle name="Normal 2 2 2 2 2 2 2 2 2 2 2 22" xfId="10258"/>
    <cellStyle name="Normal 2 2 2 2 2 2 2 2 2 2 2 23" xfId="10259"/>
    <cellStyle name="Normal 2 2 2 2 2 2 2 2 2 2 2 24" xfId="10260"/>
    <cellStyle name="Normal 2 2 2 2 2 2 2 2 2 2 2 25" xfId="10261"/>
    <cellStyle name="Normal 2 2 2 2 2 2 2 2 2 2 2 26" xfId="10262"/>
    <cellStyle name="Normal 2 2 2 2 2 2 2 2 2 2 2 27" xfId="10263"/>
    <cellStyle name="Normal 2 2 2 2 2 2 2 2 2 2 2 27 2" xfId="10264"/>
    <cellStyle name="Normal 2 2 2 2 2 2 2 2 2 2 2 27 3" xfId="10265"/>
    <cellStyle name="Normal 2 2 2 2 2 2 2 2 2 2 2 27 4" xfId="10266"/>
    <cellStyle name="Normal 2 2 2 2 2 2 2 2 2 2 2 28" xfId="10267"/>
    <cellStyle name="Normal 2 2 2 2 2 2 2 2 2 2 2 29" xfId="10268"/>
    <cellStyle name="Normal 2 2 2 2 2 2 2 2 2 2 2 3" xfId="10269"/>
    <cellStyle name="Normal 2 2 2 2 2 2 2 2 2 2 2 30" xfId="10270"/>
    <cellStyle name="Normal 2 2 2 2 2 2 2 2 2 2 2 31" xfId="10271"/>
    <cellStyle name="Normal 2 2 2 2 2 2 2 2 2 2 2 32" xfId="10272"/>
    <cellStyle name="Normal 2 2 2 2 2 2 2 2 2 2 2 33" xfId="10273"/>
    <cellStyle name="Normal 2 2 2 2 2 2 2 2 2 2 2 34" xfId="10274"/>
    <cellStyle name="Normal 2 2 2 2 2 2 2 2 2 2 2 35" xfId="10275"/>
    <cellStyle name="Normal 2 2 2 2 2 2 2 2 2 2 2 36" xfId="10276"/>
    <cellStyle name="Normal 2 2 2 2 2 2 2 2 2 2 2 37" xfId="10277"/>
    <cellStyle name="Normal 2 2 2 2 2 2 2 2 2 2 2 38" xfId="10278"/>
    <cellStyle name="Normal 2 2 2 2 2 2 2 2 2 2 2 39" xfId="10279"/>
    <cellStyle name="Normal 2 2 2 2 2 2 2 2 2 2 2 4" xfId="10280"/>
    <cellStyle name="Normal 2 2 2 2 2 2 2 2 2 2 2 40" xfId="10281"/>
    <cellStyle name="Normal 2 2 2 2 2 2 2 2 2 2 2 41" xfId="10282"/>
    <cellStyle name="Normal 2 2 2 2 2 2 2 2 2 2 2 42" xfId="10283"/>
    <cellStyle name="Normal 2 2 2 2 2 2 2 2 2 2 2 42 2" xfId="10284"/>
    <cellStyle name="Normal 2 2 2 2 2 2 2 2 2 2 2 42 3" xfId="10285"/>
    <cellStyle name="Normal 2 2 2 2 2 2 2 2 2 2 2 42 4" xfId="10286"/>
    <cellStyle name="Normal 2 2 2 2 2 2 2 2 2 2 2 42 5" xfId="10287"/>
    <cellStyle name="Normal 2 2 2 2 2 2 2 2 2 2 2 42 6" xfId="10288"/>
    <cellStyle name="Normal 2 2 2 2 2 2 2 2 2 2 2 42 7" xfId="10289"/>
    <cellStyle name="Normal 2 2 2 2 2 2 2 2 2 2 2 43" xfId="10290"/>
    <cellStyle name="Normal 2 2 2 2 2 2 2 2 2 2 2 44" xfId="10291"/>
    <cellStyle name="Normal 2 2 2 2 2 2 2 2 2 2 2 45" xfId="10292"/>
    <cellStyle name="Normal 2 2 2 2 2 2 2 2 2 2 2 46" xfId="10293"/>
    <cellStyle name="Normal 2 2 2 2 2 2 2 2 2 2 2 47" xfId="10294"/>
    <cellStyle name="Normal 2 2 2 2 2 2 2 2 2 2 2 48" xfId="10295"/>
    <cellStyle name="Normal 2 2 2 2 2 2 2 2 2 2 2 49" xfId="10296"/>
    <cellStyle name="Normal 2 2 2 2 2 2 2 2 2 2 2 5" xfId="10297"/>
    <cellStyle name="Normal 2 2 2 2 2 2 2 2 2 2 2 50" xfId="10298"/>
    <cellStyle name="Normal 2 2 2 2 2 2 2 2 2 2 2 51" xfId="10299"/>
    <cellStyle name="Normal 2 2 2 2 2 2 2 2 2 2 2 52" xfId="10300"/>
    <cellStyle name="Normal 2 2 2 2 2 2 2 2 2 2 2 53" xfId="10301"/>
    <cellStyle name="Normal 2 2 2 2 2 2 2 2 2 2 2 54" xfId="10302"/>
    <cellStyle name="Normal 2 2 2 2 2 2 2 2 2 2 2 55" xfId="10303"/>
    <cellStyle name="Normal 2 2 2 2 2 2 2 2 2 2 2 56" xfId="10304"/>
    <cellStyle name="Normal 2 2 2 2 2 2 2 2 2 2 2 57" xfId="10305"/>
    <cellStyle name="Normal 2 2 2 2 2 2 2 2 2 2 2 58" xfId="10306"/>
    <cellStyle name="Normal 2 2 2 2 2 2 2 2 2 2 2 59" xfId="10307"/>
    <cellStyle name="Normal 2 2 2 2 2 2 2 2 2 2 2 6" xfId="10308"/>
    <cellStyle name="Normal 2 2 2 2 2 2 2 2 2 2 2 60" xfId="10309"/>
    <cellStyle name="Normal 2 2 2 2 2 2 2 2 2 2 2 61" xfId="10310"/>
    <cellStyle name="Normal 2 2 2 2 2 2 2 2 2 2 2 62" xfId="10311"/>
    <cellStyle name="Normal 2 2 2 2 2 2 2 2 2 2 2 63" xfId="10312"/>
    <cellStyle name="Normal 2 2 2 2 2 2 2 2 2 2 2 64" xfId="10313"/>
    <cellStyle name="Normal 2 2 2 2 2 2 2 2 2 2 2 65" xfId="10314"/>
    <cellStyle name="Normal 2 2 2 2 2 2 2 2 2 2 2 66" xfId="10315"/>
    <cellStyle name="Normal 2 2 2 2 2 2 2 2 2 2 2 67" xfId="10316"/>
    <cellStyle name="Normal 2 2 2 2 2 2 2 2 2 2 2 68" xfId="10317"/>
    <cellStyle name="Normal 2 2 2 2 2 2 2 2 2 2 2 69" xfId="10318"/>
    <cellStyle name="Normal 2 2 2 2 2 2 2 2 2 2 2 7" xfId="10319"/>
    <cellStyle name="Normal 2 2 2 2 2 2 2 2 2 2 2 70" xfId="10320"/>
    <cellStyle name="Normal 2 2 2 2 2 2 2 2 2 2 2 71" xfId="10321"/>
    <cellStyle name="Normal 2 2 2 2 2 2 2 2 2 2 2 72" xfId="10322"/>
    <cellStyle name="Normal 2 2 2 2 2 2 2 2 2 2 2 73" xfId="10323"/>
    <cellStyle name="Normal 2 2 2 2 2 2 2 2 2 2 2 74" xfId="10324"/>
    <cellStyle name="Normal 2 2 2 2 2 2 2 2 2 2 2 75" xfId="10325"/>
    <cellStyle name="Normal 2 2 2 2 2 2 2 2 2 2 2 76" xfId="10326"/>
    <cellStyle name="Normal 2 2 2 2 2 2 2 2 2 2 2 77" xfId="10327"/>
    <cellStyle name="Normal 2 2 2 2 2 2 2 2 2 2 2 78" xfId="10328"/>
    <cellStyle name="Normal 2 2 2 2 2 2 2 2 2 2 2 79" xfId="10329"/>
    <cellStyle name="Normal 2 2 2 2 2 2 2 2 2 2 2 8" xfId="10330"/>
    <cellStyle name="Normal 2 2 2 2 2 2 2 2 2 2 2 8 10" xfId="10331"/>
    <cellStyle name="Normal 2 2 2 2 2 2 2 2 2 2 2 8 11" xfId="10332"/>
    <cellStyle name="Normal 2 2 2 2 2 2 2 2 2 2 2 8 11 10" xfId="10333"/>
    <cellStyle name="Normal 2 2 2 2 2 2 2 2 2 2 2 8 11 11" xfId="10334"/>
    <cellStyle name="Normal 2 2 2 2 2 2 2 2 2 2 2 8 11 11 2" xfId="10335"/>
    <cellStyle name="Normal 2 2 2 2 2 2 2 2 2 2 2 8 11 11 3" xfId="10336"/>
    <cellStyle name="Normal 2 2 2 2 2 2 2 2 2 2 2 8 11 11 4" xfId="10337"/>
    <cellStyle name="Normal 2 2 2 2 2 2 2 2 2 2 2 8 11 12" xfId="10338"/>
    <cellStyle name="Normal 2 2 2 2 2 2 2 2 2 2 2 8 11 13" xfId="10339"/>
    <cellStyle name="Normal 2 2 2 2 2 2 2 2 2 2 2 8 11 14" xfId="10340"/>
    <cellStyle name="Normal 2 2 2 2 2 2 2 2 2 2 2 8 11 2" xfId="10341"/>
    <cellStyle name="Normal 2 2 2 2 2 2 2 2 2 2 2 8 11 2 10" xfId="10342"/>
    <cellStyle name="Normal 2 2 2 2 2 2 2 2 2 2 2 8 11 2 11" xfId="10343"/>
    <cellStyle name="Normal 2 2 2 2 2 2 2 2 2 2 2 8 11 2 2" xfId="10344"/>
    <cellStyle name="Normal 2 2 2 2 2 2 2 2 2 2 2 8 11 2 2 10" xfId="10345"/>
    <cellStyle name="Normal 2 2 2 2 2 2 2 2 2 2 2 8 11 2 2 11" xfId="10346"/>
    <cellStyle name="Normal 2 2 2 2 2 2 2 2 2 2 2 8 11 2 2 2" xfId="10347"/>
    <cellStyle name="Normal 2 2 2 2 2 2 2 2 2 2 2 8 11 2 2 2 2" xfId="10348"/>
    <cellStyle name="Normal 2 2 2 2 2 2 2 2 2 2 2 8 11 2 2 2 2 2" xfId="10349"/>
    <cellStyle name="Normal 2 2 2 2 2 2 2 2 2 2 2 8 11 2 2 2 2 3" xfId="10350"/>
    <cellStyle name="Normal 2 2 2 2 2 2 2 2 2 2 2 8 11 2 2 2 2 4" xfId="10351"/>
    <cellStyle name="Normal 2 2 2 2 2 2 2 2 2 2 2 8 11 2 2 2 3" xfId="10352"/>
    <cellStyle name="Normal 2 2 2 2 2 2 2 2 2 2 2 8 11 2 2 2 4" xfId="10353"/>
    <cellStyle name="Normal 2 2 2 2 2 2 2 2 2 2 2 8 11 2 2 2 5" xfId="10354"/>
    <cellStyle name="Normal 2 2 2 2 2 2 2 2 2 2 2 8 11 2 2 2 6" xfId="10355"/>
    <cellStyle name="Normal 2 2 2 2 2 2 2 2 2 2 2 8 11 2 2 3" xfId="10356"/>
    <cellStyle name="Normal 2 2 2 2 2 2 2 2 2 2 2 8 11 2 2 4" xfId="10357"/>
    <cellStyle name="Normal 2 2 2 2 2 2 2 2 2 2 2 8 11 2 2 5" xfId="10358"/>
    <cellStyle name="Normal 2 2 2 2 2 2 2 2 2 2 2 8 11 2 2 6" xfId="10359"/>
    <cellStyle name="Normal 2 2 2 2 2 2 2 2 2 2 2 8 11 2 2 7" xfId="10360"/>
    <cellStyle name="Normal 2 2 2 2 2 2 2 2 2 2 2 8 11 2 2 8" xfId="10361"/>
    <cellStyle name="Normal 2 2 2 2 2 2 2 2 2 2 2 8 11 2 2 8 2" xfId="10362"/>
    <cellStyle name="Normal 2 2 2 2 2 2 2 2 2 2 2 8 11 2 2 8 3" xfId="10363"/>
    <cellStyle name="Normal 2 2 2 2 2 2 2 2 2 2 2 8 11 2 2 8 4" xfId="10364"/>
    <cellStyle name="Normal 2 2 2 2 2 2 2 2 2 2 2 8 11 2 2 9" xfId="10365"/>
    <cellStyle name="Normal 2 2 2 2 2 2 2 2 2 2 2 8 11 2 3" xfId="10366"/>
    <cellStyle name="Normal 2 2 2 2 2 2 2 2 2 2 2 8 11 2 3 2" xfId="10367"/>
    <cellStyle name="Normal 2 2 2 2 2 2 2 2 2 2 2 8 11 2 3 2 2" xfId="10368"/>
    <cellStyle name="Normal 2 2 2 2 2 2 2 2 2 2 2 8 11 2 3 2 3" xfId="10369"/>
    <cellStyle name="Normal 2 2 2 2 2 2 2 2 2 2 2 8 11 2 3 2 4" xfId="10370"/>
    <cellStyle name="Normal 2 2 2 2 2 2 2 2 2 2 2 8 11 2 3 3" xfId="10371"/>
    <cellStyle name="Normal 2 2 2 2 2 2 2 2 2 2 2 8 11 2 3 4" xfId="10372"/>
    <cellStyle name="Normal 2 2 2 2 2 2 2 2 2 2 2 8 11 2 3 5" xfId="10373"/>
    <cellStyle name="Normal 2 2 2 2 2 2 2 2 2 2 2 8 11 2 3 6" xfId="10374"/>
    <cellStyle name="Normal 2 2 2 2 2 2 2 2 2 2 2 8 11 2 4" xfId="10375"/>
    <cellStyle name="Normal 2 2 2 2 2 2 2 2 2 2 2 8 11 2 5" xfId="10376"/>
    <cellStyle name="Normal 2 2 2 2 2 2 2 2 2 2 2 8 11 2 6" xfId="10377"/>
    <cellStyle name="Normal 2 2 2 2 2 2 2 2 2 2 2 8 11 2 7" xfId="10378"/>
    <cellStyle name="Normal 2 2 2 2 2 2 2 2 2 2 2 8 11 2 8" xfId="10379"/>
    <cellStyle name="Normal 2 2 2 2 2 2 2 2 2 2 2 8 11 2 8 2" xfId="10380"/>
    <cellStyle name="Normal 2 2 2 2 2 2 2 2 2 2 2 8 11 2 8 3" xfId="10381"/>
    <cellStyle name="Normal 2 2 2 2 2 2 2 2 2 2 2 8 11 2 8 4" xfId="10382"/>
    <cellStyle name="Normal 2 2 2 2 2 2 2 2 2 2 2 8 11 2 9" xfId="10383"/>
    <cellStyle name="Normal 2 2 2 2 2 2 2 2 2 2 2 8 11 3" xfId="10384"/>
    <cellStyle name="Normal 2 2 2 2 2 2 2 2 2 2 2 8 11 4" xfId="10385"/>
    <cellStyle name="Normal 2 2 2 2 2 2 2 2 2 2 2 8 11 5" xfId="10386"/>
    <cellStyle name="Normal 2 2 2 2 2 2 2 2 2 2 2 8 11 5 2" xfId="10387"/>
    <cellStyle name="Normal 2 2 2 2 2 2 2 2 2 2 2 8 11 5 2 2" xfId="10388"/>
    <cellStyle name="Normal 2 2 2 2 2 2 2 2 2 2 2 8 11 5 2 3" xfId="10389"/>
    <cellStyle name="Normal 2 2 2 2 2 2 2 2 2 2 2 8 11 5 2 4" xfId="10390"/>
    <cellStyle name="Normal 2 2 2 2 2 2 2 2 2 2 2 8 11 5 3" xfId="10391"/>
    <cellStyle name="Normal 2 2 2 2 2 2 2 2 2 2 2 8 11 5 4" xfId="10392"/>
    <cellStyle name="Normal 2 2 2 2 2 2 2 2 2 2 2 8 11 5 5" xfId="10393"/>
    <cellStyle name="Normal 2 2 2 2 2 2 2 2 2 2 2 8 11 5 6" xfId="10394"/>
    <cellStyle name="Normal 2 2 2 2 2 2 2 2 2 2 2 8 11 6" xfId="10395"/>
    <cellStyle name="Normal 2 2 2 2 2 2 2 2 2 2 2 8 11 7" xfId="10396"/>
    <cellStyle name="Normal 2 2 2 2 2 2 2 2 2 2 2 8 11 8" xfId="10397"/>
    <cellStyle name="Normal 2 2 2 2 2 2 2 2 2 2 2 8 11 9" xfId="10398"/>
    <cellStyle name="Normal 2 2 2 2 2 2 2 2 2 2 2 8 12" xfId="10399"/>
    <cellStyle name="Normal 2 2 2 2 2 2 2 2 2 2 2 8 13" xfId="10400"/>
    <cellStyle name="Normal 2 2 2 2 2 2 2 2 2 2 2 8 13 10" xfId="10401"/>
    <cellStyle name="Normal 2 2 2 2 2 2 2 2 2 2 2 8 13 11" xfId="10402"/>
    <cellStyle name="Normal 2 2 2 2 2 2 2 2 2 2 2 8 13 2" xfId="10403"/>
    <cellStyle name="Normal 2 2 2 2 2 2 2 2 2 2 2 8 13 2 10" xfId="10404"/>
    <cellStyle name="Normal 2 2 2 2 2 2 2 2 2 2 2 8 13 2 11" xfId="10405"/>
    <cellStyle name="Normal 2 2 2 2 2 2 2 2 2 2 2 8 13 2 2" xfId="10406"/>
    <cellStyle name="Normal 2 2 2 2 2 2 2 2 2 2 2 8 13 2 2 2" xfId="10407"/>
    <cellStyle name="Normal 2 2 2 2 2 2 2 2 2 2 2 8 13 2 2 2 2" xfId="10408"/>
    <cellStyle name="Normal 2 2 2 2 2 2 2 2 2 2 2 8 13 2 2 2 3" xfId="10409"/>
    <cellStyle name="Normal 2 2 2 2 2 2 2 2 2 2 2 8 13 2 2 2 4" xfId="10410"/>
    <cellStyle name="Normal 2 2 2 2 2 2 2 2 2 2 2 8 13 2 2 3" xfId="10411"/>
    <cellStyle name="Normal 2 2 2 2 2 2 2 2 2 2 2 8 13 2 2 4" xfId="10412"/>
    <cellStyle name="Normal 2 2 2 2 2 2 2 2 2 2 2 8 13 2 2 5" xfId="10413"/>
    <cellStyle name="Normal 2 2 2 2 2 2 2 2 2 2 2 8 13 2 2 6" xfId="10414"/>
    <cellStyle name="Normal 2 2 2 2 2 2 2 2 2 2 2 8 13 2 3" xfId="10415"/>
    <cellStyle name="Normal 2 2 2 2 2 2 2 2 2 2 2 8 13 2 4" xfId="10416"/>
    <cellStyle name="Normal 2 2 2 2 2 2 2 2 2 2 2 8 13 2 5" xfId="10417"/>
    <cellStyle name="Normal 2 2 2 2 2 2 2 2 2 2 2 8 13 2 6" xfId="10418"/>
    <cellStyle name="Normal 2 2 2 2 2 2 2 2 2 2 2 8 13 2 7" xfId="10419"/>
    <cellStyle name="Normal 2 2 2 2 2 2 2 2 2 2 2 8 13 2 8" xfId="10420"/>
    <cellStyle name="Normal 2 2 2 2 2 2 2 2 2 2 2 8 13 2 8 2" xfId="10421"/>
    <cellStyle name="Normal 2 2 2 2 2 2 2 2 2 2 2 8 13 2 8 3" xfId="10422"/>
    <cellStyle name="Normal 2 2 2 2 2 2 2 2 2 2 2 8 13 2 8 4" xfId="10423"/>
    <cellStyle name="Normal 2 2 2 2 2 2 2 2 2 2 2 8 13 2 9" xfId="10424"/>
    <cellStyle name="Normal 2 2 2 2 2 2 2 2 2 2 2 8 13 3" xfId="10425"/>
    <cellStyle name="Normal 2 2 2 2 2 2 2 2 2 2 2 8 13 3 2" xfId="10426"/>
    <cellStyle name="Normal 2 2 2 2 2 2 2 2 2 2 2 8 13 3 2 2" xfId="10427"/>
    <cellStyle name="Normal 2 2 2 2 2 2 2 2 2 2 2 8 13 3 2 3" xfId="10428"/>
    <cellStyle name="Normal 2 2 2 2 2 2 2 2 2 2 2 8 13 3 2 4" xfId="10429"/>
    <cellStyle name="Normal 2 2 2 2 2 2 2 2 2 2 2 8 13 3 3" xfId="10430"/>
    <cellStyle name="Normal 2 2 2 2 2 2 2 2 2 2 2 8 13 3 4" xfId="10431"/>
    <cellStyle name="Normal 2 2 2 2 2 2 2 2 2 2 2 8 13 3 5" xfId="10432"/>
    <cellStyle name="Normal 2 2 2 2 2 2 2 2 2 2 2 8 13 3 6" xfId="10433"/>
    <cellStyle name="Normal 2 2 2 2 2 2 2 2 2 2 2 8 13 4" xfId="10434"/>
    <cellStyle name="Normal 2 2 2 2 2 2 2 2 2 2 2 8 13 5" xfId="10435"/>
    <cellStyle name="Normal 2 2 2 2 2 2 2 2 2 2 2 8 13 6" xfId="10436"/>
    <cellStyle name="Normal 2 2 2 2 2 2 2 2 2 2 2 8 13 7" xfId="10437"/>
    <cellStyle name="Normal 2 2 2 2 2 2 2 2 2 2 2 8 13 8" xfId="10438"/>
    <cellStyle name="Normal 2 2 2 2 2 2 2 2 2 2 2 8 13 8 2" xfId="10439"/>
    <cellStyle name="Normal 2 2 2 2 2 2 2 2 2 2 2 8 13 8 3" xfId="10440"/>
    <cellStyle name="Normal 2 2 2 2 2 2 2 2 2 2 2 8 13 8 4" xfId="10441"/>
    <cellStyle name="Normal 2 2 2 2 2 2 2 2 2 2 2 8 13 9" xfId="10442"/>
    <cellStyle name="Normal 2 2 2 2 2 2 2 2 2 2 2 8 14" xfId="10443"/>
    <cellStyle name="Normal 2 2 2 2 2 2 2 2 2 2 2 8 15" xfId="10444"/>
    <cellStyle name="Normal 2 2 2 2 2 2 2 2 2 2 2 8 15 2" xfId="10445"/>
    <cellStyle name="Normal 2 2 2 2 2 2 2 2 2 2 2 8 15 2 2" xfId="10446"/>
    <cellStyle name="Normal 2 2 2 2 2 2 2 2 2 2 2 8 15 2 3" xfId="10447"/>
    <cellStyle name="Normal 2 2 2 2 2 2 2 2 2 2 2 8 15 2 4" xfId="10448"/>
    <cellStyle name="Normal 2 2 2 2 2 2 2 2 2 2 2 8 15 3" xfId="10449"/>
    <cellStyle name="Normal 2 2 2 2 2 2 2 2 2 2 2 8 15 4" xfId="10450"/>
    <cellStyle name="Normal 2 2 2 2 2 2 2 2 2 2 2 8 15 5" xfId="10451"/>
    <cellStyle name="Normal 2 2 2 2 2 2 2 2 2 2 2 8 15 6" xfId="10452"/>
    <cellStyle name="Normal 2 2 2 2 2 2 2 2 2 2 2 8 16" xfId="10453"/>
    <cellStyle name="Normal 2 2 2 2 2 2 2 2 2 2 2 8 17" xfId="10454"/>
    <cellStyle name="Normal 2 2 2 2 2 2 2 2 2 2 2 8 18" xfId="10455"/>
    <cellStyle name="Normal 2 2 2 2 2 2 2 2 2 2 2 8 19" xfId="10456"/>
    <cellStyle name="Normal 2 2 2 2 2 2 2 2 2 2 2 8 2" xfId="10457"/>
    <cellStyle name="Normal 2 2 2 2 2 2 2 2 2 2 2 8 2 10" xfId="10458"/>
    <cellStyle name="Normal 2 2 2 2 2 2 2 2 2 2 2 8 2 11" xfId="10459"/>
    <cellStyle name="Normal 2 2 2 2 2 2 2 2 2 2 2 8 2 12" xfId="10460"/>
    <cellStyle name="Normal 2 2 2 2 2 2 2 2 2 2 2 8 2 13" xfId="10461"/>
    <cellStyle name="Normal 2 2 2 2 2 2 2 2 2 2 2 8 2 13 2" xfId="10462"/>
    <cellStyle name="Normal 2 2 2 2 2 2 2 2 2 2 2 8 2 13 3" xfId="10463"/>
    <cellStyle name="Normal 2 2 2 2 2 2 2 2 2 2 2 8 2 13 4" xfId="10464"/>
    <cellStyle name="Normal 2 2 2 2 2 2 2 2 2 2 2 8 2 14" xfId="10465"/>
    <cellStyle name="Normal 2 2 2 2 2 2 2 2 2 2 2 8 2 15" xfId="10466"/>
    <cellStyle name="Normal 2 2 2 2 2 2 2 2 2 2 2 8 2 16" xfId="10467"/>
    <cellStyle name="Normal 2 2 2 2 2 2 2 2 2 2 2 8 2 2" xfId="10468"/>
    <cellStyle name="Normal 2 2 2 2 2 2 2 2 2 2 2 8 2 2 10" xfId="10469"/>
    <cellStyle name="Normal 2 2 2 2 2 2 2 2 2 2 2 8 2 2 11" xfId="10470"/>
    <cellStyle name="Normal 2 2 2 2 2 2 2 2 2 2 2 8 2 2 11 2" xfId="10471"/>
    <cellStyle name="Normal 2 2 2 2 2 2 2 2 2 2 2 8 2 2 11 3" xfId="10472"/>
    <cellStyle name="Normal 2 2 2 2 2 2 2 2 2 2 2 8 2 2 11 4" xfId="10473"/>
    <cellStyle name="Normal 2 2 2 2 2 2 2 2 2 2 2 8 2 2 12" xfId="10474"/>
    <cellStyle name="Normal 2 2 2 2 2 2 2 2 2 2 2 8 2 2 13" xfId="10475"/>
    <cellStyle name="Normal 2 2 2 2 2 2 2 2 2 2 2 8 2 2 14" xfId="10476"/>
    <cellStyle name="Normal 2 2 2 2 2 2 2 2 2 2 2 8 2 2 2" xfId="10477"/>
    <cellStyle name="Normal 2 2 2 2 2 2 2 2 2 2 2 8 2 2 2 10" xfId="10478"/>
    <cellStyle name="Normal 2 2 2 2 2 2 2 2 2 2 2 8 2 2 2 11" xfId="10479"/>
    <cellStyle name="Normal 2 2 2 2 2 2 2 2 2 2 2 8 2 2 2 2" xfId="10480"/>
    <cellStyle name="Normal 2 2 2 2 2 2 2 2 2 2 2 8 2 2 2 2 10" xfId="10481"/>
    <cellStyle name="Normal 2 2 2 2 2 2 2 2 2 2 2 8 2 2 2 2 11" xfId="10482"/>
    <cellStyle name="Normal 2 2 2 2 2 2 2 2 2 2 2 8 2 2 2 2 2" xfId="10483"/>
    <cellStyle name="Normal 2 2 2 2 2 2 2 2 2 2 2 8 2 2 2 2 2 2" xfId="10484"/>
    <cellStyle name="Normal 2 2 2 2 2 2 2 2 2 2 2 8 2 2 2 2 2 2 2" xfId="10485"/>
    <cellStyle name="Normal 2 2 2 2 2 2 2 2 2 2 2 8 2 2 2 2 2 2 3" xfId="10486"/>
    <cellStyle name="Normal 2 2 2 2 2 2 2 2 2 2 2 8 2 2 2 2 2 2 4" xfId="10487"/>
    <cellStyle name="Normal 2 2 2 2 2 2 2 2 2 2 2 8 2 2 2 2 2 3" xfId="10488"/>
    <cellStyle name="Normal 2 2 2 2 2 2 2 2 2 2 2 8 2 2 2 2 2 4" xfId="10489"/>
    <cellStyle name="Normal 2 2 2 2 2 2 2 2 2 2 2 8 2 2 2 2 2 5" xfId="10490"/>
    <cellStyle name="Normal 2 2 2 2 2 2 2 2 2 2 2 8 2 2 2 2 2 6" xfId="10491"/>
    <cellStyle name="Normal 2 2 2 2 2 2 2 2 2 2 2 8 2 2 2 2 3" xfId="10492"/>
    <cellStyle name="Normal 2 2 2 2 2 2 2 2 2 2 2 8 2 2 2 2 4" xfId="10493"/>
    <cellStyle name="Normal 2 2 2 2 2 2 2 2 2 2 2 8 2 2 2 2 5" xfId="10494"/>
    <cellStyle name="Normal 2 2 2 2 2 2 2 2 2 2 2 8 2 2 2 2 6" xfId="10495"/>
    <cellStyle name="Normal 2 2 2 2 2 2 2 2 2 2 2 8 2 2 2 2 7" xfId="10496"/>
    <cellStyle name="Normal 2 2 2 2 2 2 2 2 2 2 2 8 2 2 2 2 8" xfId="10497"/>
    <cellStyle name="Normal 2 2 2 2 2 2 2 2 2 2 2 8 2 2 2 2 8 2" xfId="10498"/>
    <cellStyle name="Normal 2 2 2 2 2 2 2 2 2 2 2 8 2 2 2 2 8 3" xfId="10499"/>
    <cellStyle name="Normal 2 2 2 2 2 2 2 2 2 2 2 8 2 2 2 2 8 4" xfId="10500"/>
    <cellStyle name="Normal 2 2 2 2 2 2 2 2 2 2 2 8 2 2 2 2 9" xfId="10501"/>
    <cellStyle name="Normal 2 2 2 2 2 2 2 2 2 2 2 8 2 2 2 3" xfId="10502"/>
    <cellStyle name="Normal 2 2 2 2 2 2 2 2 2 2 2 8 2 2 2 3 2" xfId="10503"/>
    <cellStyle name="Normal 2 2 2 2 2 2 2 2 2 2 2 8 2 2 2 3 2 2" xfId="10504"/>
    <cellStyle name="Normal 2 2 2 2 2 2 2 2 2 2 2 8 2 2 2 3 2 3" xfId="10505"/>
    <cellStyle name="Normal 2 2 2 2 2 2 2 2 2 2 2 8 2 2 2 3 2 4" xfId="10506"/>
    <cellStyle name="Normal 2 2 2 2 2 2 2 2 2 2 2 8 2 2 2 3 3" xfId="10507"/>
    <cellStyle name="Normal 2 2 2 2 2 2 2 2 2 2 2 8 2 2 2 3 4" xfId="10508"/>
    <cellStyle name="Normal 2 2 2 2 2 2 2 2 2 2 2 8 2 2 2 3 5" xfId="10509"/>
    <cellStyle name="Normal 2 2 2 2 2 2 2 2 2 2 2 8 2 2 2 3 6" xfId="10510"/>
    <cellStyle name="Normal 2 2 2 2 2 2 2 2 2 2 2 8 2 2 2 4" xfId="10511"/>
    <cellStyle name="Normal 2 2 2 2 2 2 2 2 2 2 2 8 2 2 2 5" xfId="10512"/>
    <cellStyle name="Normal 2 2 2 2 2 2 2 2 2 2 2 8 2 2 2 6" xfId="10513"/>
    <cellStyle name="Normal 2 2 2 2 2 2 2 2 2 2 2 8 2 2 2 7" xfId="10514"/>
    <cellStyle name="Normal 2 2 2 2 2 2 2 2 2 2 2 8 2 2 2 8" xfId="10515"/>
    <cellStyle name="Normal 2 2 2 2 2 2 2 2 2 2 2 8 2 2 2 8 2" xfId="10516"/>
    <cellStyle name="Normal 2 2 2 2 2 2 2 2 2 2 2 8 2 2 2 8 3" xfId="10517"/>
    <cellStyle name="Normal 2 2 2 2 2 2 2 2 2 2 2 8 2 2 2 8 4" xfId="10518"/>
    <cellStyle name="Normal 2 2 2 2 2 2 2 2 2 2 2 8 2 2 2 9" xfId="10519"/>
    <cellStyle name="Normal 2 2 2 2 2 2 2 2 2 2 2 8 2 2 3" xfId="10520"/>
    <cellStyle name="Normal 2 2 2 2 2 2 2 2 2 2 2 8 2 2 4" xfId="10521"/>
    <cellStyle name="Normal 2 2 2 2 2 2 2 2 2 2 2 8 2 2 5" xfId="10522"/>
    <cellStyle name="Normal 2 2 2 2 2 2 2 2 2 2 2 8 2 2 5 2" xfId="10523"/>
    <cellStyle name="Normal 2 2 2 2 2 2 2 2 2 2 2 8 2 2 5 2 2" xfId="10524"/>
    <cellStyle name="Normal 2 2 2 2 2 2 2 2 2 2 2 8 2 2 5 2 3" xfId="10525"/>
    <cellStyle name="Normal 2 2 2 2 2 2 2 2 2 2 2 8 2 2 5 2 4" xfId="10526"/>
    <cellStyle name="Normal 2 2 2 2 2 2 2 2 2 2 2 8 2 2 5 3" xfId="10527"/>
    <cellStyle name="Normal 2 2 2 2 2 2 2 2 2 2 2 8 2 2 5 4" xfId="10528"/>
    <cellStyle name="Normal 2 2 2 2 2 2 2 2 2 2 2 8 2 2 5 5" xfId="10529"/>
    <cellStyle name="Normal 2 2 2 2 2 2 2 2 2 2 2 8 2 2 5 6" xfId="10530"/>
    <cellStyle name="Normal 2 2 2 2 2 2 2 2 2 2 2 8 2 2 6" xfId="10531"/>
    <cellStyle name="Normal 2 2 2 2 2 2 2 2 2 2 2 8 2 2 7" xfId="10532"/>
    <cellStyle name="Normal 2 2 2 2 2 2 2 2 2 2 2 8 2 2 8" xfId="10533"/>
    <cellStyle name="Normal 2 2 2 2 2 2 2 2 2 2 2 8 2 2 9" xfId="10534"/>
    <cellStyle name="Normal 2 2 2 2 2 2 2 2 2 2 2 8 2 3" xfId="10535"/>
    <cellStyle name="Normal 2 2 2 2 2 2 2 2 2 2 2 8 2 4" xfId="10536"/>
    <cellStyle name="Normal 2 2 2 2 2 2 2 2 2 2 2 8 2 5" xfId="10537"/>
    <cellStyle name="Normal 2 2 2 2 2 2 2 2 2 2 2 8 2 5 10" xfId="10538"/>
    <cellStyle name="Normal 2 2 2 2 2 2 2 2 2 2 2 8 2 5 11" xfId="10539"/>
    <cellStyle name="Normal 2 2 2 2 2 2 2 2 2 2 2 8 2 5 2" xfId="10540"/>
    <cellStyle name="Normal 2 2 2 2 2 2 2 2 2 2 2 8 2 5 2 10" xfId="10541"/>
    <cellStyle name="Normal 2 2 2 2 2 2 2 2 2 2 2 8 2 5 2 11" xfId="10542"/>
    <cellStyle name="Normal 2 2 2 2 2 2 2 2 2 2 2 8 2 5 2 2" xfId="10543"/>
    <cellStyle name="Normal 2 2 2 2 2 2 2 2 2 2 2 8 2 5 2 2 2" xfId="10544"/>
    <cellStyle name="Normal 2 2 2 2 2 2 2 2 2 2 2 8 2 5 2 2 2 2" xfId="10545"/>
    <cellStyle name="Normal 2 2 2 2 2 2 2 2 2 2 2 8 2 5 2 2 2 3" xfId="10546"/>
    <cellStyle name="Normal 2 2 2 2 2 2 2 2 2 2 2 8 2 5 2 2 2 4" xfId="10547"/>
    <cellStyle name="Normal 2 2 2 2 2 2 2 2 2 2 2 8 2 5 2 2 3" xfId="10548"/>
    <cellStyle name="Normal 2 2 2 2 2 2 2 2 2 2 2 8 2 5 2 2 4" xfId="10549"/>
    <cellStyle name="Normal 2 2 2 2 2 2 2 2 2 2 2 8 2 5 2 2 5" xfId="10550"/>
    <cellStyle name="Normal 2 2 2 2 2 2 2 2 2 2 2 8 2 5 2 2 6" xfId="10551"/>
    <cellStyle name="Normal 2 2 2 2 2 2 2 2 2 2 2 8 2 5 2 3" xfId="10552"/>
    <cellStyle name="Normal 2 2 2 2 2 2 2 2 2 2 2 8 2 5 2 4" xfId="10553"/>
    <cellStyle name="Normal 2 2 2 2 2 2 2 2 2 2 2 8 2 5 2 5" xfId="10554"/>
    <cellStyle name="Normal 2 2 2 2 2 2 2 2 2 2 2 8 2 5 2 6" xfId="10555"/>
    <cellStyle name="Normal 2 2 2 2 2 2 2 2 2 2 2 8 2 5 2 7" xfId="10556"/>
    <cellStyle name="Normal 2 2 2 2 2 2 2 2 2 2 2 8 2 5 2 8" xfId="10557"/>
    <cellStyle name="Normal 2 2 2 2 2 2 2 2 2 2 2 8 2 5 2 8 2" xfId="10558"/>
    <cellStyle name="Normal 2 2 2 2 2 2 2 2 2 2 2 8 2 5 2 8 3" xfId="10559"/>
    <cellStyle name="Normal 2 2 2 2 2 2 2 2 2 2 2 8 2 5 2 8 4" xfId="10560"/>
    <cellStyle name="Normal 2 2 2 2 2 2 2 2 2 2 2 8 2 5 2 9" xfId="10561"/>
    <cellStyle name="Normal 2 2 2 2 2 2 2 2 2 2 2 8 2 5 3" xfId="10562"/>
    <cellStyle name="Normal 2 2 2 2 2 2 2 2 2 2 2 8 2 5 3 2" xfId="10563"/>
    <cellStyle name="Normal 2 2 2 2 2 2 2 2 2 2 2 8 2 5 3 2 2" xfId="10564"/>
    <cellStyle name="Normal 2 2 2 2 2 2 2 2 2 2 2 8 2 5 3 2 3" xfId="10565"/>
    <cellStyle name="Normal 2 2 2 2 2 2 2 2 2 2 2 8 2 5 3 2 4" xfId="10566"/>
    <cellStyle name="Normal 2 2 2 2 2 2 2 2 2 2 2 8 2 5 3 3" xfId="10567"/>
    <cellStyle name="Normal 2 2 2 2 2 2 2 2 2 2 2 8 2 5 3 4" xfId="10568"/>
    <cellStyle name="Normal 2 2 2 2 2 2 2 2 2 2 2 8 2 5 3 5" xfId="10569"/>
    <cellStyle name="Normal 2 2 2 2 2 2 2 2 2 2 2 8 2 5 3 6" xfId="10570"/>
    <cellStyle name="Normal 2 2 2 2 2 2 2 2 2 2 2 8 2 5 4" xfId="10571"/>
    <cellStyle name="Normal 2 2 2 2 2 2 2 2 2 2 2 8 2 5 5" xfId="10572"/>
    <cellStyle name="Normal 2 2 2 2 2 2 2 2 2 2 2 8 2 5 6" xfId="10573"/>
    <cellStyle name="Normal 2 2 2 2 2 2 2 2 2 2 2 8 2 5 7" xfId="10574"/>
    <cellStyle name="Normal 2 2 2 2 2 2 2 2 2 2 2 8 2 5 8" xfId="10575"/>
    <cellStyle name="Normal 2 2 2 2 2 2 2 2 2 2 2 8 2 5 8 2" xfId="10576"/>
    <cellStyle name="Normal 2 2 2 2 2 2 2 2 2 2 2 8 2 5 8 3" xfId="10577"/>
    <cellStyle name="Normal 2 2 2 2 2 2 2 2 2 2 2 8 2 5 8 4" xfId="10578"/>
    <cellStyle name="Normal 2 2 2 2 2 2 2 2 2 2 2 8 2 5 9" xfId="10579"/>
    <cellStyle name="Normal 2 2 2 2 2 2 2 2 2 2 2 8 2 6" xfId="10580"/>
    <cellStyle name="Normal 2 2 2 2 2 2 2 2 2 2 2 8 2 7" xfId="10581"/>
    <cellStyle name="Normal 2 2 2 2 2 2 2 2 2 2 2 8 2 7 2" xfId="10582"/>
    <cellStyle name="Normal 2 2 2 2 2 2 2 2 2 2 2 8 2 7 2 2" xfId="10583"/>
    <cellStyle name="Normal 2 2 2 2 2 2 2 2 2 2 2 8 2 7 2 3" xfId="10584"/>
    <cellStyle name="Normal 2 2 2 2 2 2 2 2 2 2 2 8 2 7 2 4" xfId="10585"/>
    <cellStyle name="Normal 2 2 2 2 2 2 2 2 2 2 2 8 2 7 3" xfId="10586"/>
    <cellStyle name="Normal 2 2 2 2 2 2 2 2 2 2 2 8 2 7 4" xfId="10587"/>
    <cellStyle name="Normal 2 2 2 2 2 2 2 2 2 2 2 8 2 7 5" xfId="10588"/>
    <cellStyle name="Normal 2 2 2 2 2 2 2 2 2 2 2 8 2 7 6" xfId="10589"/>
    <cellStyle name="Normal 2 2 2 2 2 2 2 2 2 2 2 8 2 8" xfId="10590"/>
    <cellStyle name="Normal 2 2 2 2 2 2 2 2 2 2 2 8 2 9" xfId="10591"/>
    <cellStyle name="Normal 2 2 2 2 2 2 2 2 2 2 2 8 20" xfId="10592"/>
    <cellStyle name="Normal 2 2 2 2 2 2 2 2 2 2 2 8 21" xfId="10593"/>
    <cellStyle name="Normal 2 2 2 2 2 2 2 2 2 2 2 8 21 2" xfId="10594"/>
    <cellStyle name="Normal 2 2 2 2 2 2 2 2 2 2 2 8 21 3" xfId="10595"/>
    <cellStyle name="Normal 2 2 2 2 2 2 2 2 2 2 2 8 21 4" xfId="10596"/>
    <cellStyle name="Normal 2 2 2 2 2 2 2 2 2 2 2 8 22" xfId="10597"/>
    <cellStyle name="Normal 2 2 2 2 2 2 2 2 2 2 2 8 23" xfId="10598"/>
    <cellStyle name="Normal 2 2 2 2 2 2 2 2 2 2 2 8 24" xfId="10599"/>
    <cellStyle name="Normal 2 2 2 2 2 2 2 2 2 2 2 8 3" xfId="10600"/>
    <cellStyle name="Normal 2 2 2 2 2 2 2 2 2 2 2 8 4" xfId="10601"/>
    <cellStyle name="Normal 2 2 2 2 2 2 2 2 2 2 2 8 5" xfId="10602"/>
    <cellStyle name="Normal 2 2 2 2 2 2 2 2 2 2 2 8 6" xfId="10603"/>
    <cellStyle name="Normal 2 2 2 2 2 2 2 2 2 2 2 8 7" xfId="10604"/>
    <cellStyle name="Normal 2 2 2 2 2 2 2 2 2 2 2 8 8" xfId="10605"/>
    <cellStyle name="Normal 2 2 2 2 2 2 2 2 2 2 2 8 9" xfId="10606"/>
    <cellStyle name="Normal 2 2 2 2 2 2 2 2 2 2 2 80" xfId="10607"/>
    <cellStyle name="Normal 2 2 2 2 2 2 2 2 2 2 2 81" xfId="10608"/>
    <cellStyle name="Normal 2 2 2 2 2 2 2 2 2 2 2 82" xfId="10609"/>
    <cellStyle name="Normal 2 2 2 2 2 2 2 2 2 2 2 83" xfId="10610"/>
    <cellStyle name="Normal 2 2 2 2 2 2 2 2 2 2 2 84" xfId="10611"/>
    <cellStyle name="Normal 2 2 2 2 2 2 2 2 2 2 2 85" xfId="10612"/>
    <cellStyle name="Normal 2 2 2 2 2 2 2 2 2 2 2 86" xfId="10613"/>
    <cellStyle name="Normal 2 2 2 2 2 2 2 2 2 2 2 87" xfId="10614"/>
    <cellStyle name="Normal 2 2 2 2 2 2 2 2 2 2 2 88" xfId="10615"/>
    <cellStyle name="Normal 2 2 2 2 2 2 2 2 2 2 2 89" xfId="10616"/>
    <cellStyle name="Normal 2 2 2 2 2 2 2 2 2 2 2 89 2" xfId="10617"/>
    <cellStyle name="Normal 2 2 2 2 2 2 2 2 2 2 2 89 3" xfId="10618"/>
    <cellStyle name="Normal 2 2 2 2 2 2 2 2 2 2 2 89 4" xfId="10619"/>
    <cellStyle name="Normal 2 2 2 2 2 2 2 2 2 2 2 9" xfId="10620"/>
    <cellStyle name="Normal 2 2 2 2 2 2 2 2 2 2 2 9 10" xfId="10621"/>
    <cellStyle name="Normal 2 2 2 2 2 2 2 2 2 2 2 9 11" xfId="10622"/>
    <cellStyle name="Normal 2 2 2 2 2 2 2 2 2 2 2 9 12" xfId="10623"/>
    <cellStyle name="Normal 2 2 2 2 2 2 2 2 2 2 2 9 13" xfId="10624"/>
    <cellStyle name="Normal 2 2 2 2 2 2 2 2 2 2 2 9 13 2" xfId="10625"/>
    <cellStyle name="Normal 2 2 2 2 2 2 2 2 2 2 2 9 13 3" xfId="10626"/>
    <cellStyle name="Normal 2 2 2 2 2 2 2 2 2 2 2 9 13 4" xfId="10627"/>
    <cellStyle name="Normal 2 2 2 2 2 2 2 2 2 2 2 9 14" xfId="10628"/>
    <cellStyle name="Normal 2 2 2 2 2 2 2 2 2 2 2 9 15" xfId="10629"/>
    <cellStyle name="Normal 2 2 2 2 2 2 2 2 2 2 2 9 16" xfId="10630"/>
    <cellStyle name="Normal 2 2 2 2 2 2 2 2 2 2 2 9 2" xfId="10631"/>
    <cellStyle name="Normal 2 2 2 2 2 2 2 2 2 2 2 9 2 10" xfId="10632"/>
    <cellStyle name="Normal 2 2 2 2 2 2 2 2 2 2 2 9 2 11" xfId="10633"/>
    <cellStyle name="Normal 2 2 2 2 2 2 2 2 2 2 2 9 2 11 2" xfId="10634"/>
    <cellStyle name="Normal 2 2 2 2 2 2 2 2 2 2 2 9 2 11 3" xfId="10635"/>
    <cellStyle name="Normal 2 2 2 2 2 2 2 2 2 2 2 9 2 11 4" xfId="10636"/>
    <cellStyle name="Normal 2 2 2 2 2 2 2 2 2 2 2 9 2 12" xfId="10637"/>
    <cellStyle name="Normal 2 2 2 2 2 2 2 2 2 2 2 9 2 13" xfId="10638"/>
    <cellStyle name="Normal 2 2 2 2 2 2 2 2 2 2 2 9 2 14" xfId="10639"/>
    <cellStyle name="Normal 2 2 2 2 2 2 2 2 2 2 2 9 2 2" xfId="10640"/>
    <cellStyle name="Normal 2 2 2 2 2 2 2 2 2 2 2 9 2 2 10" xfId="10641"/>
    <cellStyle name="Normal 2 2 2 2 2 2 2 2 2 2 2 9 2 2 11" xfId="10642"/>
    <cellStyle name="Normal 2 2 2 2 2 2 2 2 2 2 2 9 2 2 2" xfId="10643"/>
    <cellStyle name="Normal 2 2 2 2 2 2 2 2 2 2 2 9 2 2 2 10" xfId="10644"/>
    <cellStyle name="Normal 2 2 2 2 2 2 2 2 2 2 2 9 2 2 2 11" xfId="10645"/>
    <cellStyle name="Normal 2 2 2 2 2 2 2 2 2 2 2 9 2 2 2 2" xfId="10646"/>
    <cellStyle name="Normal 2 2 2 2 2 2 2 2 2 2 2 9 2 2 2 2 2" xfId="10647"/>
    <cellStyle name="Normal 2 2 2 2 2 2 2 2 2 2 2 9 2 2 2 2 2 2" xfId="10648"/>
    <cellStyle name="Normal 2 2 2 2 2 2 2 2 2 2 2 9 2 2 2 2 2 3" xfId="10649"/>
    <cellStyle name="Normal 2 2 2 2 2 2 2 2 2 2 2 9 2 2 2 2 2 4" xfId="10650"/>
    <cellStyle name="Normal 2 2 2 2 2 2 2 2 2 2 2 9 2 2 2 2 3" xfId="10651"/>
    <cellStyle name="Normal 2 2 2 2 2 2 2 2 2 2 2 9 2 2 2 2 4" xfId="10652"/>
    <cellStyle name="Normal 2 2 2 2 2 2 2 2 2 2 2 9 2 2 2 2 5" xfId="10653"/>
    <cellStyle name="Normal 2 2 2 2 2 2 2 2 2 2 2 9 2 2 2 2 6" xfId="10654"/>
    <cellStyle name="Normal 2 2 2 2 2 2 2 2 2 2 2 9 2 2 2 3" xfId="10655"/>
    <cellStyle name="Normal 2 2 2 2 2 2 2 2 2 2 2 9 2 2 2 4" xfId="10656"/>
    <cellStyle name="Normal 2 2 2 2 2 2 2 2 2 2 2 9 2 2 2 5" xfId="10657"/>
    <cellStyle name="Normal 2 2 2 2 2 2 2 2 2 2 2 9 2 2 2 6" xfId="10658"/>
    <cellStyle name="Normal 2 2 2 2 2 2 2 2 2 2 2 9 2 2 2 7" xfId="10659"/>
    <cellStyle name="Normal 2 2 2 2 2 2 2 2 2 2 2 9 2 2 2 8" xfId="10660"/>
    <cellStyle name="Normal 2 2 2 2 2 2 2 2 2 2 2 9 2 2 2 8 2" xfId="10661"/>
    <cellStyle name="Normal 2 2 2 2 2 2 2 2 2 2 2 9 2 2 2 8 3" xfId="10662"/>
    <cellStyle name="Normal 2 2 2 2 2 2 2 2 2 2 2 9 2 2 2 8 4" xfId="10663"/>
    <cellStyle name="Normal 2 2 2 2 2 2 2 2 2 2 2 9 2 2 2 9" xfId="10664"/>
    <cellStyle name="Normal 2 2 2 2 2 2 2 2 2 2 2 9 2 2 3" xfId="10665"/>
    <cellStyle name="Normal 2 2 2 2 2 2 2 2 2 2 2 9 2 2 3 2" xfId="10666"/>
    <cellStyle name="Normal 2 2 2 2 2 2 2 2 2 2 2 9 2 2 3 2 2" xfId="10667"/>
    <cellStyle name="Normal 2 2 2 2 2 2 2 2 2 2 2 9 2 2 3 2 3" xfId="10668"/>
    <cellStyle name="Normal 2 2 2 2 2 2 2 2 2 2 2 9 2 2 3 2 4" xfId="10669"/>
    <cellStyle name="Normal 2 2 2 2 2 2 2 2 2 2 2 9 2 2 3 3" xfId="10670"/>
    <cellStyle name="Normal 2 2 2 2 2 2 2 2 2 2 2 9 2 2 3 4" xfId="10671"/>
    <cellStyle name="Normal 2 2 2 2 2 2 2 2 2 2 2 9 2 2 3 5" xfId="10672"/>
    <cellStyle name="Normal 2 2 2 2 2 2 2 2 2 2 2 9 2 2 3 6" xfId="10673"/>
    <cellStyle name="Normal 2 2 2 2 2 2 2 2 2 2 2 9 2 2 4" xfId="10674"/>
    <cellStyle name="Normal 2 2 2 2 2 2 2 2 2 2 2 9 2 2 5" xfId="10675"/>
    <cellStyle name="Normal 2 2 2 2 2 2 2 2 2 2 2 9 2 2 6" xfId="10676"/>
    <cellStyle name="Normal 2 2 2 2 2 2 2 2 2 2 2 9 2 2 7" xfId="10677"/>
    <cellStyle name="Normal 2 2 2 2 2 2 2 2 2 2 2 9 2 2 8" xfId="10678"/>
    <cellStyle name="Normal 2 2 2 2 2 2 2 2 2 2 2 9 2 2 8 2" xfId="10679"/>
    <cellStyle name="Normal 2 2 2 2 2 2 2 2 2 2 2 9 2 2 8 3" xfId="10680"/>
    <cellStyle name="Normal 2 2 2 2 2 2 2 2 2 2 2 9 2 2 8 4" xfId="10681"/>
    <cellStyle name="Normal 2 2 2 2 2 2 2 2 2 2 2 9 2 2 9" xfId="10682"/>
    <cellStyle name="Normal 2 2 2 2 2 2 2 2 2 2 2 9 2 3" xfId="10683"/>
    <cellStyle name="Normal 2 2 2 2 2 2 2 2 2 2 2 9 2 4" xfId="10684"/>
    <cellStyle name="Normal 2 2 2 2 2 2 2 2 2 2 2 9 2 5" xfId="10685"/>
    <cellStyle name="Normal 2 2 2 2 2 2 2 2 2 2 2 9 2 5 2" xfId="10686"/>
    <cellStyle name="Normal 2 2 2 2 2 2 2 2 2 2 2 9 2 5 2 2" xfId="10687"/>
    <cellStyle name="Normal 2 2 2 2 2 2 2 2 2 2 2 9 2 5 2 3" xfId="10688"/>
    <cellStyle name="Normal 2 2 2 2 2 2 2 2 2 2 2 9 2 5 2 4" xfId="10689"/>
    <cellStyle name="Normal 2 2 2 2 2 2 2 2 2 2 2 9 2 5 3" xfId="10690"/>
    <cellStyle name="Normal 2 2 2 2 2 2 2 2 2 2 2 9 2 5 4" xfId="10691"/>
    <cellStyle name="Normal 2 2 2 2 2 2 2 2 2 2 2 9 2 5 5" xfId="10692"/>
    <cellStyle name="Normal 2 2 2 2 2 2 2 2 2 2 2 9 2 5 6" xfId="10693"/>
    <cellStyle name="Normal 2 2 2 2 2 2 2 2 2 2 2 9 2 6" xfId="10694"/>
    <cellStyle name="Normal 2 2 2 2 2 2 2 2 2 2 2 9 2 7" xfId="10695"/>
    <cellStyle name="Normal 2 2 2 2 2 2 2 2 2 2 2 9 2 8" xfId="10696"/>
    <cellStyle name="Normal 2 2 2 2 2 2 2 2 2 2 2 9 2 9" xfId="10697"/>
    <cellStyle name="Normal 2 2 2 2 2 2 2 2 2 2 2 9 3" xfId="10698"/>
    <cellStyle name="Normal 2 2 2 2 2 2 2 2 2 2 2 9 4" xfId="10699"/>
    <cellStyle name="Normal 2 2 2 2 2 2 2 2 2 2 2 9 5" xfId="10700"/>
    <cellStyle name="Normal 2 2 2 2 2 2 2 2 2 2 2 9 5 10" xfId="10701"/>
    <cellStyle name="Normal 2 2 2 2 2 2 2 2 2 2 2 9 5 11" xfId="10702"/>
    <cellStyle name="Normal 2 2 2 2 2 2 2 2 2 2 2 9 5 2" xfId="10703"/>
    <cellStyle name="Normal 2 2 2 2 2 2 2 2 2 2 2 9 5 2 10" xfId="10704"/>
    <cellStyle name="Normal 2 2 2 2 2 2 2 2 2 2 2 9 5 2 11" xfId="10705"/>
    <cellStyle name="Normal 2 2 2 2 2 2 2 2 2 2 2 9 5 2 2" xfId="10706"/>
    <cellStyle name="Normal 2 2 2 2 2 2 2 2 2 2 2 9 5 2 2 2" xfId="10707"/>
    <cellStyle name="Normal 2 2 2 2 2 2 2 2 2 2 2 9 5 2 2 2 2" xfId="10708"/>
    <cellStyle name="Normal 2 2 2 2 2 2 2 2 2 2 2 9 5 2 2 2 3" xfId="10709"/>
    <cellStyle name="Normal 2 2 2 2 2 2 2 2 2 2 2 9 5 2 2 2 4" xfId="10710"/>
    <cellStyle name="Normal 2 2 2 2 2 2 2 2 2 2 2 9 5 2 2 3" xfId="10711"/>
    <cellStyle name="Normal 2 2 2 2 2 2 2 2 2 2 2 9 5 2 2 4" xfId="10712"/>
    <cellStyle name="Normal 2 2 2 2 2 2 2 2 2 2 2 9 5 2 2 5" xfId="10713"/>
    <cellStyle name="Normal 2 2 2 2 2 2 2 2 2 2 2 9 5 2 2 6" xfId="10714"/>
    <cellStyle name="Normal 2 2 2 2 2 2 2 2 2 2 2 9 5 2 3" xfId="10715"/>
    <cellStyle name="Normal 2 2 2 2 2 2 2 2 2 2 2 9 5 2 4" xfId="10716"/>
    <cellStyle name="Normal 2 2 2 2 2 2 2 2 2 2 2 9 5 2 5" xfId="10717"/>
    <cellStyle name="Normal 2 2 2 2 2 2 2 2 2 2 2 9 5 2 6" xfId="10718"/>
    <cellStyle name="Normal 2 2 2 2 2 2 2 2 2 2 2 9 5 2 7" xfId="10719"/>
    <cellStyle name="Normal 2 2 2 2 2 2 2 2 2 2 2 9 5 2 8" xfId="10720"/>
    <cellStyle name="Normal 2 2 2 2 2 2 2 2 2 2 2 9 5 2 8 2" xfId="10721"/>
    <cellStyle name="Normal 2 2 2 2 2 2 2 2 2 2 2 9 5 2 8 3" xfId="10722"/>
    <cellStyle name="Normal 2 2 2 2 2 2 2 2 2 2 2 9 5 2 8 4" xfId="10723"/>
    <cellStyle name="Normal 2 2 2 2 2 2 2 2 2 2 2 9 5 2 9" xfId="10724"/>
    <cellStyle name="Normal 2 2 2 2 2 2 2 2 2 2 2 9 5 3" xfId="10725"/>
    <cellStyle name="Normal 2 2 2 2 2 2 2 2 2 2 2 9 5 3 2" xfId="10726"/>
    <cellStyle name="Normal 2 2 2 2 2 2 2 2 2 2 2 9 5 3 2 2" xfId="10727"/>
    <cellStyle name="Normal 2 2 2 2 2 2 2 2 2 2 2 9 5 3 2 3" xfId="10728"/>
    <cellStyle name="Normal 2 2 2 2 2 2 2 2 2 2 2 9 5 3 2 4" xfId="10729"/>
    <cellStyle name="Normal 2 2 2 2 2 2 2 2 2 2 2 9 5 3 3" xfId="10730"/>
    <cellStyle name="Normal 2 2 2 2 2 2 2 2 2 2 2 9 5 3 4" xfId="10731"/>
    <cellStyle name="Normal 2 2 2 2 2 2 2 2 2 2 2 9 5 3 5" xfId="10732"/>
    <cellStyle name="Normal 2 2 2 2 2 2 2 2 2 2 2 9 5 3 6" xfId="10733"/>
    <cellStyle name="Normal 2 2 2 2 2 2 2 2 2 2 2 9 5 4" xfId="10734"/>
    <cellStyle name="Normal 2 2 2 2 2 2 2 2 2 2 2 9 5 5" xfId="10735"/>
    <cellStyle name="Normal 2 2 2 2 2 2 2 2 2 2 2 9 5 6" xfId="10736"/>
    <cellStyle name="Normal 2 2 2 2 2 2 2 2 2 2 2 9 5 7" xfId="10737"/>
    <cellStyle name="Normal 2 2 2 2 2 2 2 2 2 2 2 9 5 8" xfId="10738"/>
    <cellStyle name="Normal 2 2 2 2 2 2 2 2 2 2 2 9 5 8 2" xfId="10739"/>
    <cellStyle name="Normal 2 2 2 2 2 2 2 2 2 2 2 9 5 8 3" xfId="10740"/>
    <cellStyle name="Normal 2 2 2 2 2 2 2 2 2 2 2 9 5 8 4" xfId="10741"/>
    <cellStyle name="Normal 2 2 2 2 2 2 2 2 2 2 2 9 5 9" xfId="10742"/>
    <cellStyle name="Normal 2 2 2 2 2 2 2 2 2 2 2 9 6" xfId="10743"/>
    <cellStyle name="Normal 2 2 2 2 2 2 2 2 2 2 2 9 7" xfId="10744"/>
    <cellStyle name="Normal 2 2 2 2 2 2 2 2 2 2 2 9 7 2" xfId="10745"/>
    <cellStyle name="Normal 2 2 2 2 2 2 2 2 2 2 2 9 7 2 2" xfId="10746"/>
    <cellStyle name="Normal 2 2 2 2 2 2 2 2 2 2 2 9 7 2 3" xfId="10747"/>
    <cellStyle name="Normal 2 2 2 2 2 2 2 2 2 2 2 9 7 2 4" xfId="10748"/>
    <cellStyle name="Normal 2 2 2 2 2 2 2 2 2 2 2 9 7 3" xfId="10749"/>
    <cellStyle name="Normal 2 2 2 2 2 2 2 2 2 2 2 9 7 4" xfId="10750"/>
    <cellStyle name="Normal 2 2 2 2 2 2 2 2 2 2 2 9 7 5" xfId="10751"/>
    <cellStyle name="Normal 2 2 2 2 2 2 2 2 2 2 2 9 7 6" xfId="10752"/>
    <cellStyle name="Normal 2 2 2 2 2 2 2 2 2 2 2 9 8" xfId="10753"/>
    <cellStyle name="Normal 2 2 2 2 2 2 2 2 2 2 2 9 9" xfId="10754"/>
    <cellStyle name="Normal 2 2 2 2 2 2 2 2 2 2 2 90" xfId="10755"/>
    <cellStyle name="Normal 2 2 2 2 2 2 2 2 2 2 2 91" xfId="10756"/>
    <cellStyle name="Normal 2 2 2 2 2 2 2 2 2 2 20" xfId="10757"/>
    <cellStyle name="Normal 2 2 2 2 2 2 2 2 2 2 21" xfId="10758"/>
    <cellStyle name="Normal 2 2 2 2 2 2 2 2 2 2 21 10" xfId="10759"/>
    <cellStyle name="Normal 2 2 2 2 2 2 2 2 2 2 21 11" xfId="10760"/>
    <cellStyle name="Normal 2 2 2 2 2 2 2 2 2 2 21 11 2" xfId="10761"/>
    <cellStyle name="Normal 2 2 2 2 2 2 2 2 2 2 21 11 3" xfId="10762"/>
    <cellStyle name="Normal 2 2 2 2 2 2 2 2 2 2 21 11 4" xfId="10763"/>
    <cellStyle name="Normal 2 2 2 2 2 2 2 2 2 2 21 12" xfId="10764"/>
    <cellStyle name="Normal 2 2 2 2 2 2 2 2 2 2 21 13" xfId="10765"/>
    <cellStyle name="Normal 2 2 2 2 2 2 2 2 2 2 21 14" xfId="10766"/>
    <cellStyle name="Normal 2 2 2 2 2 2 2 2 2 2 21 2" xfId="10767"/>
    <cellStyle name="Normal 2 2 2 2 2 2 2 2 2 2 21 2 10" xfId="10768"/>
    <cellStyle name="Normal 2 2 2 2 2 2 2 2 2 2 21 2 11" xfId="10769"/>
    <cellStyle name="Normal 2 2 2 2 2 2 2 2 2 2 21 2 2" xfId="10770"/>
    <cellStyle name="Normal 2 2 2 2 2 2 2 2 2 2 21 2 2 10" xfId="10771"/>
    <cellStyle name="Normal 2 2 2 2 2 2 2 2 2 2 21 2 2 11" xfId="10772"/>
    <cellStyle name="Normal 2 2 2 2 2 2 2 2 2 2 21 2 2 2" xfId="10773"/>
    <cellStyle name="Normal 2 2 2 2 2 2 2 2 2 2 21 2 2 2 2" xfId="10774"/>
    <cellStyle name="Normal 2 2 2 2 2 2 2 2 2 2 21 2 2 2 2 2" xfId="10775"/>
    <cellStyle name="Normal 2 2 2 2 2 2 2 2 2 2 21 2 2 2 2 3" xfId="10776"/>
    <cellStyle name="Normal 2 2 2 2 2 2 2 2 2 2 21 2 2 2 2 4" xfId="10777"/>
    <cellStyle name="Normal 2 2 2 2 2 2 2 2 2 2 21 2 2 2 3" xfId="10778"/>
    <cellStyle name="Normal 2 2 2 2 2 2 2 2 2 2 21 2 2 2 4" xfId="10779"/>
    <cellStyle name="Normal 2 2 2 2 2 2 2 2 2 2 21 2 2 2 5" xfId="10780"/>
    <cellStyle name="Normal 2 2 2 2 2 2 2 2 2 2 21 2 2 2 6" xfId="10781"/>
    <cellStyle name="Normal 2 2 2 2 2 2 2 2 2 2 21 2 2 3" xfId="10782"/>
    <cellStyle name="Normal 2 2 2 2 2 2 2 2 2 2 21 2 2 4" xfId="10783"/>
    <cellStyle name="Normal 2 2 2 2 2 2 2 2 2 2 21 2 2 5" xfId="10784"/>
    <cellStyle name="Normal 2 2 2 2 2 2 2 2 2 2 21 2 2 6" xfId="10785"/>
    <cellStyle name="Normal 2 2 2 2 2 2 2 2 2 2 21 2 2 7" xfId="10786"/>
    <cellStyle name="Normal 2 2 2 2 2 2 2 2 2 2 21 2 2 8" xfId="10787"/>
    <cellStyle name="Normal 2 2 2 2 2 2 2 2 2 2 21 2 2 8 2" xfId="10788"/>
    <cellStyle name="Normal 2 2 2 2 2 2 2 2 2 2 21 2 2 8 3" xfId="10789"/>
    <cellStyle name="Normal 2 2 2 2 2 2 2 2 2 2 21 2 2 8 4" xfId="10790"/>
    <cellStyle name="Normal 2 2 2 2 2 2 2 2 2 2 21 2 2 9" xfId="10791"/>
    <cellStyle name="Normal 2 2 2 2 2 2 2 2 2 2 21 2 3" xfId="10792"/>
    <cellStyle name="Normal 2 2 2 2 2 2 2 2 2 2 21 2 3 2" xfId="10793"/>
    <cellStyle name="Normal 2 2 2 2 2 2 2 2 2 2 21 2 3 2 2" xfId="10794"/>
    <cellStyle name="Normal 2 2 2 2 2 2 2 2 2 2 21 2 3 2 3" xfId="10795"/>
    <cellStyle name="Normal 2 2 2 2 2 2 2 2 2 2 21 2 3 2 4" xfId="10796"/>
    <cellStyle name="Normal 2 2 2 2 2 2 2 2 2 2 21 2 3 3" xfId="10797"/>
    <cellStyle name="Normal 2 2 2 2 2 2 2 2 2 2 21 2 3 4" xfId="10798"/>
    <cellStyle name="Normal 2 2 2 2 2 2 2 2 2 2 21 2 3 5" xfId="10799"/>
    <cellStyle name="Normal 2 2 2 2 2 2 2 2 2 2 21 2 3 6" xfId="10800"/>
    <cellStyle name="Normal 2 2 2 2 2 2 2 2 2 2 21 2 4" xfId="10801"/>
    <cellStyle name="Normal 2 2 2 2 2 2 2 2 2 2 21 2 5" xfId="10802"/>
    <cellStyle name="Normal 2 2 2 2 2 2 2 2 2 2 21 2 6" xfId="10803"/>
    <cellStyle name="Normal 2 2 2 2 2 2 2 2 2 2 21 2 7" xfId="10804"/>
    <cellStyle name="Normal 2 2 2 2 2 2 2 2 2 2 21 2 8" xfId="10805"/>
    <cellStyle name="Normal 2 2 2 2 2 2 2 2 2 2 21 2 8 2" xfId="10806"/>
    <cellStyle name="Normal 2 2 2 2 2 2 2 2 2 2 21 2 8 3" xfId="10807"/>
    <cellStyle name="Normal 2 2 2 2 2 2 2 2 2 2 21 2 8 4" xfId="10808"/>
    <cellStyle name="Normal 2 2 2 2 2 2 2 2 2 2 21 2 9" xfId="10809"/>
    <cellStyle name="Normal 2 2 2 2 2 2 2 2 2 2 21 3" xfId="10810"/>
    <cellStyle name="Normal 2 2 2 2 2 2 2 2 2 2 21 4" xfId="10811"/>
    <cellStyle name="Normal 2 2 2 2 2 2 2 2 2 2 21 5" xfId="10812"/>
    <cellStyle name="Normal 2 2 2 2 2 2 2 2 2 2 21 5 2" xfId="10813"/>
    <cellStyle name="Normal 2 2 2 2 2 2 2 2 2 2 21 5 2 2" xfId="10814"/>
    <cellStyle name="Normal 2 2 2 2 2 2 2 2 2 2 21 5 2 3" xfId="10815"/>
    <cellStyle name="Normal 2 2 2 2 2 2 2 2 2 2 21 5 2 4" xfId="10816"/>
    <cellStyle name="Normal 2 2 2 2 2 2 2 2 2 2 21 5 3" xfId="10817"/>
    <cellStyle name="Normal 2 2 2 2 2 2 2 2 2 2 21 5 4" xfId="10818"/>
    <cellStyle name="Normal 2 2 2 2 2 2 2 2 2 2 21 5 5" xfId="10819"/>
    <cellStyle name="Normal 2 2 2 2 2 2 2 2 2 2 21 5 6" xfId="10820"/>
    <cellStyle name="Normal 2 2 2 2 2 2 2 2 2 2 21 6" xfId="10821"/>
    <cellStyle name="Normal 2 2 2 2 2 2 2 2 2 2 21 7" xfId="10822"/>
    <cellStyle name="Normal 2 2 2 2 2 2 2 2 2 2 21 8" xfId="10823"/>
    <cellStyle name="Normal 2 2 2 2 2 2 2 2 2 2 21 9" xfId="10824"/>
    <cellStyle name="Normal 2 2 2 2 2 2 2 2 2 2 22" xfId="10825"/>
    <cellStyle name="Normal 2 2 2 2 2 2 2 2 2 2 23" xfId="10826"/>
    <cellStyle name="Normal 2 2 2 2 2 2 2 2 2 2 23 10" xfId="10827"/>
    <cellStyle name="Normal 2 2 2 2 2 2 2 2 2 2 23 11" xfId="10828"/>
    <cellStyle name="Normal 2 2 2 2 2 2 2 2 2 2 23 2" xfId="10829"/>
    <cellStyle name="Normal 2 2 2 2 2 2 2 2 2 2 23 2 10" xfId="10830"/>
    <cellStyle name="Normal 2 2 2 2 2 2 2 2 2 2 23 2 11" xfId="10831"/>
    <cellStyle name="Normal 2 2 2 2 2 2 2 2 2 2 23 2 2" xfId="10832"/>
    <cellStyle name="Normal 2 2 2 2 2 2 2 2 2 2 23 2 2 2" xfId="10833"/>
    <cellStyle name="Normal 2 2 2 2 2 2 2 2 2 2 23 2 2 2 2" xfId="10834"/>
    <cellStyle name="Normal 2 2 2 2 2 2 2 2 2 2 23 2 2 2 3" xfId="10835"/>
    <cellStyle name="Normal 2 2 2 2 2 2 2 2 2 2 23 2 2 2 4" xfId="10836"/>
    <cellStyle name="Normal 2 2 2 2 2 2 2 2 2 2 23 2 2 3" xfId="10837"/>
    <cellStyle name="Normal 2 2 2 2 2 2 2 2 2 2 23 2 2 4" xfId="10838"/>
    <cellStyle name="Normal 2 2 2 2 2 2 2 2 2 2 23 2 2 5" xfId="10839"/>
    <cellStyle name="Normal 2 2 2 2 2 2 2 2 2 2 23 2 2 6" xfId="10840"/>
    <cellStyle name="Normal 2 2 2 2 2 2 2 2 2 2 23 2 3" xfId="10841"/>
    <cellStyle name="Normal 2 2 2 2 2 2 2 2 2 2 23 2 4" xfId="10842"/>
    <cellStyle name="Normal 2 2 2 2 2 2 2 2 2 2 23 2 5" xfId="10843"/>
    <cellStyle name="Normal 2 2 2 2 2 2 2 2 2 2 23 2 6" xfId="10844"/>
    <cellStyle name="Normal 2 2 2 2 2 2 2 2 2 2 23 2 7" xfId="10845"/>
    <cellStyle name="Normal 2 2 2 2 2 2 2 2 2 2 23 2 8" xfId="10846"/>
    <cellStyle name="Normal 2 2 2 2 2 2 2 2 2 2 23 2 8 2" xfId="10847"/>
    <cellStyle name="Normal 2 2 2 2 2 2 2 2 2 2 23 2 8 3" xfId="10848"/>
    <cellStyle name="Normal 2 2 2 2 2 2 2 2 2 2 23 2 8 4" xfId="10849"/>
    <cellStyle name="Normal 2 2 2 2 2 2 2 2 2 2 23 2 9" xfId="10850"/>
    <cellStyle name="Normal 2 2 2 2 2 2 2 2 2 2 23 3" xfId="10851"/>
    <cellStyle name="Normal 2 2 2 2 2 2 2 2 2 2 23 3 2" xfId="10852"/>
    <cellStyle name="Normal 2 2 2 2 2 2 2 2 2 2 23 3 2 2" xfId="10853"/>
    <cellStyle name="Normal 2 2 2 2 2 2 2 2 2 2 23 3 2 3" xfId="10854"/>
    <cellStyle name="Normal 2 2 2 2 2 2 2 2 2 2 23 3 2 4" xfId="10855"/>
    <cellStyle name="Normal 2 2 2 2 2 2 2 2 2 2 23 3 3" xfId="10856"/>
    <cellStyle name="Normal 2 2 2 2 2 2 2 2 2 2 23 3 4" xfId="10857"/>
    <cellStyle name="Normal 2 2 2 2 2 2 2 2 2 2 23 3 5" xfId="10858"/>
    <cellStyle name="Normal 2 2 2 2 2 2 2 2 2 2 23 3 6" xfId="10859"/>
    <cellStyle name="Normal 2 2 2 2 2 2 2 2 2 2 23 4" xfId="10860"/>
    <cellStyle name="Normal 2 2 2 2 2 2 2 2 2 2 23 5" xfId="10861"/>
    <cellStyle name="Normal 2 2 2 2 2 2 2 2 2 2 23 6" xfId="10862"/>
    <cellStyle name="Normal 2 2 2 2 2 2 2 2 2 2 23 7" xfId="10863"/>
    <cellStyle name="Normal 2 2 2 2 2 2 2 2 2 2 23 8" xfId="10864"/>
    <cellStyle name="Normal 2 2 2 2 2 2 2 2 2 2 23 8 2" xfId="10865"/>
    <cellStyle name="Normal 2 2 2 2 2 2 2 2 2 2 23 8 3" xfId="10866"/>
    <cellStyle name="Normal 2 2 2 2 2 2 2 2 2 2 23 8 4" xfId="10867"/>
    <cellStyle name="Normal 2 2 2 2 2 2 2 2 2 2 23 9" xfId="10868"/>
    <cellStyle name="Normal 2 2 2 2 2 2 2 2 2 2 24" xfId="10869"/>
    <cellStyle name="Normal 2 2 2 2 2 2 2 2 2 2 25" xfId="10870"/>
    <cellStyle name="Normal 2 2 2 2 2 2 2 2 2 2 25 2" xfId="10871"/>
    <cellStyle name="Normal 2 2 2 2 2 2 2 2 2 2 25 2 2" xfId="10872"/>
    <cellStyle name="Normal 2 2 2 2 2 2 2 2 2 2 25 2 3" xfId="10873"/>
    <cellStyle name="Normal 2 2 2 2 2 2 2 2 2 2 25 2 4" xfId="10874"/>
    <cellStyle name="Normal 2 2 2 2 2 2 2 2 2 2 25 3" xfId="10875"/>
    <cellStyle name="Normal 2 2 2 2 2 2 2 2 2 2 25 4" xfId="10876"/>
    <cellStyle name="Normal 2 2 2 2 2 2 2 2 2 2 25 5" xfId="10877"/>
    <cellStyle name="Normal 2 2 2 2 2 2 2 2 2 2 25 6" xfId="10878"/>
    <cellStyle name="Normal 2 2 2 2 2 2 2 2 2 2 26" xfId="10879"/>
    <cellStyle name="Normal 2 2 2 2 2 2 2 2 2 2 27" xfId="10880"/>
    <cellStyle name="Normal 2 2 2 2 2 2 2 2 2 2 28" xfId="10881"/>
    <cellStyle name="Normal 2 2 2 2 2 2 2 2 2 2 29" xfId="10882"/>
    <cellStyle name="Normal 2 2 2 2 2 2 2 2 2 2 3" xfId="10883"/>
    <cellStyle name="Normal 2 2 2 2 2 2 2 2 2 2 30" xfId="10884"/>
    <cellStyle name="Normal 2 2 2 2 2 2 2 2 2 2 31" xfId="10885"/>
    <cellStyle name="Normal 2 2 2 2 2 2 2 2 2 2 31 2" xfId="10886"/>
    <cellStyle name="Normal 2 2 2 2 2 2 2 2 2 2 31 3" xfId="10887"/>
    <cellStyle name="Normal 2 2 2 2 2 2 2 2 2 2 31 4" xfId="10888"/>
    <cellStyle name="Normal 2 2 2 2 2 2 2 2 2 2 32" xfId="10889"/>
    <cellStyle name="Normal 2 2 2 2 2 2 2 2 2 2 33" xfId="10890"/>
    <cellStyle name="Normal 2 2 2 2 2 2 2 2 2 2 34" xfId="10891"/>
    <cellStyle name="Normal 2 2 2 2 2 2 2 2 2 2 35" xfId="10892"/>
    <cellStyle name="Normal 2 2 2 2 2 2 2 2 2 2 36" xfId="10893"/>
    <cellStyle name="Normal 2 2 2 2 2 2 2 2 2 2 37" xfId="10894"/>
    <cellStyle name="Normal 2 2 2 2 2 2 2 2 2 2 38" xfId="10895"/>
    <cellStyle name="Normal 2 2 2 2 2 2 2 2 2 2 39" xfId="10896"/>
    <cellStyle name="Normal 2 2 2 2 2 2 2 2 2 2 4" xfId="10897"/>
    <cellStyle name="Normal 2 2 2 2 2 2 2 2 2 2 40" xfId="10898"/>
    <cellStyle name="Normal 2 2 2 2 2 2 2 2 2 2 41" xfId="10899"/>
    <cellStyle name="Normal 2 2 2 2 2 2 2 2 2 2 42" xfId="10900"/>
    <cellStyle name="Normal 2 2 2 2 2 2 2 2 2 2 43" xfId="10901"/>
    <cellStyle name="Normal 2 2 2 2 2 2 2 2 2 2 44" xfId="10902"/>
    <cellStyle name="Normal 2 2 2 2 2 2 2 2 2 2 45" xfId="10903"/>
    <cellStyle name="Normal 2 2 2 2 2 2 2 2 2 2 46" xfId="10904"/>
    <cellStyle name="Normal 2 2 2 2 2 2 2 2 2 2 46 2" xfId="10905"/>
    <cellStyle name="Normal 2 2 2 2 2 2 2 2 2 2 46 3" xfId="10906"/>
    <cellStyle name="Normal 2 2 2 2 2 2 2 2 2 2 46 4" xfId="10907"/>
    <cellStyle name="Normal 2 2 2 2 2 2 2 2 2 2 46 5" xfId="10908"/>
    <cellStyle name="Normal 2 2 2 2 2 2 2 2 2 2 46 6" xfId="10909"/>
    <cellStyle name="Normal 2 2 2 2 2 2 2 2 2 2 46 7" xfId="10910"/>
    <cellStyle name="Normal 2 2 2 2 2 2 2 2 2 2 47" xfId="10911"/>
    <cellStyle name="Normal 2 2 2 2 2 2 2 2 2 2 48" xfId="10912"/>
    <cellStyle name="Normal 2 2 2 2 2 2 2 2 2 2 49" xfId="10913"/>
    <cellStyle name="Normal 2 2 2 2 2 2 2 2 2 2 5" xfId="10914"/>
    <cellStyle name="Normal 2 2 2 2 2 2 2 2 2 2 50" xfId="10915"/>
    <cellStyle name="Normal 2 2 2 2 2 2 2 2 2 2 51" xfId="10916"/>
    <cellStyle name="Normal 2 2 2 2 2 2 2 2 2 2 52" xfId="10917"/>
    <cellStyle name="Normal 2 2 2 2 2 2 2 2 2 2 53" xfId="10918"/>
    <cellStyle name="Normal 2 2 2 2 2 2 2 2 2 2 54" xfId="10919"/>
    <cellStyle name="Normal 2 2 2 2 2 2 2 2 2 2 55" xfId="10920"/>
    <cellStyle name="Normal 2 2 2 2 2 2 2 2 2 2 56" xfId="10921"/>
    <cellStyle name="Normal 2 2 2 2 2 2 2 2 2 2 57" xfId="10922"/>
    <cellStyle name="Normal 2 2 2 2 2 2 2 2 2 2 58" xfId="10923"/>
    <cellStyle name="Normal 2 2 2 2 2 2 2 2 2 2 59" xfId="10924"/>
    <cellStyle name="Normal 2 2 2 2 2 2 2 2 2 2 6" xfId="10925"/>
    <cellStyle name="Normal 2 2 2 2 2 2 2 2 2 2 60" xfId="10926"/>
    <cellStyle name="Normal 2 2 2 2 2 2 2 2 2 2 61" xfId="10927"/>
    <cellStyle name="Normal 2 2 2 2 2 2 2 2 2 2 62" xfId="10928"/>
    <cellStyle name="Normal 2 2 2 2 2 2 2 2 2 2 63" xfId="10929"/>
    <cellStyle name="Normal 2 2 2 2 2 2 2 2 2 2 64" xfId="10930"/>
    <cellStyle name="Normal 2 2 2 2 2 2 2 2 2 2 65" xfId="10931"/>
    <cellStyle name="Normal 2 2 2 2 2 2 2 2 2 2 66" xfId="10932"/>
    <cellStyle name="Normal 2 2 2 2 2 2 2 2 2 2 67" xfId="10933"/>
    <cellStyle name="Normal 2 2 2 2 2 2 2 2 2 2 68" xfId="10934"/>
    <cellStyle name="Normal 2 2 2 2 2 2 2 2 2 2 69" xfId="10935"/>
    <cellStyle name="Normal 2 2 2 2 2 2 2 2 2 2 7" xfId="10936"/>
    <cellStyle name="Normal 2 2 2 2 2 2 2 2 2 2 70" xfId="10937"/>
    <cellStyle name="Normal 2 2 2 2 2 2 2 2 2 2 71" xfId="10938"/>
    <cellStyle name="Normal 2 2 2 2 2 2 2 2 2 2 72" xfId="10939"/>
    <cellStyle name="Normal 2 2 2 2 2 2 2 2 2 2 73" xfId="10940"/>
    <cellStyle name="Normal 2 2 2 2 2 2 2 2 2 2 74" xfId="10941"/>
    <cellStyle name="Normal 2 2 2 2 2 2 2 2 2 2 75" xfId="10942"/>
    <cellStyle name="Normal 2 2 2 2 2 2 2 2 2 2 76" xfId="10943"/>
    <cellStyle name="Normal 2 2 2 2 2 2 2 2 2 2 77" xfId="10944"/>
    <cellStyle name="Normal 2 2 2 2 2 2 2 2 2 2 78" xfId="10945"/>
    <cellStyle name="Normal 2 2 2 2 2 2 2 2 2 2 79" xfId="10946"/>
    <cellStyle name="Normal 2 2 2 2 2 2 2 2 2 2 8" xfId="10947"/>
    <cellStyle name="Normal 2 2 2 2 2 2 2 2 2 2 80" xfId="10948"/>
    <cellStyle name="Normal 2 2 2 2 2 2 2 2 2 2 81" xfId="10949"/>
    <cellStyle name="Normal 2 2 2 2 2 2 2 2 2 2 82" xfId="10950"/>
    <cellStyle name="Normal 2 2 2 2 2 2 2 2 2 2 83" xfId="10951"/>
    <cellStyle name="Normal 2 2 2 2 2 2 2 2 2 2 84" xfId="10952"/>
    <cellStyle name="Normal 2 2 2 2 2 2 2 2 2 2 85" xfId="10953"/>
    <cellStyle name="Normal 2 2 2 2 2 2 2 2 2 2 86" xfId="10954"/>
    <cellStyle name="Normal 2 2 2 2 2 2 2 2 2 2 87" xfId="10955"/>
    <cellStyle name="Normal 2 2 2 2 2 2 2 2 2 2 88" xfId="10956"/>
    <cellStyle name="Normal 2 2 2 2 2 2 2 2 2 2 89" xfId="10957"/>
    <cellStyle name="Normal 2 2 2 2 2 2 2 2 2 2 9" xfId="10958"/>
    <cellStyle name="Normal 2 2 2 2 2 2 2 2 2 2 90" xfId="10959"/>
    <cellStyle name="Normal 2 2 2 2 2 2 2 2 2 2 91" xfId="10960"/>
    <cellStyle name="Normal 2 2 2 2 2 2 2 2 2 2 92" xfId="10961"/>
    <cellStyle name="Normal 2 2 2 2 2 2 2 2 2 2 93" xfId="10962"/>
    <cellStyle name="Normal 2 2 2 2 2 2 2 2 2 2 93 2" xfId="10963"/>
    <cellStyle name="Normal 2 2 2 2 2 2 2 2 2 2 93 3" xfId="10964"/>
    <cellStyle name="Normal 2 2 2 2 2 2 2 2 2 2 93 4" xfId="10965"/>
    <cellStyle name="Normal 2 2 2 2 2 2 2 2 2 2 94" xfId="10966"/>
    <cellStyle name="Normal 2 2 2 2 2 2 2 2 2 2 95" xfId="10967"/>
    <cellStyle name="Normal 2 2 2 2 2 2 2 2 2 20" xfId="10968"/>
    <cellStyle name="Normal 2 2 2 2 2 2 2 2 2 21" xfId="10969"/>
    <cellStyle name="Normal 2 2 2 2 2 2 2 2 2 22" xfId="10970"/>
    <cellStyle name="Normal 2 2 2 2 2 2 2 2 2 22 10" xfId="10971"/>
    <cellStyle name="Normal 2 2 2 2 2 2 2 2 2 22 11" xfId="10972"/>
    <cellStyle name="Normal 2 2 2 2 2 2 2 2 2 22 11 2" xfId="10973"/>
    <cellStyle name="Normal 2 2 2 2 2 2 2 2 2 22 11 3" xfId="10974"/>
    <cellStyle name="Normal 2 2 2 2 2 2 2 2 2 22 11 4" xfId="10975"/>
    <cellStyle name="Normal 2 2 2 2 2 2 2 2 2 22 12" xfId="10976"/>
    <cellStyle name="Normal 2 2 2 2 2 2 2 2 2 22 13" xfId="10977"/>
    <cellStyle name="Normal 2 2 2 2 2 2 2 2 2 22 14" xfId="10978"/>
    <cellStyle name="Normal 2 2 2 2 2 2 2 2 2 22 2" xfId="10979"/>
    <cellStyle name="Normal 2 2 2 2 2 2 2 2 2 22 2 10" xfId="10980"/>
    <cellStyle name="Normal 2 2 2 2 2 2 2 2 2 22 2 11" xfId="10981"/>
    <cellStyle name="Normal 2 2 2 2 2 2 2 2 2 22 2 2" xfId="10982"/>
    <cellStyle name="Normal 2 2 2 2 2 2 2 2 2 22 2 2 10" xfId="10983"/>
    <cellStyle name="Normal 2 2 2 2 2 2 2 2 2 22 2 2 11" xfId="10984"/>
    <cellStyle name="Normal 2 2 2 2 2 2 2 2 2 22 2 2 2" xfId="10985"/>
    <cellStyle name="Normal 2 2 2 2 2 2 2 2 2 22 2 2 2 2" xfId="10986"/>
    <cellStyle name="Normal 2 2 2 2 2 2 2 2 2 22 2 2 2 2 2" xfId="10987"/>
    <cellStyle name="Normal 2 2 2 2 2 2 2 2 2 22 2 2 2 2 3" xfId="10988"/>
    <cellStyle name="Normal 2 2 2 2 2 2 2 2 2 22 2 2 2 2 4" xfId="10989"/>
    <cellStyle name="Normal 2 2 2 2 2 2 2 2 2 22 2 2 2 3" xfId="10990"/>
    <cellStyle name="Normal 2 2 2 2 2 2 2 2 2 22 2 2 2 4" xfId="10991"/>
    <cellStyle name="Normal 2 2 2 2 2 2 2 2 2 22 2 2 2 5" xfId="10992"/>
    <cellStyle name="Normal 2 2 2 2 2 2 2 2 2 22 2 2 2 6" xfId="10993"/>
    <cellStyle name="Normal 2 2 2 2 2 2 2 2 2 22 2 2 3" xfId="10994"/>
    <cellStyle name="Normal 2 2 2 2 2 2 2 2 2 22 2 2 4" xfId="10995"/>
    <cellStyle name="Normal 2 2 2 2 2 2 2 2 2 22 2 2 5" xfId="10996"/>
    <cellStyle name="Normal 2 2 2 2 2 2 2 2 2 22 2 2 6" xfId="10997"/>
    <cellStyle name="Normal 2 2 2 2 2 2 2 2 2 22 2 2 7" xfId="10998"/>
    <cellStyle name="Normal 2 2 2 2 2 2 2 2 2 22 2 2 8" xfId="10999"/>
    <cellStyle name="Normal 2 2 2 2 2 2 2 2 2 22 2 2 8 2" xfId="11000"/>
    <cellStyle name="Normal 2 2 2 2 2 2 2 2 2 22 2 2 8 3" xfId="11001"/>
    <cellStyle name="Normal 2 2 2 2 2 2 2 2 2 22 2 2 8 4" xfId="11002"/>
    <cellStyle name="Normal 2 2 2 2 2 2 2 2 2 22 2 2 9" xfId="11003"/>
    <cellStyle name="Normal 2 2 2 2 2 2 2 2 2 22 2 3" xfId="11004"/>
    <cellStyle name="Normal 2 2 2 2 2 2 2 2 2 22 2 3 2" xfId="11005"/>
    <cellStyle name="Normal 2 2 2 2 2 2 2 2 2 22 2 3 2 2" xfId="11006"/>
    <cellStyle name="Normal 2 2 2 2 2 2 2 2 2 22 2 3 2 3" xfId="11007"/>
    <cellStyle name="Normal 2 2 2 2 2 2 2 2 2 22 2 3 2 4" xfId="11008"/>
    <cellStyle name="Normal 2 2 2 2 2 2 2 2 2 22 2 3 3" xfId="11009"/>
    <cellStyle name="Normal 2 2 2 2 2 2 2 2 2 22 2 3 4" xfId="11010"/>
    <cellStyle name="Normal 2 2 2 2 2 2 2 2 2 22 2 3 5" xfId="11011"/>
    <cellStyle name="Normal 2 2 2 2 2 2 2 2 2 22 2 3 6" xfId="11012"/>
    <cellStyle name="Normal 2 2 2 2 2 2 2 2 2 22 2 4" xfId="11013"/>
    <cellStyle name="Normal 2 2 2 2 2 2 2 2 2 22 2 5" xfId="11014"/>
    <cellStyle name="Normal 2 2 2 2 2 2 2 2 2 22 2 6" xfId="11015"/>
    <cellStyle name="Normal 2 2 2 2 2 2 2 2 2 22 2 7" xfId="11016"/>
    <cellStyle name="Normal 2 2 2 2 2 2 2 2 2 22 2 8" xfId="11017"/>
    <cellStyle name="Normal 2 2 2 2 2 2 2 2 2 22 2 8 2" xfId="11018"/>
    <cellStyle name="Normal 2 2 2 2 2 2 2 2 2 22 2 8 3" xfId="11019"/>
    <cellStyle name="Normal 2 2 2 2 2 2 2 2 2 22 2 8 4" xfId="11020"/>
    <cellStyle name="Normal 2 2 2 2 2 2 2 2 2 22 2 9" xfId="11021"/>
    <cellStyle name="Normal 2 2 2 2 2 2 2 2 2 22 3" xfId="11022"/>
    <cellStyle name="Normal 2 2 2 2 2 2 2 2 2 22 4" xfId="11023"/>
    <cellStyle name="Normal 2 2 2 2 2 2 2 2 2 22 5" xfId="11024"/>
    <cellStyle name="Normal 2 2 2 2 2 2 2 2 2 22 5 2" xfId="11025"/>
    <cellStyle name="Normal 2 2 2 2 2 2 2 2 2 22 5 2 2" xfId="11026"/>
    <cellStyle name="Normal 2 2 2 2 2 2 2 2 2 22 5 2 3" xfId="11027"/>
    <cellStyle name="Normal 2 2 2 2 2 2 2 2 2 22 5 2 4" xfId="11028"/>
    <cellStyle name="Normal 2 2 2 2 2 2 2 2 2 22 5 3" xfId="11029"/>
    <cellStyle name="Normal 2 2 2 2 2 2 2 2 2 22 5 4" xfId="11030"/>
    <cellStyle name="Normal 2 2 2 2 2 2 2 2 2 22 5 5" xfId="11031"/>
    <cellStyle name="Normal 2 2 2 2 2 2 2 2 2 22 5 6" xfId="11032"/>
    <cellStyle name="Normal 2 2 2 2 2 2 2 2 2 22 6" xfId="11033"/>
    <cellStyle name="Normal 2 2 2 2 2 2 2 2 2 22 7" xfId="11034"/>
    <cellStyle name="Normal 2 2 2 2 2 2 2 2 2 22 8" xfId="11035"/>
    <cellStyle name="Normal 2 2 2 2 2 2 2 2 2 22 9" xfId="11036"/>
    <cellStyle name="Normal 2 2 2 2 2 2 2 2 2 23" xfId="11037"/>
    <cellStyle name="Normal 2 2 2 2 2 2 2 2 2 24" xfId="11038"/>
    <cellStyle name="Normal 2 2 2 2 2 2 2 2 2 24 10" xfId="11039"/>
    <cellStyle name="Normal 2 2 2 2 2 2 2 2 2 24 11" xfId="11040"/>
    <cellStyle name="Normal 2 2 2 2 2 2 2 2 2 24 2" xfId="11041"/>
    <cellStyle name="Normal 2 2 2 2 2 2 2 2 2 24 2 10" xfId="11042"/>
    <cellStyle name="Normal 2 2 2 2 2 2 2 2 2 24 2 11" xfId="11043"/>
    <cellStyle name="Normal 2 2 2 2 2 2 2 2 2 24 2 2" xfId="11044"/>
    <cellStyle name="Normal 2 2 2 2 2 2 2 2 2 24 2 2 2" xfId="11045"/>
    <cellStyle name="Normal 2 2 2 2 2 2 2 2 2 24 2 2 2 2" xfId="11046"/>
    <cellStyle name="Normal 2 2 2 2 2 2 2 2 2 24 2 2 2 3" xfId="11047"/>
    <cellStyle name="Normal 2 2 2 2 2 2 2 2 2 24 2 2 2 4" xfId="11048"/>
    <cellStyle name="Normal 2 2 2 2 2 2 2 2 2 24 2 2 3" xfId="11049"/>
    <cellStyle name="Normal 2 2 2 2 2 2 2 2 2 24 2 2 4" xfId="11050"/>
    <cellStyle name="Normal 2 2 2 2 2 2 2 2 2 24 2 2 5" xfId="11051"/>
    <cellStyle name="Normal 2 2 2 2 2 2 2 2 2 24 2 2 6" xfId="11052"/>
    <cellStyle name="Normal 2 2 2 2 2 2 2 2 2 24 2 3" xfId="11053"/>
    <cellStyle name="Normal 2 2 2 2 2 2 2 2 2 24 2 4" xfId="11054"/>
    <cellStyle name="Normal 2 2 2 2 2 2 2 2 2 24 2 5" xfId="11055"/>
    <cellStyle name="Normal 2 2 2 2 2 2 2 2 2 24 2 6" xfId="11056"/>
    <cellStyle name="Normal 2 2 2 2 2 2 2 2 2 24 2 7" xfId="11057"/>
    <cellStyle name="Normal 2 2 2 2 2 2 2 2 2 24 2 8" xfId="11058"/>
    <cellStyle name="Normal 2 2 2 2 2 2 2 2 2 24 2 8 2" xfId="11059"/>
    <cellStyle name="Normal 2 2 2 2 2 2 2 2 2 24 2 8 3" xfId="11060"/>
    <cellStyle name="Normal 2 2 2 2 2 2 2 2 2 24 2 8 4" xfId="11061"/>
    <cellStyle name="Normal 2 2 2 2 2 2 2 2 2 24 2 9" xfId="11062"/>
    <cellStyle name="Normal 2 2 2 2 2 2 2 2 2 24 3" xfId="11063"/>
    <cellStyle name="Normal 2 2 2 2 2 2 2 2 2 24 3 2" xfId="11064"/>
    <cellStyle name="Normal 2 2 2 2 2 2 2 2 2 24 3 2 2" xfId="11065"/>
    <cellStyle name="Normal 2 2 2 2 2 2 2 2 2 24 3 2 3" xfId="11066"/>
    <cellStyle name="Normal 2 2 2 2 2 2 2 2 2 24 3 2 4" xfId="11067"/>
    <cellStyle name="Normal 2 2 2 2 2 2 2 2 2 24 3 3" xfId="11068"/>
    <cellStyle name="Normal 2 2 2 2 2 2 2 2 2 24 3 4" xfId="11069"/>
    <cellStyle name="Normal 2 2 2 2 2 2 2 2 2 24 3 5" xfId="11070"/>
    <cellStyle name="Normal 2 2 2 2 2 2 2 2 2 24 3 6" xfId="11071"/>
    <cellStyle name="Normal 2 2 2 2 2 2 2 2 2 24 4" xfId="11072"/>
    <cellStyle name="Normal 2 2 2 2 2 2 2 2 2 24 5" xfId="11073"/>
    <cellStyle name="Normal 2 2 2 2 2 2 2 2 2 24 6" xfId="11074"/>
    <cellStyle name="Normal 2 2 2 2 2 2 2 2 2 24 7" xfId="11075"/>
    <cellStyle name="Normal 2 2 2 2 2 2 2 2 2 24 8" xfId="11076"/>
    <cellStyle name="Normal 2 2 2 2 2 2 2 2 2 24 8 2" xfId="11077"/>
    <cellStyle name="Normal 2 2 2 2 2 2 2 2 2 24 8 3" xfId="11078"/>
    <cellStyle name="Normal 2 2 2 2 2 2 2 2 2 24 8 4" xfId="11079"/>
    <cellStyle name="Normal 2 2 2 2 2 2 2 2 2 24 9" xfId="11080"/>
    <cellStyle name="Normal 2 2 2 2 2 2 2 2 2 25" xfId="11081"/>
    <cellStyle name="Normal 2 2 2 2 2 2 2 2 2 26" xfId="11082"/>
    <cellStyle name="Normal 2 2 2 2 2 2 2 2 2 26 2" xfId="11083"/>
    <cellStyle name="Normal 2 2 2 2 2 2 2 2 2 26 2 2" xfId="11084"/>
    <cellStyle name="Normal 2 2 2 2 2 2 2 2 2 26 2 3" xfId="11085"/>
    <cellStyle name="Normal 2 2 2 2 2 2 2 2 2 26 2 4" xfId="11086"/>
    <cellStyle name="Normal 2 2 2 2 2 2 2 2 2 26 3" xfId="11087"/>
    <cellStyle name="Normal 2 2 2 2 2 2 2 2 2 26 4" xfId="11088"/>
    <cellStyle name="Normal 2 2 2 2 2 2 2 2 2 26 5" xfId="11089"/>
    <cellStyle name="Normal 2 2 2 2 2 2 2 2 2 26 6" xfId="11090"/>
    <cellStyle name="Normal 2 2 2 2 2 2 2 2 2 27" xfId="11091"/>
    <cellStyle name="Normal 2 2 2 2 2 2 2 2 2 28" xfId="11092"/>
    <cellStyle name="Normal 2 2 2 2 2 2 2 2 2 29" xfId="11093"/>
    <cellStyle name="Normal 2 2 2 2 2 2 2 2 2 3" xfId="11094"/>
    <cellStyle name="Normal 2 2 2 2 2 2 2 2 2 30" xfId="11095"/>
    <cellStyle name="Normal 2 2 2 2 2 2 2 2 2 31" xfId="11096"/>
    <cellStyle name="Normal 2 2 2 2 2 2 2 2 2 32" xfId="11097"/>
    <cellStyle name="Normal 2 2 2 2 2 2 2 2 2 32 2" xfId="11098"/>
    <cellStyle name="Normal 2 2 2 2 2 2 2 2 2 32 3" xfId="11099"/>
    <cellStyle name="Normal 2 2 2 2 2 2 2 2 2 32 4" xfId="11100"/>
    <cellStyle name="Normal 2 2 2 2 2 2 2 2 2 33" xfId="11101"/>
    <cellStyle name="Normal 2 2 2 2 2 2 2 2 2 34" xfId="11102"/>
    <cellStyle name="Normal 2 2 2 2 2 2 2 2 2 35" xfId="11103"/>
    <cellStyle name="Normal 2 2 2 2 2 2 2 2 2 36" xfId="11104"/>
    <cellStyle name="Normal 2 2 2 2 2 2 2 2 2 37" xfId="11105"/>
    <cellStyle name="Normal 2 2 2 2 2 2 2 2 2 38" xfId="11106"/>
    <cellStyle name="Normal 2 2 2 2 2 2 2 2 2 39" xfId="11107"/>
    <cellStyle name="Normal 2 2 2 2 2 2 2 2 2 4" xfId="11108"/>
    <cellStyle name="Normal 2 2 2 2 2 2 2 2 2 4 2" xfId="11109"/>
    <cellStyle name="Normal 2 2 2 2 2 2 2 2 2 4 2 2" xfId="11110"/>
    <cellStyle name="Normal 2 2 2 2 2 2 2 2 2 40" xfId="11111"/>
    <cellStyle name="Normal 2 2 2 2 2 2 2 2 2 41" xfId="11112"/>
    <cellStyle name="Normal 2 2 2 2 2 2 2 2 2 42" xfId="11113"/>
    <cellStyle name="Normal 2 2 2 2 2 2 2 2 2 43" xfId="11114"/>
    <cellStyle name="Normal 2 2 2 2 2 2 2 2 2 44" xfId="11115"/>
    <cellStyle name="Normal 2 2 2 2 2 2 2 2 2 45" xfId="11116"/>
    <cellStyle name="Normal 2 2 2 2 2 2 2 2 2 46" xfId="11117"/>
    <cellStyle name="Normal 2 2 2 2 2 2 2 2 2 47" xfId="11118"/>
    <cellStyle name="Normal 2 2 2 2 2 2 2 2 2 47 2" xfId="11119"/>
    <cellStyle name="Normal 2 2 2 2 2 2 2 2 2 47 3" xfId="11120"/>
    <cellStyle name="Normal 2 2 2 2 2 2 2 2 2 47 4" xfId="11121"/>
    <cellStyle name="Normal 2 2 2 2 2 2 2 2 2 47 5" xfId="11122"/>
    <cellStyle name="Normal 2 2 2 2 2 2 2 2 2 47 6" xfId="11123"/>
    <cellStyle name="Normal 2 2 2 2 2 2 2 2 2 47 7" xfId="11124"/>
    <cellStyle name="Normal 2 2 2 2 2 2 2 2 2 48" xfId="11125"/>
    <cellStyle name="Normal 2 2 2 2 2 2 2 2 2 49" xfId="11126"/>
    <cellStyle name="Normal 2 2 2 2 2 2 2 2 2 5" xfId="11127"/>
    <cellStyle name="Normal 2 2 2 2 2 2 2 2 2 50" xfId="11128"/>
    <cellStyle name="Normal 2 2 2 2 2 2 2 2 2 51" xfId="11129"/>
    <cellStyle name="Normal 2 2 2 2 2 2 2 2 2 52" xfId="11130"/>
    <cellStyle name="Normal 2 2 2 2 2 2 2 2 2 53" xfId="11131"/>
    <cellStyle name="Normal 2 2 2 2 2 2 2 2 2 54" xfId="11132"/>
    <cellStyle name="Normal 2 2 2 2 2 2 2 2 2 55" xfId="11133"/>
    <cellStyle name="Normal 2 2 2 2 2 2 2 2 2 56" xfId="11134"/>
    <cellStyle name="Normal 2 2 2 2 2 2 2 2 2 57" xfId="11135"/>
    <cellStyle name="Normal 2 2 2 2 2 2 2 2 2 58" xfId="11136"/>
    <cellStyle name="Normal 2 2 2 2 2 2 2 2 2 59" xfId="11137"/>
    <cellStyle name="Normal 2 2 2 2 2 2 2 2 2 6" xfId="11138"/>
    <cellStyle name="Normal 2 2 2 2 2 2 2 2 2 60" xfId="11139"/>
    <cellStyle name="Normal 2 2 2 2 2 2 2 2 2 61" xfId="11140"/>
    <cellStyle name="Normal 2 2 2 2 2 2 2 2 2 62" xfId="11141"/>
    <cellStyle name="Normal 2 2 2 2 2 2 2 2 2 63" xfId="11142"/>
    <cellStyle name="Normal 2 2 2 2 2 2 2 2 2 64" xfId="11143"/>
    <cellStyle name="Normal 2 2 2 2 2 2 2 2 2 65" xfId="11144"/>
    <cellStyle name="Normal 2 2 2 2 2 2 2 2 2 66" xfId="11145"/>
    <cellStyle name="Normal 2 2 2 2 2 2 2 2 2 67" xfId="11146"/>
    <cellStyle name="Normal 2 2 2 2 2 2 2 2 2 68" xfId="11147"/>
    <cellStyle name="Normal 2 2 2 2 2 2 2 2 2 69" xfId="11148"/>
    <cellStyle name="Normal 2 2 2 2 2 2 2 2 2 7" xfId="11149"/>
    <cellStyle name="Normal 2 2 2 2 2 2 2 2 2 70" xfId="11150"/>
    <cellStyle name="Normal 2 2 2 2 2 2 2 2 2 71" xfId="11151"/>
    <cellStyle name="Normal 2 2 2 2 2 2 2 2 2 72" xfId="11152"/>
    <cellStyle name="Normal 2 2 2 2 2 2 2 2 2 73" xfId="11153"/>
    <cellStyle name="Normal 2 2 2 2 2 2 2 2 2 74" xfId="11154"/>
    <cellStyle name="Normal 2 2 2 2 2 2 2 2 2 75" xfId="11155"/>
    <cellStyle name="Normal 2 2 2 2 2 2 2 2 2 76" xfId="11156"/>
    <cellStyle name="Normal 2 2 2 2 2 2 2 2 2 77" xfId="11157"/>
    <cellStyle name="Normal 2 2 2 2 2 2 2 2 2 78" xfId="11158"/>
    <cellStyle name="Normal 2 2 2 2 2 2 2 2 2 79" xfId="11159"/>
    <cellStyle name="Normal 2 2 2 2 2 2 2 2 2 8" xfId="11160"/>
    <cellStyle name="Normal 2 2 2 2 2 2 2 2 2 80" xfId="11161"/>
    <cellStyle name="Normal 2 2 2 2 2 2 2 2 2 81" xfId="11162"/>
    <cellStyle name="Normal 2 2 2 2 2 2 2 2 2 82" xfId="11163"/>
    <cellStyle name="Normal 2 2 2 2 2 2 2 2 2 83" xfId="11164"/>
    <cellStyle name="Normal 2 2 2 2 2 2 2 2 2 84" xfId="11165"/>
    <cellStyle name="Normal 2 2 2 2 2 2 2 2 2 85" xfId="11166"/>
    <cellStyle name="Normal 2 2 2 2 2 2 2 2 2 86" xfId="11167"/>
    <cellStyle name="Normal 2 2 2 2 2 2 2 2 2 87" xfId="11168"/>
    <cellStyle name="Normal 2 2 2 2 2 2 2 2 2 88" xfId="11169"/>
    <cellStyle name="Normal 2 2 2 2 2 2 2 2 2 89" xfId="11170"/>
    <cellStyle name="Normal 2 2 2 2 2 2 2 2 2 9" xfId="11171"/>
    <cellStyle name="Normal 2 2 2 2 2 2 2 2 2 90" xfId="11172"/>
    <cellStyle name="Normal 2 2 2 2 2 2 2 2 2 91" xfId="11173"/>
    <cellStyle name="Normal 2 2 2 2 2 2 2 2 2 92" xfId="11174"/>
    <cellStyle name="Normal 2 2 2 2 2 2 2 2 2 93" xfId="11175"/>
    <cellStyle name="Normal 2 2 2 2 2 2 2 2 2 94" xfId="11176"/>
    <cellStyle name="Normal 2 2 2 2 2 2 2 2 2 94 2" xfId="11177"/>
    <cellStyle name="Normal 2 2 2 2 2 2 2 2 2 94 3" xfId="11178"/>
    <cellStyle name="Normal 2 2 2 2 2 2 2 2 2 94 4" xfId="11179"/>
    <cellStyle name="Normal 2 2 2 2 2 2 2 2 2 95" xfId="11180"/>
    <cellStyle name="Normal 2 2 2 2 2 2 2 2 2 96" xfId="11181"/>
    <cellStyle name="Normal 2 2 2 2 2 2 2 2 20" xfId="11182"/>
    <cellStyle name="Normal 2 2 2 2 2 2 2 2 20 10" xfId="11183"/>
    <cellStyle name="Normal 2 2 2 2 2 2 2 2 20 11" xfId="11184"/>
    <cellStyle name="Normal 2 2 2 2 2 2 2 2 20 11 10" xfId="11185"/>
    <cellStyle name="Normal 2 2 2 2 2 2 2 2 20 11 11" xfId="11186"/>
    <cellStyle name="Normal 2 2 2 2 2 2 2 2 20 11 11 2" xfId="11187"/>
    <cellStyle name="Normal 2 2 2 2 2 2 2 2 20 11 11 3" xfId="11188"/>
    <cellStyle name="Normal 2 2 2 2 2 2 2 2 20 11 11 4" xfId="11189"/>
    <cellStyle name="Normal 2 2 2 2 2 2 2 2 20 11 12" xfId="11190"/>
    <cellStyle name="Normal 2 2 2 2 2 2 2 2 20 11 13" xfId="11191"/>
    <cellStyle name="Normal 2 2 2 2 2 2 2 2 20 11 14" xfId="11192"/>
    <cellStyle name="Normal 2 2 2 2 2 2 2 2 20 11 2" xfId="11193"/>
    <cellStyle name="Normal 2 2 2 2 2 2 2 2 20 11 2 10" xfId="11194"/>
    <cellStyle name="Normal 2 2 2 2 2 2 2 2 20 11 2 11" xfId="11195"/>
    <cellStyle name="Normal 2 2 2 2 2 2 2 2 20 11 2 2" xfId="11196"/>
    <cellStyle name="Normal 2 2 2 2 2 2 2 2 20 11 2 2 10" xfId="11197"/>
    <cellStyle name="Normal 2 2 2 2 2 2 2 2 20 11 2 2 11" xfId="11198"/>
    <cellStyle name="Normal 2 2 2 2 2 2 2 2 20 11 2 2 2" xfId="11199"/>
    <cellStyle name="Normal 2 2 2 2 2 2 2 2 20 11 2 2 2 2" xfId="11200"/>
    <cellStyle name="Normal 2 2 2 2 2 2 2 2 20 11 2 2 2 2 2" xfId="11201"/>
    <cellStyle name="Normal 2 2 2 2 2 2 2 2 20 11 2 2 2 2 3" xfId="11202"/>
    <cellStyle name="Normal 2 2 2 2 2 2 2 2 20 11 2 2 2 2 4" xfId="11203"/>
    <cellStyle name="Normal 2 2 2 2 2 2 2 2 20 11 2 2 2 3" xfId="11204"/>
    <cellStyle name="Normal 2 2 2 2 2 2 2 2 20 11 2 2 2 4" xfId="11205"/>
    <cellStyle name="Normal 2 2 2 2 2 2 2 2 20 11 2 2 2 5" xfId="11206"/>
    <cellStyle name="Normal 2 2 2 2 2 2 2 2 20 11 2 2 2 6" xfId="11207"/>
    <cellStyle name="Normal 2 2 2 2 2 2 2 2 20 11 2 2 3" xfId="11208"/>
    <cellStyle name="Normal 2 2 2 2 2 2 2 2 20 11 2 2 4" xfId="11209"/>
    <cellStyle name="Normal 2 2 2 2 2 2 2 2 20 11 2 2 5" xfId="11210"/>
    <cellStyle name="Normal 2 2 2 2 2 2 2 2 20 11 2 2 6" xfId="11211"/>
    <cellStyle name="Normal 2 2 2 2 2 2 2 2 20 11 2 2 7" xfId="11212"/>
    <cellStyle name="Normal 2 2 2 2 2 2 2 2 20 11 2 2 8" xfId="11213"/>
    <cellStyle name="Normal 2 2 2 2 2 2 2 2 20 11 2 2 8 2" xfId="11214"/>
    <cellStyle name="Normal 2 2 2 2 2 2 2 2 20 11 2 2 8 3" xfId="11215"/>
    <cellStyle name="Normal 2 2 2 2 2 2 2 2 20 11 2 2 8 4" xfId="11216"/>
    <cellStyle name="Normal 2 2 2 2 2 2 2 2 20 11 2 2 9" xfId="11217"/>
    <cellStyle name="Normal 2 2 2 2 2 2 2 2 20 11 2 3" xfId="11218"/>
    <cellStyle name="Normal 2 2 2 2 2 2 2 2 20 11 2 3 2" xfId="11219"/>
    <cellStyle name="Normal 2 2 2 2 2 2 2 2 20 11 2 3 2 2" xfId="11220"/>
    <cellStyle name="Normal 2 2 2 2 2 2 2 2 20 11 2 3 2 3" xfId="11221"/>
    <cellStyle name="Normal 2 2 2 2 2 2 2 2 20 11 2 3 2 4" xfId="11222"/>
    <cellStyle name="Normal 2 2 2 2 2 2 2 2 20 11 2 3 3" xfId="11223"/>
    <cellStyle name="Normal 2 2 2 2 2 2 2 2 20 11 2 3 4" xfId="11224"/>
    <cellStyle name="Normal 2 2 2 2 2 2 2 2 20 11 2 3 5" xfId="11225"/>
    <cellStyle name="Normal 2 2 2 2 2 2 2 2 20 11 2 3 6" xfId="11226"/>
    <cellStyle name="Normal 2 2 2 2 2 2 2 2 20 11 2 4" xfId="11227"/>
    <cellStyle name="Normal 2 2 2 2 2 2 2 2 20 11 2 5" xfId="11228"/>
    <cellStyle name="Normal 2 2 2 2 2 2 2 2 20 11 2 6" xfId="11229"/>
    <cellStyle name="Normal 2 2 2 2 2 2 2 2 20 11 2 7" xfId="11230"/>
    <cellStyle name="Normal 2 2 2 2 2 2 2 2 20 11 2 8" xfId="11231"/>
    <cellStyle name="Normal 2 2 2 2 2 2 2 2 20 11 2 8 2" xfId="11232"/>
    <cellStyle name="Normal 2 2 2 2 2 2 2 2 20 11 2 8 3" xfId="11233"/>
    <cellStyle name="Normal 2 2 2 2 2 2 2 2 20 11 2 8 4" xfId="11234"/>
    <cellStyle name="Normal 2 2 2 2 2 2 2 2 20 11 2 9" xfId="11235"/>
    <cellStyle name="Normal 2 2 2 2 2 2 2 2 20 11 3" xfId="11236"/>
    <cellStyle name="Normal 2 2 2 2 2 2 2 2 20 11 4" xfId="11237"/>
    <cellStyle name="Normal 2 2 2 2 2 2 2 2 20 11 5" xfId="11238"/>
    <cellStyle name="Normal 2 2 2 2 2 2 2 2 20 11 5 2" xfId="11239"/>
    <cellStyle name="Normal 2 2 2 2 2 2 2 2 20 11 5 2 2" xfId="11240"/>
    <cellStyle name="Normal 2 2 2 2 2 2 2 2 20 11 5 2 3" xfId="11241"/>
    <cellStyle name="Normal 2 2 2 2 2 2 2 2 20 11 5 2 4" xfId="11242"/>
    <cellStyle name="Normal 2 2 2 2 2 2 2 2 20 11 5 3" xfId="11243"/>
    <cellStyle name="Normal 2 2 2 2 2 2 2 2 20 11 5 4" xfId="11244"/>
    <cellStyle name="Normal 2 2 2 2 2 2 2 2 20 11 5 5" xfId="11245"/>
    <cellStyle name="Normal 2 2 2 2 2 2 2 2 20 11 5 6" xfId="11246"/>
    <cellStyle name="Normal 2 2 2 2 2 2 2 2 20 11 6" xfId="11247"/>
    <cellStyle name="Normal 2 2 2 2 2 2 2 2 20 11 7" xfId="11248"/>
    <cellStyle name="Normal 2 2 2 2 2 2 2 2 20 11 8" xfId="11249"/>
    <cellStyle name="Normal 2 2 2 2 2 2 2 2 20 11 9" xfId="11250"/>
    <cellStyle name="Normal 2 2 2 2 2 2 2 2 20 12" xfId="11251"/>
    <cellStyle name="Normal 2 2 2 2 2 2 2 2 20 13" xfId="11252"/>
    <cellStyle name="Normal 2 2 2 2 2 2 2 2 20 13 10" xfId="11253"/>
    <cellStyle name="Normal 2 2 2 2 2 2 2 2 20 13 11" xfId="11254"/>
    <cellStyle name="Normal 2 2 2 2 2 2 2 2 20 13 2" xfId="11255"/>
    <cellStyle name="Normal 2 2 2 2 2 2 2 2 20 13 2 10" xfId="11256"/>
    <cellStyle name="Normal 2 2 2 2 2 2 2 2 20 13 2 11" xfId="11257"/>
    <cellStyle name="Normal 2 2 2 2 2 2 2 2 20 13 2 2" xfId="11258"/>
    <cellStyle name="Normal 2 2 2 2 2 2 2 2 20 13 2 2 2" xfId="11259"/>
    <cellStyle name="Normal 2 2 2 2 2 2 2 2 20 13 2 2 2 2" xfId="11260"/>
    <cellStyle name="Normal 2 2 2 2 2 2 2 2 20 13 2 2 2 3" xfId="11261"/>
    <cellStyle name="Normal 2 2 2 2 2 2 2 2 20 13 2 2 2 4" xfId="11262"/>
    <cellStyle name="Normal 2 2 2 2 2 2 2 2 20 13 2 2 3" xfId="11263"/>
    <cellStyle name="Normal 2 2 2 2 2 2 2 2 20 13 2 2 4" xfId="11264"/>
    <cellStyle name="Normal 2 2 2 2 2 2 2 2 20 13 2 2 5" xfId="11265"/>
    <cellStyle name="Normal 2 2 2 2 2 2 2 2 20 13 2 2 6" xfId="11266"/>
    <cellStyle name="Normal 2 2 2 2 2 2 2 2 20 13 2 3" xfId="11267"/>
    <cellStyle name="Normal 2 2 2 2 2 2 2 2 20 13 2 4" xfId="11268"/>
    <cellStyle name="Normal 2 2 2 2 2 2 2 2 20 13 2 5" xfId="11269"/>
    <cellStyle name="Normal 2 2 2 2 2 2 2 2 20 13 2 6" xfId="11270"/>
    <cellStyle name="Normal 2 2 2 2 2 2 2 2 20 13 2 7" xfId="11271"/>
    <cellStyle name="Normal 2 2 2 2 2 2 2 2 20 13 2 8" xfId="11272"/>
    <cellStyle name="Normal 2 2 2 2 2 2 2 2 20 13 2 8 2" xfId="11273"/>
    <cellStyle name="Normal 2 2 2 2 2 2 2 2 20 13 2 8 3" xfId="11274"/>
    <cellStyle name="Normal 2 2 2 2 2 2 2 2 20 13 2 8 4" xfId="11275"/>
    <cellStyle name="Normal 2 2 2 2 2 2 2 2 20 13 2 9" xfId="11276"/>
    <cellStyle name="Normal 2 2 2 2 2 2 2 2 20 13 3" xfId="11277"/>
    <cellStyle name="Normal 2 2 2 2 2 2 2 2 20 13 3 2" xfId="11278"/>
    <cellStyle name="Normal 2 2 2 2 2 2 2 2 20 13 3 2 2" xfId="11279"/>
    <cellStyle name="Normal 2 2 2 2 2 2 2 2 20 13 3 2 3" xfId="11280"/>
    <cellStyle name="Normal 2 2 2 2 2 2 2 2 20 13 3 2 4" xfId="11281"/>
    <cellStyle name="Normal 2 2 2 2 2 2 2 2 20 13 3 3" xfId="11282"/>
    <cellStyle name="Normal 2 2 2 2 2 2 2 2 20 13 3 4" xfId="11283"/>
    <cellStyle name="Normal 2 2 2 2 2 2 2 2 20 13 3 5" xfId="11284"/>
    <cellStyle name="Normal 2 2 2 2 2 2 2 2 20 13 3 6" xfId="11285"/>
    <cellStyle name="Normal 2 2 2 2 2 2 2 2 20 13 4" xfId="11286"/>
    <cellStyle name="Normal 2 2 2 2 2 2 2 2 20 13 5" xfId="11287"/>
    <cellStyle name="Normal 2 2 2 2 2 2 2 2 20 13 6" xfId="11288"/>
    <cellStyle name="Normal 2 2 2 2 2 2 2 2 20 13 7" xfId="11289"/>
    <cellStyle name="Normal 2 2 2 2 2 2 2 2 20 13 8" xfId="11290"/>
    <cellStyle name="Normal 2 2 2 2 2 2 2 2 20 13 8 2" xfId="11291"/>
    <cellStyle name="Normal 2 2 2 2 2 2 2 2 20 13 8 3" xfId="11292"/>
    <cellStyle name="Normal 2 2 2 2 2 2 2 2 20 13 8 4" xfId="11293"/>
    <cellStyle name="Normal 2 2 2 2 2 2 2 2 20 13 9" xfId="11294"/>
    <cellStyle name="Normal 2 2 2 2 2 2 2 2 20 14" xfId="11295"/>
    <cellStyle name="Normal 2 2 2 2 2 2 2 2 20 15" xfId="11296"/>
    <cellStyle name="Normal 2 2 2 2 2 2 2 2 20 15 2" xfId="11297"/>
    <cellStyle name="Normal 2 2 2 2 2 2 2 2 20 15 2 2" xfId="11298"/>
    <cellStyle name="Normal 2 2 2 2 2 2 2 2 20 15 2 3" xfId="11299"/>
    <cellStyle name="Normal 2 2 2 2 2 2 2 2 20 15 2 4" xfId="11300"/>
    <cellStyle name="Normal 2 2 2 2 2 2 2 2 20 15 3" xfId="11301"/>
    <cellStyle name="Normal 2 2 2 2 2 2 2 2 20 15 4" xfId="11302"/>
    <cellStyle name="Normal 2 2 2 2 2 2 2 2 20 15 5" xfId="11303"/>
    <cellStyle name="Normal 2 2 2 2 2 2 2 2 20 15 6" xfId="11304"/>
    <cellStyle name="Normal 2 2 2 2 2 2 2 2 20 16" xfId="11305"/>
    <cellStyle name="Normal 2 2 2 2 2 2 2 2 20 17" xfId="11306"/>
    <cellStyle name="Normal 2 2 2 2 2 2 2 2 20 18" xfId="11307"/>
    <cellStyle name="Normal 2 2 2 2 2 2 2 2 20 19" xfId="11308"/>
    <cellStyle name="Normal 2 2 2 2 2 2 2 2 20 2" xfId="11309"/>
    <cellStyle name="Normal 2 2 2 2 2 2 2 2 20 2 10" xfId="11310"/>
    <cellStyle name="Normal 2 2 2 2 2 2 2 2 20 2 11" xfId="11311"/>
    <cellStyle name="Normal 2 2 2 2 2 2 2 2 20 2 12" xfId="11312"/>
    <cellStyle name="Normal 2 2 2 2 2 2 2 2 20 2 13" xfId="11313"/>
    <cellStyle name="Normal 2 2 2 2 2 2 2 2 20 2 13 2" xfId="11314"/>
    <cellStyle name="Normal 2 2 2 2 2 2 2 2 20 2 13 3" xfId="11315"/>
    <cellStyle name="Normal 2 2 2 2 2 2 2 2 20 2 13 4" xfId="11316"/>
    <cellStyle name="Normal 2 2 2 2 2 2 2 2 20 2 14" xfId="11317"/>
    <cellStyle name="Normal 2 2 2 2 2 2 2 2 20 2 15" xfId="11318"/>
    <cellStyle name="Normal 2 2 2 2 2 2 2 2 20 2 16" xfId="11319"/>
    <cellStyle name="Normal 2 2 2 2 2 2 2 2 20 2 2" xfId="11320"/>
    <cellStyle name="Normal 2 2 2 2 2 2 2 2 20 2 2 10" xfId="11321"/>
    <cellStyle name="Normal 2 2 2 2 2 2 2 2 20 2 2 11" xfId="11322"/>
    <cellStyle name="Normal 2 2 2 2 2 2 2 2 20 2 2 11 2" xfId="11323"/>
    <cellStyle name="Normal 2 2 2 2 2 2 2 2 20 2 2 11 3" xfId="11324"/>
    <cellStyle name="Normal 2 2 2 2 2 2 2 2 20 2 2 11 4" xfId="11325"/>
    <cellStyle name="Normal 2 2 2 2 2 2 2 2 20 2 2 12" xfId="11326"/>
    <cellStyle name="Normal 2 2 2 2 2 2 2 2 20 2 2 13" xfId="11327"/>
    <cellStyle name="Normal 2 2 2 2 2 2 2 2 20 2 2 14" xfId="11328"/>
    <cellStyle name="Normal 2 2 2 2 2 2 2 2 20 2 2 2" xfId="11329"/>
    <cellStyle name="Normal 2 2 2 2 2 2 2 2 20 2 2 2 10" xfId="11330"/>
    <cellStyle name="Normal 2 2 2 2 2 2 2 2 20 2 2 2 11" xfId="11331"/>
    <cellStyle name="Normal 2 2 2 2 2 2 2 2 20 2 2 2 2" xfId="11332"/>
    <cellStyle name="Normal 2 2 2 2 2 2 2 2 20 2 2 2 2 10" xfId="11333"/>
    <cellStyle name="Normal 2 2 2 2 2 2 2 2 20 2 2 2 2 11" xfId="11334"/>
    <cellStyle name="Normal 2 2 2 2 2 2 2 2 20 2 2 2 2 2" xfId="11335"/>
    <cellStyle name="Normal 2 2 2 2 2 2 2 2 20 2 2 2 2 2 2" xfId="11336"/>
    <cellStyle name="Normal 2 2 2 2 2 2 2 2 20 2 2 2 2 2 2 2" xfId="11337"/>
    <cellStyle name="Normal 2 2 2 2 2 2 2 2 20 2 2 2 2 2 2 3" xfId="11338"/>
    <cellStyle name="Normal 2 2 2 2 2 2 2 2 20 2 2 2 2 2 2 4" xfId="11339"/>
    <cellStyle name="Normal 2 2 2 2 2 2 2 2 20 2 2 2 2 2 3" xfId="11340"/>
    <cellStyle name="Normal 2 2 2 2 2 2 2 2 20 2 2 2 2 2 4" xfId="11341"/>
    <cellStyle name="Normal 2 2 2 2 2 2 2 2 20 2 2 2 2 2 5" xfId="11342"/>
    <cellStyle name="Normal 2 2 2 2 2 2 2 2 20 2 2 2 2 2 6" xfId="11343"/>
    <cellStyle name="Normal 2 2 2 2 2 2 2 2 20 2 2 2 2 3" xfId="11344"/>
    <cellStyle name="Normal 2 2 2 2 2 2 2 2 20 2 2 2 2 4" xfId="11345"/>
    <cellStyle name="Normal 2 2 2 2 2 2 2 2 20 2 2 2 2 5" xfId="11346"/>
    <cellStyle name="Normal 2 2 2 2 2 2 2 2 20 2 2 2 2 6" xfId="11347"/>
    <cellStyle name="Normal 2 2 2 2 2 2 2 2 20 2 2 2 2 7" xfId="11348"/>
    <cellStyle name="Normal 2 2 2 2 2 2 2 2 20 2 2 2 2 8" xfId="11349"/>
    <cellStyle name="Normal 2 2 2 2 2 2 2 2 20 2 2 2 2 8 2" xfId="11350"/>
    <cellStyle name="Normal 2 2 2 2 2 2 2 2 20 2 2 2 2 8 3" xfId="11351"/>
    <cellStyle name="Normal 2 2 2 2 2 2 2 2 20 2 2 2 2 8 4" xfId="11352"/>
    <cellStyle name="Normal 2 2 2 2 2 2 2 2 20 2 2 2 2 9" xfId="11353"/>
    <cellStyle name="Normal 2 2 2 2 2 2 2 2 20 2 2 2 3" xfId="11354"/>
    <cellStyle name="Normal 2 2 2 2 2 2 2 2 20 2 2 2 3 2" xfId="11355"/>
    <cellStyle name="Normal 2 2 2 2 2 2 2 2 20 2 2 2 3 2 2" xfId="11356"/>
    <cellStyle name="Normal 2 2 2 2 2 2 2 2 20 2 2 2 3 2 3" xfId="11357"/>
    <cellStyle name="Normal 2 2 2 2 2 2 2 2 20 2 2 2 3 2 4" xfId="11358"/>
    <cellStyle name="Normal 2 2 2 2 2 2 2 2 20 2 2 2 3 3" xfId="11359"/>
    <cellStyle name="Normal 2 2 2 2 2 2 2 2 20 2 2 2 3 4" xfId="11360"/>
    <cellStyle name="Normal 2 2 2 2 2 2 2 2 20 2 2 2 3 5" xfId="11361"/>
    <cellStyle name="Normal 2 2 2 2 2 2 2 2 20 2 2 2 3 6" xfId="11362"/>
    <cellStyle name="Normal 2 2 2 2 2 2 2 2 20 2 2 2 4" xfId="11363"/>
    <cellStyle name="Normal 2 2 2 2 2 2 2 2 20 2 2 2 5" xfId="11364"/>
    <cellStyle name="Normal 2 2 2 2 2 2 2 2 20 2 2 2 6" xfId="11365"/>
    <cellStyle name="Normal 2 2 2 2 2 2 2 2 20 2 2 2 7" xfId="11366"/>
    <cellStyle name="Normal 2 2 2 2 2 2 2 2 20 2 2 2 8" xfId="11367"/>
    <cellStyle name="Normal 2 2 2 2 2 2 2 2 20 2 2 2 8 2" xfId="11368"/>
    <cellStyle name="Normal 2 2 2 2 2 2 2 2 20 2 2 2 8 3" xfId="11369"/>
    <cellStyle name="Normal 2 2 2 2 2 2 2 2 20 2 2 2 8 4" xfId="11370"/>
    <cellStyle name="Normal 2 2 2 2 2 2 2 2 20 2 2 2 9" xfId="11371"/>
    <cellStyle name="Normal 2 2 2 2 2 2 2 2 20 2 2 3" xfId="11372"/>
    <cellStyle name="Normal 2 2 2 2 2 2 2 2 20 2 2 4" xfId="11373"/>
    <cellStyle name="Normal 2 2 2 2 2 2 2 2 20 2 2 5" xfId="11374"/>
    <cellStyle name="Normal 2 2 2 2 2 2 2 2 20 2 2 5 2" xfId="11375"/>
    <cellStyle name="Normal 2 2 2 2 2 2 2 2 20 2 2 5 2 2" xfId="11376"/>
    <cellStyle name="Normal 2 2 2 2 2 2 2 2 20 2 2 5 2 3" xfId="11377"/>
    <cellStyle name="Normal 2 2 2 2 2 2 2 2 20 2 2 5 2 4" xfId="11378"/>
    <cellStyle name="Normal 2 2 2 2 2 2 2 2 20 2 2 5 3" xfId="11379"/>
    <cellStyle name="Normal 2 2 2 2 2 2 2 2 20 2 2 5 4" xfId="11380"/>
    <cellStyle name="Normal 2 2 2 2 2 2 2 2 20 2 2 5 5" xfId="11381"/>
    <cellStyle name="Normal 2 2 2 2 2 2 2 2 20 2 2 5 6" xfId="11382"/>
    <cellStyle name="Normal 2 2 2 2 2 2 2 2 20 2 2 6" xfId="11383"/>
    <cellStyle name="Normal 2 2 2 2 2 2 2 2 20 2 2 7" xfId="11384"/>
    <cellStyle name="Normal 2 2 2 2 2 2 2 2 20 2 2 8" xfId="11385"/>
    <cellStyle name="Normal 2 2 2 2 2 2 2 2 20 2 2 9" xfId="11386"/>
    <cellStyle name="Normal 2 2 2 2 2 2 2 2 20 2 3" xfId="11387"/>
    <cellStyle name="Normal 2 2 2 2 2 2 2 2 20 2 4" xfId="11388"/>
    <cellStyle name="Normal 2 2 2 2 2 2 2 2 20 2 5" xfId="11389"/>
    <cellStyle name="Normal 2 2 2 2 2 2 2 2 20 2 5 10" xfId="11390"/>
    <cellStyle name="Normal 2 2 2 2 2 2 2 2 20 2 5 11" xfId="11391"/>
    <cellStyle name="Normal 2 2 2 2 2 2 2 2 20 2 5 2" xfId="11392"/>
    <cellStyle name="Normal 2 2 2 2 2 2 2 2 20 2 5 2 10" xfId="11393"/>
    <cellStyle name="Normal 2 2 2 2 2 2 2 2 20 2 5 2 11" xfId="11394"/>
    <cellStyle name="Normal 2 2 2 2 2 2 2 2 20 2 5 2 2" xfId="11395"/>
    <cellStyle name="Normal 2 2 2 2 2 2 2 2 20 2 5 2 2 2" xfId="11396"/>
    <cellStyle name="Normal 2 2 2 2 2 2 2 2 20 2 5 2 2 2 2" xfId="11397"/>
    <cellStyle name="Normal 2 2 2 2 2 2 2 2 20 2 5 2 2 2 3" xfId="11398"/>
    <cellStyle name="Normal 2 2 2 2 2 2 2 2 20 2 5 2 2 2 4" xfId="11399"/>
    <cellStyle name="Normal 2 2 2 2 2 2 2 2 20 2 5 2 2 3" xfId="11400"/>
    <cellStyle name="Normal 2 2 2 2 2 2 2 2 20 2 5 2 2 4" xfId="11401"/>
    <cellStyle name="Normal 2 2 2 2 2 2 2 2 20 2 5 2 2 5" xfId="11402"/>
    <cellStyle name="Normal 2 2 2 2 2 2 2 2 20 2 5 2 2 6" xfId="11403"/>
    <cellStyle name="Normal 2 2 2 2 2 2 2 2 20 2 5 2 3" xfId="11404"/>
    <cellStyle name="Normal 2 2 2 2 2 2 2 2 20 2 5 2 4" xfId="11405"/>
    <cellStyle name="Normal 2 2 2 2 2 2 2 2 20 2 5 2 5" xfId="11406"/>
    <cellStyle name="Normal 2 2 2 2 2 2 2 2 20 2 5 2 6" xfId="11407"/>
    <cellStyle name="Normal 2 2 2 2 2 2 2 2 20 2 5 2 7" xfId="11408"/>
    <cellStyle name="Normal 2 2 2 2 2 2 2 2 20 2 5 2 8" xfId="11409"/>
    <cellStyle name="Normal 2 2 2 2 2 2 2 2 20 2 5 2 8 2" xfId="11410"/>
    <cellStyle name="Normal 2 2 2 2 2 2 2 2 20 2 5 2 8 3" xfId="11411"/>
    <cellStyle name="Normal 2 2 2 2 2 2 2 2 20 2 5 2 8 4" xfId="11412"/>
    <cellStyle name="Normal 2 2 2 2 2 2 2 2 20 2 5 2 9" xfId="11413"/>
    <cellStyle name="Normal 2 2 2 2 2 2 2 2 20 2 5 3" xfId="11414"/>
    <cellStyle name="Normal 2 2 2 2 2 2 2 2 20 2 5 3 2" xfId="11415"/>
    <cellStyle name="Normal 2 2 2 2 2 2 2 2 20 2 5 3 2 2" xfId="11416"/>
    <cellStyle name="Normal 2 2 2 2 2 2 2 2 20 2 5 3 2 3" xfId="11417"/>
    <cellStyle name="Normal 2 2 2 2 2 2 2 2 20 2 5 3 2 4" xfId="11418"/>
    <cellStyle name="Normal 2 2 2 2 2 2 2 2 20 2 5 3 3" xfId="11419"/>
    <cellStyle name="Normal 2 2 2 2 2 2 2 2 20 2 5 3 4" xfId="11420"/>
    <cellStyle name="Normal 2 2 2 2 2 2 2 2 20 2 5 3 5" xfId="11421"/>
    <cellStyle name="Normal 2 2 2 2 2 2 2 2 20 2 5 3 6" xfId="11422"/>
    <cellStyle name="Normal 2 2 2 2 2 2 2 2 20 2 5 4" xfId="11423"/>
    <cellStyle name="Normal 2 2 2 2 2 2 2 2 20 2 5 5" xfId="11424"/>
    <cellStyle name="Normal 2 2 2 2 2 2 2 2 20 2 5 6" xfId="11425"/>
    <cellStyle name="Normal 2 2 2 2 2 2 2 2 20 2 5 7" xfId="11426"/>
    <cellStyle name="Normal 2 2 2 2 2 2 2 2 20 2 5 8" xfId="11427"/>
    <cellStyle name="Normal 2 2 2 2 2 2 2 2 20 2 5 8 2" xfId="11428"/>
    <cellStyle name="Normal 2 2 2 2 2 2 2 2 20 2 5 8 3" xfId="11429"/>
    <cellStyle name="Normal 2 2 2 2 2 2 2 2 20 2 5 8 4" xfId="11430"/>
    <cellStyle name="Normal 2 2 2 2 2 2 2 2 20 2 5 9" xfId="11431"/>
    <cellStyle name="Normal 2 2 2 2 2 2 2 2 20 2 6" xfId="11432"/>
    <cellStyle name="Normal 2 2 2 2 2 2 2 2 20 2 7" xfId="11433"/>
    <cellStyle name="Normal 2 2 2 2 2 2 2 2 20 2 7 2" xfId="11434"/>
    <cellStyle name="Normal 2 2 2 2 2 2 2 2 20 2 7 2 2" xfId="11435"/>
    <cellStyle name="Normal 2 2 2 2 2 2 2 2 20 2 7 2 3" xfId="11436"/>
    <cellStyle name="Normal 2 2 2 2 2 2 2 2 20 2 7 2 4" xfId="11437"/>
    <cellStyle name="Normal 2 2 2 2 2 2 2 2 20 2 7 3" xfId="11438"/>
    <cellStyle name="Normal 2 2 2 2 2 2 2 2 20 2 7 4" xfId="11439"/>
    <cellStyle name="Normal 2 2 2 2 2 2 2 2 20 2 7 5" xfId="11440"/>
    <cellStyle name="Normal 2 2 2 2 2 2 2 2 20 2 7 6" xfId="11441"/>
    <cellStyle name="Normal 2 2 2 2 2 2 2 2 20 2 8" xfId="11442"/>
    <cellStyle name="Normal 2 2 2 2 2 2 2 2 20 2 9" xfId="11443"/>
    <cellStyle name="Normal 2 2 2 2 2 2 2 2 20 20" xfId="11444"/>
    <cellStyle name="Normal 2 2 2 2 2 2 2 2 20 21" xfId="11445"/>
    <cellStyle name="Normal 2 2 2 2 2 2 2 2 20 21 2" xfId="11446"/>
    <cellStyle name="Normal 2 2 2 2 2 2 2 2 20 21 3" xfId="11447"/>
    <cellStyle name="Normal 2 2 2 2 2 2 2 2 20 21 4" xfId="11448"/>
    <cellStyle name="Normal 2 2 2 2 2 2 2 2 20 22" xfId="11449"/>
    <cellStyle name="Normal 2 2 2 2 2 2 2 2 20 23" xfId="11450"/>
    <cellStyle name="Normal 2 2 2 2 2 2 2 2 20 24" xfId="11451"/>
    <cellStyle name="Normal 2 2 2 2 2 2 2 2 20 3" xfId="11452"/>
    <cellStyle name="Normal 2 2 2 2 2 2 2 2 20 4" xfId="11453"/>
    <cellStyle name="Normal 2 2 2 2 2 2 2 2 20 5" xfId="11454"/>
    <cellStyle name="Normal 2 2 2 2 2 2 2 2 20 6" xfId="11455"/>
    <cellStyle name="Normal 2 2 2 2 2 2 2 2 20 7" xfId="11456"/>
    <cellStyle name="Normal 2 2 2 2 2 2 2 2 20 8" xfId="11457"/>
    <cellStyle name="Normal 2 2 2 2 2 2 2 2 20 9" xfId="11458"/>
    <cellStyle name="Normal 2 2 2 2 2 2 2 2 21" xfId="11459"/>
    <cellStyle name="Normal 2 2 2 2 2 2 2 2 21 10" xfId="11460"/>
    <cellStyle name="Normal 2 2 2 2 2 2 2 2 21 11" xfId="11461"/>
    <cellStyle name="Normal 2 2 2 2 2 2 2 2 21 12" xfId="11462"/>
    <cellStyle name="Normal 2 2 2 2 2 2 2 2 21 13" xfId="11463"/>
    <cellStyle name="Normal 2 2 2 2 2 2 2 2 21 13 2" xfId="11464"/>
    <cellStyle name="Normal 2 2 2 2 2 2 2 2 21 13 3" xfId="11465"/>
    <cellStyle name="Normal 2 2 2 2 2 2 2 2 21 13 4" xfId="11466"/>
    <cellStyle name="Normal 2 2 2 2 2 2 2 2 21 14" xfId="11467"/>
    <cellStyle name="Normal 2 2 2 2 2 2 2 2 21 15" xfId="11468"/>
    <cellStyle name="Normal 2 2 2 2 2 2 2 2 21 16" xfId="11469"/>
    <cellStyle name="Normal 2 2 2 2 2 2 2 2 21 2" xfId="11470"/>
    <cellStyle name="Normal 2 2 2 2 2 2 2 2 21 2 10" xfId="11471"/>
    <cellStyle name="Normal 2 2 2 2 2 2 2 2 21 2 11" xfId="11472"/>
    <cellStyle name="Normal 2 2 2 2 2 2 2 2 21 2 11 2" xfId="11473"/>
    <cellStyle name="Normal 2 2 2 2 2 2 2 2 21 2 11 3" xfId="11474"/>
    <cellStyle name="Normal 2 2 2 2 2 2 2 2 21 2 11 4" xfId="11475"/>
    <cellStyle name="Normal 2 2 2 2 2 2 2 2 21 2 12" xfId="11476"/>
    <cellStyle name="Normal 2 2 2 2 2 2 2 2 21 2 13" xfId="11477"/>
    <cellStyle name="Normal 2 2 2 2 2 2 2 2 21 2 14" xfId="11478"/>
    <cellStyle name="Normal 2 2 2 2 2 2 2 2 21 2 2" xfId="11479"/>
    <cellStyle name="Normal 2 2 2 2 2 2 2 2 21 2 2 10" xfId="11480"/>
    <cellStyle name="Normal 2 2 2 2 2 2 2 2 21 2 2 11" xfId="11481"/>
    <cellStyle name="Normal 2 2 2 2 2 2 2 2 21 2 2 2" xfId="11482"/>
    <cellStyle name="Normal 2 2 2 2 2 2 2 2 21 2 2 2 10" xfId="11483"/>
    <cellStyle name="Normal 2 2 2 2 2 2 2 2 21 2 2 2 11" xfId="11484"/>
    <cellStyle name="Normal 2 2 2 2 2 2 2 2 21 2 2 2 2" xfId="11485"/>
    <cellStyle name="Normal 2 2 2 2 2 2 2 2 21 2 2 2 2 2" xfId="11486"/>
    <cellStyle name="Normal 2 2 2 2 2 2 2 2 21 2 2 2 2 2 2" xfId="11487"/>
    <cellStyle name="Normal 2 2 2 2 2 2 2 2 21 2 2 2 2 2 3" xfId="11488"/>
    <cellStyle name="Normal 2 2 2 2 2 2 2 2 21 2 2 2 2 2 4" xfId="11489"/>
    <cellStyle name="Normal 2 2 2 2 2 2 2 2 21 2 2 2 2 3" xfId="11490"/>
    <cellStyle name="Normal 2 2 2 2 2 2 2 2 21 2 2 2 2 4" xfId="11491"/>
    <cellStyle name="Normal 2 2 2 2 2 2 2 2 21 2 2 2 2 5" xfId="11492"/>
    <cellStyle name="Normal 2 2 2 2 2 2 2 2 21 2 2 2 2 6" xfId="11493"/>
    <cellStyle name="Normal 2 2 2 2 2 2 2 2 21 2 2 2 3" xfId="11494"/>
    <cellStyle name="Normal 2 2 2 2 2 2 2 2 21 2 2 2 4" xfId="11495"/>
    <cellStyle name="Normal 2 2 2 2 2 2 2 2 21 2 2 2 5" xfId="11496"/>
    <cellStyle name="Normal 2 2 2 2 2 2 2 2 21 2 2 2 6" xfId="11497"/>
    <cellStyle name="Normal 2 2 2 2 2 2 2 2 21 2 2 2 7" xfId="11498"/>
    <cellStyle name="Normal 2 2 2 2 2 2 2 2 21 2 2 2 8" xfId="11499"/>
    <cellStyle name="Normal 2 2 2 2 2 2 2 2 21 2 2 2 8 2" xfId="11500"/>
    <cellStyle name="Normal 2 2 2 2 2 2 2 2 21 2 2 2 8 3" xfId="11501"/>
    <cellStyle name="Normal 2 2 2 2 2 2 2 2 21 2 2 2 8 4" xfId="11502"/>
    <cellStyle name="Normal 2 2 2 2 2 2 2 2 21 2 2 2 9" xfId="11503"/>
    <cellStyle name="Normal 2 2 2 2 2 2 2 2 21 2 2 3" xfId="11504"/>
    <cellStyle name="Normal 2 2 2 2 2 2 2 2 21 2 2 3 2" xfId="11505"/>
    <cellStyle name="Normal 2 2 2 2 2 2 2 2 21 2 2 3 2 2" xfId="11506"/>
    <cellStyle name="Normal 2 2 2 2 2 2 2 2 21 2 2 3 2 3" xfId="11507"/>
    <cellStyle name="Normal 2 2 2 2 2 2 2 2 21 2 2 3 2 4" xfId="11508"/>
    <cellStyle name="Normal 2 2 2 2 2 2 2 2 21 2 2 3 3" xfId="11509"/>
    <cellStyle name="Normal 2 2 2 2 2 2 2 2 21 2 2 3 4" xfId="11510"/>
    <cellStyle name="Normal 2 2 2 2 2 2 2 2 21 2 2 3 5" xfId="11511"/>
    <cellStyle name="Normal 2 2 2 2 2 2 2 2 21 2 2 3 6" xfId="11512"/>
    <cellStyle name="Normal 2 2 2 2 2 2 2 2 21 2 2 4" xfId="11513"/>
    <cellStyle name="Normal 2 2 2 2 2 2 2 2 21 2 2 5" xfId="11514"/>
    <cellStyle name="Normal 2 2 2 2 2 2 2 2 21 2 2 6" xfId="11515"/>
    <cellStyle name="Normal 2 2 2 2 2 2 2 2 21 2 2 7" xfId="11516"/>
    <cellStyle name="Normal 2 2 2 2 2 2 2 2 21 2 2 8" xfId="11517"/>
    <cellStyle name="Normal 2 2 2 2 2 2 2 2 21 2 2 8 2" xfId="11518"/>
    <cellStyle name="Normal 2 2 2 2 2 2 2 2 21 2 2 8 3" xfId="11519"/>
    <cellStyle name="Normal 2 2 2 2 2 2 2 2 21 2 2 8 4" xfId="11520"/>
    <cellStyle name="Normal 2 2 2 2 2 2 2 2 21 2 2 9" xfId="11521"/>
    <cellStyle name="Normal 2 2 2 2 2 2 2 2 21 2 3" xfId="11522"/>
    <cellStyle name="Normal 2 2 2 2 2 2 2 2 21 2 4" xfId="11523"/>
    <cellStyle name="Normal 2 2 2 2 2 2 2 2 21 2 5" xfId="11524"/>
    <cellStyle name="Normal 2 2 2 2 2 2 2 2 21 2 5 2" xfId="11525"/>
    <cellStyle name="Normal 2 2 2 2 2 2 2 2 21 2 5 2 2" xfId="11526"/>
    <cellStyle name="Normal 2 2 2 2 2 2 2 2 21 2 5 2 3" xfId="11527"/>
    <cellStyle name="Normal 2 2 2 2 2 2 2 2 21 2 5 2 4" xfId="11528"/>
    <cellStyle name="Normal 2 2 2 2 2 2 2 2 21 2 5 3" xfId="11529"/>
    <cellStyle name="Normal 2 2 2 2 2 2 2 2 21 2 5 4" xfId="11530"/>
    <cellStyle name="Normal 2 2 2 2 2 2 2 2 21 2 5 5" xfId="11531"/>
    <cellStyle name="Normal 2 2 2 2 2 2 2 2 21 2 5 6" xfId="11532"/>
    <cellStyle name="Normal 2 2 2 2 2 2 2 2 21 2 6" xfId="11533"/>
    <cellStyle name="Normal 2 2 2 2 2 2 2 2 21 2 7" xfId="11534"/>
    <cellStyle name="Normal 2 2 2 2 2 2 2 2 21 2 8" xfId="11535"/>
    <cellStyle name="Normal 2 2 2 2 2 2 2 2 21 2 9" xfId="11536"/>
    <cellStyle name="Normal 2 2 2 2 2 2 2 2 21 3" xfId="11537"/>
    <cellStyle name="Normal 2 2 2 2 2 2 2 2 21 4" xfId="11538"/>
    <cellStyle name="Normal 2 2 2 2 2 2 2 2 21 5" xfId="11539"/>
    <cellStyle name="Normal 2 2 2 2 2 2 2 2 21 5 10" xfId="11540"/>
    <cellStyle name="Normal 2 2 2 2 2 2 2 2 21 5 11" xfId="11541"/>
    <cellStyle name="Normal 2 2 2 2 2 2 2 2 21 5 2" xfId="11542"/>
    <cellStyle name="Normal 2 2 2 2 2 2 2 2 21 5 2 10" xfId="11543"/>
    <cellStyle name="Normal 2 2 2 2 2 2 2 2 21 5 2 11" xfId="11544"/>
    <cellStyle name="Normal 2 2 2 2 2 2 2 2 21 5 2 2" xfId="11545"/>
    <cellStyle name="Normal 2 2 2 2 2 2 2 2 21 5 2 2 2" xfId="11546"/>
    <cellStyle name="Normal 2 2 2 2 2 2 2 2 21 5 2 2 2 2" xfId="11547"/>
    <cellStyle name="Normal 2 2 2 2 2 2 2 2 21 5 2 2 2 3" xfId="11548"/>
    <cellStyle name="Normal 2 2 2 2 2 2 2 2 21 5 2 2 2 4" xfId="11549"/>
    <cellStyle name="Normal 2 2 2 2 2 2 2 2 21 5 2 2 3" xfId="11550"/>
    <cellStyle name="Normal 2 2 2 2 2 2 2 2 21 5 2 2 4" xfId="11551"/>
    <cellStyle name="Normal 2 2 2 2 2 2 2 2 21 5 2 2 5" xfId="11552"/>
    <cellStyle name="Normal 2 2 2 2 2 2 2 2 21 5 2 2 6" xfId="11553"/>
    <cellStyle name="Normal 2 2 2 2 2 2 2 2 21 5 2 3" xfId="11554"/>
    <cellStyle name="Normal 2 2 2 2 2 2 2 2 21 5 2 4" xfId="11555"/>
    <cellStyle name="Normal 2 2 2 2 2 2 2 2 21 5 2 5" xfId="11556"/>
    <cellStyle name="Normal 2 2 2 2 2 2 2 2 21 5 2 6" xfId="11557"/>
    <cellStyle name="Normal 2 2 2 2 2 2 2 2 21 5 2 7" xfId="11558"/>
    <cellStyle name="Normal 2 2 2 2 2 2 2 2 21 5 2 8" xfId="11559"/>
    <cellStyle name="Normal 2 2 2 2 2 2 2 2 21 5 2 8 2" xfId="11560"/>
    <cellStyle name="Normal 2 2 2 2 2 2 2 2 21 5 2 8 3" xfId="11561"/>
    <cellStyle name="Normal 2 2 2 2 2 2 2 2 21 5 2 8 4" xfId="11562"/>
    <cellStyle name="Normal 2 2 2 2 2 2 2 2 21 5 2 9" xfId="11563"/>
    <cellStyle name="Normal 2 2 2 2 2 2 2 2 21 5 3" xfId="11564"/>
    <cellStyle name="Normal 2 2 2 2 2 2 2 2 21 5 3 2" xfId="11565"/>
    <cellStyle name="Normal 2 2 2 2 2 2 2 2 21 5 3 2 2" xfId="11566"/>
    <cellStyle name="Normal 2 2 2 2 2 2 2 2 21 5 3 2 3" xfId="11567"/>
    <cellStyle name="Normal 2 2 2 2 2 2 2 2 21 5 3 2 4" xfId="11568"/>
    <cellStyle name="Normal 2 2 2 2 2 2 2 2 21 5 3 3" xfId="11569"/>
    <cellStyle name="Normal 2 2 2 2 2 2 2 2 21 5 3 4" xfId="11570"/>
    <cellStyle name="Normal 2 2 2 2 2 2 2 2 21 5 3 5" xfId="11571"/>
    <cellStyle name="Normal 2 2 2 2 2 2 2 2 21 5 3 6" xfId="11572"/>
    <cellStyle name="Normal 2 2 2 2 2 2 2 2 21 5 4" xfId="11573"/>
    <cellStyle name="Normal 2 2 2 2 2 2 2 2 21 5 5" xfId="11574"/>
    <cellStyle name="Normal 2 2 2 2 2 2 2 2 21 5 6" xfId="11575"/>
    <cellStyle name="Normal 2 2 2 2 2 2 2 2 21 5 7" xfId="11576"/>
    <cellStyle name="Normal 2 2 2 2 2 2 2 2 21 5 8" xfId="11577"/>
    <cellStyle name="Normal 2 2 2 2 2 2 2 2 21 5 8 2" xfId="11578"/>
    <cellStyle name="Normal 2 2 2 2 2 2 2 2 21 5 8 3" xfId="11579"/>
    <cellStyle name="Normal 2 2 2 2 2 2 2 2 21 5 8 4" xfId="11580"/>
    <cellStyle name="Normal 2 2 2 2 2 2 2 2 21 5 9" xfId="11581"/>
    <cellStyle name="Normal 2 2 2 2 2 2 2 2 21 6" xfId="11582"/>
    <cellStyle name="Normal 2 2 2 2 2 2 2 2 21 7" xfId="11583"/>
    <cellStyle name="Normal 2 2 2 2 2 2 2 2 21 7 2" xfId="11584"/>
    <cellStyle name="Normal 2 2 2 2 2 2 2 2 21 7 2 2" xfId="11585"/>
    <cellStyle name="Normal 2 2 2 2 2 2 2 2 21 7 2 3" xfId="11586"/>
    <cellStyle name="Normal 2 2 2 2 2 2 2 2 21 7 2 4" xfId="11587"/>
    <cellStyle name="Normal 2 2 2 2 2 2 2 2 21 7 3" xfId="11588"/>
    <cellStyle name="Normal 2 2 2 2 2 2 2 2 21 7 4" xfId="11589"/>
    <cellStyle name="Normal 2 2 2 2 2 2 2 2 21 7 5" xfId="11590"/>
    <cellStyle name="Normal 2 2 2 2 2 2 2 2 21 7 6" xfId="11591"/>
    <cellStyle name="Normal 2 2 2 2 2 2 2 2 21 8" xfId="11592"/>
    <cellStyle name="Normal 2 2 2 2 2 2 2 2 21 9" xfId="11593"/>
    <cellStyle name="Normal 2 2 2 2 2 2 2 2 22" xfId="11594"/>
    <cellStyle name="Normal 2 2 2 2 2 2 2 2 23" xfId="11595"/>
    <cellStyle name="Normal 2 2 2 2 2 2 2 2 24" xfId="11596"/>
    <cellStyle name="Normal 2 2 2 2 2 2 2 2 25" xfId="11597"/>
    <cellStyle name="Normal 2 2 2 2 2 2 2 2 26" xfId="11598"/>
    <cellStyle name="Normal 2 2 2 2 2 2 2 2 27" xfId="11599"/>
    <cellStyle name="Normal 2 2 2 2 2 2 2 2 28" xfId="11600"/>
    <cellStyle name="Normal 2 2 2 2 2 2 2 2 29" xfId="11601"/>
    <cellStyle name="Normal 2 2 2 2 2 2 2 2 29 10" xfId="11602"/>
    <cellStyle name="Normal 2 2 2 2 2 2 2 2 29 11" xfId="11603"/>
    <cellStyle name="Normal 2 2 2 2 2 2 2 2 29 11 2" xfId="11604"/>
    <cellStyle name="Normal 2 2 2 2 2 2 2 2 29 11 3" xfId="11605"/>
    <cellStyle name="Normal 2 2 2 2 2 2 2 2 29 11 4" xfId="11606"/>
    <cellStyle name="Normal 2 2 2 2 2 2 2 2 29 12" xfId="11607"/>
    <cellStyle name="Normal 2 2 2 2 2 2 2 2 29 13" xfId="11608"/>
    <cellStyle name="Normal 2 2 2 2 2 2 2 2 29 14" xfId="11609"/>
    <cellStyle name="Normal 2 2 2 2 2 2 2 2 29 2" xfId="11610"/>
    <cellStyle name="Normal 2 2 2 2 2 2 2 2 29 2 10" xfId="11611"/>
    <cellStyle name="Normal 2 2 2 2 2 2 2 2 29 2 11" xfId="11612"/>
    <cellStyle name="Normal 2 2 2 2 2 2 2 2 29 2 2" xfId="11613"/>
    <cellStyle name="Normal 2 2 2 2 2 2 2 2 29 2 2 10" xfId="11614"/>
    <cellStyle name="Normal 2 2 2 2 2 2 2 2 29 2 2 11" xfId="11615"/>
    <cellStyle name="Normal 2 2 2 2 2 2 2 2 29 2 2 2" xfId="11616"/>
    <cellStyle name="Normal 2 2 2 2 2 2 2 2 29 2 2 2 2" xfId="11617"/>
    <cellStyle name="Normal 2 2 2 2 2 2 2 2 29 2 2 2 2 2" xfId="11618"/>
    <cellStyle name="Normal 2 2 2 2 2 2 2 2 29 2 2 2 2 3" xfId="11619"/>
    <cellStyle name="Normal 2 2 2 2 2 2 2 2 29 2 2 2 2 4" xfId="11620"/>
    <cellStyle name="Normal 2 2 2 2 2 2 2 2 29 2 2 2 3" xfId="11621"/>
    <cellStyle name="Normal 2 2 2 2 2 2 2 2 29 2 2 2 4" xfId="11622"/>
    <cellStyle name="Normal 2 2 2 2 2 2 2 2 29 2 2 2 5" xfId="11623"/>
    <cellStyle name="Normal 2 2 2 2 2 2 2 2 29 2 2 2 6" xfId="11624"/>
    <cellStyle name="Normal 2 2 2 2 2 2 2 2 29 2 2 3" xfId="11625"/>
    <cellStyle name="Normal 2 2 2 2 2 2 2 2 29 2 2 4" xfId="11626"/>
    <cellStyle name="Normal 2 2 2 2 2 2 2 2 29 2 2 5" xfId="11627"/>
    <cellStyle name="Normal 2 2 2 2 2 2 2 2 29 2 2 6" xfId="11628"/>
    <cellStyle name="Normal 2 2 2 2 2 2 2 2 29 2 2 7" xfId="11629"/>
    <cellStyle name="Normal 2 2 2 2 2 2 2 2 29 2 2 8" xfId="11630"/>
    <cellStyle name="Normal 2 2 2 2 2 2 2 2 29 2 2 8 2" xfId="11631"/>
    <cellStyle name="Normal 2 2 2 2 2 2 2 2 29 2 2 8 3" xfId="11632"/>
    <cellStyle name="Normal 2 2 2 2 2 2 2 2 29 2 2 8 4" xfId="11633"/>
    <cellStyle name="Normal 2 2 2 2 2 2 2 2 29 2 2 9" xfId="11634"/>
    <cellStyle name="Normal 2 2 2 2 2 2 2 2 29 2 3" xfId="11635"/>
    <cellStyle name="Normal 2 2 2 2 2 2 2 2 29 2 3 2" xfId="11636"/>
    <cellStyle name="Normal 2 2 2 2 2 2 2 2 29 2 3 2 2" xfId="11637"/>
    <cellStyle name="Normal 2 2 2 2 2 2 2 2 29 2 3 2 3" xfId="11638"/>
    <cellStyle name="Normal 2 2 2 2 2 2 2 2 29 2 3 2 4" xfId="11639"/>
    <cellStyle name="Normal 2 2 2 2 2 2 2 2 29 2 3 3" xfId="11640"/>
    <cellStyle name="Normal 2 2 2 2 2 2 2 2 29 2 3 4" xfId="11641"/>
    <cellStyle name="Normal 2 2 2 2 2 2 2 2 29 2 3 5" xfId="11642"/>
    <cellStyle name="Normal 2 2 2 2 2 2 2 2 29 2 3 6" xfId="11643"/>
    <cellStyle name="Normal 2 2 2 2 2 2 2 2 29 2 4" xfId="11644"/>
    <cellStyle name="Normal 2 2 2 2 2 2 2 2 29 2 5" xfId="11645"/>
    <cellStyle name="Normal 2 2 2 2 2 2 2 2 29 2 6" xfId="11646"/>
    <cellStyle name="Normal 2 2 2 2 2 2 2 2 29 2 7" xfId="11647"/>
    <cellStyle name="Normal 2 2 2 2 2 2 2 2 29 2 8" xfId="11648"/>
    <cellStyle name="Normal 2 2 2 2 2 2 2 2 29 2 8 2" xfId="11649"/>
    <cellStyle name="Normal 2 2 2 2 2 2 2 2 29 2 8 3" xfId="11650"/>
    <cellStyle name="Normal 2 2 2 2 2 2 2 2 29 2 8 4" xfId="11651"/>
    <cellStyle name="Normal 2 2 2 2 2 2 2 2 29 2 9" xfId="11652"/>
    <cellStyle name="Normal 2 2 2 2 2 2 2 2 29 3" xfId="11653"/>
    <cellStyle name="Normal 2 2 2 2 2 2 2 2 29 4" xfId="11654"/>
    <cellStyle name="Normal 2 2 2 2 2 2 2 2 29 5" xfId="11655"/>
    <cellStyle name="Normal 2 2 2 2 2 2 2 2 29 5 2" xfId="11656"/>
    <cellStyle name="Normal 2 2 2 2 2 2 2 2 29 5 2 2" xfId="11657"/>
    <cellStyle name="Normal 2 2 2 2 2 2 2 2 29 5 2 3" xfId="11658"/>
    <cellStyle name="Normal 2 2 2 2 2 2 2 2 29 5 2 4" xfId="11659"/>
    <cellStyle name="Normal 2 2 2 2 2 2 2 2 29 5 3" xfId="11660"/>
    <cellStyle name="Normal 2 2 2 2 2 2 2 2 29 5 4" xfId="11661"/>
    <cellStyle name="Normal 2 2 2 2 2 2 2 2 29 5 5" xfId="11662"/>
    <cellStyle name="Normal 2 2 2 2 2 2 2 2 29 5 6" xfId="11663"/>
    <cellStyle name="Normal 2 2 2 2 2 2 2 2 29 6" xfId="11664"/>
    <cellStyle name="Normal 2 2 2 2 2 2 2 2 29 7" xfId="11665"/>
    <cellStyle name="Normal 2 2 2 2 2 2 2 2 29 8" xfId="11666"/>
    <cellStyle name="Normal 2 2 2 2 2 2 2 2 29 9" xfId="11667"/>
    <cellStyle name="Normal 2 2 2 2 2 2 2 2 3" xfId="11668"/>
    <cellStyle name="Normal 2 2 2 2 2 2 2 2 30" xfId="11669"/>
    <cellStyle name="Normal 2 2 2 2 2 2 2 2 31" xfId="11670"/>
    <cellStyle name="Normal 2 2 2 2 2 2 2 2 31 10" xfId="11671"/>
    <cellStyle name="Normal 2 2 2 2 2 2 2 2 31 11" xfId="11672"/>
    <cellStyle name="Normal 2 2 2 2 2 2 2 2 31 2" xfId="11673"/>
    <cellStyle name="Normal 2 2 2 2 2 2 2 2 31 2 10" xfId="11674"/>
    <cellStyle name="Normal 2 2 2 2 2 2 2 2 31 2 11" xfId="11675"/>
    <cellStyle name="Normal 2 2 2 2 2 2 2 2 31 2 2" xfId="11676"/>
    <cellStyle name="Normal 2 2 2 2 2 2 2 2 31 2 2 2" xfId="11677"/>
    <cellStyle name="Normal 2 2 2 2 2 2 2 2 31 2 2 2 2" xfId="11678"/>
    <cellStyle name="Normal 2 2 2 2 2 2 2 2 31 2 2 2 3" xfId="11679"/>
    <cellStyle name="Normal 2 2 2 2 2 2 2 2 31 2 2 2 4" xfId="11680"/>
    <cellStyle name="Normal 2 2 2 2 2 2 2 2 31 2 2 3" xfId="11681"/>
    <cellStyle name="Normal 2 2 2 2 2 2 2 2 31 2 2 4" xfId="11682"/>
    <cellStyle name="Normal 2 2 2 2 2 2 2 2 31 2 2 5" xfId="11683"/>
    <cellStyle name="Normal 2 2 2 2 2 2 2 2 31 2 2 6" xfId="11684"/>
    <cellStyle name="Normal 2 2 2 2 2 2 2 2 31 2 3" xfId="11685"/>
    <cellStyle name="Normal 2 2 2 2 2 2 2 2 31 2 4" xfId="11686"/>
    <cellStyle name="Normal 2 2 2 2 2 2 2 2 31 2 5" xfId="11687"/>
    <cellStyle name="Normal 2 2 2 2 2 2 2 2 31 2 6" xfId="11688"/>
    <cellStyle name="Normal 2 2 2 2 2 2 2 2 31 2 7" xfId="11689"/>
    <cellStyle name="Normal 2 2 2 2 2 2 2 2 31 2 8" xfId="11690"/>
    <cellStyle name="Normal 2 2 2 2 2 2 2 2 31 2 8 2" xfId="11691"/>
    <cellStyle name="Normal 2 2 2 2 2 2 2 2 31 2 8 3" xfId="11692"/>
    <cellStyle name="Normal 2 2 2 2 2 2 2 2 31 2 8 4" xfId="11693"/>
    <cellStyle name="Normal 2 2 2 2 2 2 2 2 31 2 9" xfId="11694"/>
    <cellStyle name="Normal 2 2 2 2 2 2 2 2 31 3" xfId="11695"/>
    <cellStyle name="Normal 2 2 2 2 2 2 2 2 31 3 2" xfId="11696"/>
    <cellStyle name="Normal 2 2 2 2 2 2 2 2 31 3 2 2" xfId="11697"/>
    <cellStyle name="Normal 2 2 2 2 2 2 2 2 31 3 2 3" xfId="11698"/>
    <cellStyle name="Normal 2 2 2 2 2 2 2 2 31 3 2 4" xfId="11699"/>
    <cellStyle name="Normal 2 2 2 2 2 2 2 2 31 3 3" xfId="11700"/>
    <cellStyle name="Normal 2 2 2 2 2 2 2 2 31 3 4" xfId="11701"/>
    <cellStyle name="Normal 2 2 2 2 2 2 2 2 31 3 5" xfId="11702"/>
    <cellStyle name="Normal 2 2 2 2 2 2 2 2 31 3 6" xfId="11703"/>
    <cellStyle name="Normal 2 2 2 2 2 2 2 2 31 4" xfId="11704"/>
    <cellStyle name="Normal 2 2 2 2 2 2 2 2 31 5" xfId="11705"/>
    <cellStyle name="Normal 2 2 2 2 2 2 2 2 31 6" xfId="11706"/>
    <cellStyle name="Normal 2 2 2 2 2 2 2 2 31 7" xfId="11707"/>
    <cellStyle name="Normal 2 2 2 2 2 2 2 2 31 8" xfId="11708"/>
    <cellStyle name="Normal 2 2 2 2 2 2 2 2 31 8 2" xfId="11709"/>
    <cellStyle name="Normal 2 2 2 2 2 2 2 2 31 8 3" xfId="11710"/>
    <cellStyle name="Normal 2 2 2 2 2 2 2 2 31 8 4" xfId="11711"/>
    <cellStyle name="Normal 2 2 2 2 2 2 2 2 31 9" xfId="11712"/>
    <cellStyle name="Normal 2 2 2 2 2 2 2 2 32" xfId="11713"/>
    <cellStyle name="Normal 2 2 2 2 2 2 2 2 33" xfId="11714"/>
    <cellStyle name="Normal 2 2 2 2 2 2 2 2 33 2" xfId="11715"/>
    <cellStyle name="Normal 2 2 2 2 2 2 2 2 33 2 2" xfId="11716"/>
    <cellStyle name="Normal 2 2 2 2 2 2 2 2 33 2 3" xfId="11717"/>
    <cellStyle name="Normal 2 2 2 2 2 2 2 2 33 2 4" xfId="11718"/>
    <cellStyle name="Normal 2 2 2 2 2 2 2 2 33 3" xfId="11719"/>
    <cellStyle name="Normal 2 2 2 2 2 2 2 2 33 4" xfId="11720"/>
    <cellStyle name="Normal 2 2 2 2 2 2 2 2 33 5" xfId="11721"/>
    <cellStyle name="Normal 2 2 2 2 2 2 2 2 33 6" xfId="11722"/>
    <cellStyle name="Normal 2 2 2 2 2 2 2 2 34" xfId="11723"/>
    <cellStyle name="Normal 2 2 2 2 2 2 2 2 35" xfId="11724"/>
    <cellStyle name="Normal 2 2 2 2 2 2 2 2 36" xfId="11725"/>
    <cellStyle name="Normal 2 2 2 2 2 2 2 2 37" xfId="11726"/>
    <cellStyle name="Normal 2 2 2 2 2 2 2 2 38" xfId="11727"/>
    <cellStyle name="Normal 2 2 2 2 2 2 2 2 39" xfId="11728"/>
    <cellStyle name="Normal 2 2 2 2 2 2 2 2 39 2" xfId="11729"/>
    <cellStyle name="Normal 2 2 2 2 2 2 2 2 39 3" xfId="11730"/>
    <cellStyle name="Normal 2 2 2 2 2 2 2 2 39 4" xfId="11731"/>
    <cellStyle name="Normal 2 2 2 2 2 2 2 2 4" xfId="11732"/>
    <cellStyle name="Normal 2 2 2 2 2 2 2 2 40" xfId="11733"/>
    <cellStyle name="Normal 2 2 2 2 2 2 2 2 41" xfId="11734"/>
    <cellStyle name="Normal 2 2 2 2 2 2 2 2 42" xfId="11735"/>
    <cellStyle name="Normal 2 2 2 2 2 2 2 2 43" xfId="11736"/>
    <cellStyle name="Normal 2 2 2 2 2 2 2 2 44" xfId="11737"/>
    <cellStyle name="Normal 2 2 2 2 2 2 2 2 45" xfId="11738"/>
    <cellStyle name="Normal 2 2 2 2 2 2 2 2 46" xfId="11739"/>
    <cellStyle name="Normal 2 2 2 2 2 2 2 2 47" xfId="11740"/>
    <cellStyle name="Normal 2 2 2 2 2 2 2 2 48" xfId="11741"/>
    <cellStyle name="Normal 2 2 2 2 2 2 2 2 49" xfId="11742"/>
    <cellStyle name="Normal 2 2 2 2 2 2 2 2 5" xfId="11743"/>
    <cellStyle name="Normal 2 2 2 2 2 2 2 2 50" xfId="11744"/>
    <cellStyle name="Normal 2 2 2 2 2 2 2 2 51" xfId="11745"/>
    <cellStyle name="Normal 2 2 2 2 2 2 2 2 52" xfId="11746"/>
    <cellStyle name="Normal 2 2 2 2 2 2 2 2 53" xfId="11747"/>
    <cellStyle name="Normal 2 2 2 2 2 2 2 2 54" xfId="11748"/>
    <cellStyle name="Normal 2 2 2 2 2 2 2 2 54 2" xfId="11749"/>
    <cellStyle name="Normal 2 2 2 2 2 2 2 2 54 3" xfId="11750"/>
    <cellStyle name="Normal 2 2 2 2 2 2 2 2 54 4" xfId="11751"/>
    <cellStyle name="Normal 2 2 2 2 2 2 2 2 54 5" xfId="11752"/>
    <cellStyle name="Normal 2 2 2 2 2 2 2 2 54 6" xfId="11753"/>
    <cellStyle name="Normal 2 2 2 2 2 2 2 2 54 7" xfId="11754"/>
    <cellStyle name="Normal 2 2 2 2 2 2 2 2 55" xfId="11755"/>
    <cellStyle name="Normal 2 2 2 2 2 2 2 2 56" xfId="11756"/>
    <cellStyle name="Normal 2 2 2 2 2 2 2 2 57" xfId="11757"/>
    <cellStyle name="Normal 2 2 2 2 2 2 2 2 58" xfId="11758"/>
    <cellStyle name="Normal 2 2 2 2 2 2 2 2 59" xfId="11759"/>
    <cellStyle name="Normal 2 2 2 2 2 2 2 2 6" xfId="11760"/>
    <cellStyle name="Normal 2 2 2 2 2 2 2 2 60" xfId="11761"/>
    <cellStyle name="Normal 2 2 2 2 2 2 2 2 61" xfId="11762"/>
    <cellStyle name="Normal 2 2 2 2 2 2 2 2 62" xfId="11763"/>
    <cellStyle name="Normal 2 2 2 2 2 2 2 2 63" xfId="11764"/>
    <cellStyle name="Normal 2 2 2 2 2 2 2 2 64" xfId="11765"/>
    <cellStyle name="Normal 2 2 2 2 2 2 2 2 65" xfId="11766"/>
    <cellStyle name="Normal 2 2 2 2 2 2 2 2 66" xfId="11767"/>
    <cellStyle name="Normal 2 2 2 2 2 2 2 2 67" xfId="11768"/>
    <cellStyle name="Normal 2 2 2 2 2 2 2 2 68" xfId="11769"/>
    <cellStyle name="Normal 2 2 2 2 2 2 2 2 69" xfId="11770"/>
    <cellStyle name="Normal 2 2 2 2 2 2 2 2 7" xfId="11771"/>
    <cellStyle name="Normal 2 2 2 2 2 2 2 2 70" xfId="11772"/>
    <cellStyle name="Normal 2 2 2 2 2 2 2 2 71" xfId="11773"/>
    <cellStyle name="Normal 2 2 2 2 2 2 2 2 72" xfId="11774"/>
    <cellStyle name="Normal 2 2 2 2 2 2 2 2 73" xfId="11775"/>
    <cellStyle name="Normal 2 2 2 2 2 2 2 2 74" xfId="11776"/>
    <cellStyle name="Normal 2 2 2 2 2 2 2 2 75" xfId="11777"/>
    <cellStyle name="Normal 2 2 2 2 2 2 2 2 76" xfId="11778"/>
    <cellStyle name="Normal 2 2 2 2 2 2 2 2 77" xfId="11779"/>
    <cellStyle name="Normal 2 2 2 2 2 2 2 2 78" xfId="11780"/>
    <cellStyle name="Normal 2 2 2 2 2 2 2 2 79" xfId="11781"/>
    <cellStyle name="Normal 2 2 2 2 2 2 2 2 8" xfId="11782"/>
    <cellStyle name="Normal 2 2 2 2 2 2 2 2 80" xfId="11783"/>
    <cellStyle name="Normal 2 2 2 2 2 2 2 2 81" xfId="11784"/>
    <cellStyle name="Normal 2 2 2 2 2 2 2 2 82" xfId="11785"/>
    <cellStyle name="Normal 2 2 2 2 2 2 2 2 83" xfId="11786"/>
    <cellStyle name="Normal 2 2 2 2 2 2 2 2 84" xfId="11787"/>
    <cellStyle name="Normal 2 2 2 2 2 2 2 2 85" xfId="11788"/>
    <cellStyle name="Normal 2 2 2 2 2 2 2 2 86" xfId="11789"/>
    <cellStyle name="Normal 2 2 2 2 2 2 2 2 87" xfId="11790"/>
    <cellStyle name="Normal 2 2 2 2 2 2 2 2 88" xfId="11791"/>
    <cellStyle name="Normal 2 2 2 2 2 2 2 2 89" xfId="11792"/>
    <cellStyle name="Normal 2 2 2 2 2 2 2 2 9" xfId="11793"/>
    <cellStyle name="Normal 2 2 2 2 2 2 2 2 90" xfId="11794"/>
    <cellStyle name="Normal 2 2 2 2 2 2 2 2 91" xfId="11795"/>
    <cellStyle name="Normal 2 2 2 2 2 2 2 2 92" xfId="11796"/>
    <cellStyle name="Normal 2 2 2 2 2 2 2 2 93" xfId="11797"/>
    <cellStyle name="Normal 2 2 2 2 2 2 2 2 94" xfId="11798"/>
    <cellStyle name="Normal 2 2 2 2 2 2 2 2 95" xfId="11799"/>
    <cellStyle name="Normal 2 2 2 2 2 2 2 2 96" xfId="11800"/>
    <cellStyle name="Normal 2 2 2 2 2 2 2 2 97" xfId="11801"/>
    <cellStyle name="Normal 2 2 2 2 2 2 2 2 98" xfId="11802"/>
    <cellStyle name="Normal 2 2 2 2 2 2 2 2 99" xfId="11803"/>
    <cellStyle name="Normal 2 2 2 2 2 2 2 20" xfId="11804"/>
    <cellStyle name="Normal 2 2 2 2 2 2 2 20 10" xfId="11805"/>
    <cellStyle name="Normal 2 2 2 2 2 2 2 20 11" xfId="11806"/>
    <cellStyle name="Normal 2 2 2 2 2 2 2 20 11 10" xfId="11807"/>
    <cellStyle name="Normal 2 2 2 2 2 2 2 20 11 11" xfId="11808"/>
    <cellStyle name="Normal 2 2 2 2 2 2 2 20 11 11 2" xfId="11809"/>
    <cellStyle name="Normal 2 2 2 2 2 2 2 20 11 11 3" xfId="11810"/>
    <cellStyle name="Normal 2 2 2 2 2 2 2 20 11 11 4" xfId="11811"/>
    <cellStyle name="Normal 2 2 2 2 2 2 2 20 11 12" xfId="11812"/>
    <cellStyle name="Normal 2 2 2 2 2 2 2 20 11 13" xfId="11813"/>
    <cellStyle name="Normal 2 2 2 2 2 2 2 20 11 14" xfId="11814"/>
    <cellStyle name="Normal 2 2 2 2 2 2 2 20 11 2" xfId="11815"/>
    <cellStyle name="Normal 2 2 2 2 2 2 2 20 11 2 10" xfId="11816"/>
    <cellStyle name="Normal 2 2 2 2 2 2 2 20 11 2 11" xfId="11817"/>
    <cellStyle name="Normal 2 2 2 2 2 2 2 20 11 2 2" xfId="11818"/>
    <cellStyle name="Normal 2 2 2 2 2 2 2 20 11 2 2 10" xfId="11819"/>
    <cellStyle name="Normal 2 2 2 2 2 2 2 20 11 2 2 11" xfId="11820"/>
    <cellStyle name="Normal 2 2 2 2 2 2 2 20 11 2 2 2" xfId="11821"/>
    <cellStyle name="Normal 2 2 2 2 2 2 2 20 11 2 2 2 2" xfId="11822"/>
    <cellStyle name="Normal 2 2 2 2 2 2 2 20 11 2 2 2 2 2" xfId="11823"/>
    <cellStyle name="Normal 2 2 2 2 2 2 2 20 11 2 2 2 2 3" xfId="11824"/>
    <cellStyle name="Normal 2 2 2 2 2 2 2 20 11 2 2 2 2 4" xfId="11825"/>
    <cellStyle name="Normal 2 2 2 2 2 2 2 20 11 2 2 2 3" xfId="11826"/>
    <cellStyle name="Normal 2 2 2 2 2 2 2 20 11 2 2 2 4" xfId="11827"/>
    <cellStyle name="Normal 2 2 2 2 2 2 2 20 11 2 2 2 5" xfId="11828"/>
    <cellStyle name="Normal 2 2 2 2 2 2 2 20 11 2 2 2 6" xfId="11829"/>
    <cellStyle name="Normal 2 2 2 2 2 2 2 20 11 2 2 3" xfId="11830"/>
    <cellStyle name="Normal 2 2 2 2 2 2 2 20 11 2 2 4" xfId="11831"/>
    <cellStyle name="Normal 2 2 2 2 2 2 2 20 11 2 2 5" xfId="11832"/>
    <cellStyle name="Normal 2 2 2 2 2 2 2 20 11 2 2 6" xfId="11833"/>
    <cellStyle name="Normal 2 2 2 2 2 2 2 20 11 2 2 7" xfId="11834"/>
    <cellStyle name="Normal 2 2 2 2 2 2 2 20 11 2 2 8" xfId="11835"/>
    <cellStyle name="Normal 2 2 2 2 2 2 2 20 11 2 2 8 2" xfId="11836"/>
    <cellStyle name="Normal 2 2 2 2 2 2 2 20 11 2 2 8 3" xfId="11837"/>
    <cellStyle name="Normal 2 2 2 2 2 2 2 20 11 2 2 8 4" xfId="11838"/>
    <cellStyle name="Normal 2 2 2 2 2 2 2 20 11 2 2 9" xfId="11839"/>
    <cellStyle name="Normal 2 2 2 2 2 2 2 20 11 2 3" xfId="11840"/>
    <cellStyle name="Normal 2 2 2 2 2 2 2 20 11 2 3 2" xfId="11841"/>
    <cellStyle name="Normal 2 2 2 2 2 2 2 20 11 2 3 2 2" xfId="11842"/>
    <cellStyle name="Normal 2 2 2 2 2 2 2 20 11 2 3 2 3" xfId="11843"/>
    <cellStyle name="Normal 2 2 2 2 2 2 2 20 11 2 3 2 4" xfId="11844"/>
    <cellStyle name="Normal 2 2 2 2 2 2 2 20 11 2 3 3" xfId="11845"/>
    <cellStyle name="Normal 2 2 2 2 2 2 2 20 11 2 3 4" xfId="11846"/>
    <cellStyle name="Normal 2 2 2 2 2 2 2 20 11 2 3 5" xfId="11847"/>
    <cellStyle name="Normal 2 2 2 2 2 2 2 20 11 2 3 6" xfId="11848"/>
    <cellStyle name="Normal 2 2 2 2 2 2 2 20 11 2 4" xfId="11849"/>
    <cellStyle name="Normal 2 2 2 2 2 2 2 20 11 2 5" xfId="11850"/>
    <cellStyle name="Normal 2 2 2 2 2 2 2 20 11 2 6" xfId="11851"/>
    <cellStyle name="Normal 2 2 2 2 2 2 2 20 11 2 7" xfId="11852"/>
    <cellStyle name="Normal 2 2 2 2 2 2 2 20 11 2 8" xfId="11853"/>
    <cellStyle name="Normal 2 2 2 2 2 2 2 20 11 2 8 2" xfId="11854"/>
    <cellStyle name="Normal 2 2 2 2 2 2 2 20 11 2 8 3" xfId="11855"/>
    <cellStyle name="Normal 2 2 2 2 2 2 2 20 11 2 8 4" xfId="11856"/>
    <cellStyle name="Normal 2 2 2 2 2 2 2 20 11 2 9" xfId="11857"/>
    <cellStyle name="Normal 2 2 2 2 2 2 2 20 11 3" xfId="11858"/>
    <cellStyle name="Normal 2 2 2 2 2 2 2 20 11 4" xfId="11859"/>
    <cellStyle name="Normal 2 2 2 2 2 2 2 20 11 5" xfId="11860"/>
    <cellStyle name="Normal 2 2 2 2 2 2 2 20 11 5 2" xfId="11861"/>
    <cellStyle name="Normal 2 2 2 2 2 2 2 20 11 5 2 2" xfId="11862"/>
    <cellStyle name="Normal 2 2 2 2 2 2 2 20 11 5 2 3" xfId="11863"/>
    <cellStyle name="Normal 2 2 2 2 2 2 2 20 11 5 2 4" xfId="11864"/>
    <cellStyle name="Normal 2 2 2 2 2 2 2 20 11 5 3" xfId="11865"/>
    <cellStyle name="Normal 2 2 2 2 2 2 2 20 11 5 4" xfId="11866"/>
    <cellStyle name="Normal 2 2 2 2 2 2 2 20 11 5 5" xfId="11867"/>
    <cellStyle name="Normal 2 2 2 2 2 2 2 20 11 5 6" xfId="11868"/>
    <cellStyle name="Normal 2 2 2 2 2 2 2 20 11 6" xfId="11869"/>
    <cellStyle name="Normal 2 2 2 2 2 2 2 20 11 7" xfId="11870"/>
    <cellStyle name="Normal 2 2 2 2 2 2 2 20 11 8" xfId="11871"/>
    <cellStyle name="Normal 2 2 2 2 2 2 2 20 11 9" xfId="11872"/>
    <cellStyle name="Normal 2 2 2 2 2 2 2 20 12" xfId="11873"/>
    <cellStyle name="Normal 2 2 2 2 2 2 2 20 13" xfId="11874"/>
    <cellStyle name="Normal 2 2 2 2 2 2 2 20 13 10" xfId="11875"/>
    <cellStyle name="Normal 2 2 2 2 2 2 2 20 13 11" xfId="11876"/>
    <cellStyle name="Normal 2 2 2 2 2 2 2 20 13 2" xfId="11877"/>
    <cellStyle name="Normal 2 2 2 2 2 2 2 20 13 2 10" xfId="11878"/>
    <cellStyle name="Normal 2 2 2 2 2 2 2 20 13 2 11" xfId="11879"/>
    <cellStyle name="Normal 2 2 2 2 2 2 2 20 13 2 2" xfId="11880"/>
    <cellStyle name="Normal 2 2 2 2 2 2 2 20 13 2 2 2" xfId="11881"/>
    <cellStyle name="Normal 2 2 2 2 2 2 2 20 13 2 2 2 2" xfId="11882"/>
    <cellStyle name="Normal 2 2 2 2 2 2 2 20 13 2 2 2 3" xfId="11883"/>
    <cellStyle name="Normal 2 2 2 2 2 2 2 20 13 2 2 2 4" xfId="11884"/>
    <cellStyle name="Normal 2 2 2 2 2 2 2 20 13 2 2 3" xfId="11885"/>
    <cellStyle name="Normal 2 2 2 2 2 2 2 20 13 2 2 4" xfId="11886"/>
    <cellStyle name="Normal 2 2 2 2 2 2 2 20 13 2 2 5" xfId="11887"/>
    <cellStyle name="Normal 2 2 2 2 2 2 2 20 13 2 2 6" xfId="11888"/>
    <cellStyle name="Normal 2 2 2 2 2 2 2 20 13 2 3" xfId="11889"/>
    <cellStyle name="Normal 2 2 2 2 2 2 2 20 13 2 4" xfId="11890"/>
    <cellStyle name="Normal 2 2 2 2 2 2 2 20 13 2 5" xfId="11891"/>
    <cellStyle name="Normal 2 2 2 2 2 2 2 20 13 2 6" xfId="11892"/>
    <cellStyle name="Normal 2 2 2 2 2 2 2 20 13 2 7" xfId="11893"/>
    <cellStyle name="Normal 2 2 2 2 2 2 2 20 13 2 8" xfId="11894"/>
    <cellStyle name="Normal 2 2 2 2 2 2 2 20 13 2 8 2" xfId="11895"/>
    <cellStyle name="Normal 2 2 2 2 2 2 2 20 13 2 8 3" xfId="11896"/>
    <cellStyle name="Normal 2 2 2 2 2 2 2 20 13 2 8 4" xfId="11897"/>
    <cellStyle name="Normal 2 2 2 2 2 2 2 20 13 2 9" xfId="11898"/>
    <cellStyle name="Normal 2 2 2 2 2 2 2 20 13 3" xfId="11899"/>
    <cellStyle name="Normal 2 2 2 2 2 2 2 20 13 3 2" xfId="11900"/>
    <cellStyle name="Normal 2 2 2 2 2 2 2 20 13 3 2 2" xfId="11901"/>
    <cellStyle name="Normal 2 2 2 2 2 2 2 20 13 3 2 3" xfId="11902"/>
    <cellStyle name="Normal 2 2 2 2 2 2 2 20 13 3 2 4" xfId="11903"/>
    <cellStyle name="Normal 2 2 2 2 2 2 2 20 13 3 3" xfId="11904"/>
    <cellStyle name="Normal 2 2 2 2 2 2 2 20 13 3 4" xfId="11905"/>
    <cellStyle name="Normal 2 2 2 2 2 2 2 20 13 3 5" xfId="11906"/>
    <cellStyle name="Normal 2 2 2 2 2 2 2 20 13 3 6" xfId="11907"/>
    <cellStyle name="Normal 2 2 2 2 2 2 2 20 13 4" xfId="11908"/>
    <cellStyle name="Normal 2 2 2 2 2 2 2 20 13 5" xfId="11909"/>
    <cellStyle name="Normal 2 2 2 2 2 2 2 20 13 6" xfId="11910"/>
    <cellStyle name="Normal 2 2 2 2 2 2 2 20 13 7" xfId="11911"/>
    <cellStyle name="Normal 2 2 2 2 2 2 2 20 13 8" xfId="11912"/>
    <cellStyle name="Normal 2 2 2 2 2 2 2 20 13 8 2" xfId="11913"/>
    <cellStyle name="Normal 2 2 2 2 2 2 2 20 13 8 3" xfId="11914"/>
    <cellStyle name="Normal 2 2 2 2 2 2 2 20 13 8 4" xfId="11915"/>
    <cellStyle name="Normal 2 2 2 2 2 2 2 20 13 9" xfId="11916"/>
    <cellStyle name="Normal 2 2 2 2 2 2 2 20 14" xfId="11917"/>
    <cellStyle name="Normal 2 2 2 2 2 2 2 20 15" xfId="11918"/>
    <cellStyle name="Normal 2 2 2 2 2 2 2 20 15 2" xfId="11919"/>
    <cellStyle name="Normal 2 2 2 2 2 2 2 20 15 2 2" xfId="11920"/>
    <cellStyle name="Normal 2 2 2 2 2 2 2 20 15 2 3" xfId="11921"/>
    <cellStyle name="Normal 2 2 2 2 2 2 2 20 15 2 4" xfId="11922"/>
    <cellStyle name="Normal 2 2 2 2 2 2 2 20 15 3" xfId="11923"/>
    <cellStyle name="Normal 2 2 2 2 2 2 2 20 15 4" xfId="11924"/>
    <cellStyle name="Normal 2 2 2 2 2 2 2 20 15 5" xfId="11925"/>
    <cellStyle name="Normal 2 2 2 2 2 2 2 20 15 6" xfId="11926"/>
    <cellStyle name="Normal 2 2 2 2 2 2 2 20 16" xfId="11927"/>
    <cellStyle name="Normal 2 2 2 2 2 2 2 20 17" xfId="11928"/>
    <cellStyle name="Normal 2 2 2 2 2 2 2 20 18" xfId="11929"/>
    <cellStyle name="Normal 2 2 2 2 2 2 2 20 19" xfId="11930"/>
    <cellStyle name="Normal 2 2 2 2 2 2 2 20 2" xfId="11931"/>
    <cellStyle name="Normal 2 2 2 2 2 2 2 20 2 10" xfId="11932"/>
    <cellStyle name="Normal 2 2 2 2 2 2 2 20 2 11" xfId="11933"/>
    <cellStyle name="Normal 2 2 2 2 2 2 2 20 2 12" xfId="11934"/>
    <cellStyle name="Normal 2 2 2 2 2 2 2 20 2 13" xfId="11935"/>
    <cellStyle name="Normal 2 2 2 2 2 2 2 20 2 13 2" xfId="11936"/>
    <cellStyle name="Normal 2 2 2 2 2 2 2 20 2 13 3" xfId="11937"/>
    <cellStyle name="Normal 2 2 2 2 2 2 2 20 2 13 4" xfId="11938"/>
    <cellStyle name="Normal 2 2 2 2 2 2 2 20 2 14" xfId="11939"/>
    <cellStyle name="Normal 2 2 2 2 2 2 2 20 2 15" xfId="11940"/>
    <cellStyle name="Normal 2 2 2 2 2 2 2 20 2 16" xfId="11941"/>
    <cellStyle name="Normal 2 2 2 2 2 2 2 20 2 2" xfId="11942"/>
    <cellStyle name="Normal 2 2 2 2 2 2 2 20 2 2 10" xfId="11943"/>
    <cellStyle name="Normal 2 2 2 2 2 2 2 20 2 2 11" xfId="11944"/>
    <cellStyle name="Normal 2 2 2 2 2 2 2 20 2 2 11 2" xfId="11945"/>
    <cellStyle name="Normal 2 2 2 2 2 2 2 20 2 2 11 3" xfId="11946"/>
    <cellStyle name="Normal 2 2 2 2 2 2 2 20 2 2 11 4" xfId="11947"/>
    <cellStyle name="Normal 2 2 2 2 2 2 2 20 2 2 12" xfId="11948"/>
    <cellStyle name="Normal 2 2 2 2 2 2 2 20 2 2 13" xfId="11949"/>
    <cellStyle name="Normal 2 2 2 2 2 2 2 20 2 2 14" xfId="11950"/>
    <cellStyle name="Normal 2 2 2 2 2 2 2 20 2 2 2" xfId="11951"/>
    <cellStyle name="Normal 2 2 2 2 2 2 2 20 2 2 2 10" xfId="11952"/>
    <cellStyle name="Normal 2 2 2 2 2 2 2 20 2 2 2 11" xfId="11953"/>
    <cellStyle name="Normal 2 2 2 2 2 2 2 20 2 2 2 2" xfId="11954"/>
    <cellStyle name="Normal 2 2 2 2 2 2 2 20 2 2 2 2 10" xfId="11955"/>
    <cellStyle name="Normal 2 2 2 2 2 2 2 20 2 2 2 2 11" xfId="11956"/>
    <cellStyle name="Normal 2 2 2 2 2 2 2 20 2 2 2 2 2" xfId="11957"/>
    <cellStyle name="Normal 2 2 2 2 2 2 2 20 2 2 2 2 2 2" xfId="11958"/>
    <cellStyle name="Normal 2 2 2 2 2 2 2 20 2 2 2 2 2 2 2" xfId="11959"/>
    <cellStyle name="Normal 2 2 2 2 2 2 2 20 2 2 2 2 2 2 3" xfId="11960"/>
    <cellStyle name="Normal 2 2 2 2 2 2 2 20 2 2 2 2 2 2 4" xfId="11961"/>
    <cellStyle name="Normal 2 2 2 2 2 2 2 20 2 2 2 2 2 3" xfId="11962"/>
    <cellStyle name="Normal 2 2 2 2 2 2 2 20 2 2 2 2 2 4" xfId="11963"/>
    <cellStyle name="Normal 2 2 2 2 2 2 2 20 2 2 2 2 2 5" xfId="11964"/>
    <cellStyle name="Normal 2 2 2 2 2 2 2 20 2 2 2 2 2 6" xfId="11965"/>
    <cellStyle name="Normal 2 2 2 2 2 2 2 20 2 2 2 2 3" xfId="11966"/>
    <cellStyle name="Normal 2 2 2 2 2 2 2 20 2 2 2 2 4" xfId="11967"/>
    <cellStyle name="Normal 2 2 2 2 2 2 2 20 2 2 2 2 5" xfId="11968"/>
    <cellStyle name="Normal 2 2 2 2 2 2 2 20 2 2 2 2 6" xfId="11969"/>
    <cellStyle name="Normal 2 2 2 2 2 2 2 20 2 2 2 2 7" xfId="11970"/>
    <cellStyle name="Normal 2 2 2 2 2 2 2 20 2 2 2 2 8" xfId="11971"/>
    <cellStyle name="Normal 2 2 2 2 2 2 2 20 2 2 2 2 8 2" xfId="11972"/>
    <cellStyle name="Normal 2 2 2 2 2 2 2 20 2 2 2 2 8 3" xfId="11973"/>
    <cellStyle name="Normal 2 2 2 2 2 2 2 20 2 2 2 2 8 4" xfId="11974"/>
    <cellStyle name="Normal 2 2 2 2 2 2 2 20 2 2 2 2 9" xfId="11975"/>
    <cellStyle name="Normal 2 2 2 2 2 2 2 20 2 2 2 3" xfId="11976"/>
    <cellStyle name="Normal 2 2 2 2 2 2 2 20 2 2 2 3 2" xfId="11977"/>
    <cellStyle name="Normal 2 2 2 2 2 2 2 20 2 2 2 3 2 2" xfId="11978"/>
    <cellStyle name="Normal 2 2 2 2 2 2 2 20 2 2 2 3 2 3" xfId="11979"/>
    <cellStyle name="Normal 2 2 2 2 2 2 2 20 2 2 2 3 2 4" xfId="11980"/>
    <cellStyle name="Normal 2 2 2 2 2 2 2 20 2 2 2 3 3" xfId="11981"/>
    <cellStyle name="Normal 2 2 2 2 2 2 2 20 2 2 2 3 4" xfId="11982"/>
    <cellStyle name="Normal 2 2 2 2 2 2 2 20 2 2 2 3 5" xfId="11983"/>
    <cellStyle name="Normal 2 2 2 2 2 2 2 20 2 2 2 3 6" xfId="11984"/>
    <cellStyle name="Normal 2 2 2 2 2 2 2 20 2 2 2 4" xfId="11985"/>
    <cellStyle name="Normal 2 2 2 2 2 2 2 20 2 2 2 5" xfId="11986"/>
    <cellStyle name="Normal 2 2 2 2 2 2 2 20 2 2 2 6" xfId="11987"/>
    <cellStyle name="Normal 2 2 2 2 2 2 2 20 2 2 2 7" xfId="11988"/>
    <cellStyle name="Normal 2 2 2 2 2 2 2 20 2 2 2 8" xfId="11989"/>
    <cellStyle name="Normal 2 2 2 2 2 2 2 20 2 2 2 8 2" xfId="11990"/>
    <cellStyle name="Normal 2 2 2 2 2 2 2 20 2 2 2 8 3" xfId="11991"/>
    <cellStyle name="Normal 2 2 2 2 2 2 2 20 2 2 2 8 4" xfId="11992"/>
    <cellStyle name="Normal 2 2 2 2 2 2 2 20 2 2 2 9" xfId="11993"/>
    <cellStyle name="Normal 2 2 2 2 2 2 2 20 2 2 3" xfId="11994"/>
    <cellStyle name="Normal 2 2 2 2 2 2 2 20 2 2 4" xfId="11995"/>
    <cellStyle name="Normal 2 2 2 2 2 2 2 20 2 2 5" xfId="11996"/>
    <cellStyle name="Normal 2 2 2 2 2 2 2 20 2 2 5 2" xfId="11997"/>
    <cellStyle name="Normal 2 2 2 2 2 2 2 20 2 2 5 2 2" xfId="11998"/>
    <cellStyle name="Normal 2 2 2 2 2 2 2 20 2 2 5 2 3" xfId="11999"/>
    <cellStyle name="Normal 2 2 2 2 2 2 2 20 2 2 5 2 4" xfId="12000"/>
    <cellStyle name="Normal 2 2 2 2 2 2 2 20 2 2 5 3" xfId="12001"/>
    <cellStyle name="Normal 2 2 2 2 2 2 2 20 2 2 5 4" xfId="12002"/>
    <cellStyle name="Normal 2 2 2 2 2 2 2 20 2 2 5 5" xfId="12003"/>
    <cellStyle name="Normal 2 2 2 2 2 2 2 20 2 2 5 6" xfId="12004"/>
    <cellStyle name="Normal 2 2 2 2 2 2 2 20 2 2 6" xfId="12005"/>
    <cellStyle name="Normal 2 2 2 2 2 2 2 20 2 2 7" xfId="12006"/>
    <cellStyle name="Normal 2 2 2 2 2 2 2 20 2 2 8" xfId="12007"/>
    <cellStyle name="Normal 2 2 2 2 2 2 2 20 2 2 9" xfId="12008"/>
    <cellStyle name="Normal 2 2 2 2 2 2 2 20 2 3" xfId="12009"/>
    <cellStyle name="Normal 2 2 2 2 2 2 2 20 2 4" xfId="12010"/>
    <cellStyle name="Normal 2 2 2 2 2 2 2 20 2 5" xfId="12011"/>
    <cellStyle name="Normal 2 2 2 2 2 2 2 20 2 5 10" xfId="12012"/>
    <cellStyle name="Normal 2 2 2 2 2 2 2 20 2 5 11" xfId="12013"/>
    <cellStyle name="Normal 2 2 2 2 2 2 2 20 2 5 2" xfId="12014"/>
    <cellStyle name="Normal 2 2 2 2 2 2 2 20 2 5 2 10" xfId="12015"/>
    <cellStyle name="Normal 2 2 2 2 2 2 2 20 2 5 2 11" xfId="12016"/>
    <cellStyle name="Normal 2 2 2 2 2 2 2 20 2 5 2 2" xfId="12017"/>
    <cellStyle name="Normal 2 2 2 2 2 2 2 20 2 5 2 2 2" xfId="12018"/>
    <cellStyle name="Normal 2 2 2 2 2 2 2 20 2 5 2 2 2 2" xfId="12019"/>
    <cellStyle name="Normal 2 2 2 2 2 2 2 20 2 5 2 2 2 3" xfId="12020"/>
    <cellStyle name="Normal 2 2 2 2 2 2 2 20 2 5 2 2 2 4" xfId="12021"/>
    <cellStyle name="Normal 2 2 2 2 2 2 2 20 2 5 2 2 3" xfId="12022"/>
    <cellStyle name="Normal 2 2 2 2 2 2 2 20 2 5 2 2 4" xfId="12023"/>
    <cellStyle name="Normal 2 2 2 2 2 2 2 20 2 5 2 2 5" xfId="12024"/>
    <cellStyle name="Normal 2 2 2 2 2 2 2 20 2 5 2 2 6" xfId="12025"/>
    <cellStyle name="Normal 2 2 2 2 2 2 2 20 2 5 2 3" xfId="12026"/>
    <cellStyle name="Normal 2 2 2 2 2 2 2 20 2 5 2 4" xfId="12027"/>
    <cellStyle name="Normal 2 2 2 2 2 2 2 20 2 5 2 5" xfId="12028"/>
    <cellStyle name="Normal 2 2 2 2 2 2 2 20 2 5 2 6" xfId="12029"/>
    <cellStyle name="Normal 2 2 2 2 2 2 2 20 2 5 2 7" xfId="12030"/>
    <cellStyle name="Normal 2 2 2 2 2 2 2 20 2 5 2 8" xfId="12031"/>
    <cellStyle name="Normal 2 2 2 2 2 2 2 20 2 5 2 8 2" xfId="12032"/>
    <cellStyle name="Normal 2 2 2 2 2 2 2 20 2 5 2 8 3" xfId="12033"/>
    <cellStyle name="Normal 2 2 2 2 2 2 2 20 2 5 2 8 4" xfId="12034"/>
    <cellStyle name="Normal 2 2 2 2 2 2 2 20 2 5 2 9" xfId="12035"/>
    <cellStyle name="Normal 2 2 2 2 2 2 2 20 2 5 3" xfId="12036"/>
    <cellStyle name="Normal 2 2 2 2 2 2 2 20 2 5 3 2" xfId="12037"/>
    <cellStyle name="Normal 2 2 2 2 2 2 2 20 2 5 3 2 2" xfId="12038"/>
    <cellStyle name="Normal 2 2 2 2 2 2 2 20 2 5 3 2 3" xfId="12039"/>
    <cellStyle name="Normal 2 2 2 2 2 2 2 20 2 5 3 2 4" xfId="12040"/>
    <cellStyle name="Normal 2 2 2 2 2 2 2 20 2 5 3 3" xfId="12041"/>
    <cellStyle name="Normal 2 2 2 2 2 2 2 20 2 5 3 4" xfId="12042"/>
    <cellStyle name="Normal 2 2 2 2 2 2 2 20 2 5 3 5" xfId="12043"/>
    <cellStyle name="Normal 2 2 2 2 2 2 2 20 2 5 3 6" xfId="12044"/>
    <cellStyle name="Normal 2 2 2 2 2 2 2 20 2 5 4" xfId="12045"/>
    <cellStyle name="Normal 2 2 2 2 2 2 2 20 2 5 5" xfId="12046"/>
    <cellStyle name="Normal 2 2 2 2 2 2 2 20 2 5 6" xfId="12047"/>
    <cellStyle name="Normal 2 2 2 2 2 2 2 20 2 5 7" xfId="12048"/>
    <cellStyle name="Normal 2 2 2 2 2 2 2 20 2 5 8" xfId="12049"/>
    <cellStyle name="Normal 2 2 2 2 2 2 2 20 2 5 8 2" xfId="12050"/>
    <cellStyle name="Normal 2 2 2 2 2 2 2 20 2 5 8 3" xfId="12051"/>
    <cellStyle name="Normal 2 2 2 2 2 2 2 20 2 5 8 4" xfId="12052"/>
    <cellStyle name="Normal 2 2 2 2 2 2 2 20 2 5 9" xfId="12053"/>
    <cellStyle name="Normal 2 2 2 2 2 2 2 20 2 6" xfId="12054"/>
    <cellStyle name="Normal 2 2 2 2 2 2 2 20 2 7" xfId="12055"/>
    <cellStyle name="Normal 2 2 2 2 2 2 2 20 2 7 2" xfId="12056"/>
    <cellStyle name="Normal 2 2 2 2 2 2 2 20 2 7 2 2" xfId="12057"/>
    <cellStyle name="Normal 2 2 2 2 2 2 2 20 2 7 2 3" xfId="12058"/>
    <cellStyle name="Normal 2 2 2 2 2 2 2 20 2 7 2 4" xfId="12059"/>
    <cellStyle name="Normal 2 2 2 2 2 2 2 20 2 7 3" xfId="12060"/>
    <cellStyle name="Normal 2 2 2 2 2 2 2 20 2 7 4" xfId="12061"/>
    <cellStyle name="Normal 2 2 2 2 2 2 2 20 2 7 5" xfId="12062"/>
    <cellStyle name="Normal 2 2 2 2 2 2 2 20 2 7 6" xfId="12063"/>
    <cellStyle name="Normal 2 2 2 2 2 2 2 20 2 8" xfId="12064"/>
    <cellStyle name="Normal 2 2 2 2 2 2 2 20 2 9" xfId="12065"/>
    <cellStyle name="Normal 2 2 2 2 2 2 2 20 20" xfId="12066"/>
    <cellStyle name="Normal 2 2 2 2 2 2 2 20 21" xfId="12067"/>
    <cellStyle name="Normal 2 2 2 2 2 2 2 20 21 2" xfId="12068"/>
    <cellStyle name="Normal 2 2 2 2 2 2 2 20 21 3" xfId="12069"/>
    <cellStyle name="Normal 2 2 2 2 2 2 2 20 21 4" xfId="12070"/>
    <cellStyle name="Normal 2 2 2 2 2 2 2 20 22" xfId="12071"/>
    <cellStyle name="Normal 2 2 2 2 2 2 2 20 23" xfId="12072"/>
    <cellStyle name="Normal 2 2 2 2 2 2 2 20 24" xfId="12073"/>
    <cellStyle name="Normal 2 2 2 2 2 2 2 20 3" xfId="12074"/>
    <cellStyle name="Normal 2 2 2 2 2 2 2 20 4" xfId="12075"/>
    <cellStyle name="Normal 2 2 2 2 2 2 2 20 5" xfId="12076"/>
    <cellStyle name="Normal 2 2 2 2 2 2 2 20 6" xfId="12077"/>
    <cellStyle name="Normal 2 2 2 2 2 2 2 20 7" xfId="12078"/>
    <cellStyle name="Normal 2 2 2 2 2 2 2 20 8" xfId="12079"/>
    <cellStyle name="Normal 2 2 2 2 2 2 2 20 9" xfId="12080"/>
    <cellStyle name="Normal 2 2 2 2 2 2 2 21" xfId="12081"/>
    <cellStyle name="Normal 2 2 2 2 2 2 2 21 10" xfId="12082"/>
    <cellStyle name="Normal 2 2 2 2 2 2 2 21 11" xfId="12083"/>
    <cellStyle name="Normal 2 2 2 2 2 2 2 21 12" xfId="12084"/>
    <cellStyle name="Normal 2 2 2 2 2 2 2 21 13" xfId="12085"/>
    <cellStyle name="Normal 2 2 2 2 2 2 2 21 13 2" xfId="12086"/>
    <cellStyle name="Normal 2 2 2 2 2 2 2 21 13 3" xfId="12087"/>
    <cellStyle name="Normal 2 2 2 2 2 2 2 21 13 4" xfId="12088"/>
    <cellStyle name="Normal 2 2 2 2 2 2 2 21 14" xfId="12089"/>
    <cellStyle name="Normal 2 2 2 2 2 2 2 21 15" xfId="12090"/>
    <cellStyle name="Normal 2 2 2 2 2 2 2 21 16" xfId="12091"/>
    <cellStyle name="Normal 2 2 2 2 2 2 2 21 2" xfId="12092"/>
    <cellStyle name="Normal 2 2 2 2 2 2 2 21 2 10" xfId="12093"/>
    <cellStyle name="Normal 2 2 2 2 2 2 2 21 2 11" xfId="12094"/>
    <cellStyle name="Normal 2 2 2 2 2 2 2 21 2 11 2" xfId="12095"/>
    <cellStyle name="Normal 2 2 2 2 2 2 2 21 2 11 3" xfId="12096"/>
    <cellStyle name="Normal 2 2 2 2 2 2 2 21 2 11 4" xfId="12097"/>
    <cellStyle name="Normal 2 2 2 2 2 2 2 21 2 12" xfId="12098"/>
    <cellStyle name="Normal 2 2 2 2 2 2 2 21 2 13" xfId="12099"/>
    <cellStyle name="Normal 2 2 2 2 2 2 2 21 2 14" xfId="12100"/>
    <cellStyle name="Normal 2 2 2 2 2 2 2 21 2 2" xfId="12101"/>
    <cellStyle name="Normal 2 2 2 2 2 2 2 21 2 2 10" xfId="12102"/>
    <cellStyle name="Normal 2 2 2 2 2 2 2 21 2 2 11" xfId="12103"/>
    <cellStyle name="Normal 2 2 2 2 2 2 2 21 2 2 2" xfId="12104"/>
    <cellStyle name="Normal 2 2 2 2 2 2 2 21 2 2 2 10" xfId="12105"/>
    <cellStyle name="Normal 2 2 2 2 2 2 2 21 2 2 2 11" xfId="12106"/>
    <cellStyle name="Normal 2 2 2 2 2 2 2 21 2 2 2 2" xfId="12107"/>
    <cellStyle name="Normal 2 2 2 2 2 2 2 21 2 2 2 2 2" xfId="12108"/>
    <cellStyle name="Normal 2 2 2 2 2 2 2 21 2 2 2 2 2 2" xfId="12109"/>
    <cellStyle name="Normal 2 2 2 2 2 2 2 21 2 2 2 2 2 3" xfId="12110"/>
    <cellStyle name="Normal 2 2 2 2 2 2 2 21 2 2 2 2 2 4" xfId="12111"/>
    <cellStyle name="Normal 2 2 2 2 2 2 2 21 2 2 2 2 3" xfId="12112"/>
    <cellStyle name="Normal 2 2 2 2 2 2 2 21 2 2 2 2 4" xfId="12113"/>
    <cellStyle name="Normal 2 2 2 2 2 2 2 21 2 2 2 2 5" xfId="12114"/>
    <cellStyle name="Normal 2 2 2 2 2 2 2 21 2 2 2 2 6" xfId="12115"/>
    <cellStyle name="Normal 2 2 2 2 2 2 2 21 2 2 2 3" xfId="12116"/>
    <cellStyle name="Normal 2 2 2 2 2 2 2 21 2 2 2 4" xfId="12117"/>
    <cellStyle name="Normal 2 2 2 2 2 2 2 21 2 2 2 5" xfId="12118"/>
    <cellStyle name="Normal 2 2 2 2 2 2 2 21 2 2 2 6" xfId="12119"/>
    <cellStyle name="Normal 2 2 2 2 2 2 2 21 2 2 2 7" xfId="12120"/>
    <cellStyle name="Normal 2 2 2 2 2 2 2 21 2 2 2 8" xfId="12121"/>
    <cellStyle name="Normal 2 2 2 2 2 2 2 21 2 2 2 8 2" xfId="12122"/>
    <cellStyle name="Normal 2 2 2 2 2 2 2 21 2 2 2 8 3" xfId="12123"/>
    <cellStyle name="Normal 2 2 2 2 2 2 2 21 2 2 2 8 4" xfId="12124"/>
    <cellStyle name="Normal 2 2 2 2 2 2 2 21 2 2 2 9" xfId="12125"/>
    <cellStyle name="Normal 2 2 2 2 2 2 2 21 2 2 3" xfId="12126"/>
    <cellStyle name="Normal 2 2 2 2 2 2 2 21 2 2 3 2" xfId="12127"/>
    <cellStyle name="Normal 2 2 2 2 2 2 2 21 2 2 3 2 2" xfId="12128"/>
    <cellStyle name="Normal 2 2 2 2 2 2 2 21 2 2 3 2 3" xfId="12129"/>
    <cellStyle name="Normal 2 2 2 2 2 2 2 21 2 2 3 2 4" xfId="12130"/>
    <cellStyle name="Normal 2 2 2 2 2 2 2 21 2 2 3 3" xfId="12131"/>
    <cellStyle name="Normal 2 2 2 2 2 2 2 21 2 2 3 4" xfId="12132"/>
    <cellStyle name="Normal 2 2 2 2 2 2 2 21 2 2 3 5" xfId="12133"/>
    <cellStyle name="Normal 2 2 2 2 2 2 2 21 2 2 3 6" xfId="12134"/>
    <cellStyle name="Normal 2 2 2 2 2 2 2 21 2 2 4" xfId="12135"/>
    <cellStyle name="Normal 2 2 2 2 2 2 2 21 2 2 5" xfId="12136"/>
    <cellStyle name="Normal 2 2 2 2 2 2 2 21 2 2 6" xfId="12137"/>
    <cellStyle name="Normal 2 2 2 2 2 2 2 21 2 2 7" xfId="12138"/>
    <cellStyle name="Normal 2 2 2 2 2 2 2 21 2 2 8" xfId="12139"/>
    <cellStyle name="Normal 2 2 2 2 2 2 2 21 2 2 8 2" xfId="12140"/>
    <cellStyle name="Normal 2 2 2 2 2 2 2 21 2 2 8 3" xfId="12141"/>
    <cellStyle name="Normal 2 2 2 2 2 2 2 21 2 2 8 4" xfId="12142"/>
    <cellStyle name="Normal 2 2 2 2 2 2 2 21 2 2 9" xfId="12143"/>
    <cellStyle name="Normal 2 2 2 2 2 2 2 21 2 3" xfId="12144"/>
    <cellStyle name="Normal 2 2 2 2 2 2 2 21 2 4" xfId="12145"/>
    <cellStyle name="Normal 2 2 2 2 2 2 2 21 2 5" xfId="12146"/>
    <cellStyle name="Normal 2 2 2 2 2 2 2 21 2 5 2" xfId="12147"/>
    <cellStyle name="Normal 2 2 2 2 2 2 2 21 2 5 2 2" xfId="12148"/>
    <cellStyle name="Normal 2 2 2 2 2 2 2 21 2 5 2 3" xfId="12149"/>
    <cellStyle name="Normal 2 2 2 2 2 2 2 21 2 5 2 4" xfId="12150"/>
    <cellStyle name="Normal 2 2 2 2 2 2 2 21 2 5 3" xfId="12151"/>
    <cellStyle name="Normal 2 2 2 2 2 2 2 21 2 5 4" xfId="12152"/>
    <cellStyle name="Normal 2 2 2 2 2 2 2 21 2 5 5" xfId="12153"/>
    <cellStyle name="Normal 2 2 2 2 2 2 2 21 2 5 6" xfId="12154"/>
    <cellStyle name="Normal 2 2 2 2 2 2 2 21 2 6" xfId="12155"/>
    <cellStyle name="Normal 2 2 2 2 2 2 2 21 2 7" xfId="12156"/>
    <cellStyle name="Normal 2 2 2 2 2 2 2 21 2 8" xfId="12157"/>
    <cellStyle name="Normal 2 2 2 2 2 2 2 21 2 9" xfId="12158"/>
    <cellStyle name="Normal 2 2 2 2 2 2 2 21 3" xfId="12159"/>
    <cellStyle name="Normal 2 2 2 2 2 2 2 21 4" xfId="12160"/>
    <cellStyle name="Normal 2 2 2 2 2 2 2 21 5" xfId="12161"/>
    <cellStyle name="Normal 2 2 2 2 2 2 2 21 5 10" xfId="12162"/>
    <cellStyle name="Normal 2 2 2 2 2 2 2 21 5 11" xfId="12163"/>
    <cellStyle name="Normal 2 2 2 2 2 2 2 21 5 2" xfId="12164"/>
    <cellStyle name="Normal 2 2 2 2 2 2 2 21 5 2 10" xfId="12165"/>
    <cellStyle name="Normal 2 2 2 2 2 2 2 21 5 2 11" xfId="12166"/>
    <cellStyle name="Normal 2 2 2 2 2 2 2 21 5 2 2" xfId="12167"/>
    <cellStyle name="Normal 2 2 2 2 2 2 2 21 5 2 2 2" xfId="12168"/>
    <cellStyle name="Normal 2 2 2 2 2 2 2 21 5 2 2 2 2" xfId="12169"/>
    <cellStyle name="Normal 2 2 2 2 2 2 2 21 5 2 2 2 3" xfId="12170"/>
    <cellStyle name="Normal 2 2 2 2 2 2 2 21 5 2 2 2 4" xfId="12171"/>
    <cellStyle name="Normal 2 2 2 2 2 2 2 21 5 2 2 3" xfId="12172"/>
    <cellStyle name="Normal 2 2 2 2 2 2 2 21 5 2 2 4" xfId="12173"/>
    <cellStyle name="Normal 2 2 2 2 2 2 2 21 5 2 2 5" xfId="12174"/>
    <cellStyle name="Normal 2 2 2 2 2 2 2 21 5 2 2 6" xfId="12175"/>
    <cellStyle name="Normal 2 2 2 2 2 2 2 21 5 2 3" xfId="12176"/>
    <cellStyle name="Normal 2 2 2 2 2 2 2 21 5 2 4" xfId="12177"/>
    <cellStyle name="Normal 2 2 2 2 2 2 2 21 5 2 5" xfId="12178"/>
    <cellStyle name="Normal 2 2 2 2 2 2 2 21 5 2 6" xfId="12179"/>
    <cellStyle name="Normal 2 2 2 2 2 2 2 21 5 2 7" xfId="12180"/>
    <cellStyle name="Normal 2 2 2 2 2 2 2 21 5 2 8" xfId="12181"/>
    <cellStyle name="Normal 2 2 2 2 2 2 2 21 5 2 8 2" xfId="12182"/>
    <cellStyle name="Normal 2 2 2 2 2 2 2 21 5 2 8 3" xfId="12183"/>
    <cellStyle name="Normal 2 2 2 2 2 2 2 21 5 2 8 4" xfId="12184"/>
    <cellStyle name="Normal 2 2 2 2 2 2 2 21 5 2 9" xfId="12185"/>
    <cellStyle name="Normal 2 2 2 2 2 2 2 21 5 3" xfId="12186"/>
    <cellStyle name="Normal 2 2 2 2 2 2 2 21 5 3 2" xfId="12187"/>
    <cellStyle name="Normal 2 2 2 2 2 2 2 21 5 3 2 2" xfId="12188"/>
    <cellStyle name="Normal 2 2 2 2 2 2 2 21 5 3 2 3" xfId="12189"/>
    <cellStyle name="Normal 2 2 2 2 2 2 2 21 5 3 2 4" xfId="12190"/>
    <cellStyle name="Normal 2 2 2 2 2 2 2 21 5 3 3" xfId="12191"/>
    <cellStyle name="Normal 2 2 2 2 2 2 2 21 5 3 4" xfId="12192"/>
    <cellStyle name="Normal 2 2 2 2 2 2 2 21 5 3 5" xfId="12193"/>
    <cellStyle name="Normal 2 2 2 2 2 2 2 21 5 3 6" xfId="12194"/>
    <cellStyle name="Normal 2 2 2 2 2 2 2 21 5 4" xfId="12195"/>
    <cellStyle name="Normal 2 2 2 2 2 2 2 21 5 5" xfId="12196"/>
    <cellStyle name="Normal 2 2 2 2 2 2 2 21 5 6" xfId="12197"/>
    <cellStyle name="Normal 2 2 2 2 2 2 2 21 5 7" xfId="12198"/>
    <cellStyle name="Normal 2 2 2 2 2 2 2 21 5 8" xfId="12199"/>
    <cellStyle name="Normal 2 2 2 2 2 2 2 21 5 8 2" xfId="12200"/>
    <cellStyle name="Normal 2 2 2 2 2 2 2 21 5 8 3" xfId="12201"/>
    <cellStyle name="Normal 2 2 2 2 2 2 2 21 5 8 4" xfId="12202"/>
    <cellStyle name="Normal 2 2 2 2 2 2 2 21 5 9" xfId="12203"/>
    <cellStyle name="Normal 2 2 2 2 2 2 2 21 6" xfId="12204"/>
    <cellStyle name="Normal 2 2 2 2 2 2 2 21 7" xfId="12205"/>
    <cellStyle name="Normal 2 2 2 2 2 2 2 21 7 2" xfId="12206"/>
    <cellStyle name="Normal 2 2 2 2 2 2 2 21 7 2 2" xfId="12207"/>
    <cellStyle name="Normal 2 2 2 2 2 2 2 21 7 2 3" xfId="12208"/>
    <cellStyle name="Normal 2 2 2 2 2 2 2 21 7 2 4" xfId="12209"/>
    <cellStyle name="Normal 2 2 2 2 2 2 2 21 7 3" xfId="12210"/>
    <cellStyle name="Normal 2 2 2 2 2 2 2 21 7 4" xfId="12211"/>
    <cellStyle name="Normal 2 2 2 2 2 2 2 21 7 5" xfId="12212"/>
    <cellStyle name="Normal 2 2 2 2 2 2 2 21 7 6" xfId="12213"/>
    <cellStyle name="Normal 2 2 2 2 2 2 2 21 8" xfId="12214"/>
    <cellStyle name="Normal 2 2 2 2 2 2 2 21 9" xfId="12215"/>
    <cellStyle name="Normal 2 2 2 2 2 2 2 22" xfId="12216"/>
    <cellStyle name="Normal 2 2 2 2 2 2 2 23" xfId="12217"/>
    <cellStyle name="Normal 2 2 2 2 2 2 2 24" xfId="12218"/>
    <cellStyle name="Normal 2 2 2 2 2 2 2 25" xfId="12219"/>
    <cellStyle name="Normal 2 2 2 2 2 2 2 26" xfId="12220"/>
    <cellStyle name="Normal 2 2 2 2 2 2 2 27" xfId="12221"/>
    <cellStyle name="Normal 2 2 2 2 2 2 2 28" xfId="12222"/>
    <cellStyle name="Normal 2 2 2 2 2 2 2 29" xfId="12223"/>
    <cellStyle name="Normal 2 2 2 2 2 2 2 29 10" xfId="12224"/>
    <cellStyle name="Normal 2 2 2 2 2 2 2 29 11" xfId="12225"/>
    <cellStyle name="Normal 2 2 2 2 2 2 2 29 11 2" xfId="12226"/>
    <cellStyle name="Normal 2 2 2 2 2 2 2 29 11 3" xfId="12227"/>
    <cellStyle name="Normal 2 2 2 2 2 2 2 29 11 4" xfId="12228"/>
    <cellStyle name="Normal 2 2 2 2 2 2 2 29 12" xfId="12229"/>
    <cellStyle name="Normal 2 2 2 2 2 2 2 29 13" xfId="12230"/>
    <cellStyle name="Normal 2 2 2 2 2 2 2 29 14" xfId="12231"/>
    <cellStyle name="Normal 2 2 2 2 2 2 2 29 2" xfId="12232"/>
    <cellStyle name="Normal 2 2 2 2 2 2 2 29 2 10" xfId="12233"/>
    <cellStyle name="Normal 2 2 2 2 2 2 2 29 2 11" xfId="12234"/>
    <cellStyle name="Normal 2 2 2 2 2 2 2 29 2 2" xfId="12235"/>
    <cellStyle name="Normal 2 2 2 2 2 2 2 29 2 2 10" xfId="12236"/>
    <cellStyle name="Normal 2 2 2 2 2 2 2 29 2 2 11" xfId="12237"/>
    <cellStyle name="Normal 2 2 2 2 2 2 2 29 2 2 2" xfId="12238"/>
    <cellStyle name="Normal 2 2 2 2 2 2 2 29 2 2 2 2" xfId="12239"/>
    <cellStyle name="Normal 2 2 2 2 2 2 2 29 2 2 2 2 2" xfId="12240"/>
    <cellStyle name="Normal 2 2 2 2 2 2 2 29 2 2 2 2 3" xfId="12241"/>
    <cellStyle name="Normal 2 2 2 2 2 2 2 29 2 2 2 2 4" xfId="12242"/>
    <cellStyle name="Normal 2 2 2 2 2 2 2 29 2 2 2 3" xfId="12243"/>
    <cellStyle name="Normal 2 2 2 2 2 2 2 29 2 2 2 4" xfId="12244"/>
    <cellStyle name="Normal 2 2 2 2 2 2 2 29 2 2 2 5" xfId="12245"/>
    <cellStyle name="Normal 2 2 2 2 2 2 2 29 2 2 2 6" xfId="12246"/>
    <cellStyle name="Normal 2 2 2 2 2 2 2 29 2 2 3" xfId="12247"/>
    <cellStyle name="Normal 2 2 2 2 2 2 2 29 2 2 4" xfId="12248"/>
    <cellStyle name="Normal 2 2 2 2 2 2 2 29 2 2 5" xfId="12249"/>
    <cellStyle name="Normal 2 2 2 2 2 2 2 29 2 2 6" xfId="12250"/>
    <cellStyle name="Normal 2 2 2 2 2 2 2 29 2 2 7" xfId="12251"/>
    <cellStyle name="Normal 2 2 2 2 2 2 2 29 2 2 8" xfId="12252"/>
    <cellStyle name="Normal 2 2 2 2 2 2 2 29 2 2 8 2" xfId="12253"/>
    <cellStyle name="Normal 2 2 2 2 2 2 2 29 2 2 8 3" xfId="12254"/>
    <cellStyle name="Normal 2 2 2 2 2 2 2 29 2 2 8 4" xfId="12255"/>
    <cellStyle name="Normal 2 2 2 2 2 2 2 29 2 2 9" xfId="12256"/>
    <cellStyle name="Normal 2 2 2 2 2 2 2 29 2 3" xfId="12257"/>
    <cellStyle name="Normal 2 2 2 2 2 2 2 29 2 3 2" xfId="12258"/>
    <cellStyle name="Normal 2 2 2 2 2 2 2 29 2 3 2 2" xfId="12259"/>
    <cellStyle name="Normal 2 2 2 2 2 2 2 29 2 3 2 3" xfId="12260"/>
    <cellStyle name="Normal 2 2 2 2 2 2 2 29 2 3 2 4" xfId="12261"/>
    <cellStyle name="Normal 2 2 2 2 2 2 2 29 2 3 3" xfId="12262"/>
    <cellStyle name="Normal 2 2 2 2 2 2 2 29 2 3 4" xfId="12263"/>
    <cellStyle name="Normal 2 2 2 2 2 2 2 29 2 3 5" xfId="12264"/>
    <cellStyle name="Normal 2 2 2 2 2 2 2 29 2 3 6" xfId="12265"/>
    <cellStyle name="Normal 2 2 2 2 2 2 2 29 2 4" xfId="12266"/>
    <cellStyle name="Normal 2 2 2 2 2 2 2 29 2 5" xfId="12267"/>
    <cellStyle name="Normal 2 2 2 2 2 2 2 29 2 6" xfId="12268"/>
    <cellStyle name="Normal 2 2 2 2 2 2 2 29 2 7" xfId="12269"/>
    <cellStyle name="Normal 2 2 2 2 2 2 2 29 2 8" xfId="12270"/>
    <cellStyle name="Normal 2 2 2 2 2 2 2 29 2 8 2" xfId="12271"/>
    <cellStyle name="Normal 2 2 2 2 2 2 2 29 2 8 3" xfId="12272"/>
    <cellStyle name="Normal 2 2 2 2 2 2 2 29 2 8 4" xfId="12273"/>
    <cellStyle name="Normal 2 2 2 2 2 2 2 29 2 9" xfId="12274"/>
    <cellStyle name="Normal 2 2 2 2 2 2 2 29 3" xfId="12275"/>
    <cellStyle name="Normal 2 2 2 2 2 2 2 29 4" xfId="12276"/>
    <cellStyle name="Normal 2 2 2 2 2 2 2 29 5" xfId="12277"/>
    <cellStyle name="Normal 2 2 2 2 2 2 2 29 5 2" xfId="12278"/>
    <cellStyle name="Normal 2 2 2 2 2 2 2 29 5 2 2" xfId="12279"/>
    <cellStyle name="Normal 2 2 2 2 2 2 2 29 5 2 3" xfId="12280"/>
    <cellStyle name="Normal 2 2 2 2 2 2 2 29 5 2 4" xfId="12281"/>
    <cellStyle name="Normal 2 2 2 2 2 2 2 29 5 3" xfId="12282"/>
    <cellStyle name="Normal 2 2 2 2 2 2 2 29 5 4" xfId="12283"/>
    <cellStyle name="Normal 2 2 2 2 2 2 2 29 5 5" xfId="12284"/>
    <cellStyle name="Normal 2 2 2 2 2 2 2 29 5 6" xfId="12285"/>
    <cellStyle name="Normal 2 2 2 2 2 2 2 29 6" xfId="12286"/>
    <cellStyle name="Normal 2 2 2 2 2 2 2 29 7" xfId="12287"/>
    <cellStyle name="Normal 2 2 2 2 2 2 2 29 8" xfId="12288"/>
    <cellStyle name="Normal 2 2 2 2 2 2 2 29 9" xfId="12289"/>
    <cellStyle name="Normal 2 2 2 2 2 2 2 3" xfId="12290"/>
    <cellStyle name="Normal 2 2 2 2 2 2 2 30" xfId="12291"/>
    <cellStyle name="Normal 2 2 2 2 2 2 2 31" xfId="12292"/>
    <cellStyle name="Normal 2 2 2 2 2 2 2 31 10" xfId="12293"/>
    <cellStyle name="Normal 2 2 2 2 2 2 2 31 11" xfId="12294"/>
    <cellStyle name="Normal 2 2 2 2 2 2 2 31 2" xfId="12295"/>
    <cellStyle name="Normal 2 2 2 2 2 2 2 31 2 10" xfId="12296"/>
    <cellStyle name="Normal 2 2 2 2 2 2 2 31 2 11" xfId="12297"/>
    <cellStyle name="Normal 2 2 2 2 2 2 2 31 2 2" xfId="12298"/>
    <cellStyle name="Normal 2 2 2 2 2 2 2 31 2 2 2" xfId="12299"/>
    <cellStyle name="Normal 2 2 2 2 2 2 2 31 2 2 2 2" xfId="12300"/>
    <cellStyle name="Normal 2 2 2 2 2 2 2 31 2 2 2 3" xfId="12301"/>
    <cellStyle name="Normal 2 2 2 2 2 2 2 31 2 2 2 4" xfId="12302"/>
    <cellStyle name="Normal 2 2 2 2 2 2 2 31 2 2 3" xfId="12303"/>
    <cellStyle name="Normal 2 2 2 2 2 2 2 31 2 2 4" xfId="12304"/>
    <cellStyle name="Normal 2 2 2 2 2 2 2 31 2 2 5" xfId="12305"/>
    <cellStyle name="Normal 2 2 2 2 2 2 2 31 2 2 6" xfId="12306"/>
    <cellStyle name="Normal 2 2 2 2 2 2 2 31 2 3" xfId="12307"/>
    <cellStyle name="Normal 2 2 2 2 2 2 2 31 2 4" xfId="12308"/>
    <cellStyle name="Normal 2 2 2 2 2 2 2 31 2 5" xfId="12309"/>
    <cellStyle name="Normal 2 2 2 2 2 2 2 31 2 6" xfId="12310"/>
    <cellStyle name="Normal 2 2 2 2 2 2 2 31 2 7" xfId="12311"/>
    <cellStyle name="Normal 2 2 2 2 2 2 2 31 2 8" xfId="12312"/>
    <cellStyle name="Normal 2 2 2 2 2 2 2 31 2 8 2" xfId="12313"/>
    <cellStyle name="Normal 2 2 2 2 2 2 2 31 2 8 3" xfId="12314"/>
    <cellStyle name="Normal 2 2 2 2 2 2 2 31 2 8 4" xfId="12315"/>
    <cellStyle name="Normal 2 2 2 2 2 2 2 31 2 9" xfId="12316"/>
    <cellStyle name="Normal 2 2 2 2 2 2 2 31 3" xfId="12317"/>
    <cellStyle name="Normal 2 2 2 2 2 2 2 31 3 2" xfId="12318"/>
    <cellStyle name="Normal 2 2 2 2 2 2 2 31 3 2 2" xfId="12319"/>
    <cellStyle name="Normal 2 2 2 2 2 2 2 31 3 2 3" xfId="12320"/>
    <cellStyle name="Normal 2 2 2 2 2 2 2 31 3 2 4" xfId="12321"/>
    <cellStyle name="Normal 2 2 2 2 2 2 2 31 3 3" xfId="12322"/>
    <cellStyle name="Normal 2 2 2 2 2 2 2 31 3 4" xfId="12323"/>
    <cellStyle name="Normal 2 2 2 2 2 2 2 31 3 5" xfId="12324"/>
    <cellStyle name="Normal 2 2 2 2 2 2 2 31 3 6" xfId="12325"/>
    <cellStyle name="Normal 2 2 2 2 2 2 2 31 4" xfId="12326"/>
    <cellStyle name="Normal 2 2 2 2 2 2 2 31 5" xfId="12327"/>
    <cellStyle name="Normal 2 2 2 2 2 2 2 31 6" xfId="12328"/>
    <cellStyle name="Normal 2 2 2 2 2 2 2 31 7" xfId="12329"/>
    <cellStyle name="Normal 2 2 2 2 2 2 2 31 8" xfId="12330"/>
    <cellStyle name="Normal 2 2 2 2 2 2 2 31 8 2" xfId="12331"/>
    <cellStyle name="Normal 2 2 2 2 2 2 2 31 8 3" xfId="12332"/>
    <cellStyle name="Normal 2 2 2 2 2 2 2 31 8 4" xfId="12333"/>
    <cellStyle name="Normal 2 2 2 2 2 2 2 31 9" xfId="12334"/>
    <cellStyle name="Normal 2 2 2 2 2 2 2 32" xfId="12335"/>
    <cellStyle name="Normal 2 2 2 2 2 2 2 33" xfId="12336"/>
    <cellStyle name="Normal 2 2 2 2 2 2 2 33 2" xfId="12337"/>
    <cellStyle name="Normal 2 2 2 2 2 2 2 33 2 2" xfId="12338"/>
    <cellStyle name="Normal 2 2 2 2 2 2 2 33 2 3" xfId="12339"/>
    <cellStyle name="Normal 2 2 2 2 2 2 2 33 2 4" xfId="12340"/>
    <cellStyle name="Normal 2 2 2 2 2 2 2 33 3" xfId="12341"/>
    <cellStyle name="Normal 2 2 2 2 2 2 2 33 4" xfId="12342"/>
    <cellStyle name="Normal 2 2 2 2 2 2 2 33 5" xfId="12343"/>
    <cellStyle name="Normal 2 2 2 2 2 2 2 33 6" xfId="12344"/>
    <cellStyle name="Normal 2 2 2 2 2 2 2 34" xfId="12345"/>
    <cellStyle name="Normal 2 2 2 2 2 2 2 35" xfId="12346"/>
    <cellStyle name="Normal 2 2 2 2 2 2 2 36" xfId="12347"/>
    <cellStyle name="Normal 2 2 2 2 2 2 2 37" xfId="12348"/>
    <cellStyle name="Normal 2 2 2 2 2 2 2 38" xfId="12349"/>
    <cellStyle name="Normal 2 2 2 2 2 2 2 39" xfId="12350"/>
    <cellStyle name="Normal 2 2 2 2 2 2 2 39 2" xfId="12351"/>
    <cellStyle name="Normal 2 2 2 2 2 2 2 39 3" xfId="12352"/>
    <cellStyle name="Normal 2 2 2 2 2 2 2 39 4" xfId="12353"/>
    <cellStyle name="Normal 2 2 2 2 2 2 2 4" xfId="12354"/>
    <cellStyle name="Normal 2 2 2 2 2 2 2 40" xfId="12355"/>
    <cellStyle name="Normal 2 2 2 2 2 2 2 41" xfId="12356"/>
    <cellStyle name="Normal 2 2 2 2 2 2 2 42" xfId="12357"/>
    <cellStyle name="Normal 2 2 2 2 2 2 2 43" xfId="12358"/>
    <cellStyle name="Normal 2 2 2 2 2 2 2 44" xfId="12359"/>
    <cellStyle name="Normal 2 2 2 2 2 2 2 45" xfId="12360"/>
    <cellStyle name="Normal 2 2 2 2 2 2 2 46" xfId="12361"/>
    <cellStyle name="Normal 2 2 2 2 2 2 2 47" xfId="12362"/>
    <cellStyle name="Normal 2 2 2 2 2 2 2 48" xfId="12363"/>
    <cellStyle name="Normal 2 2 2 2 2 2 2 49" xfId="12364"/>
    <cellStyle name="Normal 2 2 2 2 2 2 2 5" xfId="12365"/>
    <cellStyle name="Normal 2 2 2 2 2 2 2 50" xfId="12366"/>
    <cellStyle name="Normal 2 2 2 2 2 2 2 51" xfId="12367"/>
    <cellStyle name="Normal 2 2 2 2 2 2 2 52" xfId="12368"/>
    <cellStyle name="Normal 2 2 2 2 2 2 2 53" xfId="12369"/>
    <cellStyle name="Normal 2 2 2 2 2 2 2 54" xfId="12370"/>
    <cellStyle name="Normal 2 2 2 2 2 2 2 54 2" xfId="12371"/>
    <cellStyle name="Normal 2 2 2 2 2 2 2 54 3" xfId="12372"/>
    <cellStyle name="Normal 2 2 2 2 2 2 2 54 4" xfId="12373"/>
    <cellStyle name="Normal 2 2 2 2 2 2 2 54 5" xfId="12374"/>
    <cellStyle name="Normal 2 2 2 2 2 2 2 54 6" xfId="12375"/>
    <cellStyle name="Normal 2 2 2 2 2 2 2 54 7" xfId="12376"/>
    <cellStyle name="Normal 2 2 2 2 2 2 2 55" xfId="12377"/>
    <cellStyle name="Normal 2 2 2 2 2 2 2 56" xfId="12378"/>
    <cellStyle name="Normal 2 2 2 2 2 2 2 57" xfId="12379"/>
    <cellStyle name="Normal 2 2 2 2 2 2 2 58" xfId="12380"/>
    <cellStyle name="Normal 2 2 2 2 2 2 2 59" xfId="12381"/>
    <cellStyle name="Normal 2 2 2 2 2 2 2 6" xfId="12382"/>
    <cellStyle name="Normal 2 2 2 2 2 2 2 60" xfId="12383"/>
    <cellStyle name="Normal 2 2 2 2 2 2 2 61" xfId="12384"/>
    <cellStyle name="Normal 2 2 2 2 2 2 2 62" xfId="12385"/>
    <cellStyle name="Normal 2 2 2 2 2 2 2 63" xfId="12386"/>
    <cellStyle name="Normal 2 2 2 2 2 2 2 64" xfId="12387"/>
    <cellStyle name="Normal 2 2 2 2 2 2 2 65" xfId="12388"/>
    <cellStyle name="Normal 2 2 2 2 2 2 2 66" xfId="12389"/>
    <cellStyle name="Normal 2 2 2 2 2 2 2 67" xfId="12390"/>
    <cellStyle name="Normal 2 2 2 2 2 2 2 68" xfId="12391"/>
    <cellStyle name="Normal 2 2 2 2 2 2 2 69" xfId="12392"/>
    <cellStyle name="Normal 2 2 2 2 2 2 2 7" xfId="12393"/>
    <cellStyle name="Normal 2 2 2 2 2 2 2 70" xfId="12394"/>
    <cellStyle name="Normal 2 2 2 2 2 2 2 71" xfId="12395"/>
    <cellStyle name="Normal 2 2 2 2 2 2 2 72" xfId="12396"/>
    <cellStyle name="Normal 2 2 2 2 2 2 2 73" xfId="12397"/>
    <cellStyle name="Normal 2 2 2 2 2 2 2 74" xfId="12398"/>
    <cellStyle name="Normal 2 2 2 2 2 2 2 75" xfId="12399"/>
    <cellStyle name="Normal 2 2 2 2 2 2 2 76" xfId="12400"/>
    <cellStyle name="Normal 2 2 2 2 2 2 2 77" xfId="12401"/>
    <cellStyle name="Normal 2 2 2 2 2 2 2 78" xfId="12402"/>
    <cellStyle name="Normal 2 2 2 2 2 2 2 79" xfId="12403"/>
    <cellStyle name="Normal 2 2 2 2 2 2 2 8" xfId="12404"/>
    <cellStyle name="Normal 2 2 2 2 2 2 2 80" xfId="12405"/>
    <cellStyle name="Normal 2 2 2 2 2 2 2 81" xfId="12406"/>
    <cellStyle name="Normal 2 2 2 2 2 2 2 82" xfId="12407"/>
    <cellStyle name="Normal 2 2 2 2 2 2 2 83" xfId="12408"/>
    <cellStyle name="Normal 2 2 2 2 2 2 2 84" xfId="12409"/>
    <cellStyle name="Normal 2 2 2 2 2 2 2 85" xfId="12410"/>
    <cellStyle name="Normal 2 2 2 2 2 2 2 86" xfId="12411"/>
    <cellStyle name="Normal 2 2 2 2 2 2 2 87" xfId="12412"/>
    <cellStyle name="Normal 2 2 2 2 2 2 2 88" xfId="12413"/>
    <cellStyle name="Normal 2 2 2 2 2 2 2 89" xfId="12414"/>
    <cellStyle name="Normal 2 2 2 2 2 2 2 9" xfId="12415"/>
    <cellStyle name="Normal 2 2 2 2 2 2 2 90" xfId="12416"/>
    <cellStyle name="Normal 2 2 2 2 2 2 2 91" xfId="12417"/>
    <cellStyle name="Normal 2 2 2 2 2 2 2 92" xfId="12418"/>
    <cellStyle name="Normal 2 2 2 2 2 2 2 93" xfId="12419"/>
    <cellStyle name="Normal 2 2 2 2 2 2 2 94" xfId="12420"/>
    <cellStyle name="Normal 2 2 2 2 2 2 2 95" xfId="12421"/>
    <cellStyle name="Normal 2 2 2 2 2 2 2 96" xfId="12422"/>
    <cellStyle name="Normal 2 2 2 2 2 2 2 97" xfId="12423"/>
    <cellStyle name="Normal 2 2 2 2 2 2 2 98" xfId="12424"/>
    <cellStyle name="Normal 2 2 2 2 2 2 2 99" xfId="12425"/>
    <cellStyle name="Normal 2 2 2 2 2 2 20" xfId="12426"/>
    <cellStyle name="Normal 2 2 2 2 2 2 21" xfId="12427"/>
    <cellStyle name="Normal 2 2 2 2 2 2 22" xfId="12428"/>
    <cellStyle name="Normal 2 2 2 2 2 2 23" xfId="12429"/>
    <cellStyle name="Normal 2 2 2 2 2 2 24" xfId="12430"/>
    <cellStyle name="Normal 2 2 2 2 2 2 25" xfId="12431"/>
    <cellStyle name="Normal 2 2 2 2 2 2 26" xfId="12432"/>
    <cellStyle name="Normal 2 2 2 2 2 2 27" xfId="12433"/>
    <cellStyle name="Normal 2 2 2 2 2 2 28" xfId="12434"/>
    <cellStyle name="Normal 2 2 2 2 2 2 28 10" xfId="12435"/>
    <cellStyle name="Normal 2 2 2 2 2 2 28 11" xfId="12436"/>
    <cellStyle name="Normal 2 2 2 2 2 2 28 11 10" xfId="12437"/>
    <cellStyle name="Normal 2 2 2 2 2 2 28 11 11" xfId="12438"/>
    <cellStyle name="Normal 2 2 2 2 2 2 28 11 11 2" xfId="12439"/>
    <cellStyle name="Normal 2 2 2 2 2 2 28 11 11 3" xfId="12440"/>
    <cellStyle name="Normal 2 2 2 2 2 2 28 11 11 4" xfId="12441"/>
    <cellStyle name="Normal 2 2 2 2 2 2 28 11 12" xfId="12442"/>
    <cellStyle name="Normal 2 2 2 2 2 2 28 11 13" xfId="12443"/>
    <cellStyle name="Normal 2 2 2 2 2 2 28 11 14" xfId="12444"/>
    <cellStyle name="Normal 2 2 2 2 2 2 28 11 2" xfId="12445"/>
    <cellStyle name="Normal 2 2 2 2 2 2 28 11 2 10" xfId="12446"/>
    <cellStyle name="Normal 2 2 2 2 2 2 28 11 2 11" xfId="12447"/>
    <cellStyle name="Normal 2 2 2 2 2 2 28 11 2 2" xfId="12448"/>
    <cellStyle name="Normal 2 2 2 2 2 2 28 11 2 2 10" xfId="12449"/>
    <cellStyle name="Normal 2 2 2 2 2 2 28 11 2 2 11" xfId="12450"/>
    <cellStyle name="Normal 2 2 2 2 2 2 28 11 2 2 2" xfId="12451"/>
    <cellStyle name="Normal 2 2 2 2 2 2 28 11 2 2 2 2" xfId="12452"/>
    <cellStyle name="Normal 2 2 2 2 2 2 28 11 2 2 2 2 2" xfId="12453"/>
    <cellStyle name="Normal 2 2 2 2 2 2 28 11 2 2 2 2 3" xfId="12454"/>
    <cellStyle name="Normal 2 2 2 2 2 2 28 11 2 2 2 2 4" xfId="12455"/>
    <cellStyle name="Normal 2 2 2 2 2 2 28 11 2 2 2 3" xfId="12456"/>
    <cellStyle name="Normal 2 2 2 2 2 2 28 11 2 2 2 4" xfId="12457"/>
    <cellStyle name="Normal 2 2 2 2 2 2 28 11 2 2 2 5" xfId="12458"/>
    <cellStyle name="Normal 2 2 2 2 2 2 28 11 2 2 2 6" xfId="12459"/>
    <cellStyle name="Normal 2 2 2 2 2 2 28 11 2 2 3" xfId="12460"/>
    <cellStyle name="Normal 2 2 2 2 2 2 28 11 2 2 4" xfId="12461"/>
    <cellStyle name="Normal 2 2 2 2 2 2 28 11 2 2 5" xfId="12462"/>
    <cellStyle name="Normal 2 2 2 2 2 2 28 11 2 2 6" xfId="12463"/>
    <cellStyle name="Normal 2 2 2 2 2 2 28 11 2 2 7" xfId="12464"/>
    <cellStyle name="Normal 2 2 2 2 2 2 28 11 2 2 8" xfId="12465"/>
    <cellStyle name="Normal 2 2 2 2 2 2 28 11 2 2 8 2" xfId="12466"/>
    <cellStyle name="Normal 2 2 2 2 2 2 28 11 2 2 8 3" xfId="12467"/>
    <cellStyle name="Normal 2 2 2 2 2 2 28 11 2 2 8 4" xfId="12468"/>
    <cellStyle name="Normal 2 2 2 2 2 2 28 11 2 2 9" xfId="12469"/>
    <cellStyle name="Normal 2 2 2 2 2 2 28 11 2 3" xfId="12470"/>
    <cellStyle name="Normal 2 2 2 2 2 2 28 11 2 3 2" xfId="12471"/>
    <cellStyle name="Normal 2 2 2 2 2 2 28 11 2 3 2 2" xfId="12472"/>
    <cellStyle name="Normal 2 2 2 2 2 2 28 11 2 3 2 3" xfId="12473"/>
    <cellStyle name="Normal 2 2 2 2 2 2 28 11 2 3 2 4" xfId="12474"/>
    <cellStyle name="Normal 2 2 2 2 2 2 28 11 2 3 3" xfId="12475"/>
    <cellStyle name="Normal 2 2 2 2 2 2 28 11 2 3 4" xfId="12476"/>
    <cellStyle name="Normal 2 2 2 2 2 2 28 11 2 3 5" xfId="12477"/>
    <cellStyle name="Normal 2 2 2 2 2 2 28 11 2 3 6" xfId="12478"/>
    <cellStyle name="Normal 2 2 2 2 2 2 28 11 2 4" xfId="12479"/>
    <cellStyle name="Normal 2 2 2 2 2 2 28 11 2 5" xfId="12480"/>
    <cellStyle name="Normal 2 2 2 2 2 2 28 11 2 6" xfId="12481"/>
    <cellStyle name="Normal 2 2 2 2 2 2 28 11 2 7" xfId="12482"/>
    <cellStyle name="Normal 2 2 2 2 2 2 28 11 2 8" xfId="12483"/>
    <cellStyle name="Normal 2 2 2 2 2 2 28 11 2 8 2" xfId="12484"/>
    <cellStyle name="Normal 2 2 2 2 2 2 28 11 2 8 3" xfId="12485"/>
    <cellStyle name="Normal 2 2 2 2 2 2 28 11 2 8 4" xfId="12486"/>
    <cellStyle name="Normal 2 2 2 2 2 2 28 11 2 9" xfId="12487"/>
    <cellStyle name="Normal 2 2 2 2 2 2 28 11 3" xfId="12488"/>
    <cellStyle name="Normal 2 2 2 2 2 2 28 11 4" xfId="12489"/>
    <cellStyle name="Normal 2 2 2 2 2 2 28 11 5" xfId="12490"/>
    <cellStyle name="Normal 2 2 2 2 2 2 28 11 5 2" xfId="12491"/>
    <cellStyle name="Normal 2 2 2 2 2 2 28 11 5 2 2" xfId="12492"/>
    <cellStyle name="Normal 2 2 2 2 2 2 28 11 5 2 3" xfId="12493"/>
    <cellStyle name="Normal 2 2 2 2 2 2 28 11 5 2 4" xfId="12494"/>
    <cellStyle name="Normal 2 2 2 2 2 2 28 11 5 3" xfId="12495"/>
    <cellStyle name="Normal 2 2 2 2 2 2 28 11 5 4" xfId="12496"/>
    <cellStyle name="Normal 2 2 2 2 2 2 28 11 5 5" xfId="12497"/>
    <cellStyle name="Normal 2 2 2 2 2 2 28 11 5 6" xfId="12498"/>
    <cellStyle name="Normal 2 2 2 2 2 2 28 11 6" xfId="12499"/>
    <cellStyle name="Normal 2 2 2 2 2 2 28 11 7" xfId="12500"/>
    <cellStyle name="Normal 2 2 2 2 2 2 28 11 8" xfId="12501"/>
    <cellStyle name="Normal 2 2 2 2 2 2 28 11 9" xfId="12502"/>
    <cellStyle name="Normal 2 2 2 2 2 2 28 12" xfId="12503"/>
    <cellStyle name="Normal 2 2 2 2 2 2 28 13" xfId="12504"/>
    <cellStyle name="Normal 2 2 2 2 2 2 28 13 10" xfId="12505"/>
    <cellStyle name="Normal 2 2 2 2 2 2 28 13 11" xfId="12506"/>
    <cellStyle name="Normal 2 2 2 2 2 2 28 13 2" xfId="12507"/>
    <cellStyle name="Normal 2 2 2 2 2 2 28 13 2 10" xfId="12508"/>
    <cellStyle name="Normal 2 2 2 2 2 2 28 13 2 11" xfId="12509"/>
    <cellStyle name="Normal 2 2 2 2 2 2 28 13 2 2" xfId="12510"/>
    <cellStyle name="Normal 2 2 2 2 2 2 28 13 2 2 2" xfId="12511"/>
    <cellStyle name="Normal 2 2 2 2 2 2 28 13 2 2 2 2" xfId="12512"/>
    <cellStyle name="Normal 2 2 2 2 2 2 28 13 2 2 2 3" xfId="12513"/>
    <cellStyle name="Normal 2 2 2 2 2 2 28 13 2 2 2 4" xfId="12514"/>
    <cellStyle name="Normal 2 2 2 2 2 2 28 13 2 2 3" xfId="12515"/>
    <cellStyle name="Normal 2 2 2 2 2 2 28 13 2 2 4" xfId="12516"/>
    <cellStyle name="Normal 2 2 2 2 2 2 28 13 2 2 5" xfId="12517"/>
    <cellStyle name="Normal 2 2 2 2 2 2 28 13 2 2 6" xfId="12518"/>
    <cellStyle name="Normal 2 2 2 2 2 2 28 13 2 3" xfId="12519"/>
    <cellStyle name="Normal 2 2 2 2 2 2 28 13 2 4" xfId="12520"/>
    <cellStyle name="Normal 2 2 2 2 2 2 28 13 2 5" xfId="12521"/>
    <cellStyle name="Normal 2 2 2 2 2 2 28 13 2 6" xfId="12522"/>
    <cellStyle name="Normal 2 2 2 2 2 2 28 13 2 7" xfId="12523"/>
    <cellStyle name="Normal 2 2 2 2 2 2 28 13 2 8" xfId="12524"/>
    <cellStyle name="Normal 2 2 2 2 2 2 28 13 2 8 2" xfId="12525"/>
    <cellStyle name="Normal 2 2 2 2 2 2 28 13 2 8 3" xfId="12526"/>
    <cellStyle name="Normal 2 2 2 2 2 2 28 13 2 8 4" xfId="12527"/>
    <cellStyle name="Normal 2 2 2 2 2 2 28 13 2 9" xfId="12528"/>
    <cellStyle name="Normal 2 2 2 2 2 2 28 13 3" xfId="12529"/>
    <cellStyle name="Normal 2 2 2 2 2 2 28 13 3 2" xfId="12530"/>
    <cellStyle name="Normal 2 2 2 2 2 2 28 13 3 2 2" xfId="12531"/>
    <cellStyle name="Normal 2 2 2 2 2 2 28 13 3 2 3" xfId="12532"/>
    <cellStyle name="Normal 2 2 2 2 2 2 28 13 3 2 4" xfId="12533"/>
    <cellStyle name="Normal 2 2 2 2 2 2 28 13 3 3" xfId="12534"/>
    <cellStyle name="Normal 2 2 2 2 2 2 28 13 3 4" xfId="12535"/>
    <cellStyle name="Normal 2 2 2 2 2 2 28 13 3 5" xfId="12536"/>
    <cellStyle name="Normal 2 2 2 2 2 2 28 13 3 6" xfId="12537"/>
    <cellStyle name="Normal 2 2 2 2 2 2 28 13 4" xfId="12538"/>
    <cellStyle name="Normal 2 2 2 2 2 2 28 13 5" xfId="12539"/>
    <cellStyle name="Normal 2 2 2 2 2 2 28 13 6" xfId="12540"/>
    <cellStyle name="Normal 2 2 2 2 2 2 28 13 7" xfId="12541"/>
    <cellStyle name="Normal 2 2 2 2 2 2 28 13 8" xfId="12542"/>
    <cellStyle name="Normal 2 2 2 2 2 2 28 13 8 2" xfId="12543"/>
    <cellStyle name="Normal 2 2 2 2 2 2 28 13 8 3" xfId="12544"/>
    <cellStyle name="Normal 2 2 2 2 2 2 28 13 8 4" xfId="12545"/>
    <cellStyle name="Normal 2 2 2 2 2 2 28 13 9" xfId="12546"/>
    <cellStyle name="Normal 2 2 2 2 2 2 28 14" xfId="12547"/>
    <cellStyle name="Normal 2 2 2 2 2 2 28 15" xfId="12548"/>
    <cellStyle name="Normal 2 2 2 2 2 2 28 15 2" xfId="12549"/>
    <cellStyle name="Normal 2 2 2 2 2 2 28 15 2 2" xfId="12550"/>
    <cellStyle name="Normal 2 2 2 2 2 2 28 15 2 3" xfId="12551"/>
    <cellStyle name="Normal 2 2 2 2 2 2 28 15 2 4" xfId="12552"/>
    <cellStyle name="Normal 2 2 2 2 2 2 28 15 3" xfId="12553"/>
    <cellStyle name="Normal 2 2 2 2 2 2 28 15 4" xfId="12554"/>
    <cellStyle name="Normal 2 2 2 2 2 2 28 15 5" xfId="12555"/>
    <cellStyle name="Normal 2 2 2 2 2 2 28 15 6" xfId="12556"/>
    <cellStyle name="Normal 2 2 2 2 2 2 28 16" xfId="12557"/>
    <cellStyle name="Normal 2 2 2 2 2 2 28 17" xfId="12558"/>
    <cellStyle name="Normal 2 2 2 2 2 2 28 18" xfId="12559"/>
    <cellStyle name="Normal 2 2 2 2 2 2 28 19" xfId="12560"/>
    <cellStyle name="Normal 2 2 2 2 2 2 28 2" xfId="12561"/>
    <cellStyle name="Normal 2 2 2 2 2 2 28 2 10" xfId="12562"/>
    <cellStyle name="Normal 2 2 2 2 2 2 28 2 11" xfId="12563"/>
    <cellStyle name="Normal 2 2 2 2 2 2 28 2 12" xfId="12564"/>
    <cellStyle name="Normal 2 2 2 2 2 2 28 2 13" xfId="12565"/>
    <cellStyle name="Normal 2 2 2 2 2 2 28 2 13 2" xfId="12566"/>
    <cellStyle name="Normal 2 2 2 2 2 2 28 2 13 3" xfId="12567"/>
    <cellStyle name="Normal 2 2 2 2 2 2 28 2 13 4" xfId="12568"/>
    <cellStyle name="Normal 2 2 2 2 2 2 28 2 14" xfId="12569"/>
    <cellStyle name="Normal 2 2 2 2 2 2 28 2 15" xfId="12570"/>
    <cellStyle name="Normal 2 2 2 2 2 2 28 2 16" xfId="12571"/>
    <cellStyle name="Normal 2 2 2 2 2 2 28 2 2" xfId="12572"/>
    <cellStyle name="Normal 2 2 2 2 2 2 28 2 2 10" xfId="12573"/>
    <cellStyle name="Normal 2 2 2 2 2 2 28 2 2 11" xfId="12574"/>
    <cellStyle name="Normal 2 2 2 2 2 2 28 2 2 11 2" xfId="12575"/>
    <cellStyle name="Normal 2 2 2 2 2 2 28 2 2 11 3" xfId="12576"/>
    <cellStyle name="Normal 2 2 2 2 2 2 28 2 2 11 4" xfId="12577"/>
    <cellStyle name="Normal 2 2 2 2 2 2 28 2 2 12" xfId="12578"/>
    <cellStyle name="Normal 2 2 2 2 2 2 28 2 2 13" xfId="12579"/>
    <cellStyle name="Normal 2 2 2 2 2 2 28 2 2 14" xfId="12580"/>
    <cellStyle name="Normal 2 2 2 2 2 2 28 2 2 2" xfId="12581"/>
    <cellStyle name="Normal 2 2 2 2 2 2 28 2 2 2 10" xfId="12582"/>
    <cellStyle name="Normal 2 2 2 2 2 2 28 2 2 2 11" xfId="12583"/>
    <cellStyle name="Normal 2 2 2 2 2 2 28 2 2 2 2" xfId="12584"/>
    <cellStyle name="Normal 2 2 2 2 2 2 28 2 2 2 2 10" xfId="12585"/>
    <cellStyle name="Normal 2 2 2 2 2 2 28 2 2 2 2 11" xfId="12586"/>
    <cellStyle name="Normal 2 2 2 2 2 2 28 2 2 2 2 2" xfId="12587"/>
    <cellStyle name="Normal 2 2 2 2 2 2 28 2 2 2 2 2 2" xfId="12588"/>
    <cellStyle name="Normal 2 2 2 2 2 2 28 2 2 2 2 2 2 2" xfId="12589"/>
    <cellStyle name="Normal 2 2 2 2 2 2 28 2 2 2 2 2 2 3" xfId="12590"/>
    <cellStyle name="Normal 2 2 2 2 2 2 28 2 2 2 2 2 2 4" xfId="12591"/>
    <cellStyle name="Normal 2 2 2 2 2 2 28 2 2 2 2 2 3" xfId="12592"/>
    <cellStyle name="Normal 2 2 2 2 2 2 28 2 2 2 2 2 4" xfId="12593"/>
    <cellStyle name="Normal 2 2 2 2 2 2 28 2 2 2 2 2 5" xfId="12594"/>
    <cellStyle name="Normal 2 2 2 2 2 2 28 2 2 2 2 2 6" xfId="12595"/>
    <cellStyle name="Normal 2 2 2 2 2 2 28 2 2 2 2 3" xfId="12596"/>
    <cellStyle name="Normal 2 2 2 2 2 2 28 2 2 2 2 4" xfId="12597"/>
    <cellStyle name="Normal 2 2 2 2 2 2 28 2 2 2 2 5" xfId="12598"/>
    <cellStyle name="Normal 2 2 2 2 2 2 28 2 2 2 2 6" xfId="12599"/>
    <cellStyle name="Normal 2 2 2 2 2 2 28 2 2 2 2 7" xfId="12600"/>
    <cellStyle name="Normal 2 2 2 2 2 2 28 2 2 2 2 8" xfId="12601"/>
    <cellStyle name="Normal 2 2 2 2 2 2 28 2 2 2 2 8 2" xfId="12602"/>
    <cellStyle name="Normal 2 2 2 2 2 2 28 2 2 2 2 8 3" xfId="12603"/>
    <cellStyle name="Normal 2 2 2 2 2 2 28 2 2 2 2 8 4" xfId="12604"/>
    <cellStyle name="Normal 2 2 2 2 2 2 28 2 2 2 2 9" xfId="12605"/>
    <cellStyle name="Normal 2 2 2 2 2 2 28 2 2 2 3" xfId="12606"/>
    <cellStyle name="Normal 2 2 2 2 2 2 28 2 2 2 3 2" xfId="12607"/>
    <cellStyle name="Normal 2 2 2 2 2 2 28 2 2 2 3 2 2" xfId="12608"/>
    <cellStyle name="Normal 2 2 2 2 2 2 28 2 2 2 3 2 3" xfId="12609"/>
    <cellStyle name="Normal 2 2 2 2 2 2 28 2 2 2 3 2 4" xfId="12610"/>
    <cellStyle name="Normal 2 2 2 2 2 2 28 2 2 2 3 3" xfId="12611"/>
    <cellStyle name="Normal 2 2 2 2 2 2 28 2 2 2 3 4" xfId="12612"/>
    <cellStyle name="Normal 2 2 2 2 2 2 28 2 2 2 3 5" xfId="12613"/>
    <cellStyle name="Normal 2 2 2 2 2 2 28 2 2 2 3 6" xfId="12614"/>
    <cellStyle name="Normal 2 2 2 2 2 2 28 2 2 2 4" xfId="12615"/>
    <cellStyle name="Normal 2 2 2 2 2 2 28 2 2 2 5" xfId="12616"/>
    <cellStyle name="Normal 2 2 2 2 2 2 28 2 2 2 6" xfId="12617"/>
    <cellStyle name="Normal 2 2 2 2 2 2 28 2 2 2 7" xfId="12618"/>
    <cellStyle name="Normal 2 2 2 2 2 2 28 2 2 2 8" xfId="12619"/>
    <cellStyle name="Normal 2 2 2 2 2 2 28 2 2 2 8 2" xfId="12620"/>
    <cellStyle name="Normal 2 2 2 2 2 2 28 2 2 2 8 3" xfId="12621"/>
    <cellStyle name="Normal 2 2 2 2 2 2 28 2 2 2 8 4" xfId="12622"/>
    <cellStyle name="Normal 2 2 2 2 2 2 28 2 2 2 9" xfId="12623"/>
    <cellStyle name="Normal 2 2 2 2 2 2 28 2 2 3" xfId="12624"/>
    <cellStyle name="Normal 2 2 2 2 2 2 28 2 2 4" xfId="12625"/>
    <cellStyle name="Normal 2 2 2 2 2 2 28 2 2 5" xfId="12626"/>
    <cellStyle name="Normal 2 2 2 2 2 2 28 2 2 5 2" xfId="12627"/>
    <cellStyle name="Normal 2 2 2 2 2 2 28 2 2 5 2 2" xfId="12628"/>
    <cellStyle name="Normal 2 2 2 2 2 2 28 2 2 5 2 3" xfId="12629"/>
    <cellStyle name="Normal 2 2 2 2 2 2 28 2 2 5 2 4" xfId="12630"/>
    <cellStyle name="Normal 2 2 2 2 2 2 28 2 2 5 3" xfId="12631"/>
    <cellStyle name="Normal 2 2 2 2 2 2 28 2 2 5 4" xfId="12632"/>
    <cellStyle name="Normal 2 2 2 2 2 2 28 2 2 5 5" xfId="12633"/>
    <cellStyle name="Normal 2 2 2 2 2 2 28 2 2 5 6" xfId="12634"/>
    <cellStyle name="Normal 2 2 2 2 2 2 28 2 2 6" xfId="12635"/>
    <cellStyle name="Normal 2 2 2 2 2 2 28 2 2 7" xfId="12636"/>
    <cellStyle name="Normal 2 2 2 2 2 2 28 2 2 8" xfId="12637"/>
    <cellStyle name="Normal 2 2 2 2 2 2 28 2 2 9" xfId="12638"/>
    <cellStyle name="Normal 2 2 2 2 2 2 28 2 3" xfId="12639"/>
    <cellStyle name="Normal 2 2 2 2 2 2 28 2 4" xfId="12640"/>
    <cellStyle name="Normal 2 2 2 2 2 2 28 2 5" xfId="12641"/>
    <cellStyle name="Normal 2 2 2 2 2 2 28 2 5 10" xfId="12642"/>
    <cellStyle name="Normal 2 2 2 2 2 2 28 2 5 11" xfId="12643"/>
    <cellStyle name="Normal 2 2 2 2 2 2 28 2 5 2" xfId="12644"/>
    <cellStyle name="Normal 2 2 2 2 2 2 28 2 5 2 10" xfId="12645"/>
    <cellStyle name="Normal 2 2 2 2 2 2 28 2 5 2 11" xfId="12646"/>
    <cellStyle name="Normal 2 2 2 2 2 2 28 2 5 2 2" xfId="12647"/>
    <cellStyle name="Normal 2 2 2 2 2 2 28 2 5 2 2 2" xfId="12648"/>
    <cellStyle name="Normal 2 2 2 2 2 2 28 2 5 2 2 2 2" xfId="12649"/>
    <cellStyle name="Normal 2 2 2 2 2 2 28 2 5 2 2 2 3" xfId="12650"/>
    <cellStyle name="Normal 2 2 2 2 2 2 28 2 5 2 2 2 4" xfId="12651"/>
    <cellStyle name="Normal 2 2 2 2 2 2 28 2 5 2 2 3" xfId="12652"/>
    <cellStyle name="Normal 2 2 2 2 2 2 28 2 5 2 2 4" xfId="12653"/>
    <cellStyle name="Normal 2 2 2 2 2 2 28 2 5 2 2 5" xfId="12654"/>
    <cellStyle name="Normal 2 2 2 2 2 2 28 2 5 2 2 6" xfId="12655"/>
    <cellStyle name="Normal 2 2 2 2 2 2 28 2 5 2 3" xfId="12656"/>
    <cellStyle name="Normal 2 2 2 2 2 2 28 2 5 2 4" xfId="12657"/>
    <cellStyle name="Normal 2 2 2 2 2 2 28 2 5 2 5" xfId="12658"/>
    <cellStyle name="Normal 2 2 2 2 2 2 28 2 5 2 6" xfId="12659"/>
    <cellStyle name="Normal 2 2 2 2 2 2 28 2 5 2 7" xfId="12660"/>
    <cellStyle name="Normal 2 2 2 2 2 2 28 2 5 2 8" xfId="12661"/>
    <cellStyle name="Normal 2 2 2 2 2 2 28 2 5 2 8 2" xfId="12662"/>
    <cellStyle name="Normal 2 2 2 2 2 2 28 2 5 2 8 3" xfId="12663"/>
    <cellStyle name="Normal 2 2 2 2 2 2 28 2 5 2 8 4" xfId="12664"/>
    <cellStyle name="Normal 2 2 2 2 2 2 28 2 5 2 9" xfId="12665"/>
    <cellStyle name="Normal 2 2 2 2 2 2 28 2 5 3" xfId="12666"/>
    <cellStyle name="Normal 2 2 2 2 2 2 28 2 5 3 2" xfId="12667"/>
    <cellStyle name="Normal 2 2 2 2 2 2 28 2 5 3 2 2" xfId="12668"/>
    <cellStyle name="Normal 2 2 2 2 2 2 28 2 5 3 2 3" xfId="12669"/>
    <cellStyle name="Normal 2 2 2 2 2 2 28 2 5 3 2 4" xfId="12670"/>
    <cellStyle name="Normal 2 2 2 2 2 2 28 2 5 3 3" xfId="12671"/>
    <cellStyle name="Normal 2 2 2 2 2 2 28 2 5 3 4" xfId="12672"/>
    <cellStyle name="Normal 2 2 2 2 2 2 28 2 5 3 5" xfId="12673"/>
    <cellStyle name="Normal 2 2 2 2 2 2 28 2 5 3 6" xfId="12674"/>
    <cellStyle name="Normal 2 2 2 2 2 2 28 2 5 4" xfId="12675"/>
    <cellStyle name="Normal 2 2 2 2 2 2 28 2 5 5" xfId="12676"/>
    <cellStyle name="Normal 2 2 2 2 2 2 28 2 5 6" xfId="12677"/>
    <cellStyle name="Normal 2 2 2 2 2 2 28 2 5 7" xfId="12678"/>
    <cellStyle name="Normal 2 2 2 2 2 2 28 2 5 8" xfId="12679"/>
    <cellStyle name="Normal 2 2 2 2 2 2 28 2 5 8 2" xfId="12680"/>
    <cellStyle name="Normal 2 2 2 2 2 2 28 2 5 8 3" xfId="12681"/>
    <cellStyle name="Normal 2 2 2 2 2 2 28 2 5 8 4" xfId="12682"/>
    <cellStyle name="Normal 2 2 2 2 2 2 28 2 5 9" xfId="12683"/>
    <cellStyle name="Normal 2 2 2 2 2 2 28 2 6" xfId="12684"/>
    <cellStyle name="Normal 2 2 2 2 2 2 28 2 7" xfId="12685"/>
    <cellStyle name="Normal 2 2 2 2 2 2 28 2 7 2" xfId="12686"/>
    <cellStyle name="Normal 2 2 2 2 2 2 28 2 7 2 2" xfId="12687"/>
    <cellStyle name="Normal 2 2 2 2 2 2 28 2 7 2 3" xfId="12688"/>
    <cellStyle name="Normal 2 2 2 2 2 2 28 2 7 2 4" xfId="12689"/>
    <cellStyle name="Normal 2 2 2 2 2 2 28 2 7 3" xfId="12690"/>
    <cellStyle name="Normal 2 2 2 2 2 2 28 2 7 4" xfId="12691"/>
    <cellStyle name="Normal 2 2 2 2 2 2 28 2 7 5" xfId="12692"/>
    <cellStyle name="Normal 2 2 2 2 2 2 28 2 7 6" xfId="12693"/>
    <cellStyle name="Normal 2 2 2 2 2 2 28 2 8" xfId="12694"/>
    <cellStyle name="Normal 2 2 2 2 2 2 28 2 9" xfId="12695"/>
    <cellStyle name="Normal 2 2 2 2 2 2 28 20" xfId="12696"/>
    <cellStyle name="Normal 2 2 2 2 2 2 28 21" xfId="12697"/>
    <cellStyle name="Normal 2 2 2 2 2 2 28 21 2" xfId="12698"/>
    <cellStyle name="Normal 2 2 2 2 2 2 28 21 3" xfId="12699"/>
    <cellStyle name="Normal 2 2 2 2 2 2 28 21 4" xfId="12700"/>
    <cellStyle name="Normal 2 2 2 2 2 2 28 22" xfId="12701"/>
    <cellStyle name="Normal 2 2 2 2 2 2 28 23" xfId="12702"/>
    <cellStyle name="Normal 2 2 2 2 2 2 28 24" xfId="12703"/>
    <cellStyle name="Normal 2 2 2 2 2 2 28 3" xfId="12704"/>
    <cellStyle name="Normal 2 2 2 2 2 2 28 4" xfId="12705"/>
    <cellStyle name="Normal 2 2 2 2 2 2 28 5" xfId="12706"/>
    <cellStyle name="Normal 2 2 2 2 2 2 28 6" xfId="12707"/>
    <cellStyle name="Normal 2 2 2 2 2 2 28 7" xfId="12708"/>
    <cellStyle name="Normal 2 2 2 2 2 2 28 8" xfId="12709"/>
    <cellStyle name="Normal 2 2 2 2 2 2 28 9" xfId="12710"/>
    <cellStyle name="Normal 2 2 2 2 2 2 29" xfId="12711"/>
    <cellStyle name="Normal 2 2 2 2 2 2 29 10" xfId="12712"/>
    <cellStyle name="Normal 2 2 2 2 2 2 29 11" xfId="12713"/>
    <cellStyle name="Normal 2 2 2 2 2 2 29 12" xfId="12714"/>
    <cellStyle name="Normal 2 2 2 2 2 2 29 13" xfId="12715"/>
    <cellStyle name="Normal 2 2 2 2 2 2 29 13 2" xfId="12716"/>
    <cellStyle name="Normal 2 2 2 2 2 2 29 13 3" xfId="12717"/>
    <cellStyle name="Normal 2 2 2 2 2 2 29 13 4" xfId="12718"/>
    <cellStyle name="Normal 2 2 2 2 2 2 29 14" xfId="12719"/>
    <cellStyle name="Normal 2 2 2 2 2 2 29 15" xfId="12720"/>
    <cellStyle name="Normal 2 2 2 2 2 2 29 16" xfId="12721"/>
    <cellStyle name="Normal 2 2 2 2 2 2 29 2" xfId="12722"/>
    <cellStyle name="Normal 2 2 2 2 2 2 29 2 10" xfId="12723"/>
    <cellStyle name="Normal 2 2 2 2 2 2 29 2 11" xfId="12724"/>
    <cellStyle name="Normal 2 2 2 2 2 2 29 2 11 2" xfId="12725"/>
    <cellStyle name="Normal 2 2 2 2 2 2 29 2 11 3" xfId="12726"/>
    <cellStyle name="Normal 2 2 2 2 2 2 29 2 11 4" xfId="12727"/>
    <cellStyle name="Normal 2 2 2 2 2 2 29 2 12" xfId="12728"/>
    <cellStyle name="Normal 2 2 2 2 2 2 29 2 13" xfId="12729"/>
    <cellStyle name="Normal 2 2 2 2 2 2 29 2 14" xfId="12730"/>
    <cellStyle name="Normal 2 2 2 2 2 2 29 2 2" xfId="12731"/>
    <cellStyle name="Normal 2 2 2 2 2 2 29 2 2 10" xfId="12732"/>
    <cellStyle name="Normal 2 2 2 2 2 2 29 2 2 11" xfId="12733"/>
    <cellStyle name="Normal 2 2 2 2 2 2 29 2 2 2" xfId="12734"/>
    <cellStyle name="Normal 2 2 2 2 2 2 29 2 2 2 10" xfId="12735"/>
    <cellStyle name="Normal 2 2 2 2 2 2 29 2 2 2 11" xfId="12736"/>
    <cellStyle name="Normal 2 2 2 2 2 2 29 2 2 2 2" xfId="12737"/>
    <cellStyle name="Normal 2 2 2 2 2 2 29 2 2 2 2 2" xfId="12738"/>
    <cellStyle name="Normal 2 2 2 2 2 2 29 2 2 2 2 2 2" xfId="12739"/>
    <cellStyle name="Normal 2 2 2 2 2 2 29 2 2 2 2 2 3" xfId="12740"/>
    <cellStyle name="Normal 2 2 2 2 2 2 29 2 2 2 2 2 4" xfId="12741"/>
    <cellStyle name="Normal 2 2 2 2 2 2 29 2 2 2 2 3" xfId="12742"/>
    <cellStyle name="Normal 2 2 2 2 2 2 29 2 2 2 2 4" xfId="12743"/>
    <cellStyle name="Normal 2 2 2 2 2 2 29 2 2 2 2 5" xfId="12744"/>
    <cellStyle name="Normal 2 2 2 2 2 2 29 2 2 2 2 6" xfId="12745"/>
    <cellStyle name="Normal 2 2 2 2 2 2 29 2 2 2 3" xfId="12746"/>
    <cellStyle name="Normal 2 2 2 2 2 2 29 2 2 2 4" xfId="12747"/>
    <cellStyle name="Normal 2 2 2 2 2 2 29 2 2 2 5" xfId="12748"/>
    <cellStyle name="Normal 2 2 2 2 2 2 29 2 2 2 6" xfId="12749"/>
    <cellStyle name="Normal 2 2 2 2 2 2 29 2 2 2 7" xfId="12750"/>
    <cellStyle name="Normal 2 2 2 2 2 2 29 2 2 2 8" xfId="12751"/>
    <cellStyle name="Normal 2 2 2 2 2 2 29 2 2 2 8 2" xfId="12752"/>
    <cellStyle name="Normal 2 2 2 2 2 2 29 2 2 2 8 3" xfId="12753"/>
    <cellStyle name="Normal 2 2 2 2 2 2 29 2 2 2 8 4" xfId="12754"/>
    <cellStyle name="Normal 2 2 2 2 2 2 29 2 2 2 9" xfId="12755"/>
    <cellStyle name="Normal 2 2 2 2 2 2 29 2 2 3" xfId="12756"/>
    <cellStyle name="Normal 2 2 2 2 2 2 29 2 2 3 2" xfId="12757"/>
    <cellStyle name="Normal 2 2 2 2 2 2 29 2 2 3 2 2" xfId="12758"/>
    <cellStyle name="Normal 2 2 2 2 2 2 29 2 2 3 2 3" xfId="12759"/>
    <cellStyle name="Normal 2 2 2 2 2 2 29 2 2 3 2 4" xfId="12760"/>
    <cellStyle name="Normal 2 2 2 2 2 2 29 2 2 3 3" xfId="12761"/>
    <cellStyle name="Normal 2 2 2 2 2 2 29 2 2 3 4" xfId="12762"/>
    <cellStyle name="Normal 2 2 2 2 2 2 29 2 2 3 5" xfId="12763"/>
    <cellStyle name="Normal 2 2 2 2 2 2 29 2 2 3 6" xfId="12764"/>
    <cellStyle name="Normal 2 2 2 2 2 2 29 2 2 4" xfId="12765"/>
    <cellStyle name="Normal 2 2 2 2 2 2 29 2 2 5" xfId="12766"/>
    <cellStyle name="Normal 2 2 2 2 2 2 29 2 2 6" xfId="12767"/>
    <cellStyle name="Normal 2 2 2 2 2 2 29 2 2 7" xfId="12768"/>
    <cellStyle name="Normal 2 2 2 2 2 2 29 2 2 8" xfId="12769"/>
    <cellStyle name="Normal 2 2 2 2 2 2 29 2 2 8 2" xfId="12770"/>
    <cellStyle name="Normal 2 2 2 2 2 2 29 2 2 8 3" xfId="12771"/>
    <cellStyle name="Normal 2 2 2 2 2 2 29 2 2 8 4" xfId="12772"/>
    <cellStyle name="Normal 2 2 2 2 2 2 29 2 2 9" xfId="12773"/>
    <cellStyle name="Normal 2 2 2 2 2 2 29 2 3" xfId="12774"/>
    <cellStyle name="Normal 2 2 2 2 2 2 29 2 4" xfId="12775"/>
    <cellStyle name="Normal 2 2 2 2 2 2 29 2 5" xfId="12776"/>
    <cellStyle name="Normal 2 2 2 2 2 2 29 2 5 2" xfId="12777"/>
    <cellStyle name="Normal 2 2 2 2 2 2 29 2 5 2 2" xfId="12778"/>
    <cellStyle name="Normal 2 2 2 2 2 2 29 2 5 2 3" xfId="12779"/>
    <cellStyle name="Normal 2 2 2 2 2 2 29 2 5 2 4" xfId="12780"/>
    <cellStyle name="Normal 2 2 2 2 2 2 29 2 5 3" xfId="12781"/>
    <cellStyle name="Normal 2 2 2 2 2 2 29 2 5 4" xfId="12782"/>
    <cellStyle name="Normal 2 2 2 2 2 2 29 2 5 5" xfId="12783"/>
    <cellStyle name="Normal 2 2 2 2 2 2 29 2 5 6" xfId="12784"/>
    <cellStyle name="Normal 2 2 2 2 2 2 29 2 6" xfId="12785"/>
    <cellStyle name="Normal 2 2 2 2 2 2 29 2 7" xfId="12786"/>
    <cellStyle name="Normal 2 2 2 2 2 2 29 2 8" xfId="12787"/>
    <cellStyle name="Normal 2 2 2 2 2 2 29 2 9" xfId="12788"/>
    <cellStyle name="Normal 2 2 2 2 2 2 29 3" xfId="12789"/>
    <cellStyle name="Normal 2 2 2 2 2 2 29 4" xfId="12790"/>
    <cellStyle name="Normal 2 2 2 2 2 2 29 5" xfId="12791"/>
    <cellStyle name="Normal 2 2 2 2 2 2 29 5 10" xfId="12792"/>
    <cellStyle name="Normal 2 2 2 2 2 2 29 5 11" xfId="12793"/>
    <cellStyle name="Normal 2 2 2 2 2 2 29 5 2" xfId="12794"/>
    <cellStyle name="Normal 2 2 2 2 2 2 29 5 2 10" xfId="12795"/>
    <cellStyle name="Normal 2 2 2 2 2 2 29 5 2 11" xfId="12796"/>
    <cellStyle name="Normal 2 2 2 2 2 2 29 5 2 2" xfId="12797"/>
    <cellStyle name="Normal 2 2 2 2 2 2 29 5 2 2 2" xfId="12798"/>
    <cellStyle name="Normal 2 2 2 2 2 2 29 5 2 2 2 2" xfId="12799"/>
    <cellStyle name="Normal 2 2 2 2 2 2 29 5 2 2 2 3" xfId="12800"/>
    <cellStyle name="Normal 2 2 2 2 2 2 29 5 2 2 2 4" xfId="12801"/>
    <cellStyle name="Normal 2 2 2 2 2 2 29 5 2 2 3" xfId="12802"/>
    <cellStyle name="Normal 2 2 2 2 2 2 29 5 2 2 4" xfId="12803"/>
    <cellStyle name="Normal 2 2 2 2 2 2 29 5 2 2 5" xfId="12804"/>
    <cellStyle name="Normal 2 2 2 2 2 2 29 5 2 2 6" xfId="12805"/>
    <cellStyle name="Normal 2 2 2 2 2 2 29 5 2 3" xfId="12806"/>
    <cellStyle name="Normal 2 2 2 2 2 2 29 5 2 4" xfId="12807"/>
    <cellStyle name="Normal 2 2 2 2 2 2 29 5 2 5" xfId="12808"/>
    <cellStyle name="Normal 2 2 2 2 2 2 29 5 2 6" xfId="12809"/>
    <cellStyle name="Normal 2 2 2 2 2 2 29 5 2 7" xfId="12810"/>
    <cellStyle name="Normal 2 2 2 2 2 2 29 5 2 8" xfId="12811"/>
    <cellStyle name="Normal 2 2 2 2 2 2 29 5 2 8 2" xfId="12812"/>
    <cellStyle name="Normal 2 2 2 2 2 2 29 5 2 8 3" xfId="12813"/>
    <cellStyle name="Normal 2 2 2 2 2 2 29 5 2 8 4" xfId="12814"/>
    <cellStyle name="Normal 2 2 2 2 2 2 29 5 2 9" xfId="12815"/>
    <cellStyle name="Normal 2 2 2 2 2 2 29 5 3" xfId="12816"/>
    <cellStyle name="Normal 2 2 2 2 2 2 29 5 3 2" xfId="12817"/>
    <cellStyle name="Normal 2 2 2 2 2 2 29 5 3 2 2" xfId="12818"/>
    <cellStyle name="Normal 2 2 2 2 2 2 29 5 3 2 3" xfId="12819"/>
    <cellStyle name="Normal 2 2 2 2 2 2 29 5 3 2 4" xfId="12820"/>
    <cellStyle name="Normal 2 2 2 2 2 2 29 5 3 3" xfId="12821"/>
    <cellStyle name="Normal 2 2 2 2 2 2 29 5 3 4" xfId="12822"/>
    <cellStyle name="Normal 2 2 2 2 2 2 29 5 3 5" xfId="12823"/>
    <cellStyle name="Normal 2 2 2 2 2 2 29 5 3 6" xfId="12824"/>
    <cellStyle name="Normal 2 2 2 2 2 2 29 5 4" xfId="12825"/>
    <cellStyle name="Normal 2 2 2 2 2 2 29 5 5" xfId="12826"/>
    <cellStyle name="Normal 2 2 2 2 2 2 29 5 6" xfId="12827"/>
    <cellStyle name="Normal 2 2 2 2 2 2 29 5 7" xfId="12828"/>
    <cellStyle name="Normal 2 2 2 2 2 2 29 5 8" xfId="12829"/>
    <cellStyle name="Normal 2 2 2 2 2 2 29 5 8 2" xfId="12830"/>
    <cellStyle name="Normal 2 2 2 2 2 2 29 5 8 3" xfId="12831"/>
    <cellStyle name="Normal 2 2 2 2 2 2 29 5 8 4" xfId="12832"/>
    <cellStyle name="Normal 2 2 2 2 2 2 29 5 9" xfId="12833"/>
    <cellStyle name="Normal 2 2 2 2 2 2 29 6" xfId="12834"/>
    <cellStyle name="Normal 2 2 2 2 2 2 29 7" xfId="12835"/>
    <cellStyle name="Normal 2 2 2 2 2 2 29 7 2" xfId="12836"/>
    <cellStyle name="Normal 2 2 2 2 2 2 29 7 2 2" xfId="12837"/>
    <cellStyle name="Normal 2 2 2 2 2 2 29 7 2 3" xfId="12838"/>
    <cellStyle name="Normal 2 2 2 2 2 2 29 7 2 4" xfId="12839"/>
    <cellStyle name="Normal 2 2 2 2 2 2 29 7 3" xfId="12840"/>
    <cellStyle name="Normal 2 2 2 2 2 2 29 7 4" xfId="12841"/>
    <cellStyle name="Normal 2 2 2 2 2 2 29 7 5" xfId="12842"/>
    <cellStyle name="Normal 2 2 2 2 2 2 29 7 6" xfId="12843"/>
    <cellStyle name="Normal 2 2 2 2 2 2 29 8" xfId="12844"/>
    <cellStyle name="Normal 2 2 2 2 2 2 29 9" xfId="12845"/>
    <cellStyle name="Normal 2 2 2 2 2 2 3" xfId="12846"/>
    <cellStyle name="Normal 2 2 2 2 2 2 30" xfId="12847"/>
    <cellStyle name="Normal 2 2 2 2 2 2 31" xfId="12848"/>
    <cellStyle name="Normal 2 2 2 2 2 2 32" xfId="12849"/>
    <cellStyle name="Normal 2 2 2 2 2 2 33" xfId="12850"/>
    <cellStyle name="Normal 2 2 2 2 2 2 34" xfId="12851"/>
    <cellStyle name="Normal 2 2 2 2 2 2 35" xfId="12852"/>
    <cellStyle name="Normal 2 2 2 2 2 2 36" xfId="12853"/>
    <cellStyle name="Normal 2 2 2 2 2 2 37" xfId="12854"/>
    <cellStyle name="Normal 2 2 2 2 2 2 37 10" xfId="12855"/>
    <cellStyle name="Normal 2 2 2 2 2 2 37 11" xfId="12856"/>
    <cellStyle name="Normal 2 2 2 2 2 2 37 11 2" xfId="12857"/>
    <cellStyle name="Normal 2 2 2 2 2 2 37 11 3" xfId="12858"/>
    <cellStyle name="Normal 2 2 2 2 2 2 37 11 4" xfId="12859"/>
    <cellStyle name="Normal 2 2 2 2 2 2 37 12" xfId="12860"/>
    <cellStyle name="Normal 2 2 2 2 2 2 37 13" xfId="12861"/>
    <cellStyle name="Normal 2 2 2 2 2 2 37 14" xfId="12862"/>
    <cellStyle name="Normal 2 2 2 2 2 2 37 2" xfId="12863"/>
    <cellStyle name="Normal 2 2 2 2 2 2 37 2 10" xfId="12864"/>
    <cellStyle name="Normal 2 2 2 2 2 2 37 2 11" xfId="12865"/>
    <cellStyle name="Normal 2 2 2 2 2 2 37 2 2" xfId="12866"/>
    <cellStyle name="Normal 2 2 2 2 2 2 37 2 2 10" xfId="12867"/>
    <cellStyle name="Normal 2 2 2 2 2 2 37 2 2 11" xfId="12868"/>
    <cellStyle name="Normal 2 2 2 2 2 2 37 2 2 2" xfId="12869"/>
    <cellStyle name="Normal 2 2 2 2 2 2 37 2 2 2 2" xfId="12870"/>
    <cellStyle name="Normal 2 2 2 2 2 2 37 2 2 2 2 2" xfId="12871"/>
    <cellStyle name="Normal 2 2 2 2 2 2 37 2 2 2 2 3" xfId="12872"/>
    <cellStyle name="Normal 2 2 2 2 2 2 37 2 2 2 2 4" xfId="12873"/>
    <cellStyle name="Normal 2 2 2 2 2 2 37 2 2 2 3" xfId="12874"/>
    <cellStyle name="Normal 2 2 2 2 2 2 37 2 2 2 4" xfId="12875"/>
    <cellStyle name="Normal 2 2 2 2 2 2 37 2 2 2 5" xfId="12876"/>
    <cellStyle name="Normal 2 2 2 2 2 2 37 2 2 2 6" xfId="12877"/>
    <cellStyle name="Normal 2 2 2 2 2 2 37 2 2 3" xfId="12878"/>
    <cellStyle name="Normal 2 2 2 2 2 2 37 2 2 4" xfId="12879"/>
    <cellStyle name="Normal 2 2 2 2 2 2 37 2 2 5" xfId="12880"/>
    <cellStyle name="Normal 2 2 2 2 2 2 37 2 2 6" xfId="12881"/>
    <cellStyle name="Normal 2 2 2 2 2 2 37 2 2 7" xfId="12882"/>
    <cellStyle name="Normal 2 2 2 2 2 2 37 2 2 8" xfId="12883"/>
    <cellStyle name="Normal 2 2 2 2 2 2 37 2 2 8 2" xfId="12884"/>
    <cellStyle name="Normal 2 2 2 2 2 2 37 2 2 8 3" xfId="12885"/>
    <cellStyle name="Normal 2 2 2 2 2 2 37 2 2 8 4" xfId="12886"/>
    <cellStyle name="Normal 2 2 2 2 2 2 37 2 2 9" xfId="12887"/>
    <cellStyle name="Normal 2 2 2 2 2 2 37 2 3" xfId="12888"/>
    <cellStyle name="Normal 2 2 2 2 2 2 37 2 3 2" xfId="12889"/>
    <cellStyle name="Normal 2 2 2 2 2 2 37 2 3 2 2" xfId="12890"/>
    <cellStyle name="Normal 2 2 2 2 2 2 37 2 3 2 3" xfId="12891"/>
    <cellStyle name="Normal 2 2 2 2 2 2 37 2 3 2 4" xfId="12892"/>
    <cellStyle name="Normal 2 2 2 2 2 2 37 2 3 3" xfId="12893"/>
    <cellStyle name="Normal 2 2 2 2 2 2 37 2 3 4" xfId="12894"/>
    <cellStyle name="Normal 2 2 2 2 2 2 37 2 3 5" xfId="12895"/>
    <cellStyle name="Normal 2 2 2 2 2 2 37 2 3 6" xfId="12896"/>
    <cellStyle name="Normal 2 2 2 2 2 2 37 2 4" xfId="12897"/>
    <cellStyle name="Normal 2 2 2 2 2 2 37 2 5" xfId="12898"/>
    <cellStyle name="Normal 2 2 2 2 2 2 37 2 6" xfId="12899"/>
    <cellStyle name="Normal 2 2 2 2 2 2 37 2 7" xfId="12900"/>
    <cellStyle name="Normal 2 2 2 2 2 2 37 2 8" xfId="12901"/>
    <cellStyle name="Normal 2 2 2 2 2 2 37 2 8 2" xfId="12902"/>
    <cellStyle name="Normal 2 2 2 2 2 2 37 2 8 3" xfId="12903"/>
    <cellStyle name="Normal 2 2 2 2 2 2 37 2 8 4" xfId="12904"/>
    <cellStyle name="Normal 2 2 2 2 2 2 37 2 9" xfId="12905"/>
    <cellStyle name="Normal 2 2 2 2 2 2 37 3" xfId="12906"/>
    <cellStyle name="Normal 2 2 2 2 2 2 37 4" xfId="12907"/>
    <cellStyle name="Normal 2 2 2 2 2 2 37 5" xfId="12908"/>
    <cellStyle name="Normal 2 2 2 2 2 2 37 5 2" xfId="12909"/>
    <cellStyle name="Normal 2 2 2 2 2 2 37 5 2 2" xfId="12910"/>
    <cellStyle name="Normal 2 2 2 2 2 2 37 5 2 3" xfId="12911"/>
    <cellStyle name="Normal 2 2 2 2 2 2 37 5 2 4" xfId="12912"/>
    <cellStyle name="Normal 2 2 2 2 2 2 37 5 3" xfId="12913"/>
    <cellStyle name="Normal 2 2 2 2 2 2 37 5 4" xfId="12914"/>
    <cellStyle name="Normal 2 2 2 2 2 2 37 5 5" xfId="12915"/>
    <cellStyle name="Normal 2 2 2 2 2 2 37 5 6" xfId="12916"/>
    <cellStyle name="Normal 2 2 2 2 2 2 37 6" xfId="12917"/>
    <cellStyle name="Normal 2 2 2 2 2 2 37 7" xfId="12918"/>
    <cellStyle name="Normal 2 2 2 2 2 2 37 8" xfId="12919"/>
    <cellStyle name="Normal 2 2 2 2 2 2 37 9" xfId="12920"/>
    <cellStyle name="Normal 2 2 2 2 2 2 38" xfId="12921"/>
    <cellStyle name="Normal 2 2 2 2 2 2 39" xfId="12922"/>
    <cellStyle name="Normal 2 2 2 2 2 2 39 10" xfId="12923"/>
    <cellStyle name="Normal 2 2 2 2 2 2 39 11" xfId="12924"/>
    <cellStyle name="Normal 2 2 2 2 2 2 39 2" xfId="12925"/>
    <cellStyle name="Normal 2 2 2 2 2 2 39 2 10" xfId="12926"/>
    <cellStyle name="Normal 2 2 2 2 2 2 39 2 11" xfId="12927"/>
    <cellStyle name="Normal 2 2 2 2 2 2 39 2 2" xfId="12928"/>
    <cellStyle name="Normal 2 2 2 2 2 2 39 2 2 2" xfId="12929"/>
    <cellStyle name="Normal 2 2 2 2 2 2 39 2 2 2 2" xfId="12930"/>
    <cellStyle name="Normal 2 2 2 2 2 2 39 2 2 2 3" xfId="12931"/>
    <cellStyle name="Normal 2 2 2 2 2 2 39 2 2 2 4" xfId="12932"/>
    <cellStyle name="Normal 2 2 2 2 2 2 39 2 2 3" xfId="12933"/>
    <cellStyle name="Normal 2 2 2 2 2 2 39 2 2 4" xfId="12934"/>
    <cellStyle name="Normal 2 2 2 2 2 2 39 2 2 5" xfId="12935"/>
    <cellStyle name="Normal 2 2 2 2 2 2 39 2 2 6" xfId="12936"/>
    <cellStyle name="Normal 2 2 2 2 2 2 39 2 3" xfId="12937"/>
    <cellStyle name="Normal 2 2 2 2 2 2 39 2 4" xfId="12938"/>
    <cellStyle name="Normal 2 2 2 2 2 2 39 2 5" xfId="12939"/>
    <cellStyle name="Normal 2 2 2 2 2 2 39 2 6" xfId="12940"/>
    <cellStyle name="Normal 2 2 2 2 2 2 39 2 7" xfId="12941"/>
    <cellStyle name="Normal 2 2 2 2 2 2 39 2 8" xfId="12942"/>
    <cellStyle name="Normal 2 2 2 2 2 2 39 2 8 2" xfId="12943"/>
    <cellStyle name="Normal 2 2 2 2 2 2 39 2 8 3" xfId="12944"/>
    <cellStyle name="Normal 2 2 2 2 2 2 39 2 8 4" xfId="12945"/>
    <cellStyle name="Normal 2 2 2 2 2 2 39 2 9" xfId="12946"/>
    <cellStyle name="Normal 2 2 2 2 2 2 39 3" xfId="12947"/>
    <cellStyle name="Normal 2 2 2 2 2 2 39 3 2" xfId="12948"/>
    <cellStyle name="Normal 2 2 2 2 2 2 39 3 2 2" xfId="12949"/>
    <cellStyle name="Normal 2 2 2 2 2 2 39 3 2 3" xfId="12950"/>
    <cellStyle name="Normal 2 2 2 2 2 2 39 3 2 4" xfId="12951"/>
    <cellStyle name="Normal 2 2 2 2 2 2 39 3 3" xfId="12952"/>
    <cellStyle name="Normal 2 2 2 2 2 2 39 3 4" xfId="12953"/>
    <cellStyle name="Normal 2 2 2 2 2 2 39 3 5" xfId="12954"/>
    <cellStyle name="Normal 2 2 2 2 2 2 39 3 6" xfId="12955"/>
    <cellStyle name="Normal 2 2 2 2 2 2 39 4" xfId="12956"/>
    <cellStyle name="Normal 2 2 2 2 2 2 39 5" xfId="12957"/>
    <cellStyle name="Normal 2 2 2 2 2 2 39 6" xfId="12958"/>
    <cellStyle name="Normal 2 2 2 2 2 2 39 7" xfId="12959"/>
    <cellStyle name="Normal 2 2 2 2 2 2 39 8" xfId="12960"/>
    <cellStyle name="Normal 2 2 2 2 2 2 39 8 2" xfId="12961"/>
    <cellStyle name="Normal 2 2 2 2 2 2 39 8 3" xfId="12962"/>
    <cellStyle name="Normal 2 2 2 2 2 2 39 8 4" xfId="12963"/>
    <cellStyle name="Normal 2 2 2 2 2 2 39 9" xfId="12964"/>
    <cellStyle name="Normal 2 2 2 2 2 2 4" xfId="12965"/>
    <cellStyle name="Normal 2 2 2 2 2 2 40" xfId="12966"/>
    <cellStyle name="Normal 2 2 2 2 2 2 41" xfId="12967"/>
    <cellStyle name="Normal 2 2 2 2 2 2 41 2" xfId="12968"/>
    <cellStyle name="Normal 2 2 2 2 2 2 41 2 2" xfId="12969"/>
    <cellStyle name="Normal 2 2 2 2 2 2 41 2 3" xfId="12970"/>
    <cellStyle name="Normal 2 2 2 2 2 2 41 2 4" xfId="12971"/>
    <cellStyle name="Normal 2 2 2 2 2 2 41 3" xfId="12972"/>
    <cellStyle name="Normal 2 2 2 2 2 2 41 4" xfId="12973"/>
    <cellStyle name="Normal 2 2 2 2 2 2 41 5" xfId="12974"/>
    <cellStyle name="Normal 2 2 2 2 2 2 41 6" xfId="12975"/>
    <cellStyle name="Normal 2 2 2 2 2 2 42" xfId="12976"/>
    <cellStyle name="Normal 2 2 2 2 2 2 43" xfId="12977"/>
    <cellStyle name="Normal 2 2 2 2 2 2 44" xfId="12978"/>
    <cellStyle name="Normal 2 2 2 2 2 2 45" xfId="12979"/>
    <cellStyle name="Normal 2 2 2 2 2 2 46" xfId="12980"/>
    <cellStyle name="Normal 2 2 2 2 2 2 47" xfId="12981"/>
    <cellStyle name="Normal 2 2 2 2 2 2 47 2" xfId="12982"/>
    <cellStyle name="Normal 2 2 2 2 2 2 47 3" xfId="12983"/>
    <cellStyle name="Normal 2 2 2 2 2 2 47 4" xfId="12984"/>
    <cellStyle name="Normal 2 2 2 2 2 2 48" xfId="12985"/>
    <cellStyle name="Normal 2 2 2 2 2 2 49" xfId="12986"/>
    <cellStyle name="Normal 2 2 2 2 2 2 5" xfId="12987"/>
    <cellStyle name="Normal 2 2 2 2 2 2 50" xfId="12988"/>
    <cellStyle name="Normal 2 2 2 2 2 2 51" xfId="12989"/>
    <cellStyle name="Normal 2 2 2 2 2 2 52" xfId="12990"/>
    <cellStyle name="Normal 2 2 2 2 2 2 53" xfId="12991"/>
    <cellStyle name="Normal 2 2 2 2 2 2 54" xfId="12992"/>
    <cellStyle name="Normal 2 2 2 2 2 2 55" xfId="12993"/>
    <cellStyle name="Normal 2 2 2 2 2 2 56" xfId="12994"/>
    <cellStyle name="Normal 2 2 2 2 2 2 57" xfId="12995"/>
    <cellStyle name="Normal 2 2 2 2 2 2 58" xfId="12996"/>
    <cellStyle name="Normal 2 2 2 2 2 2 59" xfId="12997"/>
    <cellStyle name="Normal 2 2 2 2 2 2 6" xfId="12998"/>
    <cellStyle name="Normal 2 2 2 2 2 2 60" xfId="12999"/>
    <cellStyle name="Normal 2 2 2 2 2 2 61" xfId="13000"/>
    <cellStyle name="Normal 2 2 2 2 2 2 62" xfId="13001"/>
    <cellStyle name="Normal 2 2 2 2 2 2 62 2" xfId="13002"/>
    <cellStyle name="Normal 2 2 2 2 2 2 62 3" xfId="13003"/>
    <cellStyle name="Normal 2 2 2 2 2 2 62 4" xfId="13004"/>
    <cellStyle name="Normal 2 2 2 2 2 2 62 5" xfId="13005"/>
    <cellStyle name="Normal 2 2 2 2 2 2 62 6" xfId="13006"/>
    <cellStyle name="Normal 2 2 2 2 2 2 62 7" xfId="13007"/>
    <cellStyle name="Normal 2 2 2 2 2 2 63" xfId="13008"/>
    <cellStyle name="Normal 2 2 2 2 2 2 64" xfId="13009"/>
    <cellStyle name="Normal 2 2 2 2 2 2 65" xfId="13010"/>
    <cellStyle name="Normal 2 2 2 2 2 2 66" xfId="13011"/>
    <cellStyle name="Normal 2 2 2 2 2 2 67" xfId="13012"/>
    <cellStyle name="Normal 2 2 2 2 2 2 68" xfId="13013"/>
    <cellStyle name="Normal 2 2 2 2 2 2 69" xfId="13014"/>
    <cellStyle name="Normal 2 2 2 2 2 2 7" xfId="13015"/>
    <cellStyle name="Normal 2 2 2 2 2 2 70" xfId="13016"/>
    <cellStyle name="Normal 2 2 2 2 2 2 71" xfId="13017"/>
    <cellStyle name="Normal 2 2 2 2 2 2 72" xfId="13018"/>
    <cellStyle name="Normal 2 2 2 2 2 2 73" xfId="13019"/>
    <cellStyle name="Normal 2 2 2 2 2 2 74" xfId="13020"/>
    <cellStyle name="Normal 2 2 2 2 2 2 75" xfId="13021"/>
    <cellStyle name="Normal 2 2 2 2 2 2 76" xfId="13022"/>
    <cellStyle name="Normal 2 2 2 2 2 2 77" xfId="13023"/>
    <cellStyle name="Normal 2 2 2 2 2 2 78" xfId="13024"/>
    <cellStyle name="Normal 2 2 2 2 2 2 79" xfId="13025"/>
    <cellStyle name="Normal 2 2 2 2 2 2 8" xfId="13026"/>
    <cellStyle name="Normal 2 2 2 2 2 2 80" xfId="13027"/>
    <cellStyle name="Normal 2 2 2 2 2 2 81" xfId="13028"/>
    <cellStyle name="Normal 2 2 2 2 2 2 82" xfId="13029"/>
    <cellStyle name="Normal 2 2 2 2 2 2 83" xfId="13030"/>
    <cellStyle name="Normal 2 2 2 2 2 2 84" xfId="13031"/>
    <cellStyle name="Normal 2 2 2 2 2 2 85" xfId="13032"/>
    <cellStyle name="Normal 2 2 2 2 2 2 86" xfId="13033"/>
    <cellStyle name="Normal 2 2 2 2 2 2 87" xfId="13034"/>
    <cellStyle name="Normal 2 2 2 2 2 2 88" xfId="13035"/>
    <cellStyle name="Normal 2 2 2 2 2 2 89" xfId="13036"/>
    <cellStyle name="Normal 2 2 2 2 2 2 9" xfId="13037"/>
    <cellStyle name="Normal 2 2 2 2 2 2 90" xfId="13038"/>
    <cellStyle name="Normal 2 2 2 2 2 2 91" xfId="13039"/>
    <cellStyle name="Normal 2 2 2 2 2 2 92" xfId="13040"/>
    <cellStyle name="Normal 2 2 2 2 2 2 93" xfId="13041"/>
    <cellStyle name="Normal 2 2 2 2 2 2 94" xfId="13042"/>
    <cellStyle name="Normal 2 2 2 2 2 2 95" xfId="13043"/>
    <cellStyle name="Normal 2 2 2 2 2 2 96" xfId="13044"/>
    <cellStyle name="Normal 2 2 2 2 2 2 97" xfId="13045"/>
    <cellStyle name="Normal 2 2 2 2 2 2 98" xfId="13046"/>
    <cellStyle name="Normal 2 2 2 2 2 2 99" xfId="13047"/>
    <cellStyle name="Normal 2 2 2 2 2 20" xfId="13048"/>
    <cellStyle name="Normal 2 2 2 2 2 21" xfId="13049"/>
    <cellStyle name="Normal 2 2 2 2 2 22" xfId="13050"/>
    <cellStyle name="Normal 2 2 2 2 2 23" xfId="13051"/>
    <cellStyle name="Normal 2 2 2 2 2 24" xfId="13052"/>
    <cellStyle name="Normal 2 2 2 2 2 25" xfId="13053"/>
    <cellStyle name="Normal 2 2 2 2 2 26" xfId="13054"/>
    <cellStyle name="Normal 2 2 2 2 2 27" xfId="13055"/>
    <cellStyle name="Normal 2 2 2 2 2 28" xfId="13056"/>
    <cellStyle name="Normal 2 2 2 2 2 28 10" xfId="13057"/>
    <cellStyle name="Normal 2 2 2 2 2 28 11" xfId="13058"/>
    <cellStyle name="Normal 2 2 2 2 2 28 11 10" xfId="13059"/>
    <cellStyle name="Normal 2 2 2 2 2 28 11 11" xfId="13060"/>
    <cellStyle name="Normal 2 2 2 2 2 28 11 11 2" xfId="13061"/>
    <cellStyle name="Normal 2 2 2 2 2 28 11 11 3" xfId="13062"/>
    <cellStyle name="Normal 2 2 2 2 2 28 11 11 4" xfId="13063"/>
    <cellStyle name="Normal 2 2 2 2 2 28 11 12" xfId="13064"/>
    <cellStyle name="Normal 2 2 2 2 2 28 11 13" xfId="13065"/>
    <cellStyle name="Normal 2 2 2 2 2 28 11 14" xfId="13066"/>
    <cellStyle name="Normal 2 2 2 2 2 28 11 2" xfId="13067"/>
    <cellStyle name="Normal 2 2 2 2 2 28 11 2 10" xfId="13068"/>
    <cellStyle name="Normal 2 2 2 2 2 28 11 2 11" xfId="13069"/>
    <cellStyle name="Normal 2 2 2 2 2 28 11 2 2" xfId="13070"/>
    <cellStyle name="Normal 2 2 2 2 2 28 11 2 2 10" xfId="13071"/>
    <cellStyle name="Normal 2 2 2 2 2 28 11 2 2 11" xfId="13072"/>
    <cellStyle name="Normal 2 2 2 2 2 28 11 2 2 2" xfId="13073"/>
    <cellStyle name="Normal 2 2 2 2 2 28 11 2 2 2 2" xfId="13074"/>
    <cellStyle name="Normal 2 2 2 2 2 28 11 2 2 2 2 2" xfId="13075"/>
    <cellStyle name="Normal 2 2 2 2 2 28 11 2 2 2 2 3" xfId="13076"/>
    <cellStyle name="Normal 2 2 2 2 2 28 11 2 2 2 2 4" xfId="13077"/>
    <cellStyle name="Normal 2 2 2 2 2 28 11 2 2 2 3" xfId="13078"/>
    <cellStyle name="Normal 2 2 2 2 2 28 11 2 2 2 4" xfId="13079"/>
    <cellStyle name="Normal 2 2 2 2 2 28 11 2 2 2 5" xfId="13080"/>
    <cellStyle name="Normal 2 2 2 2 2 28 11 2 2 2 6" xfId="13081"/>
    <cellStyle name="Normal 2 2 2 2 2 28 11 2 2 3" xfId="13082"/>
    <cellStyle name="Normal 2 2 2 2 2 28 11 2 2 4" xfId="13083"/>
    <cellStyle name="Normal 2 2 2 2 2 28 11 2 2 5" xfId="13084"/>
    <cellStyle name="Normal 2 2 2 2 2 28 11 2 2 6" xfId="13085"/>
    <cellStyle name="Normal 2 2 2 2 2 28 11 2 2 7" xfId="13086"/>
    <cellStyle name="Normal 2 2 2 2 2 28 11 2 2 8" xfId="13087"/>
    <cellStyle name="Normal 2 2 2 2 2 28 11 2 2 8 2" xfId="13088"/>
    <cellStyle name="Normal 2 2 2 2 2 28 11 2 2 8 3" xfId="13089"/>
    <cellStyle name="Normal 2 2 2 2 2 28 11 2 2 8 4" xfId="13090"/>
    <cellStyle name="Normal 2 2 2 2 2 28 11 2 2 9" xfId="13091"/>
    <cellStyle name="Normal 2 2 2 2 2 28 11 2 3" xfId="13092"/>
    <cellStyle name="Normal 2 2 2 2 2 28 11 2 3 2" xfId="13093"/>
    <cellStyle name="Normal 2 2 2 2 2 28 11 2 3 2 2" xfId="13094"/>
    <cellStyle name="Normal 2 2 2 2 2 28 11 2 3 2 3" xfId="13095"/>
    <cellStyle name="Normal 2 2 2 2 2 28 11 2 3 2 4" xfId="13096"/>
    <cellStyle name="Normal 2 2 2 2 2 28 11 2 3 3" xfId="13097"/>
    <cellStyle name="Normal 2 2 2 2 2 28 11 2 3 4" xfId="13098"/>
    <cellStyle name="Normal 2 2 2 2 2 28 11 2 3 5" xfId="13099"/>
    <cellStyle name="Normal 2 2 2 2 2 28 11 2 3 6" xfId="13100"/>
    <cellStyle name="Normal 2 2 2 2 2 28 11 2 4" xfId="13101"/>
    <cellStyle name="Normal 2 2 2 2 2 28 11 2 5" xfId="13102"/>
    <cellStyle name="Normal 2 2 2 2 2 28 11 2 6" xfId="13103"/>
    <cellStyle name="Normal 2 2 2 2 2 28 11 2 7" xfId="13104"/>
    <cellStyle name="Normal 2 2 2 2 2 28 11 2 8" xfId="13105"/>
    <cellStyle name="Normal 2 2 2 2 2 28 11 2 8 2" xfId="13106"/>
    <cellStyle name="Normal 2 2 2 2 2 28 11 2 8 3" xfId="13107"/>
    <cellStyle name="Normal 2 2 2 2 2 28 11 2 8 4" xfId="13108"/>
    <cellStyle name="Normal 2 2 2 2 2 28 11 2 9" xfId="13109"/>
    <cellStyle name="Normal 2 2 2 2 2 28 11 3" xfId="13110"/>
    <cellStyle name="Normal 2 2 2 2 2 28 11 4" xfId="13111"/>
    <cellStyle name="Normal 2 2 2 2 2 28 11 5" xfId="13112"/>
    <cellStyle name="Normal 2 2 2 2 2 28 11 5 2" xfId="13113"/>
    <cellStyle name="Normal 2 2 2 2 2 28 11 5 2 2" xfId="13114"/>
    <cellStyle name="Normal 2 2 2 2 2 28 11 5 2 3" xfId="13115"/>
    <cellStyle name="Normal 2 2 2 2 2 28 11 5 2 4" xfId="13116"/>
    <cellStyle name="Normal 2 2 2 2 2 28 11 5 3" xfId="13117"/>
    <cellStyle name="Normal 2 2 2 2 2 28 11 5 4" xfId="13118"/>
    <cellStyle name="Normal 2 2 2 2 2 28 11 5 5" xfId="13119"/>
    <cellStyle name="Normal 2 2 2 2 2 28 11 5 6" xfId="13120"/>
    <cellStyle name="Normal 2 2 2 2 2 28 11 6" xfId="13121"/>
    <cellStyle name="Normal 2 2 2 2 2 28 11 7" xfId="13122"/>
    <cellStyle name="Normal 2 2 2 2 2 28 11 8" xfId="13123"/>
    <cellStyle name="Normal 2 2 2 2 2 28 11 9" xfId="13124"/>
    <cellStyle name="Normal 2 2 2 2 2 28 12" xfId="13125"/>
    <cellStyle name="Normal 2 2 2 2 2 28 13" xfId="13126"/>
    <cellStyle name="Normal 2 2 2 2 2 28 13 10" xfId="13127"/>
    <cellStyle name="Normal 2 2 2 2 2 28 13 11" xfId="13128"/>
    <cellStyle name="Normal 2 2 2 2 2 28 13 2" xfId="13129"/>
    <cellStyle name="Normal 2 2 2 2 2 28 13 2 10" xfId="13130"/>
    <cellStyle name="Normal 2 2 2 2 2 28 13 2 11" xfId="13131"/>
    <cellStyle name="Normal 2 2 2 2 2 28 13 2 2" xfId="13132"/>
    <cellStyle name="Normal 2 2 2 2 2 28 13 2 2 2" xfId="13133"/>
    <cellStyle name="Normal 2 2 2 2 2 28 13 2 2 2 2" xfId="13134"/>
    <cellStyle name="Normal 2 2 2 2 2 28 13 2 2 2 3" xfId="13135"/>
    <cellStyle name="Normal 2 2 2 2 2 28 13 2 2 2 4" xfId="13136"/>
    <cellStyle name="Normal 2 2 2 2 2 28 13 2 2 3" xfId="13137"/>
    <cellStyle name="Normal 2 2 2 2 2 28 13 2 2 4" xfId="13138"/>
    <cellStyle name="Normal 2 2 2 2 2 28 13 2 2 5" xfId="13139"/>
    <cellStyle name="Normal 2 2 2 2 2 28 13 2 2 6" xfId="13140"/>
    <cellStyle name="Normal 2 2 2 2 2 28 13 2 3" xfId="13141"/>
    <cellStyle name="Normal 2 2 2 2 2 28 13 2 4" xfId="13142"/>
    <cellStyle name="Normal 2 2 2 2 2 28 13 2 5" xfId="13143"/>
    <cellStyle name="Normal 2 2 2 2 2 28 13 2 6" xfId="13144"/>
    <cellStyle name="Normal 2 2 2 2 2 28 13 2 7" xfId="13145"/>
    <cellStyle name="Normal 2 2 2 2 2 28 13 2 8" xfId="13146"/>
    <cellStyle name="Normal 2 2 2 2 2 28 13 2 8 2" xfId="13147"/>
    <cellStyle name="Normal 2 2 2 2 2 28 13 2 8 3" xfId="13148"/>
    <cellStyle name="Normal 2 2 2 2 2 28 13 2 8 4" xfId="13149"/>
    <cellStyle name="Normal 2 2 2 2 2 28 13 2 9" xfId="13150"/>
    <cellStyle name="Normal 2 2 2 2 2 28 13 3" xfId="13151"/>
    <cellStyle name="Normal 2 2 2 2 2 28 13 3 2" xfId="13152"/>
    <cellStyle name="Normal 2 2 2 2 2 28 13 3 2 2" xfId="13153"/>
    <cellStyle name="Normal 2 2 2 2 2 28 13 3 2 3" xfId="13154"/>
    <cellStyle name="Normal 2 2 2 2 2 28 13 3 2 4" xfId="13155"/>
    <cellStyle name="Normal 2 2 2 2 2 28 13 3 3" xfId="13156"/>
    <cellStyle name="Normal 2 2 2 2 2 28 13 3 4" xfId="13157"/>
    <cellStyle name="Normal 2 2 2 2 2 28 13 3 5" xfId="13158"/>
    <cellStyle name="Normal 2 2 2 2 2 28 13 3 6" xfId="13159"/>
    <cellStyle name="Normal 2 2 2 2 2 28 13 4" xfId="13160"/>
    <cellStyle name="Normal 2 2 2 2 2 28 13 5" xfId="13161"/>
    <cellStyle name="Normal 2 2 2 2 2 28 13 6" xfId="13162"/>
    <cellStyle name="Normal 2 2 2 2 2 28 13 7" xfId="13163"/>
    <cellStyle name="Normal 2 2 2 2 2 28 13 8" xfId="13164"/>
    <cellStyle name="Normal 2 2 2 2 2 28 13 8 2" xfId="13165"/>
    <cellStyle name="Normal 2 2 2 2 2 28 13 8 3" xfId="13166"/>
    <cellStyle name="Normal 2 2 2 2 2 28 13 8 4" xfId="13167"/>
    <cellStyle name="Normal 2 2 2 2 2 28 13 9" xfId="13168"/>
    <cellStyle name="Normal 2 2 2 2 2 28 14" xfId="13169"/>
    <cellStyle name="Normal 2 2 2 2 2 28 15" xfId="13170"/>
    <cellStyle name="Normal 2 2 2 2 2 28 15 2" xfId="13171"/>
    <cellStyle name="Normal 2 2 2 2 2 28 15 2 2" xfId="13172"/>
    <cellStyle name="Normal 2 2 2 2 2 28 15 2 3" xfId="13173"/>
    <cellStyle name="Normal 2 2 2 2 2 28 15 2 4" xfId="13174"/>
    <cellStyle name="Normal 2 2 2 2 2 28 15 3" xfId="13175"/>
    <cellStyle name="Normal 2 2 2 2 2 28 15 4" xfId="13176"/>
    <cellStyle name="Normal 2 2 2 2 2 28 15 5" xfId="13177"/>
    <cellStyle name="Normal 2 2 2 2 2 28 15 6" xfId="13178"/>
    <cellStyle name="Normal 2 2 2 2 2 28 16" xfId="13179"/>
    <cellStyle name="Normal 2 2 2 2 2 28 17" xfId="13180"/>
    <cellStyle name="Normal 2 2 2 2 2 28 18" xfId="13181"/>
    <cellStyle name="Normal 2 2 2 2 2 28 19" xfId="13182"/>
    <cellStyle name="Normal 2 2 2 2 2 28 2" xfId="13183"/>
    <cellStyle name="Normal 2 2 2 2 2 28 2 10" xfId="13184"/>
    <cellStyle name="Normal 2 2 2 2 2 28 2 11" xfId="13185"/>
    <cellStyle name="Normal 2 2 2 2 2 28 2 12" xfId="13186"/>
    <cellStyle name="Normal 2 2 2 2 2 28 2 13" xfId="13187"/>
    <cellStyle name="Normal 2 2 2 2 2 28 2 13 2" xfId="13188"/>
    <cellStyle name="Normal 2 2 2 2 2 28 2 13 3" xfId="13189"/>
    <cellStyle name="Normal 2 2 2 2 2 28 2 13 4" xfId="13190"/>
    <cellStyle name="Normal 2 2 2 2 2 28 2 14" xfId="13191"/>
    <cellStyle name="Normal 2 2 2 2 2 28 2 15" xfId="13192"/>
    <cellStyle name="Normal 2 2 2 2 2 28 2 16" xfId="13193"/>
    <cellStyle name="Normal 2 2 2 2 2 28 2 2" xfId="13194"/>
    <cellStyle name="Normal 2 2 2 2 2 28 2 2 10" xfId="13195"/>
    <cellStyle name="Normal 2 2 2 2 2 28 2 2 11" xfId="13196"/>
    <cellStyle name="Normal 2 2 2 2 2 28 2 2 11 2" xfId="13197"/>
    <cellStyle name="Normal 2 2 2 2 2 28 2 2 11 3" xfId="13198"/>
    <cellStyle name="Normal 2 2 2 2 2 28 2 2 11 4" xfId="13199"/>
    <cellStyle name="Normal 2 2 2 2 2 28 2 2 12" xfId="13200"/>
    <cellStyle name="Normal 2 2 2 2 2 28 2 2 13" xfId="13201"/>
    <cellStyle name="Normal 2 2 2 2 2 28 2 2 14" xfId="13202"/>
    <cellStyle name="Normal 2 2 2 2 2 28 2 2 2" xfId="13203"/>
    <cellStyle name="Normal 2 2 2 2 2 28 2 2 2 10" xfId="13204"/>
    <cellStyle name="Normal 2 2 2 2 2 28 2 2 2 11" xfId="13205"/>
    <cellStyle name="Normal 2 2 2 2 2 28 2 2 2 2" xfId="13206"/>
    <cellStyle name="Normal 2 2 2 2 2 28 2 2 2 2 10" xfId="13207"/>
    <cellStyle name="Normal 2 2 2 2 2 28 2 2 2 2 11" xfId="13208"/>
    <cellStyle name="Normal 2 2 2 2 2 28 2 2 2 2 2" xfId="13209"/>
    <cellStyle name="Normal 2 2 2 2 2 28 2 2 2 2 2 2" xfId="13210"/>
    <cellStyle name="Normal 2 2 2 2 2 28 2 2 2 2 2 2 2" xfId="13211"/>
    <cellStyle name="Normal 2 2 2 2 2 28 2 2 2 2 2 2 3" xfId="13212"/>
    <cellStyle name="Normal 2 2 2 2 2 28 2 2 2 2 2 2 4" xfId="13213"/>
    <cellStyle name="Normal 2 2 2 2 2 28 2 2 2 2 2 3" xfId="13214"/>
    <cellStyle name="Normal 2 2 2 2 2 28 2 2 2 2 2 4" xfId="13215"/>
    <cellStyle name="Normal 2 2 2 2 2 28 2 2 2 2 2 5" xfId="13216"/>
    <cellStyle name="Normal 2 2 2 2 2 28 2 2 2 2 2 6" xfId="13217"/>
    <cellStyle name="Normal 2 2 2 2 2 28 2 2 2 2 3" xfId="13218"/>
    <cellStyle name="Normal 2 2 2 2 2 28 2 2 2 2 4" xfId="13219"/>
    <cellStyle name="Normal 2 2 2 2 2 28 2 2 2 2 5" xfId="13220"/>
    <cellStyle name="Normal 2 2 2 2 2 28 2 2 2 2 6" xfId="13221"/>
    <cellStyle name="Normal 2 2 2 2 2 28 2 2 2 2 7" xfId="13222"/>
    <cellStyle name="Normal 2 2 2 2 2 28 2 2 2 2 8" xfId="13223"/>
    <cellStyle name="Normal 2 2 2 2 2 28 2 2 2 2 8 2" xfId="13224"/>
    <cellStyle name="Normal 2 2 2 2 2 28 2 2 2 2 8 3" xfId="13225"/>
    <cellStyle name="Normal 2 2 2 2 2 28 2 2 2 2 8 4" xfId="13226"/>
    <cellStyle name="Normal 2 2 2 2 2 28 2 2 2 2 9" xfId="13227"/>
    <cellStyle name="Normal 2 2 2 2 2 28 2 2 2 3" xfId="13228"/>
    <cellStyle name="Normal 2 2 2 2 2 28 2 2 2 3 2" xfId="13229"/>
    <cellStyle name="Normal 2 2 2 2 2 28 2 2 2 3 2 2" xfId="13230"/>
    <cellStyle name="Normal 2 2 2 2 2 28 2 2 2 3 2 3" xfId="13231"/>
    <cellStyle name="Normal 2 2 2 2 2 28 2 2 2 3 2 4" xfId="13232"/>
    <cellStyle name="Normal 2 2 2 2 2 28 2 2 2 3 3" xfId="13233"/>
    <cellStyle name="Normal 2 2 2 2 2 28 2 2 2 3 4" xfId="13234"/>
    <cellStyle name="Normal 2 2 2 2 2 28 2 2 2 3 5" xfId="13235"/>
    <cellStyle name="Normal 2 2 2 2 2 28 2 2 2 3 6" xfId="13236"/>
    <cellStyle name="Normal 2 2 2 2 2 28 2 2 2 4" xfId="13237"/>
    <cellStyle name="Normal 2 2 2 2 2 28 2 2 2 5" xfId="13238"/>
    <cellStyle name="Normal 2 2 2 2 2 28 2 2 2 6" xfId="13239"/>
    <cellStyle name="Normal 2 2 2 2 2 28 2 2 2 7" xfId="13240"/>
    <cellStyle name="Normal 2 2 2 2 2 28 2 2 2 8" xfId="13241"/>
    <cellStyle name="Normal 2 2 2 2 2 28 2 2 2 8 2" xfId="13242"/>
    <cellStyle name="Normal 2 2 2 2 2 28 2 2 2 8 3" xfId="13243"/>
    <cellStyle name="Normal 2 2 2 2 2 28 2 2 2 8 4" xfId="13244"/>
    <cellStyle name="Normal 2 2 2 2 2 28 2 2 2 9" xfId="13245"/>
    <cellStyle name="Normal 2 2 2 2 2 28 2 2 3" xfId="13246"/>
    <cellStyle name="Normal 2 2 2 2 2 28 2 2 4" xfId="13247"/>
    <cellStyle name="Normal 2 2 2 2 2 28 2 2 5" xfId="13248"/>
    <cellStyle name="Normal 2 2 2 2 2 28 2 2 5 2" xfId="13249"/>
    <cellStyle name="Normal 2 2 2 2 2 28 2 2 5 2 2" xfId="13250"/>
    <cellStyle name="Normal 2 2 2 2 2 28 2 2 5 2 3" xfId="13251"/>
    <cellStyle name="Normal 2 2 2 2 2 28 2 2 5 2 4" xfId="13252"/>
    <cellStyle name="Normal 2 2 2 2 2 28 2 2 5 3" xfId="13253"/>
    <cellStyle name="Normal 2 2 2 2 2 28 2 2 5 4" xfId="13254"/>
    <cellStyle name="Normal 2 2 2 2 2 28 2 2 5 5" xfId="13255"/>
    <cellStyle name="Normal 2 2 2 2 2 28 2 2 5 6" xfId="13256"/>
    <cellStyle name="Normal 2 2 2 2 2 28 2 2 6" xfId="13257"/>
    <cellStyle name="Normal 2 2 2 2 2 28 2 2 7" xfId="13258"/>
    <cellStyle name="Normal 2 2 2 2 2 28 2 2 8" xfId="13259"/>
    <cellStyle name="Normal 2 2 2 2 2 28 2 2 9" xfId="13260"/>
    <cellStyle name="Normal 2 2 2 2 2 28 2 3" xfId="13261"/>
    <cellStyle name="Normal 2 2 2 2 2 28 2 4" xfId="13262"/>
    <cellStyle name="Normal 2 2 2 2 2 28 2 5" xfId="13263"/>
    <cellStyle name="Normal 2 2 2 2 2 28 2 5 10" xfId="13264"/>
    <cellStyle name="Normal 2 2 2 2 2 28 2 5 11" xfId="13265"/>
    <cellStyle name="Normal 2 2 2 2 2 28 2 5 2" xfId="13266"/>
    <cellStyle name="Normal 2 2 2 2 2 28 2 5 2 10" xfId="13267"/>
    <cellStyle name="Normal 2 2 2 2 2 28 2 5 2 11" xfId="13268"/>
    <cellStyle name="Normal 2 2 2 2 2 28 2 5 2 2" xfId="13269"/>
    <cellStyle name="Normal 2 2 2 2 2 28 2 5 2 2 2" xfId="13270"/>
    <cellStyle name="Normal 2 2 2 2 2 28 2 5 2 2 2 2" xfId="13271"/>
    <cellStyle name="Normal 2 2 2 2 2 28 2 5 2 2 2 3" xfId="13272"/>
    <cellStyle name="Normal 2 2 2 2 2 28 2 5 2 2 2 4" xfId="13273"/>
    <cellStyle name="Normal 2 2 2 2 2 28 2 5 2 2 3" xfId="13274"/>
    <cellStyle name="Normal 2 2 2 2 2 28 2 5 2 2 4" xfId="13275"/>
    <cellStyle name="Normal 2 2 2 2 2 28 2 5 2 2 5" xfId="13276"/>
    <cellStyle name="Normal 2 2 2 2 2 28 2 5 2 2 6" xfId="13277"/>
    <cellStyle name="Normal 2 2 2 2 2 28 2 5 2 3" xfId="13278"/>
    <cellStyle name="Normal 2 2 2 2 2 28 2 5 2 4" xfId="13279"/>
    <cellStyle name="Normal 2 2 2 2 2 28 2 5 2 5" xfId="13280"/>
    <cellStyle name="Normal 2 2 2 2 2 28 2 5 2 6" xfId="13281"/>
    <cellStyle name="Normal 2 2 2 2 2 28 2 5 2 7" xfId="13282"/>
    <cellStyle name="Normal 2 2 2 2 2 28 2 5 2 8" xfId="13283"/>
    <cellStyle name="Normal 2 2 2 2 2 28 2 5 2 8 2" xfId="13284"/>
    <cellStyle name="Normal 2 2 2 2 2 28 2 5 2 8 3" xfId="13285"/>
    <cellStyle name="Normal 2 2 2 2 2 28 2 5 2 8 4" xfId="13286"/>
    <cellStyle name="Normal 2 2 2 2 2 28 2 5 2 9" xfId="13287"/>
    <cellStyle name="Normal 2 2 2 2 2 28 2 5 3" xfId="13288"/>
    <cellStyle name="Normal 2 2 2 2 2 28 2 5 3 2" xfId="13289"/>
    <cellStyle name="Normal 2 2 2 2 2 28 2 5 3 2 2" xfId="13290"/>
    <cellStyle name="Normal 2 2 2 2 2 28 2 5 3 2 3" xfId="13291"/>
    <cellStyle name="Normal 2 2 2 2 2 28 2 5 3 2 4" xfId="13292"/>
    <cellStyle name="Normal 2 2 2 2 2 28 2 5 3 3" xfId="13293"/>
    <cellStyle name="Normal 2 2 2 2 2 28 2 5 3 4" xfId="13294"/>
    <cellStyle name="Normal 2 2 2 2 2 28 2 5 3 5" xfId="13295"/>
    <cellStyle name="Normal 2 2 2 2 2 28 2 5 3 6" xfId="13296"/>
    <cellStyle name="Normal 2 2 2 2 2 28 2 5 4" xfId="13297"/>
    <cellStyle name="Normal 2 2 2 2 2 28 2 5 5" xfId="13298"/>
    <cellStyle name="Normal 2 2 2 2 2 28 2 5 6" xfId="13299"/>
    <cellStyle name="Normal 2 2 2 2 2 28 2 5 7" xfId="13300"/>
    <cellStyle name="Normal 2 2 2 2 2 28 2 5 8" xfId="13301"/>
    <cellStyle name="Normal 2 2 2 2 2 28 2 5 8 2" xfId="13302"/>
    <cellStyle name="Normal 2 2 2 2 2 28 2 5 8 3" xfId="13303"/>
    <cellStyle name="Normal 2 2 2 2 2 28 2 5 8 4" xfId="13304"/>
    <cellStyle name="Normal 2 2 2 2 2 28 2 5 9" xfId="13305"/>
    <cellStyle name="Normal 2 2 2 2 2 28 2 6" xfId="13306"/>
    <cellStyle name="Normal 2 2 2 2 2 28 2 7" xfId="13307"/>
    <cellStyle name="Normal 2 2 2 2 2 28 2 7 2" xfId="13308"/>
    <cellStyle name="Normal 2 2 2 2 2 28 2 7 2 2" xfId="13309"/>
    <cellStyle name="Normal 2 2 2 2 2 28 2 7 2 3" xfId="13310"/>
    <cellStyle name="Normal 2 2 2 2 2 28 2 7 2 4" xfId="13311"/>
    <cellStyle name="Normal 2 2 2 2 2 28 2 7 3" xfId="13312"/>
    <cellStyle name="Normal 2 2 2 2 2 28 2 7 4" xfId="13313"/>
    <cellStyle name="Normal 2 2 2 2 2 28 2 7 5" xfId="13314"/>
    <cellStyle name="Normal 2 2 2 2 2 28 2 7 6" xfId="13315"/>
    <cellStyle name="Normal 2 2 2 2 2 28 2 8" xfId="13316"/>
    <cellStyle name="Normal 2 2 2 2 2 28 2 9" xfId="13317"/>
    <cellStyle name="Normal 2 2 2 2 2 28 20" xfId="13318"/>
    <cellStyle name="Normal 2 2 2 2 2 28 21" xfId="13319"/>
    <cellStyle name="Normal 2 2 2 2 2 28 21 2" xfId="13320"/>
    <cellStyle name="Normal 2 2 2 2 2 28 21 3" xfId="13321"/>
    <cellStyle name="Normal 2 2 2 2 2 28 21 4" xfId="13322"/>
    <cellStyle name="Normal 2 2 2 2 2 28 22" xfId="13323"/>
    <cellStyle name="Normal 2 2 2 2 2 28 23" xfId="13324"/>
    <cellStyle name="Normal 2 2 2 2 2 28 24" xfId="13325"/>
    <cellStyle name="Normal 2 2 2 2 2 28 3" xfId="13326"/>
    <cellStyle name="Normal 2 2 2 2 2 28 4" xfId="13327"/>
    <cellStyle name="Normal 2 2 2 2 2 28 5" xfId="13328"/>
    <cellStyle name="Normal 2 2 2 2 2 28 6" xfId="13329"/>
    <cellStyle name="Normal 2 2 2 2 2 28 7" xfId="13330"/>
    <cellStyle name="Normal 2 2 2 2 2 28 8" xfId="13331"/>
    <cellStyle name="Normal 2 2 2 2 2 28 9" xfId="13332"/>
    <cellStyle name="Normal 2 2 2 2 2 29" xfId="13333"/>
    <cellStyle name="Normal 2 2 2 2 2 29 10" xfId="13334"/>
    <cellStyle name="Normal 2 2 2 2 2 29 11" xfId="13335"/>
    <cellStyle name="Normal 2 2 2 2 2 29 12" xfId="13336"/>
    <cellStyle name="Normal 2 2 2 2 2 29 13" xfId="13337"/>
    <cellStyle name="Normal 2 2 2 2 2 29 13 2" xfId="13338"/>
    <cellStyle name="Normal 2 2 2 2 2 29 13 3" xfId="13339"/>
    <cellStyle name="Normal 2 2 2 2 2 29 13 4" xfId="13340"/>
    <cellStyle name="Normal 2 2 2 2 2 29 14" xfId="13341"/>
    <cellStyle name="Normal 2 2 2 2 2 29 15" xfId="13342"/>
    <cellStyle name="Normal 2 2 2 2 2 29 16" xfId="13343"/>
    <cellStyle name="Normal 2 2 2 2 2 29 2" xfId="13344"/>
    <cellStyle name="Normal 2 2 2 2 2 29 2 10" xfId="13345"/>
    <cellStyle name="Normal 2 2 2 2 2 29 2 11" xfId="13346"/>
    <cellStyle name="Normal 2 2 2 2 2 29 2 11 2" xfId="13347"/>
    <cellStyle name="Normal 2 2 2 2 2 29 2 11 3" xfId="13348"/>
    <cellStyle name="Normal 2 2 2 2 2 29 2 11 4" xfId="13349"/>
    <cellStyle name="Normal 2 2 2 2 2 29 2 12" xfId="13350"/>
    <cellStyle name="Normal 2 2 2 2 2 29 2 13" xfId="13351"/>
    <cellStyle name="Normal 2 2 2 2 2 29 2 14" xfId="13352"/>
    <cellStyle name="Normal 2 2 2 2 2 29 2 2" xfId="13353"/>
    <cellStyle name="Normal 2 2 2 2 2 29 2 2 10" xfId="13354"/>
    <cellStyle name="Normal 2 2 2 2 2 29 2 2 11" xfId="13355"/>
    <cellStyle name="Normal 2 2 2 2 2 29 2 2 2" xfId="13356"/>
    <cellStyle name="Normal 2 2 2 2 2 29 2 2 2 10" xfId="13357"/>
    <cellStyle name="Normal 2 2 2 2 2 29 2 2 2 11" xfId="13358"/>
    <cellStyle name="Normal 2 2 2 2 2 29 2 2 2 2" xfId="13359"/>
    <cellStyle name="Normal 2 2 2 2 2 29 2 2 2 2 2" xfId="13360"/>
    <cellStyle name="Normal 2 2 2 2 2 29 2 2 2 2 2 2" xfId="13361"/>
    <cellStyle name="Normal 2 2 2 2 2 29 2 2 2 2 2 3" xfId="13362"/>
    <cellStyle name="Normal 2 2 2 2 2 29 2 2 2 2 2 4" xfId="13363"/>
    <cellStyle name="Normal 2 2 2 2 2 29 2 2 2 2 3" xfId="13364"/>
    <cellStyle name="Normal 2 2 2 2 2 29 2 2 2 2 4" xfId="13365"/>
    <cellStyle name="Normal 2 2 2 2 2 29 2 2 2 2 5" xfId="13366"/>
    <cellStyle name="Normal 2 2 2 2 2 29 2 2 2 2 6" xfId="13367"/>
    <cellStyle name="Normal 2 2 2 2 2 29 2 2 2 3" xfId="13368"/>
    <cellStyle name="Normal 2 2 2 2 2 29 2 2 2 4" xfId="13369"/>
    <cellStyle name="Normal 2 2 2 2 2 29 2 2 2 5" xfId="13370"/>
    <cellStyle name="Normal 2 2 2 2 2 29 2 2 2 6" xfId="13371"/>
    <cellStyle name="Normal 2 2 2 2 2 29 2 2 2 7" xfId="13372"/>
    <cellStyle name="Normal 2 2 2 2 2 29 2 2 2 8" xfId="13373"/>
    <cellStyle name="Normal 2 2 2 2 2 29 2 2 2 8 2" xfId="13374"/>
    <cellStyle name="Normal 2 2 2 2 2 29 2 2 2 8 3" xfId="13375"/>
    <cellStyle name="Normal 2 2 2 2 2 29 2 2 2 8 4" xfId="13376"/>
    <cellStyle name="Normal 2 2 2 2 2 29 2 2 2 9" xfId="13377"/>
    <cellStyle name="Normal 2 2 2 2 2 29 2 2 3" xfId="13378"/>
    <cellStyle name="Normal 2 2 2 2 2 29 2 2 3 2" xfId="13379"/>
    <cellStyle name="Normal 2 2 2 2 2 29 2 2 3 2 2" xfId="13380"/>
    <cellStyle name="Normal 2 2 2 2 2 29 2 2 3 2 3" xfId="13381"/>
    <cellStyle name="Normal 2 2 2 2 2 29 2 2 3 2 4" xfId="13382"/>
    <cellStyle name="Normal 2 2 2 2 2 29 2 2 3 3" xfId="13383"/>
    <cellStyle name="Normal 2 2 2 2 2 29 2 2 3 4" xfId="13384"/>
    <cellStyle name="Normal 2 2 2 2 2 29 2 2 3 5" xfId="13385"/>
    <cellStyle name="Normal 2 2 2 2 2 29 2 2 3 6" xfId="13386"/>
    <cellStyle name="Normal 2 2 2 2 2 29 2 2 4" xfId="13387"/>
    <cellStyle name="Normal 2 2 2 2 2 29 2 2 5" xfId="13388"/>
    <cellStyle name="Normal 2 2 2 2 2 29 2 2 6" xfId="13389"/>
    <cellStyle name="Normal 2 2 2 2 2 29 2 2 7" xfId="13390"/>
    <cellStyle name="Normal 2 2 2 2 2 29 2 2 8" xfId="13391"/>
    <cellStyle name="Normal 2 2 2 2 2 29 2 2 8 2" xfId="13392"/>
    <cellStyle name="Normal 2 2 2 2 2 29 2 2 8 3" xfId="13393"/>
    <cellStyle name="Normal 2 2 2 2 2 29 2 2 8 4" xfId="13394"/>
    <cellStyle name="Normal 2 2 2 2 2 29 2 2 9" xfId="13395"/>
    <cellStyle name="Normal 2 2 2 2 2 29 2 3" xfId="13396"/>
    <cellStyle name="Normal 2 2 2 2 2 29 2 4" xfId="13397"/>
    <cellStyle name="Normal 2 2 2 2 2 29 2 5" xfId="13398"/>
    <cellStyle name="Normal 2 2 2 2 2 29 2 5 2" xfId="13399"/>
    <cellStyle name="Normal 2 2 2 2 2 29 2 5 2 2" xfId="13400"/>
    <cellStyle name="Normal 2 2 2 2 2 29 2 5 2 3" xfId="13401"/>
    <cellStyle name="Normal 2 2 2 2 2 29 2 5 2 4" xfId="13402"/>
    <cellStyle name="Normal 2 2 2 2 2 29 2 5 3" xfId="13403"/>
    <cellStyle name="Normal 2 2 2 2 2 29 2 5 4" xfId="13404"/>
    <cellStyle name="Normal 2 2 2 2 2 29 2 5 5" xfId="13405"/>
    <cellStyle name="Normal 2 2 2 2 2 29 2 5 6" xfId="13406"/>
    <cellStyle name="Normal 2 2 2 2 2 29 2 6" xfId="13407"/>
    <cellStyle name="Normal 2 2 2 2 2 29 2 7" xfId="13408"/>
    <cellStyle name="Normal 2 2 2 2 2 29 2 8" xfId="13409"/>
    <cellStyle name="Normal 2 2 2 2 2 29 2 9" xfId="13410"/>
    <cellStyle name="Normal 2 2 2 2 2 29 3" xfId="13411"/>
    <cellStyle name="Normal 2 2 2 2 2 29 4" xfId="13412"/>
    <cellStyle name="Normal 2 2 2 2 2 29 5" xfId="13413"/>
    <cellStyle name="Normal 2 2 2 2 2 29 5 10" xfId="13414"/>
    <cellStyle name="Normal 2 2 2 2 2 29 5 11" xfId="13415"/>
    <cellStyle name="Normal 2 2 2 2 2 29 5 2" xfId="13416"/>
    <cellStyle name="Normal 2 2 2 2 2 29 5 2 10" xfId="13417"/>
    <cellStyle name="Normal 2 2 2 2 2 29 5 2 11" xfId="13418"/>
    <cellStyle name="Normal 2 2 2 2 2 29 5 2 2" xfId="13419"/>
    <cellStyle name="Normal 2 2 2 2 2 29 5 2 2 2" xfId="13420"/>
    <cellStyle name="Normal 2 2 2 2 2 29 5 2 2 2 2" xfId="13421"/>
    <cellStyle name="Normal 2 2 2 2 2 29 5 2 2 2 3" xfId="13422"/>
    <cellStyle name="Normal 2 2 2 2 2 29 5 2 2 2 4" xfId="13423"/>
    <cellStyle name="Normal 2 2 2 2 2 29 5 2 2 3" xfId="13424"/>
    <cellStyle name="Normal 2 2 2 2 2 29 5 2 2 4" xfId="13425"/>
    <cellStyle name="Normal 2 2 2 2 2 29 5 2 2 5" xfId="13426"/>
    <cellStyle name="Normal 2 2 2 2 2 29 5 2 2 6" xfId="13427"/>
    <cellStyle name="Normal 2 2 2 2 2 29 5 2 3" xfId="13428"/>
    <cellStyle name="Normal 2 2 2 2 2 29 5 2 4" xfId="13429"/>
    <cellStyle name="Normal 2 2 2 2 2 29 5 2 5" xfId="13430"/>
    <cellStyle name="Normal 2 2 2 2 2 29 5 2 6" xfId="13431"/>
    <cellStyle name="Normal 2 2 2 2 2 29 5 2 7" xfId="13432"/>
    <cellStyle name="Normal 2 2 2 2 2 29 5 2 8" xfId="13433"/>
    <cellStyle name="Normal 2 2 2 2 2 29 5 2 8 2" xfId="13434"/>
    <cellStyle name="Normal 2 2 2 2 2 29 5 2 8 3" xfId="13435"/>
    <cellStyle name="Normal 2 2 2 2 2 29 5 2 8 4" xfId="13436"/>
    <cellStyle name="Normal 2 2 2 2 2 29 5 2 9" xfId="13437"/>
    <cellStyle name="Normal 2 2 2 2 2 29 5 3" xfId="13438"/>
    <cellStyle name="Normal 2 2 2 2 2 29 5 3 2" xfId="13439"/>
    <cellStyle name="Normal 2 2 2 2 2 29 5 3 2 2" xfId="13440"/>
    <cellStyle name="Normal 2 2 2 2 2 29 5 3 2 3" xfId="13441"/>
    <cellStyle name="Normal 2 2 2 2 2 29 5 3 2 4" xfId="13442"/>
    <cellStyle name="Normal 2 2 2 2 2 29 5 3 3" xfId="13443"/>
    <cellStyle name="Normal 2 2 2 2 2 29 5 3 4" xfId="13444"/>
    <cellStyle name="Normal 2 2 2 2 2 29 5 3 5" xfId="13445"/>
    <cellStyle name="Normal 2 2 2 2 2 29 5 3 6" xfId="13446"/>
    <cellStyle name="Normal 2 2 2 2 2 29 5 4" xfId="13447"/>
    <cellStyle name="Normal 2 2 2 2 2 29 5 5" xfId="13448"/>
    <cellStyle name="Normal 2 2 2 2 2 29 5 6" xfId="13449"/>
    <cellStyle name="Normal 2 2 2 2 2 29 5 7" xfId="13450"/>
    <cellStyle name="Normal 2 2 2 2 2 29 5 8" xfId="13451"/>
    <cellStyle name="Normal 2 2 2 2 2 29 5 8 2" xfId="13452"/>
    <cellStyle name="Normal 2 2 2 2 2 29 5 8 3" xfId="13453"/>
    <cellStyle name="Normal 2 2 2 2 2 29 5 8 4" xfId="13454"/>
    <cellStyle name="Normal 2 2 2 2 2 29 5 9" xfId="13455"/>
    <cellStyle name="Normal 2 2 2 2 2 29 6" xfId="13456"/>
    <cellStyle name="Normal 2 2 2 2 2 29 7" xfId="13457"/>
    <cellStyle name="Normal 2 2 2 2 2 29 7 2" xfId="13458"/>
    <cellStyle name="Normal 2 2 2 2 2 29 7 2 2" xfId="13459"/>
    <cellStyle name="Normal 2 2 2 2 2 29 7 2 3" xfId="13460"/>
    <cellStyle name="Normal 2 2 2 2 2 29 7 2 4" xfId="13461"/>
    <cellStyle name="Normal 2 2 2 2 2 29 7 3" xfId="13462"/>
    <cellStyle name="Normal 2 2 2 2 2 29 7 4" xfId="13463"/>
    <cellStyle name="Normal 2 2 2 2 2 29 7 5" xfId="13464"/>
    <cellStyle name="Normal 2 2 2 2 2 29 7 6" xfId="13465"/>
    <cellStyle name="Normal 2 2 2 2 2 29 8" xfId="13466"/>
    <cellStyle name="Normal 2 2 2 2 2 29 9" xfId="13467"/>
    <cellStyle name="Normal 2 2 2 2 2 3" xfId="13468"/>
    <cellStyle name="Normal 2 2 2 2 2 3 10" xfId="13469"/>
    <cellStyle name="Normal 2 2 2 2 2 3 2" xfId="13470"/>
    <cellStyle name="Normal 2 2 2 2 2 3 2 2" xfId="13471"/>
    <cellStyle name="Normal 2 2 2 2 2 3 2 3" xfId="13472"/>
    <cellStyle name="Normal 2 2 2 2 2 3 2 4" xfId="13473"/>
    <cellStyle name="Normal 2 2 2 2 2 3 2 5" xfId="13474"/>
    <cellStyle name="Normal 2 2 2 2 2 3 2 6" xfId="13475"/>
    <cellStyle name="Normal 2 2 2 2 2 3 2 7" xfId="13476"/>
    <cellStyle name="Normal 2 2 2 2 2 3 2 8" xfId="13477"/>
    <cellStyle name="Normal 2 2 2 2 2 3 2 9" xfId="13478"/>
    <cellStyle name="Normal 2 2 2 2 2 3 3" xfId="13479"/>
    <cellStyle name="Normal 2 2 2 2 2 3 4" xfId="13480"/>
    <cellStyle name="Normal 2 2 2 2 2 3 5" xfId="13481"/>
    <cellStyle name="Normal 2 2 2 2 2 3 6" xfId="13482"/>
    <cellStyle name="Normal 2 2 2 2 2 3 7" xfId="13483"/>
    <cellStyle name="Normal 2 2 2 2 2 3 8" xfId="13484"/>
    <cellStyle name="Normal 2 2 2 2 2 3 9" xfId="13485"/>
    <cellStyle name="Normal 2 2 2 2 2 30" xfId="13486"/>
    <cellStyle name="Normal 2 2 2 2 2 31" xfId="13487"/>
    <cellStyle name="Normal 2 2 2 2 2 32" xfId="13488"/>
    <cellStyle name="Normal 2 2 2 2 2 33" xfId="13489"/>
    <cellStyle name="Normal 2 2 2 2 2 34" xfId="13490"/>
    <cellStyle name="Normal 2 2 2 2 2 35" xfId="13491"/>
    <cellStyle name="Normal 2 2 2 2 2 36" xfId="13492"/>
    <cellStyle name="Normal 2 2 2 2 2 37" xfId="13493"/>
    <cellStyle name="Normal 2 2 2 2 2 37 10" xfId="13494"/>
    <cellStyle name="Normal 2 2 2 2 2 37 11" xfId="13495"/>
    <cellStyle name="Normal 2 2 2 2 2 37 11 2" xfId="13496"/>
    <cellStyle name="Normal 2 2 2 2 2 37 11 3" xfId="13497"/>
    <cellStyle name="Normal 2 2 2 2 2 37 11 4" xfId="13498"/>
    <cellStyle name="Normal 2 2 2 2 2 37 12" xfId="13499"/>
    <cellStyle name="Normal 2 2 2 2 2 37 13" xfId="13500"/>
    <cellStyle name="Normal 2 2 2 2 2 37 14" xfId="13501"/>
    <cellStyle name="Normal 2 2 2 2 2 37 2" xfId="13502"/>
    <cellStyle name="Normal 2 2 2 2 2 37 2 10" xfId="13503"/>
    <cellStyle name="Normal 2 2 2 2 2 37 2 11" xfId="13504"/>
    <cellStyle name="Normal 2 2 2 2 2 37 2 2" xfId="13505"/>
    <cellStyle name="Normal 2 2 2 2 2 37 2 2 10" xfId="13506"/>
    <cellStyle name="Normal 2 2 2 2 2 37 2 2 11" xfId="13507"/>
    <cellStyle name="Normal 2 2 2 2 2 37 2 2 2" xfId="13508"/>
    <cellStyle name="Normal 2 2 2 2 2 37 2 2 2 2" xfId="13509"/>
    <cellStyle name="Normal 2 2 2 2 2 37 2 2 2 2 2" xfId="13510"/>
    <cellStyle name="Normal 2 2 2 2 2 37 2 2 2 2 3" xfId="13511"/>
    <cellStyle name="Normal 2 2 2 2 2 37 2 2 2 2 4" xfId="13512"/>
    <cellStyle name="Normal 2 2 2 2 2 37 2 2 2 3" xfId="13513"/>
    <cellStyle name="Normal 2 2 2 2 2 37 2 2 2 4" xfId="13514"/>
    <cellStyle name="Normal 2 2 2 2 2 37 2 2 2 5" xfId="13515"/>
    <cellStyle name="Normal 2 2 2 2 2 37 2 2 2 6" xfId="13516"/>
    <cellStyle name="Normal 2 2 2 2 2 37 2 2 3" xfId="13517"/>
    <cellStyle name="Normal 2 2 2 2 2 37 2 2 4" xfId="13518"/>
    <cellStyle name="Normal 2 2 2 2 2 37 2 2 5" xfId="13519"/>
    <cellStyle name="Normal 2 2 2 2 2 37 2 2 6" xfId="13520"/>
    <cellStyle name="Normal 2 2 2 2 2 37 2 2 7" xfId="13521"/>
    <cellStyle name="Normal 2 2 2 2 2 37 2 2 8" xfId="13522"/>
    <cellStyle name="Normal 2 2 2 2 2 37 2 2 8 2" xfId="13523"/>
    <cellStyle name="Normal 2 2 2 2 2 37 2 2 8 3" xfId="13524"/>
    <cellStyle name="Normal 2 2 2 2 2 37 2 2 8 4" xfId="13525"/>
    <cellStyle name="Normal 2 2 2 2 2 37 2 2 9" xfId="13526"/>
    <cellStyle name="Normal 2 2 2 2 2 37 2 3" xfId="13527"/>
    <cellStyle name="Normal 2 2 2 2 2 37 2 3 2" xfId="13528"/>
    <cellStyle name="Normal 2 2 2 2 2 37 2 3 2 2" xfId="13529"/>
    <cellStyle name="Normal 2 2 2 2 2 37 2 3 2 3" xfId="13530"/>
    <cellStyle name="Normal 2 2 2 2 2 37 2 3 2 4" xfId="13531"/>
    <cellStyle name="Normal 2 2 2 2 2 37 2 3 3" xfId="13532"/>
    <cellStyle name="Normal 2 2 2 2 2 37 2 3 4" xfId="13533"/>
    <cellStyle name="Normal 2 2 2 2 2 37 2 3 5" xfId="13534"/>
    <cellStyle name="Normal 2 2 2 2 2 37 2 3 6" xfId="13535"/>
    <cellStyle name="Normal 2 2 2 2 2 37 2 4" xfId="13536"/>
    <cellStyle name="Normal 2 2 2 2 2 37 2 5" xfId="13537"/>
    <cellStyle name="Normal 2 2 2 2 2 37 2 6" xfId="13538"/>
    <cellStyle name="Normal 2 2 2 2 2 37 2 7" xfId="13539"/>
    <cellStyle name="Normal 2 2 2 2 2 37 2 8" xfId="13540"/>
    <cellStyle name="Normal 2 2 2 2 2 37 2 8 2" xfId="13541"/>
    <cellStyle name="Normal 2 2 2 2 2 37 2 8 3" xfId="13542"/>
    <cellStyle name="Normal 2 2 2 2 2 37 2 8 4" xfId="13543"/>
    <cellStyle name="Normal 2 2 2 2 2 37 2 9" xfId="13544"/>
    <cellStyle name="Normal 2 2 2 2 2 37 3" xfId="13545"/>
    <cellStyle name="Normal 2 2 2 2 2 37 4" xfId="13546"/>
    <cellStyle name="Normal 2 2 2 2 2 37 5" xfId="13547"/>
    <cellStyle name="Normal 2 2 2 2 2 37 5 2" xfId="13548"/>
    <cellStyle name="Normal 2 2 2 2 2 37 5 2 2" xfId="13549"/>
    <cellStyle name="Normal 2 2 2 2 2 37 5 2 3" xfId="13550"/>
    <cellStyle name="Normal 2 2 2 2 2 37 5 2 4" xfId="13551"/>
    <cellStyle name="Normal 2 2 2 2 2 37 5 3" xfId="13552"/>
    <cellStyle name="Normal 2 2 2 2 2 37 5 4" xfId="13553"/>
    <cellStyle name="Normal 2 2 2 2 2 37 5 5" xfId="13554"/>
    <cellStyle name="Normal 2 2 2 2 2 37 5 6" xfId="13555"/>
    <cellStyle name="Normal 2 2 2 2 2 37 6" xfId="13556"/>
    <cellStyle name="Normal 2 2 2 2 2 37 7" xfId="13557"/>
    <cellStyle name="Normal 2 2 2 2 2 37 8" xfId="13558"/>
    <cellStyle name="Normal 2 2 2 2 2 37 9" xfId="13559"/>
    <cellStyle name="Normal 2 2 2 2 2 38" xfId="13560"/>
    <cellStyle name="Normal 2 2 2 2 2 39" xfId="13561"/>
    <cellStyle name="Normal 2 2 2 2 2 39 10" xfId="13562"/>
    <cellStyle name="Normal 2 2 2 2 2 39 11" xfId="13563"/>
    <cellStyle name="Normal 2 2 2 2 2 39 2" xfId="13564"/>
    <cellStyle name="Normal 2 2 2 2 2 39 2 10" xfId="13565"/>
    <cellStyle name="Normal 2 2 2 2 2 39 2 11" xfId="13566"/>
    <cellStyle name="Normal 2 2 2 2 2 39 2 2" xfId="13567"/>
    <cellStyle name="Normal 2 2 2 2 2 39 2 2 2" xfId="13568"/>
    <cellStyle name="Normal 2 2 2 2 2 39 2 2 2 2" xfId="13569"/>
    <cellStyle name="Normal 2 2 2 2 2 39 2 2 2 3" xfId="13570"/>
    <cellStyle name="Normal 2 2 2 2 2 39 2 2 2 4" xfId="13571"/>
    <cellStyle name="Normal 2 2 2 2 2 39 2 2 3" xfId="13572"/>
    <cellStyle name="Normal 2 2 2 2 2 39 2 2 4" xfId="13573"/>
    <cellStyle name="Normal 2 2 2 2 2 39 2 2 5" xfId="13574"/>
    <cellStyle name="Normal 2 2 2 2 2 39 2 2 6" xfId="13575"/>
    <cellStyle name="Normal 2 2 2 2 2 39 2 3" xfId="13576"/>
    <cellStyle name="Normal 2 2 2 2 2 39 2 4" xfId="13577"/>
    <cellStyle name="Normal 2 2 2 2 2 39 2 5" xfId="13578"/>
    <cellStyle name="Normal 2 2 2 2 2 39 2 6" xfId="13579"/>
    <cellStyle name="Normal 2 2 2 2 2 39 2 7" xfId="13580"/>
    <cellStyle name="Normal 2 2 2 2 2 39 2 8" xfId="13581"/>
    <cellStyle name="Normal 2 2 2 2 2 39 2 8 2" xfId="13582"/>
    <cellStyle name="Normal 2 2 2 2 2 39 2 8 3" xfId="13583"/>
    <cellStyle name="Normal 2 2 2 2 2 39 2 8 4" xfId="13584"/>
    <cellStyle name="Normal 2 2 2 2 2 39 2 9" xfId="13585"/>
    <cellStyle name="Normal 2 2 2 2 2 39 3" xfId="13586"/>
    <cellStyle name="Normal 2 2 2 2 2 39 3 2" xfId="13587"/>
    <cellStyle name="Normal 2 2 2 2 2 39 3 2 2" xfId="13588"/>
    <cellStyle name="Normal 2 2 2 2 2 39 3 2 3" xfId="13589"/>
    <cellStyle name="Normal 2 2 2 2 2 39 3 2 4" xfId="13590"/>
    <cellStyle name="Normal 2 2 2 2 2 39 3 3" xfId="13591"/>
    <cellStyle name="Normal 2 2 2 2 2 39 3 4" xfId="13592"/>
    <cellStyle name="Normal 2 2 2 2 2 39 3 5" xfId="13593"/>
    <cellStyle name="Normal 2 2 2 2 2 39 3 6" xfId="13594"/>
    <cellStyle name="Normal 2 2 2 2 2 39 4" xfId="13595"/>
    <cellStyle name="Normal 2 2 2 2 2 39 5" xfId="13596"/>
    <cellStyle name="Normal 2 2 2 2 2 39 6" xfId="13597"/>
    <cellStyle name="Normal 2 2 2 2 2 39 7" xfId="13598"/>
    <cellStyle name="Normal 2 2 2 2 2 39 8" xfId="13599"/>
    <cellStyle name="Normal 2 2 2 2 2 39 8 2" xfId="13600"/>
    <cellStyle name="Normal 2 2 2 2 2 39 8 3" xfId="13601"/>
    <cellStyle name="Normal 2 2 2 2 2 39 8 4" xfId="13602"/>
    <cellStyle name="Normal 2 2 2 2 2 39 9" xfId="13603"/>
    <cellStyle name="Normal 2 2 2 2 2 4" xfId="13604"/>
    <cellStyle name="Normal 2 2 2 2 2 40" xfId="13605"/>
    <cellStyle name="Normal 2 2 2 2 2 41" xfId="13606"/>
    <cellStyle name="Normal 2 2 2 2 2 41 2" xfId="13607"/>
    <cellStyle name="Normal 2 2 2 2 2 41 2 2" xfId="13608"/>
    <cellStyle name="Normal 2 2 2 2 2 41 2 3" xfId="13609"/>
    <cellStyle name="Normal 2 2 2 2 2 41 2 4" xfId="13610"/>
    <cellStyle name="Normal 2 2 2 2 2 41 3" xfId="13611"/>
    <cellStyle name="Normal 2 2 2 2 2 41 4" xfId="13612"/>
    <cellStyle name="Normal 2 2 2 2 2 41 5" xfId="13613"/>
    <cellStyle name="Normal 2 2 2 2 2 41 6" xfId="13614"/>
    <cellStyle name="Normal 2 2 2 2 2 42" xfId="13615"/>
    <cellStyle name="Normal 2 2 2 2 2 43" xfId="13616"/>
    <cellStyle name="Normal 2 2 2 2 2 44" xfId="13617"/>
    <cellStyle name="Normal 2 2 2 2 2 45" xfId="13618"/>
    <cellStyle name="Normal 2 2 2 2 2 46" xfId="13619"/>
    <cellStyle name="Normal 2 2 2 2 2 47" xfId="13620"/>
    <cellStyle name="Normal 2 2 2 2 2 47 2" xfId="13621"/>
    <cellStyle name="Normal 2 2 2 2 2 47 3" xfId="13622"/>
    <cellStyle name="Normal 2 2 2 2 2 47 4" xfId="13623"/>
    <cellStyle name="Normal 2 2 2 2 2 48" xfId="13624"/>
    <cellStyle name="Normal 2 2 2 2 2 49" xfId="13625"/>
    <cellStyle name="Normal 2 2 2 2 2 5" xfId="13626"/>
    <cellStyle name="Normal 2 2 2 2 2 50" xfId="13627"/>
    <cellStyle name="Normal 2 2 2 2 2 51" xfId="13628"/>
    <cellStyle name="Normal 2 2 2 2 2 52" xfId="13629"/>
    <cellStyle name="Normal 2 2 2 2 2 53" xfId="13630"/>
    <cellStyle name="Normal 2 2 2 2 2 54" xfId="13631"/>
    <cellStyle name="Normal 2 2 2 2 2 55" xfId="13632"/>
    <cellStyle name="Normal 2 2 2 2 2 56" xfId="13633"/>
    <cellStyle name="Normal 2 2 2 2 2 57" xfId="13634"/>
    <cellStyle name="Normal 2 2 2 2 2 58" xfId="13635"/>
    <cellStyle name="Normal 2 2 2 2 2 59" xfId="13636"/>
    <cellStyle name="Normal 2 2 2 2 2 6" xfId="13637"/>
    <cellStyle name="Normal 2 2 2 2 2 60" xfId="13638"/>
    <cellStyle name="Normal 2 2 2 2 2 61" xfId="13639"/>
    <cellStyle name="Normal 2 2 2 2 2 62" xfId="13640"/>
    <cellStyle name="Normal 2 2 2 2 2 62 2" xfId="13641"/>
    <cellStyle name="Normal 2 2 2 2 2 62 3" xfId="13642"/>
    <cellStyle name="Normal 2 2 2 2 2 62 4" xfId="13643"/>
    <cellStyle name="Normal 2 2 2 2 2 62 5" xfId="13644"/>
    <cellStyle name="Normal 2 2 2 2 2 62 6" xfId="13645"/>
    <cellStyle name="Normal 2 2 2 2 2 62 7" xfId="13646"/>
    <cellStyle name="Normal 2 2 2 2 2 63" xfId="13647"/>
    <cellStyle name="Normal 2 2 2 2 2 64" xfId="13648"/>
    <cellStyle name="Normal 2 2 2 2 2 65" xfId="13649"/>
    <cellStyle name="Normal 2 2 2 2 2 66" xfId="13650"/>
    <cellStyle name="Normal 2 2 2 2 2 67" xfId="13651"/>
    <cellStyle name="Normal 2 2 2 2 2 68" xfId="13652"/>
    <cellStyle name="Normal 2 2 2 2 2 69" xfId="13653"/>
    <cellStyle name="Normal 2 2 2 2 2 7" xfId="13654"/>
    <cellStyle name="Normal 2 2 2 2 2 70" xfId="13655"/>
    <cellStyle name="Normal 2 2 2 2 2 71" xfId="13656"/>
    <cellStyle name="Normal 2 2 2 2 2 72" xfId="13657"/>
    <cellStyle name="Normal 2 2 2 2 2 73" xfId="13658"/>
    <cellStyle name="Normal 2 2 2 2 2 74" xfId="13659"/>
    <cellStyle name="Normal 2 2 2 2 2 75" xfId="13660"/>
    <cellStyle name="Normal 2 2 2 2 2 76" xfId="13661"/>
    <cellStyle name="Normal 2 2 2 2 2 77" xfId="13662"/>
    <cellStyle name="Normal 2 2 2 2 2 78" xfId="13663"/>
    <cellStyle name="Normal 2 2 2 2 2 79" xfId="13664"/>
    <cellStyle name="Normal 2 2 2 2 2 8" xfId="13665"/>
    <cellStyle name="Normal 2 2 2 2 2 80" xfId="13666"/>
    <cellStyle name="Normal 2 2 2 2 2 81" xfId="13667"/>
    <cellStyle name="Normal 2 2 2 2 2 82" xfId="13668"/>
    <cellStyle name="Normal 2 2 2 2 2 83" xfId="13669"/>
    <cellStyle name="Normal 2 2 2 2 2 84" xfId="13670"/>
    <cellStyle name="Normal 2 2 2 2 2 85" xfId="13671"/>
    <cellStyle name="Normal 2 2 2 2 2 86" xfId="13672"/>
    <cellStyle name="Normal 2 2 2 2 2 87" xfId="13673"/>
    <cellStyle name="Normal 2 2 2 2 2 88" xfId="13674"/>
    <cellStyle name="Normal 2 2 2 2 2 89" xfId="13675"/>
    <cellStyle name="Normal 2 2 2 2 2 9" xfId="13676"/>
    <cellStyle name="Normal 2 2 2 2 2 90" xfId="13677"/>
    <cellStyle name="Normal 2 2 2 2 2 91" xfId="13678"/>
    <cellStyle name="Normal 2 2 2 2 2 92" xfId="13679"/>
    <cellStyle name="Normal 2 2 2 2 2 93" xfId="13680"/>
    <cellStyle name="Normal 2 2 2 2 2 94" xfId="13681"/>
    <cellStyle name="Normal 2 2 2 2 2 95" xfId="13682"/>
    <cellStyle name="Normal 2 2 2 2 2 96" xfId="13683"/>
    <cellStyle name="Normal 2 2 2 2 2 97" xfId="13684"/>
    <cellStyle name="Normal 2 2 2 2 2 98" xfId="13685"/>
    <cellStyle name="Normal 2 2 2 2 2 99" xfId="13686"/>
    <cellStyle name="Normal 2 2 2 2 20" xfId="13687"/>
    <cellStyle name="Normal 2 2 2 2 20 2" xfId="13688"/>
    <cellStyle name="Normal 2 2 2 2 21" xfId="13689"/>
    <cellStyle name="Normal 2 2 2 2 21 2" xfId="13690"/>
    <cellStyle name="Normal 2 2 2 2 22" xfId="13691"/>
    <cellStyle name="Normal 2 2 2 2 22 2" xfId="13692"/>
    <cellStyle name="Normal 2 2 2 2 23" xfId="13693"/>
    <cellStyle name="Normal 2 2 2 2 23 2" xfId="13694"/>
    <cellStyle name="Normal 2 2 2 2 24" xfId="13695"/>
    <cellStyle name="Normal 2 2 2 2 24 2" xfId="13696"/>
    <cellStyle name="Normal 2 2 2 2 25" xfId="13697"/>
    <cellStyle name="Normal 2 2 2 2 25 2" xfId="13698"/>
    <cellStyle name="Normal 2 2 2 2 26" xfId="13699"/>
    <cellStyle name="Normal 2 2 2 2 26 2" xfId="13700"/>
    <cellStyle name="Normal 2 2 2 2 27" xfId="13701"/>
    <cellStyle name="Normal 2 2 2 2 27 2" xfId="13702"/>
    <cellStyle name="Normal 2 2 2 2 28" xfId="13703"/>
    <cellStyle name="Normal 2 2 2 2 28 2" xfId="13704"/>
    <cellStyle name="Normal 2 2 2 2 28 2 2" xfId="13705"/>
    <cellStyle name="Normal 2 2 2 2 28 2 2 2" xfId="13706"/>
    <cellStyle name="Normal 2 2 2 2 28 2 3" xfId="13707"/>
    <cellStyle name="Normal 2 2 2 2 28 3" xfId="13708"/>
    <cellStyle name="Normal 2 2 2 2 28 4" xfId="13709"/>
    <cellStyle name="Normal 2 2 2 2 28 5" xfId="13710"/>
    <cellStyle name="Normal 2 2 2 2 28 6" xfId="13711"/>
    <cellStyle name="Normal 2 2 2 2 28 7" xfId="13712"/>
    <cellStyle name="Normal 2 2 2 2 29" xfId="13713"/>
    <cellStyle name="Normal 2 2 2 2 29 2" xfId="13714"/>
    <cellStyle name="Normal 2 2 2 2 29 2 2" xfId="13715"/>
    <cellStyle name="Normal 2 2 2 2 29 3" xfId="13716"/>
    <cellStyle name="Normal 2 2 2 2 3" xfId="13717"/>
    <cellStyle name="Normal 2 2 2 2 3 2" xfId="13718"/>
    <cellStyle name="Normal 2 2 2 2 30" xfId="13719"/>
    <cellStyle name="Normal 2 2 2 2 30 2" xfId="13720"/>
    <cellStyle name="Normal 2 2 2 2 31" xfId="13721"/>
    <cellStyle name="Normal 2 2 2 2 32" xfId="13722"/>
    <cellStyle name="Normal 2 2 2 2 33" xfId="13723"/>
    <cellStyle name="Normal 2 2 2 2 34" xfId="13724"/>
    <cellStyle name="Normal 2 2 2 2 35" xfId="13725"/>
    <cellStyle name="Normal 2 2 2 2 36" xfId="13726"/>
    <cellStyle name="Normal 2 2 2 2 37" xfId="13727"/>
    <cellStyle name="Normal 2 2 2 2 38" xfId="13728"/>
    <cellStyle name="Normal 2 2 2 2 38 10" xfId="13729"/>
    <cellStyle name="Normal 2 2 2 2 38 11" xfId="13730"/>
    <cellStyle name="Normal 2 2 2 2 38 11 10" xfId="13731"/>
    <cellStyle name="Normal 2 2 2 2 38 11 11" xfId="13732"/>
    <cellStyle name="Normal 2 2 2 2 38 11 11 2" xfId="13733"/>
    <cellStyle name="Normal 2 2 2 2 38 11 11 3" xfId="13734"/>
    <cellStyle name="Normal 2 2 2 2 38 11 11 4" xfId="13735"/>
    <cellStyle name="Normal 2 2 2 2 38 11 12" xfId="13736"/>
    <cellStyle name="Normal 2 2 2 2 38 11 13" xfId="13737"/>
    <cellStyle name="Normal 2 2 2 2 38 11 14" xfId="13738"/>
    <cellStyle name="Normal 2 2 2 2 38 11 2" xfId="13739"/>
    <cellStyle name="Normal 2 2 2 2 38 11 2 10" xfId="13740"/>
    <cellStyle name="Normal 2 2 2 2 38 11 2 11" xfId="13741"/>
    <cellStyle name="Normal 2 2 2 2 38 11 2 2" xfId="13742"/>
    <cellStyle name="Normal 2 2 2 2 38 11 2 2 10" xfId="13743"/>
    <cellStyle name="Normal 2 2 2 2 38 11 2 2 11" xfId="13744"/>
    <cellStyle name="Normal 2 2 2 2 38 11 2 2 2" xfId="13745"/>
    <cellStyle name="Normal 2 2 2 2 38 11 2 2 2 2" xfId="13746"/>
    <cellStyle name="Normal 2 2 2 2 38 11 2 2 2 2 2" xfId="13747"/>
    <cellStyle name="Normal 2 2 2 2 38 11 2 2 2 2 3" xfId="13748"/>
    <cellStyle name="Normal 2 2 2 2 38 11 2 2 2 2 4" xfId="13749"/>
    <cellStyle name="Normal 2 2 2 2 38 11 2 2 2 3" xfId="13750"/>
    <cellStyle name="Normal 2 2 2 2 38 11 2 2 2 4" xfId="13751"/>
    <cellStyle name="Normal 2 2 2 2 38 11 2 2 2 5" xfId="13752"/>
    <cellStyle name="Normal 2 2 2 2 38 11 2 2 2 6" xfId="13753"/>
    <cellStyle name="Normal 2 2 2 2 38 11 2 2 3" xfId="13754"/>
    <cellStyle name="Normal 2 2 2 2 38 11 2 2 4" xfId="13755"/>
    <cellStyle name="Normal 2 2 2 2 38 11 2 2 5" xfId="13756"/>
    <cellStyle name="Normal 2 2 2 2 38 11 2 2 6" xfId="13757"/>
    <cellStyle name="Normal 2 2 2 2 38 11 2 2 7" xfId="13758"/>
    <cellStyle name="Normal 2 2 2 2 38 11 2 2 8" xfId="13759"/>
    <cellStyle name="Normal 2 2 2 2 38 11 2 2 8 2" xfId="13760"/>
    <cellStyle name="Normal 2 2 2 2 38 11 2 2 8 3" xfId="13761"/>
    <cellStyle name="Normal 2 2 2 2 38 11 2 2 8 4" xfId="13762"/>
    <cellStyle name="Normal 2 2 2 2 38 11 2 2 9" xfId="13763"/>
    <cellStyle name="Normal 2 2 2 2 38 11 2 3" xfId="13764"/>
    <cellStyle name="Normal 2 2 2 2 38 11 2 3 2" xfId="13765"/>
    <cellStyle name="Normal 2 2 2 2 38 11 2 3 2 2" xfId="13766"/>
    <cellStyle name="Normal 2 2 2 2 38 11 2 3 2 3" xfId="13767"/>
    <cellStyle name="Normal 2 2 2 2 38 11 2 3 2 4" xfId="13768"/>
    <cellStyle name="Normal 2 2 2 2 38 11 2 3 3" xfId="13769"/>
    <cellStyle name="Normal 2 2 2 2 38 11 2 3 4" xfId="13770"/>
    <cellStyle name="Normal 2 2 2 2 38 11 2 3 5" xfId="13771"/>
    <cellStyle name="Normal 2 2 2 2 38 11 2 3 6" xfId="13772"/>
    <cellStyle name="Normal 2 2 2 2 38 11 2 4" xfId="13773"/>
    <cellStyle name="Normal 2 2 2 2 38 11 2 5" xfId="13774"/>
    <cellStyle name="Normal 2 2 2 2 38 11 2 6" xfId="13775"/>
    <cellStyle name="Normal 2 2 2 2 38 11 2 7" xfId="13776"/>
    <cellStyle name="Normal 2 2 2 2 38 11 2 8" xfId="13777"/>
    <cellStyle name="Normal 2 2 2 2 38 11 2 8 2" xfId="13778"/>
    <cellStyle name="Normal 2 2 2 2 38 11 2 8 3" xfId="13779"/>
    <cellStyle name="Normal 2 2 2 2 38 11 2 8 4" xfId="13780"/>
    <cellStyle name="Normal 2 2 2 2 38 11 2 9" xfId="13781"/>
    <cellStyle name="Normal 2 2 2 2 38 11 3" xfId="13782"/>
    <cellStyle name="Normal 2 2 2 2 38 11 4" xfId="13783"/>
    <cellStyle name="Normal 2 2 2 2 38 11 5" xfId="13784"/>
    <cellStyle name="Normal 2 2 2 2 38 11 5 2" xfId="13785"/>
    <cellStyle name="Normal 2 2 2 2 38 11 5 2 2" xfId="13786"/>
    <cellStyle name="Normal 2 2 2 2 38 11 5 2 3" xfId="13787"/>
    <cellStyle name="Normal 2 2 2 2 38 11 5 2 4" xfId="13788"/>
    <cellStyle name="Normal 2 2 2 2 38 11 5 3" xfId="13789"/>
    <cellStyle name="Normal 2 2 2 2 38 11 5 4" xfId="13790"/>
    <cellStyle name="Normal 2 2 2 2 38 11 5 5" xfId="13791"/>
    <cellStyle name="Normal 2 2 2 2 38 11 5 6" xfId="13792"/>
    <cellStyle name="Normal 2 2 2 2 38 11 6" xfId="13793"/>
    <cellStyle name="Normal 2 2 2 2 38 11 7" xfId="13794"/>
    <cellStyle name="Normal 2 2 2 2 38 11 8" xfId="13795"/>
    <cellStyle name="Normal 2 2 2 2 38 11 9" xfId="13796"/>
    <cellStyle name="Normal 2 2 2 2 38 12" xfId="13797"/>
    <cellStyle name="Normal 2 2 2 2 38 13" xfId="13798"/>
    <cellStyle name="Normal 2 2 2 2 38 13 10" xfId="13799"/>
    <cellStyle name="Normal 2 2 2 2 38 13 11" xfId="13800"/>
    <cellStyle name="Normal 2 2 2 2 38 13 2" xfId="13801"/>
    <cellStyle name="Normal 2 2 2 2 38 13 2 10" xfId="13802"/>
    <cellStyle name="Normal 2 2 2 2 38 13 2 11" xfId="13803"/>
    <cellStyle name="Normal 2 2 2 2 38 13 2 2" xfId="13804"/>
    <cellStyle name="Normal 2 2 2 2 38 13 2 2 2" xfId="13805"/>
    <cellStyle name="Normal 2 2 2 2 38 13 2 2 2 2" xfId="13806"/>
    <cellStyle name="Normal 2 2 2 2 38 13 2 2 2 3" xfId="13807"/>
    <cellStyle name="Normal 2 2 2 2 38 13 2 2 2 4" xfId="13808"/>
    <cellStyle name="Normal 2 2 2 2 38 13 2 2 3" xfId="13809"/>
    <cellStyle name="Normal 2 2 2 2 38 13 2 2 4" xfId="13810"/>
    <cellStyle name="Normal 2 2 2 2 38 13 2 2 5" xfId="13811"/>
    <cellStyle name="Normal 2 2 2 2 38 13 2 2 6" xfId="13812"/>
    <cellStyle name="Normal 2 2 2 2 38 13 2 3" xfId="13813"/>
    <cellStyle name="Normal 2 2 2 2 38 13 2 4" xfId="13814"/>
    <cellStyle name="Normal 2 2 2 2 38 13 2 5" xfId="13815"/>
    <cellStyle name="Normal 2 2 2 2 38 13 2 6" xfId="13816"/>
    <cellStyle name="Normal 2 2 2 2 38 13 2 7" xfId="13817"/>
    <cellStyle name="Normal 2 2 2 2 38 13 2 8" xfId="13818"/>
    <cellStyle name="Normal 2 2 2 2 38 13 2 8 2" xfId="13819"/>
    <cellStyle name="Normal 2 2 2 2 38 13 2 8 3" xfId="13820"/>
    <cellStyle name="Normal 2 2 2 2 38 13 2 8 4" xfId="13821"/>
    <cellStyle name="Normal 2 2 2 2 38 13 2 9" xfId="13822"/>
    <cellStyle name="Normal 2 2 2 2 38 13 3" xfId="13823"/>
    <cellStyle name="Normal 2 2 2 2 38 13 3 2" xfId="13824"/>
    <cellStyle name="Normal 2 2 2 2 38 13 3 2 2" xfId="13825"/>
    <cellStyle name="Normal 2 2 2 2 38 13 3 2 3" xfId="13826"/>
    <cellStyle name="Normal 2 2 2 2 38 13 3 2 4" xfId="13827"/>
    <cellStyle name="Normal 2 2 2 2 38 13 3 3" xfId="13828"/>
    <cellStyle name="Normal 2 2 2 2 38 13 3 4" xfId="13829"/>
    <cellStyle name="Normal 2 2 2 2 38 13 3 5" xfId="13830"/>
    <cellStyle name="Normal 2 2 2 2 38 13 3 6" xfId="13831"/>
    <cellStyle name="Normal 2 2 2 2 38 13 4" xfId="13832"/>
    <cellStyle name="Normal 2 2 2 2 38 13 5" xfId="13833"/>
    <cellStyle name="Normal 2 2 2 2 38 13 6" xfId="13834"/>
    <cellStyle name="Normal 2 2 2 2 38 13 7" xfId="13835"/>
    <cellStyle name="Normal 2 2 2 2 38 13 8" xfId="13836"/>
    <cellStyle name="Normal 2 2 2 2 38 13 8 2" xfId="13837"/>
    <cellStyle name="Normal 2 2 2 2 38 13 8 3" xfId="13838"/>
    <cellStyle name="Normal 2 2 2 2 38 13 8 4" xfId="13839"/>
    <cellStyle name="Normal 2 2 2 2 38 13 9" xfId="13840"/>
    <cellStyle name="Normal 2 2 2 2 38 14" xfId="13841"/>
    <cellStyle name="Normal 2 2 2 2 38 15" xfId="13842"/>
    <cellStyle name="Normal 2 2 2 2 38 15 2" xfId="13843"/>
    <cellStyle name="Normal 2 2 2 2 38 15 2 2" xfId="13844"/>
    <cellStyle name="Normal 2 2 2 2 38 15 2 3" xfId="13845"/>
    <cellStyle name="Normal 2 2 2 2 38 15 2 4" xfId="13846"/>
    <cellStyle name="Normal 2 2 2 2 38 15 3" xfId="13847"/>
    <cellStyle name="Normal 2 2 2 2 38 15 4" xfId="13848"/>
    <cellStyle name="Normal 2 2 2 2 38 15 5" xfId="13849"/>
    <cellStyle name="Normal 2 2 2 2 38 15 6" xfId="13850"/>
    <cellStyle name="Normal 2 2 2 2 38 16" xfId="13851"/>
    <cellStyle name="Normal 2 2 2 2 38 17" xfId="13852"/>
    <cellStyle name="Normal 2 2 2 2 38 18" xfId="13853"/>
    <cellStyle name="Normal 2 2 2 2 38 19" xfId="13854"/>
    <cellStyle name="Normal 2 2 2 2 38 2" xfId="13855"/>
    <cellStyle name="Normal 2 2 2 2 38 2 10" xfId="13856"/>
    <cellStyle name="Normal 2 2 2 2 38 2 11" xfId="13857"/>
    <cellStyle name="Normal 2 2 2 2 38 2 12" xfId="13858"/>
    <cellStyle name="Normal 2 2 2 2 38 2 13" xfId="13859"/>
    <cellStyle name="Normal 2 2 2 2 38 2 13 2" xfId="13860"/>
    <cellStyle name="Normal 2 2 2 2 38 2 13 3" xfId="13861"/>
    <cellStyle name="Normal 2 2 2 2 38 2 13 4" xfId="13862"/>
    <cellStyle name="Normal 2 2 2 2 38 2 14" xfId="13863"/>
    <cellStyle name="Normal 2 2 2 2 38 2 15" xfId="13864"/>
    <cellStyle name="Normal 2 2 2 2 38 2 16" xfId="13865"/>
    <cellStyle name="Normal 2 2 2 2 38 2 2" xfId="13866"/>
    <cellStyle name="Normal 2 2 2 2 38 2 2 10" xfId="13867"/>
    <cellStyle name="Normal 2 2 2 2 38 2 2 11" xfId="13868"/>
    <cellStyle name="Normal 2 2 2 2 38 2 2 11 2" xfId="13869"/>
    <cellStyle name="Normal 2 2 2 2 38 2 2 11 3" xfId="13870"/>
    <cellStyle name="Normal 2 2 2 2 38 2 2 11 4" xfId="13871"/>
    <cellStyle name="Normal 2 2 2 2 38 2 2 12" xfId="13872"/>
    <cellStyle name="Normal 2 2 2 2 38 2 2 13" xfId="13873"/>
    <cellStyle name="Normal 2 2 2 2 38 2 2 14" xfId="13874"/>
    <cellStyle name="Normal 2 2 2 2 38 2 2 2" xfId="13875"/>
    <cellStyle name="Normal 2 2 2 2 38 2 2 2 10" xfId="13876"/>
    <cellStyle name="Normal 2 2 2 2 38 2 2 2 11" xfId="13877"/>
    <cellStyle name="Normal 2 2 2 2 38 2 2 2 2" xfId="13878"/>
    <cellStyle name="Normal 2 2 2 2 38 2 2 2 2 10" xfId="13879"/>
    <cellStyle name="Normal 2 2 2 2 38 2 2 2 2 11" xfId="13880"/>
    <cellStyle name="Normal 2 2 2 2 38 2 2 2 2 2" xfId="13881"/>
    <cellStyle name="Normal 2 2 2 2 38 2 2 2 2 2 2" xfId="13882"/>
    <cellStyle name="Normal 2 2 2 2 38 2 2 2 2 2 2 2" xfId="13883"/>
    <cellStyle name="Normal 2 2 2 2 38 2 2 2 2 2 2 3" xfId="13884"/>
    <cellStyle name="Normal 2 2 2 2 38 2 2 2 2 2 2 4" xfId="13885"/>
    <cellStyle name="Normal 2 2 2 2 38 2 2 2 2 2 3" xfId="13886"/>
    <cellStyle name="Normal 2 2 2 2 38 2 2 2 2 2 4" xfId="13887"/>
    <cellStyle name="Normal 2 2 2 2 38 2 2 2 2 2 5" xfId="13888"/>
    <cellStyle name="Normal 2 2 2 2 38 2 2 2 2 2 6" xfId="13889"/>
    <cellStyle name="Normal 2 2 2 2 38 2 2 2 2 3" xfId="13890"/>
    <cellStyle name="Normal 2 2 2 2 38 2 2 2 2 4" xfId="13891"/>
    <cellStyle name="Normal 2 2 2 2 38 2 2 2 2 5" xfId="13892"/>
    <cellStyle name="Normal 2 2 2 2 38 2 2 2 2 6" xfId="13893"/>
    <cellStyle name="Normal 2 2 2 2 38 2 2 2 2 7" xfId="13894"/>
    <cellStyle name="Normal 2 2 2 2 38 2 2 2 2 8" xfId="13895"/>
    <cellStyle name="Normal 2 2 2 2 38 2 2 2 2 8 2" xfId="13896"/>
    <cellStyle name="Normal 2 2 2 2 38 2 2 2 2 8 3" xfId="13897"/>
    <cellStyle name="Normal 2 2 2 2 38 2 2 2 2 8 4" xfId="13898"/>
    <cellStyle name="Normal 2 2 2 2 38 2 2 2 2 9" xfId="13899"/>
    <cellStyle name="Normal 2 2 2 2 38 2 2 2 3" xfId="13900"/>
    <cellStyle name="Normal 2 2 2 2 38 2 2 2 3 2" xfId="13901"/>
    <cellStyle name="Normal 2 2 2 2 38 2 2 2 3 2 2" xfId="13902"/>
    <cellStyle name="Normal 2 2 2 2 38 2 2 2 3 2 3" xfId="13903"/>
    <cellStyle name="Normal 2 2 2 2 38 2 2 2 3 2 4" xfId="13904"/>
    <cellStyle name="Normal 2 2 2 2 38 2 2 2 3 3" xfId="13905"/>
    <cellStyle name="Normal 2 2 2 2 38 2 2 2 3 4" xfId="13906"/>
    <cellStyle name="Normal 2 2 2 2 38 2 2 2 3 5" xfId="13907"/>
    <cellStyle name="Normal 2 2 2 2 38 2 2 2 3 6" xfId="13908"/>
    <cellStyle name="Normal 2 2 2 2 38 2 2 2 4" xfId="13909"/>
    <cellStyle name="Normal 2 2 2 2 38 2 2 2 5" xfId="13910"/>
    <cellStyle name="Normal 2 2 2 2 38 2 2 2 6" xfId="13911"/>
    <cellStyle name="Normal 2 2 2 2 38 2 2 2 7" xfId="13912"/>
    <cellStyle name="Normal 2 2 2 2 38 2 2 2 8" xfId="13913"/>
    <cellStyle name="Normal 2 2 2 2 38 2 2 2 8 2" xfId="13914"/>
    <cellStyle name="Normal 2 2 2 2 38 2 2 2 8 3" xfId="13915"/>
    <cellStyle name="Normal 2 2 2 2 38 2 2 2 8 4" xfId="13916"/>
    <cellStyle name="Normal 2 2 2 2 38 2 2 2 9" xfId="13917"/>
    <cellStyle name="Normal 2 2 2 2 38 2 2 3" xfId="13918"/>
    <cellStyle name="Normal 2 2 2 2 38 2 2 4" xfId="13919"/>
    <cellStyle name="Normal 2 2 2 2 38 2 2 5" xfId="13920"/>
    <cellStyle name="Normal 2 2 2 2 38 2 2 5 2" xfId="13921"/>
    <cellStyle name="Normal 2 2 2 2 38 2 2 5 2 2" xfId="13922"/>
    <cellStyle name="Normal 2 2 2 2 38 2 2 5 2 3" xfId="13923"/>
    <cellStyle name="Normal 2 2 2 2 38 2 2 5 2 4" xfId="13924"/>
    <cellStyle name="Normal 2 2 2 2 38 2 2 5 3" xfId="13925"/>
    <cellStyle name="Normal 2 2 2 2 38 2 2 5 4" xfId="13926"/>
    <cellStyle name="Normal 2 2 2 2 38 2 2 5 5" xfId="13927"/>
    <cellStyle name="Normal 2 2 2 2 38 2 2 5 6" xfId="13928"/>
    <cellStyle name="Normal 2 2 2 2 38 2 2 6" xfId="13929"/>
    <cellStyle name="Normal 2 2 2 2 38 2 2 7" xfId="13930"/>
    <cellStyle name="Normal 2 2 2 2 38 2 2 8" xfId="13931"/>
    <cellStyle name="Normal 2 2 2 2 38 2 2 9" xfId="13932"/>
    <cellStyle name="Normal 2 2 2 2 38 2 3" xfId="13933"/>
    <cellStyle name="Normal 2 2 2 2 38 2 4" xfId="13934"/>
    <cellStyle name="Normal 2 2 2 2 38 2 5" xfId="13935"/>
    <cellStyle name="Normal 2 2 2 2 38 2 5 10" xfId="13936"/>
    <cellStyle name="Normal 2 2 2 2 38 2 5 11" xfId="13937"/>
    <cellStyle name="Normal 2 2 2 2 38 2 5 2" xfId="13938"/>
    <cellStyle name="Normal 2 2 2 2 38 2 5 2 10" xfId="13939"/>
    <cellStyle name="Normal 2 2 2 2 38 2 5 2 11" xfId="13940"/>
    <cellStyle name="Normal 2 2 2 2 38 2 5 2 2" xfId="13941"/>
    <cellStyle name="Normal 2 2 2 2 38 2 5 2 2 2" xfId="13942"/>
    <cellStyle name="Normal 2 2 2 2 38 2 5 2 2 2 2" xfId="13943"/>
    <cellStyle name="Normal 2 2 2 2 38 2 5 2 2 2 3" xfId="13944"/>
    <cellStyle name="Normal 2 2 2 2 38 2 5 2 2 2 4" xfId="13945"/>
    <cellStyle name="Normal 2 2 2 2 38 2 5 2 2 3" xfId="13946"/>
    <cellStyle name="Normal 2 2 2 2 38 2 5 2 2 4" xfId="13947"/>
    <cellStyle name="Normal 2 2 2 2 38 2 5 2 2 5" xfId="13948"/>
    <cellStyle name="Normal 2 2 2 2 38 2 5 2 2 6" xfId="13949"/>
    <cellStyle name="Normal 2 2 2 2 38 2 5 2 3" xfId="13950"/>
    <cellStyle name="Normal 2 2 2 2 38 2 5 2 4" xfId="13951"/>
    <cellStyle name="Normal 2 2 2 2 38 2 5 2 5" xfId="13952"/>
    <cellStyle name="Normal 2 2 2 2 38 2 5 2 6" xfId="13953"/>
    <cellStyle name="Normal 2 2 2 2 38 2 5 2 7" xfId="13954"/>
    <cellStyle name="Normal 2 2 2 2 38 2 5 2 8" xfId="13955"/>
    <cellStyle name="Normal 2 2 2 2 38 2 5 2 8 2" xfId="13956"/>
    <cellStyle name="Normal 2 2 2 2 38 2 5 2 8 3" xfId="13957"/>
    <cellStyle name="Normal 2 2 2 2 38 2 5 2 8 4" xfId="13958"/>
    <cellStyle name="Normal 2 2 2 2 38 2 5 2 9" xfId="13959"/>
    <cellStyle name="Normal 2 2 2 2 38 2 5 3" xfId="13960"/>
    <cellStyle name="Normal 2 2 2 2 38 2 5 3 2" xfId="13961"/>
    <cellStyle name="Normal 2 2 2 2 38 2 5 3 2 2" xfId="13962"/>
    <cellStyle name="Normal 2 2 2 2 38 2 5 3 2 3" xfId="13963"/>
    <cellStyle name="Normal 2 2 2 2 38 2 5 3 2 4" xfId="13964"/>
    <cellStyle name="Normal 2 2 2 2 38 2 5 3 3" xfId="13965"/>
    <cellStyle name="Normal 2 2 2 2 38 2 5 3 4" xfId="13966"/>
    <cellStyle name="Normal 2 2 2 2 38 2 5 3 5" xfId="13967"/>
    <cellStyle name="Normal 2 2 2 2 38 2 5 3 6" xfId="13968"/>
    <cellStyle name="Normal 2 2 2 2 38 2 5 4" xfId="13969"/>
    <cellStyle name="Normal 2 2 2 2 38 2 5 5" xfId="13970"/>
    <cellStyle name="Normal 2 2 2 2 38 2 5 6" xfId="13971"/>
    <cellStyle name="Normal 2 2 2 2 38 2 5 7" xfId="13972"/>
    <cellStyle name="Normal 2 2 2 2 38 2 5 8" xfId="13973"/>
    <cellStyle name="Normal 2 2 2 2 38 2 5 8 2" xfId="13974"/>
    <cellStyle name="Normal 2 2 2 2 38 2 5 8 3" xfId="13975"/>
    <cellStyle name="Normal 2 2 2 2 38 2 5 8 4" xfId="13976"/>
    <cellStyle name="Normal 2 2 2 2 38 2 5 9" xfId="13977"/>
    <cellStyle name="Normal 2 2 2 2 38 2 6" xfId="13978"/>
    <cellStyle name="Normal 2 2 2 2 38 2 7" xfId="13979"/>
    <cellStyle name="Normal 2 2 2 2 38 2 7 2" xfId="13980"/>
    <cellStyle name="Normal 2 2 2 2 38 2 7 2 2" xfId="13981"/>
    <cellStyle name="Normal 2 2 2 2 38 2 7 2 3" xfId="13982"/>
    <cellStyle name="Normal 2 2 2 2 38 2 7 2 4" xfId="13983"/>
    <cellStyle name="Normal 2 2 2 2 38 2 7 3" xfId="13984"/>
    <cellStyle name="Normal 2 2 2 2 38 2 7 4" xfId="13985"/>
    <cellStyle name="Normal 2 2 2 2 38 2 7 5" xfId="13986"/>
    <cellStyle name="Normal 2 2 2 2 38 2 7 6" xfId="13987"/>
    <cellStyle name="Normal 2 2 2 2 38 2 8" xfId="13988"/>
    <cellStyle name="Normal 2 2 2 2 38 2 9" xfId="13989"/>
    <cellStyle name="Normal 2 2 2 2 38 20" xfId="13990"/>
    <cellStyle name="Normal 2 2 2 2 38 21" xfId="13991"/>
    <cellStyle name="Normal 2 2 2 2 38 21 2" xfId="13992"/>
    <cellStyle name="Normal 2 2 2 2 38 21 3" xfId="13993"/>
    <cellStyle name="Normal 2 2 2 2 38 21 4" xfId="13994"/>
    <cellStyle name="Normal 2 2 2 2 38 22" xfId="13995"/>
    <cellStyle name="Normal 2 2 2 2 38 23" xfId="13996"/>
    <cellStyle name="Normal 2 2 2 2 38 24" xfId="13997"/>
    <cellStyle name="Normal 2 2 2 2 38 3" xfId="13998"/>
    <cellStyle name="Normal 2 2 2 2 38 4" xfId="13999"/>
    <cellStyle name="Normal 2 2 2 2 38 5" xfId="14000"/>
    <cellStyle name="Normal 2 2 2 2 38 6" xfId="14001"/>
    <cellStyle name="Normal 2 2 2 2 38 7" xfId="14002"/>
    <cellStyle name="Normal 2 2 2 2 38 8" xfId="14003"/>
    <cellStyle name="Normal 2 2 2 2 38 9" xfId="14004"/>
    <cellStyle name="Normal 2 2 2 2 39" xfId="14005"/>
    <cellStyle name="Normal 2 2 2 2 39 10" xfId="14006"/>
    <cellStyle name="Normal 2 2 2 2 39 11" xfId="14007"/>
    <cellStyle name="Normal 2 2 2 2 39 12" xfId="14008"/>
    <cellStyle name="Normal 2 2 2 2 39 13" xfId="14009"/>
    <cellStyle name="Normal 2 2 2 2 39 13 2" xfId="14010"/>
    <cellStyle name="Normal 2 2 2 2 39 13 3" xfId="14011"/>
    <cellStyle name="Normal 2 2 2 2 39 13 4" xfId="14012"/>
    <cellStyle name="Normal 2 2 2 2 39 14" xfId="14013"/>
    <cellStyle name="Normal 2 2 2 2 39 15" xfId="14014"/>
    <cellStyle name="Normal 2 2 2 2 39 16" xfId="14015"/>
    <cellStyle name="Normal 2 2 2 2 39 2" xfId="14016"/>
    <cellStyle name="Normal 2 2 2 2 39 2 10" xfId="14017"/>
    <cellStyle name="Normal 2 2 2 2 39 2 11" xfId="14018"/>
    <cellStyle name="Normal 2 2 2 2 39 2 11 2" xfId="14019"/>
    <cellStyle name="Normal 2 2 2 2 39 2 11 3" xfId="14020"/>
    <cellStyle name="Normal 2 2 2 2 39 2 11 4" xfId="14021"/>
    <cellStyle name="Normal 2 2 2 2 39 2 12" xfId="14022"/>
    <cellStyle name="Normal 2 2 2 2 39 2 13" xfId="14023"/>
    <cellStyle name="Normal 2 2 2 2 39 2 14" xfId="14024"/>
    <cellStyle name="Normal 2 2 2 2 39 2 2" xfId="14025"/>
    <cellStyle name="Normal 2 2 2 2 39 2 2 10" xfId="14026"/>
    <cellStyle name="Normal 2 2 2 2 39 2 2 11" xfId="14027"/>
    <cellStyle name="Normal 2 2 2 2 39 2 2 2" xfId="14028"/>
    <cellStyle name="Normal 2 2 2 2 39 2 2 2 10" xfId="14029"/>
    <cellStyle name="Normal 2 2 2 2 39 2 2 2 11" xfId="14030"/>
    <cellStyle name="Normal 2 2 2 2 39 2 2 2 2" xfId="14031"/>
    <cellStyle name="Normal 2 2 2 2 39 2 2 2 2 2" xfId="14032"/>
    <cellStyle name="Normal 2 2 2 2 39 2 2 2 2 2 2" xfId="14033"/>
    <cellStyle name="Normal 2 2 2 2 39 2 2 2 2 2 3" xfId="14034"/>
    <cellStyle name="Normal 2 2 2 2 39 2 2 2 2 2 4" xfId="14035"/>
    <cellStyle name="Normal 2 2 2 2 39 2 2 2 2 3" xfId="14036"/>
    <cellStyle name="Normal 2 2 2 2 39 2 2 2 2 4" xfId="14037"/>
    <cellStyle name="Normal 2 2 2 2 39 2 2 2 2 5" xfId="14038"/>
    <cellStyle name="Normal 2 2 2 2 39 2 2 2 2 6" xfId="14039"/>
    <cellStyle name="Normal 2 2 2 2 39 2 2 2 3" xfId="14040"/>
    <cellStyle name="Normal 2 2 2 2 39 2 2 2 4" xfId="14041"/>
    <cellStyle name="Normal 2 2 2 2 39 2 2 2 5" xfId="14042"/>
    <cellStyle name="Normal 2 2 2 2 39 2 2 2 6" xfId="14043"/>
    <cellStyle name="Normal 2 2 2 2 39 2 2 2 7" xfId="14044"/>
    <cellStyle name="Normal 2 2 2 2 39 2 2 2 8" xfId="14045"/>
    <cellStyle name="Normal 2 2 2 2 39 2 2 2 8 2" xfId="14046"/>
    <cellStyle name="Normal 2 2 2 2 39 2 2 2 8 3" xfId="14047"/>
    <cellStyle name="Normal 2 2 2 2 39 2 2 2 8 4" xfId="14048"/>
    <cellStyle name="Normal 2 2 2 2 39 2 2 2 9" xfId="14049"/>
    <cellStyle name="Normal 2 2 2 2 39 2 2 3" xfId="14050"/>
    <cellStyle name="Normal 2 2 2 2 39 2 2 3 2" xfId="14051"/>
    <cellStyle name="Normal 2 2 2 2 39 2 2 3 2 2" xfId="14052"/>
    <cellStyle name="Normal 2 2 2 2 39 2 2 3 2 3" xfId="14053"/>
    <cellStyle name="Normal 2 2 2 2 39 2 2 3 2 4" xfId="14054"/>
    <cellStyle name="Normal 2 2 2 2 39 2 2 3 3" xfId="14055"/>
    <cellStyle name="Normal 2 2 2 2 39 2 2 3 4" xfId="14056"/>
    <cellStyle name="Normal 2 2 2 2 39 2 2 3 5" xfId="14057"/>
    <cellStyle name="Normal 2 2 2 2 39 2 2 3 6" xfId="14058"/>
    <cellStyle name="Normal 2 2 2 2 39 2 2 4" xfId="14059"/>
    <cellStyle name="Normal 2 2 2 2 39 2 2 5" xfId="14060"/>
    <cellStyle name="Normal 2 2 2 2 39 2 2 6" xfId="14061"/>
    <cellStyle name="Normal 2 2 2 2 39 2 2 7" xfId="14062"/>
    <cellStyle name="Normal 2 2 2 2 39 2 2 8" xfId="14063"/>
    <cellStyle name="Normal 2 2 2 2 39 2 2 8 2" xfId="14064"/>
    <cellStyle name="Normal 2 2 2 2 39 2 2 8 3" xfId="14065"/>
    <cellStyle name="Normal 2 2 2 2 39 2 2 8 4" xfId="14066"/>
    <cellStyle name="Normal 2 2 2 2 39 2 2 9" xfId="14067"/>
    <cellStyle name="Normal 2 2 2 2 39 2 3" xfId="14068"/>
    <cellStyle name="Normal 2 2 2 2 39 2 4" xfId="14069"/>
    <cellStyle name="Normal 2 2 2 2 39 2 5" xfId="14070"/>
    <cellStyle name="Normal 2 2 2 2 39 2 5 2" xfId="14071"/>
    <cellStyle name="Normal 2 2 2 2 39 2 5 2 2" xfId="14072"/>
    <cellStyle name="Normal 2 2 2 2 39 2 5 2 3" xfId="14073"/>
    <cellStyle name="Normal 2 2 2 2 39 2 5 2 4" xfId="14074"/>
    <cellStyle name="Normal 2 2 2 2 39 2 5 3" xfId="14075"/>
    <cellStyle name="Normal 2 2 2 2 39 2 5 4" xfId="14076"/>
    <cellStyle name="Normal 2 2 2 2 39 2 5 5" xfId="14077"/>
    <cellStyle name="Normal 2 2 2 2 39 2 5 6" xfId="14078"/>
    <cellStyle name="Normal 2 2 2 2 39 2 6" xfId="14079"/>
    <cellStyle name="Normal 2 2 2 2 39 2 7" xfId="14080"/>
    <cellStyle name="Normal 2 2 2 2 39 2 8" xfId="14081"/>
    <cellStyle name="Normal 2 2 2 2 39 2 9" xfId="14082"/>
    <cellStyle name="Normal 2 2 2 2 39 3" xfId="14083"/>
    <cellStyle name="Normal 2 2 2 2 39 4" xfId="14084"/>
    <cellStyle name="Normal 2 2 2 2 39 5" xfId="14085"/>
    <cellStyle name="Normal 2 2 2 2 39 5 10" xfId="14086"/>
    <cellStyle name="Normal 2 2 2 2 39 5 11" xfId="14087"/>
    <cellStyle name="Normal 2 2 2 2 39 5 2" xfId="14088"/>
    <cellStyle name="Normal 2 2 2 2 39 5 2 10" xfId="14089"/>
    <cellStyle name="Normal 2 2 2 2 39 5 2 11" xfId="14090"/>
    <cellStyle name="Normal 2 2 2 2 39 5 2 2" xfId="14091"/>
    <cellStyle name="Normal 2 2 2 2 39 5 2 2 2" xfId="14092"/>
    <cellStyle name="Normal 2 2 2 2 39 5 2 2 2 2" xfId="14093"/>
    <cellStyle name="Normal 2 2 2 2 39 5 2 2 2 3" xfId="14094"/>
    <cellStyle name="Normal 2 2 2 2 39 5 2 2 2 4" xfId="14095"/>
    <cellStyle name="Normal 2 2 2 2 39 5 2 2 3" xfId="14096"/>
    <cellStyle name="Normal 2 2 2 2 39 5 2 2 4" xfId="14097"/>
    <cellStyle name="Normal 2 2 2 2 39 5 2 2 5" xfId="14098"/>
    <cellStyle name="Normal 2 2 2 2 39 5 2 2 6" xfId="14099"/>
    <cellStyle name="Normal 2 2 2 2 39 5 2 3" xfId="14100"/>
    <cellStyle name="Normal 2 2 2 2 39 5 2 4" xfId="14101"/>
    <cellStyle name="Normal 2 2 2 2 39 5 2 5" xfId="14102"/>
    <cellStyle name="Normal 2 2 2 2 39 5 2 6" xfId="14103"/>
    <cellStyle name="Normal 2 2 2 2 39 5 2 7" xfId="14104"/>
    <cellStyle name="Normal 2 2 2 2 39 5 2 8" xfId="14105"/>
    <cellStyle name="Normal 2 2 2 2 39 5 2 8 2" xfId="14106"/>
    <cellStyle name="Normal 2 2 2 2 39 5 2 8 3" xfId="14107"/>
    <cellStyle name="Normal 2 2 2 2 39 5 2 8 4" xfId="14108"/>
    <cellStyle name="Normal 2 2 2 2 39 5 2 9" xfId="14109"/>
    <cellStyle name="Normal 2 2 2 2 39 5 3" xfId="14110"/>
    <cellStyle name="Normal 2 2 2 2 39 5 3 2" xfId="14111"/>
    <cellStyle name="Normal 2 2 2 2 39 5 3 2 2" xfId="14112"/>
    <cellStyle name="Normal 2 2 2 2 39 5 3 2 3" xfId="14113"/>
    <cellStyle name="Normal 2 2 2 2 39 5 3 2 4" xfId="14114"/>
    <cellStyle name="Normal 2 2 2 2 39 5 3 3" xfId="14115"/>
    <cellStyle name="Normal 2 2 2 2 39 5 3 4" xfId="14116"/>
    <cellStyle name="Normal 2 2 2 2 39 5 3 5" xfId="14117"/>
    <cellStyle name="Normal 2 2 2 2 39 5 3 6" xfId="14118"/>
    <cellStyle name="Normal 2 2 2 2 39 5 4" xfId="14119"/>
    <cellStyle name="Normal 2 2 2 2 39 5 5" xfId="14120"/>
    <cellStyle name="Normal 2 2 2 2 39 5 6" xfId="14121"/>
    <cellStyle name="Normal 2 2 2 2 39 5 7" xfId="14122"/>
    <cellStyle name="Normal 2 2 2 2 39 5 8" xfId="14123"/>
    <cellStyle name="Normal 2 2 2 2 39 5 8 2" xfId="14124"/>
    <cellStyle name="Normal 2 2 2 2 39 5 8 3" xfId="14125"/>
    <cellStyle name="Normal 2 2 2 2 39 5 8 4" xfId="14126"/>
    <cellStyle name="Normal 2 2 2 2 39 5 9" xfId="14127"/>
    <cellStyle name="Normal 2 2 2 2 39 6" xfId="14128"/>
    <cellStyle name="Normal 2 2 2 2 39 7" xfId="14129"/>
    <cellStyle name="Normal 2 2 2 2 39 7 2" xfId="14130"/>
    <cellStyle name="Normal 2 2 2 2 39 7 2 2" xfId="14131"/>
    <cellStyle name="Normal 2 2 2 2 39 7 2 3" xfId="14132"/>
    <cellStyle name="Normal 2 2 2 2 39 7 2 4" xfId="14133"/>
    <cellStyle name="Normal 2 2 2 2 39 7 3" xfId="14134"/>
    <cellStyle name="Normal 2 2 2 2 39 7 4" xfId="14135"/>
    <cellStyle name="Normal 2 2 2 2 39 7 5" xfId="14136"/>
    <cellStyle name="Normal 2 2 2 2 39 7 6" xfId="14137"/>
    <cellStyle name="Normal 2 2 2 2 39 8" xfId="14138"/>
    <cellStyle name="Normal 2 2 2 2 39 9" xfId="14139"/>
    <cellStyle name="Normal 2 2 2 2 4" xfId="14140"/>
    <cellStyle name="Normal 2 2 2 2 4 2" xfId="14141"/>
    <cellStyle name="Normal 2 2 2 2 40" xfId="14142"/>
    <cellStyle name="Normal 2 2 2 2 41" xfId="14143"/>
    <cellStyle name="Normal 2 2 2 2 42" xfId="14144"/>
    <cellStyle name="Normal 2 2 2 2 43" xfId="14145"/>
    <cellStyle name="Normal 2 2 2 2 44" xfId="14146"/>
    <cellStyle name="Normal 2 2 2 2 45" xfId="14147"/>
    <cellStyle name="Normal 2 2 2 2 46" xfId="14148"/>
    <cellStyle name="Normal 2 2 2 2 47" xfId="14149"/>
    <cellStyle name="Normal 2 2 2 2 47 10" xfId="14150"/>
    <cellStyle name="Normal 2 2 2 2 47 11" xfId="14151"/>
    <cellStyle name="Normal 2 2 2 2 47 11 2" xfId="14152"/>
    <cellStyle name="Normal 2 2 2 2 47 11 3" xfId="14153"/>
    <cellStyle name="Normal 2 2 2 2 47 11 4" xfId="14154"/>
    <cellStyle name="Normal 2 2 2 2 47 12" xfId="14155"/>
    <cellStyle name="Normal 2 2 2 2 47 13" xfId="14156"/>
    <cellStyle name="Normal 2 2 2 2 47 14" xfId="14157"/>
    <cellStyle name="Normal 2 2 2 2 47 2" xfId="14158"/>
    <cellStyle name="Normal 2 2 2 2 47 2 10" xfId="14159"/>
    <cellStyle name="Normal 2 2 2 2 47 2 11" xfId="14160"/>
    <cellStyle name="Normal 2 2 2 2 47 2 2" xfId="14161"/>
    <cellStyle name="Normal 2 2 2 2 47 2 2 10" xfId="14162"/>
    <cellStyle name="Normal 2 2 2 2 47 2 2 11" xfId="14163"/>
    <cellStyle name="Normal 2 2 2 2 47 2 2 2" xfId="14164"/>
    <cellStyle name="Normal 2 2 2 2 47 2 2 2 2" xfId="14165"/>
    <cellStyle name="Normal 2 2 2 2 47 2 2 2 2 2" xfId="14166"/>
    <cellStyle name="Normal 2 2 2 2 47 2 2 2 2 3" xfId="14167"/>
    <cellStyle name="Normal 2 2 2 2 47 2 2 2 2 4" xfId="14168"/>
    <cellStyle name="Normal 2 2 2 2 47 2 2 2 3" xfId="14169"/>
    <cellStyle name="Normal 2 2 2 2 47 2 2 2 4" xfId="14170"/>
    <cellStyle name="Normal 2 2 2 2 47 2 2 2 5" xfId="14171"/>
    <cellStyle name="Normal 2 2 2 2 47 2 2 2 6" xfId="14172"/>
    <cellStyle name="Normal 2 2 2 2 47 2 2 3" xfId="14173"/>
    <cellStyle name="Normal 2 2 2 2 47 2 2 4" xfId="14174"/>
    <cellStyle name="Normal 2 2 2 2 47 2 2 5" xfId="14175"/>
    <cellStyle name="Normal 2 2 2 2 47 2 2 6" xfId="14176"/>
    <cellStyle name="Normal 2 2 2 2 47 2 2 7" xfId="14177"/>
    <cellStyle name="Normal 2 2 2 2 47 2 2 8" xfId="14178"/>
    <cellStyle name="Normal 2 2 2 2 47 2 2 8 2" xfId="14179"/>
    <cellStyle name="Normal 2 2 2 2 47 2 2 8 3" xfId="14180"/>
    <cellStyle name="Normal 2 2 2 2 47 2 2 8 4" xfId="14181"/>
    <cellStyle name="Normal 2 2 2 2 47 2 2 9" xfId="14182"/>
    <cellStyle name="Normal 2 2 2 2 47 2 3" xfId="14183"/>
    <cellStyle name="Normal 2 2 2 2 47 2 3 2" xfId="14184"/>
    <cellStyle name="Normal 2 2 2 2 47 2 3 2 2" xfId="14185"/>
    <cellStyle name="Normal 2 2 2 2 47 2 3 2 3" xfId="14186"/>
    <cellStyle name="Normal 2 2 2 2 47 2 3 2 4" xfId="14187"/>
    <cellStyle name="Normal 2 2 2 2 47 2 3 3" xfId="14188"/>
    <cellStyle name="Normal 2 2 2 2 47 2 3 4" xfId="14189"/>
    <cellStyle name="Normal 2 2 2 2 47 2 3 5" xfId="14190"/>
    <cellStyle name="Normal 2 2 2 2 47 2 3 6" xfId="14191"/>
    <cellStyle name="Normal 2 2 2 2 47 2 4" xfId="14192"/>
    <cellStyle name="Normal 2 2 2 2 47 2 5" xfId="14193"/>
    <cellStyle name="Normal 2 2 2 2 47 2 6" xfId="14194"/>
    <cellStyle name="Normal 2 2 2 2 47 2 7" xfId="14195"/>
    <cellStyle name="Normal 2 2 2 2 47 2 8" xfId="14196"/>
    <cellStyle name="Normal 2 2 2 2 47 2 8 2" xfId="14197"/>
    <cellStyle name="Normal 2 2 2 2 47 2 8 3" xfId="14198"/>
    <cellStyle name="Normal 2 2 2 2 47 2 8 4" xfId="14199"/>
    <cellStyle name="Normal 2 2 2 2 47 2 9" xfId="14200"/>
    <cellStyle name="Normal 2 2 2 2 47 3" xfId="14201"/>
    <cellStyle name="Normal 2 2 2 2 47 4" xfId="14202"/>
    <cellStyle name="Normal 2 2 2 2 47 5" xfId="14203"/>
    <cellStyle name="Normal 2 2 2 2 47 5 2" xfId="14204"/>
    <cellStyle name="Normal 2 2 2 2 47 5 2 2" xfId="14205"/>
    <cellStyle name="Normal 2 2 2 2 47 5 2 3" xfId="14206"/>
    <cellStyle name="Normal 2 2 2 2 47 5 2 4" xfId="14207"/>
    <cellStyle name="Normal 2 2 2 2 47 5 3" xfId="14208"/>
    <cellStyle name="Normal 2 2 2 2 47 5 4" xfId="14209"/>
    <cellStyle name="Normal 2 2 2 2 47 5 5" xfId="14210"/>
    <cellStyle name="Normal 2 2 2 2 47 5 6" xfId="14211"/>
    <cellStyle name="Normal 2 2 2 2 47 6" xfId="14212"/>
    <cellStyle name="Normal 2 2 2 2 47 7" xfId="14213"/>
    <cellStyle name="Normal 2 2 2 2 47 8" xfId="14214"/>
    <cellStyle name="Normal 2 2 2 2 47 9" xfId="14215"/>
    <cellStyle name="Normal 2 2 2 2 48" xfId="14216"/>
    <cellStyle name="Normal 2 2 2 2 49" xfId="14217"/>
    <cellStyle name="Normal 2 2 2 2 49 10" xfId="14218"/>
    <cellStyle name="Normal 2 2 2 2 49 11" xfId="14219"/>
    <cellStyle name="Normal 2 2 2 2 49 2" xfId="14220"/>
    <cellStyle name="Normal 2 2 2 2 49 2 10" xfId="14221"/>
    <cellStyle name="Normal 2 2 2 2 49 2 11" xfId="14222"/>
    <cellStyle name="Normal 2 2 2 2 49 2 2" xfId="14223"/>
    <cellStyle name="Normal 2 2 2 2 49 2 2 2" xfId="14224"/>
    <cellStyle name="Normal 2 2 2 2 49 2 2 2 2" xfId="14225"/>
    <cellStyle name="Normal 2 2 2 2 49 2 2 2 3" xfId="14226"/>
    <cellStyle name="Normal 2 2 2 2 49 2 2 2 4" xfId="14227"/>
    <cellStyle name="Normal 2 2 2 2 49 2 2 3" xfId="14228"/>
    <cellStyle name="Normal 2 2 2 2 49 2 2 4" xfId="14229"/>
    <cellStyle name="Normal 2 2 2 2 49 2 2 5" xfId="14230"/>
    <cellStyle name="Normal 2 2 2 2 49 2 2 6" xfId="14231"/>
    <cellStyle name="Normal 2 2 2 2 49 2 3" xfId="14232"/>
    <cellStyle name="Normal 2 2 2 2 49 2 4" xfId="14233"/>
    <cellStyle name="Normal 2 2 2 2 49 2 5" xfId="14234"/>
    <cellStyle name="Normal 2 2 2 2 49 2 6" xfId="14235"/>
    <cellStyle name="Normal 2 2 2 2 49 2 7" xfId="14236"/>
    <cellStyle name="Normal 2 2 2 2 49 2 8" xfId="14237"/>
    <cellStyle name="Normal 2 2 2 2 49 2 8 2" xfId="14238"/>
    <cellStyle name="Normal 2 2 2 2 49 2 8 3" xfId="14239"/>
    <cellStyle name="Normal 2 2 2 2 49 2 8 4" xfId="14240"/>
    <cellStyle name="Normal 2 2 2 2 49 2 9" xfId="14241"/>
    <cellStyle name="Normal 2 2 2 2 49 3" xfId="14242"/>
    <cellStyle name="Normal 2 2 2 2 49 3 2" xfId="14243"/>
    <cellStyle name="Normal 2 2 2 2 49 3 2 2" xfId="14244"/>
    <cellStyle name="Normal 2 2 2 2 49 3 2 3" xfId="14245"/>
    <cellStyle name="Normal 2 2 2 2 49 3 2 4" xfId="14246"/>
    <cellStyle name="Normal 2 2 2 2 49 3 3" xfId="14247"/>
    <cellStyle name="Normal 2 2 2 2 49 3 4" xfId="14248"/>
    <cellStyle name="Normal 2 2 2 2 49 3 5" xfId="14249"/>
    <cellStyle name="Normal 2 2 2 2 49 3 6" xfId="14250"/>
    <cellStyle name="Normal 2 2 2 2 49 4" xfId="14251"/>
    <cellStyle name="Normal 2 2 2 2 49 5" xfId="14252"/>
    <cellStyle name="Normal 2 2 2 2 49 6" xfId="14253"/>
    <cellStyle name="Normal 2 2 2 2 49 7" xfId="14254"/>
    <cellStyle name="Normal 2 2 2 2 49 8" xfId="14255"/>
    <cellStyle name="Normal 2 2 2 2 49 8 2" xfId="14256"/>
    <cellStyle name="Normal 2 2 2 2 49 8 3" xfId="14257"/>
    <cellStyle name="Normal 2 2 2 2 49 8 4" xfId="14258"/>
    <cellStyle name="Normal 2 2 2 2 49 9" xfId="14259"/>
    <cellStyle name="Normal 2 2 2 2 5" xfId="14260"/>
    <cellStyle name="Normal 2 2 2 2 5 2" xfId="14261"/>
    <cellStyle name="Normal 2 2 2 2 50" xfId="14262"/>
    <cellStyle name="Normal 2 2 2 2 51" xfId="14263"/>
    <cellStyle name="Normal 2 2 2 2 51 2" xfId="14264"/>
    <cellStyle name="Normal 2 2 2 2 51 2 2" xfId="14265"/>
    <cellStyle name="Normal 2 2 2 2 51 2 3" xfId="14266"/>
    <cellStyle name="Normal 2 2 2 2 51 2 4" xfId="14267"/>
    <cellStyle name="Normal 2 2 2 2 51 3" xfId="14268"/>
    <cellStyle name="Normal 2 2 2 2 51 4" xfId="14269"/>
    <cellStyle name="Normal 2 2 2 2 51 5" xfId="14270"/>
    <cellStyle name="Normal 2 2 2 2 51 6" xfId="14271"/>
    <cellStyle name="Normal 2 2 2 2 52" xfId="14272"/>
    <cellStyle name="Normal 2 2 2 2 53" xfId="14273"/>
    <cellStyle name="Normal 2 2 2 2 54" xfId="14274"/>
    <cellStyle name="Normal 2 2 2 2 55" xfId="14275"/>
    <cellStyle name="Normal 2 2 2 2 56" xfId="14276"/>
    <cellStyle name="Normal 2 2 2 2 57" xfId="14277"/>
    <cellStyle name="Normal 2 2 2 2 57 2" xfId="14278"/>
    <cellStyle name="Normal 2 2 2 2 57 3" xfId="14279"/>
    <cellStyle name="Normal 2 2 2 2 57 4" xfId="14280"/>
    <cellStyle name="Normal 2 2 2 2 58" xfId="14281"/>
    <cellStyle name="Normal 2 2 2 2 59" xfId="14282"/>
    <cellStyle name="Normal 2 2 2 2 6" xfId="14283"/>
    <cellStyle name="Normal 2 2 2 2 6 2" xfId="14284"/>
    <cellStyle name="Normal 2 2 2 2 60" xfId="14285"/>
    <cellStyle name="Normal 2 2 2 2 61" xfId="14286"/>
    <cellStyle name="Normal 2 2 2 2 62" xfId="14287"/>
    <cellStyle name="Normal 2 2 2 2 63" xfId="14288"/>
    <cellStyle name="Normal 2 2 2 2 64" xfId="14289"/>
    <cellStyle name="Normal 2 2 2 2 65" xfId="14290"/>
    <cellStyle name="Normal 2 2 2 2 66" xfId="14291"/>
    <cellStyle name="Normal 2 2 2 2 67" xfId="14292"/>
    <cellStyle name="Normal 2 2 2 2 68" xfId="14293"/>
    <cellStyle name="Normal 2 2 2 2 69" xfId="14294"/>
    <cellStyle name="Normal 2 2 2 2 7" xfId="14295"/>
    <cellStyle name="Normal 2 2 2 2 7 2" xfId="14296"/>
    <cellStyle name="Normal 2 2 2 2 70" xfId="14297"/>
    <cellStyle name="Normal 2 2 2 2 71" xfId="14298"/>
    <cellStyle name="Normal 2 2 2 2 72" xfId="14299"/>
    <cellStyle name="Normal 2 2 2 2 72 2" xfId="14300"/>
    <cellStyle name="Normal 2 2 2 2 72 3" xfId="14301"/>
    <cellStyle name="Normal 2 2 2 2 72 4" xfId="14302"/>
    <cellStyle name="Normal 2 2 2 2 72 5" xfId="14303"/>
    <cellStyle name="Normal 2 2 2 2 72 6" xfId="14304"/>
    <cellStyle name="Normal 2 2 2 2 72 7" xfId="14305"/>
    <cellStyle name="Normal 2 2 2 2 73" xfId="14306"/>
    <cellStyle name="Normal 2 2 2 2 74" xfId="14307"/>
    <cellStyle name="Normal 2 2 2 2 75" xfId="14308"/>
    <cellStyle name="Normal 2 2 2 2 76" xfId="14309"/>
    <cellStyle name="Normal 2 2 2 2 77" xfId="14310"/>
    <cellStyle name="Normal 2 2 2 2 78" xfId="14311"/>
    <cellStyle name="Normal 2 2 2 2 79" xfId="14312"/>
    <cellStyle name="Normal 2 2 2 2 8" xfId="14313"/>
    <cellStyle name="Normal 2 2 2 2 8 2" xfId="14314"/>
    <cellStyle name="Normal 2 2 2 2 80" xfId="14315"/>
    <cellStyle name="Normal 2 2 2 2 81" xfId="14316"/>
    <cellStyle name="Normal 2 2 2 2 82" xfId="14317"/>
    <cellStyle name="Normal 2 2 2 2 83" xfId="14318"/>
    <cellStyle name="Normal 2 2 2 2 84" xfId="14319"/>
    <cellStyle name="Normal 2 2 2 2 85" xfId="14320"/>
    <cellStyle name="Normal 2 2 2 2 86" xfId="14321"/>
    <cellStyle name="Normal 2 2 2 2 87" xfId="14322"/>
    <cellStyle name="Normal 2 2 2 2 88" xfId="14323"/>
    <cellStyle name="Normal 2 2 2 2 89" xfId="14324"/>
    <cellStyle name="Normal 2 2 2 2 9" xfId="14325"/>
    <cellStyle name="Normal 2 2 2 2 9 2" xfId="14326"/>
    <cellStyle name="Normal 2 2 2 2 90" xfId="14327"/>
    <cellStyle name="Normal 2 2 2 2 91" xfId="14328"/>
    <cellStyle name="Normal 2 2 2 2 92" xfId="14329"/>
    <cellStyle name="Normal 2 2 2 2 93" xfId="14330"/>
    <cellStyle name="Normal 2 2 2 2 94" xfId="14331"/>
    <cellStyle name="Normal 2 2 2 2 95" xfId="14332"/>
    <cellStyle name="Normal 2 2 2 2 96" xfId="14333"/>
    <cellStyle name="Normal 2 2 2 2 97" xfId="14334"/>
    <cellStyle name="Normal 2 2 2 2 98" xfId="14335"/>
    <cellStyle name="Normal 2 2 2 2 99" xfId="14336"/>
    <cellStyle name="Normal 2 2 2 20" xfId="14337"/>
    <cellStyle name="Normal 2 2 2 20 2" xfId="14338"/>
    <cellStyle name="Normal 2 2 2 21" xfId="14339"/>
    <cellStyle name="Normal 2 2 2 21 2" xfId="14340"/>
    <cellStyle name="Normal 2 2 2 22" xfId="14341"/>
    <cellStyle name="Normal 2 2 2 22 2" xfId="14342"/>
    <cellStyle name="Normal 2 2 2 23" xfId="14343"/>
    <cellStyle name="Normal 2 2 2 23 2" xfId="14344"/>
    <cellStyle name="Normal 2 2 2 24" xfId="14345"/>
    <cellStyle name="Normal 2 2 2 24 2" xfId="14346"/>
    <cellStyle name="Normal 2 2 2 25" xfId="14347"/>
    <cellStyle name="Normal 2 2 2 25 2" xfId="14348"/>
    <cellStyle name="Normal 2 2 2 26" xfId="14349"/>
    <cellStyle name="Normal 2 2 2 26 2" xfId="14350"/>
    <cellStyle name="Normal 2 2 2 27" xfId="14351"/>
    <cellStyle name="Normal 2 2 2 27 2" xfId="14352"/>
    <cellStyle name="Normal 2 2 2 28" xfId="14353"/>
    <cellStyle name="Normal 2 2 2 28 2" xfId="14354"/>
    <cellStyle name="Normal 2 2 2 28 2 2" xfId="14355"/>
    <cellStyle name="Normal 2 2 2 28 2 2 2" xfId="14356"/>
    <cellStyle name="Normal 2 2 2 28 3" xfId="14357"/>
    <cellStyle name="Normal 2 2 2 28 4" xfId="14358"/>
    <cellStyle name="Normal 2 2 2 28 5" xfId="14359"/>
    <cellStyle name="Normal 2 2 2 28 6" xfId="14360"/>
    <cellStyle name="Normal 2 2 2 28 7" xfId="14361"/>
    <cellStyle name="Normal 2 2 2 29" xfId="14362"/>
    <cellStyle name="Normal 2 2 2 29 2" xfId="14363"/>
    <cellStyle name="Normal 2 2 2 29 2 2" xfId="14364"/>
    <cellStyle name="Normal 2 2 2 29 2 3" xfId="14365"/>
    <cellStyle name="Normal 2 2 2 29 3" xfId="14366"/>
    <cellStyle name="Normal 2 2 2 3" xfId="14367"/>
    <cellStyle name="Normal 2 2 2 3 10" xfId="14368"/>
    <cellStyle name="Normal 2 2 2 3 11" xfId="14369"/>
    <cellStyle name="Normal 2 2 2 3 12" xfId="14370"/>
    <cellStyle name="Normal 2 2 2 3 13" xfId="14371"/>
    <cellStyle name="Normal 2 2 2 3 14" xfId="14372"/>
    <cellStyle name="Normal 2 2 2 3 15" xfId="14373"/>
    <cellStyle name="Normal 2 2 2 3 16" xfId="14374"/>
    <cellStyle name="Normal 2 2 2 3 17" xfId="14375"/>
    <cellStyle name="Normal 2 2 2 3 18" xfId="14376"/>
    <cellStyle name="Normal 2 2 2 3 2" xfId="14377"/>
    <cellStyle name="Normal 2 2 2 3 2 10" xfId="14378"/>
    <cellStyle name="Normal 2 2 2 3 2 11" xfId="14379"/>
    <cellStyle name="Normal 2 2 2 3 2 12" xfId="14380"/>
    <cellStyle name="Normal 2 2 2 3 2 13" xfId="14381"/>
    <cellStyle name="Normal 2 2 2 3 2 14" xfId="14382"/>
    <cellStyle name="Normal 2 2 2 3 2 15" xfId="14383"/>
    <cellStyle name="Normal 2 2 2 3 2 16" xfId="14384"/>
    <cellStyle name="Normal 2 2 2 3 2 17" xfId="14385"/>
    <cellStyle name="Normal 2 2 2 3 2 2" xfId="14386"/>
    <cellStyle name="Normal 2 2 2 3 2 2 2" xfId="14387"/>
    <cellStyle name="Normal 2 2 2 3 2 2 2 2" xfId="14388"/>
    <cellStyle name="Normal 2 2 2 3 2 2 2 3" xfId="14389"/>
    <cellStyle name="Normal 2 2 2 3 2 2 2 4" xfId="14390"/>
    <cellStyle name="Normal 2 2 2 3 2 2 2 5" xfId="14391"/>
    <cellStyle name="Normal 2 2 2 3 2 2 2 6" xfId="14392"/>
    <cellStyle name="Normal 2 2 2 3 2 2 2 7" xfId="14393"/>
    <cellStyle name="Normal 2 2 2 3 2 2 2 8" xfId="14394"/>
    <cellStyle name="Normal 2 2 2 3 2 2 2 9" xfId="14395"/>
    <cellStyle name="Normal 2 2 2 3 2 2 3" xfId="14396"/>
    <cellStyle name="Normal 2 2 2 3 2 2 4" xfId="14397"/>
    <cellStyle name="Normal 2 2 2 3 2 2 5" xfId="14398"/>
    <cellStyle name="Normal 2 2 2 3 2 2 6" xfId="14399"/>
    <cellStyle name="Normal 2 2 2 3 2 2 7" xfId="14400"/>
    <cellStyle name="Normal 2 2 2 3 2 2 8" xfId="14401"/>
    <cellStyle name="Normal 2 2 2 3 2 2 9" xfId="14402"/>
    <cellStyle name="Normal 2 2 2 3 2 3" xfId="14403"/>
    <cellStyle name="Normal 2 2 2 3 2 4" xfId="14404"/>
    <cellStyle name="Normal 2 2 2 3 2 5" xfId="14405"/>
    <cellStyle name="Normal 2 2 2 3 2 6" xfId="14406"/>
    <cellStyle name="Normal 2 2 2 3 2 7" xfId="14407"/>
    <cellStyle name="Normal 2 2 2 3 2 8" xfId="14408"/>
    <cellStyle name="Normal 2 2 2 3 2 9" xfId="14409"/>
    <cellStyle name="Normal 2 2 2 3 3" xfId="14410"/>
    <cellStyle name="Normal 2 2 2 3 3 2" xfId="14411"/>
    <cellStyle name="Normal 2 2 2 3 3 2 2" xfId="14412"/>
    <cellStyle name="Normal 2 2 2 3 3 2 3" xfId="14413"/>
    <cellStyle name="Normal 2 2 2 3 3 2 4" xfId="14414"/>
    <cellStyle name="Normal 2 2 2 3 3 2 5" xfId="14415"/>
    <cellStyle name="Normal 2 2 2 3 3 2 6" xfId="14416"/>
    <cellStyle name="Normal 2 2 2 3 3 2 7" xfId="14417"/>
    <cellStyle name="Normal 2 2 2 3 3 2 8" xfId="14418"/>
    <cellStyle name="Normal 2 2 2 3 3 2 9" xfId="14419"/>
    <cellStyle name="Normal 2 2 2 3 3 3" xfId="14420"/>
    <cellStyle name="Normal 2 2 2 3 3 4" xfId="14421"/>
    <cellStyle name="Normal 2 2 2 3 3 5" xfId="14422"/>
    <cellStyle name="Normal 2 2 2 3 3 6" xfId="14423"/>
    <cellStyle name="Normal 2 2 2 3 3 7" xfId="14424"/>
    <cellStyle name="Normal 2 2 2 3 3 8" xfId="14425"/>
    <cellStyle name="Normal 2 2 2 3 3 9" xfId="14426"/>
    <cellStyle name="Normal 2 2 2 3 4" xfId="14427"/>
    <cellStyle name="Normal 2 2 2 3 5" xfId="14428"/>
    <cellStyle name="Normal 2 2 2 3 6" xfId="14429"/>
    <cellStyle name="Normal 2 2 2 3 7" xfId="14430"/>
    <cellStyle name="Normal 2 2 2 3 8" xfId="14431"/>
    <cellStyle name="Normal 2 2 2 3 9" xfId="14432"/>
    <cellStyle name="Normal 2 2 2 30" xfId="14433"/>
    <cellStyle name="Normal 2 2 2 30 2" xfId="14434"/>
    <cellStyle name="Normal 2 2 2 31" xfId="14435"/>
    <cellStyle name="Normal 2 2 2 31 2" xfId="14436"/>
    <cellStyle name="Normal 2 2 2 32" xfId="14437"/>
    <cellStyle name="Normal 2 2 2 32 2" xfId="14438"/>
    <cellStyle name="Normal 2 2 2 33" xfId="14439"/>
    <cellStyle name="Normal 2 2 2 34" xfId="14440"/>
    <cellStyle name="Normal 2 2 2 35" xfId="14441"/>
    <cellStyle name="Normal 2 2 2 36" xfId="14442"/>
    <cellStyle name="Normal 2 2 2 37" xfId="14443"/>
    <cellStyle name="Normal 2 2 2 38" xfId="14444"/>
    <cellStyle name="Normal 2 2 2 38 10" xfId="14445"/>
    <cellStyle name="Normal 2 2 2 38 11" xfId="14446"/>
    <cellStyle name="Normal 2 2 2 38 11 10" xfId="14447"/>
    <cellStyle name="Normal 2 2 2 38 11 11" xfId="14448"/>
    <cellStyle name="Normal 2 2 2 38 11 11 2" xfId="14449"/>
    <cellStyle name="Normal 2 2 2 38 11 11 3" xfId="14450"/>
    <cellStyle name="Normal 2 2 2 38 11 11 4" xfId="14451"/>
    <cellStyle name="Normal 2 2 2 38 11 12" xfId="14452"/>
    <cellStyle name="Normal 2 2 2 38 11 13" xfId="14453"/>
    <cellStyle name="Normal 2 2 2 38 11 14" xfId="14454"/>
    <cellStyle name="Normal 2 2 2 38 11 2" xfId="14455"/>
    <cellStyle name="Normal 2 2 2 38 11 2 10" xfId="14456"/>
    <cellStyle name="Normal 2 2 2 38 11 2 11" xfId="14457"/>
    <cellStyle name="Normal 2 2 2 38 11 2 2" xfId="14458"/>
    <cellStyle name="Normal 2 2 2 38 11 2 2 10" xfId="14459"/>
    <cellStyle name="Normal 2 2 2 38 11 2 2 11" xfId="14460"/>
    <cellStyle name="Normal 2 2 2 38 11 2 2 2" xfId="14461"/>
    <cellStyle name="Normal 2 2 2 38 11 2 2 2 2" xfId="14462"/>
    <cellStyle name="Normal 2 2 2 38 11 2 2 2 2 2" xfId="14463"/>
    <cellStyle name="Normal 2 2 2 38 11 2 2 2 2 3" xfId="14464"/>
    <cellStyle name="Normal 2 2 2 38 11 2 2 2 2 4" xfId="14465"/>
    <cellStyle name="Normal 2 2 2 38 11 2 2 2 3" xfId="14466"/>
    <cellStyle name="Normal 2 2 2 38 11 2 2 2 4" xfId="14467"/>
    <cellStyle name="Normal 2 2 2 38 11 2 2 2 5" xfId="14468"/>
    <cellStyle name="Normal 2 2 2 38 11 2 2 2 6" xfId="14469"/>
    <cellStyle name="Normal 2 2 2 38 11 2 2 3" xfId="14470"/>
    <cellStyle name="Normal 2 2 2 38 11 2 2 4" xfId="14471"/>
    <cellStyle name="Normal 2 2 2 38 11 2 2 5" xfId="14472"/>
    <cellStyle name="Normal 2 2 2 38 11 2 2 6" xfId="14473"/>
    <cellStyle name="Normal 2 2 2 38 11 2 2 7" xfId="14474"/>
    <cellStyle name="Normal 2 2 2 38 11 2 2 8" xfId="14475"/>
    <cellStyle name="Normal 2 2 2 38 11 2 2 8 2" xfId="14476"/>
    <cellStyle name="Normal 2 2 2 38 11 2 2 8 3" xfId="14477"/>
    <cellStyle name="Normal 2 2 2 38 11 2 2 8 4" xfId="14478"/>
    <cellStyle name="Normal 2 2 2 38 11 2 2 9" xfId="14479"/>
    <cellStyle name="Normal 2 2 2 38 11 2 3" xfId="14480"/>
    <cellStyle name="Normal 2 2 2 38 11 2 3 2" xfId="14481"/>
    <cellStyle name="Normal 2 2 2 38 11 2 3 2 2" xfId="14482"/>
    <cellStyle name="Normal 2 2 2 38 11 2 3 2 3" xfId="14483"/>
    <cellStyle name="Normal 2 2 2 38 11 2 3 2 4" xfId="14484"/>
    <cellStyle name="Normal 2 2 2 38 11 2 3 3" xfId="14485"/>
    <cellStyle name="Normal 2 2 2 38 11 2 3 4" xfId="14486"/>
    <cellStyle name="Normal 2 2 2 38 11 2 3 5" xfId="14487"/>
    <cellStyle name="Normal 2 2 2 38 11 2 3 6" xfId="14488"/>
    <cellStyle name="Normal 2 2 2 38 11 2 4" xfId="14489"/>
    <cellStyle name="Normal 2 2 2 38 11 2 5" xfId="14490"/>
    <cellStyle name="Normal 2 2 2 38 11 2 6" xfId="14491"/>
    <cellStyle name="Normal 2 2 2 38 11 2 7" xfId="14492"/>
    <cellStyle name="Normal 2 2 2 38 11 2 8" xfId="14493"/>
    <cellStyle name="Normal 2 2 2 38 11 2 8 2" xfId="14494"/>
    <cellStyle name="Normal 2 2 2 38 11 2 8 3" xfId="14495"/>
    <cellStyle name="Normal 2 2 2 38 11 2 8 4" xfId="14496"/>
    <cellStyle name="Normal 2 2 2 38 11 2 9" xfId="14497"/>
    <cellStyle name="Normal 2 2 2 38 11 3" xfId="14498"/>
    <cellStyle name="Normal 2 2 2 38 11 4" xfId="14499"/>
    <cellStyle name="Normal 2 2 2 38 11 5" xfId="14500"/>
    <cellStyle name="Normal 2 2 2 38 11 5 2" xfId="14501"/>
    <cellStyle name="Normal 2 2 2 38 11 5 2 2" xfId="14502"/>
    <cellStyle name="Normal 2 2 2 38 11 5 2 3" xfId="14503"/>
    <cellStyle name="Normal 2 2 2 38 11 5 2 4" xfId="14504"/>
    <cellStyle name="Normal 2 2 2 38 11 5 3" xfId="14505"/>
    <cellStyle name="Normal 2 2 2 38 11 5 4" xfId="14506"/>
    <cellStyle name="Normal 2 2 2 38 11 5 5" xfId="14507"/>
    <cellStyle name="Normal 2 2 2 38 11 5 6" xfId="14508"/>
    <cellStyle name="Normal 2 2 2 38 11 6" xfId="14509"/>
    <cellStyle name="Normal 2 2 2 38 11 7" xfId="14510"/>
    <cellStyle name="Normal 2 2 2 38 11 8" xfId="14511"/>
    <cellStyle name="Normal 2 2 2 38 11 9" xfId="14512"/>
    <cellStyle name="Normal 2 2 2 38 12" xfId="14513"/>
    <cellStyle name="Normal 2 2 2 38 13" xfId="14514"/>
    <cellStyle name="Normal 2 2 2 38 13 10" xfId="14515"/>
    <cellStyle name="Normal 2 2 2 38 13 11" xfId="14516"/>
    <cellStyle name="Normal 2 2 2 38 13 2" xfId="14517"/>
    <cellStyle name="Normal 2 2 2 38 13 2 10" xfId="14518"/>
    <cellStyle name="Normal 2 2 2 38 13 2 11" xfId="14519"/>
    <cellStyle name="Normal 2 2 2 38 13 2 2" xfId="14520"/>
    <cellStyle name="Normal 2 2 2 38 13 2 2 2" xfId="14521"/>
    <cellStyle name="Normal 2 2 2 38 13 2 2 2 2" xfId="14522"/>
    <cellStyle name="Normal 2 2 2 38 13 2 2 2 3" xfId="14523"/>
    <cellStyle name="Normal 2 2 2 38 13 2 2 2 4" xfId="14524"/>
    <cellStyle name="Normal 2 2 2 38 13 2 2 3" xfId="14525"/>
    <cellStyle name="Normal 2 2 2 38 13 2 2 4" xfId="14526"/>
    <cellStyle name="Normal 2 2 2 38 13 2 2 5" xfId="14527"/>
    <cellStyle name="Normal 2 2 2 38 13 2 2 6" xfId="14528"/>
    <cellStyle name="Normal 2 2 2 38 13 2 3" xfId="14529"/>
    <cellStyle name="Normal 2 2 2 38 13 2 4" xfId="14530"/>
    <cellStyle name="Normal 2 2 2 38 13 2 5" xfId="14531"/>
    <cellStyle name="Normal 2 2 2 38 13 2 6" xfId="14532"/>
    <cellStyle name="Normal 2 2 2 38 13 2 7" xfId="14533"/>
    <cellStyle name="Normal 2 2 2 38 13 2 8" xfId="14534"/>
    <cellStyle name="Normal 2 2 2 38 13 2 8 2" xfId="14535"/>
    <cellStyle name="Normal 2 2 2 38 13 2 8 3" xfId="14536"/>
    <cellStyle name="Normal 2 2 2 38 13 2 8 4" xfId="14537"/>
    <cellStyle name="Normal 2 2 2 38 13 2 9" xfId="14538"/>
    <cellStyle name="Normal 2 2 2 38 13 3" xfId="14539"/>
    <cellStyle name="Normal 2 2 2 38 13 3 2" xfId="14540"/>
    <cellStyle name="Normal 2 2 2 38 13 3 2 2" xfId="14541"/>
    <cellStyle name="Normal 2 2 2 38 13 3 2 3" xfId="14542"/>
    <cellStyle name="Normal 2 2 2 38 13 3 2 4" xfId="14543"/>
    <cellStyle name="Normal 2 2 2 38 13 3 3" xfId="14544"/>
    <cellStyle name="Normal 2 2 2 38 13 3 4" xfId="14545"/>
    <cellStyle name="Normal 2 2 2 38 13 3 5" xfId="14546"/>
    <cellStyle name="Normal 2 2 2 38 13 3 6" xfId="14547"/>
    <cellStyle name="Normal 2 2 2 38 13 4" xfId="14548"/>
    <cellStyle name="Normal 2 2 2 38 13 5" xfId="14549"/>
    <cellStyle name="Normal 2 2 2 38 13 6" xfId="14550"/>
    <cellStyle name="Normal 2 2 2 38 13 7" xfId="14551"/>
    <cellStyle name="Normal 2 2 2 38 13 8" xfId="14552"/>
    <cellStyle name="Normal 2 2 2 38 13 8 2" xfId="14553"/>
    <cellStyle name="Normal 2 2 2 38 13 8 3" xfId="14554"/>
    <cellStyle name="Normal 2 2 2 38 13 8 4" xfId="14555"/>
    <cellStyle name="Normal 2 2 2 38 13 9" xfId="14556"/>
    <cellStyle name="Normal 2 2 2 38 14" xfId="14557"/>
    <cellStyle name="Normal 2 2 2 38 15" xfId="14558"/>
    <cellStyle name="Normal 2 2 2 38 15 2" xfId="14559"/>
    <cellStyle name="Normal 2 2 2 38 15 2 2" xfId="14560"/>
    <cellStyle name="Normal 2 2 2 38 15 2 3" xfId="14561"/>
    <cellStyle name="Normal 2 2 2 38 15 2 4" xfId="14562"/>
    <cellStyle name="Normal 2 2 2 38 15 3" xfId="14563"/>
    <cellStyle name="Normal 2 2 2 38 15 4" xfId="14564"/>
    <cellStyle name="Normal 2 2 2 38 15 5" xfId="14565"/>
    <cellStyle name="Normal 2 2 2 38 15 6" xfId="14566"/>
    <cellStyle name="Normal 2 2 2 38 16" xfId="14567"/>
    <cellStyle name="Normal 2 2 2 38 17" xfId="14568"/>
    <cellStyle name="Normal 2 2 2 38 18" xfId="14569"/>
    <cellStyle name="Normal 2 2 2 38 19" xfId="14570"/>
    <cellStyle name="Normal 2 2 2 38 2" xfId="14571"/>
    <cellStyle name="Normal 2 2 2 38 2 10" xfId="14572"/>
    <cellStyle name="Normal 2 2 2 38 2 11" xfId="14573"/>
    <cellStyle name="Normal 2 2 2 38 2 12" xfId="14574"/>
    <cellStyle name="Normal 2 2 2 38 2 13" xfId="14575"/>
    <cellStyle name="Normal 2 2 2 38 2 13 2" xfId="14576"/>
    <cellStyle name="Normal 2 2 2 38 2 13 3" xfId="14577"/>
    <cellStyle name="Normal 2 2 2 38 2 13 4" xfId="14578"/>
    <cellStyle name="Normal 2 2 2 38 2 14" xfId="14579"/>
    <cellStyle name="Normal 2 2 2 38 2 15" xfId="14580"/>
    <cellStyle name="Normal 2 2 2 38 2 16" xfId="14581"/>
    <cellStyle name="Normal 2 2 2 38 2 2" xfId="14582"/>
    <cellStyle name="Normal 2 2 2 38 2 2 10" xfId="14583"/>
    <cellStyle name="Normal 2 2 2 38 2 2 11" xfId="14584"/>
    <cellStyle name="Normal 2 2 2 38 2 2 11 2" xfId="14585"/>
    <cellStyle name="Normal 2 2 2 38 2 2 11 3" xfId="14586"/>
    <cellStyle name="Normal 2 2 2 38 2 2 11 4" xfId="14587"/>
    <cellStyle name="Normal 2 2 2 38 2 2 12" xfId="14588"/>
    <cellStyle name="Normal 2 2 2 38 2 2 13" xfId="14589"/>
    <cellStyle name="Normal 2 2 2 38 2 2 14" xfId="14590"/>
    <cellStyle name="Normal 2 2 2 38 2 2 2" xfId="14591"/>
    <cellStyle name="Normal 2 2 2 38 2 2 2 10" xfId="14592"/>
    <cellStyle name="Normal 2 2 2 38 2 2 2 11" xfId="14593"/>
    <cellStyle name="Normal 2 2 2 38 2 2 2 2" xfId="14594"/>
    <cellStyle name="Normal 2 2 2 38 2 2 2 2 10" xfId="14595"/>
    <cellStyle name="Normal 2 2 2 38 2 2 2 2 11" xfId="14596"/>
    <cellStyle name="Normal 2 2 2 38 2 2 2 2 2" xfId="14597"/>
    <cellStyle name="Normal 2 2 2 38 2 2 2 2 2 2" xfId="14598"/>
    <cellStyle name="Normal 2 2 2 38 2 2 2 2 2 2 2" xfId="14599"/>
    <cellStyle name="Normal 2 2 2 38 2 2 2 2 2 2 3" xfId="14600"/>
    <cellStyle name="Normal 2 2 2 38 2 2 2 2 2 2 4" xfId="14601"/>
    <cellStyle name="Normal 2 2 2 38 2 2 2 2 2 3" xfId="14602"/>
    <cellStyle name="Normal 2 2 2 38 2 2 2 2 2 4" xfId="14603"/>
    <cellStyle name="Normal 2 2 2 38 2 2 2 2 2 5" xfId="14604"/>
    <cellStyle name="Normal 2 2 2 38 2 2 2 2 2 6" xfId="14605"/>
    <cellStyle name="Normal 2 2 2 38 2 2 2 2 3" xfId="14606"/>
    <cellStyle name="Normal 2 2 2 38 2 2 2 2 4" xfId="14607"/>
    <cellStyle name="Normal 2 2 2 38 2 2 2 2 5" xfId="14608"/>
    <cellStyle name="Normal 2 2 2 38 2 2 2 2 6" xfId="14609"/>
    <cellStyle name="Normal 2 2 2 38 2 2 2 2 7" xfId="14610"/>
    <cellStyle name="Normal 2 2 2 38 2 2 2 2 8" xfId="14611"/>
    <cellStyle name="Normal 2 2 2 38 2 2 2 2 8 2" xfId="14612"/>
    <cellStyle name="Normal 2 2 2 38 2 2 2 2 8 3" xfId="14613"/>
    <cellStyle name="Normal 2 2 2 38 2 2 2 2 8 4" xfId="14614"/>
    <cellStyle name="Normal 2 2 2 38 2 2 2 2 9" xfId="14615"/>
    <cellStyle name="Normal 2 2 2 38 2 2 2 3" xfId="14616"/>
    <cellStyle name="Normal 2 2 2 38 2 2 2 3 2" xfId="14617"/>
    <cellStyle name="Normal 2 2 2 38 2 2 2 3 2 2" xfId="14618"/>
    <cellStyle name="Normal 2 2 2 38 2 2 2 3 2 3" xfId="14619"/>
    <cellStyle name="Normal 2 2 2 38 2 2 2 3 2 4" xfId="14620"/>
    <cellStyle name="Normal 2 2 2 38 2 2 2 3 3" xfId="14621"/>
    <cellStyle name="Normal 2 2 2 38 2 2 2 3 4" xfId="14622"/>
    <cellStyle name="Normal 2 2 2 38 2 2 2 3 5" xfId="14623"/>
    <cellStyle name="Normal 2 2 2 38 2 2 2 3 6" xfId="14624"/>
    <cellStyle name="Normal 2 2 2 38 2 2 2 4" xfId="14625"/>
    <cellStyle name="Normal 2 2 2 38 2 2 2 5" xfId="14626"/>
    <cellStyle name="Normal 2 2 2 38 2 2 2 6" xfId="14627"/>
    <cellStyle name="Normal 2 2 2 38 2 2 2 7" xfId="14628"/>
    <cellStyle name="Normal 2 2 2 38 2 2 2 8" xfId="14629"/>
    <cellStyle name="Normal 2 2 2 38 2 2 2 8 2" xfId="14630"/>
    <cellStyle name="Normal 2 2 2 38 2 2 2 8 3" xfId="14631"/>
    <cellStyle name="Normal 2 2 2 38 2 2 2 8 4" xfId="14632"/>
    <cellStyle name="Normal 2 2 2 38 2 2 2 9" xfId="14633"/>
    <cellStyle name="Normal 2 2 2 38 2 2 3" xfId="14634"/>
    <cellStyle name="Normal 2 2 2 38 2 2 4" xfId="14635"/>
    <cellStyle name="Normal 2 2 2 38 2 2 5" xfId="14636"/>
    <cellStyle name="Normal 2 2 2 38 2 2 5 2" xfId="14637"/>
    <cellStyle name="Normal 2 2 2 38 2 2 5 2 2" xfId="14638"/>
    <cellStyle name="Normal 2 2 2 38 2 2 5 2 3" xfId="14639"/>
    <cellStyle name="Normal 2 2 2 38 2 2 5 2 4" xfId="14640"/>
    <cellStyle name="Normal 2 2 2 38 2 2 5 3" xfId="14641"/>
    <cellStyle name="Normal 2 2 2 38 2 2 5 4" xfId="14642"/>
    <cellStyle name="Normal 2 2 2 38 2 2 5 5" xfId="14643"/>
    <cellStyle name="Normal 2 2 2 38 2 2 5 6" xfId="14644"/>
    <cellStyle name="Normal 2 2 2 38 2 2 6" xfId="14645"/>
    <cellStyle name="Normal 2 2 2 38 2 2 7" xfId="14646"/>
    <cellStyle name="Normal 2 2 2 38 2 2 8" xfId="14647"/>
    <cellStyle name="Normal 2 2 2 38 2 2 9" xfId="14648"/>
    <cellStyle name="Normal 2 2 2 38 2 3" xfId="14649"/>
    <cellStyle name="Normal 2 2 2 38 2 4" xfId="14650"/>
    <cellStyle name="Normal 2 2 2 38 2 5" xfId="14651"/>
    <cellStyle name="Normal 2 2 2 38 2 5 10" xfId="14652"/>
    <cellStyle name="Normal 2 2 2 38 2 5 11" xfId="14653"/>
    <cellStyle name="Normal 2 2 2 38 2 5 2" xfId="14654"/>
    <cellStyle name="Normal 2 2 2 38 2 5 2 10" xfId="14655"/>
    <cellStyle name="Normal 2 2 2 38 2 5 2 11" xfId="14656"/>
    <cellStyle name="Normal 2 2 2 38 2 5 2 2" xfId="14657"/>
    <cellStyle name="Normal 2 2 2 38 2 5 2 2 2" xfId="14658"/>
    <cellStyle name="Normal 2 2 2 38 2 5 2 2 2 2" xfId="14659"/>
    <cellStyle name="Normal 2 2 2 38 2 5 2 2 2 3" xfId="14660"/>
    <cellStyle name="Normal 2 2 2 38 2 5 2 2 2 4" xfId="14661"/>
    <cellStyle name="Normal 2 2 2 38 2 5 2 2 3" xfId="14662"/>
    <cellStyle name="Normal 2 2 2 38 2 5 2 2 4" xfId="14663"/>
    <cellStyle name="Normal 2 2 2 38 2 5 2 2 5" xfId="14664"/>
    <cellStyle name="Normal 2 2 2 38 2 5 2 2 6" xfId="14665"/>
    <cellStyle name="Normal 2 2 2 38 2 5 2 3" xfId="14666"/>
    <cellStyle name="Normal 2 2 2 38 2 5 2 4" xfId="14667"/>
    <cellStyle name="Normal 2 2 2 38 2 5 2 5" xfId="14668"/>
    <cellStyle name="Normal 2 2 2 38 2 5 2 6" xfId="14669"/>
    <cellStyle name="Normal 2 2 2 38 2 5 2 7" xfId="14670"/>
    <cellStyle name="Normal 2 2 2 38 2 5 2 8" xfId="14671"/>
    <cellStyle name="Normal 2 2 2 38 2 5 2 8 2" xfId="14672"/>
    <cellStyle name="Normal 2 2 2 38 2 5 2 8 3" xfId="14673"/>
    <cellStyle name="Normal 2 2 2 38 2 5 2 8 4" xfId="14674"/>
    <cellStyle name="Normal 2 2 2 38 2 5 2 9" xfId="14675"/>
    <cellStyle name="Normal 2 2 2 38 2 5 3" xfId="14676"/>
    <cellStyle name="Normal 2 2 2 38 2 5 3 2" xfId="14677"/>
    <cellStyle name="Normal 2 2 2 38 2 5 3 2 2" xfId="14678"/>
    <cellStyle name="Normal 2 2 2 38 2 5 3 2 3" xfId="14679"/>
    <cellStyle name="Normal 2 2 2 38 2 5 3 2 4" xfId="14680"/>
    <cellStyle name="Normal 2 2 2 38 2 5 3 3" xfId="14681"/>
    <cellStyle name="Normal 2 2 2 38 2 5 3 4" xfId="14682"/>
    <cellStyle name="Normal 2 2 2 38 2 5 3 5" xfId="14683"/>
    <cellStyle name="Normal 2 2 2 38 2 5 3 6" xfId="14684"/>
    <cellStyle name="Normal 2 2 2 38 2 5 4" xfId="14685"/>
    <cellStyle name="Normal 2 2 2 38 2 5 5" xfId="14686"/>
    <cellStyle name="Normal 2 2 2 38 2 5 6" xfId="14687"/>
    <cellStyle name="Normal 2 2 2 38 2 5 7" xfId="14688"/>
    <cellStyle name="Normal 2 2 2 38 2 5 8" xfId="14689"/>
    <cellStyle name="Normal 2 2 2 38 2 5 8 2" xfId="14690"/>
    <cellStyle name="Normal 2 2 2 38 2 5 8 3" xfId="14691"/>
    <cellStyle name="Normal 2 2 2 38 2 5 8 4" xfId="14692"/>
    <cellStyle name="Normal 2 2 2 38 2 5 9" xfId="14693"/>
    <cellStyle name="Normal 2 2 2 38 2 6" xfId="14694"/>
    <cellStyle name="Normal 2 2 2 38 2 7" xfId="14695"/>
    <cellStyle name="Normal 2 2 2 38 2 7 2" xfId="14696"/>
    <cellStyle name="Normal 2 2 2 38 2 7 2 2" xfId="14697"/>
    <cellStyle name="Normal 2 2 2 38 2 7 2 3" xfId="14698"/>
    <cellStyle name="Normal 2 2 2 38 2 7 2 4" xfId="14699"/>
    <cellStyle name="Normal 2 2 2 38 2 7 3" xfId="14700"/>
    <cellStyle name="Normal 2 2 2 38 2 7 4" xfId="14701"/>
    <cellStyle name="Normal 2 2 2 38 2 7 5" xfId="14702"/>
    <cellStyle name="Normal 2 2 2 38 2 7 6" xfId="14703"/>
    <cellStyle name="Normal 2 2 2 38 2 8" xfId="14704"/>
    <cellStyle name="Normal 2 2 2 38 2 9" xfId="14705"/>
    <cellStyle name="Normal 2 2 2 38 20" xfId="14706"/>
    <cellStyle name="Normal 2 2 2 38 21" xfId="14707"/>
    <cellStyle name="Normal 2 2 2 38 21 2" xfId="14708"/>
    <cellStyle name="Normal 2 2 2 38 21 3" xfId="14709"/>
    <cellStyle name="Normal 2 2 2 38 21 4" xfId="14710"/>
    <cellStyle name="Normal 2 2 2 38 22" xfId="14711"/>
    <cellStyle name="Normal 2 2 2 38 23" xfId="14712"/>
    <cellStyle name="Normal 2 2 2 38 24" xfId="14713"/>
    <cellStyle name="Normal 2 2 2 38 3" xfId="14714"/>
    <cellStyle name="Normal 2 2 2 38 4" xfId="14715"/>
    <cellStyle name="Normal 2 2 2 38 5" xfId="14716"/>
    <cellStyle name="Normal 2 2 2 38 6" xfId="14717"/>
    <cellStyle name="Normal 2 2 2 38 7" xfId="14718"/>
    <cellStyle name="Normal 2 2 2 38 8" xfId="14719"/>
    <cellStyle name="Normal 2 2 2 38 9" xfId="14720"/>
    <cellStyle name="Normal 2 2 2 39" xfId="14721"/>
    <cellStyle name="Normal 2 2 2 39 10" xfId="14722"/>
    <cellStyle name="Normal 2 2 2 39 11" xfId="14723"/>
    <cellStyle name="Normal 2 2 2 39 12" xfId="14724"/>
    <cellStyle name="Normal 2 2 2 39 13" xfId="14725"/>
    <cellStyle name="Normal 2 2 2 39 13 2" xfId="14726"/>
    <cellStyle name="Normal 2 2 2 39 13 3" xfId="14727"/>
    <cellStyle name="Normal 2 2 2 39 13 4" xfId="14728"/>
    <cellStyle name="Normal 2 2 2 39 14" xfId="14729"/>
    <cellStyle name="Normal 2 2 2 39 15" xfId="14730"/>
    <cellStyle name="Normal 2 2 2 39 16" xfId="14731"/>
    <cellStyle name="Normal 2 2 2 39 2" xfId="14732"/>
    <cellStyle name="Normal 2 2 2 39 2 10" xfId="14733"/>
    <cellStyle name="Normal 2 2 2 39 2 11" xfId="14734"/>
    <cellStyle name="Normal 2 2 2 39 2 11 2" xfId="14735"/>
    <cellStyle name="Normal 2 2 2 39 2 11 3" xfId="14736"/>
    <cellStyle name="Normal 2 2 2 39 2 11 4" xfId="14737"/>
    <cellStyle name="Normal 2 2 2 39 2 12" xfId="14738"/>
    <cellStyle name="Normal 2 2 2 39 2 13" xfId="14739"/>
    <cellStyle name="Normal 2 2 2 39 2 14" xfId="14740"/>
    <cellStyle name="Normal 2 2 2 39 2 2" xfId="14741"/>
    <cellStyle name="Normal 2 2 2 39 2 2 10" xfId="14742"/>
    <cellStyle name="Normal 2 2 2 39 2 2 11" xfId="14743"/>
    <cellStyle name="Normal 2 2 2 39 2 2 2" xfId="14744"/>
    <cellStyle name="Normal 2 2 2 39 2 2 2 10" xfId="14745"/>
    <cellStyle name="Normal 2 2 2 39 2 2 2 11" xfId="14746"/>
    <cellStyle name="Normal 2 2 2 39 2 2 2 2" xfId="14747"/>
    <cellStyle name="Normal 2 2 2 39 2 2 2 2 2" xfId="14748"/>
    <cellStyle name="Normal 2 2 2 39 2 2 2 2 2 2" xfId="14749"/>
    <cellStyle name="Normal 2 2 2 39 2 2 2 2 2 3" xfId="14750"/>
    <cellStyle name="Normal 2 2 2 39 2 2 2 2 2 4" xfId="14751"/>
    <cellStyle name="Normal 2 2 2 39 2 2 2 2 3" xfId="14752"/>
    <cellStyle name="Normal 2 2 2 39 2 2 2 2 4" xfId="14753"/>
    <cellStyle name="Normal 2 2 2 39 2 2 2 2 5" xfId="14754"/>
    <cellStyle name="Normal 2 2 2 39 2 2 2 2 6" xfId="14755"/>
    <cellStyle name="Normal 2 2 2 39 2 2 2 3" xfId="14756"/>
    <cellStyle name="Normal 2 2 2 39 2 2 2 4" xfId="14757"/>
    <cellStyle name="Normal 2 2 2 39 2 2 2 5" xfId="14758"/>
    <cellStyle name="Normal 2 2 2 39 2 2 2 6" xfId="14759"/>
    <cellStyle name="Normal 2 2 2 39 2 2 2 7" xfId="14760"/>
    <cellStyle name="Normal 2 2 2 39 2 2 2 8" xfId="14761"/>
    <cellStyle name="Normal 2 2 2 39 2 2 2 8 2" xfId="14762"/>
    <cellStyle name="Normal 2 2 2 39 2 2 2 8 3" xfId="14763"/>
    <cellStyle name="Normal 2 2 2 39 2 2 2 8 4" xfId="14764"/>
    <cellStyle name="Normal 2 2 2 39 2 2 2 9" xfId="14765"/>
    <cellStyle name="Normal 2 2 2 39 2 2 3" xfId="14766"/>
    <cellStyle name="Normal 2 2 2 39 2 2 3 2" xfId="14767"/>
    <cellStyle name="Normal 2 2 2 39 2 2 3 2 2" xfId="14768"/>
    <cellStyle name="Normal 2 2 2 39 2 2 3 2 3" xfId="14769"/>
    <cellStyle name="Normal 2 2 2 39 2 2 3 2 4" xfId="14770"/>
    <cellStyle name="Normal 2 2 2 39 2 2 3 3" xfId="14771"/>
    <cellStyle name="Normal 2 2 2 39 2 2 3 4" xfId="14772"/>
    <cellStyle name="Normal 2 2 2 39 2 2 3 5" xfId="14773"/>
    <cellStyle name="Normal 2 2 2 39 2 2 3 6" xfId="14774"/>
    <cellStyle name="Normal 2 2 2 39 2 2 4" xfId="14775"/>
    <cellStyle name="Normal 2 2 2 39 2 2 5" xfId="14776"/>
    <cellStyle name="Normal 2 2 2 39 2 2 6" xfId="14777"/>
    <cellStyle name="Normal 2 2 2 39 2 2 7" xfId="14778"/>
    <cellStyle name="Normal 2 2 2 39 2 2 8" xfId="14779"/>
    <cellStyle name="Normal 2 2 2 39 2 2 8 2" xfId="14780"/>
    <cellStyle name="Normal 2 2 2 39 2 2 8 3" xfId="14781"/>
    <cellStyle name="Normal 2 2 2 39 2 2 8 4" xfId="14782"/>
    <cellStyle name="Normal 2 2 2 39 2 2 9" xfId="14783"/>
    <cellStyle name="Normal 2 2 2 39 2 3" xfId="14784"/>
    <cellStyle name="Normal 2 2 2 39 2 4" xfId="14785"/>
    <cellStyle name="Normal 2 2 2 39 2 5" xfId="14786"/>
    <cellStyle name="Normal 2 2 2 39 2 5 2" xfId="14787"/>
    <cellStyle name="Normal 2 2 2 39 2 5 2 2" xfId="14788"/>
    <cellStyle name="Normal 2 2 2 39 2 5 2 3" xfId="14789"/>
    <cellStyle name="Normal 2 2 2 39 2 5 2 4" xfId="14790"/>
    <cellStyle name="Normal 2 2 2 39 2 5 3" xfId="14791"/>
    <cellStyle name="Normal 2 2 2 39 2 5 4" xfId="14792"/>
    <cellStyle name="Normal 2 2 2 39 2 5 5" xfId="14793"/>
    <cellStyle name="Normal 2 2 2 39 2 5 6" xfId="14794"/>
    <cellStyle name="Normal 2 2 2 39 2 6" xfId="14795"/>
    <cellStyle name="Normal 2 2 2 39 2 7" xfId="14796"/>
    <cellStyle name="Normal 2 2 2 39 2 8" xfId="14797"/>
    <cellStyle name="Normal 2 2 2 39 2 9" xfId="14798"/>
    <cellStyle name="Normal 2 2 2 39 3" xfId="14799"/>
    <cellStyle name="Normal 2 2 2 39 4" xfId="14800"/>
    <cellStyle name="Normal 2 2 2 39 5" xfId="14801"/>
    <cellStyle name="Normal 2 2 2 39 5 10" xfId="14802"/>
    <cellStyle name="Normal 2 2 2 39 5 11" xfId="14803"/>
    <cellStyle name="Normal 2 2 2 39 5 2" xfId="14804"/>
    <cellStyle name="Normal 2 2 2 39 5 2 10" xfId="14805"/>
    <cellStyle name="Normal 2 2 2 39 5 2 11" xfId="14806"/>
    <cellStyle name="Normal 2 2 2 39 5 2 2" xfId="14807"/>
    <cellStyle name="Normal 2 2 2 39 5 2 2 2" xfId="14808"/>
    <cellStyle name="Normal 2 2 2 39 5 2 2 2 2" xfId="14809"/>
    <cellStyle name="Normal 2 2 2 39 5 2 2 2 3" xfId="14810"/>
    <cellStyle name="Normal 2 2 2 39 5 2 2 2 4" xfId="14811"/>
    <cellStyle name="Normal 2 2 2 39 5 2 2 3" xfId="14812"/>
    <cellStyle name="Normal 2 2 2 39 5 2 2 4" xfId="14813"/>
    <cellStyle name="Normal 2 2 2 39 5 2 2 5" xfId="14814"/>
    <cellStyle name="Normal 2 2 2 39 5 2 2 6" xfId="14815"/>
    <cellStyle name="Normal 2 2 2 39 5 2 3" xfId="14816"/>
    <cellStyle name="Normal 2 2 2 39 5 2 4" xfId="14817"/>
    <cellStyle name="Normal 2 2 2 39 5 2 5" xfId="14818"/>
    <cellStyle name="Normal 2 2 2 39 5 2 6" xfId="14819"/>
    <cellStyle name="Normal 2 2 2 39 5 2 7" xfId="14820"/>
    <cellStyle name="Normal 2 2 2 39 5 2 8" xfId="14821"/>
    <cellStyle name="Normal 2 2 2 39 5 2 8 2" xfId="14822"/>
    <cellStyle name="Normal 2 2 2 39 5 2 8 3" xfId="14823"/>
    <cellStyle name="Normal 2 2 2 39 5 2 8 4" xfId="14824"/>
    <cellStyle name="Normal 2 2 2 39 5 2 9" xfId="14825"/>
    <cellStyle name="Normal 2 2 2 39 5 3" xfId="14826"/>
    <cellStyle name="Normal 2 2 2 39 5 3 2" xfId="14827"/>
    <cellStyle name="Normal 2 2 2 39 5 3 2 2" xfId="14828"/>
    <cellStyle name="Normal 2 2 2 39 5 3 2 3" xfId="14829"/>
    <cellStyle name="Normal 2 2 2 39 5 3 2 4" xfId="14830"/>
    <cellStyle name="Normal 2 2 2 39 5 3 3" xfId="14831"/>
    <cellStyle name="Normal 2 2 2 39 5 3 4" xfId="14832"/>
    <cellStyle name="Normal 2 2 2 39 5 3 5" xfId="14833"/>
    <cellStyle name="Normal 2 2 2 39 5 3 6" xfId="14834"/>
    <cellStyle name="Normal 2 2 2 39 5 4" xfId="14835"/>
    <cellStyle name="Normal 2 2 2 39 5 5" xfId="14836"/>
    <cellStyle name="Normal 2 2 2 39 5 6" xfId="14837"/>
    <cellStyle name="Normal 2 2 2 39 5 7" xfId="14838"/>
    <cellStyle name="Normal 2 2 2 39 5 8" xfId="14839"/>
    <cellStyle name="Normal 2 2 2 39 5 8 2" xfId="14840"/>
    <cellStyle name="Normal 2 2 2 39 5 8 3" xfId="14841"/>
    <cellStyle name="Normal 2 2 2 39 5 8 4" xfId="14842"/>
    <cellStyle name="Normal 2 2 2 39 5 9" xfId="14843"/>
    <cellStyle name="Normal 2 2 2 39 6" xfId="14844"/>
    <cellStyle name="Normal 2 2 2 39 7" xfId="14845"/>
    <cellStyle name="Normal 2 2 2 39 7 2" xfId="14846"/>
    <cellStyle name="Normal 2 2 2 39 7 2 2" xfId="14847"/>
    <cellStyle name="Normal 2 2 2 39 7 2 3" xfId="14848"/>
    <cellStyle name="Normal 2 2 2 39 7 2 4" xfId="14849"/>
    <cellStyle name="Normal 2 2 2 39 7 3" xfId="14850"/>
    <cellStyle name="Normal 2 2 2 39 7 4" xfId="14851"/>
    <cellStyle name="Normal 2 2 2 39 7 5" xfId="14852"/>
    <cellStyle name="Normal 2 2 2 39 7 6" xfId="14853"/>
    <cellStyle name="Normal 2 2 2 39 8" xfId="14854"/>
    <cellStyle name="Normal 2 2 2 39 9" xfId="14855"/>
    <cellStyle name="Normal 2 2 2 4" xfId="14856"/>
    <cellStyle name="Normal 2 2 2 4 2" xfId="14857"/>
    <cellStyle name="Normal 2 2 2 4 2 2" xfId="14858"/>
    <cellStyle name="Normal 2 2 2 4 2 2 2" xfId="14859"/>
    <cellStyle name="Normal 2 2 2 4 3" xfId="14860"/>
    <cellStyle name="Normal 2 2 2 4 4" xfId="14861"/>
    <cellStyle name="Normal 2 2 2 40" xfId="14862"/>
    <cellStyle name="Normal 2 2 2 41" xfId="14863"/>
    <cellStyle name="Normal 2 2 2 42" xfId="14864"/>
    <cellStyle name="Normal 2 2 2 43" xfId="14865"/>
    <cellStyle name="Normal 2 2 2 44" xfId="14866"/>
    <cellStyle name="Normal 2 2 2 45" xfId="14867"/>
    <cellStyle name="Normal 2 2 2 46" xfId="14868"/>
    <cellStyle name="Normal 2 2 2 47" xfId="14869"/>
    <cellStyle name="Normal 2 2 2 47 10" xfId="14870"/>
    <cellStyle name="Normal 2 2 2 47 11" xfId="14871"/>
    <cellStyle name="Normal 2 2 2 47 11 2" xfId="14872"/>
    <cellStyle name="Normal 2 2 2 47 11 3" xfId="14873"/>
    <cellStyle name="Normal 2 2 2 47 11 4" xfId="14874"/>
    <cellStyle name="Normal 2 2 2 47 12" xfId="14875"/>
    <cellStyle name="Normal 2 2 2 47 13" xfId="14876"/>
    <cellStyle name="Normal 2 2 2 47 14" xfId="14877"/>
    <cellStyle name="Normal 2 2 2 47 2" xfId="14878"/>
    <cellStyle name="Normal 2 2 2 47 2 10" xfId="14879"/>
    <cellStyle name="Normal 2 2 2 47 2 11" xfId="14880"/>
    <cellStyle name="Normal 2 2 2 47 2 2" xfId="14881"/>
    <cellStyle name="Normal 2 2 2 47 2 2 10" xfId="14882"/>
    <cellStyle name="Normal 2 2 2 47 2 2 11" xfId="14883"/>
    <cellStyle name="Normal 2 2 2 47 2 2 2" xfId="14884"/>
    <cellStyle name="Normal 2 2 2 47 2 2 2 2" xfId="14885"/>
    <cellStyle name="Normal 2 2 2 47 2 2 2 2 2" xfId="14886"/>
    <cellStyle name="Normal 2 2 2 47 2 2 2 2 3" xfId="14887"/>
    <cellStyle name="Normal 2 2 2 47 2 2 2 2 4" xfId="14888"/>
    <cellStyle name="Normal 2 2 2 47 2 2 2 3" xfId="14889"/>
    <cellStyle name="Normal 2 2 2 47 2 2 2 4" xfId="14890"/>
    <cellStyle name="Normal 2 2 2 47 2 2 2 5" xfId="14891"/>
    <cellStyle name="Normal 2 2 2 47 2 2 2 6" xfId="14892"/>
    <cellStyle name="Normal 2 2 2 47 2 2 3" xfId="14893"/>
    <cellStyle name="Normal 2 2 2 47 2 2 4" xfId="14894"/>
    <cellStyle name="Normal 2 2 2 47 2 2 5" xfId="14895"/>
    <cellStyle name="Normal 2 2 2 47 2 2 6" xfId="14896"/>
    <cellStyle name="Normal 2 2 2 47 2 2 7" xfId="14897"/>
    <cellStyle name="Normal 2 2 2 47 2 2 8" xfId="14898"/>
    <cellStyle name="Normal 2 2 2 47 2 2 8 2" xfId="14899"/>
    <cellStyle name="Normal 2 2 2 47 2 2 8 3" xfId="14900"/>
    <cellStyle name="Normal 2 2 2 47 2 2 8 4" xfId="14901"/>
    <cellStyle name="Normal 2 2 2 47 2 2 9" xfId="14902"/>
    <cellStyle name="Normal 2 2 2 47 2 3" xfId="14903"/>
    <cellStyle name="Normal 2 2 2 47 2 3 2" xfId="14904"/>
    <cellStyle name="Normal 2 2 2 47 2 3 2 2" xfId="14905"/>
    <cellStyle name="Normal 2 2 2 47 2 3 2 3" xfId="14906"/>
    <cellStyle name="Normal 2 2 2 47 2 3 2 4" xfId="14907"/>
    <cellStyle name="Normal 2 2 2 47 2 3 3" xfId="14908"/>
    <cellStyle name="Normal 2 2 2 47 2 3 4" xfId="14909"/>
    <cellStyle name="Normal 2 2 2 47 2 3 5" xfId="14910"/>
    <cellStyle name="Normal 2 2 2 47 2 3 6" xfId="14911"/>
    <cellStyle name="Normal 2 2 2 47 2 4" xfId="14912"/>
    <cellStyle name="Normal 2 2 2 47 2 5" xfId="14913"/>
    <cellStyle name="Normal 2 2 2 47 2 6" xfId="14914"/>
    <cellStyle name="Normal 2 2 2 47 2 7" xfId="14915"/>
    <cellStyle name="Normal 2 2 2 47 2 8" xfId="14916"/>
    <cellStyle name="Normal 2 2 2 47 2 8 2" xfId="14917"/>
    <cellStyle name="Normal 2 2 2 47 2 8 3" xfId="14918"/>
    <cellStyle name="Normal 2 2 2 47 2 8 4" xfId="14919"/>
    <cellStyle name="Normal 2 2 2 47 2 9" xfId="14920"/>
    <cellStyle name="Normal 2 2 2 47 3" xfId="14921"/>
    <cellStyle name="Normal 2 2 2 47 4" xfId="14922"/>
    <cellStyle name="Normal 2 2 2 47 5" xfId="14923"/>
    <cellStyle name="Normal 2 2 2 47 5 2" xfId="14924"/>
    <cellStyle name="Normal 2 2 2 47 5 2 2" xfId="14925"/>
    <cellStyle name="Normal 2 2 2 47 5 2 3" xfId="14926"/>
    <cellStyle name="Normal 2 2 2 47 5 2 4" xfId="14927"/>
    <cellStyle name="Normal 2 2 2 47 5 3" xfId="14928"/>
    <cellStyle name="Normal 2 2 2 47 5 4" xfId="14929"/>
    <cellStyle name="Normal 2 2 2 47 5 5" xfId="14930"/>
    <cellStyle name="Normal 2 2 2 47 5 6" xfId="14931"/>
    <cellStyle name="Normal 2 2 2 47 6" xfId="14932"/>
    <cellStyle name="Normal 2 2 2 47 7" xfId="14933"/>
    <cellStyle name="Normal 2 2 2 47 8" xfId="14934"/>
    <cellStyle name="Normal 2 2 2 47 9" xfId="14935"/>
    <cellStyle name="Normal 2 2 2 48" xfId="14936"/>
    <cellStyle name="Normal 2 2 2 49" xfId="14937"/>
    <cellStyle name="Normal 2 2 2 49 10" xfId="14938"/>
    <cellStyle name="Normal 2 2 2 49 11" xfId="14939"/>
    <cellStyle name="Normal 2 2 2 49 2" xfId="14940"/>
    <cellStyle name="Normal 2 2 2 49 2 10" xfId="14941"/>
    <cellStyle name="Normal 2 2 2 49 2 11" xfId="14942"/>
    <cellStyle name="Normal 2 2 2 49 2 2" xfId="14943"/>
    <cellStyle name="Normal 2 2 2 49 2 2 2" xfId="14944"/>
    <cellStyle name="Normal 2 2 2 49 2 2 2 2" xfId="14945"/>
    <cellStyle name="Normal 2 2 2 49 2 2 2 3" xfId="14946"/>
    <cellStyle name="Normal 2 2 2 49 2 2 2 4" xfId="14947"/>
    <cellStyle name="Normal 2 2 2 49 2 2 3" xfId="14948"/>
    <cellStyle name="Normal 2 2 2 49 2 2 4" xfId="14949"/>
    <cellStyle name="Normal 2 2 2 49 2 2 5" xfId="14950"/>
    <cellStyle name="Normal 2 2 2 49 2 2 6" xfId="14951"/>
    <cellStyle name="Normal 2 2 2 49 2 3" xfId="14952"/>
    <cellStyle name="Normal 2 2 2 49 2 4" xfId="14953"/>
    <cellStyle name="Normal 2 2 2 49 2 5" xfId="14954"/>
    <cellStyle name="Normal 2 2 2 49 2 6" xfId="14955"/>
    <cellStyle name="Normal 2 2 2 49 2 7" xfId="14956"/>
    <cellStyle name="Normal 2 2 2 49 2 8" xfId="14957"/>
    <cellStyle name="Normal 2 2 2 49 2 8 2" xfId="14958"/>
    <cellStyle name="Normal 2 2 2 49 2 8 3" xfId="14959"/>
    <cellStyle name="Normal 2 2 2 49 2 8 4" xfId="14960"/>
    <cellStyle name="Normal 2 2 2 49 2 9" xfId="14961"/>
    <cellStyle name="Normal 2 2 2 49 3" xfId="14962"/>
    <cellStyle name="Normal 2 2 2 49 3 2" xfId="14963"/>
    <cellStyle name="Normal 2 2 2 49 3 2 2" xfId="14964"/>
    <cellStyle name="Normal 2 2 2 49 3 2 3" xfId="14965"/>
    <cellStyle name="Normal 2 2 2 49 3 2 4" xfId="14966"/>
    <cellStyle name="Normal 2 2 2 49 3 3" xfId="14967"/>
    <cellStyle name="Normal 2 2 2 49 3 4" xfId="14968"/>
    <cellStyle name="Normal 2 2 2 49 3 5" xfId="14969"/>
    <cellStyle name="Normal 2 2 2 49 3 6" xfId="14970"/>
    <cellStyle name="Normal 2 2 2 49 4" xfId="14971"/>
    <cellStyle name="Normal 2 2 2 49 5" xfId="14972"/>
    <cellStyle name="Normal 2 2 2 49 6" xfId="14973"/>
    <cellStyle name="Normal 2 2 2 49 7" xfId="14974"/>
    <cellStyle name="Normal 2 2 2 49 8" xfId="14975"/>
    <cellStyle name="Normal 2 2 2 49 8 2" xfId="14976"/>
    <cellStyle name="Normal 2 2 2 49 8 3" xfId="14977"/>
    <cellStyle name="Normal 2 2 2 49 8 4" xfId="14978"/>
    <cellStyle name="Normal 2 2 2 49 9" xfId="14979"/>
    <cellStyle name="Normal 2 2 2 5" xfId="14980"/>
    <cellStyle name="Normal 2 2 2 5 2" xfId="14981"/>
    <cellStyle name="Normal 2 2 2 50" xfId="14982"/>
    <cellStyle name="Normal 2 2 2 51" xfId="14983"/>
    <cellStyle name="Normal 2 2 2 51 2" xfId="14984"/>
    <cellStyle name="Normal 2 2 2 51 2 2" xfId="14985"/>
    <cellStyle name="Normal 2 2 2 51 2 3" xfId="14986"/>
    <cellStyle name="Normal 2 2 2 51 2 4" xfId="14987"/>
    <cellStyle name="Normal 2 2 2 51 3" xfId="14988"/>
    <cellStyle name="Normal 2 2 2 51 4" xfId="14989"/>
    <cellStyle name="Normal 2 2 2 51 5" xfId="14990"/>
    <cellStyle name="Normal 2 2 2 51 6" xfId="14991"/>
    <cellStyle name="Normal 2 2 2 52" xfId="14992"/>
    <cellStyle name="Normal 2 2 2 53" xfId="14993"/>
    <cellStyle name="Normal 2 2 2 54" xfId="14994"/>
    <cellStyle name="Normal 2 2 2 55" xfId="14995"/>
    <cellStyle name="Normal 2 2 2 56" xfId="14996"/>
    <cellStyle name="Normal 2 2 2 57" xfId="14997"/>
    <cellStyle name="Normal 2 2 2 57 2" xfId="14998"/>
    <cellStyle name="Normal 2 2 2 57 3" xfId="14999"/>
    <cellStyle name="Normal 2 2 2 57 4" xfId="15000"/>
    <cellStyle name="Normal 2 2 2 58" xfId="15001"/>
    <cellStyle name="Normal 2 2 2 59" xfId="15002"/>
    <cellStyle name="Normal 2 2 2 6" xfId="15003"/>
    <cellStyle name="Normal 2 2 2 6 2" xfId="15004"/>
    <cellStyle name="Normal 2 2 2 60" xfId="15005"/>
    <cellStyle name="Normal 2 2 2 61" xfId="15006"/>
    <cellStyle name="Normal 2 2 2 62" xfId="15007"/>
    <cellStyle name="Normal 2 2 2 63" xfId="15008"/>
    <cellStyle name="Normal 2 2 2 64" xfId="15009"/>
    <cellStyle name="Normal 2 2 2 65" xfId="15010"/>
    <cellStyle name="Normal 2 2 2 66" xfId="15011"/>
    <cellStyle name="Normal 2 2 2 67" xfId="15012"/>
    <cellStyle name="Normal 2 2 2 68" xfId="15013"/>
    <cellStyle name="Normal 2 2 2 69" xfId="15014"/>
    <cellStyle name="Normal 2 2 2 7" xfId="15015"/>
    <cellStyle name="Normal 2 2 2 7 2" xfId="15016"/>
    <cellStyle name="Normal 2 2 2 70" xfId="15017"/>
    <cellStyle name="Normal 2 2 2 71" xfId="15018"/>
    <cellStyle name="Normal 2 2 2 72" xfId="15019"/>
    <cellStyle name="Normal 2 2 2 72 2" xfId="15020"/>
    <cellStyle name="Normal 2 2 2 72 3" xfId="15021"/>
    <cellStyle name="Normal 2 2 2 72 4" xfId="15022"/>
    <cellStyle name="Normal 2 2 2 72 5" xfId="15023"/>
    <cellStyle name="Normal 2 2 2 72 6" xfId="15024"/>
    <cellStyle name="Normal 2 2 2 72 7" xfId="15025"/>
    <cellStyle name="Normal 2 2 2 73" xfId="15026"/>
    <cellStyle name="Normal 2 2 2 74" xfId="15027"/>
    <cellStyle name="Normal 2 2 2 75" xfId="15028"/>
    <cellStyle name="Normal 2 2 2 76" xfId="15029"/>
    <cellStyle name="Normal 2 2 2 77" xfId="15030"/>
    <cellStyle name="Normal 2 2 2 78" xfId="15031"/>
    <cellStyle name="Normal 2 2 2 79" xfId="15032"/>
    <cellStyle name="Normal 2 2 2 8" xfId="15033"/>
    <cellStyle name="Normal 2 2 2 8 2" xfId="15034"/>
    <cellStyle name="Normal 2 2 2 80" xfId="15035"/>
    <cellStyle name="Normal 2 2 2 81" xfId="15036"/>
    <cellStyle name="Normal 2 2 2 82" xfId="15037"/>
    <cellStyle name="Normal 2 2 2 83" xfId="15038"/>
    <cellStyle name="Normal 2 2 2 84" xfId="15039"/>
    <cellStyle name="Normal 2 2 2 85" xfId="15040"/>
    <cellStyle name="Normal 2 2 2 86" xfId="15041"/>
    <cellStyle name="Normal 2 2 2 87" xfId="15042"/>
    <cellStyle name="Normal 2 2 2 88" xfId="15043"/>
    <cellStyle name="Normal 2 2 2 89" xfId="15044"/>
    <cellStyle name="Normal 2 2 2 9" xfId="15045"/>
    <cellStyle name="Normal 2 2 2 9 2" xfId="15046"/>
    <cellStyle name="Normal 2 2 2 90" xfId="15047"/>
    <cellStyle name="Normal 2 2 2 91" xfId="15048"/>
    <cellStyle name="Normal 2 2 2 92" xfId="15049"/>
    <cellStyle name="Normal 2 2 2 93" xfId="15050"/>
    <cellStyle name="Normal 2 2 2 94" xfId="15051"/>
    <cellStyle name="Normal 2 2 2 95" xfId="15052"/>
    <cellStyle name="Normal 2 2 2 96" xfId="15053"/>
    <cellStyle name="Normal 2 2 2 97" xfId="15054"/>
    <cellStyle name="Normal 2 2 2 98" xfId="15055"/>
    <cellStyle name="Normal 2 2 2 99" xfId="15056"/>
    <cellStyle name="Normal 2 2 20" xfId="15057"/>
    <cellStyle name="Normal 2 2 20 2" xfId="15058"/>
    <cellStyle name="Normal 2 2 200" xfId="15059"/>
    <cellStyle name="Normal 2 2 201" xfId="15060"/>
    <cellStyle name="Normal 2 2 202" xfId="15061"/>
    <cellStyle name="Normal 2 2 203" xfId="15062"/>
    <cellStyle name="Normal 2 2 204" xfId="15063"/>
    <cellStyle name="Normal 2 2 205" xfId="15064"/>
    <cellStyle name="Normal 2 2 206" xfId="15065"/>
    <cellStyle name="Normal 2 2 207" xfId="15066"/>
    <cellStyle name="Normal 2 2 208" xfId="15067"/>
    <cellStyle name="Normal 2 2 209" xfId="15068"/>
    <cellStyle name="Normal 2 2 21" xfId="15069"/>
    <cellStyle name="Normal 2 2 21 2" xfId="15070"/>
    <cellStyle name="Normal 2 2 210" xfId="15071"/>
    <cellStyle name="Normal 2 2 211" xfId="15072"/>
    <cellStyle name="Normal 2 2 212" xfId="15073"/>
    <cellStyle name="Normal 2 2 213" xfId="15074"/>
    <cellStyle name="Normal 2 2 214" xfId="15075"/>
    <cellStyle name="Normal 2 2 215" xfId="15076"/>
    <cellStyle name="Normal 2 2 22" xfId="15077"/>
    <cellStyle name="Normal 2 2 22 2" xfId="15078"/>
    <cellStyle name="Normal 2 2 23" xfId="15079"/>
    <cellStyle name="Normal 2 2 23 2" xfId="15080"/>
    <cellStyle name="Normal 2 2 24" xfId="15081"/>
    <cellStyle name="Normal 2 2 24 2" xfId="15082"/>
    <cellStyle name="Normal 2 2 25" xfId="15083"/>
    <cellStyle name="Normal 2 2 25 2" xfId="15084"/>
    <cellStyle name="Normal 2 2 26" xfId="15085"/>
    <cellStyle name="Normal 2 2 26 2" xfId="15086"/>
    <cellStyle name="Normal 2 2 27" xfId="15087"/>
    <cellStyle name="Normal 2 2 27 2" xfId="15088"/>
    <cellStyle name="Normal 2 2 28" xfId="15089"/>
    <cellStyle name="Normal 2 2 28 2" xfId="15090"/>
    <cellStyle name="Normal 2 2 29" xfId="15091"/>
    <cellStyle name="Normal 2 2 29 2" xfId="15092"/>
    <cellStyle name="Normal 2 2 3" xfId="15093"/>
    <cellStyle name="Normal 2 2 3 2" xfId="15094"/>
    <cellStyle name="Normal 2 2 3 3" xfId="15095"/>
    <cellStyle name="Normal 2 2 3 4" xfId="15096"/>
    <cellStyle name="Normal 2 2 30" xfId="15097"/>
    <cellStyle name="Normal 2 2 30 2" xfId="15098"/>
    <cellStyle name="Normal 2 2 31" xfId="15099"/>
    <cellStyle name="Normal 2 2 31 2" xfId="15100"/>
    <cellStyle name="Normal 2 2 32" xfId="15101"/>
    <cellStyle name="Normal 2 2 32 2" xfId="15102"/>
    <cellStyle name="Normal 2 2 33" xfId="15103"/>
    <cellStyle name="Normal 2 2 33 2" xfId="15104"/>
    <cellStyle name="Normal 2 2 34" xfId="15105"/>
    <cellStyle name="Normal 2 2 34 2" xfId="15106"/>
    <cellStyle name="Normal 2 2 35" xfId="15107"/>
    <cellStyle name="Normal 2 2 35 2" xfId="15108"/>
    <cellStyle name="Normal 2 2 36" xfId="15109"/>
    <cellStyle name="Normal 2 2 36 2" xfId="15110"/>
    <cellStyle name="Normal 2 2 37" xfId="15111"/>
    <cellStyle name="Normal 2 2 37 2" xfId="15112"/>
    <cellStyle name="Normal 2 2 37 2 2" xfId="15113"/>
    <cellStyle name="Normal 2 2 37 2 2 2" xfId="15114"/>
    <cellStyle name="Normal 2 2 37 3" xfId="15115"/>
    <cellStyle name="Normal 2 2 37 4" xfId="15116"/>
    <cellStyle name="Normal 2 2 38" xfId="15117"/>
    <cellStyle name="Normal 2 2 38 2" xfId="15118"/>
    <cellStyle name="Normal 2 2 39" xfId="15119"/>
    <cellStyle name="Normal 2 2 39 10" xfId="15120"/>
    <cellStyle name="Normal 2 2 39 11" xfId="15121"/>
    <cellStyle name="Normal 2 2 39 12" xfId="15122"/>
    <cellStyle name="Normal 2 2 39 13" xfId="15123"/>
    <cellStyle name="Normal 2 2 39 14" xfId="15124"/>
    <cellStyle name="Normal 2 2 39 15" xfId="15125"/>
    <cellStyle name="Normal 2 2 39 16" xfId="15126"/>
    <cellStyle name="Normal 2 2 39 17" xfId="15127"/>
    <cellStyle name="Normal 2 2 39 18" xfId="15128"/>
    <cellStyle name="Normal 2 2 39 2" xfId="15129"/>
    <cellStyle name="Normal 2 2 39 2 10" xfId="15130"/>
    <cellStyle name="Normal 2 2 39 2 11" xfId="15131"/>
    <cellStyle name="Normal 2 2 39 2 12" xfId="15132"/>
    <cellStyle name="Normal 2 2 39 2 13" xfId="15133"/>
    <cellStyle name="Normal 2 2 39 2 14" xfId="15134"/>
    <cellStyle name="Normal 2 2 39 2 15" xfId="15135"/>
    <cellStyle name="Normal 2 2 39 2 16" xfId="15136"/>
    <cellStyle name="Normal 2 2 39 2 17" xfId="15137"/>
    <cellStyle name="Normal 2 2 39 2 2" xfId="15138"/>
    <cellStyle name="Normal 2 2 39 2 2 2" xfId="15139"/>
    <cellStyle name="Normal 2 2 39 2 2 2 2" xfId="15140"/>
    <cellStyle name="Normal 2 2 39 2 2 2 3" xfId="15141"/>
    <cellStyle name="Normal 2 2 39 2 2 2 4" xfId="15142"/>
    <cellStyle name="Normal 2 2 39 2 2 2 5" xfId="15143"/>
    <cellStyle name="Normal 2 2 39 2 2 2 6" xfId="15144"/>
    <cellStyle name="Normal 2 2 39 2 2 2 7" xfId="15145"/>
    <cellStyle name="Normal 2 2 39 2 2 2 8" xfId="15146"/>
    <cellStyle name="Normal 2 2 39 2 2 2 9" xfId="15147"/>
    <cellStyle name="Normal 2 2 39 2 2 3" xfId="15148"/>
    <cellStyle name="Normal 2 2 39 2 2 4" xfId="15149"/>
    <cellStyle name="Normal 2 2 39 2 2 5" xfId="15150"/>
    <cellStyle name="Normal 2 2 39 2 2 6" xfId="15151"/>
    <cellStyle name="Normal 2 2 39 2 2 7" xfId="15152"/>
    <cellStyle name="Normal 2 2 39 2 2 8" xfId="15153"/>
    <cellStyle name="Normal 2 2 39 2 2 9" xfId="15154"/>
    <cellStyle name="Normal 2 2 39 2 3" xfId="15155"/>
    <cellStyle name="Normal 2 2 39 2 4" xfId="15156"/>
    <cellStyle name="Normal 2 2 39 2 5" xfId="15157"/>
    <cellStyle name="Normal 2 2 39 2 6" xfId="15158"/>
    <cellStyle name="Normal 2 2 39 2 7" xfId="15159"/>
    <cellStyle name="Normal 2 2 39 2 8" xfId="15160"/>
    <cellStyle name="Normal 2 2 39 2 9" xfId="15161"/>
    <cellStyle name="Normal 2 2 39 3" xfId="15162"/>
    <cellStyle name="Normal 2 2 39 3 2" xfId="15163"/>
    <cellStyle name="Normal 2 2 39 3 2 2" xfId="15164"/>
    <cellStyle name="Normal 2 2 39 3 2 3" xfId="15165"/>
    <cellStyle name="Normal 2 2 39 3 2 4" xfId="15166"/>
    <cellStyle name="Normal 2 2 39 3 2 5" xfId="15167"/>
    <cellStyle name="Normal 2 2 39 3 2 6" xfId="15168"/>
    <cellStyle name="Normal 2 2 39 3 2 7" xfId="15169"/>
    <cellStyle name="Normal 2 2 39 3 2 8" xfId="15170"/>
    <cellStyle name="Normal 2 2 39 3 2 9" xfId="15171"/>
    <cellStyle name="Normal 2 2 39 3 3" xfId="15172"/>
    <cellStyle name="Normal 2 2 39 3 4" xfId="15173"/>
    <cellStyle name="Normal 2 2 39 3 5" xfId="15174"/>
    <cellStyle name="Normal 2 2 39 3 6" xfId="15175"/>
    <cellStyle name="Normal 2 2 39 3 7" xfId="15176"/>
    <cellStyle name="Normal 2 2 39 3 8" xfId="15177"/>
    <cellStyle name="Normal 2 2 39 3 9" xfId="15178"/>
    <cellStyle name="Normal 2 2 39 4" xfId="15179"/>
    <cellStyle name="Normal 2 2 39 5" xfId="15180"/>
    <cellStyle name="Normal 2 2 39 6" xfId="15181"/>
    <cellStyle name="Normal 2 2 39 7" xfId="15182"/>
    <cellStyle name="Normal 2 2 39 8" xfId="15183"/>
    <cellStyle name="Normal 2 2 39 9" xfId="15184"/>
    <cellStyle name="Normal 2 2 4" xfId="15185"/>
    <cellStyle name="Normal 2 2 4 2" xfId="15186"/>
    <cellStyle name="Normal 2 2 40" xfId="15187"/>
    <cellStyle name="Normal 2 2 40 2" xfId="15188"/>
    <cellStyle name="Normal 2 2 41" xfId="15189"/>
    <cellStyle name="Normal 2 2 41 2" xfId="15190"/>
    <cellStyle name="Normal 2 2 42" xfId="15191"/>
    <cellStyle name="Normal 2 2 42 2" xfId="15192"/>
    <cellStyle name="Normal 2 2 43" xfId="15193"/>
    <cellStyle name="Normal 2 2 43 2" xfId="15194"/>
    <cellStyle name="Normal 2 2 44" xfId="15195"/>
    <cellStyle name="Normal 2 2 44 2" xfId="15196"/>
    <cellStyle name="Normal 2 2 45" xfId="15197"/>
    <cellStyle name="Normal 2 2 45 2" xfId="15198"/>
    <cellStyle name="Normal 2 2 46" xfId="15199"/>
    <cellStyle name="Normal 2 2 46 2" xfId="15200"/>
    <cellStyle name="Normal 2 2 47" xfId="15201"/>
    <cellStyle name="Normal 2 2 47 2" xfId="15202"/>
    <cellStyle name="Normal 2 2 48" xfId="15203"/>
    <cellStyle name="Normal 2 2 48 2" xfId="15204"/>
    <cellStyle name="Normal 2 2 49" xfId="15205"/>
    <cellStyle name="Normal 2 2 49 10" xfId="15206"/>
    <cellStyle name="Normal 2 2 49 2" xfId="15207"/>
    <cellStyle name="Normal 2 2 49 2 2" xfId="15208"/>
    <cellStyle name="Normal 2 2 49 2 3" xfId="15209"/>
    <cellStyle name="Normal 2 2 49 2 4" xfId="15210"/>
    <cellStyle name="Normal 2 2 49 2 5" xfId="15211"/>
    <cellStyle name="Normal 2 2 49 2 6" xfId="15212"/>
    <cellStyle name="Normal 2 2 49 2 7" xfId="15213"/>
    <cellStyle name="Normal 2 2 49 2 8" xfId="15214"/>
    <cellStyle name="Normal 2 2 49 2 9" xfId="15215"/>
    <cellStyle name="Normal 2 2 49 3" xfId="15216"/>
    <cellStyle name="Normal 2 2 49 4" xfId="15217"/>
    <cellStyle name="Normal 2 2 49 5" xfId="15218"/>
    <cellStyle name="Normal 2 2 49 6" xfId="15219"/>
    <cellStyle name="Normal 2 2 49 7" xfId="15220"/>
    <cellStyle name="Normal 2 2 49 8" xfId="15221"/>
    <cellStyle name="Normal 2 2 49 9" xfId="15222"/>
    <cellStyle name="Normal 2 2 5" xfId="15223"/>
    <cellStyle name="Normal 2 2 5 2" xfId="15224"/>
    <cellStyle name="Normal 2 2 50" xfId="15225"/>
    <cellStyle name="Normal 2 2 50 2" xfId="15226"/>
    <cellStyle name="Normal 2 2 51" xfId="15227"/>
    <cellStyle name="Normal 2 2 51 2" xfId="15228"/>
    <cellStyle name="Normal 2 2 52" xfId="15229"/>
    <cellStyle name="Normal 2 2 52 2" xfId="15230"/>
    <cellStyle name="Normal 2 2 53" xfId="15231"/>
    <cellStyle name="Normal 2 2 53 2" xfId="15232"/>
    <cellStyle name="Normal 2 2 54" xfId="15233"/>
    <cellStyle name="Normal 2 2 54 2" xfId="15234"/>
    <cellStyle name="Normal 2 2 55" xfId="15235"/>
    <cellStyle name="Normal 2 2 55 2" xfId="15236"/>
    <cellStyle name="Normal 2 2 56" xfId="15237"/>
    <cellStyle name="Normal 2 2 56 2" xfId="15238"/>
    <cellStyle name="Normal 2 2 57" xfId="15239"/>
    <cellStyle name="Normal 2 2 57 2" xfId="15240"/>
    <cellStyle name="Normal 2 2 58" xfId="15241"/>
    <cellStyle name="Normal 2 2 58 2" xfId="15242"/>
    <cellStyle name="Normal 2 2 59" xfId="15243"/>
    <cellStyle name="Normal 2 2 59 2" xfId="15244"/>
    <cellStyle name="Normal 2 2 6" xfId="15245"/>
    <cellStyle name="Normal 2 2 6 2" xfId="15246"/>
    <cellStyle name="Normal 2 2 60" xfId="15247"/>
    <cellStyle name="Normal 2 2 60 2" xfId="15248"/>
    <cellStyle name="Normal 2 2 61" xfId="15249"/>
    <cellStyle name="Normal 2 2 61 2" xfId="15250"/>
    <cellStyle name="Normal 2 2 62" xfId="15251"/>
    <cellStyle name="Normal 2 2 62 2" xfId="15252"/>
    <cellStyle name="Normal 2 2 62 3" xfId="15253"/>
    <cellStyle name="Normal 2 2 63" xfId="15254"/>
    <cellStyle name="Normal 2 2 63 2" xfId="15255"/>
    <cellStyle name="Normal 2 2 64" xfId="15256"/>
    <cellStyle name="Normal 2 2 64 2" xfId="15257"/>
    <cellStyle name="Normal 2 2 65" xfId="15258"/>
    <cellStyle name="Normal 2 2 65 2" xfId="15259"/>
    <cellStyle name="Normal 2 2 65 2 2" xfId="15260"/>
    <cellStyle name="Normal 2 2 65 2 2 2" xfId="15261"/>
    <cellStyle name="Normal 2 2 65 3" xfId="15262"/>
    <cellStyle name="Normal 2 2 65 4" xfId="15263"/>
    <cellStyle name="Normal 2 2 65 5" xfId="15264"/>
    <cellStyle name="Normal 2 2 65 6" xfId="15265"/>
    <cellStyle name="Normal 2 2 66" xfId="15266"/>
    <cellStyle name="Normal 2 2 66 2" xfId="15267"/>
    <cellStyle name="Normal 2 2 66 2 2" xfId="15268"/>
    <cellStyle name="Normal 2 2 67" xfId="15269"/>
    <cellStyle name="Normal 2 2 68" xfId="15270"/>
    <cellStyle name="Normal 2 2 69" xfId="15271"/>
    <cellStyle name="Normal 2 2 7" xfId="15272"/>
    <cellStyle name="Normal 2 2 7 2" xfId="15273"/>
    <cellStyle name="Normal 2 2 70" xfId="15274"/>
    <cellStyle name="Normal 2 2 71" xfId="15275"/>
    <cellStyle name="Normal 2 2 72" xfId="15276"/>
    <cellStyle name="Normal 2 2 73" xfId="15277"/>
    <cellStyle name="Normal 2 2 74" xfId="15278"/>
    <cellStyle name="Normal 2 2 75" xfId="15279"/>
    <cellStyle name="Normal 2 2 76" xfId="15280"/>
    <cellStyle name="Normal 2 2 77" xfId="15281"/>
    <cellStyle name="Normal 2 2 77 10" xfId="15282"/>
    <cellStyle name="Normal 2 2 77 11" xfId="15283"/>
    <cellStyle name="Normal 2 2 77 11 10" xfId="15284"/>
    <cellStyle name="Normal 2 2 77 11 11" xfId="15285"/>
    <cellStyle name="Normal 2 2 77 11 11 2" xfId="15286"/>
    <cellStyle name="Normal 2 2 77 11 11 3" xfId="15287"/>
    <cellStyle name="Normal 2 2 77 11 11 4" xfId="15288"/>
    <cellStyle name="Normal 2 2 77 11 12" xfId="15289"/>
    <cellStyle name="Normal 2 2 77 11 13" xfId="15290"/>
    <cellStyle name="Normal 2 2 77 11 14" xfId="15291"/>
    <cellStyle name="Normal 2 2 77 11 2" xfId="15292"/>
    <cellStyle name="Normal 2 2 77 11 2 10" xfId="15293"/>
    <cellStyle name="Normal 2 2 77 11 2 11" xfId="15294"/>
    <cellStyle name="Normal 2 2 77 11 2 2" xfId="15295"/>
    <cellStyle name="Normal 2 2 77 11 2 2 10" xfId="15296"/>
    <cellStyle name="Normal 2 2 77 11 2 2 11" xfId="15297"/>
    <cellStyle name="Normal 2 2 77 11 2 2 2" xfId="15298"/>
    <cellStyle name="Normal 2 2 77 11 2 2 2 2" xfId="15299"/>
    <cellStyle name="Normal 2 2 77 11 2 2 2 2 2" xfId="15300"/>
    <cellStyle name="Normal 2 2 77 11 2 2 2 2 3" xfId="15301"/>
    <cellStyle name="Normal 2 2 77 11 2 2 2 2 4" xfId="15302"/>
    <cellStyle name="Normal 2 2 77 11 2 2 2 3" xfId="15303"/>
    <cellStyle name="Normal 2 2 77 11 2 2 2 4" xfId="15304"/>
    <cellStyle name="Normal 2 2 77 11 2 2 2 5" xfId="15305"/>
    <cellStyle name="Normal 2 2 77 11 2 2 2 6" xfId="15306"/>
    <cellStyle name="Normal 2 2 77 11 2 2 3" xfId="15307"/>
    <cellStyle name="Normal 2 2 77 11 2 2 4" xfId="15308"/>
    <cellStyle name="Normal 2 2 77 11 2 2 5" xfId="15309"/>
    <cellStyle name="Normal 2 2 77 11 2 2 6" xfId="15310"/>
    <cellStyle name="Normal 2 2 77 11 2 2 7" xfId="15311"/>
    <cellStyle name="Normal 2 2 77 11 2 2 8" xfId="15312"/>
    <cellStyle name="Normal 2 2 77 11 2 2 8 2" xfId="15313"/>
    <cellStyle name="Normal 2 2 77 11 2 2 8 3" xfId="15314"/>
    <cellStyle name="Normal 2 2 77 11 2 2 8 4" xfId="15315"/>
    <cellStyle name="Normal 2 2 77 11 2 2 9" xfId="15316"/>
    <cellStyle name="Normal 2 2 77 11 2 3" xfId="15317"/>
    <cellStyle name="Normal 2 2 77 11 2 3 2" xfId="15318"/>
    <cellStyle name="Normal 2 2 77 11 2 3 2 2" xfId="15319"/>
    <cellStyle name="Normal 2 2 77 11 2 3 2 3" xfId="15320"/>
    <cellStyle name="Normal 2 2 77 11 2 3 2 4" xfId="15321"/>
    <cellStyle name="Normal 2 2 77 11 2 3 3" xfId="15322"/>
    <cellStyle name="Normal 2 2 77 11 2 3 4" xfId="15323"/>
    <cellStyle name="Normal 2 2 77 11 2 3 5" xfId="15324"/>
    <cellStyle name="Normal 2 2 77 11 2 3 6" xfId="15325"/>
    <cellStyle name="Normal 2 2 77 11 2 4" xfId="15326"/>
    <cellStyle name="Normal 2 2 77 11 2 5" xfId="15327"/>
    <cellStyle name="Normal 2 2 77 11 2 6" xfId="15328"/>
    <cellStyle name="Normal 2 2 77 11 2 7" xfId="15329"/>
    <cellStyle name="Normal 2 2 77 11 2 8" xfId="15330"/>
    <cellStyle name="Normal 2 2 77 11 2 8 2" xfId="15331"/>
    <cellStyle name="Normal 2 2 77 11 2 8 3" xfId="15332"/>
    <cellStyle name="Normal 2 2 77 11 2 8 4" xfId="15333"/>
    <cellStyle name="Normal 2 2 77 11 2 9" xfId="15334"/>
    <cellStyle name="Normal 2 2 77 11 3" xfId="15335"/>
    <cellStyle name="Normal 2 2 77 11 4" xfId="15336"/>
    <cellStyle name="Normal 2 2 77 11 5" xfId="15337"/>
    <cellStyle name="Normal 2 2 77 11 5 2" xfId="15338"/>
    <cellStyle name="Normal 2 2 77 11 5 2 2" xfId="15339"/>
    <cellStyle name="Normal 2 2 77 11 5 2 3" xfId="15340"/>
    <cellStyle name="Normal 2 2 77 11 5 2 4" xfId="15341"/>
    <cellStyle name="Normal 2 2 77 11 5 3" xfId="15342"/>
    <cellStyle name="Normal 2 2 77 11 5 4" xfId="15343"/>
    <cellStyle name="Normal 2 2 77 11 5 5" xfId="15344"/>
    <cellStyle name="Normal 2 2 77 11 5 6" xfId="15345"/>
    <cellStyle name="Normal 2 2 77 11 6" xfId="15346"/>
    <cellStyle name="Normal 2 2 77 11 7" xfId="15347"/>
    <cellStyle name="Normal 2 2 77 11 8" xfId="15348"/>
    <cellStyle name="Normal 2 2 77 11 9" xfId="15349"/>
    <cellStyle name="Normal 2 2 77 12" xfId="15350"/>
    <cellStyle name="Normal 2 2 77 13" xfId="15351"/>
    <cellStyle name="Normal 2 2 77 13 10" xfId="15352"/>
    <cellStyle name="Normal 2 2 77 13 11" xfId="15353"/>
    <cellStyle name="Normal 2 2 77 13 2" xfId="15354"/>
    <cellStyle name="Normal 2 2 77 13 2 10" xfId="15355"/>
    <cellStyle name="Normal 2 2 77 13 2 11" xfId="15356"/>
    <cellStyle name="Normal 2 2 77 13 2 2" xfId="15357"/>
    <cellStyle name="Normal 2 2 77 13 2 2 2" xfId="15358"/>
    <cellStyle name="Normal 2 2 77 13 2 2 2 2" xfId="15359"/>
    <cellStyle name="Normal 2 2 77 13 2 2 2 3" xfId="15360"/>
    <cellStyle name="Normal 2 2 77 13 2 2 2 4" xfId="15361"/>
    <cellStyle name="Normal 2 2 77 13 2 2 3" xfId="15362"/>
    <cellStyle name="Normal 2 2 77 13 2 2 4" xfId="15363"/>
    <cellStyle name="Normal 2 2 77 13 2 2 5" xfId="15364"/>
    <cellStyle name="Normal 2 2 77 13 2 2 6" xfId="15365"/>
    <cellStyle name="Normal 2 2 77 13 2 3" xfId="15366"/>
    <cellStyle name="Normal 2 2 77 13 2 4" xfId="15367"/>
    <cellStyle name="Normal 2 2 77 13 2 5" xfId="15368"/>
    <cellStyle name="Normal 2 2 77 13 2 6" xfId="15369"/>
    <cellStyle name="Normal 2 2 77 13 2 7" xfId="15370"/>
    <cellStyle name="Normal 2 2 77 13 2 8" xfId="15371"/>
    <cellStyle name="Normal 2 2 77 13 2 8 2" xfId="15372"/>
    <cellStyle name="Normal 2 2 77 13 2 8 3" xfId="15373"/>
    <cellStyle name="Normal 2 2 77 13 2 8 4" xfId="15374"/>
    <cellStyle name="Normal 2 2 77 13 2 9" xfId="15375"/>
    <cellStyle name="Normal 2 2 77 13 3" xfId="15376"/>
    <cellStyle name="Normal 2 2 77 13 3 2" xfId="15377"/>
    <cellStyle name="Normal 2 2 77 13 3 2 2" xfId="15378"/>
    <cellStyle name="Normal 2 2 77 13 3 2 3" xfId="15379"/>
    <cellStyle name="Normal 2 2 77 13 3 2 4" xfId="15380"/>
    <cellStyle name="Normal 2 2 77 13 3 3" xfId="15381"/>
    <cellStyle name="Normal 2 2 77 13 3 4" xfId="15382"/>
    <cellStyle name="Normal 2 2 77 13 3 5" xfId="15383"/>
    <cellStyle name="Normal 2 2 77 13 3 6" xfId="15384"/>
    <cellStyle name="Normal 2 2 77 13 4" xfId="15385"/>
    <cellStyle name="Normal 2 2 77 13 5" xfId="15386"/>
    <cellStyle name="Normal 2 2 77 13 6" xfId="15387"/>
    <cellStyle name="Normal 2 2 77 13 7" xfId="15388"/>
    <cellStyle name="Normal 2 2 77 13 8" xfId="15389"/>
    <cellStyle name="Normal 2 2 77 13 8 2" xfId="15390"/>
    <cellStyle name="Normal 2 2 77 13 8 3" xfId="15391"/>
    <cellStyle name="Normal 2 2 77 13 8 4" xfId="15392"/>
    <cellStyle name="Normal 2 2 77 13 9" xfId="15393"/>
    <cellStyle name="Normal 2 2 77 14" xfId="15394"/>
    <cellStyle name="Normal 2 2 77 15" xfId="15395"/>
    <cellStyle name="Normal 2 2 77 15 2" xfId="15396"/>
    <cellStyle name="Normal 2 2 77 15 2 2" xfId="15397"/>
    <cellStyle name="Normal 2 2 77 15 2 3" xfId="15398"/>
    <cellStyle name="Normal 2 2 77 15 2 4" xfId="15399"/>
    <cellStyle name="Normal 2 2 77 15 3" xfId="15400"/>
    <cellStyle name="Normal 2 2 77 15 4" xfId="15401"/>
    <cellStyle name="Normal 2 2 77 15 5" xfId="15402"/>
    <cellStyle name="Normal 2 2 77 15 6" xfId="15403"/>
    <cellStyle name="Normal 2 2 77 16" xfId="15404"/>
    <cellStyle name="Normal 2 2 77 17" xfId="15405"/>
    <cellStyle name="Normal 2 2 77 18" xfId="15406"/>
    <cellStyle name="Normal 2 2 77 19" xfId="15407"/>
    <cellStyle name="Normal 2 2 77 2" xfId="15408"/>
    <cellStyle name="Normal 2 2 77 2 10" xfId="15409"/>
    <cellStyle name="Normal 2 2 77 2 11" xfId="15410"/>
    <cellStyle name="Normal 2 2 77 2 12" xfId="15411"/>
    <cellStyle name="Normal 2 2 77 2 13" xfId="15412"/>
    <cellStyle name="Normal 2 2 77 2 13 2" xfId="15413"/>
    <cellStyle name="Normal 2 2 77 2 13 3" xfId="15414"/>
    <cellStyle name="Normal 2 2 77 2 13 4" xfId="15415"/>
    <cellStyle name="Normal 2 2 77 2 14" xfId="15416"/>
    <cellStyle name="Normal 2 2 77 2 15" xfId="15417"/>
    <cellStyle name="Normal 2 2 77 2 16" xfId="15418"/>
    <cellStyle name="Normal 2 2 77 2 2" xfId="15419"/>
    <cellStyle name="Normal 2 2 77 2 2 10" xfId="15420"/>
    <cellStyle name="Normal 2 2 77 2 2 11" xfId="15421"/>
    <cellStyle name="Normal 2 2 77 2 2 11 2" xfId="15422"/>
    <cellStyle name="Normal 2 2 77 2 2 11 3" xfId="15423"/>
    <cellStyle name="Normal 2 2 77 2 2 11 4" xfId="15424"/>
    <cellStyle name="Normal 2 2 77 2 2 12" xfId="15425"/>
    <cellStyle name="Normal 2 2 77 2 2 13" xfId="15426"/>
    <cellStyle name="Normal 2 2 77 2 2 14" xfId="15427"/>
    <cellStyle name="Normal 2 2 77 2 2 2" xfId="15428"/>
    <cellStyle name="Normal 2 2 77 2 2 2 10" xfId="15429"/>
    <cellStyle name="Normal 2 2 77 2 2 2 11" xfId="15430"/>
    <cellStyle name="Normal 2 2 77 2 2 2 2" xfId="15431"/>
    <cellStyle name="Normal 2 2 77 2 2 2 2 10" xfId="15432"/>
    <cellStyle name="Normal 2 2 77 2 2 2 2 11" xfId="15433"/>
    <cellStyle name="Normal 2 2 77 2 2 2 2 2" xfId="15434"/>
    <cellStyle name="Normal 2 2 77 2 2 2 2 2 2" xfId="15435"/>
    <cellStyle name="Normal 2 2 77 2 2 2 2 2 2 2" xfId="15436"/>
    <cellStyle name="Normal 2 2 77 2 2 2 2 2 2 3" xfId="15437"/>
    <cellStyle name="Normal 2 2 77 2 2 2 2 2 2 4" xfId="15438"/>
    <cellStyle name="Normal 2 2 77 2 2 2 2 2 3" xfId="15439"/>
    <cellStyle name="Normal 2 2 77 2 2 2 2 2 4" xfId="15440"/>
    <cellStyle name="Normal 2 2 77 2 2 2 2 2 5" xfId="15441"/>
    <cellStyle name="Normal 2 2 77 2 2 2 2 2 6" xfId="15442"/>
    <cellStyle name="Normal 2 2 77 2 2 2 2 3" xfId="15443"/>
    <cellStyle name="Normal 2 2 77 2 2 2 2 4" xfId="15444"/>
    <cellStyle name="Normal 2 2 77 2 2 2 2 5" xfId="15445"/>
    <cellStyle name="Normal 2 2 77 2 2 2 2 6" xfId="15446"/>
    <cellStyle name="Normal 2 2 77 2 2 2 2 7" xfId="15447"/>
    <cellStyle name="Normal 2 2 77 2 2 2 2 8" xfId="15448"/>
    <cellStyle name="Normal 2 2 77 2 2 2 2 8 2" xfId="15449"/>
    <cellStyle name="Normal 2 2 77 2 2 2 2 8 3" xfId="15450"/>
    <cellStyle name="Normal 2 2 77 2 2 2 2 8 4" xfId="15451"/>
    <cellStyle name="Normal 2 2 77 2 2 2 2 9" xfId="15452"/>
    <cellStyle name="Normal 2 2 77 2 2 2 3" xfId="15453"/>
    <cellStyle name="Normal 2 2 77 2 2 2 3 2" xfId="15454"/>
    <cellStyle name="Normal 2 2 77 2 2 2 3 2 2" xfId="15455"/>
    <cellStyle name="Normal 2 2 77 2 2 2 3 2 3" xfId="15456"/>
    <cellStyle name="Normal 2 2 77 2 2 2 3 2 4" xfId="15457"/>
    <cellStyle name="Normal 2 2 77 2 2 2 3 3" xfId="15458"/>
    <cellStyle name="Normal 2 2 77 2 2 2 3 4" xfId="15459"/>
    <cellStyle name="Normal 2 2 77 2 2 2 3 5" xfId="15460"/>
    <cellStyle name="Normal 2 2 77 2 2 2 3 6" xfId="15461"/>
    <cellStyle name="Normal 2 2 77 2 2 2 4" xfId="15462"/>
    <cellStyle name="Normal 2 2 77 2 2 2 5" xfId="15463"/>
    <cellStyle name="Normal 2 2 77 2 2 2 6" xfId="15464"/>
    <cellStyle name="Normal 2 2 77 2 2 2 7" xfId="15465"/>
    <cellStyle name="Normal 2 2 77 2 2 2 8" xfId="15466"/>
    <cellStyle name="Normal 2 2 77 2 2 2 8 2" xfId="15467"/>
    <cellStyle name="Normal 2 2 77 2 2 2 8 3" xfId="15468"/>
    <cellStyle name="Normal 2 2 77 2 2 2 8 4" xfId="15469"/>
    <cellStyle name="Normal 2 2 77 2 2 2 9" xfId="15470"/>
    <cellStyle name="Normal 2 2 77 2 2 3" xfId="15471"/>
    <cellStyle name="Normal 2 2 77 2 2 4" xfId="15472"/>
    <cellStyle name="Normal 2 2 77 2 2 5" xfId="15473"/>
    <cellStyle name="Normal 2 2 77 2 2 5 2" xfId="15474"/>
    <cellStyle name="Normal 2 2 77 2 2 5 2 2" xfId="15475"/>
    <cellStyle name="Normal 2 2 77 2 2 5 2 3" xfId="15476"/>
    <cellStyle name="Normal 2 2 77 2 2 5 2 4" xfId="15477"/>
    <cellStyle name="Normal 2 2 77 2 2 5 3" xfId="15478"/>
    <cellStyle name="Normal 2 2 77 2 2 5 4" xfId="15479"/>
    <cellStyle name="Normal 2 2 77 2 2 5 5" xfId="15480"/>
    <cellStyle name="Normal 2 2 77 2 2 5 6" xfId="15481"/>
    <cellStyle name="Normal 2 2 77 2 2 6" xfId="15482"/>
    <cellStyle name="Normal 2 2 77 2 2 7" xfId="15483"/>
    <cellStyle name="Normal 2 2 77 2 2 8" xfId="15484"/>
    <cellStyle name="Normal 2 2 77 2 2 9" xfId="15485"/>
    <cellStyle name="Normal 2 2 77 2 3" xfId="15486"/>
    <cellStyle name="Normal 2 2 77 2 4" xfId="15487"/>
    <cellStyle name="Normal 2 2 77 2 5" xfId="15488"/>
    <cellStyle name="Normal 2 2 77 2 5 10" xfId="15489"/>
    <cellStyle name="Normal 2 2 77 2 5 11" xfId="15490"/>
    <cellStyle name="Normal 2 2 77 2 5 2" xfId="15491"/>
    <cellStyle name="Normal 2 2 77 2 5 2 10" xfId="15492"/>
    <cellStyle name="Normal 2 2 77 2 5 2 11" xfId="15493"/>
    <cellStyle name="Normal 2 2 77 2 5 2 2" xfId="15494"/>
    <cellStyle name="Normal 2 2 77 2 5 2 2 2" xfId="15495"/>
    <cellStyle name="Normal 2 2 77 2 5 2 2 2 2" xfId="15496"/>
    <cellStyle name="Normal 2 2 77 2 5 2 2 2 3" xfId="15497"/>
    <cellStyle name="Normal 2 2 77 2 5 2 2 2 4" xfId="15498"/>
    <cellStyle name="Normal 2 2 77 2 5 2 2 3" xfId="15499"/>
    <cellStyle name="Normal 2 2 77 2 5 2 2 4" xfId="15500"/>
    <cellStyle name="Normal 2 2 77 2 5 2 2 5" xfId="15501"/>
    <cellStyle name="Normal 2 2 77 2 5 2 2 6" xfId="15502"/>
    <cellStyle name="Normal 2 2 77 2 5 2 3" xfId="15503"/>
    <cellStyle name="Normal 2 2 77 2 5 2 4" xfId="15504"/>
    <cellStyle name="Normal 2 2 77 2 5 2 5" xfId="15505"/>
    <cellStyle name="Normal 2 2 77 2 5 2 6" xfId="15506"/>
    <cellStyle name="Normal 2 2 77 2 5 2 7" xfId="15507"/>
    <cellStyle name="Normal 2 2 77 2 5 2 8" xfId="15508"/>
    <cellStyle name="Normal 2 2 77 2 5 2 8 2" xfId="15509"/>
    <cellStyle name="Normal 2 2 77 2 5 2 8 3" xfId="15510"/>
    <cellStyle name="Normal 2 2 77 2 5 2 8 4" xfId="15511"/>
    <cellStyle name="Normal 2 2 77 2 5 2 9" xfId="15512"/>
    <cellStyle name="Normal 2 2 77 2 5 3" xfId="15513"/>
    <cellStyle name="Normal 2 2 77 2 5 3 2" xfId="15514"/>
    <cellStyle name="Normal 2 2 77 2 5 3 2 2" xfId="15515"/>
    <cellStyle name="Normal 2 2 77 2 5 3 2 3" xfId="15516"/>
    <cellStyle name="Normal 2 2 77 2 5 3 2 4" xfId="15517"/>
    <cellStyle name="Normal 2 2 77 2 5 3 3" xfId="15518"/>
    <cellStyle name="Normal 2 2 77 2 5 3 4" xfId="15519"/>
    <cellStyle name="Normal 2 2 77 2 5 3 5" xfId="15520"/>
    <cellStyle name="Normal 2 2 77 2 5 3 6" xfId="15521"/>
    <cellStyle name="Normal 2 2 77 2 5 4" xfId="15522"/>
    <cellStyle name="Normal 2 2 77 2 5 5" xfId="15523"/>
    <cellStyle name="Normal 2 2 77 2 5 6" xfId="15524"/>
    <cellStyle name="Normal 2 2 77 2 5 7" xfId="15525"/>
    <cellStyle name="Normal 2 2 77 2 5 8" xfId="15526"/>
    <cellStyle name="Normal 2 2 77 2 5 8 2" xfId="15527"/>
    <cellStyle name="Normal 2 2 77 2 5 8 3" xfId="15528"/>
    <cellStyle name="Normal 2 2 77 2 5 8 4" xfId="15529"/>
    <cellStyle name="Normal 2 2 77 2 5 9" xfId="15530"/>
    <cellStyle name="Normal 2 2 77 2 6" xfId="15531"/>
    <cellStyle name="Normal 2 2 77 2 7" xfId="15532"/>
    <cellStyle name="Normal 2 2 77 2 7 2" xfId="15533"/>
    <cellStyle name="Normal 2 2 77 2 7 2 2" xfId="15534"/>
    <cellStyle name="Normal 2 2 77 2 7 2 3" xfId="15535"/>
    <cellStyle name="Normal 2 2 77 2 7 2 4" xfId="15536"/>
    <cellStyle name="Normal 2 2 77 2 7 3" xfId="15537"/>
    <cellStyle name="Normal 2 2 77 2 7 4" xfId="15538"/>
    <cellStyle name="Normal 2 2 77 2 7 5" xfId="15539"/>
    <cellStyle name="Normal 2 2 77 2 7 6" xfId="15540"/>
    <cellStyle name="Normal 2 2 77 2 8" xfId="15541"/>
    <cellStyle name="Normal 2 2 77 2 9" xfId="15542"/>
    <cellStyle name="Normal 2 2 77 20" xfId="15543"/>
    <cellStyle name="Normal 2 2 77 21" xfId="15544"/>
    <cellStyle name="Normal 2 2 77 21 2" xfId="15545"/>
    <cellStyle name="Normal 2 2 77 21 3" xfId="15546"/>
    <cellStyle name="Normal 2 2 77 21 4" xfId="15547"/>
    <cellStyle name="Normal 2 2 77 22" xfId="15548"/>
    <cellStyle name="Normal 2 2 77 23" xfId="15549"/>
    <cellStyle name="Normal 2 2 77 24" xfId="15550"/>
    <cellStyle name="Normal 2 2 77 3" xfId="15551"/>
    <cellStyle name="Normal 2 2 77 4" xfId="15552"/>
    <cellStyle name="Normal 2 2 77 5" xfId="15553"/>
    <cellStyle name="Normal 2 2 77 6" xfId="15554"/>
    <cellStyle name="Normal 2 2 77 7" xfId="15555"/>
    <cellStyle name="Normal 2 2 77 8" xfId="15556"/>
    <cellStyle name="Normal 2 2 77 9" xfId="15557"/>
    <cellStyle name="Normal 2 2 78" xfId="15558"/>
    <cellStyle name="Normal 2 2 78 10" xfId="15559"/>
    <cellStyle name="Normal 2 2 78 11" xfId="15560"/>
    <cellStyle name="Normal 2 2 78 12" xfId="15561"/>
    <cellStyle name="Normal 2 2 78 13" xfId="15562"/>
    <cellStyle name="Normal 2 2 78 13 2" xfId="15563"/>
    <cellStyle name="Normal 2 2 78 13 3" xfId="15564"/>
    <cellStyle name="Normal 2 2 78 13 4" xfId="15565"/>
    <cellStyle name="Normal 2 2 78 14" xfId="15566"/>
    <cellStyle name="Normal 2 2 78 15" xfId="15567"/>
    <cellStyle name="Normal 2 2 78 16" xfId="15568"/>
    <cellStyle name="Normal 2 2 78 2" xfId="15569"/>
    <cellStyle name="Normal 2 2 78 2 10" xfId="15570"/>
    <cellStyle name="Normal 2 2 78 2 11" xfId="15571"/>
    <cellStyle name="Normal 2 2 78 2 11 2" xfId="15572"/>
    <cellStyle name="Normal 2 2 78 2 11 3" xfId="15573"/>
    <cellStyle name="Normal 2 2 78 2 11 4" xfId="15574"/>
    <cellStyle name="Normal 2 2 78 2 12" xfId="15575"/>
    <cellStyle name="Normal 2 2 78 2 13" xfId="15576"/>
    <cellStyle name="Normal 2 2 78 2 14" xfId="15577"/>
    <cellStyle name="Normal 2 2 78 2 2" xfId="15578"/>
    <cellStyle name="Normal 2 2 78 2 2 10" xfId="15579"/>
    <cellStyle name="Normal 2 2 78 2 2 11" xfId="15580"/>
    <cellStyle name="Normal 2 2 78 2 2 2" xfId="15581"/>
    <cellStyle name="Normal 2 2 78 2 2 2 10" xfId="15582"/>
    <cellStyle name="Normal 2 2 78 2 2 2 11" xfId="15583"/>
    <cellStyle name="Normal 2 2 78 2 2 2 2" xfId="15584"/>
    <cellStyle name="Normal 2 2 78 2 2 2 2 2" xfId="15585"/>
    <cellStyle name="Normal 2 2 78 2 2 2 2 2 2" xfId="15586"/>
    <cellStyle name="Normal 2 2 78 2 2 2 2 2 3" xfId="15587"/>
    <cellStyle name="Normal 2 2 78 2 2 2 2 2 4" xfId="15588"/>
    <cellStyle name="Normal 2 2 78 2 2 2 2 3" xfId="15589"/>
    <cellStyle name="Normal 2 2 78 2 2 2 2 4" xfId="15590"/>
    <cellStyle name="Normal 2 2 78 2 2 2 2 5" xfId="15591"/>
    <cellStyle name="Normal 2 2 78 2 2 2 2 6" xfId="15592"/>
    <cellStyle name="Normal 2 2 78 2 2 2 3" xfId="15593"/>
    <cellStyle name="Normal 2 2 78 2 2 2 4" xfId="15594"/>
    <cellStyle name="Normal 2 2 78 2 2 2 5" xfId="15595"/>
    <cellStyle name="Normal 2 2 78 2 2 2 6" xfId="15596"/>
    <cellStyle name="Normal 2 2 78 2 2 2 7" xfId="15597"/>
    <cellStyle name="Normal 2 2 78 2 2 2 8" xfId="15598"/>
    <cellStyle name="Normal 2 2 78 2 2 2 8 2" xfId="15599"/>
    <cellStyle name="Normal 2 2 78 2 2 2 8 3" xfId="15600"/>
    <cellStyle name="Normal 2 2 78 2 2 2 8 4" xfId="15601"/>
    <cellStyle name="Normal 2 2 78 2 2 2 9" xfId="15602"/>
    <cellStyle name="Normal 2 2 78 2 2 3" xfId="15603"/>
    <cellStyle name="Normal 2 2 78 2 2 3 2" xfId="15604"/>
    <cellStyle name="Normal 2 2 78 2 2 3 2 2" xfId="15605"/>
    <cellStyle name="Normal 2 2 78 2 2 3 2 3" xfId="15606"/>
    <cellStyle name="Normal 2 2 78 2 2 3 2 4" xfId="15607"/>
    <cellStyle name="Normal 2 2 78 2 2 3 3" xfId="15608"/>
    <cellStyle name="Normal 2 2 78 2 2 3 4" xfId="15609"/>
    <cellStyle name="Normal 2 2 78 2 2 3 5" xfId="15610"/>
    <cellStyle name="Normal 2 2 78 2 2 3 6" xfId="15611"/>
    <cellStyle name="Normal 2 2 78 2 2 4" xfId="15612"/>
    <cellStyle name="Normal 2 2 78 2 2 5" xfId="15613"/>
    <cellStyle name="Normal 2 2 78 2 2 6" xfId="15614"/>
    <cellStyle name="Normal 2 2 78 2 2 7" xfId="15615"/>
    <cellStyle name="Normal 2 2 78 2 2 8" xfId="15616"/>
    <cellStyle name="Normal 2 2 78 2 2 8 2" xfId="15617"/>
    <cellStyle name="Normal 2 2 78 2 2 8 3" xfId="15618"/>
    <cellStyle name="Normal 2 2 78 2 2 8 4" xfId="15619"/>
    <cellStyle name="Normal 2 2 78 2 2 9" xfId="15620"/>
    <cellStyle name="Normal 2 2 78 2 3" xfId="15621"/>
    <cellStyle name="Normal 2 2 78 2 4" xfId="15622"/>
    <cellStyle name="Normal 2 2 78 2 5" xfId="15623"/>
    <cellStyle name="Normal 2 2 78 2 5 2" xfId="15624"/>
    <cellStyle name="Normal 2 2 78 2 5 2 2" xfId="15625"/>
    <cellStyle name="Normal 2 2 78 2 5 2 3" xfId="15626"/>
    <cellStyle name="Normal 2 2 78 2 5 2 4" xfId="15627"/>
    <cellStyle name="Normal 2 2 78 2 5 3" xfId="15628"/>
    <cellStyle name="Normal 2 2 78 2 5 4" xfId="15629"/>
    <cellStyle name="Normal 2 2 78 2 5 5" xfId="15630"/>
    <cellStyle name="Normal 2 2 78 2 5 6" xfId="15631"/>
    <cellStyle name="Normal 2 2 78 2 6" xfId="15632"/>
    <cellStyle name="Normal 2 2 78 2 7" xfId="15633"/>
    <cellStyle name="Normal 2 2 78 2 8" xfId="15634"/>
    <cellStyle name="Normal 2 2 78 2 9" xfId="15635"/>
    <cellStyle name="Normal 2 2 78 3" xfId="15636"/>
    <cellStyle name="Normal 2 2 78 4" xfId="15637"/>
    <cellStyle name="Normal 2 2 78 5" xfId="15638"/>
    <cellStyle name="Normal 2 2 78 5 10" xfId="15639"/>
    <cellStyle name="Normal 2 2 78 5 11" xfId="15640"/>
    <cellStyle name="Normal 2 2 78 5 2" xfId="15641"/>
    <cellStyle name="Normal 2 2 78 5 2 10" xfId="15642"/>
    <cellStyle name="Normal 2 2 78 5 2 11" xfId="15643"/>
    <cellStyle name="Normal 2 2 78 5 2 2" xfId="15644"/>
    <cellStyle name="Normal 2 2 78 5 2 2 2" xfId="15645"/>
    <cellStyle name="Normal 2 2 78 5 2 2 2 2" xfId="15646"/>
    <cellStyle name="Normal 2 2 78 5 2 2 2 3" xfId="15647"/>
    <cellStyle name="Normal 2 2 78 5 2 2 2 4" xfId="15648"/>
    <cellStyle name="Normal 2 2 78 5 2 2 3" xfId="15649"/>
    <cellStyle name="Normal 2 2 78 5 2 2 4" xfId="15650"/>
    <cellStyle name="Normal 2 2 78 5 2 2 5" xfId="15651"/>
    <cellStyle name="Normal 2 2 78 5 2 2 6" xfId="15652"/>
    <cellStyle name="Normal 2 2 78 5 2 3" xfId="15653"/>
    <cellStyle name="Normal 2 2 78 5 2 4" xfId="15654"/>
    <cellStyle name="Normal 2 2 78 5 2 5" xfId="15655"/>
    <cellStyle name="Normal 2 2 78 5 2 6" xfId="15656"/>
    <cellStyle name="Normal 2 2 78 5 2 7" xfId="15657"/>
    <cellStyle name="Normal 2 2 78 5 2 8" xfId="15658"/>
    <cellStyle name="Normal 2 2 78 5 2 8 2" xfId="15659"/>
    <cellStyle name="Normal 2 2 78 5 2 8 3" xfId="15660"/>
    <cellStyle name="Normal 2 2 78 5 2 8 4" xfId="15661"/>
    <cellStyle name="Normal 2 2 78 5 2 9" xfId="15662"/>
    <cellStyle name="Normal 2 2 78 5 3" xfId="15663"/>
    <cellStyle name="Normal 2 2 78 5 3 2" xfId="15664"/>
    <cellStyle name="Normal 2 2 78 5 3 2 2" xfId="15665"/>
    <cellStyle name="Normal 2 2 78 5 3 2 3" xfId="15666"/>
    <cellStyle name="Normal 2 2 78 5 3 2 4" xfId="15667"/>
    <cellStyle name="Normal 2 2 78 5 3 3" xfId="15668"/>
    <cellStyle name="Normal 2 2 78 5 3 4" xfId="15669"/>
    <cellStyle name="Normal 2 2 78 5 3 5" xfId="15670"/>
    <cellStyle name="Normal 2 2 78 5 3 6" xfId="15671"/>
    <cellStyle name="Normal 2 2 78 5 4" xfId="15672"/>
    <cellStyle name="Normal 2 2 78 5 5" xfId="15673"/>
    <cellStyle name="Normal 2 2 78 5 6" xfId="15674"/>
    <cellStyle name="Normal 2 2 78 5 7" xfId="15675"/>
    <cellStyle name="Normal 2 2 78 5 8" xfId="15676"/>
    <cellStyle name="Normal 2 2 78 5 8 2" xfId="15677"/>
    <cellStyle name="Normal 2 2 78 5 8 3" xfId="15678"/>
    <cellStyle name="Normal 2 2 78 5 8 4" xfId="15679"/>
    <cellStyle name="Normal 2 2 78 5 9" xfId="15680"/>
    <cellStyle name="Normal 2 2 78 6" xfId="15681"/>
    <cellStyle name="Normal 2 2 78 7" xfId="15682"/>
    <cellStyle name="Normal 2 2 78 7 2" xfId="15683"/>
    <cellStyle name="Normal 2 2 78 7 2 2" xfId="15684"/>
    <cellStyle name="Normal 2 2 78 7 2 3" xfId="15685"/>
    <cellStyle name="Normal 2 2 78 7 2 4" xfId="15686"/>
    <cellStyle name="Normal 2 2 78 7 3" xfId="15687"/>
    <cellStyle name="Normal 2 2 78 7 4" xfId="15688"/>
    <cellStyle name="Normal 2 2 78 7 5" xfId="15689"/>
    <cellStyle name="Normal 2 2 78 7 6" xfId="15690"/>
    <cellStyle name="Normal 2 2 78 8" xfId="15691"/>
    <cellStyle name="Normal 2 2 78 9" xfId="15692"/>
    <cellStyle name="Normal 2 2 79" xfId="15693"/>
    <cellStyle name="Normal 2 2 8" xfId="15694"/>
    <cellStyle name="Normal 2 2 8 2" xfId="15695"/>
    <cellStyle name="Normal 2 2 80" xfId="15696"/>
    <cellStyle name="Normal 2 2 81" xfId="15697"/>
    <cellStyle name="Normal 2 2 82" xfId="15698"/>
    <cellStyle name="Normal 2 2 83" xfId="15699"/>
    <cellStyle name="Normal 2 2 84" xfId="15700"/>
    <cellStyle name="Normal 2 2 85" xfId="15701"/>
    <cellStyle name="Normal 2 2 86" xfId="15702"/>
    <cellStyle name="Normal 2 2 86 10" xfId="15703"/>
    <cellStyle name="Normal 2 2 86 11" xfId="15704"/>
    <cellStyle name="Normal 2 2 86 11 2" xfId="15705"/>
    <cellStyle name="Normal 2 2 86 11 3" xfId="15706"/>
    <cellStyle name="Normal 2 2 86 11 4" xfId="15707"/>
    <cellStyle name="Normal 2 2 86 12" xfId="15708"/>
    <cellStyle name="Normal 2 2 86 13" xfId="15709"/>
    <cellStyle name="Normal 2 2 86 14" xfId="15710"/>
    <cellStyle name="Normal 2 2 86 2" xfId="15711"/>
    <cellStyle name="Normal 2 2 86 2 10" xfId="15712"/>
    <cellStyle name="Normal 2 2 86 2 11" xfId="15713"/>
    <cellStyle name="Normal 2 2 86 2 2" xfId="15714"/>
    <cellStyle name="Normal 2 2 86 2 2 10" xfId="15715"/>
    <cellStyle name="Normal 2 2 86 2 2 11" xfId="15716"/>
    <cellStyle name="Normal 2 2 86 2 2 2" xfId="15717"/>
    <cellStyle name="Normal 2 2 86 2 2 2 2" xfId="15718"/>
    <cellStyle name="Normal 2 2 86 2 2 2 2 2" xfId="15719"/>
    <cellStyle name="Normal 2 2 86 2 2 2 2 3" xfId="15720"/>
    <cellStyle name="Normal 2 2 86 2 2 2 2 4" xfId="15721"/>
    <cellStyle name="Normal 2 2 86 2 2 2 3" xfId="15722"/>
    <cellStyle name="Normal 2 2 86 2 2 2 4" xfId="15723"/>
    <cellStyle name="Normal 2 2 86 2 2 2 5" xfId="15724"/>
    <cellStyle name="Normal 2 2 86 2 2 2 6" xfId="15725"/>
    <cellStyle name="Normal 2 2 86 2 2 3" xfId="15726"/>
    <cellStyle name="Normal 2 2 86 2 2 4" xfId="15727"/>
    <cellStyle name="Normal 2 2 86 2 2 5" xfId="15728"/>
    <cellStyle name="Normal 2 2 86 2 2 6" xfId="15729"/>
    <cellStyle name="Normal 2 2 86 2 2 7" xfId="15730"/>
    <cellStyle name="Normal 2 2 86 2 2 8" xfId="15731"/>
    <cellStyle name="Normal 2 2 86 2 2 8 2" xfId="15732"/>
    <cellStyle name="Normal 2 2 86 2 2 8 3" xfId="15733"/>
    <cellStyle name="Normal 2 2 86 2 2 8 4" xfId="15734"/>
    <cellStyle name="Normal 2 2 86 2 2 9" xfId="15735"/>
    <cellStyle name="Normal 2 2 86 2 3" xfId="15736"/>
    <cellStyle name="Normal 2 2 86 2 3 2" xfId="15737"/>
    <cellStyle name="Normal 2 2 86 2 3 2 2" xfId="15738"/>
    <cellStyle name="Normal 2 2 86 2 3 2 3" xfId="15739"/>
    <cellStyle name="Normal 2 2 86 2 3 2 4" xfId="15740"/>
    <cellStyle name="Normal 2 2 86 2 3 3" xfId="15741"/>
    <cellStyle name="Normal 2 2 86 2 3 4" xfId="15742"/>
    <cellStyle name="Normal 2 2 86 2 3 5" xfId="15743"/>
    <cellStyle name="Normal 2 2 86 2 3 6" xfId="15744"/>
    <cellStyle name="Normal 2 2 86 2 4" xfId="15745"/>
    <cellStyle name="Normal 2 2 86 2 5" xfId="15746"/>
    <cellStyle name="Normal 2 2 86 2 6" xfId="15747"/>
    <cellStyle name="Normal 2 2 86 2 7" xfId="15748"/>
    <cellStyle name="Normal 2 2 86 2 8" xfId="15749"/>
    <cellStyle name="Normal 2 2 86 2 8 2" xfId="15750"/>
    <cellStyle name="Normal 2 2 86 2 8 3" xfId="15751"/>
    <cellStyle name="Normal 2 2 86 2 8 4" xfId="15752"/>
    <cellStyle name="Normal 2 2 86 2 9" xfId="15753"/>
    <cellStyle name="Normal 2 2 86 3" xfId="15754"/>
    <cellStyle name="Normal 2 2 86 4" xfId="15755"/>
    <cellStyle name="Normal 2 2 86 5" xfId="15756"/>
    <cellStyle name="Normal 2 2 86 5 2" xfId="15757"/>
    <cellStyle name="Normal 2 2 86 5 2 2" xfId="15758"/>
    <cellStyle name="Normal 2 2 86 5 2 3" xfId="15759"/>
    <cellStyle name="Normal 2 2 86 5 2 4" xfId="15760"/>
    <cellStyle name="Normal 2 2 86 5 3" xfId="15761"/>
    <cellStyle name="Normal 2 2 86 5 4" xfId="15762"/>
    <cellStyle name="Normal 2 2 86 5 5" xfId="15763"/>
    <cellStyle name="Normal 2 2 86 5 6" xfId="15764"/>
    <cellStyle name="Normal 2 2 86 6" xfId="15765"/>
    <cellStyle name="Normal 2 2 86 7" xfId="15766"/>
    <cellStyle name="Normal 2 2 86 8" xfId="15767"/>
    <cellStyle name="Normal 2 2 86 9" xfId="15768"/>
    <cellStyle name="Normal 2 2 87" xfId="15769"/>
    <cellStyle name="Normal 2 2 88" xfId="15770"/>
    <cellStyle name="Normal 2 2 88 10" xfId="15771"/>
    <cellStyle name="Normal 2 2 88 11" xfId="15772"/>
    <cellStyle name="Normal 2 2 88 2" xfId="15773"/>
    <cellStyle name="Normal 2 2 88 2 10" xfId="15774"/>
    <cellStyle name="Normal 2 2 88 2 11" xfId="15775"/>
    <cellStyle name="Normal 2 2 88 2 2" xfId="15776"/>
    <cellStyle name="Normal 2 2 88 2 2 2" xfId="15777"/>
    <cellStyle name="Normal 2 2 88 2 2 2 2" xfId="15778"/>
    <cellStyle name="Normal 2 2 88 2 2 2 3" xfId="15779"/>
    <cellStyle name="Normal 2 2 88 2 2 2 4" xfId="15780"/>
    <cellStyle name="Normal 2 2 88 2 2 3" xfId="15781"/>
    <cellStyle name="Normal 2 2 88 2 2 4" xfId="15782"/>
    <cellStyle name="Normal 2 2 88 2 2 5" xfId="15783"/>
    <cellStyle name="Normal 2 2 88 2 2 6" xfId="15784"/>
    <cellStyle name="Normal 2 2 88 2 3" xfId="15785"/>
    <cellStyle name="Normal 2 2 88 2 4" xfId="15786"/>
    <cellStyle name="Normal 2 2 88 2 5" xfId="15787"/>
    <cellStyle name="Normal 2 2 88 2 6" xfId="15788"/>
    <cellStyle name="Normal 2 2 88 2 7" xfId="15789"/>
    <cellStyle name="Normal 2 2 88 2 8" xfId="15790"/>
    <cellStyle name="Normal 2 2 88 2 8 2" xfId="15791"/>
    <cellStyle name="Normal 2 2 88 2 8 3" xfId="15792"/>
    <cellStyle name="Normal 2 2 88 2 8 4" xfId="15793"/>
    <cellStyle name="Normal 2 2 88 2 9" xfId="15794"/>
    <cellStyle name="Normal 2 2 88 3" xfId="15795"/>
    <cellStyle name="Normal 2 2 88 3 2" xfId="15796"/>
    <cellStyle name="Normal 2 2 88 3 2 2" xfId="15797"/>
    <cellStyle name="Normal 2 2 88 3 2 3" xfId="15798"/>
    <cellStyle name="Normal 2 2 88 3 2 4" xfId="15799"/>
    <cellStyle name="Normal 2 2 88 3 3" xfId="15800"/>
    <cellStyle name="Normal 2 2 88 3 4" xfId="15801"/>
    <cellStyle name="Normal 2 2 88 3 5" xfId="15802"/>
    <cellStyle name="Normal 2 2 88 3 6" xfId="15803"/>
    <cellStyle name="Normal 2 2 88 4" xfId="15804"/>
    <cellStyle name="Normal 2 2 88 5" xfId="15805"/>
    <cellStyle name="Normal 2 2 88 6" xfId="15806"/>
    <cellStyle name="Normal 2 2 88 7" xfId="15807"/>
    <cellStyle name="Normal 2 2 88 8" xfId="15808"/>
    <cellStyle name="Normal 2 2 88 8 2" xfId="15809"/>
    <cellStyle name="Normal 2 2 88 8 3" xfId="15810"/>
    <cellStyle name="Normal 2 2 88 8 4" xfId="15811"/>
    <cellStyle name="Normal 2 2 88 9" xfId="15812"/>
    <cellStyle name="Normal 2 2 89" xfId="15813"/>
    <cellStyle name="Normal 2 2 9" xfId="15814"/>
    <cellStyle name="Normal 2 2 9 2" xfId="15815"/>
    <cellStyle name="Normal 2 2 90" xfId="15816"/>
    <cellStyle name="Normal 2 2 90 2" xfId="15817"/>
    <cellStyle name="Normal 2 2 90 2 2" xfId="15818"/>
    <cellStyle name="Normal 2 2 90 2 3" xfId="15819"/>
    <cellStyle name="Normal 2 2 90 2 4" xfId="15820"/>
    <cellStyle name="Normal 2 2 90 3" xfId="15821"/>
    <cellStyle name="Normal 2 2 90 4" xfId="15822"/>
    <cellStyle name="Normal 2 2 90 5" xfId="15823"/>
    <cellStyle name="Normal 2 2 90 6" xfId="15824"/>
    <cellStyle name="Normal 2 2 91" xfId="15825"/>
    <cellStyle name="Normal 2 2 92" xfId="15826"/>
    <cellStyle name="Normal 2 2 93" xfId="15827"/>
    <cellStyle name="Normal 2 2 94" xfId="15828"/>
    <cellStyle name="Normal 2 2 95" xfId="15829"/>
    <cellStyle name="Normal 2 2 96" xfId="15830"/>
    <cellStyle name="Normal 2 2 96 2" xfId="15831"/>
    <cellStyle name="Normal 2 2 96 3" xfId="15832"/>
    <cellStyle name="Normal 2 2 96 4" xfId="15833"/>
    <cellStyle name="Normal 2 2 97" xfId="15834"/>
    <cellStyle name="Normal 2 2 98" xfId="15835"/>
    <cellStyle name="Normal 2 2 99" xfId="15836"/>
    <cellStyle name="Normal 2 2_Ch4 v2" xfId="15837"/>
    <cellStyle name="Normal 2 20" xfId="15838"/>
    <cellStyle name="Normal 2 20 2" xfId="15839"/>
    <cellStyle name="Normal 2 20 3" xfId="15840"/>
    <cellStyle name="Normal 2 20 4" xfId="15841"/>
    <cellStyle name="Normal 2 200" xfId="15842"/>
    <cellStyle name="Normal 2 201" xfId="15843"/>
    <cellStyle name="Normal 2 202" xfId="15844"/>
    <cellStyle name="Normal 2 203" xfId="15845"/>
    <cellStyle name="Normal 2 204" xfId="15846"/>
    <cellStyle name="Normal 2 205" xfId="15847"/>
    <cellStyle name="Normal 2 206" xfId="15848"/>
    <cellStyle name="Normal 2 207" xfId="15849"/>
    <cellStyle name="Normal 2 208" xfId="15850"/>
    <cellStyle name="Normal 2 209" xfId="15851"/>
    <cellStyle name="Normal 2 21" xfId="15852"/>
    <cellStyle name="Normal 2 21 2" xfId="15853"/>
    <cellStyle name="Normal 2 21 3" xfId="15854"/>
    <cellStyle name="Normal 2 21 4" xfId="15855"/>
    <cellStyle name="Normal 2 210" xfId="15856"/>
    <cellStyle name="Normal 2 211" xfId="15857"/>
    <cellStyle name="Normal 2 212" xfId="15858"/>
    <cellStyle name="Normal 2 213" xfId="15859"/>
    <cellStyle name="Normal 2 214" xfId="15860"/>
    <cellStyle name="Normal 2 215" xfId="15861"/>
    <cellStyle name="Normal 2 216" xfId="15862"/>
    <cellStyle name="Normal 2 217" xfId="15863"/>
    <cellStyle name="Normal 2 218" xfId="15864"/>
    <cellStyle name="Normal 2 219" xfId="15865"/>
    <cellStyle name="Normal 2 22" xfId="15866"/>
    <cellStyle name="Normal 2 22 2" xfId="15867"/>
    <cellStyle name="Normal 2 22 3" xfId="15868"/>
    <cellStyle name="Normal 2 22 4" xfId="15869"/>
    <cellStyle name="Normal 2 220" xfId="15870"/>
    <cellStyle name="Normal 2 221" xfId="15871"/>
    <cellStyle name="Normal 2 222" xfId="15872"/>
    <cellStyle name="Normal 2 223" xfId="15873"/>
    <cellStyle name="Normal 2 224" xfId="15874"/>
    <cellStyle name="Normal 2 225" xfId="15875"/>
    <cellStyle name="Normal 2 226" xfId="15876"/>
    <cellStyle name="Normal 2 227" xfId="15877"/>
    <cellStyle name="Normal 2 228" xfId="15878"/>
    <cellStyle name="Normal 2 229" xfId="15879"/>
    <cellStyle name="Normal 2 23" xfId="15880"/>
    <cellStyle name="Normal 2 23 2" xfId="15881"/>
    <cellStyle name="Normal 2 23 3" xfId="15882"/>
    <cellStyle name="Normal 2 23 4" xfId="15883"/>
    <cellStyle name="Normal 2 230" xfId="15884"/>
    <cellStyle name="Normal 2 231" xfId="15885"/>
    <cellStyle name="Normal 2 232" xfId="15886"/>
    <cellStyle name="Normal 2 233" xfId="15887"/>
    <cellStyle name="Normal 2 234" xfId="15888"/>
    <cellStyle name="Normal 2 235" xfId="15889"/>
    <cellStyle name="Normal 2 236" xfId="15890"/>
    <cellStyle name="Normal 2 237" xfId="15891"/>
    <cellStyle name="Normal 2 238" xfId="15892"/>
    <cellStyle name="Normal 2 239" xfId="15893"/>
    <cellStyle name="Normal 2 24" xfId="15894"/>
    <cellStyle name="Normal 2 24 2" xfId="15895"/>
    <cellStyle name="Normal 2 24 3" xfId="15896"/>
    <cellStyle name="Normal 2 240" xfId="15897"/>
    <cellStyle name="Normal 2 241" xfId="15898"/>
    <cellStyle name="Normal 2 242" xfId="15899"/>
    <cellStyle name="Normal 2 243" xfId="15900"/>
    <cellStyle name="Normal 2 244" xfId="15901"/>
    <cellStyle name="Normal 2 245" xfId="15902"/>
    <cellStyle name="Normal 2 25" xfId="15903"/>
    <cellStyle name="Normal 2 25 2" xfId="15904"/>
    <cellStyle name="Normal 2 25 3" xfId="15905"/>
    <cellStyle name="Normal 2 26" xfId="15906"/>
    <cellStyle name="Normal 2 26 2" xfId="15907"/>
    <cellStyle name="Normal 2 26 3" xfId="15908"/>
    <cellStyle name="Normal 2 27" xfId="15909"/>
    <cellStyle name="Normal 2 27 2" xfId="15910"/>
    <cellStyle name="Normal 2 27 3" xfId="15911"/>
    <cellStyle name="Normal 2 27 4" xfId="15912"/>
    <cellStyle name="Normal 2 28" xfId="15913"/>
    <cellStyle name="Normal 2 28 2" xfId="15914"/>
    <cellStyle name="Normal 2 28 3" xfId="15915"/>
    <cellStyle name="Normal 2 28 4" xfId="15916"/>
    <cellStyle name="Normal 2 29" xfId="15917"/>
    <cellStyle name="Normal 2 29 2" xfId="15918"/>
    <cellStyle name="Normal 2 29 3" xfId="15919"/>
    <cellStyle name="Normal 2 29 4" xfId="15920"/>
    <cellStyle name="Normal 2 3" xfId="15921"/>
    <cellStyle name="Normal 2 3 10" xfId="15922"/>
    <cellStyle name="Normal 2 3 10 2" xfId="15923"/>
    <cellStyle name="Normal 2 3 10 3" xfId="15924"/>
    <cellStyle name="Normal 2 3 10 3 2" xfId="15925"/>
    <cellStyle name="Normal 2 3 10 4" xfId="15926"/>
    <cellStyle name="Normal 2 3 10 5" xfId="15927"/>
    <cellStyle name="Normal 2 3 10 6" xfId="15928"/>
    <cellStyle name="Normal 2 3 11" xfId="15929"/>
    <cellStyle name="Normal 2 3 11 10" xfId="15930"/>
    <cellStyle name="Normal 2 3 11 11" xfId="15931"/>
    <cellStyle name="Normal 2 3 11 12" xfId="15932"/>
    <cellStyle name="Normal 2 3 11 13" xfId="15933"/>
    <cellStyle name="Normal 2 3 11 14" xfId="15934"/>
    <cellStyle name="Normal 2 3 11 2" xfId="15935"/>
    <cellStyle name="Normal 2 3 11 2 2" xfId="15936"/>
    <cellStyle name="Normal 2 3 11 2 2 2" xfId="15937"/>
    <cellStyle name="Normal 2 3 11 2 2 2 2" xfId="15938"/>
    <cellStyle name="Normal 2 3 11 2 2 2 3" xfId="15939"/>
    <cellStyle name="Normal 2 3 11 2 2 2 4" xfId="15940"/>
    <cellStyle name="Normal 2 3 11 2 2 2 5" xfId="15941"/>
    <cellStyle name="Normal 2 3 11 2 2 2 6" xfId="15942"/>
    <cellStyle name="Normal 2 3 11 2 2 3" xfId="15943"/>
    <cellStyle name="Normal 2 3 11 2 2 4" xfId="15944"/>
    <cellStyle name="Normal 2 3 11 2 2 5" xfId="15945"/>
    <cellStyle name="Normal 2 3 11 2 2 6" xfId="15946"/>
    <cellStyle name="Normal 2 3 11 2 3" xfId="15947"/>
    <cellStyle name="Normal 2 3 11 2 4" xfId="15948"/>
    <cellStyle name="Normal 2 3 11 2 5" xfId="15949"/>
    <cellStyle name="Normal 2 3 11 2 6" xfId="15950"/>
    <cellStyle name="Normal 2 3 11 2 7" xfId="15951"/>
    <cellStyle name="Normal 2 3 11 2 8" xfId="15952"/>
    <cellStyle name="Normal 2 3 11 2 9" xfId="15953"/>
    <cellStyle name="Normal 2 3 11 3" xfId="15954"/>
    <cellStyle name="Normal 2 3 11 3 2" xfId="15955"/>
    <cellStyle name="Normal 2 3 11 3 2 2" xfId="15956"/>
    <cellStyle name="Normal 2 3 11 3 2 3" xfId="15957"/>
    <cellStyle name="Normal 2 3 11 3 2 4" xfId="15958"/>
    <cellStyle name="Normal 2 3 11 3 2 5" xfId="15959"/>
    <cellStyle name="Normal 2 3 11 3 2 6" xfId="15960"/>
    <cellStyle name="Normal 2 3 11 3 3" xfId="15961"/>
    <cellStyle name="Normal 2 3 11 3 4" xfId="15962"/>
    <cellStyle name="Normal 2 3 11 3 5" xfId="15963"/>
    <cellStyle name="Normal 2 3 11 3 6" xfId="15964"/>
    <cellStyle name="Normal 2 3 11 4" xfId="15965"/>
    <cellStyle name="Normal 2 3 11 5" xfId="15966"/>
    <cellStyle name="Normal 2 3 11 6" xfId="15967"/>
    <cellStyle name="Normal 2 3 11 7" xfId="15968"/>
    <cellStyle name="Normal 2 3 11 8" xfId="15969"/>
    <cellStyle name="Normal 2 3 11 9" xfId="15970"/>
    <cellStyle name="Normal 2 3 12" xfId="15971"/>
    <cellStyle name="Normal 2 3 12 10" xfId="15972"/>
    <cellStyle name="Normal 2 3 12 11" xfId="15973"/>
    <cellStyle name="Normal 2 3 12 12" xfId="15974"/>
    <cellStyle name="Normal 2 3 12 13" xfId="15975"/>
    <cellStyle name="Normal 2 3 12 2" xfId="15976"/>
    <cellStyle name="Normal 2 3 12 2 2" xfId="15977"/>
    <cellStyle name="Normal 2 3 12 2 3" xfId="15978"/>
    <cellStyle name="Normal 2 3 12 2 4" xfId="15979"/>
    <cellStyle name="Normal 2 3 12 2 5" xfId="15980"/>
    <cellStyle name="Normal 2 3 12 3" xfId="15981"/>
    <cellStyle name="Normal 2 3 12 3 2" xfId="15982"/>
    <cellStyle name="Normal 2 3 12 3 3" xfId="15983"/>
    <cellStyle name="Normal 2 3 12 3 4" xfId="15984"/>
    <cellStyle name="Normal 2 3 12 3 5" xfId="15985"/>
    <cellStyle name="Normal 2 3 12 4" xfId="15986"/>
    <cellStyle name="Normal 2 3 12 5" xfId="15987"/>
    <cellStyle name="Normal 2 3 12 6" xfId="15988"/>
    <cellStyle name="Normal 2 3 12 7" xfId="15989"/>
    <cellStyle name="Normal 2 3 12 8" xfId="15990"/>
    <cellStyle name="Normal 2 3 12 9" xfId="15991"/>
    <cellStyle name="Normal 2 3 13" xfId="15992"/>
    <cellStyle name="Normal 2 3 13 2" xfId="15993"/>
    <cellStyle name="Normal 2 3 13 3" xfId="15994"/>
    <cellStyle name="Normal 2 3 13 4" xfId="15995"/>
    <cellStyle name="Normal 2 3 13 5" xfId="15996"/>
    <cellStyle name="Normal 2 3 13 6" xfId="15997"/>
    <cellStyle name="Normal 2 3 14" xfId="15998"/>
    <cellStyle name="Normal 2 3 14 10" xfId="15999"/>
    <cellStyle name="Normal 2 3 14 11" xfId="16000"/>
    <cellStyle name="Normal 2 3 14 2" xfId="16001"/>
    <cellStyle name="Normal 2 3 14 2 2" xfId="16002"/>
    <cellStyle name="Normal 2 3 14 2 3" xfId="16003"/>
    <cellStyle name="Normal 2 3 14 2 4" xfId="16004"/>
    <cellStyle name="Normal 2 3 14 2 5" xfId="16005"/>
    <cellStyle name="Normal 2 3 14 2 6" xfId="16006"/>
    <cellStyle name="Normal 2 3 14 3" xfId="16007"/>
    <cellStyle name="Normal 2 3 14 4" xfId="16008"/>
    <cellStyle name="Normal 2 3 14 5" xfId="16009"/>
    <cellStyle name="Normal 2 3 14 6" xfId="16010"/>
    <cellStyle name="Normal 2 3 14 7" xfId="16011"/>
    <cellStyle name="Normal 2 3 14 8" xfId="16012"/>
    <cellStyle name="Normal 2 3 14 9" xfId="16013"/>
    <cellStyle name="Normal 2 3 15" xfId="16014"/>
    <cellStyle name="Normal 2 3 15 2" xfId="16015"/>
    <cellStyle name="Normal 2 3 15 3" xfId="16016"/>
    <cellStyle name="Normal 2 3 15 4" xfId="16017"/>
    <cellStyle name="Normal 2 3 15 5" xfId="16018"/>
    <cellStyle name="Normal 2 3 15 6" xfId="16019"/>
    <cellStyle name="Normal 2 3 16" xfId="16020"/>
    <cellStyle name="Normal 2 3 16 2" xfId="16021"/>
    <cellStyle name="Normal 2 3 16 3" xfId="16022"/>
    <cellStyle name="Normal 2 3 16 4" xfId="16023"/>
    <cellStyle name="Normal 2 3 16 5" xfId="16024"/>
    <cellStyle name="Normal 2 3 16 6" xfId="16025"/>
    <cellStyle name="Normal 2 3 17" xfId="16026"/>
    <cellStyle name="Normal 2 3 17 2" xfId="16027"/>
    <cellStyle name="Normal 2 3 17 3" xfId="16028"/>
    <cellStyle name="Normal 2 3 17 4" xfId="16029"/>
    <cellStyle name="Normal 2 3 17 5" xfId="16030"/>
    <cellStyle name="Normal 2 3 17 6" xfId="16031"/>
    <cellStyle name="Normal 2 3 18" xfId="16032"/>
    <cellStyle name="Normal 2 3 18 2" xfId="16033"/>
    <cellStyle name="Normal 2 3 18 3" xfId="16034"/>
    <cellStyle name="Normal 2 3 18 4" xfId="16035"/>
    <cellStyle name="Normal 2 3 18 5" xfId="16036"/>
    <cellStyle name="Normal 2 3 18 6" xfId="16037"/>
    <cellStyle name="Normal 2 3 19" xfId="16038"/>
    <cellStyle name="Normal 2 3 19 2" xfId="16039"/>
    <cellStyle name="Normal 2 3 19 3" xfId="16040"/>
    <cellStyle name="Normal 2 3 19 4" xfId="16041"/>
    <cellStyle name="Normal 2 3 19 5" xfId="16042"/>
    <cellStyle name="Normal 2 3 19 6" xfId="16043"/>
    <cellStyle name="Normal 2 3 2" xfId="16044"/>
    <cellStyle name="Normal 2 3 2 10" xfId="16045"/>
    <cellStyle name="Normal 2 3 2 10 2" xfId="16046"/>
    <cellStyle name="Normal 2 3 2 10 3" xfId="16047"/>
    <cellStyle name="Normal 2 3 2 10 4" xfId="16048"/>
    <cellStyle name="Normal 2 3 2 10 5" xfId="16049"/>
    <cellStyle name="Normal 2 3 2 10 6" xfId="16050"/>
    <cellStyle name="Normal 2 3 2 11" xfId="16051"/>
    <cellStyle name="Normal 2 3 2 11 10" xfId="16052"/>
    <cellStyle name="Normal 2 3 2 11 11" xfId="16053"/>
    <cellStyle name="Normal 2 3 2 11 12" xfId="16054"/>
    <cellStyle name="Normal 2 3 2 11 13" xfId="16055"/>
    <cellStyle name="Normal 2 3 2 11 14" xfId="16056"/>
    <cellStyle name="Normal 2 3 2 11 2" xfId="16057"/>
    <cellStyle name="Normal 2 3 2 11 2 2" xfId="16058"/>
    <cellStyle name="Normal 2 3 2 11 2 2 2" xfId="16059"/>
    <cellStyle name="Normal 2 3 2 11 2 2 2 2" xfId="16060"/>
    <cellStyle name="Normal 2 3 2 11 2 2 2 3" xfId="16061"/>
    <cellStyle name="Normal 2 3 2 11 2 2 2 4" xfId="16062"/>
    <cellStyle name="Normal 2 3 2 11 2 2 2 5" xfId="16063"/>
    <cellStyle name="Normal 2 3 2 11 2 2 2 6" xfId="16064"/>
    <cellStyle name="Normal 2 3 2 11 2 2 3" xfId="16065"/>
    <cellStyle name="Normal 2 3 2 11 2 2 4" xfId="16066"/>
    <cellStyle name="Normal 2 3 2 11 2 2 5" xfId="16067"/>
    <cellStyle name="Normal 2 3 2 11 2 2 6" xfId="16068"/>
    <cellStyle name="Normal 2 3 2 11 2 3" xfId="16069"/>
    <cellStyle name="Normal 2 3 2 11 2 4" xfId="16070"/>
    <cellStyle name="Normal 2 3 2 11 2 5" xfId="16071"/>
    <cellStyle name="Normal 2 3 2 11 2 6" xfId="16072"/>
    <cellStyle name="Normal 2 3 2 11 2 7" xfId="16073"/>
    <cellStyle name="Normal 2 3 2 11 2 8" xfId="16074"/>
    <cellStyle name="Normal 2 3 2 11 2 9" xfId="16075"/>
    <cellStyle name="Normal 2 3 2 11 3" xfId="16076"/>
    <cellStyle name="Normal 2 3 2 11 3 2" xfId="16077"/>
    <cellStyle name="Normal 2 3 2 11 3 2 2" xfId="16078"/>
    <cellStyle name="Normal 2 3 2 11 3 2 3" xfId="16079"/>
    <cellStyle name="Normal 2 3 2 11 3 2 4" xfId="16080"/>
    <cellStyle name="Normal 2 3 2 11 3 2 5" xfId="16081"/>
    <cellStyle name="Normal 2 3 2 11 3 2 6" xfId="16082"/>
    <cellStyle name="Normal 2 3 2 11 3 3" xfId="16083"/>
    <cellStyle name="Normal 2 3 2 11 3 4" xfId="16084"/>
    <cellStyle name="Normal 2 3 2 11 3 5" xfId="16085"/>
    <cellStyle name="Normal 2 3 2 11 3 6" xfId="16086"/>
    <cellStyle name="Normal 2 3 2 11 4" xfId="16087"/>
    <cellStyle name="Normal 2 3 2 11 5" xfId="16088"/>
    <cellStyle name="Normal 2 3 2 11 6" xfId="16089"/>
    <cellStyle name="Normal 2 3 2 11 7" xfId="16090"/>
    <cellStyle name="Normal 2 3 2 11 8" xfId="16091"/>
    <cellStyle name="Normal 2 3 2 11 9" xfId="16092"/>
    <cellStyle name="Normal 2 3 2 12" xfId="16093"/>
    <cellStyle name="Normal 2 3 2 12 10" xfId="16094"/>
    <cellStyle name="Normal 2 3 2 12 11" xfId="16095"/>
    <cellStyle name="Normal 2 3 2 12 12" xfId="16096"/>
    <cellStyle name="Normal 2 3 2 12 13" xfId="16097"/>
    <cellStyle name="Normal 2 3 2 12 14" xfId="16098"/>
    <cellStyle name="Normal 2 3 2 12 2" xfId="16099"/>
    <cellStyle name="Normal 2 3 2 12 2 10" xfId="16100"/>
    <cellStyle name="Normal 2 3 2 12 2 11" xfId="16101"/>
    <cellStyle name="Normal 2 3 2 12 2 12" xfId="16102"/>
    <cellStyle name="Normal 2 3 2 12 2 13" xfId="16103"/>
    <cellStyle name="Normal 2 3 2 12 2 2" xfId="16104"/>
    <cellStyle name="Normal 2 3 2 12 2 3" xfId="16105"/>
    <cellStyle name="Normal 2 3 2 12 2 4" xfId="16106"/>
    <cellStyle name="Normal 2 3 2 12 2 5" xfId="16107"/>
    <cellStyle name="Normal 2 3 2 12 2 6" xfId="16108"/>
    <cellStyle name="Normal 2 3 2 12 2 7" xfId="16109"/>
    <cellStyle name="Normal 2 3 2 12 2 8" xfId="16110"/>
    <cellStyle name="Normal 2 3 2 12 2 9" xfId="16111"/>
    <cellStyle name="Normal 2 3 2 12 3" xfId="16112"/>
    <cellStyle name="Normal 2 3 2 12 3 2" xfId="16113"/>
    <cellStyle name="Normal 2 3 2 12 3 3" xfId="16114"/>
    <cellStyle name="Normal 2 3 2 12 3 4" xfId="16115"/>
    <cellStyle name="Normal 2 3 2 12 3 5" xfId="16116"/>
    <cellStyle name="Normal 2 3 2 12 4" xfId="16117"/>
    <cellStyle name="Normal 2 3 2 12 4 2" xfId="16118"/>
    <cellStyle name="Normal 2 3 2 12 4 3" xfId="16119"/>
    <cellStyle name="Normal 2 3 2 12 4 4" xfId="16120"/>
    <cellStyle name="Normal 2 3 2 12 4 5" xfId="16121"/>
    <cellStyle name="Normal 2 3 2 12 5" xfId="16122"/>
    <cellStyle name="Normal 2 3 2 12 5 2" xfId="16123"/>
    <cellStyle name="Normal 2 3 2 12 5 3" xfId="16124"/>
    <cellStyle name="Normal 2 3 2 12 5 4" xfId="16125"/>
    <cellStyle name="Normal 2 3 2 12 5 5" xfId="16126"/>
    <cellStyle name="Normal 2 3 2 12 6" xfId="16127"/>
    <cellStyle name="Normal 2 3 2 12 6 2" xfId="16128"/>
    <cellStyle name="Normal 2 3 2 12 6 3" xfId="16129"/>
    <cellStyle name="Normal 2 3 2 12 6 4" xfId="16130"/>
    <cellStyle name="Normal 2 3 2 12 6 5" xfId="16131"/>
    <cellStyle name="Normal 2 3 2 12 7" xfId="16132"/>
    <cellStyle name="Normal 2 3 2 12 7 2" xfId="16133"/>
    <cellStyle name="Normal 2 3 2 12 7 3" xfId="16134"/>
    <cellStyle name="Normal 2 3 2 12 7 4" xfId="16135"/>
    <cellStyle name="Normal 2 3 2 12 7 5" xfId="16136"/>
    <cellStyle name="Normal 2 3 2 12 8" xfId="16137"/>
    <cellStyle name="Normal 2 3 2 12 8 2" xfId="16138"/>
    <cellStyle name="Normal 2 3 2 12 8 3" xfId="16139"/>
    <cellStyle name="Normal 2 3 2 12 8 4" xfId="16140"/>
    <cellStyle name="Normal 2 3 2 12 8 5" xfId="16141"/>
    <cellStyle name="Normal 2 3 2 12 9" xfId="16142"/>
    <cellStyle name="Normal 2 3 2 12 9 2" xfId="16143"/>
    <cellStyle name="Normal 2 3 2 12 9 3" xfId="16144"/>
    <cellStyle name="Normal 2 3 2 12 9 4" xfId="16145"/>
    <cellStyle name="Normal 2 3 2 12 9 5" xfId="16146"/>
    <cellStyle name="Normal 2 3 2 13" xfId="16147"/>
    <cellStyle name="Normal 2 3 2 13 2" xfId="16148"/>
    <cellStyle name="Normal 2 3 2 13 3" xfId="16149"/>
    <cellStyle name="Normal 2 3 2 13 4" xfId="16150"/>
    <cellStyle name="Normal 2 3 2 13 5" xfId="16151"/>
    <cellStyle name="Normal 2 3 2 13 6" xfId="16152"/>
    <cellStyle name="Normal 2 3 2 14" xfId="16153"/>
    <cellStyle name="Normal 2 3 2 14 10" xfId="16154"/>
    <cellStyle name="Normal 2 3 2 14 11" xfId="16155"/>
    <cellStyle name="Normal 2 3 2 14 2" xfId="16156"/>
    <cellStyle name="Normal 2 3 2 14 2 2" xfId="16157"/>
    <cellStyle name="Normal 2 3 2 14 2 3" xfId="16158"/>
    <cellStyle name="Normal 2 3 2 14 2 4" xfId="16159"/>
    <cellStyle name="Normal 2 3 2 14 2 5" xfId="16160"/>
    <cellStyle name="Normal 2 3 2 14 2 6" xfId="16161"/>
    <cellStyle name="Normal 2 3 2 14 3" xfId="16162"/>
    <cellStyle name="Normal 2 3 2 14 4" xfId="16163"/>
    <cellStyle name="Normal 2 3 2 14 5" xfId="16164"/>
    <cellStyle name="Normal 2 3 2 14 6" xfId="16165"/>
    <cellStyle name="Normal 2 3 2 14 7" xfId="16166"/>
    <cellStyle name="Normal 2 3 2 14 8" xfId="16167"/>
    <cellStyle name="Normal 2 3 2 14 9" xfId="16168"/>
    <cellStyle name="Normal 2 3 2 15" xfId="16169"/>
    <cellStyle name="Normal 2 3 2 15 2" xfId="16170"/>
    <cellStyle name="Normal 2 3 2 15 3" xfId="16171"/>
    <cellStyle name="Normal 2 3 2 15 4" xfId="16172"/>
    <cellStyle name="Normal 2 3 2 15 5" xfId="16173"/>
    <cellStyle name="Normal 2 3 2 15 6" xfId="16174"/>
    <cellStyle name="Normal 2 3 2 16" xfId="16175"/>
    <cellStyle name="Normal 2 3 2 16 2" xfId="16176"/>
    <cellStyle name="Normal 2 3 2 16 3" xfId="16177"/>
    <cellStyle name="Normal 2 3 2 16 4" xfId="16178"/>
    <cellStyle name="Normal 2 3 2 16 5" xfId="16179"/>
    <cellStyle name="Normal 2 3 2 16 6" xfId="16180"/>
    <cellStyle name="Normal 2 3 2 17" xfId="16181"/>
    <cellStyle name="Normal 2 3 2 17 2" xfId="16182"/>
    <cellStyle name="Normal 2 3 2 17 3" xfId="16183"/>
    <cellStyle name="Normal 2 3 2 17 4" xfId="16184"/>
    <cellStyle name="Normal 2 3 2 17 5" xfId="16185"/>
    <cellStyle name="Normal 2 3 2 17 6" xfId="16186"/>
    <cellStyle name="Normal 2 3 2 18" xfId="16187"/>
    <cellStyle name="Normal 2 3 2 18 2" xfId="16188"/>
    <cellStyle name="Normal 2 3 2 18 3" xfId="16189"/>
    <cellStyle name="Normal 2 3 2 18 4" xfId="16190"/>
    <cellStyle name="Normal 2 3 2 18 5" xfId="16191"/>
    <cellStyle name="Normal 2 3 2 18 6" xfId="16192"/>
    <cellStyle name="Normal 2 3 2 19" xfId="16193"/>
    <cellStyle name="Normal 2 3 2 19 2" xfId="16194"/>
    <cellStyle name="Normal 2 3 2 19 3" xfId="16195"/>
    <cellStyle name="Normal 2 3 2 19 4" xfId="16196"/>
    <cellStyle name="Normal 2 3 2 19 5" xfId="16197"/>
    <cellStyle name="Normal 2 3 2 19 6" xfId="16198"/>
    <cellStyle name="Normal 2 3 2 2" xfId="16199"/>
    <cellStyle name="Normal 2 3 2 2 10" xfId="16200"/>
    <cellStyle name="Normal 2 3 2 2 10 2" xfId="16201"/>
    <cellStyle name="Normal 2 3 2 2 10 3" xfId="16202"/>
    <cellStyle name="Normal 2 3 2 2 10 4" xfId="16203"/>
    <cellStyle name="Normal 2 3 2 2 10 5" xfId="16204"/>
    <cellStyle name="Normal 2 3 2 2 10 6" xfId="16205"/>
    <cellStyle name="Normal 2 3 2 2 11" xfId="16206"/>
    <cellStyle name="Normal 2 3 2 2 11 2" xfId="16207"/>
    <cellStyle name="Normal 2 3 2 2 11 2 2" xfId="16208"/>
    <cellStyle name="Normal 2 3 2 2 11 2 3" xfId="16209"/>
    <cellStyle name="Normal 2 3 2 2 11 2 4" xfId="16210"/>
    <cellStyle name="Normal 2 3 2 2 11 2 5" xfId="16211"/>
    <cellStyle name="Normal 2 3 2 2 11 2 6" xfId="16212"/>
    <cellStyle name="Normal 2 3 2 2 11 3" xfId="16213"/>
    <cellStyle name="Normal 2 3 2 2 11 4" xfId="16214"/>
    <cellStyle name="Normal 2 3 2 2 11 5" xfId="16215"/>
    <cellStyle name="Normal 2 3 2 2 11 6" xfId="16216"/>
    <cellStyle name="Normal 2 3 2 2 11 7" xfId="16217"/>
    <cellStyle name="Normal 2 3 2 2 12" xfId="16218"/>
    <cellStyle name="Normal 2 3 2 2 12 10" xfId="16219"/>
    <cellStyle name="Normal 2 3 2 2 12 2" xfId="16220"/>
    <cellStyle name="Normal 2 3 2 2 12 2 2" xfId="16221"/>
    <cellStyle name="Normal 2 3 2 2 12 2 3" xfId="16222"/>
    <cellStyle name="Normal 2 3 2 2 12 2 4" xfId="16223"/>
    <cellStyle name="Normal 2 3 2 2 12 2 5" xfId="16224"/>
    <cellStyle name="Normal 2 3 2 2 12 2 6" xfId="16225"/>
    <cellStyle name="Normal 2 3 2 2 12 2 7" xfId="16226"/>
    <cellStyle name="Normal 2 3 2 2 12 2 8" xfId="16227"/>
    <cellStyle name="Normal 2 3 2 2 12 2 9" xfId="16228"/>
    <cellStyle name="Normal 2 3 2 2 12 3" xfId="16229"/>
    <cellStyle name="Normal 2 3 2 2 12 4" xfId="16230"/>
    <cellStyle name="Normal 2 3 2 2 12 5" xfId="16231"/>
    <cellStyle name="Normal 2 3 2 2 12 6" xfId="16232"/>
    <cellStyle name="Normal 2 3 2 2 12 7" xfId="16233"/>
    <cellStyle name="Normal 2 3 2 2 12 8" xfId="16234"/>
    <cellStyle name="Normal 2 3 2 2 12 9" xfId="16235"/>
    <cellStyle name="Normal 2 3 2 2 13" xfId="16236"/>
    <cellStyle name="Normal 2 3 2 2 13 2" xfId="16237"/>
    <cellStyle name="Normal 2 3 2 2 14" xfId="16238"/>
    <cellStyle name="Normal 2 3 2 2 14 2" xfId="16239"/>
    <cellStyle name="Normal 2 3 2 2 15" xfId="16240"/>
    <cellStyle name="Normal 2 3 2 2 15 2" xfId="16241"/>
    <cellStyle name="Normal 2 3 2 2 16" xfId="16242"/>
    <cellStyle name="Normal 2 3 2 2 16 2" xfId="16243"/>
    <cellStyle name="Normal 2 3 2 2 17" xfId="16244"/>
    <cellStyle name="Normal 2 3 2 2 17 2" xfId="16245"/>
    <cellStyle name="Normal 2 3 2 2 18" xfId="16246"/>
    <cellStyle name="Normal 2 3 2 2 18 2" xfId="16247"/>
    <cellStyle name="Normal 2 3 2 2 19" xfId="16248"/>
    <cellStyle name="Normal 2 3 2 2 2" xfId="16249"/>
    <cellStyle name="Normal 2 3 2 2 2 10" xfId="16250"/>
    <cellStyle name="Normal 2 3 2 2 2 10 2" xfId="16251"/>
    <cellStyle name="Normal 2 3 2 2 2 11" xfId="16252"/>
    <cellStyle name="Normal 2 3 2 2 2 11 2" xfId="16253"/>
    <cellStyle name="Normal 2 3 2 2 2 11 2 2" xfId="16254"/>
    <cellStyle name="Normal 2 3 2 2 2 11 2 3" xfId="16255"/>
    <cellStyle name="Normal 2 3 2 2 2 11 2 4" xfId="16256"/>
    <cellStyle name="Normal 2 3 2 2 2 11 2 5" xfId="16257"/>
    <cellStyle name="Normal 2 3 2 2 2 11 2 6" xfId="16258"/>
    <cellStyle name="Normal 2 3 2 2 2 11 3" xfId="16259"/>
    <cellStyle name="Normal 2 3 2 2 2 11 4" xfId="16260"/>
    <cellStyle name="Normal 2 3 2 2 2 11 5" xfId="16261"/>
    <cellStyle name="Normal 2 3 2 2 2 11 6" xfId="16262"/>
    <cellStyle name="Normal 2 3 2 2 2 11 7" xfId="16263"/>
    <cellStyle name="Normal 2 3 2 2 2 12" xfId="16264"/>
    <cellStyle name="Normal 2 3 2 2 2 12 2" xfId="16265"/>
    <cellStyle name="Normal 2 3 2 2 2 13" xfId="16266"/>
    <cellStyle name="Normal 2 3 2 2 2 13 2" xfId="16267"/>
    <cellStyle name="Normal 2 3 2 2 2 14" xfId="16268"/>
    <cellStyle name="Normal 2 3 2 2 2 14 2" xfId="16269"/>
    <cellStyle name="Normal 2 3 2 2 2 15" xfId="16270"/>
    <cellStyle name="Normal 2 3 2 2 2 15 2" xfId="16271"/>
    <cellStyle name="Normal 2 3 2 2 2 16" xfId="16272"/>
    <cellStyle name="Normal 2 3 2 2 2 16 2" xfId="16273"/>
    <cellStyle name="Normal 2 3 2 2 2 17" xfId="16274"/>
    <cellStyle name="Normal 2 3 2 2 2 17 2" xfId="16275"/>
    <cellStyle name="Normal 2 3 2 2 2 18" xfId="16276"/>
    <cellStyle name="Normal 2 3 2 2 2 18 2" xfId="16277"/>
    <cellStyle name="Normal 2 3 2 2 2 18 2 2" xfId="16278"/>
    <cellStyle name="Normal 2 3 2 2 2 18 2 2 2" xfId="16279"/>
    <cellStyle name="Normal 2 3 2 2 2 18 3" xfId="16280"/>
    <cellStyle name="Normal 2 3 2 2 2 18 4" xfId="16281"/>
    <cellStyle name="Normal 2 3 2 2 2 18 5" xfId="16282"/>
    <cellStyle name="Normal 2 3 2 2 2 18 6" xfId="16283"/>
    <cellStyle name="Normal 2 3 2 2 2 18 7" xfId="16284"/>
    <cellStyle name="Normal 2 3 2 2 2 19" xfId="16285"/>
    <cellStyle name="Normal 2 3 2 2 2 19 2" xfId="16286"/>
    <cellStyle name="Normal 2 3 2 2 2 19 2 2" xfId="16287"/>
    <cellStyle name="Normal 2 3 2 2 2 2" xfId="16288"/>
    <cellStyle name="Normal 2 3 2 2 2 2 10" xfId="16289"/>
    <cellStyle name="Normal 2 3 2 2 2 2 10 2" xfId="16290"/>
    <cellStyle name="Normal 2 3 2 2 2 2 11" xfId="16291"/>
    <cellStyle name="Normal 2 3 2 2 2 2 11 2" xfId="16292"/>
    <cellStyle name="Normal 2 3 2 2 2 2 12" xfId="16293"/>
    <cellStyle name="Normal 2 3 2 2 2 2 12 2" xfId="16294"/>
    <cellStyle name="Normal 2 3 2 2 2 2 13" xfId="16295"/>
    <cellStyle name="Normal 2 3 2 2 2 2 13 2" xfId="16296"/>
    <cellStyle name="Normal 2 3 2 2 2 2 14" xfId="16297"/>
    <cellStyle name="Normal 2 3 2 2 2 2 14 2" xfId="16298"/>
    <cellStyle name="Normal 2 3 2 2 2 2 15" xfId="16299"/>
    <cellStyle name="Normal 2 3 2 2 2 2 15 2" xfId="16300"/>
    <cellStyle name="Normal 2 3 2 2 2 2 16" xfId="16301"/>
    <cellStyle name="Normal 2 3 2 2 2 2 17" xfId="16302"/>
    <cellStyle name="Normal 2 3 2 2 2 2 18" xfId="16303"/>
    <cellStyle name="Normal 2 3 2 2 2 2 18 2" xfId="16304"/>
    <cellStyle name="Normal 2 3 2 2 2 2 18 2 2" xfId="16305"/>
    <cellStyle name="Normal 2 3 2 2 2 2 18 2 2 2" xfId="16306"/>
    <cellStyle name="Normal 2 3 2 2 2 2 18 3" xfId="16307"/>
    <cellStyle name="Normal 2 3 2 2 2 2 18 4" xfId="16308"/>
    <cellStyle name="Normal 2 3 2 2 2 2 18 5" xfId="16309"/>
    <cellStyle name="Normal 2 3 2 2 2 2 18 6" xfId="16310"/>
    <cellStyle name="Normal 2 3 2 2 2 2 19" xfId="16311"/>
    <cellStyle name="Normal 2 3 2 2 2 2 19 2" xfId="16312"/>
    <cellStyle name="Normal 2 3 2 2 2 2 19 2 2" xfId="16313"/>
    <cellStyle name="Normal 2 3 2 2 2 2 2" xfId="16314"/>
    <cellStyle name="Normal 2 3 2 2 2 2 2 10" xfId="16315"/>
    <cellStyle name="Normal 2 3 2 2 2 2 2 10 2" xfId="16316"/>
    <cellStyle name="Normal 2 3 2 2 2 2 2 10 2 2" xfId="16317"/>
    <cellStyle name="Normal 2 3 2 2 2 2 2 10 2 2 2" xfId="16318"/>
    <cellStyle name="Normal 2 3 2 2 2 2 2 10 3" xfId="16319"/>
    <cellStyle name="Normal 2 3 2 2 2 2 2 10 4" xfId="16320"/>
    <cellStyle name="Normal 2 3 2 2 2 2 2 10 5" xfId="16321"/>
    <cellStyle name="Normal 2 3 2 2 2 2 2 10 6" xfId="16322"/>
    <cellStyle name="Normal 2 3 2 2 2 2 2 10 7" xfId="16323"/>
    <cellStyle name="Normal 2 3 2 2 2 2 2 11" xfId="16324"/>
    <cellStyle name="Normal 2 3 2 2 2 2 2 11 2" xfId="16325"/>
    <cellStyle name="Normal 2 3 2 2 2 2 2 11 2 2" xfId="16326"/>
    <cellStyle name="Normal 2 3 2 2 2 2 2 11 3" xfId="16327"/>
    <cellStyle name="Normal 2 3 2 2 2 2 2 12" xfId="16328"/>
    <cellStyle name="Normal 2 3 2 2 2 2 2 12 2" xfId="16329"/>
    <cellStyle name="Normal 2 3 2 2 2 2 2 13" xfId="16330"/>
    <cellStyle name="Normal 2 3 2 2 2 2 2 13 2" xfId="16331"/>
    <cellStyle name="Normal 2 3 2 2 2 2 2 14" xfId="16332"/>
    <cellStyle name="Normal 2 3 2 2 2 2 2 14 2" xfId="16333"/>
    <cellStyle name="Normal 2 3 2 2 2 2 2 15" xfId="16334"/>
    <cellStyle name="Normal 2 3 2 2 2 2 2 15 2" xfId="16335"/>
    <cellStyle name="Normal 2 3 2 2 2 2 2 16" xfId="16336"/>
    <cellStyle name="Normal 2 3 2 2 2 2 2 17" xfId="16337"/>
    <cellStyle name="Normal 2 3 2 2 2 2 2 18" xfId="16338"/>
    <cellStyle name="Normal 2 3 2 2 2 2 2 19" xfId="16339"/>
    <cellStyle name="Normal 2 3 2 2 2 2 2 2" xfId="16340"/>
    <cellStyle name="Normal 2 3 2 2 2 2 2 2 10" xfId="16341"/>
    <cellStyle name="Normal 2 3 2 2 2 2 2 2 10 2" xfId="16342"/>
    <cellStyle name="Normal 2 3 2 2 2 2 2 2 10 2 2" xfId="16343"/>
    <cellStyle name="Normal 2 3 2 2 2 2 2 2 10 2 2 2" xfId="16344"/>
    <cellStyle name="Normal 2 3 2 2 2 2 2 2 10 3" xfId="16345"/>
    <cellStyle name="Normal 2 3 2 2 2 2 2 2 10 4" xfId="16346"/>
    <cellStyle name="Normal 2 3 2 2 2 2 2 2 10 5" xfId="16347"/>
    <cellStyle name="Normal 2 3 2 2 2 2 2 2 10 6" xfId="16348"/>
    <cellStyle name="Normal 2 3 2 2 2 2 2 2 10 7" xfId="16349"/>
    <cellStyle name="Normal 2 3 2 2 2 2 2 2 11" xfId="16350"/>
    <cellStyle name="Normal 2 3 2 2 2 2 2 2 11 2" xfId="16351"/>
    <cellStyle name="Normal 2 3 2 2 2 2 2 2 11 2 2" xfId="16352"/>
    <cellStyle name="Normal 2 3 2 2 2 2 2 2 11 3" xfId="16353"/>
    <cellStyle name="Normal 2 3 2 2 2 2 2 2 12" xfId="16354"/>
    <cellStyle name="Normal 2 3 2 2 2 2 2 2 12 2" xfId="16355"/>
    <cellStyle name="Normal 2 3 2 2 2 2 2 2 13" xfId="16356"/>
    <cellStyle name="Normal 2 3 2 2 2 2 2 2 14" xfId="16357"/>
    <cellStyle name="Normal 2 3 2 2 2 2 2 2 15" xfId="16358"/>
    <cellStyle name="Normal 2 3 2 2 2 2 2 2 16" xfId="16359"/>
    <cellStyle name="Normal 2 3 2 2 2 2 2 2 17" xfId="16360"/>
    <cellStyle name="Normal 2 3 2 2 2 2 2 2 18" xfId="16361"/>
    <cellStyle name="Normal 2 3 2 2 2 2 2 2 19" xfId="16362"/>
    <cellStyle name="Normal 2 3 2 2 2 2 2 2 2" xfId="16363"/>
    <cellStyle name="Normal 2 3 2 2 2 2 2 2 2 10" xfId="16364"/>
    <cellStyle name="Normal 2 3 2 2 2 2 2 2 2 10 2" xfId="16365"/>
    <cellStyle name="Normal 2 3 2 2 2 2 2 2 2 11" xfId="16366"/>
    <cellStyle name="Normal 2 3 2 2 2 2 2 2 2 11 2" xfId="16367"/>
    <cellStyle name="Normal 2 3 2 2 2 2 2 2 2 12" xfId="16368"/>
    <cellStyle name="Normal 2 3 2 2 2 2 2 2 2 12 2" xfId="16369"/>
    <cellStyle name="Normal 2 3 2 2 2 2 2 2 2 13" xfId="16370"/>
    <cellStyle name="Normal 2 3 2 2 2 2 2 2 2 13 10" xfId="16371"/>
    <cellStyle name="Normal 2 3 2 2 2 2 2 2 2 13 11" xfId="16372"/>
    <cellStyle name="Normal 2 3 2 2 2 2 2 2 2 13 12" xfId="16373"/>
    <cellStyle name="Normal 2 3 2 2 2 2 2 2 2 13 13" xfId="16374"/>
    <cellStyle name="Normal 2 3 2 2 2 2 2 2 2 13 14" xfId="16375"/>
    <cellStyle name="Normal 2 3 2 2 2 2 2 2 2 13 15" xfId="16376"/>
    <cellStyle name="Normal 2 3 2 2 2 2 2 2 2 13 16" xfId="16377"/>
    <cellStyle name="Normal 2 3 2 2 2 2 2 2 2 13 2" xfId="16378"/>
    <cellStyle name="Normal 2 3 2 2 2 2 2 2 2 13 3" xfId="16379"/>
    <cellStyle name="Normal 2 3 2 2 2 2 2 2 2 13 4" xfId="16380"/>
    <cellStyle name="Normal 2 3 2 2 2 2 2 2 2 13 5" xfId="16381"/>
    <cellStyle name="Normal 2 3 2 2 2 2 2 2 2 13 6" xfId="16382"/>
    <cellStyle name="Normal 2 3 2 2 2 2 2 2 2 13 7" xfId="16383"/>
    <cellStyle name="Normal 2 3 2 2 2 2 2 2 2 13 8" xfId="16384"/>
    <cellStyle name="Normal 2 3 2 2 2 2 2 2 2 13 9" xfId="16385"/>
    <cellStyle name="Normal 2 3 2 2 2 2 2 2 2 14" xfId="16386"/>
    <cellStyle name="Normal 2 3 2 2 2 2 2 2 2 15" xfId="16387"/>
    <cellStyle name="Normal 2 3 2 2 2 2 2 2 2 16" xfId="16388"/>
    <cellStyle name="Normal 2 3 2 2 2 2 2 2 2 17" xfId="16389"/>
    <cellStyle name="Normal 2 3 2 2 2 2 2 2 2 18" xfId="16390"/>
    <cellStyle name="Normal 2 3 2 2 2 2 2 2 2 19" xfId="16391"/>
    <cellStyle name="Normal 2 3 2 2 2 2 2 2 2 2" xfId="16392"/>
    <cellStyle name="Normal 2 3 2 2 2 2 2 2 2 2 10" xfId="16393"/>
    <cellStyle name="Normal 2 3 2 2 2 2 2 2 2 2 11" xfId="16394"/>
    <cellStyle name="Normal 2 3 2 2 2 2 2 2 2 2 12" xfId="16395"/>
    <cellStyle name="Normal 2 3 2 2 2 2 2 2 2 2 12 10" xfId="16396"/>
    <cellStyle name="Normal 2 3 2 2 2 2 2 2 2 2 12 11" xfId="16397"/>
    <cellStyle name="Normal 2 3 2 2 2 2 2 2 2 2 12 12" xfId="16398"/>
    <cellStyle name="Normal 2 3 2 2 2 2 2 2 2 2 12 13" xfId="16399"/>
    <cellStyle name="Normal 2 3 2 2 2 2 2 2 2 2 12 14" xfId="16400"/>
    <cellStyle name="Normal 2 3 2 2 2 2 2 2 2 2 12 15" xfId="16401"/>
    <cellStyle name="Normal 2 3 2 2 2 2 2 2 2 2 12 16" xfId="16402"/>
    <cellStyle name="Normal 2 3 2 2 2 2 2 2 2 2 12 2" xfId="16403"/>
    <cellStyle name="Normal 2 3 2 2 2 2 2 2 2 2 12 3" xfId="16404"/>
    <cellStyle name="Normal 2 3 2 2 2 2 2 2 2 2 12 4" xfId="16405"/>
    <cellStyle name="Normal 2 3 2 2 2 2 2 2 2 2 12 5" xfId="16406"/>
    <cellStyle name="Normal 2 3 2 2 2 2 2 2 2 2 12 6" xfId="16407"/>
    <cellStyle name="Normal 2 3 2 2 2 2 2 2 2 2 12 7" xfId="16408"/>
    <cellStyle name="Normal 2 3 2 2 2 2 2 2 2 2 12 8" xfId="16409"/>
    <cellStyle name="Normal 2 3 2 2 2 2 2 2 2 2 12 9" xfId="16410"/>
    <cellStyle name="Normal 2 3 2 2 2 2 2 2 2 2 13" xfId="16411"/>
    <cellStyle name="Normal 2 3 2 2 2 2 2 2 2 2 14" xfId="16412"/>
    <cellStyle name="Normal 2 3 2 2 2 2 2 2 2 2 15" xfId="16413"/>
    <cellStyle name="Normal 2 3 2 2 2 2 2 2 2 2 16" xfId="16414"/>
    <cellStyle name="Normal 2 3 2 2 2 2 2 2 2 2 17" xfId="16415"/>
    <cellStyle name="Normal 2 3 2 2 2 2 2 2 2 2 18" xfId="16416"/>
    <cellStyle name="Normal 2 3 2 2 2 2 2 2 2 2 19" xfId="16417"/>
    <cellStyle name="Normal 2 3 2 2 2 2 2 2 2 2 2" xfId="16418"/>
    <cellStyle name="Normal 2 3 2 2 2 2 2 2 2 2 2 10" xfId="16419"/>
    <cellStyle name="Normal 2 3 2 2 2 2 2 2 2 2 2 10 10" xfId="16420"/>
    <cellStyle name="Normal 2 3 2 2 2 2 2 2 2 2 2 10 11" xfId="16421"/>
    <cellStyle name="Normal 2 3 2 2 2 2 2 2 2 2 2 10 12" xfId="16422"/>
    <cellStyle name="Normal 2 3 2 2 2 2 2 2 2 2 2 10 13" xfId="16423"/>
    <cellStyle name="Normal 2 3 2 2 2 2 2 2 2 2 2 10 14" xfId="16424"/>
    <cellStyle name="Normal 2 3 2 2 2 2 2 2 2 2 2 10 15" xfId="16425"/>
    <cellStyle name="Normal 2 3 2 2 2 2 2 2 2 2 2 10 16" xfId="16426"/>
    <cellStyle name="Normal 2 3 2 2 2 2 2 2 2 2 2 10 2" xfId="16427"/>
    <cellStyle name="Normal 2 3 2 2 2 2 2 2 2 2 2 10 3" xfId="16428"/>
    <cellStyle name="Normal 2 3 2 2 2 2 2 2 2 2 2 10 4" xfId="16429"/>
    <cellStyle name="Normal 2 3 2 2 2 2 2 2 2 2 2 10 5" xfId="16430"/>
    <cellStyle name="Normal 2 3 2 2 2 2 2 2 2 2 2 10 6" xfId="16431"/>
    <cellStyle name="Normal 2 3 2 2 2 2 2 2 2 2 2 10 7" xfId="16432"/>
    <cellStyle name="Normal 2 3 2 2 2 2 2 2 2 2 2 10 8" xfId="16433"/>
    <cellStyle name="Normal 2 3 2 2 2 2 2 2 2 2 2 10 9" xfId="16434"/>
    <cellStyle name="Normal 2 3 2 2 2 2 2 2 2 2 2 11" xfId="16435"/>
    <cellStyle name="Normal 2 3 2 2 2 2 2 2 2 2 2 12" xfId="16436"/>
    <cellStyle name="Normal 2 3 2 2 2 2 2 2 2 2 2 13" xfId="16437"/>
    <cellStyle name="Normal 2 3 2 2 2 2 2 2 2 2 2 14" xfId="16438"/>
    <cellStyle name="Normal 2 3 2 2 2 2 2 2 2 2 2 15" xfId="16439"/>
    <cellStyle name="Normal 2 3 2 2 2 2 2 2 2 2 2 16" xfId="16440"/>
    <cellStyle name="Normal 2 3 2 2 2 2 2 2 2 2 2 17" xfId="16441"/>
    <cellStyle name="Normal 2 3 2 2 2 2 2 2 2 2 2 17 2" xfId="16442"/>
    <cellStyle name="Normal 2 3 2 2 2 2 2 2 2 2 2 17 3" xfId="16443"/>
    <cellStyle name="Normal 2 3 2 2 2 2 2 2 2 2 2 17 4" xfId="16444"/>
    <cellStyle name="Normal 2 3 2 2 2 2 2 2 2 2 2 17 5" xfId="16445"/>
    <cellStyle name="Normal 2 3 2 2 2 2 2 2 2 2 2 18" xfId="16446"/>
    <cellStyle name="Normal 2 3 2 2 2 2 2 2 2 2 2 19" xfId="16447"/>
    <cellStyle name="Normal 2 3 2 2 2 2 2 2 2 2 2 2" xfId="16448"/>
    <cellStyle name="Normal 2 3 2 2 2 2 2 2 2 2 2 2 10" xfId="16449"/>
    <cellStyle name="Normal 2 3 2 2 2 2 2 2 2 2 2 2 11" xfId="16450"/>
    <cellStyle name="Normal 2 3 2 2 2 2 2 2 2 2 2 2 12" xfId="16451"/>
    <cellStyle name="Normal 2 3 2 2 2 2 2 2 2 2 2 2 13" xfId="16452"/>
    <cellStyle name="Normal 2 3 2 2 2 2 2 2 2 2 2 2 14" xfId="16453"/>
    <cellStyle name="Normal 2 3 2 2 2 2 2 2 2 2 2 2 15" xfId="16454"/>
    <cellStyle name="Normal 2 3 2 2 2 2 2 2 2 2 2 2 16" xfId="16455"/>
    <cellStyle name="Normal 2 3 2 2 2 2 2 2 2 2 2 2 17" xfId="16456"/>
    <cellStyle name="Normal 2 3 2 2 2 2 2 2 2 2 2 2 18" xfId="16457"/>
    <cellStyle name="Normal 2 3 2 2 2 2 2 2 2 2 2 2 19" xfId="16458"/>
    <cellStyle name="Normal 2 3 2 2 2 2 2 2 2 2 2 2 2" xfId="16459"/>
    <cellStyle name="Normal 2 3 2 2 2 2 2 2 2 2 2 2 2 10" xfId="16460"/>
    <cellStyle name="Normal 2 3 2 2 2 2 2 2 2 2 2 2 2 11" xfId="16461"/>
    <cellStyle name="Normal 2 3 2 2 2 2 2 2 2 2 2 2 2 12" xfId="16462"/>
    <cellStyle name="Normal 2 3 2 2 2 2 2 2 2 2 2 2 2 13" xfId="16463"/>
    <cellStyle name="Normal 2 3 2 2 2 2 2 2 2 2 2 2 2 14" xfId="16464"/>
    <cellStyle name="Normal 2 3 2 2 2 2 2 2 2 2 2 2 2 14 2" xfId="16465"/>
    <cellStyle name="Normal 2 3 2 2 2 2 2 2 2 2 2 2 2 14 3" xfId="16466"/>
    <cellStyle name="Normal 2 3 2 2 2 2 2 2 2 2 2 2 2 14 4" xfId="16467"/>
    <cellStyle name="Normal 2 3 2 2 2 2 2 2 2 2 2 2 2 14 5" xfId="16468"/>
    <cellStyle name="Normal 2 3 2 2 2 2 2 2 2 2 2 2 2 15" xfId="16469"/>
    <cellStyle name="Normal 2 3 2 2 2 2 2 2 2 2 2 2 2 16" xfId="16470"/>
    <cellStyle name="Normal 2 3 2 2 2 2 2 2 2 2 2 2 2 17" xfId="16471"/>
    <cellStyle name="Normal 2 3 2 2 2 2 2 2 2 2 2 2 2 18" xfId="16472"/>
    <cellStyle name="Normal 2 3 2 2 2 2 2 2 2 2 2 2 2 19" xfId="16473"/>
    <cellStyle name="Normal 2 3 2 2 2 2 2 2 2 2 2 2 2 2" xfId="16474"/>
    <cellStyle name="Normal 2 3 2 2 2 2 2 2 2 2 2 2 2 2 10" xfId="16475"/>
    <cellStyle name="Normal 2 3 2 2 2 2 2 2 2 2 2 2 2 2 11" xfId="16476"/>
    <cellStyle name="Normal 2 3 2 2 2 2 2 2 2 2 2 2 2 2 12" xfId="16477"/>
    <cellStyle name="Normal 2 3 2 2 2 2 2 2 2 2 2 2 2 2 13" xfId="16478"/>
    <cellStyle name="Normal 2 3 2 2 2 2 2 2 2 2 2 2 2 2 14" xfId="16479"/>
    <cellStyle name="Normal 2 3 2 2 2 2 2 2 2 2 2 2 2 2 15" xfId="16480"/>
    <cellStyle name="Normal 2 3 2 2 2 2 2 2 2 2 2 2 2 2 16" xfId="16481"/>
    <cellStyle name="Normal 2 3 2 2 2 2 2 2 2 2 2 2 2 2 17" xfId="16482"/>
    <cellStyle name="Normal 2 3 2 2 2 2 2 2 2 2 2 2 2 2 18" xfId="16483"/>
    <cellStyle name="Normal 2 3 2 2 2 2 2 2 2 2 2 2 2 2 19" xfId="16484"/>
    <cellStyle name="Normal 2 3 2 2 2 2 2 2 2 2 2 2 2 2 2" xfId="16485"/>
    <cellStyle name="Normal 2 3 2 2 2 2 2 2 2 2 2 2 2 2 2 10" xfId="16486"/>
    <cellStyle name="Normal 2 3 2 2 2 2 2 2 2 2 2 2 2 2 2 11" xfId="16487"/>
    <cellStyle name="Normal 2 3 2 2 2 2 2 2 2 2 2 2 2 2 2 12" xfId="16488"/>
    <cellStyle name="Normal 2 3 2 2 2 2 2 2 2 2 2 2 2 2 2 13" xfId="16489"/>
    <cellStyle name="Normal 2 3 2 2 2 2 2 2 2 2 2 2 2 2 2 14" xfId="16490"/>
    <cellStyle name="Normal 2 3 2 2 2 2 2 2 2 2 2 2 2 2 2 15" xfId="16491"/>
    <cellStyle name="Normal 2 3 2 2 2 2 2 2 2 2 2 2 2 2 2 16" xfId="16492"/>
    <cellStyle name="Normal 2 3 2 2 2 2 2 2 2 2 2 2 2 2 2 17" xfId="16493"/>
    <cellStyle name="Normal 2 3 2 2 2 2 2 2 2 2 2 2 2 2 2 18" xfId="16494"/>
    <cellStyle name="Normal 2 3 2 2 2 2 2 2 2 2 2 2 2 2 2 19" xfId="16495"/>
    <cellStyle name="Normal 2 3 2 2 2 2 2 2 2 2 2 2 2 2 2 2" xfId="16496"/>
    <cellStyle name="Normal 2 3 2 2 2 2 2 2 2 2 2 2 2 2 2 2 10" xfId="16497"/>
    <cellStyle name="Normal 2 3 2 2 2 2 2 2 2 2 2 2 2 2 2 2 11" xfId="16498"/>
    <cellStyle name="Normal 2 3 2 2 2 2 2 2 2 2 2 2 2 2 2 2 12" xfId="16499"/>
    <cellStyle name="Normal 2 3 2 2 2 2 2 2 2 2 2 2 2 2 2 2 13" xfId="16500"/>
    <cellStyle name="Normal 2 3 2 2 2 2 2 2 2 2 2 2 2 2 2 2 14" xfId="16501"/>
    <cellStyle name="Normal 2 3 2 2 2 2 2 2 2 2 2 2 2 2 2 2 15" xfId="16502"/>
    <cellStyle name="Normal 2 3 2 2 2 2 2 2 2 2 2 2 2 2 2 2 16" xfId="16503"/>
    <cellStyle name="Normal 2 3 2 2 2 2 2 2 2 2 2 2 2 2 2 2 2" xfId="16504"/>
    <cellStyle name="Normal 2 3 2 2 2 2 2 2 2 2 2 2 2 2 2 2 2 2" xfId="16505"/>
    <cellStyle name="Normal 2 3 2 2 2 2 2 2 2 2 2 2 2 2 2 2 3" xfId="16506"/>
    <cellStyle name="Normal 2 3 2 2 2 2 2 2 2 2 2 2 2 2 2 2 4" xfId="16507"/>
    <cellStyle name="Normal 2 3 2 2 2 2 2 2 2 2 2 2 2 2 2 2 5" xfId="16508"/>
    <cellStyle name="Normal 2 3 2 2 2 2 2 2 2 2 2 2 2 2 2 2 6" xfId="16509"/>
    <cellStyle name="Normal 2 3 2 2 2 2 2 2 2 2 2 2 2 2 2 2 7" xfId="16510"/>
    <cellStyle name="Normal 2 3 2 2 2 2 2 2 2 2 2 2 2 2 2 2 8" xfId="16511"/>
    <cellStyle name="Normal 2 3 2 2 2 2 2 2 2 2 2 2 2 2 2 2 9" xfId="16512"/>
    <cellStyle name="Normal 2 3 2 2 2 2 2 2 2 2 2 2 2 2 2 20" xfId="16513"/>
    <cellStyle name="Normal 2 3 2 2 2 2 2 2 2 2 2 2 2 2 2 21" xfId="16514"/>
    <cellStyle name="Normal 2 3 2 2 2 2 2 2 2 2 2 2 2 2 2 22" xfId="16515"/>
    <cellStyle name="Normal 2 3 2 2 2 2 2 2 2 2 2 2 2 2 2 23" xfId="16516"/>
    <cellStyle name="Normal 2 3 2 2 2 2 2 2 2 2 2 2 2 2 2 3" xfId="16517"/>
    <cellStyle name="Normal 2 3 2 2 2 2 2 2 2 2 2 2 2 2 2 4" xfId="16518"/>
    <cellStyle name="Normal 2 3 2 2 2 2 2 2 2 2 2 2 2 2 2 5" xfId="16519"/>
    <cellStyle name="Normal 2 3 2 2 2 2 2 2 2 2 2 2 2 2 2 6" xfId="16520"/>
    <cellStyle name="Normal 2 3 2 2 2 2 2 2 2 2 2 2 2 2 2 7" xfId="16521"/>
    <cellStyle name="Normal 2 3 2 2 2 2 2 2 2 2 2 2 2 2 2 8" xfId="16522"/>
    <cellStyle name="Normal 2 3 2 2 2 2 2 2 2 2 2 2 2 2 2 9" xfId="16523"/>
    <cellStyle name="Normal 2 3 2 2 2 2 2 2 2 2 2 2 2 2 20" xfId="16524"/>
    <cellStyle name="Normal 2 3 2 2 2 2 2 2 2 2 2 2 2 2 21" xfId="16525"/>
    <cellStyle name="Normal 2 3 2 2 2 2 2 2 2 2 2 2 2 2 22" xfId="16526"/>
    <cellStyle name="Normal 2 3 2 2 2 2 2 2 2 2 2 2 2 2 23" xfId="16527"/>
    <cellStyle name="Normal 2 3 2 2 2 2 2 2 2 2 2 2 2 2 24" xfId="16528"/>
    <cellStyle name="Normal 2 3 2 2 2 2 2 2 2 2 2 2 2 2 25" xfId="16529"/>
    <cellStyle name="Normal 2 3 2 2 2 2 2 2 2 2 2 2 2 2 26" xfId="16530"/>
    <cellStyle name="Normal 2 3 2 2 2 2 2 2 2 2 2 2 2 2 27" xfId="16531"/>
    <cellStyle name="Normal 2 3 2 2 2 2 2 2 2 2 2 2 2 2 3" xfId="16532"/>
    <cellStyle name="Normal 2 3 2 2 2 2 2 2 2 2 2 2 2 2 4" xfId="16533"/>
    <cellStyle name="Normal 2 3 2 2 2 2 2 2 2 2 2 2 2 2 5" xfId="16534"/>
    <cellStyle name="Normal 2 3 2 2 2 2 2 2 2 2 2 2 2 2 6" xfId="16535"/>
    <cellStyle name="Normal 2 3 2 2 2 2 2 2 2 2 2 2 2 2 7" xfId="16536"/>
    <cellStyle name="Normal 2 3 2 2 2 2 2 2 2 2 2 2 2 2 7 10" xfId="16537"/>
    <cellStyle name="Normal 2 3 2 2 2 2 2 2 2 2 2 2 2 2 7 11" xfId="16538"/>
    <cellStyle name="Normal 2 3 2 2 2 2 2 2 2 2 2 2 2 2 7 12" xfId="16539"/>
    <cellStyle name="Normal 2 3 2 2 2 2 2 2 2 2 2 2 2 2 7 13" xfId="16540"/>
    <cellStyle name="Normal 2 3 2 2 2 2 2 2 2 2 2 2 2 2 7 14" xfId="16541"/>
    <cellStyle name="Normal 2 3 2 2 2 2 2 2 2 2 2 2 2 2 7 15" xfId="16542"/>
    <cellStyle name="Normal 2 3 2 2 2 2 2 2 2 2 2 2 2 2 7 16" xfId="16543"/>
    <cellStyle name="Normal 2 3 2 2 2 2 2 2 2 2 2 2 2 2 7 2" xfId="16544"/>
    <cellStyle name="Normal 2 3 2 2 2 2 2 2 2 2 2 2 2 2 7 3" xfId="16545"/>
    <cellStyle name="Normal 2 3 2 2 2 2 2 2 2 2 2 2 2 2 7 4" xfId="16546"/>
    <cellStyle name="Normal 2 3 2 2 2 2 2 2 2 2 2 2 2 2 7 5" xfId="16547"/>
    <cellStyle name="Normal 2 3 2 2 2 2 2 2 2 2 2 2 2 2 7 6" xfId="16548"/>
    <cellStyle name="Normal 2 3 2 2 2 2 2 2 2 2 2 2 2 2 7 7" xfId="16549"/>
    <cellStyle name="Normal 2 3 2 2 2 2 2 2 2 2 2 2 2 2 7 8" xfId="16550"/>
    <cellStyle name="Normal 2 3 2 2 2 2 2 2 2 2 2 2 2 2 7 9" xfId="16551"/>
    <cellStyle name="Normal 2 3 2 2 2 2 2 2 2 2 2 2 2 2 8" xfId="16552"/>
    <cellStyle name="Normal 2 3 2 2 2 2 2 2 2 2 2 2 2 2 9" xfId="16553"/>
    <cellStyle name="Normal 2 3 2 2 2 2 2 2 2 2 2 2 2 20" xfId="16554"/>
    <cellStyle name="Normal 2 3 2 2 2 2 2 2 2 2 2 2 2 21" xfId="16555"/>
    <cellStyle name="Normal 2 3 2 2 2 2 2 2 2 2 2 2 2 22" xfId="16556"/>
    <cellStyle name="Normal 2 3 2 2 2 2 2 2 2 2 2 2 2 23" xfId="16557"/>
    <cellStyle name="Normal 2 3 2 2 2 2 2 2 2 2 2 2 2 24" xfId="16558"/>
    <cellStyle name="Normal 2 3 2 2 2 2 2 2 2 2 2 2 2 25" xfId="16559"/>
    <cellStyle name="Normal 2 3 2 2 2 2 2 2 2 2 2 2 2 26" xfId="16560"/>
    <cellStyle name="Normal 2 3 2 2 2 2 2 2 2 2 2 2 2 27" xfId="16561"/>
    <cellStyle name="Normal 2 3 2 2 2 2 2 2 2 2 2 2 2 3" xfId="16562"/>
    <cellStyle name="Normal 2 3 2 2 2 2 2 2 2 2 2 2 2 3 2" xfId="16563"/>
    <cellStyle name="Normal 2 3 2 2 2 2 2 2 2 2 2 2 2 4" xfId="16564"/>
    <cellStyle name="Normal 2 3 2 2 2 2 2 2 2 2 2 2 2 4 2" xfId="16565"/>
    <cellStyle name="Normal 2 3 2 2 2 2 2 2 2 2 2 2 2 5" xfId="16566"/>
    <cellStyle name="Normal 2 3 2 2 2 2 2 2 2 2 2 2 2 5 2" xfId="16567"/>
    <cellStyle name="Normal 2 3 2 2 2 2 2 2 2 2 2 2 2 6" xfId="16568"/>
    <cellStyle name="Normal 2 3 2 2 2 2 2 2 2 2 2 2 2 6 2" xfId="16569"/>
    <cellStyle name="Normal 2 3 2 2 2 2 2 2 2 2 2 2 2 7" xfId="16570"/>
    <cellStyle name="Normal 2 3 2 2 2 2 2 2 2 2 2 2 2 7 10" xfId="16571"/>
    <cellStyle name="Normal 2 3 2 2 2 2 2 2 2 2 2 2 2 7 11" xfId="16572"/>
    <cellStyle name="Normal 2 3 2 2 2 2 2 2 2 2 2 2 2 7 12" xfId="16573"/>
    <cellStyle name="Normal 2 3 2 2 2 2 2 2 2 2 2 2 2 7 13" xfId="16574"/>
    <cellStyle name="Normal 2 3 2 2 2 2 2 2 2 2 2 2 2 7 14" xfId="16575"/>
    <cellStyle name="Normal 2 3 2 2 2 2 2 2 2 2 2 2 2 7 15" xfId="16576"/>
    <cellStyle name="Normal 2 3 2 2 2 2 2 2 2 2 2 2 2 7 16" xfId="16577"/>
    <cellStyle name="Normal 2 3 2 2 2 2 2 2 2 2 2 2 2 7 2" xfId="16578"/>
    <cellStyle name="Normal 2 3 2 2 2 2 2 2 2 2 2 2 2 7 3" xfId="16579"/>
    <cellStyle name="Normal 2 3 2 2 2 2 2 2 2 2 2 2 2 7 4" xfId="16580"/>
    <cellStyle name="Normal 2 3 2 2 2 2 2 2 2 2 2 2 2 7 5" xfId="16581"/>
    <cellStyle name="Normal 2 3 2 2 2 2 2 2 2 2 2 2 2 7 6" xfId="16582"/>
    <cellStyle name="Normal 2 3 2 2 2 2 2 2 2 2 2 2 2 7 7" xfId="16583"/>
    <cellStyle name="Normal 2 3 2 2 2 2 2 2 2 2 2 2 2 7 8" xfId="16584"/>
    <cellStyle name="Normal 2 3 2 2 2 2 2 2 2 2 2 2 2 7 9" xfId="16585"/>
    <cellStyle name="Normal 2 3 2 2 2 2 2 2 2 2 2 2 2 8" xfId="16586"/>
    <cellStyle name="Normal 2 3 2 2 2 2 2 2 2 2 2 2 2 9" xfId="16587"/>
    <cellStyle name="Normal 2 3 2 2 2 2 2 2 2 2 2 2 20" xfId="16588"/>
    <cellStyle name="Normal 2 3 2 2 2 2 2 2 2 2 2 2 21" xfId="16589"/>
    <cellStyle name="Normal 2 3 2 2 2 2 2 2 2 2 2 2 22" xfId="16590"/>
    <cellStyle name="Normal 2 3 2 2 2 2 2 2 2 2 2 2 23" xfId="16591"/>
    <cellStyle name="Normal 2 3 2 2 2 2 2 2 2 2 2 2 24" xfId="16592"/>
    <cellStyle name="Normal 2 3 2 2 2 2 2 2 2 2 2 2 25" xfId="16593"/>
    <cellStyle name="Normal 2 3 2 2 2 2 2 2 2 2 2 2 26" xfId="16594"/>
    <cellStyle name="Normal 2 3 2 2 2 2 2 2 2 2 2 2 27" xfId="16595"/>
    <cellStyle name="Normal 2 3 2 2 2 2 2 2 2 2 2 2 28" xfId="16596"/>
    <cellStyle name="Normal 2 3 2 2 2 2 2 2 2 2 2 2 3" xfId="16597"/>
    <cellStyle name="Normal 2 3 2 2 2 2 2 2 2 2 2 2 3 2" xfId="16598"/>
    <cellStyle name="Normal 2 3 2 2 2 2 2 2 2 2 2 2 4" xfId="16599"/>
    <cellStyle name="Normal 2 3 2 2 2 2 2 2 2 2 2 2 4 2" xfId="16600"/>
    <cellStyle name="Normal 2 3 2 2 2 2 2 2 2 2 2 2 5" xfId="16601"/>
    <cellStyle name="Normal 2 3 2 2 2 2 2 2 2 2 2 2 5 2" xfId="16602"/>
    <cellStyle name="Normal 2 3 2 2 2 2 2 2 2 2 2 2 6" xfId="16603"/>
    <cellStyle name="Normal 2 3 2 2 2 2 2 2 2 2 2 2 6 2" xfId="16604"/>
    <cellStyle name="Normal 2 3 2 2 2 2 2 2 2 2 2 2 7" xfId="16605"/>
    <cellStyle name="Normal 2 3 2 2 2 2 2 2 2 2 2 2 8" xfId="16606"/>
    <cellStyle name="Normal 2 3 2 2 2 2 2 2 2 2 2 2 8 10" xfId="16607"/>
    <cellStyle name="Normal 2 3 2 2 2 2 2 2 2 2 2 2 8 11" xfId="16608"/>
    <cellStyle name="Normal 2 3 2 2 2 2 2 2 2 2 2 2 8 12" xfId="16609"/>
    <cellStyle name="Normal 2 3 2 2 2 2 2 2 2 2 2 2 8 13" xfId="16610"/>
    <cellStyle name="Normal 2 3 2 2 2 2 2 2 2 2 2 2 8 14" xfId="16611"/>
    <cellStyle name="Normal 2 3 2 2 2 2 2 2 2 2 2 2 8 15" xfId="16612"/>
    <cellStyle name="Normal 2 3 2 2 2 2 2 2 2 2 2 2 8 16" xfId="16613"/>
    <cellStyle name="Normal 2 3 2 2 2 2 2 2 2 2 2 2 8 2" xfId="16614"/>
    <cellStyle name="Normal 2 3 2 2 2 2 2 2 2 2 2 2 8 3" xfId="16615"/>
    <cellStyle name="Normal 2 3 2 2 2 2 2 2 2 2 2 2 8 4" xfId="16616"/>
    <cellStyle name="Normal 2 3 2 2 2 2 2 2 2 2 2 2 8 5" xfId="16617"/>
    <cellStyle name="Normal 2 3 2 2 2 2 2 2 2 2 2 2 8 6" xfId="16618"/>
    <cellStyle name="Normal 2 3 2 2 2 2 2 2 2 2 2 2 8 7" xfId="16619"/>
    <cellStyle name="Normal 2 3 2 2 2 2 2 2 2 2 2 2 8 8" xfId="16620"/>
    <cellStyle name="Normal 2 3 2 2 2 2 2 2 2 2 2 2 8 9" xfId="16621"/>
    <cellStyle name="Normal 2 3 2 2 2 2 2 2 2 2 2 2 9" xfId="16622"/>
    <cellStyle name="Normal 2 3 2 2 2 2 2 2 2 2 2 20" xfId="16623"/>
    <cellStyle name="Normal 2 3 2 2 2 2 2 2 2 2 2 21" xfId="16624"/>
    <cellStyle name="Normal 2 3 2 2 2 2 2 2 2 2 2 22" xfId="16625"/>
    <cellStyle name="Normal 2 3 2 2 2 2 2 2 2 2 2 23" xfId="16626"/>
    <cellStyle name="Normal 2 3 2 2 2 2 2 2 2 2 2 24" xfId="16627"/>
    <cellStyle name="Normal 2 3 2 2 2 2 2 2 2 2 2 25" xfId="16628"/>
    <cellStyle name="Normal 2 3 2 2 2 2 2 2 2 2 2 26" xfId="16629"/>
    <cellStyle name="Normal 2 3 2 2 2 2 2 2 2 2 2 27" xfId="16630"/>
    <cellStyle name="Normal 2 3 2 2 2 2 2 2 2 2 2 28" xfId="16631"/>
    <cellStyle name="Normal 2 3 2 2 2 2 2 2 2 2 2 29" xfId="16632"/>
    <cellStyle name="Normal 2 3 2 2 2 2 2 2 2 2 2 3" xfId="16633"/>
    <cellStyle name="Normal 2 3 2 2 2 2 2 2 2 2 2 3 2" xfId="16634"/>
    <cellStyle name="Normal 2 3 2 2 2 2 2 2 2 2 2 30" xfId="16635"/>
    <cellStyle name="Normal 2 3 2 2 2 2 2 2 2 2 2 4" xfId="16636"/>
    <cellStyle name="Normal 2 3 2 2 2 2 2 2 2 2 2 4 2" xfId="16637"/>
    <cellStyle name="Normal 2 3 2 2 2 2 2 2 2 2 2 5" xfId="16638"/>
    <cellStyle name="Normal 2 3 2 2 2 2 2 2 2 2 2 5 2" xfId="16639"/>
    <cellStyle name="Normal 2 3 2 2 2 2 2 2 2 2 2 6" xfId="16640"/>
    <cellStyle name="Normal 2 3 2 2 2 2 2 2 2 2 2 6 2" xfId="16641"/>
    <cellStyle name="Normal 2 3 2 2 2 2 2 2 2 2 2 7" xfId="16642"/>
    <cellStyle name="Normal 2 3 2 2 2 2 2 2 2 2 2 7 2" xfId="16643"/>
    <cellStyle name="Normal 2 3 2 2 2 2 2 2 2 2 2 8" xfId="16644"/>
    <cellStyle name="Normal 2 3 2 2 2 2 2 2 2 2 2 9" xfId="16645"/>
    <cellStyle name="Normal 2 3 2 2 2 2 2 2 2 2 20" xfId="16646"/>
    <cellStyle name="Normal 2 3 2 2 2 2 2 2 2 2 21" xfId="16647"/>
    <cellStyle name="Normal 2 3 2 2 2 2 2 2 2 2 22" xfId="16648"/>
    <cellStyle name="Normal 2 3 2 2 2 2 2 2 2 2 23" xfId="16649"/>
    <cellStyle name="Normal 2 3 2 2 2 2 2 2 2 2 24" xfId="16650"/>
    <cellStyle name="Normal 2 3 2 2 2 2 2 2 2 2 25" xfId="16651"/>
    <cellStyle name="Normal 2 3 2 2 2 2 2 2 2 2 26" xfId="16652"/>
    <cellStyle name="Normal 2 3 2 2 2 2 2 2 2 2 27" xfId="16653"/>
    <cellStyle name="Normal 2 3 2 2 2 2 2 2 2 2 28" xfId="16654"/>
    <cellStyle name="Normal 2 3 2 2 2 2 2 2 2 2 29" xfId="16655"/>
    <cellStyle name="Normal 2 3 2 2 2 2 2 2 2 2 3" xfId="16656"/>
    <cellStyle name="Normal 2 3 2 2 2 2 2 2 2 2 3 2" xfId="16657"/>
    <cellStyle name="Normal 2 3 2 2 2 2 2 2 2 2 3 2 2" xfId="16658"/>
    <cellStyle name="Normal 2 3 2 2 2 2 2 2 2 2 3 2 3" xfId="16659"/>
    <cellStyle name="Normal 2 3 2 2 2 2 2 2 2 2 3 2 4" xfId="16660"/>
    <cellStyle name="Normal 2 3 2 2 2 2 2 2 2 2 3 2 5" xfId="16661"/>
    <cellStyle name="Normal 2 3 2 2 2 2 2 2 2 2 3 2 6" xfId="16662"/>
    <cellStyle name="Normal 2 3 2 2 2 2 2 2 2 2 3 3" xfId="16663"/>
    <cellStyle name="Normal 2 3 2 2 2 2 2 2 2 2 3 4" xfId="16664"/>
    <cellStyle name="Normal 2 3 2 2 2 2 2 2 2 2 3 5" xfId="16665"/>
    <cellStyle name="Normal 2 3 2 2 2 2 2 2 2 2 3 6" xfId="16666"/>
    <cellStyle name="Normal 2 3 2 2 2 2 2 2 2 2 3 7" xfId="16667"/>
    <cellStyle name="Normal 2 3 2 2 2 2 2 2 2 2 30" xfId="16668"/>
    <cellStyle name="Normal 2 3 2 2 2 2 2 2 2 2 31" xfId="16669"/>
    <cellStyle name="Normal 2 3 2 2 2 2 2 2 2 2 32" xfId="16670"/>
    <cellStyle name="Normal 2 3 2 2 2 2 2 2 2 2 4" xfId="16671"/>
    <cellStyle name="Normal 2 3 2 2 2 2 2 2 2 2 4 2" xfId="16672"/>
    <cellStyle name="Normal 2 3 2 2 2 2 2 2 2 2 5" xfId="16673"/>
    <cellStyle name="Normal 2 3 2 2 2 2 2 2 2 2 5 2" xfId="16674"/>
    <cellStyle name="Normal 2 3 2 2 2 2 2 2 2 2 6" xfId="16675"/>
    <cellStyle name="Normal 2 3 2 2 2 2 2 2 2 2 6 2" xfId="16676"/>
    <cellStyle name="Normal 2 3 2 2 2 2 2 2 2 2 7" xfId="16677"/>
    <cellStyle name="Normal 2 3 2 2 2 2 2 2 2 2 7 2" xfId="16678"/>
    <cellStyle name="Normal 2 3 2 2 2 2 2 2 2 2 8" xfId="16679"/>
    <cellStyle name="Normal 2 3 2 2 2 2 2 2 2 2 8 2" xfId="16680"/>
    <cellStyle name="Normal 2 3 2 2 2 2 2 2 2 2 9" xfId="16681"/>
    <cellStyle name="Normal 2 3 2 2 2 2 2 2 2 2 9 2" xfId="16682"/>
    <cellStyle name="Normal 2 3 2 2 2 2 2 2 2 20" xfId="16683"/>
    <cellStyle name="Normal 2 3 2 2 2 2 2 2 2 20 2" xfId="16684"/>
    <cellStyle name="Normal 2 3 2 2 2 2 2 2 2 20 3" xfId="16685"/>
    <cellStyle name="Normal 2 3 2 2 2 2 2 2 2 20 4" xfId="16686"/>
    <cellStyle name="Normal 2 3 2 2 2 2 2 2 2 20 5" xfId="16687"/>
    <cellStyle name="Normal 2 3 2 2 2 2 2 2 2 21" xfId="16688"/>
    <cellStyle name="Normal 2 3 2 2 2 2 2 2 2 22" xfId="16689"/>
    <cellStyle name="Normal 2 3 2 2 2 2 2 2 2 23" xfId="16690"/>
    <cellStyle name="Normal 2 3 2 2 2 2 2 2 2 24" xfId="16691"/>
    <cellStyle name="Normal 2 3 2 2 2 2 2 2 2 25" xfId="16692"/>
    <cellStyle name="Normal 2 3 2 2 2 2 2 2 2 26" xfId="16693"/>
    <cellStyle name="Normal 2 3 2 2 2 2 2 2 2 27" xfId="16694"/>
    <cellStyle name="Normal 2 3 2 2 2 2 2 2 2 28" xfId="16695"/>
    <cellStyle name="Normal 2 3 2 2 2 2 2 2 2 29" xfId="16696"/>
    <cellStyle name="Normal 2 3 2 2 2 2 2 2 2 3" xfId="16697"/>
    <cellStyle name="Normal 2 3 2 2 2 2 2 2 2 30" xfId="16698"/>
    <cellStyle name="Normal 2 3 2 2 2 2 2 2 2 31" xfId="16699"/>
    <cellStyle name="Normal 2 3 2 2 2 2 2 2 2 32" xfId="16700"/>
    <cellStyle name="Normal 2 3 2 2 2 2 2 2 2 33" xfId="16701"/>
    <cellStyle name="Normal 2 3 2 2 2 2 2 2 2 4" xfId="16702"/>
    <cellStyle name="Normal 2 3 2 2 2 2 2 2 2 4 2" xfId="16703"/>
    <cellStyle name="Normal 2 3 2 2 2 2 2 2 2 4 2 2" xfId="16704"/>
    <cellStyle name="Normal 2 3 2 2 2 2 2 2 2 4 3" xfId="16705"/>
    <cellStyle name="Normal 2 3 2 2 2 2 2 2 2 5" xfId="16706"/>
    <cellStyle name="Normal 2 3 2 2 2 2 2 2 2 5 2" xfId="16707"/>
    <cellStyle name="Normal 2 3 2 2 2 2 2 2 2 5 2 2" xfId="16708"/>
    <cellStyle name="Normal 2 3 2 2 2 2 2 2 2 5 2 3" xfId="16709"/>
    <cellStyle name="Normal 2 3 2 2 2 2 2 2 2 5 2 4" xfId="16710"/>
    <cellStyle name="Normal 2 3 2 2 2 2 2 2 2 5 2 5" xfId="16711"/>
    <cellStyle name="Normal 2 3 2 2 2 2 2 2 2 5 2 6" xfId="16712"/>
    <cellStyle name="Normal 2 3 2 2 2 2 2 2 2 5 3" xfId="16713"/>
    <cellStyle name="Normal 2 3 2 2 2 2 2 2 2 5 4" xfId="16714"/>
    <cellStyle name="Normal 2 3 2 2 2 2 2 2 2 5 5" xfId="16715"/>
    <cellStyle name="Normal 2 3 2 2 2 2 2 2 2 5 6" xfId="16716"/>
    <cellStyle name="Normal 2 3 2 2 2 2 2 2 2 5 7" xfId="16717"/>
    <cellStyle name="Normal 2 3 2 2 2 2 2 2 2 6" xfId="16718"/>
    <cellStyle name="Normal 2 3 2 2 2 2 2 2 2 6 2" xfId="16719"/>
    <cellStyle name="Normal 2 3 2 2 2 2 2 2 2 7" xfId="16720"/>
    <cellStyle name="Normal 2 3 2 2 2 2 2 2 2 7 2" xfId="16721"/>
    <cellStyle name="Normal 2 3 2 2 2 2 2 2 2 8" xfId="16722"/>
    <cellStyle name="Normal 2 3 2 2 2 2 2 2 2 8 2" xfId="16723"/>
    <cellStyle name="Normal 2 3 2 2 2 2 2 2 2 9" xfId="16724"/>
    <cellStyle name="Normal 2 3 2 2 2 2 2 2 2 9 2" xfId="16725"/>
    <cellStyle name="Normal 2 3 2 2 2 2 2 2 20" xfId="16726"/>
    <cellStyle name="Normal 2 3 2 2 2 2 2 2 20 10" xfId="16727"/>
    <cellStyle name="Normal 2 3 2 2 2 2 2 2 20 11" xfId="16728"/>
    <cellStyle name="Normal 2 3 2 2 2 2 2 2 20 12" xfId="16729"/>
    <cellStyle name="Normal 2 3 2 2 2 2 2 2 20 13" xfId="16730"/>
    <cellStyle name="Normal 2 3 2 2 2 2 2 2 20 14" xfId="16731"/>
    <cellStyle name="Normal 2 3 2 2 2 2 2 2 20 15" xfId="16732"/>
    <cellStyle name="Normal 2 3 2 2 2 2 2 2 20 16" xfId="16733"/>
    <cellStyle name="Normal 2 3 2 2 2 2 2 2 20 2" xfId="16734"/>
    <cellStyle name="Normal 2 3 2 2 2 2 2 2 20 3" xfId="16735"/>
    <cellStyle name="Normal 2 3 2 2 2 2 2 2 20 4" xfId="16736"/>
    <cellStyle name="Normal 2 3 2 2 2 2 2 2 20 5" xfId="16737"/>
    <cellStyle name="Normal 2 3 2 2 2 2 2 2 20 6" xfId="16738"/>
    <cellStyle name="Normal 2 3 2 2 2 2 2 2 20 7" xfId="16739"/>
    <cellStyle name="Normal 2 3 2 2 2 2 2 2 20 8" xfId="16740"/>
    <cellStyle name="Normal 2 3 2 2 2 2 2 2 20 9" xfId="16741"/>
    <cellStyle name="Normal 2 3 2 2 2 2 2 2 21" xfId="16742"/>
    <cellStyle name="Normal 2 3 2 2 2 2 2 2 22" xfId="16743"/>
    <cellStyle name="Normal 2 3 2 2 2 2 2 2 23" xfId="16744"/>
    <cellStyle name="Normal 2 3 2 2 2 2 2 2 24" xfId="16745"/>
    <cellStyle name="Normal 2 3 2 2 2 2 2 2 25" xfId="16746"/>
    <cellStyle name="Normal 2 3 2 2 2 2 2 2 26" xfId="16747"/>
    <cellStyle name="Normal 2 3 2 2 2 2 2 2 27" xfId="16748"/>
    <cellStyle name="Normal 2 3 2 2 2 2 2 2 28" xfId="16749"/>
    <cellStyle name="Normal 2 3 2 2 2 2 2 2 29" xfId="16750"/>
    <cellStyle name="Normal 2 3 2 2 2 2 2 2 3" xfId="16751"/>
    <cellStyle name="Normal 2 3 2 2 2 2 2 2 3 10" xfId="16752"/>
    <cellStyle name="Normal 2 3 2 2 2 2 2 2 3 2" xfId="16753"/>
    <cellStyle name="Normal 2 3 2 2 2 2 2 2 3 2 2" xfId="16754"/>
    <cellStyle name="Normal 2 3 2 2 2 2 2 2 3 2 2 2" xfId="16755"/>
    <cellStyle name="Normal 2 3 2 2 2 2 2 2 3 2 2 2 2" xfId="16756"/>
    <cellStyle name="Normal 2 3 2 2 2 2 2 2 3 2 2 2 3" xfId="16757"/>
    <cellStyle name="Normal 2 3 2 2 2 2 2 2 3 2 2 2 4" xfId="16758"/>
    <cellStyle name="Normal 2 3 2 2 2 2 2 2 3 2 2 2 5" xfId="16759"/>
    <cellStyle name="Normal 2 3 2 2 2 2 2 2 3 2 2 2 6" xfId="16760"/>
    <cellStyle name="Normal 2 3 2 2 2 2 2 2 3 2 2 3" xfId="16761"/>
    <cellStyle name="Normal 2 3 2 2 2 2 2 2 3 2 2 4" xfId="16762"/>
    <cellStyle name="Normal 2 3 2 2 2 2 2 2 3 2 2 5" xfId="16763"/>
    <cellStyle name="Normal 2 3 2 2 2 2 2 2 3 2 2 6" xfId="16764"/>
    <cellStyle name="Normal 2 3 2 2 2 2 2 2 3 2 3" xfId="16765"/>
    <cellStyle name="Normal 2 3 2 2 2 2 2 2 3 2 4" xfId="16766"/>
    <cellStyle name="Normal 2 3 2 2 2 2 2 2 3 2 5" xfId="16767"/>
    <cellStyle name="Normal 2 3 2 2 2 2 2 2 3 2 6" xfId="16768"/>
    <cellStyle name="Normal 2 3 2 2 2 2 2 2 3 2 7" xfId="16769"/>
    <cellStyle name="Normal 2 3 2 2 2 2 2 2 3 2 8" xfId="16770"/>
    <cellStyle name="Normal 2 3 2 2 2 2 2 2 3 2 9" xfId="16771"/>
    <cellStyle name="Normal 2 3 2 2 2 2 2 2 3 3" xfId="16772"/>
    <cellStyle name="Normal 2 3 2 2 2 2 2 2 3 3 2" xfId="16773"/>
    <cellStyle name="Normal 2 3 2 2 2 2 2 2 3 3 2 2" xfId="16774"/>
    <cellStyle name="Normal 2 3 2 2 2 2 2 2 3 3 2 3" xfId="16775"/>
    <cellStyle name="Normal 2 3 2 2 2 2 2 2 3 3 2 4" xfId="16776"/>
    <cellStyle name="Normal 2 3 2 2 2 2 2 2 3 3 2 5" xfId="16777"/>
    <cellStyle name="Normal 2 3 2 2 2 2 2 2 3 3 2 6" xfId="16778"/>
    <cellStyle name="Normal 2 3 2 2 2 2 2 2 3 3 3" xfId="16779"/>
    <cellStyle name="Normal 2 3 2 2 2 2 2 2 3 3 4" xfId="16780"/>
    <cellStyle name="Normal 2 3 2 2 2 2 2 2 3 3 5" xfId="16781"/>
    <cellStyle name="Normal 2 3 2 2 2 2 2 2 3 3 6" xfId="16782"/>
    <cellStyle name="Normal 2 3 2 2 2 2 2 2 3 4" xfId="16783"/>
    <cellStyle name="Normal 2 3 2 2 2 2 2 2 3 5" xfId="16784"/>
    <cellStyle name="Normal 2 3 2 2 2 2 2 2 3 6" xfId="16785"/>
    <cellStyle name="Normal 2 3 2 2 2 2 2 2 3 7" xfId="16786"/>
    <cellStyle name="Normal 2 3 2 2 2 2 2 2 3 8" xfId="16787"/>
    <cellStyle name="Normal 2 3 2 2 2 2 2 2 3 9" xfId="16788"/>
    <cellStyle name="Normal 2 3 2 2 2 2 2 2 30" xfId="16789"/>
    <cellStyle name="Normal 2 3 2 2 2 2 2 2 31" xfId="16790"/>
    <cellStyle name="Normal 2 3 2 2 2 2 2 2 32" xfId="16791"/>
    <cellStyle name="Normal 2 3 2 2 2 2 2 2 33" xfId="16792"/>
    <cellStyle name="Normal 2 3 2 2 2 2 2 2 34" xfId="16793"/>
    <cellStyle name="Normal 2 3 2 2 2 2 2 2 35" xfId="16794"/>
    <cellStyle name="Normal 2 3 2 2 2 2 2 2 36" xfId="16795"/>
    <cellStyle name="Normal 2 3 2 2 2 2 2 2 37" xfId="16796"/>
    <cellStyle name="Normal 2 3 2 2 2 2 2 2 38" xfId="16797"/>
    <cellStyle name="Normal 2 3 2 2 2 2 2 2 39" xfId="16798"/>
    <cellStyle name="Normal 2 3 2 2 2 2 2 2 4" xfId="16799"/>
    <cellStyle name="Normal 2 3 2 2 2 2 2 2 4 2" xfId="16800"/>
    <cellStyle name="Normal 2 3 2 2 2 2 2 2 40" xfId="16801"/>
    <cellStyle name="Normal 2 3 2 2 2 2 2 2 5" xfId="16802"/>
    <cellStyle name="Normal 2 3 2 2 2 2 2 2 5 2" xfId="16803"/>
    <cellStyle name="Normal 2 3 2 2 2 2 2 2 5 2 2" xfId="16804"/>
    <cellStyle name="Normal 2 3 2 2 2 2 2 2 5 2 3" xfId="16805"/>
    <cellStyle name="Normal 2 3 2 2 2 2 2 2 5 2 4" xfId="16806"/>
    <cellStyle name="Normal 2 3 2 2 2 2 2 2 5 2 5" xfId="16807"/>
    <cellStyle name="Normal 2 3 2 2 2 2 2 2 5 2 6" xfId="16808"/>
    <cellStyle name="Normal 2 3 2 2 2 2 2 2 5 3" xfId="16809"/>
    <cellStyle name="Normal 2 3 2 2 2 2 2 2 5 4" xfId="16810"/>
    <cellStyle name="Normal 2 3 2 2 2 2 2 2 5 5" xfId="16811"/>
    <cellStyle name="Normal 2 3 2 2 2 2 2 2 5 6" xfId="16812"/>
    <cellStyle name="Normal 2 3 2 2 2 2 2 2 5 7" xfId="16813"/>
    <cellStyle name="Normal 2 3 2 2 2 2 2 2 6" xfId="16814"/>
    <cellStyle name="Normal 2 3 2 2 2 2 2 2 6 2" xfId="16815"/>
    <cellStyle name="Normal 2 3 2 2 2 2 2 2 7" xfId="16816"/>
    <cellStyle name="Normal 2 3 2 2 2 2 2 2 7 2" xfId="16817"/>
    <cellStyle name="Normal 2 3 2 2 2 2 2 2 8" xfId="16818"/>
    <cellStyle name="Normal 2 3 2 2 2 2 2 2 8 2" xfId="16819"/>
    <cellStyle name="Normal 2 3 2 2 2 2 2 2 9" xfId="16820"/>
    <cellStyle name="Normal 2 3 2 2 2 2 2 2 9 2" xfId="16821"/>
    <cellStyle name="Normal 2 3 2 2 2 2 2 20" xfId="16822"/>
    <cellStyle name="Normal 2 3 2 2 2 2 2 20 10" xfId="16823"/>
    <cellStyle name="Normal 2 3 2 2 2 2 2 20 11" xfId="16824"/>
    <cellStyle name="Normal 2 3 2 2 2 2 2 20 12" xfId="16825"/>
    <cellStyle name="Normal 2 3 2 2 2 2 2 20 13" xfId="16826"/>
    <cellStyle name="Normal 2 3 2 2 2 2 2 20 14" xfId="16827"/>
    <cellStyle name="Normal 2 3 2 2 2 2 2 20 15" xfId="16828"/>
    <cellStyle name="Normal 2 3 2 2 2 2 2 20 16" xfId="16829"/>
    <cellStyle name="Normal 2 3 2 2 2 2 2 20 2" xfId="16830"/>
    <cellStyle name="Normal 2 3 2 2 2 2 2 20 3" xfId="16831"/>
    <cellStyle name="Normal 2 3 2 2 2 2 2 20 4" xfId="16832"/>
    <cellStyle name="Normal 2 3 2 2 2 2 2 20 5" xfId="16833"/>
    <cellStyle name="Normal 2 3 2 2 2 2 2 20 6" xfId="16834"/>
    <cellStyle name="Normal 2 3 2 2 2 2 2 20 7" xfId="16835"/>
    <cellStyle name="Normal 2 3 2 2 2 2 2 20 8" xfId="16836"/>
    <cellStyle name="Normal 2 3 2 2 2 2 2 20 9" xfId="16837"/>
    <cellStyle name="Normal 2 3 2 2 2 2 2 21" xfId="16838"/>
    <cellStyle name="Normal 2 3 2 2 2 2 2 22" xfId="16839"/>
    <cellStyle name="Normal 2 3 2 2 2 2 2 23" xfId="16840"/>
    <cellStyle name="Normal 2 3 2 2 2 2 2 24" xfId="16841"/>
    <cellStyle name="Normal 2 3 2 2 2 2 2 25" xfId="16842"/>
    <cellStyle name="Normal 2 3 2 2 2 2 2 26" xfId="16843"/>
    <cellStyle name="Normal 2 3 2 2 2 2 2 27" xfId="16844"/>
    <cellStyle name="Normal 2 3 2 2 2 2 2 27 2" xfId="16845"/>
    <cellStyle name="Normal 2 3 2 2 2 2 2 27 3" xfId="16846"/>
    <cellStyle name="Normal 2 3 2 2 2 2 2 27 4" xfId="16847"/>
    <cellStyle name="Normal 2 3 2 2 2 2 2 27 5" xfId="16848"/>
    <cellStyle name="Normal 2 3 2 2 2 2 2 28" xfId="16849"/>
    <cellStyle name="Normal 2 3 2 2 2 2 2 29" xfId="16850"/>
    <cellStyle name="Normal 2 3 2 2 2 2 2 3" xfId="16851"/>
    <cellStyle name="Normal 2 3 2 2 2 2 2 3 2" xfId="16852"/>
    <cellStyle name="Normal 2 3 2 2 2 2 2 30" xfId="16853"/>
    <cellStyle name="Normal 2 3 2 2 2 2 2 31" xfId="16854"/>
    <cellStyle name="Normal 2 3 2 2 2 2 2 32" xfId="16855"/>
    <cellStyle name="Normal 2 3 2 2 2 2 2 33" xfId="16856"/>
    <cellStyle name="Normal 2 3 2 2 2 2 2 34" xfId="16857"/>
    <cellStyle name="Normal 2 3 2 2 2 2 2 35" xfId="16858"/>
    <cellStyle name="Normal 2 3 2 2 2 2 2 36" xfId="16859"/>
    <cellStyle name="Normal 2 3 2 2 2 2 2 37" xfId="16860"/>
    <cellStyle name="Normal 2 3 2 2 2 2 2 38" xfId="16861"/>
    <cellStyle name="Normal 2 3 2 2 2 2 2 39" xfId="16862"/>
    <cellStyle name="Normal 2 3 2 2 2 2 2 4" xfId="16863"/>
    <cellStyle name="Normal 2 3 2 2 2 2 2 4 2" xfId="16864"/>
    <cellStyle name="Normal 2 3 2 2 2 2 2 40" xfId="16865"/>
    <cellStyle name="Normal 2 3 2 2 2 2 2 5" xfId="16866"/>
    <cellStyle name="Normal 2 3 2 2 2 2 2 5 10" xfId="16867"/>
    <cellStyle name="Normal 2 3 2 2 2 2 2 5 2" xfId="16868"/>
    <cellStyle name="Normal 2 3 2 2 2 2 2 5 2 2" xfId="16869"/>
    <cellStyle name="Normal 2 3 2 2 2 2 2 5 2 2 2" xfId="16870"/>
    <cellStyle name="Normal 2 3 2 2 2 2 2 5 2 2 2 2" xfId="16871"/>
    <cellStyle name="Normal 2 3 2 2 2 2 2 5 2 2 2 3" xfId="16872"/>
    <cellStyle name="Normal 2 3 2 2 2 2 2 5 2 2 2 4" xfId="16873"/>
    <cellStyle name="Normal 2 3 2 2 2 2 2 5 2 2 2 5" xfId="16874"/>
    <cellStyle name="Normal 2 3 2 2 2 2 2 5 2 2 2 6" xfId="16875"/>
    <cellStyle name="Normal 2 3 2 2 2 2 2 5 2 2 3" xfId="16876"/>
    <cellStyle name="Normal 2 3 2 2 2 2 2 5 2 2 4" xfId="16877"/>
    <cellStyle name="Normal 2 3 2 2 2 2 2 5 2 2 5" xfId="16878"/>
    <cellStyle name="Normal 2 3 2 2 2 2 2 5 2 2 6" xfId="16879"/>
    <cellStyle name="Normal 2 3 2 2 2 2 2 5 2 3" xfId="16880"/>
    <cellStyle name="Normal 2 3 2 2 2 2 2 5 2 4" xfId="16881"/>
    <cellStyle name="Normal 2 3 2 2 2 2 2 5 2 5" xfId="16882"/>
    <cellStyle name="Normal 2 3 2 2 2 2 2 5 2 6" xfId="16883"/>
    <cellStyle name="Normal 2 3 2 2 2 2 2 5 2 7" xfId="16884"/>
    <cellStyle name="Normal 2 3 2 2 2 2 2 5 2 8" xfId="16885"/>
    <cellStyle name="Normal 2 3 2 2 2 2 2 5 2 9" xfId="16886"/>
    <cellStyle name="Normal 2 3 2 2 2 2 2 5 3" xfId="16887"/>
    <cellStyle name="Normal 2 3 2 2 2 2 2 5 3 2" xfId="16888"/>
    <cellStyle name="Normal 2 3 2 2 2 2 2 5 3 2 2" xfId="16889"/>
    <cellStyle name="Normal 2 3 2 2 2 2 2 5 3 2 3" xfId="16890"/>
    <cellStyle name="Normal 2 3 2 2 2 2 2 5 3 2 4" xfId="16891"/>
    <cellStyle name="Normal 2 3 2 2 2 2 2 5 3 2 5" xfId="16892"/>
    <cellStyle name="Normal 2 3 2 2 2 2 2 5 3 2 6" xfId="16893"/>
    <cellStyle name="Normal 2 3 2 2 2 2 2 5 3 3" xfId="16894"/>
    <cellStyle name="Normal 2 3 2 2 2 2 2 5 3 4" xfId="16895"/>
    <cellStyle name="Normal 2 3 2 2 2 2 2 5 3 5" xfId="16896"/>
    <cellStyle name="Normal 2 3 2 2 2 2 2 5 3 6" xfId="16897"/>
    <cellStyle name="Normal 2 3 2 2 2 2 2 5 4" xfId="16898"/>
    <cellStyle name="Normal 2 3 2 2 2 2 2 5 5" xfId="16899"/>
    <cellStyle name="Normal 2 3 2 2 2 2 2 5 6" xfId="16900"/>
    <cellStyle name="Normal 2 3 2 2 2 2 2 5 7" xfId="16901"/>
    <cellStyle name="Normal 2 3 2 2 2 2 2 5 8" xfId="16902"/>
    <cellStyle name="Normal 2 3 2 2 2 2 2 5 9" xfId="16903"/>
    <cellStyle name="Normal 2 3 2 2 2 2 2 6" xfId="16904"/>
    <cellStyle name="Normal 2 3 2 2 2 2 2 6 2" xfId="16905"/>
    <cellStyle name="Normal 2 3 2 2 2 2 2 7" xfId="16906"/>
    <cellStyle name="Normal 2 3 2 2 2 2 2 7 2" xfId="16907"/>
    <cellStyle name="Normal 2 3 2 2 2 2 2 8" xfId="16908"/>
    <cellStyle name="Normal 2 3 2 2 2 2 2 8 2" xfId="16909"/>
    <cellStyle name="Normal 2 3 2 2 2 2 2 8 2 2" xfId="16910"/>
    <cellStyle name="Normal 2 3 2 2 2 2 2 8 2 3" xfId="16911"/>
    <cellStyle name="Normal 2 3 2 2 2 2 2 8 2 4" xfId="16912"/>
    <cellStyle name="Normal 2 3 2 2 2 2 2 8 2 5" xfId="16913"/>
    <cellStyle name="Normal 2 3 2 2 2 2 2 8 2 6" xfId="16914"/>
    <cellStyle name="Normal 2 3 2 2 2 2 2 8 3" xfId="16915"/>
    <cellStyle name="Normal 2 3 2 2 2 2 2 8 4" xfId="16916"/>
    <cellStyle name="Normal 2 3 2 2 2 2 2 8 5" xfId="16917"/>
    <cellStyle name="Normal 2 3 2 2 2 2 2 8 6" xfId="16918"/>
    <cellStyle name="Normal 2 3 2 2 2 2 2 8 7" xfId="16919"/>
    <cellStyle name="Normal 2 3 2 2 2 2 2 9" xfId="16920"/>
    <cellStyle name="Normal 2 3 2 2 2 2 2 9 2" xfId="16921"/>
    <cellStyle name="Normal 2 3 2 2 2 2 20" xfId="16922"/>
    <cellStyle name="Normal 2 3 2 2 2 2 21" xfId="16923"/>
    <cellStyle name="Normal 2 3 2 2 2 2 22" xfId="16924"/>
    <cellStyle name="Normal 2 3 2 2 2 2 23" xfId="16925"/>
    <cellStyle name="Normal 2 3 2 2 2 2 24" xfId="16926"/>
    <cellStyle name="Normal 2 3 2 2 2 2 25" xfId="16927"/>
    <cellStyle name="Normal 2 3 2 2 2 2 26" xfId="16928"/>
    <cellStyle name="Normal 2 3 2 2 2 2 27" xfId="16929"/>
    <cellStyle name="Normal 2 3 2 2 2 2 28" xfId="16930"/>
    <cellStyle name="Normal 2 3 2 2 2 2 28 10" xfId="16931"/>
    <cellStyle name="Normal 2 3 2 2 2 2 28 11" xfId="16932"/>
    <cellStyle name="Normal 2 3 2 2 2 2 28 12" xfId="16933"/>
    <cellStyle name="Normal 2 3 2 2 2 2 28 13" xfId="16934"/>
    <cellStyle name="Normal 2 3 2 2 2 2 28 14" xfId="16935"/>
    <cellStyle name="Normal 2 3 2 2 2 2 28 15" xfId="16936"/>
    <cellStyle name="Normal 2 3 2 2 2 2 28 16" xfId="16937"/>
    <cellStyle name="Normal 2 3 2 2 2 2 28 2" xfId="16938"/>
    <cellStyle name="Normal 2 3 2 2 2 2 28 3" xfId="16939"/>
    <cellStyle name="Normal 2 3 2 2 2 2 28 4" xfId="16940"/>
    <cellStyle name="Normal 2 3 2 2 2 2 28 5" xfId="16941"/>
    <cellStyle name="Normal 2 3 2 2 2 2 28 6" xfId="16942"/>
    <cellStyle name="Normal 2 3 2 2 2 2 28 7" xfId="16943"/>
    <cellStyle name="Normal 2 3 2 2 2 2 28 8" xfId="16944"/>
    <cellStyle name="Normal 2 3 2 2 2 2 28 9" xfId="16945"/>
    <cellStyle name="Normal 2 3 2 2 2 2 29" xfId="16946"/>
    <cellStyle name="Normal 2 3 2 2 2 2 3" xfId="16947"/>
    <cellStyle name="Normal 2 3 2 2 2 2 3 10" xfId="16948"/>
    <cellStyle name="Normal 2 3 2 2 2 2 3 11" xfId="16949"/>
    <cellStyle name="Normal 2 3 2 2 2 2 3 12" xfId="16950"/>
    <cellStyle name="Normal 2 3 2 2 2 2 3 13" xfId="16951"/>
    <cellStyle name="Normal 2 3 2 2 2 2 3 2" xfId="16952"/>
    <cellStyle name="Normal 2 3 2 2 2 2 3 2 10" xfId="16953"/>
    <cellStyle name="Normal 2 3 2 2 2 2 3 2 11" xfId="16954"/>
    <cellStyle name="Normal 2 3 2 2 2 2 3 2 12" xfId="16955"/>
    <cellStyle name="Normal 2 3 2 2 2 2 3 2 2" xfId="16956"/>
    <cellStyle name="Normal 2 3 2 2 2 2 3 2 2 2" xfId="16957"/>
    <cellStyle name="Normal 2 3 2 2 2 2 3 2 2 2 2" xfId="16958"/>
    <cellStyle name="Normal 2 3 2 2 2 2 3 2 2 2 2 2" xfId="16959"/>
    <cellStyle name="Normal 2 3 2 2 2 2 3 2 2 2 2 2 2" xfId="16960"/>
    <cellStyle name="Normal 2 3 2 2 2 2 3 2 2 2 2 2 3" xfId="16961"/>
    <cellStyle name="Normal 2 3 2 2 2 2 3 2 2 2 2 2 4" xfId="16962"/>
    <cellStyle name="Normal 2 3 2 2 2 2 3 2 2 2 2 2 5" xfId="16963"/>
    <cellStyle name="Normal 2 3 2 2 2 2 3 2 2 2 2 2 6" xfId="16964"/>
    <cellStyle name="Normal 2 3 2 2 2 2 3 2 2 2 2 3" xfId="16965"/>
    <cellStyle name="Normal 2 3 2 2 2 2 3 2 2 2 2 4" xfId="16966"/>
    <cellStyle name="Normal 2 3 2 2 2 2 3 2 2 2 2 5" xfId="16967"/>
    <cellStyle name="Normal 2 3 2 2 2 2 3 2 2 2 2 6" xfId="16968"/>
    <cellStyle name="Normal 2 3 2 2 2 2 3 2 2 2 3" xfId="16969"/>
    <cellStyle name="Normal 2 3 2 2 2 2 3 2 2 2 4" xfId="16970"/>
    <cellStyle name="Normal 2 3 2 2 2 2 3 2 2 2 5" xfId="16971"/>
    <cellStyle name="Normal 2 3 2 2 2 2 3 2 2 2 6" xfId="16972"/>
    <cellStyle name="Normal 2 3 2 2 2 2 3 2 2 2 7" xfId="16973"/>
    <cellStyle name="Normal 2 3 2 2 2 2 3 2 2 2 8" xfId="16974"/>
    <cellStyle name="Normal 2 3 2 2 2 2 3 2 2 2 9" xfId="16975"/>
    <cellStyle name="Normal 2 3 2 2 2 2 3 2 2 3" xfId="16976"/>
    <cellStyle name="Normal 2 3 2 2 2 2 3 2 2 3 2" xfId="16977"/>
    <cellStyle name="Normal 2 3 2 2 2 2 3 2 2 3 2 2" xfId="16978"/>
    <cellStyle name="Normal 2 3 2 2 2 2 3 2 2 3 2 3" xfId="16979"/>
    <cellStyle name="Normal 2 3 2 2 2 2 3 2 2 3 2 4" xfId="16980"/>
    <cellStyle name="Normal 2 3 2 2 2 2 3 2 2 3 2 5" xfId="16981"/>
    <cellStyle name="Normal 2 3 2 2 2 2 3 2 2 3 2 6" xfId="16982"/>
    <cellStyle name="Normal 2 3 2 2 2 2 3 2 2 3 3" xfId="16983"/>
    <cellStyle name="Normal 2 3 2 2 2 2 3 2 2 3 4" xfId="16984"/>
    <cellStyle name="Normal 2 3 2 2 2 2 3 2 2 3 5" xfId="16985"/>
    <cellStyle name="Normal 2 3 2 2 2 2 3 2 2 3 6" xfId="16986"/>
    <cellStyle name="Normal 2 3 2 2 2 2 3 2 2 4" xfId="16987"/>
    <cellStyle name="Normal 2 3 2 2 2 2 3 2 2 5" xfId="16988"/>
    <cellStyle name="Normal 2 3 2 2 2 2 3 2 2 6" xfId="16989"/>
    <cellStyle name="Normal 2 3 2 2 2 2 3 2 2 7" xfId="16990"/>
    <cellStyle name="Normal 2 3 2 2 2 2 3 2 2 8" xfId="16991"/>
    <cellStyle name="Normal 2 3 2 2 2 2 3 2 2 9" xfId="16992"/>
    <cellStyle name="Normal 2 3 2 2 2 2 3 2 3" xfId="16993"/>
    <cellStyle name="Normal 2 3 2 2 2 2 3 2 4" xfId="16994"/>
    <cellStyle name="Normal 2 3 2 2 2 2 3 2 5" xfId="16995"/>
    <cellStyle name="Normal 2 3 2 2 2 2 3 2 5 2" xfId="16996"/>
    <cellStyle name="Normal 2 3 2 2 2 2 3 2 5 2 2" xfId="16997"/>
    <cellStyle name="Normal 2 3 2 2 2 2 3 2 5 2 3" xfId="16998"/>
    <cellStyle name="Normal 2 3 2 2 2 2 3 2 5 2 4" xfId="16999"/>
    <cellStyle name="Normal 2 3 2 2 2 2 3 2 5 2 5" xfId="17000"/>
    <cellStyle name="Normal 2 3 2 2 2 2 3 2 5 2 6" xfId="17001"/>
    <cellStyle name="Normal 2 3 2 2 2 2 3 2 5 3" xfId="17002"/>
    <cellStyle name="Normal 2 3 2 2 2 2 3 2 5 4" xfId="17003"/>
    <cellStyle name="Normal 2 3 2 2 2 2 3 2 5 5" xfId="17004"/>
    <cellStyle name="Normal 2 3 2 2 2 2 3 2 5 6" xfId="17005"/>
    <cellStyle name="Normal 2 3 2 2 2 2 3 2 6" xfId="17006"/>
    <cellStyle name="Normal 2 3 2 2 2 2 3 2 7" xfId="17007"/>
    <cellStyle name="Normal 2 3 2 2 2 2 3 2 8" xfId="17008"/>
    <cellStyle name="Normal 2 3 2 2 2 2 3 2 9" xfId="17009"/>
    <cellStyle name="Normal 2 3 2 2 2 2 3 3" xfId="17010"/>
    <cellStyle name="Normal 2 3 2 2 2 2 3 3 2" xfId="17011"/>
    <cellStyle name="Normal 2 3 2 2 2 2 3 3 2 2" xfId="17012"/>
    <cellStyle name="Normal 2 3 2 2 2 2 3 3 2 2 2" xfId="17013"/>
    <cellStyle name="Normal 2 3 2 2 2 2 3 3 2 2 2 2" xfId="17014"/>
    <cellStyle name="Normal 2 3 2 2 2 2 3 3 2 2 2 3" xfId="17015"/>
    <cellStyle name="Normal 2 3 2 2 2 2 3 3 2 2 2 4" xfId="17016"/>
    <cellStyle name="Normal 2 3 2 2 2 2 3 3 2 2 2 5" xfId="17017"/>
    <cellStyle name="Normal 2 3 2 2 2 2 3 3 2 2 2 6" xfId="17018"/>
    <cellStyle name="Normal 2 3 2 2 2 2 3 3 2 2 3" xfId="17019"/>
    <cellStyle name="Normal 2 3 2 2 2 2 3 3 2 2 4" xfId="17020"/>
    <cellStyle name="Normal 2 3 2 2 2 2 3 3 2 2 5" xfId="17021"/>
    <cellStyle name="Normal 2 3 2 2 2 2 3 3 2 2 6" xfId="17022"/>
    <cellStyle name="Normal 2 3 2 2 2 2 3 3 2 3" xfId="17023"/>
    <cellStyle name="Normal 2 3 2 2 2 2 3 3 2 4" xfId="17024"/>
    <cellStyle name="Normal 2 3 2 2 2 2 3 3 2 5" xfId="17025"/>
    <cellStyle name="Normal 2 3 2 2 2 2 3 3 2 6" xfId="17026"/>
    <cellStyle name="Normal 2 3 2 2 2 2 3 3 2 7" xfId="17027"/>
    <cellStyle name="Normal 2 3 2 2 2 2 3 3 2 8" xfId="17028"/>
    <cellStyle name="Normal 2 3 2 2 2 2 3 3 2 9" xfId="17029"/>
    <cellStyle name="Normal 2 3 2 2 2 2 3 3 3" xfId="17030"/>
    <cellStyle name="Normal 2 3 2 2 2 2 3 3 3 2" xfId="17031"/>
    <cellStyle name="Normal 2 3 2 2 2 2 3 3 3 2 2" xfId="17032"/>
    <cellStyle name="Normal 2 3 2 2 2 2 3 3 3 2 3" xfId="17033"/>
    <cellStyle name="Normal 2 3 2 2 2 2 3 3 3 2 4" xfId="17034"/>
    <cellStyle name="Normal 2 3 2 2 2 2 3 3 3 2 5" xfId="17035"/>
    <cellStyle name="Normal 2 3 2 2 2 2 3 3 3 2 6" xfId="17036"/>
    <cellStyle name="Normal 2 3 2 2 2 2 3 3 3 3" xfId="17037"/>
    <cellStyle name="Normal 2 3 2 2 2 2 3 3 3 4" xfId="17038"/>
    <cellStyle name="Normal 2 3 2 2 2 2 3 3 3 5" xfId="17039"/>
    <cellStyle name="Normal 2 3 2 2 2 2 3 3 3 6" xfId="17040"/>
    <cellStyle name="Normal 2 3 2 2 2 2 3 3 4" xfId="17041"/>
    <cellStyle name="Normal 2 3 2 2 2 2 3 3 5" xfId="17042"/>
    <cellStyle name="Normal 2 3 2 2 2 2 3 3 6" xfId="17043"/>
    <cellStyle name="Normal 2 3 2 2 2 2 3 3 7" xfId="17044"/>
    <cellStyle name="Normal 2 3 2 2 2 2 3 3 8" xfId="17045"/>
    <cellStyle name="Normal 2 3 2 2 2 2 3 3 9" xfId="17046"/>
    <cellStyle name="Normal 2 3 2 2 2 2 3 4" xfId="17047"/>
    <cellStyle name="Normal 2 3 2 2 2 2 3 5" xfId="17048"/>
    <cellStyle name="Normal 2 3 2 2 2 2 3 5 2" xfId="17049"/>
    <cellStyle name="Normal 2 3 2 2 2 2 3 5 2 2" xfId="17050"/>
    <cellStyle name="Normal 2 3 2 2 2 2 3 5 2 3" xfId="17051"/>
    <cellStyle name="Normal 2 3 2 2 2 2 3 5 2 4" xfId="17052"/>
    <cellStyle name="Normal 2 3 2 2 2 2 3 5 2 5" xfId="17053"/>
    <cellStyle name="Normal 2 3 2 2 2 2 3 5 2 6" xfId="17054"/>
    <cellStyle name="Normal 2 3 2 2 2 2 3 5 3" xfId="17055"/>
    <cellStyle name="Normal 2 3 2 2 2 2 3 5 4" xfId="17056"/>
    <cellStyle name="Normal 2 3 2 2 2 2 3 5 5" xfId="17057"/>
    <cellStyle name="Normal 2 3 2 2 2 2 3 5 6" xfId="17058"/>
    <cellStyle name="Normal 2 3 2 2 2 2 3 6" xfId="17059"/>
    <cellStyle name="Normal 2 3 2 2 2 2 3 7" xfId="17060"/>
    <cellStyle name="Normal 2 3 2 2 2 2 3 8" xfId="17061"/>
    <cellStyle name="Normal 2 3 2 2 2 2 3 9" xfId="17062"/>
    <cellStyle name="Normal 2 3 2 2 2 2 30" xfId="17063"/>
    <cellStyle name="Normal 2 3 2 2 2 2 31" xfId="17064"/>
    <cellStyle name="Normal 2 3 2 2 2 2 32" xfId="17065"/>
    <cellStyle name="Normal 2 3 2 2 2 2 33" xfId="17066"/>
    <cellStyle name="Normal 2 3 2 2 2 2 34" xfId="17067"/>
    <cellStyle name="Normal 2 3 2 2 2 2 35" xfId="17068"/>
    <cellStyle name="Normal 2 3 2 2 2 2 36" xfId="17069"/>
    <cellStyle name="Normal 2 3 2 2 2 2 37" xfId="17070"/>
    <cellStyle name="Normal 2 3 2 2 2 2 38" xfId="17071"/>
    <cellStyle name="Normal 2 3 2 2 2 2 39" xfId="17072"/>
    <cellStyle name="Normal 2 3 2 2 2 2 4" xfId="17073"/>
    <cellStyle name="Normal 2 3 2 2 2 2 4 2" xfId="17074"/>
    <cellStyle name="Normal 2 3 2 2 2 2 40" xfId="17075"/>
    <cellStyle name="Normal 2 3 2 2 2 2 41" xfId="17076"/>
    <cellStyle name="Normal 2 3 2 2 2 2 42" xfId="17077"/>
    <cellStyle name="Normal 2 3 2 2 2 2 43" xfId="17078"/>
    <cellStyle name="Normal 2 3 2 2 2 2 44" xfId="17079"/>
    <cellStyle name="Normal 2 3 2 2 2 2 45" xfId="17080"/>
    <cellStyle name="Normal 2 3 2 2 2 2 46" xfId="17081"/>
    <cellStyle name="Normal 2 3 2 2 2 2 47" xfId="17082"/>
    <cellStyle name="Normal 2 3 2 2 2 2 48" xfId="17083"/>
    <cellStyle name="Normal 2 3 2 2 2 2 49" xfId="17084"/>
    <cellStyle name="Normal 2 3 2 2 2 2 5" xfId="17085"/>
    <cellStyle name="Normal 2 3 2 2 2 2 5 10" xfId="17086"/>
    <cellStyle name="Normal 2 3 2 2 2 2 5 2" xfId="17087"/>
    <cellStyle name="Normal 2 3 2 2 2 2 5 2 2" xfId="17088"/>
    <cellStyle name="Normal 2 3 2 2 2 2 5 2 2 2" xfId="17089"/>
    <cellStyle name="Normal 2 3 2 2 2 2 5 2 2 2 2" xfId="17090"/>
    <cellStyle name="Normal 2 3 2 2 2 2 5 2 2 2 3" xfId="17091"/>
    <cellStyle name="Normal 2 3 2 2 2 2 5 2 2 2 4" xfId="17092"/>
    <cellStyle name="Normal 2 3 2 2 2 2 5 2 2 2 5" xfId="17093"/>
    <cellStyle name="Normal 2 3 2 2 2 2 5 2 2 2 6" xfId="17094"/>
    <cellStyle name="Normal 2 3 2 2 2 2 5 2 2 3" xfId="17095"/>
    <cellStyle name="Normal 2 3 2 2 2 2 5 2 2 4" xfId="17096"/>
    <cellStyle name="Normal 2 3 2 2 2 2 5 2 2 5" xfId="17097"/>
    <cellStyle name="Normal 2 3 2 2 2 2 5 2 2 6" xfId="17098"/>
    <cellStyle name="Normal 2 3 2 2 2 2 5 2 3" xfId="17099"/>
    <cellStyle name="Normal 2 3 2 2 2 2 5 2 4" xfId="17100"/>
    <cellStyle name="Normal 2 3 2 2 2 2 5 2 5" xfId="17101"/>
    <cellStyle name="Normal 2 3 2 2 2 2 5 2 6" xfId="17102"/>
    <cellStyle name="Normal 2 3 2 2 2 2 5 2 7" xfId="17103"/>
    <cellStyle name="Normal 2 3 2 2 2 2 5 2 8" xfId="17104"/>
    <cellStyle name="Normal 2 3 2 2 2 2 5 2 9" xfId="17105"/>
    <cellStyle name="Normal 2 3 2 2 2 2 5 3" xfId="17106"/>
    <cellStyle name="Normal 2 3 2 2 2 2 5 3 2" xfId="17107"/>
    <cellStyle name="Normal 2 3 2 2 2 2 5 3 2 2" xfId="17108"/>
    <cellStyle name="Normal 2 3 2 2 2 2 5 3 2 3" xfId="17109"/>
    <cellStyle name="Normal 2 3 2 2 2 2 5 3 2 4" xfId="17110"/>
    <cellStyle name="Normal 2 3 2 2 2 2 5 3 2 5" xfId="17111"/>
    <cellStyle name="Normal 2 3 2 2 2 2 5 3 2 6" xfId="17112"/>
    <cellStyle name="Normal 2 3 2 2 2 2 5 3 3" xfId="17113"/>
    <cellStyle name="Normal 2 3 2 2 2 2 5 3 4" xfId="17114"/>
    <cellStyle name="Normal 2 3 2 2 2 2 5 3 5" xfId="17115"/>
    <cellStyle name="Normal 2 3 2 2 2 2 5 3 6" xfId="17116"/>
    <cellStyle name="Normal 2 3 2 2 2 2 5 4" xfId="17117"/>
    <cellStyle name="Normal 2 3 2 2 2 2 5 5" xfId="17118"/>
    <cellStyle name="Normal 2 3 2 2 2 2 5 6" xfId="17119"/>
    <cellStyle name="Normal 2 3 2 2 2 2 5 7" xfId="17120"/>
    <cellStyle name="Normal 2 3 2 2 2 2 5 8" xfId="17121"/>
    <cellStyle name="Normal 2 3 2 2 2 2 5 9" xfId="17122"/>
    <cellStyle name="Normal 2 3 2 2 2 2 50" xfId="17123"/>
    <cellStyle name="Normal 2 3 2 2 2 2 51" xfId="17124"/>
    <cellStyle name="Normal 2 3 2 2 2 2 52" xfId="17125"/>
    <cellStyle name="Normal 2 3 2 2 2 2 6" xfId="17126"/>
    <cellStyle name="Normal 2 3 2 2 2 2 6 2" xfId="17127"/>
    <cellStyle name="Normal 2 3 2 2 2 2 7" xfId="17128"/>
    <cellStyle name="Normal 2 3 2 2 2 2 7 2" xfId="17129"/>
    <cellStyle name="Normal 2 3 2 2 2 2 8" xfId="17130"/>
    <cellStyle name="Normal 2 3 2 2 2 2 8 2" xfId="17131"/>
    <cellStyle name="Normal 2 3 2 2 2 2 8 2 2" xfId="17132"/>
    <cellStyle name="Normal 2 3 2 2 2 2 8 2 3" xfId="17133"/>
    <cellStyle name="Normal 2 3 2 2 2 2 8 2 4" xfId="17134"/>
    <cellStyle name="Normal 2 3 2 2 2 2 8 2 5" xfId="17135"/>
    <cellStyle name="Normal 2 3 2 2 2 2 8 2 6" xfId="17136"/>
    <cellStyle name="Normal 2 3 2 2 2 2 8 3" xfId="17137"/>
    <cellStyle name="Normal 2 3 2 2 2 2 8 4" xfId="17138"/>
    <cellStyle name="Normal 2 3 2 2 2 2 8 5" xfId="17139"/>
    <cellStyle name="Normal 2 3 2 2 2 2 8 6" xfId="17140"/>
    <cellStyle name="Normal 2 3 2 2 2 2 8 7" xfId="17141"/>
    <cellStyle name="Normal 2 3 2 2 2 2 9" xfId="17142"/>
    <cellStyle name="Normal 2 3 2 2 2 2 9 2" xfId="17143"/>
    <cellStyle name="Normal 2 3 2 2 2 20" xfId="17144"/>
    <cellStyle name="Normal 2 3 2 2 2 21" xfId="17145"/>
    <cellStyle name="Normal 2 3 2 2 2 22" xfId="17146"/>
    <cellStyle name="Normal 2 3 2 2 2 23" xfId="17147"/>
    <cellStyle name="Normal 2 3 2 2 2 24" xfId="17148"/>
    <cellStyle name="Normal 2 3 2 2 2 25" xfId="17149"/>
    <cellStyle name="Normal 2 3 2 2 2 26" xfId="17150"/>
    <cellStyle name="Normal 2 3 2 2 2 27" xfId="17151"/>
    <cellStyle name="Normal 2 3 2 2 2 28" xfId="17152"/>
    <cellStyle name="Normal 2 3 2 2 2 28 10" xfId="17153"/>
    <cellStyle name="Normal 2 3 2 2 2 28 11" xfId="17154"/>
    <cellStyle name="Normal 2 3 2 2 2 28 12" xfId="17155"/>
    <cellStyle name="Normal 2 3 2 2 2 28 13" xfId="17156"/>
    <cellStyle name="Normal 2 3 2 2 2 28 14" xfId="17157"/>
    <cellStyle name="Normal 2 3 2 2 2 28 15" xfId="17158"/>
    <cellStyle name="Normal 2 3 2 2 2 28 16" xfId="17159"/>
    <cellStyle name="Normal 2 3 2 2 2 28 2" xfId="17160"/>
    <cellStyle name="Normal 2 3 2 2 2 28 3" xfId="17161"/>
    <cellStyle name="Normal 2 3 2 2 2 28 4" xfId="17162"/>
    <cellStyle name="Normal 2 3 2 2 2 28 5" xfId="17163"/>
    <cellStyle name="Normal 2 3 2 2 2 28 6" xfId="17164"/>
    <cellStyle name="Normal 2 3 2 2 2 28 7" xfId="17165"/>
    <cellStyle name="Normal 2 3 2 2 2 28 8" xfId="17166"/>
    <cellStyle name="Normal 2 3 2 2 2 28 9" xfId="17167"/>
    <cellStyle name="Normal 2 3 2 2 2 29" xfId="17168"/>
    <cellStyle name="Normal 2 3 2 2 2 3" xfId="17169"/>
    <cellStyle name="Normal 2 3 2 2 2 3 10" xfId="17170"/>
    <cellStyle name="Normal 2 3 2 2 2 3 11" xfId="17171"/>
    <cellStyle name="Normal 2 3 2 2 2 3 12" xfId="17172"/>
    <cellStyle name="Normal 2 3 2 2 2 3 13" xfId="17173"/>
    <cellStyle name="Normal 2 3 2 2 2 3 14" xfId="17174"/>
    <cellStyle name="Normal 2 3 2 2 2 3 2" xfId="17175"/>
    <cellStyle name="Normal 2 3 2 2 2 3 2 2" xfId="17176"/>
    <cellStyle name="Normal 2 3 2 2 2 3 2 3" xfId="17177"/>
    <cellStyle name="Normal 2 3 2 2 2 3 2 4" xfId="17178"/>
    <cellStyle name="Normal 2 3 2 2 2 3 2 5" xfId="17179"/>
    <cellStyle name="Normal 2 3 2 2 2 3 2 6" xfId="17180"/>
    <cellStyle name="Normal 2 3 2 2 2 3 2 7" xfId="17181"/>
    <cellStyle name="Normal 2 3 2 2 2 3 2 8" xfId="17182"/>
    <cellStyle name="Normal 2 3 2 2 2 3 2 9" xfId="17183"/>
    <cellStyle name="Normal 2 3 2 2 2 3 3" xfId="17184"/>
    <cellStyle name="Normal 2 3 2 2 2 3 4" xfId="17185"/>
    <cellStyle name="Normal 2 3 2 2 2 3 5" xfId="17186"/>
    <cellStyle name="Normal 2 3 2 2 2 3 6" xfId="17187"/>
    <cellStyle name="Normal 2 3 2 2 2 3 7" xfId="17188"/>
    <cellStyle name="Normal 2 3 2 2 2 3 8" xfId="17189"/>
    <cellStyle name="Normal 2 3 2 2 2 3 9" xfId="17190"/>
    <cellStyle name="Normal 2 3 2 2 2 30" xfId="17191"/>
    <cellStyle name="Normal 2 3 2 2 2 31" xfId="17192"/>
    <cellStyle name="Normal 2 3 2 2 2 32" xfId="17193"/>
    <cellStyle name="Normal 2 3 2 2 2 33" xfId="17194"/>
    <cellStyle name="Normal 2 3 2 2 2 34" xfId="17195"/>
    <cellStyle name="Normal 2 3 2 2 2 35" xfId="17196"/>
    <cellStyle name="Normal 2 3 2 2 2 35 2" xfId="17197"/>
    <cellStyle name="Normal 2 3 2 2 2 35 3" xfId="17198"/>
    <cellStyle name="Normal 2 3 2 2 2 35 4" xfId="17199"/>
    <cellStyle name="Normal 2 3 2 2 2 35 5" xfId="17200"/>
    <cellStyle name="Normal 2 3 2 2 2 36" xfId="17201"/>
    <cellStyle name="Normal 2 3 2 2 2 37" xfId="17202"/>
    <cellStyle name="Normal 2 3 2 2 2 38" xfId="17203"/>
    <cellStyle name="Normal 2 3 2 2 2 39" xfId="17204"/>
    <cellStyle name="Normal 2 3 2 2 2 4" xfId="17205"/>
    <cellStyle name="Normal 2 3 2 2 2 4 2" xfId="17206"/>
    <cellStyle name="Normal 2 3 2 2 2 4 3" xfId="17207"/>
    <cellStyle name="Normal 2 3 2 2 2 4 4" xfId="17208"/>
    <cellStyle name="Normal 2 3 2 2 2 4 5" xfId="17209"/>
    <cellStyle name="Normal 2 3 2 2 2 4 6" xfId="17210"/>
    <cellStyle name="Normal 2 3 2 2 2 40" xfId="17211"/>
    <cellStyle name="Normal 2 3 2 2 2 41" xfId="17212"/>
    <cellStyle name="Normal 2 3 2 2 2 42" xfId="17213"/>
    <cellStyle name="Normal 2 3 2 2 2 43" xfId="17214"/>
    <cellStyle name="Normal 2 3 2 2 2 44" xfId="17215"/>
    <cellStyle name="Normal 2 3 2 2 2 45" xfId="17216"/>
    <cellStyle name="Normal 2 3 2 2 2 46" xfId="17217"/>
    <cellStyle name="Normal 2 3 2 2 2 47" xfId="17218"/>
    <cellStyle name="Normal 2 3 2 2 2 48" xfId="17219"/>
    <cellStyle name="Normal 2 3 2 2 2 49" xfId="17220"/>
    <cellStyle name="Normal 2 3 2 2 2 5" xfId="17221"/>
    <cellStyle name="Normal 2 3 2 2 2 5 10" xfId="17222"/>
    <cellStyle name="Normal 2 3 2 2 2 5 11" xfId="17223"/>
    <cellStyle name="Normal 2 3 2 2 2 5 12" xfId="17224"/>
    <cellStyle name="Normal 2 3 2 2 2 5 13" xfId="17225"/>
    <cellStyle name="Normal 2 3 2 2 2 5 14" xfId="17226"/>
    <cellStyle name="Normal 2 3 2 2 2 5 15" xfId="17227"/>
    <cellStyle name="Normal 2 3 2 2 2 5 16" xfId="17228"/>
    <cellStyle name="Normal 2 3 2 2 2 5 17" xfId="17229"/>
    <cellStyle name="Normal 2 3 2 2 2 5 2" xfId="17230"/>
    <cellStyle name="Normal 2 3 2 2 2 5 2 10" xfId="17231"/>
    <cellStyle name="Normal 2 3 2 2 2 5 2 11" xfId="17232"/>
    <cellStyle name="Normal 2 3 2 2 2 5 2 12" xfId="17233"/>
    <cellStyle name="Normal 2 3 2 2 2 5 2 2" xfId="17234"/>
    <cellStyle name="Normal 2 3 2 2 2 5 2 2 2" xfId="17235"/>
    <cellStyle name="Normal 2 3 2 2 2 5 2 2 2 2" xfId="17236"/>
    <cellStyle name="Normal 2 3 2 2 2 5 2 2 2 2 2" xfId="17237"/>
    <cellStyle name="Normal 2 3 2 2 2 5 2 2 2 2 2 2" xfId="17238"/>
    <cellStyle name="Normal 2 3 2 2 2 5 2 2 2 2 2 3" xfId="17239"/>
    <cellStyle name="Normal 2 3 2 2 2 5 2 2 2 2 2 4" xfId="17240"/>
    <cellStyle name="Normal 2 3 2 2 2 5 2 2 2 2 2 5" xfId="17241"/>
    <cellStyle name="Normal 2 3 2 2 2 5 2 2 2 2 2 6" xfId="17242"/>
    <cellStyle name="Normal 2 3 2 2 2 5 2 2 2 2 3" xfId="17243"/>
    <cellStyle name="Normal 2 3 2 2 2 5 2 2 2 2 4" xfId="17244"/>
    <cellStyle name="Normal 2 3 2 2 2 5 2 2 2 2 5" xfId="17245"/>
    <cellStyle name="Normal 2 3 2 2 2 5 2 2 2 2 6" xfId="17246"/>
    <cellStyle name="Normal 2 3 2 2 2 5 2 2 2 3" xfId="17247"/>
    <cellStyle name="Normal 2 3 2 2 2 5 2 2 2 4" xfId="17248"/>
    <cellStyle name="Normal 2 3 2 2 2 5 2 2 2 5" xfId="17249"/>
    <cellStyle name="Normal 2 3 2 2 2 5 2 2 2 6" xfId="17250"/>
    <cellStyle name="Normal 2 3 2 2 2 5 2 2 2 7" xfId="17251"/>
    <cellStyle name="Normal 2 3 2 2 2 5 2 2 2 8" xfId="17252"/>
    <cellStyle name="Normal 2 3 2 2 2 5 2 2 2 9" xfId="17253"/>
    <cellStyle name="Normal 2 3 2 2 2 5 2 2 3" xfId="17254"/>
    <cellStyle name="Normal 2 3 2 2 2 5 2 2 3 2" xfId="17255"/>
    <cellStyle name="Normal 2 3 2 2 2 5 2 2 3 2 2" xfId="17256"/>
    <cellStyle name="Normal 2 3 2 2 2 5 2 2 3 2 3" xfId="17257"/>
    <cellStyle name="Normal 2 3 2 2 2 5 2 2 3 2 4" xfId="17258"/>
    <cellStyle name="Normal 2 3 2 2 2 5 2 2 3 2 5" xfId="17259"/>
    <cellStyle name="Normal 2 3 2 2 2 5 2 2 3 2 6" xfId="17260"/>
    <cellStyle name="Normal 2 3 2 2 2 5 2 2 3 3" xfId="17261"/>
    <cellStyle name="Normal 2 3 2 2 2 5 2 2 3 4" xfId="17262"/>
    <cellStyle name="Normal 2 3 2 2 2 5 2 2 3 5" xfId="17263"/>
    <cellStyle name="Normal 2 3 2 2 2 5 2 2 3 6" xfId="17264"/>
    <cellStyle name="Normal 2 3 2 2 2 5 2 2 4" xfId="17265"/>
    <cellStyle name="Normal 2 3 2 2 2 5 2 2 5" xfId="17266"/>
    <cellStyle name="Normal 2 3 2 2 2 5 2 2 6" xfId="17267"/>
    <cellStyle name="Normal 2 3 2 2 2 5 2 2 7" xfId="17268"/>
    <cellStyle name="Normal 2 3 2 2 2 5 2 2 8" xfId="17269"/>
    <cellStyle name="Normal 2 3 2 2 2 5 2 2 9" xfId="17270"/>
    <cellStyle name="Normal 2 3 2 2 2 5 2 3" xfId="17271"/>
    <cellStyle name="Normal 2 3 2 2 2 5 2 4" xfId="17272"/>
    <cellStyle name="Normal 2 3 2 2 2 5 2 5" xfId="17273"/>
    <cellStyle name="Normal 2 3 2 2 2 5 2 5 2" xfId="17274"/>
    <cellStyle name="Normal 2 3 2 2 2 5 2 5 2 2" xfId="17275"/>
    <cellStyle name="Normal 2 3 2 2 2 5 2 5 2 3" xfId="17276"/>
    <cellStyle name="Normal 2 3 2 2 2 5 2 5 2 4" xfId="17277"/>
    <cellStyle name="Normal 2 3 2 2 2 5 2 5 2 5" xfId="17278"/>
    <cellStyle name="Normal 2 3 2 2 2 5 2 5 2 6" xfId="17279"/>
    <cellStyle name="Normal 2 3 2 2 2 5 2 5 3" xfId="17280"/>
    <cellStyle name="Normal 2 3 2 2 2 5 2 5 4" xfId="17281"/>
    <cellStyle name="Normal 2 3 2 2 2 5 2 5 5" xfId="17282"/>
    <cellStyle name="Normal 2 3 2 2 2 5 2 5 6" xfId="17283"/>
    <cellStyle name="Normal 2 3 2 2 2 5 2 6" xfId="17284"/>
    <cellStyle name="Normal 2 3 2 2 2 5 2 7" xfId="17285"/>
    <cellStyle name="Normal 2 3 2 2 2 5 2 8" xfId="17286"/>
    <cellStyle name="Normal 2 3 2 2 2 5 2 9" xfId="17287"/>
    <cellStyle name="Normal 2 3 2 2 2 5 3" xfId="17288"/>
    <cellStyle name="Normal 2 3 2 2 2 5 3 2" xfId="17289"/>
    <cellStyle name="Normal 2 3 2 2 2 5 3 2 2" xfId="17290"/>
    <cellStyle name="Normal 2 3 2 2 2 5 3 2 2 2" xfId="17291"/>
    <cellStyle name="Normal 2 3 2 2 2 5 3 2 2 2 2" xfId="17292"/>
    <cellStyle name="Normal 2 3 2 2 2 5 3 2 2 2 3" xfId="17293"/>
    <cellStyle name="Normal 2 3 2 2 2 5 3 2 2 2 4" xfId="17294"/>
    <cellStyle name="Normal 2 3 2 2 2 5 3 2 2 2 5" xfId="17295"/>
    <cellStyle name="Normal 2 3 2 2 2 5 3 2 2 2 6" xfId="17296"/>
    <cellStyle name="Normal 2 3 2 2 2 5 3 2 2 3" xfId="17297"/>
    <cellStyle name="Normal 2 3 2 2 2 5 3 2 2 4" xfId="17298"/>
    <cellStyle name="Normal 2 3 2 2 2 5 3 2 2 5" xfId="17299"/>
    <cellStyle name="Normal 2 3 2 2 2 5 3 2 2 6" xfId="17300"/>
    <cellStyle name="Normal 2 3 2 2 2 5 3 2 3" xfId="17301"/>
    <cellStyle name="Normal 2 3 2 2 2 5 3 2 4" xfId="17302"/>
    <cellStyle name="Normal 2 3 2 2 2 5 3 2 5" xfId="17303"/>
    <cellStyle name="Normal 2 3 2 2 2 5 3 2 6" xfId="17304"/>
    <cellStyle name="Normal 2 3 2 2 2 5 3 2 7" xfId="17305"/>
    <cellStyle name="Normal 2 3 2 2 2 5 3 2 8" xfId="17306"/>
    <cellStyle name="Normal 2 3 2 2 2 5 3 2 9" xfId="17307"/>
    <cellStyle name="Normal 2 3 2 2 2 5 3 3" xfId="17308"/>
    <cellStyle name="Normal 2 3 2 2 2 5 3 3 2" xfId="17309"/>
    <cellStyle name="Normal 2 3 2 2 2 5 3 3 2 2" xfId="17310"/>
    <cellStyle name="Normal 2 3 2 2 2 5 3 3 2 3" xfId="17311"/>
    <cellStyle name="Normal 2 3 2 2 2 5 3 3 2 4" xfId="17312"/>
    <cellStyle name="Normal 2 3 2 2 2 5 3 3 2 5" xfId="17313"/>
    <cellStyle name="Normal 2 3 2 2 2 5 3 3 2 6" xfId="17314"/>
    <cellStyle name="Normal 2 3 2 2 2 5 3 3 3" xfId="17315"/>
    <cellStyle name="Normal 2 3 2 2 2 5 3 3 4" xfId="17316"/>
    <cellStyle name="Normal 2 3 2 2 2 5 3 3 5" xfId="17317"/>
    <cellStyle name="Normal 2 3 2 2 2 5 3 3 6" xfId="17318"/>
    <cellStyle name="Normal 2 3 2 2 2 5 3 4" xfId="17319"/>
    <cellStyle name="Normal 2 3 2 2 2 5 3 5" xfId="17320"/>
    <cellStyle name="Normal 2 3 2 2 2 5 3 6" xfId="17321"/>
    <cellStyle name="Normal 2 3 2 2 2 5 3 7" xfId="17322"/>
    <cellStyle name="Normal 2 3 2 2 2 5 3 8" xfId="17323"/>
    <cellStyle name="Normal 2 3 2 2 2 5 3 9" xfId="17324"/>
    <cellStyle name="Normal 2 3 2 2 2 5 4" xfId="17325"/>
    <cellStyle name="Normal 2 3 2 2 2 5 5" xfId="17326"/>
    <cellStyle name="Normal 2 3 2 2 2 5 5 2" xfId="17327"/>
    <cellStyle name="Normal 2 3 2 2 2 5 5 2 2" xfId="17328"/>
    <cellStyle name="Normal 2 3 2 2 2 5 5 2 3" xfId="17329"/>
    <cellStyle name="Normal 2 3 2 2 2 5 5 2 4" xfId="17330"/>
    <cellStyle name="Normal 2 3 2 2 2 5 5 2 5" xfId="17331"/>
    <cellStyle name="Normal 2 3 2 2 2 5 5 2 6" xfId="17332"/>
    <cellStyle name="Normal 2 3 2 2 2 5 5 3" xfId="17333"/>
    <cellStyle name="Normal 2 3 2 2 2 5 5 4" xfId="17334"/>
    <cellStyle name="Normal 2 3 2 2 2 5 5 5" xfId="17335"/>
    <cellStyle name="Normal 2 3 2 2 2 5 5 6" xfId="17336"/>
    <cellStyle name="Normal 2 3 2 2 2 5 6" xfId="17337"/>
    <cellStyle name="Normal 2 3 2 2 2 5 7" xfId="17338"/>
    <cellStyle name="Normal 2 3 2 2 2 5 8" xfId="17339"/>
    <cellStyle name="Normal 2 3 2 2 2 5 9" xfId="17340"/>
    <cellStyle name="Normal 2 3 2 2 2 50" xfId="17341"/>
    <cellStyle name="Normal 2 3 2 2 2 51" xfId="17342"/>
    <cellStyle name="Normal 2 3 2 2 2 52" xfId="17343"/>
    <cellStyle name="Normal 2 3 2 2 2 6" xfId="17344"/>
    <cellStyle name="Normal 2 3 2 2 2 6 2" xfId="17345"/>
    <cellStyle name="Normal 2 3 2 2 2 6 3" xfId="17346"/>
    <cellStyle name="Normal 2 3 2 2 2 6 4" xfId="17347"/>
    <cellStyle name="Normal 2 3 2 2 2 6 5" xfId="17348"/>
    <cellStyle name="Normal 2 3 2 2 2 6 6" xfId="17349"/>
    <cellStyle name="Normal 2 3 2 2 2 7" xfId="17350"/>
    <cellStyle name="Normal 2 3 2 2 2 7 2" xfId="17351"/>
    <cellStyle name="Normal 2 3 2 2 2 7 3" xfId="17352"/>
    <cellStyle name="Normal 2 3 2 2 2 7 4" xfId="17353"/>
    <cellStyle name="Normal 2 3 2 2 2 7 5" xfId="17354"/>
    <cellStyle name="Normal 2 3 2 2 2 7 6" xfId="17355"/>
    <cellStyle name="Normal 2 3 2 2 2 8" xfId="17356"/>
    <cellStyle name="Normal 2 3 2 2 2 8 10" xfId="17357"/>
    <cellStyle name="Normal 2 3 2 2 2 8 11" xfId="17358"/>
    <cellStyle name="Normal 2 3 2 2 2 8 12" xfId="17359"/>
    <cellStyle name="Normal 2 3 2 2 2 8 13" xfId="17360"/>
    <cellStyle name="Normal 2 3 2 2 2 8 14" xfId="17361"/>
    <cellStyle name="Normal 2 3 2 2 2 8 2" xfId="17362"/>
    <cellStyle name="Normal 2 3 2 2 2 8 2 2" xfId="17363"/>
    <cellStyle name="Normal 2 3 2 2 2 8 2 2 2" xfId="17364"/>
    <cellStyle name="Normal 2 3 2 2 2 8 2 2 2 2" xfId="17365"/>
    <cellStyle name="Normal 2 3 2 2 2 8 2 2 2 3" xfId="17366"/>
    <cellStyle name="Normal 2 3 2 2 2 8 2 2 2 4" xfId="17367"/>
    <cellStyle name="Normal 2 3 2 2 2 8 2 2 2 5" xfId="17368"/>
    <cellStyle name="Normal 2 3 2 2 2 8 2 2 2 6" xfId="17369"/>
    <cellStyle name="Normal 2 3 2 2 2 8 2 2 3" xfId="17370"/>
    <cellStyle name="Normal 2 3 2 2 2 8 2 2 4" xfId="17371"/>
    <cellStyle name="Normal 2 3 2 2 2 8 2 2 5" xfId="17372"/>
    <cellStyle name="Normal 2 3 2 2 2 8 2 2 6" xfId="17373"/>
    <cellStyle name="Normal 2 3 2 2 2 8 2 3" xfId="17374"/>
    <cellStyle name="Normal 2 3 2 2 2 8 2 4" xfId="17375"/>
    <cellStyle name="Normal 2 3 2 2 2 8 2 5" xfId="17376"/>
    <cellStyle name="Normal 2 3 2 2 2 8 2 6" xfId="17377"/>
    <cellStyle name="Normal 2 3 2 2 2 8 2 7" xfId="17378"/>
    <cellStyle name="Normal 2 3 2 2 2 8 2 8" xfId="17379"/>
    <cellStyle name="Normal 2 3 2 2 2 8 2 9" xfId="17380"/>
    <cellStyle name="Normal 2 3 2 2 2 8 3" xfId="17381"/>
    <cellStyle name="Normal 2 3 2 2 2 8 3 2" xfId="17382"/>
    <cellStyle name="Normal 2 3 2 2 2 8 3 2 2" xfId="17383"/>
    <cellStyle name="Normal 2 3 2 2 2 8 3 2 3" xfId="17384"/>
    <cellStyle name="Normal 2 3 2 2 2 8 3 2 4" xfId="17385"/>
    <cellStyle name="Normal 2 3 2 2 2 8 3 2 5" xfId="17386"/>
    <cellStyle name="Normal 2 3 2 2 2 8 3 2 6" xfId="17387"/>
    <cellStyle name="Normal 2 3 2 2 2 8 3 3" xfId="17388"/>
    <cellStyle name="Normal 2 3 2 2 2 8 3 4" xfId="17389"/>
    <cellStyle name="Normal 2 3 2 2 2 8 3 5" xfId="17390"/>
    <cellStyle name="Normal 2 3 2 2 2 8 3 6" xfId="17391"/>
    <cellStyle name="Normal 2 3 2 2 2 8 4" xfId="17392"/>
    <cellStyle name="Normal 2 3 2 2 2 8 5" xfId="17393"/>
    <cellStyle name="Normal 2 3 2 2 2 8 6" xfId="17394"/>
    <cellStyle name="Normal 2 3 2 2 2 8 7" xfId="17395"/>
    <cellStyle name="Normal 2 3 2 2 2 8 8" xfId="17396"/>
    <cellStyle name="Normal 2 3 2 2 2 8 9" xfId="17397"/>
    <cellStyle name="Normal 2 3 2 2 2 9" xfId="17398"/>
    <cellStyle name="Normal 2 3 2 2 2 9 2" xfId="17399"/>
    <cellStyle name="Normal 2 3 2 2 2 9 3" xfId="17400"/>
    <cellStyle name="Normal 2 3 2 2 2 9 4" xfId="17401"/>
    <cellStyle name="Normal 2 3 2 2 2 9 5" xfId="17402"/>
    <cellStyle name="Normal 2 3 2 2 2 9 6" xfId="17403"/>
    <cellStyle name="Normal 2 3 2 2 20" xfId="17404"/>
    <cellStyle name="Normal 2 3 2 2 21" xfId="17405"/>
    <cellStyle name="Normal 2 3 2 2 22" xfId="17406"/>
    <cellStyle name="Normal 2 3 2 2 23" xfId="17407"/>
    <cellStyle name="Normal 2 3 2 2 24" xfId="17408"/>
    <cellStyle name="Normal 2 3 2 2 25" xfId="17409"/>
    <cellStyle name="Normal 2 3 2 2 26" xfId="17410"/>
    <cellStyle name="Normal 2 3 2 2 27" xfId="17411"/>
    <cellStyle name="Normal 2 3 2 2 28" xfId="17412"/>
    <cellStyle name="Normal 2 3 2 2 28 2" xfId="17413"/>
    <cellStyle name="Normal 2 3 2 2 28 2 2" xfId="17414"/>
    <cellStyle name="Normal 2 3 2 2 28 2 2 2" xfId="17415"/>
    <cellStyle name="Normal 2 3 2 2 28 3" xfId="17416"/>
    <cellStyle name="Normal 2 3 2 2 28 4" xfId="17417"/>
    <cellStyle name="Normal 2 3 2 2 28 5" xfId="17418"/>
    <cellStyle name="Normal 2 3 2 2 28 6" xfId="17419"/>
    <cellStyle name="Normal 2 3 2 2 29" xfId="17420"/>
    <cellStyle name="Normal 2 3 2 2 29 2" xfId="17421"/>
    <cellStyle name="Normal 2 3 2 2 29 2 2" xfId="17422"/>
    <cellStyle name="Normal 2 3 2 2 3" xfId="17423"/>
    <cellStyle name="Normal 2 3 2 2 3 10" xfId="17424"/>
    <cellStyle name="Normal 2 3 2 2 3 11" xfId="17425"/>
    <cellStyle name="Normal 2 3 2 2 3 12" xfId="17426"/>
    <cellStyle name="Normal 2 3 2 2 3 13" xfId="17427"/>
    <cellStyle name="Normal 2 3 2 2 3 14" xfId="17428"/>
    <cellStyle name="Normal 2 3 2 2 3 15" xfId="17429"/>
    <cellStyle name="Normal 2 3 2 2 3 16" xfId="17430"/>
    <cellStyle name="Normal 2 3 2 2 3 2" xfId="17431"/>
    <cellStyle name="Normal 2 3 2 2 3 2 10" xfId="17432"/>
    <cellStyle name="Normal 2 3 2 2 3 2 11" xfId="17433"/>
    <cellStyle name="Normal 2 3 2 2 3 2 12" xfId="17434"/>
    <cellStyle name="Normal 2 3 2 2 3 2 13" xfId="17435"/>
    <cellStyle name="Normal 2 3 2 2 3 2 14" xfId="17436"/>
    <cellStyle name="Normal 2 3 2 2 3 2 15" xfId="17437"/>
    <cellStyle name="Normal 2 3 2 2 3 2 2" xfId="17438"/>
    <cellStyle name="Normal 2 3 2 2 3 2 2 10" xfId="17439"/>
    <cellStyle name="Normal 2 3 2 2 3 2 2 11" xfId="17440"/>
    <cellStyle name="Normal 2 3 2 2 3 2 2 12" xfId="17441"/>
    <cellStyle name="Normal 2 3 2 2 3 2 2 2" xfId="17442"/>
    <cellStyle name="Normal 2 3 2 2 3 2 2 2 10" xfId="17443"/>
    <cellStyle name="Normal 2 3 2 2 3 2 2 2 11" xfId="17444"/>
    <cellStyle name="Normal 2 3 2 2 3 2 2 2 12" xfId="17445"/>
    <cellStyle name="Normal 2 3 2 2 3 2 2 2 2" xfId="17446"/>
    <cellStyle name="Normal 2 3 2 2 3 2 2 2 2 2" xfId="17447"/>
    <cellStyle name="Normal 2 3 2 2 3 2 2 2 2 2 2" xfId="17448"/>
    <cellStyle name="Normal 2 3 2 2 3 2 2 2 2 2 2 2" xfId="17449"/>
    <cellStyle name="Normal 2 3 2 2 3 2 2 2 2 2 2 2 2" xfId="17450"/>
    <cellStyle name="Normal 2 3 2 2 3 2 2 2 2 2 2 2 3" xfId="17451"/>
    <cellStyle name="Normal 2 3 2 2 3 2 2 2 2 2 2 2 4" xfId="17452"/>
    <cellStyle name="Normal 2 3 2 2 3 2 2 2 2 2 2 2 5" xfId="17453"/>
    <cellStyle name="Normal 2 3 2 2 3 2 2 2 2 2 2 2 6" xfId="17454"/>
    <cellStyle name="Normal 2 3 2 2 3 2 2 2 2 2 2 3" xfId="17455"/>
    <cellStyle name="Normal 2 3 2 2 3 2 2 2 2 2 2 4" xfId="17456"/>
    <cellStyle name="Normal 2 3 2 2 3 2 2 2 2 2 2 5" xfId="17457"/>
    <cellStyle name="Normal 2 3 2 2 3 2 2 2 2 2 2 6" xfId="17458"/>
    <cellStyle name="Normal 2 3 2 2 3 2 2 2 2 2 3" xfId="17459"/>
    <cellStyle name="Normal 2 3 2 2 3 2 2 2 2 2 4" xfId="17460"/>
    <cellStyle name="Normal 2 3 2 2 3 2 2 2 2 2 5" xfId="17461"/>
    <cellStyle name="Normal 2 3 2 2 3 2 2 2 2 2 6" xfId="17462"/>
    <cellStyle name="Normal 2 3 2 2 3 2 2 2 2 2 7" xfId="17463"/>
    <cellStyle name="Normal 2 3 2 2 3 2 2 2 2 2 8" xfId="17464"/>
    <cellStyle name="Normal 2 3 2 2 3 2 2 2 2 2 9" xfId="17465"/>
    <cellStyle name="Normal 2 3 2 2 3 2 2 2 2 3" xfId="17466"/>
    <cellStyle name="Normal 2 3 2 2 3 2 2 2 2 3 2" xfId="17467"/>
    <cellStyle name="Normal 2 3 2 2 3 2 2 2 2 3 2 2" xfId="17468"/>
    <cellStyle name="Normal 2 3 2 2 3 2 2 2 2 3 2 3" xfId="17469"/>
    <cellStyle name="Normal 2 3 2 2 3 2 2 2 2 3 2 4" xfId="17470"/>
    <cellStyle name="Normal 2 3 2 2 3 2 2 2 2 3 2 5" xfId="17471"/>
    <cellStyle name="Normal 2 3 2 2 3 2 2 2 2 3 2 6" xfId="17472"/>
    <cellStyle name="Normal 2 3 2 2 3 2 2 2 2 3 3" xfId="17473"/>
    <cellStyle name="Normal 2 3 2 2 3 2 2 2 2 3 4" xfId="17474"/>
    <cellStyle name="Normal 2 3 2 2 3 2 2 2 2 3 5" xfId="17475"/>
    <cellStyle name="Normal 2 3 2 2 3 2 2 2 2 3 6" xfId="17476"/>
    <cellStyle name="Normal 2 3 2 2 3 2 2 2 2 4" xfId="17477"/>
    <cellStyle name="Normal 2 3 2 2 3 2 2 2 2 5" xfId="17478"/>
    <cellStyle name="Normal 2 3 2 2 3 2 2 2 2 6" xfId="17479"/>
    <cellStyle name="Normal 2 3 2 2 3 2 2 2 2 7" xfId="17480"/>
    <cellStyle name="Normal 2 3 2 2 3 2 2 2 2 8" xfId="17481"/>
    <cellStyle name="Normal 2 3 2 2 3 2 2 2 2 9" xfId="17482"/>
    <cellStyle name="Normal 2 3 2 2 3 2 2 2 3" xfId="17483"/>
    <cellStyle name="Normal 2 3 2 2 3 2 2 2 4" xfId="17484"/>
    <cellStyle name="Normal 2 3 2 2 3 2 2 2 5" xfId="17485"/>
    <cellStyle name="Normal 2 3 2 2 3 2 2 2 5 2" xfId="17486"/>
    <cellStyle name="Normal 2 3 2 2 3 2 2 2 5 2 2" xfId="17487"/>
    <cellStyle name="Normal 2 3 2 2 3 2 2 2 5 2 3" xfId="17488"/>
    <cellStyle name="Normal 2 3 2 2 3 2 2 2 5 2 4" xfId="17489"/>
    <cellStyle name="Normal 2 3 2 2 3 2 2 2 5 2 5" xfId="17490"/>
    <cellStyle name="Normal 2 3 2 2 3 2 2 2 5 2 6" xfId="17491"/>
    <cellStyle name="Normal 2 3 2 2 3 2 2 2 5 3" xfId="17492"/>
    <cellStyle name="Normal 2 3 2 2 3 2 2 2 5 4" xfId="17493"/>
    <cellStyle name="Normal 2 3 2 2 3 2 2 2 5 5" xfId="17494"/>
    <cellStyle name="Normal 2 3 2 2 3 2 2 2 5 6" xfId="17495"/>
    <cellStyle name="Normal 2 3 2 2 3 2 2 2 6" xfId="17496"/>
    <cellStyle name="Normal 2 3 2 2 3 2 2 2 7" xfId="17497"/>
    <cellStyle name="Normal 2 3 2 2 3 2 2 2 8" xfId="17498"/>
    <cellStyle name="Normal 2 3 2 2 3 2 2 2 9" xfId="17499"/>
    <cellStyle name="Normal 2 3 2 2 3 2 2 3" xfId="17500"/>
    <cellStyle name="Normal 2 3 2 2 3 2 2 3 2" xfId="17501"/>
    <cellStyle name="Normal 2 3 2 2 3 2 2 3 2 2" xfId="17502"/>
    <cellStyle name="Normal 2 3 2 2 3 2 2 3 2 2 2" xfId="17503"/>
    <cellStyle name="Normal 2 3 2 2 3 2 2 3 2 2 2 2" xfId="17504"/>
    <cellStyle name="Normal 2 3 2 2 3 2 2 3 2 2 2 3" xfId="17505"/>
    <cellStyle name="Normal 2 3 2 2 3 2 2 3 2 2 2 4" xfId="17506"/>
    <cellStyle name="Normal 2 3 2 2 3 2 2 3 2 2 2 5" xfId="17507"/>
    <cellStyle name="Normal 2 3 2 2 3 2 2 3 2 2 2 6" xfId="17508"/>
    <cellStyle name="Normal 2 3 2 2 3 2 2 3 2 2 3" xfId="17509"/>
    <cellStyle name="Normal 2 3 2 2 3 2 2 3 2 2 4" xfId="17510"/>
    <cellStyle name="Normal 2 3 2 2 3 2 2 3 2 2 5" xfId="17511"/>
    <cellStyle name="Normal 2 3 2 2 3 2 2 3 2 2 6" xfId="17512"/>
    <cellStyle name="Normal 2 3 2 2 3 2 2 3 2 3" xfId="17513"/>
    <cellStyle name="Normal 2 3 2 2 3 2 2 3 2 4" xfId="17514"/>
    <cellStyle name="Normal 2 3 2 2 3 2 2 3 2 5" xfId="17515"/>
    <cellStyle name="Normal 2 3 2 2 3 2 2 3 2 6" xfId="17516"/>
    <cellStyle name="Normal 2 3 2 2 3 2 2 3 2 7" xfId="17517"/>
    <cellStyle name="Normal 2 3 2 2 3 2 2 3 2 8" xfId="17518"/>
    <cellStyle name="Normal 2 3 2 2 3 2 2 3 2 9" xfId="17519"/>
    <cellStyle name="Normal 2 3 2 2 3 2 2 3 3" xfId="17520"/>
    <cellStyle name="Normal 2 3 2 2 3 2 2 3 3 2" xfId="17521"/>
    <cellStyle name="Normal 2 3 2 2 3 2 2 3 3 2 2" xfId="17522"/>
    <cellStyle name="Normal 2 3 2 2 3 2 2 3 3 2 3" xfId="17523"/>
    <cellStyle name="Normal 2 3 2 2 3 2 2 3 3 2 4" xfId="17524"/>
    <cellStyle name="Normal 2 3 2 2 3 2 2 3 3 2 5" xfId="17525"/>
    <cellStyle name="Normal 2 3 2 2 3 2 2 3 3 2 6" xfId="17526"/>
    <cellStyle name="Normal 2 3 2 2 3 2 2 3 3 3" xfId="17527"/>
    <cellStyle name="Normal 2 3 2 2 3 2 2 3 3 4" xfId="17528"/>
    <cellStyle name="Normal 2 3 2 2 3 2 2 3 3 5" xfId="17529"/>
    <cellStyle name="Normal 2 3 2 2 3 2 2 3 3 6" xfId="17530"/>
    <cellStyle name="Normal 2 3 2 2 3 2 2 3 4" xfId="17531"/>
    <cellStyle name="Normal 2 3 2 2 3 2 2 3 5" xfId="17532"/>
    <cellStyle name="Normal 2 3 2 2 3 2 2 3 6" xfId="17533"/>
    <cellStyle name="Normal 2 3 2 2 3 2 2 3 7" xfId="17534"/>
    <cellStyle name="Normal 2 3 2 2 3 2 2 3 8" xfId="17535"/>
    <cellStyle name="Normal 2 3 2 2 3 2 2 3 9" xfId="17536"/>
    <cellStyle name="Normal 2 3 2 2 3 2 2 4" xfId="17537"/>
    <cellStyle name="Normal 2 3 2 2 3 2 2 5" xfId="17538"/>
    <cellStyle name="Normal 2 3 2 2 3 2 2 5 2" xfId="17539"/>
    <cellStyle name="Normal 2 3 2 2 3 2 2 5 2 2" xfId="17540"/>
    <cellStyle name="Normal 2 3 2 2 3 2 2 5 2 3" xfId="17541"/>
    <cellStyle name="Normal 2 3 2 2 3 2 2 5 2 4" xfId="17542"/>
    <cellStyle name="Normal 2 3 2 2 3 2 2 5 2 5" xfId="17543"/>
    <cellStyle name="Normal 2 3 2 2 3 2 2 5 2 6" xfId="17544"/>
    <cellStyle name="Normal 2 3 2 2 3 2 2 5 3" xfId="17545"/>
    <cellStyle name="Normal 2 3 2 2 3 2 2 5 4" xfId="17546"/>
    <cellStyle name="Normal 2 3 2 2 3 2 2 5 5" xfId="17547"/>
    <cellStyle name="Normal 2 3 2 2 3 2 2 5 6" xfId="17548"/>
    <cellStyle name="Normal 2 3 2 2 3 2 2 6" xfId="17549"/>
    <cellStyle name="Normal 2 3 2 2 3 2 2 7" xfId="17550"/>
    <cellStyle name="Normal 2 3 2 2 3 2 2 8" xfId="17551"/>
    <cellStyle name="Normal 2 3 2 2 3 2 2 9" xfId="17552"/>
    <cellStyle name="Normal 2 3 2 2 3 2 3" xfId="17553"/>
    <cellStyle name="Normal 2 3 2 2 3 2 4" xfId="17554"/>
    <cellStyle name="Normal 2 3 2 2 3 2 5" xfId="17555"/>
    <cellStyle name="Normal 2 3 2 2 3 2 5 2" xfId="17556"/>
    <cellStyle name="Normal 2 3 2 2 3 2 5 2 2" xfId="17557"/>
    <cellStyle name="Normal 2 3 2 2 3 2 5 2 2 2" xfId="17558"/>
    <cellStyle name="Normal 2 3 2 2 3 2 5 2 2 2 2" xfId="17559"/>
    <cellStyle name="Normal 2 3 2 2 3 2 5 2 2 2 3" xfId="17560"/>
    <cellStyle name="Normal 2 3 2 2 3 2 5 2 2 2 4" xfId="17561"/>
    <cellStyle name="Normal 2 3 2 2 3 2 5 2 2 2 5" xfId="17562"/>
    <cellStyle name="Normal 2 3 2 2 3 2 5 2 2 2 6" xfId="17563"/>
    <cellStyle name="Normal 2 3 2 2 3 2 5 2 2 3" xfId="17564"/>
    <cellStyle name="Normal 2 3 2 2 3 2 5 2 2 4" xfId="17565"/>
    <cellStyle name="Normal 2 3 2 2 3 2 5 2 2 5" xfId="17566"/>
    <cellStyle name="Normal 2 3 2 2 3 2 5 2 2 6" xfId="17567"/>
    <cellStyle name="Normal 2 3 2 2 3 2 5 2 3" xfId="17568"/>
    <cellStyle name="Normal 2 3 2 2 3 2 5 2 4" xfId="17569"/>
    <cellStyle name="Normal 2 3 2 2 3 2 5 2 5" xfId="17570"/>
    <cellStyle name="Normal 2 3 2 2 3 2 5 2 6" xfId="17571"/>
    <cellStyle name="Normal 2 3 2 2 3 2 5 2 7" xfId="17572"/>
    <cellStyle name="Normal 2 3 2 2 3 2 5 2 8" xfId="17573"/>
    <cellStyle name="Normal 2 3 2 2 3 2 5 2 9" xfId="17574"/>
    <cellStyle name="Normal 2 3 2 2 3 2 5 3" xfId="17575"/>
    <cellStyle name="Normal 2 3 2 2 3 2 5 3 2" xfId="17576"/>
    <cellStyle name="Normal 2 3 2 2 3 2 5 3 2 2" xfId="17577"/>
    <cellStyle name="Normal 2 3 2 2 3 2 5 3 2 3" xfId="17578"/>
    <cellStyle name="Normal 2 3 2 2 3 2 5 3 2 4" xfId="17579"/>
    <cellStyle name="Normal 2 3 2 2 3 2 5 3 2 5" xfId="17580"/>
    <cellStyle name="Normal 2 3 2 2 3 2 5 3 2 6" xfId="17581"/>
    <cellStyle name="Normal 2 3 2 2 3 2 5 3 3" xfId="17582"/>
    <cellStyle name="Normal 2 3 2 2 3 2 5 3 4" xfId="17583"/>
    <cellStyle name="Normal 2 3 2 2 3 2 5 3 5" xfId="17584"/>
    <cellStyle name="Normal 2 3 2 2 3 2 5 3 6" xfId="17585"/>
    <cellStyle name="Normal 2 3 2 2 3 2 5 4" xfId="17586"/>
    <cellStyle name="Normal 2 3 2 2 3 2 5 5" xfId="17587"/>
    <cellStyle name="Normal 2 3 2 2 3 2 5 6" xfId="17588"/>
    <cellStyle name="Normal 2 3 2 2 3 2 5 7" xfId="17589"/>
    <cellStyle name="Normal 2 3 2 2 3 2 5 8" xfId="17590"/>
    <cellStyle name="Normal 2 3 2 2 3 2 5 9" xfId="17591"/>
    <cellStyle name="Normal 2 3 2 2 3 2 6" xfId="17592"/>
    <cellStyle name="Normal 2 3 2 2 3 2 7" xfId="17593"/>
    <cellStyle name="Normal 2 3 2 2 3 2 8" xfId="17594"/>
    <cellStyle name="Normal 2 3 2 2 3 2 8 2" xfId="17595"/>
    <cellStyle name="Normal 2 3 2 2 3 2 8 2 2" xfId="17596"/>
    <cellStyle name="Normal 2 3 2 2 3 2 8 2 3" xfId="17597"/>
    <cellStyle name="Normal 2 3 2 2 3 2 8 2 4" xfId="17598"/>
    <cellStyle name="Normal 2 3 2 2 3 2 8 2 5" xfId="17599"/>
    <cellStyle name="Normal 2 3 2 2 3 2 8 2 6" xfId="17600"/>
    <cellStyle name="Normal 2 3 2 2 3 2 8 3" xfId="17601"/>
    <cellStyle name="Normal 2 3 2 2 3 2 8 4" xfId="17602"/>
    <cellStyle name="Normal 2 3 2 2 3 2 8 5" xfId="17603"/>
    <cellStyle name="Normal 2 3 2 2 3 2 8 6" xfId="17604"/>
    <cellStyle name="Normal 2 3 2 2 3 2 9" xfId="17605"/>
    <cellStyle name="Normal 2 3 2 2 3 3" xfId="17606"/>
    <cellStyle name="Normal 2 3 2 2 3 3 10" xfId="17607"/>
    <cellStyle name="Normal 2 3 2 2 3 3 11" xfId="17608"/>
    <cellStyle name="Normal 2 3 2 2 3 3 12" xfId="17609"/>
    <cellStyle name="Normal 2 3 2 2 3 3 2" xfId="17610"/>
    <cellStyle name="Normal 2 3 2 2 3 3 2 10" xfId="17611"/>
    <cellStyle name="Normal 2 3 2 2 3 3 2 11" xfId="17612"/>
    <cellStyle name="Normal 2 3 2 2 3 3 2 12" xfId="17613"/>
    <cellStyle name="Normal 2 3 2 2 3 3 2 2" xfId="17614"/>
    <cellStyle name="Normal 2 3 2 2 3 3 2 2 2" xfId="17615"/>
    <cellStyle name="Normal 2 3 2 2 3 3 2 2 2 2" xfId="17616"/>
    <cellStyle name="Normal 2 3 2 2 3 3 2 2 2 2 2" xfId="17617"/>
    <cellStyle name="Normal 2 3 2 2 3 3 2 2 2 2 2 2" xfId="17618"/>
    <cellStyle name="Normal 2 3 2 2 3 3 2 2 2 2 2 3" xfId="17619"/>
    <cellStyle name="Normal 2 3 2 2 3 3 2 2 2 2 2 4" xfId="17620"/>
    <cellStyle name="Normal 2 3 2 2 3 3 2 2 2 2 2 5" xfId="17621"/>
    <cellStyle name="Normal 2 3 2 2 3 3 2 2 2 2 2 6" xfId="17622"/>
    <cellStyle name="Normal 2 3 2 2 3 3 2 2 2 2 3" xfId="17623"/>
    <cellStyle name="Normal 2 3 2 2 3 3 2 2 2 2 4" xfId="17624"/>
    <cellStyle name="Normal 2 3 2 2 3 3 2 2 2 2 5" xfId="17625"/>
    <cellStyle name="Normal 2 3 2 2 3 3 2 2 2 2 6" xfId="17626"/>
    <cellStyle name="Normal 2 3 2 2 3 3 2 2 2 3" xfId="17627"/>
    <cellStyle name="Normal 2 3 2 2 3 3 2 2 2 4" xfId="17628"/>
    <cellStyle name="Normal 2 3 2 2 3 3 2 2 2 5" xfId="17629"/>
    <cellStyle name="Normal 2 3 2 2 3 3 2 2 2 6" xfId="17630"/>
    <cellStyle name="Normal 2 3 2 2 3 3 2 2 2 7" xfId="17631"/>
    <cellStyle name="Normal 2 3 2 2 3 3 2 2 2 8" xfId="17632"/>
    <cellStyle name="Normal 2 3 2 2 3 3 2 2 2 9" xfId="17633"/>
    <cellStyle name="Normal 2 3 2 2 3 3 2 2 3" xfId="17634"/>
    <cellStyle name="Normal 2 3 2 2 3 3 2 2 3 2" xfId="17635"/>
    <cellStyle name="Normal 2 3 2 2 3 3 2 2 3 2 2" xfId="17636"/>
    <cellStyle name="Normal 2 3 2 2 3 3 2 2 3 2 3" xfId="17637"/>
    <cellStyle name="Normal 2 3 2 2 3 3 2 2 3 2 4" xfId="17638"/>
    <cellStyle name="Normal 2 3 2 2 3 3 2 2 3 2 5" xfId="17639"/>
    <cellStyle name="Normal 2 3 2 2 3 3 2 2 3 2 6" xfId="17640"/>
    <cellStyle name="Normal 2 3 2 2 3 3 2 2 3 3" xfId="17641"/>
    <cellStyle name="Normal 2 3 2 2 3 3 2 2 3 4" xfId="17642"/>
    <cellStyle name="Normal 2 3 2 2 3 3 2 2 3 5" xfId="17643"/>
    <cellStyle name="Normal 2 3 2 2 3 3 2 2 3 6" xfId="17644"/>
    <cellStyle name="Normal 2 3 2 2 3 3 2 2 4" xfId="17645"/>
    <cellStyle name="Normal 2 3 2 2 3 3 2 2 5" xfId="17646"/>
    <cellStyle name="Normal 2 3 2 2 3 3 2 2 6" xfId="17647"/>
    <cellStyle name="Normal 2 3 2 2 3 3 2 2 7" xfId="17648"/>
    <cellStyle name="Normal 2 3 2 2 3 3 2 2 8" xfId="17649"/>
    <cellStyle name="Normal 2 3 2 2 3 3 2 2 9" xfId="17650"/>
    <cellStyle name="Normal 2 3 2 2 3 3 2 3" xfId="17651"/>
    <cellStyle name="Normal 2 3 2 2 3 3 2 4" xfId="17652"/>
    <cellStyle name="Normal 2 3 2 2 3 3 2 5" xfId="17653"/>
    <cellStyle name="Normal 2 3 2 2 3 3 2 5 2" xfId="17654"/>
    <cellStyle name="Normal 2 3 2 2 3 3 2 5 2 2" xfId="17655"/>
    <cellStyle name="Normal 2 3 2 2 3 3 2 5 2 3" xfId="17656"/>
    <cellStyle name="Normal 2 3 2 2 3 3 2 5 2 4" xfId="17657"/>
    <cellStyle name="Normal 2 3 2 2 3 3 2 5 2 5" xfId="17658"/>
    <cellStyle name="Normal 2 3 2 2 3 3 2 5 2 6" xfId="17659"/>
    <cellStyle name="Normal 2 3 2 2 3 3 2 5 3" xfId="17660"/>
    <cellStyle name="Normal 2 3 2 2 3 3 2 5 4" xfId="17661"/>
    <cellStyle name="Normal 2 3 2 2 3 3 2 5 5" xfId="17662"/>
    <cellStyle name="Normal 2 3 2 2 3 3 2 5 6" xfId="17663"/>
    <cellStyle name="Normal 2 3 2 2 3 3 2 6" xfId="17664"/>
    <cellStyle name="Normal 2 3 2 2 3 3 2 7" xfId="17665"/>
    <cellStyle name="Normal 2 3 2 2 3 3 2 8" xfId="17666"/>
    <cellStyle name="Normal 2 3 2 2 3 3 2 9" xfId="17667"/>
    <cellStyle name="Normal 2 3 2 2 3 3 3" xfId="17668"/>
    <cellStyle name="Normal 2 3 2 2 3 3 3 2" xfId="17669"/>
    <cellStyle name="Normal 2 3 2 2 3 3 3 2 2" xfId="17670"/>
    <cellStyle name="Normal 2 3 2 2 3 3 3 2 2 2" xfId="17671"/>
    <cellStyle name="Normal 2 3 2 2 3 3 3 2 2 2 2" xfId="17672"/>
    <cellStyle name="Normal 2 3 2 2 3 3 3 2 2 2 3" xfId="17673"/>
    <cellStyle name="Normal 2 3 2 2 3 3 3 2 2 2 4" xfId="17674"/>
    <cellStyle name="Normal 2 3 2 2 3 3 3 2 2 2 5" xfId="17675"/>
    <cellStyle name="Normal 2 3 2 2 3 3 3 2 2 2 6" xfId="17676"/>
    <cellStyle name="Normal 2 3 2 2 3 3 3 2 2 3" xfId="17677"/>
    <cellStyle name="Normal 2 3 2 2 3 3 3 2 2 4" xfId="17678"/>
    <cellStyle name="Normal 2 3 2 2 3 3 3 2 2 5" xfId="17679"/>
    <cellStyle name="Normal 2 3 2 2 3 3 3 2 2 6" xfId="17680"/>
    <cellStyle name="Normal 2 3 2 2 3 3 3 2 3" xfId="17681"/>
    <cellStyle name="Normal 2 3 2 2 3 3 3 2 4" xfId="17682"/>
    <cellStyle name="Normal 2 3 2 2 3 3 3 2 5" xfId="17683"/>
    <cellStyle name="Normal 2 3 2 2 3 3 3 2 6" xfId="17684"/>
    <cellStyle name="Normal 2 3 2 2 3 3 3 2 7" xfId="17685"/>
    <cellStyle name="Normal 2 3 2 2 3 3 3 2 8" xfId="17686"/>
    <cellStyle name="Normal 2 3 2 2 3 3 3 2 9" xfId="17687"/>
    <cellStyle name="Normal 2 3 2 2 3 3 3 3" xfId="17688"/>
    <cellStyle name="Normal 2 3 2 2 3 3 3 3 2" xfId="17689"/>
    <cellStyle name="Normal 2 3 2 2 3 3 3 3 2 2" xfId="17690"/>
    <cellStyle name="Normal 2 3 2 2 3 3 3 3 2 3" xfId="17691"/>
    <cellStyle name="Normal 2 3 2 2 3 3 3 3 2 4" xfId="17692"/>
    <cellStyle name="Normal 2 3 2 2 3 3 3 3 2 5" xfId="17693"/>
    <cellStyle name="Normal 2 3 2 2 3 3 3 3 2 6" xfId="17694"/>
    <cellStyle name="Normal 2 3 2 2 3 3 3 3 3" xfId="17695"/>
    <cellStyle name="Normal 2 3 2 2 3 3 3 3 4" xfId="17696"/>
    <cellStyle name="Normal 2 3 2 2 3 3 3 3 5" xfId="17697"/>
    <cellStyle name="Normal 2 3 2 2 3 3 3 3 6" xfId="17698"/>
    <cellStyle name="Normal 2 3 2 2 3 3 3 4" xfId="17699"/>
    <cellStyle name="Normal 2 3 2 2 3 3 3 5" xfId="17700"/>
    <cellStyle name="Normal 2 3 2 2 3 3 3 6" xfId="17701"/>
    <cellStyle name="Normal 2 3 2 2 3 3 3 7" xfId="17702"/>
    <cellStyle name="Normal 2 3 2 2 3 3 3 8" xfId="17703"/>
    <cellStyle name="Normal 2 3 2 2 3 3 3 9" xfId="17704"/>
    <cellStyle name="Normal 2 3 2 2 3 3 4" xfId="17705"/>
    <cellStyle name="Normal 2 3 2 2 3 3 5" xfId="17706"/>
    <cellStyle name="Normal 2 3 2 2 3 3 5 2" xfId="17707"/>
    <cellStyle name="Normal 2 3 2 2 3 3 5 2 2" xfId="17708"/>
    <cellStyle name="Normal 2 3 2 2 3 3 5 2 3" xfId="17709"/>
    <cellStyle name="Normal 2 3 2 2 3 3 5 2 4" xfId="17710"/>
    <cellStyle name="Normal 2 3 2 2 3 3 5 2 5" xfId="17711"/>
    <cellStyle name="Normal 2 3 2 2 3 3 5 2 6" xfId="17712"/>
    <cellStyle name="Normal 2 3 2 2 3 3 5 3" xfId="17713"/>
    <cellStyle name="Normal 2 3 2 2 3 3 5 4" xfId="17714"/>
    <cellStyle name="Normal 2 3 2 2 3 3 5 5" xfId="17715"/>
    <cellStyle name="Normal 2 3 2 2 3 3 5 6" xfId="17716"/>
    <cellStyle name="Normal 2 3 2 2 3 3 6" xfId="17717"/>
    <cellStyle name="Normal 2 3 2 2 3 3 7" xfId="17718"/>
    <cellStyle name="Normal 2 3 2 2 3 3 8" xfId="17719"/>
    <cellStyle name="Normal 2 3 2 2 3 3 9" xfId="17720"/>
    <cellStyle name="Normal 2 3 2 2 3 4" xfId="17721"/>
    <cellStyle name="Normal 2 3 2 2 3 5" xfId="17722"/>
    <cellStyle name="Normal 2 3 2 2 3 5 2" xfId="17723"/>
    <cellStyle name="Normal 2 3 2 2 3 5 2 2" xfId="17724"/>
    <cellStyle name="Normal 2 3 2 2 3 5 2 2 2" xfId="17725"/>
    <cellStyle name="Normal 2 3 2 2 3 5 2 2 2 2" xfId="17726"/>
    <cellStyle name="Normal 2 3 2 2 3 5 2 2 2 3" xfId="17727"/>
    <cellStyle name="Normal 2 3 2 2 3 5 2 2 2 4" xfId="17728"/>
    <cellStyle name="Normal 2 3 2 2 3 5 2 2 2 5" xfId="17729"/>
    <cellStyle name="Normal 2 3 2 2 3 5 2 2 2 6" xfId="17730"/>
    <cellStyle name="Normal 2 3 2 2 3 5 2 2 3" xfId="17731"/>
    <cellStyle name="Normal 2 3 2 2 3 5 2 2 4" xfId="17732"/>
    <cellStyle name="Normal 2 3 2 2 3 5 2 2 5" xfId="17733"/>
    <cellStyle name="Normal 2 3 2 2 3 5 2 2 6" xfId="17734"/>
    <cellStyle name="Normal 2 3 2 2 3 5 2 3" xfId="17735"/>
    <cellStyle name="Normal 2 3 2 2 3 5 2 4" xfId="17736"/>
    <cellStyle name="Normal 2 3 2 2 3 5 2 5" xfId="17737"/>
    <cellStyle name="Normal 2 3 2 2 3 5 2 6" xfId="17738"/>
    <cellStyle name="Normal 2 3 2 2 3 5 2 7" xfId="17739"/>
    <cellStyle name="Normal 2 3 2 2 3 5 2 8" xfId="17740"/>
    <cellStyle name="Normal 2 3 2 2 3 5 2 9" xfId="17741"/>
    <cellStyle name="Normal 2 3 2 2 3 5 3" xfId="17742"/>
    <cellStyle name="Normal 2 3 2 2 3 5 3 2" xfId="17743"/>
    <cellStyle name="Normal 2 3 2 2 3 5 3 2 2" xfId="17744"/>
    <cellStyle name="Normal 2 3 2 2 3 5 3 2 3" xfId="17745"/>
    <cellStyle name="Normal 2 3 2 2 3 5 3 2 4" xfId="17746"/>
    <cellStyle name="Normal 2 3 2 2 3 5 3 2 5" xfId="17747"/>
    <cellStyle name="Normal 2 3 2 2 3 5 3 2 6" xfId="17748"/>
    <cellStyle name="Normal 2 3 2 2 3 5 3 3" xfId="17749"/>
    <cellStyle name="Normal 2 3 2 2 3 5 3 4" xfId="17750"/>
    <cellStyle name="Normal 2 3 2 2 3 5 3 5" xfId="17751"/>
    <cellStyle name="Normal 2 3 2 2 3 5 3 6" xfId="17752"/>
    <cellStyle name="Normal 2 3 2 2 3 5 4" xfId="17753"/>
    <cellStyle name="Normal 2 3 2 2 3 5 5" xfId="17754"/>
    <cellStyle name="Normal 2 3 2 2 3 5 6" xfId="17755"/>
    <cellStyle name="Normal 2 3 2 2 3 5 7" xfId="17756"/>
    <cellStyle name="Normal 2 3 2 2 3 5 8" xfId="17757"/>
    <cellStyle name="Normal 2 3 2 2 3 5 9" xfId="17758"/>
    <cellStyle name="Normal 2 3 2 2 3 6" xfId="17759"/>
    <cellStyle name="Normal 2 3 2 2 3 7" xfId="17760"/>
    <cellStyle name="Normal 2 3 2 2 3 8" xfId="17761"/>
    <cellStyle name="Normal 2 3 2 2 3 8 2" xfId="17762"/>
    <cellStyle name="Normal 2 3 2 2 3 8 2 2" xfId="17763"/>
    <cellStyle name="Normal 2 3 2 2 3 8 2 3" xfId="17764"/>
    <cellStyle name="Normal 2 3 2 2 3 8 2 4" xfId="17765"/>
    <cellStyle name="Normal 2 3 2 2 3 8 2 5" xfId="17766"/>
    <cellStyle name="Normal 2 3 2 2 3 8 2 6" xfId="17767"/>
    <cellStyle name="Normal 2 3 2 2 3 8 3" xfId="17768"/>
    <cellStyle name="Normal 2 3 2 2 3 8 4" xfId="17769"/>
    <cellStyle name="Normal 2 3 2 2 3 8 5" xfId="17770"/>
    <cellStyle name="Normal 2 3 2 2 3 8 6" xfId="17771"/>
    <cellStyle name="Normal 2 3 2 2 3 9" xfId="17772"/>
    <cellStyle name="Normal 2 3 2 2 30" xfId="17773"/>
    <cellStyle name="Normal 2 3 2 2 31" xfId="17774"/>
    <cellStyle name="Normal 2 3 2 2 32" xfId="17775"/>
    <cellStyle name="Normal 2 3 2 2 33" xfId="17776"/>
    <cellStyle name="Normal 2 3 2 2 34" xfId="17777"/>
    <cellStyle name="Normal 2 3 2 2 35" xfId="17778"/>
    <cellStyle name="Normal 2 3 2 2 36" xfId="17779"/>
    <cellStyle name="Normal 2 3 2 2 37" xfId="17780"/>
    <cellStyle name="Normal 2 3 2 2 38" xfId="17781"/>
    <cellStyle name="Normal 2 3 2 2 38 10" xfId="17782"/>
    <cellStyle name="Normal 2 3 2 2 38 11" xfId="17783"/>
    <cellStyle name="Normal 2 3 2 2 38 12" xfId="17784"/>
    <cellStyle name="Normal 2 3 2 2 38 13" xfId="17785"/>
    <cellStyle name="Normal 2 3 2 2 38 14" xfId="17786"/>
    <cellStyle name="Normal 2 3 2 2 38 15" xfId="17787"/>
    <cellStyle name="Normal 2 3 2 2 38 16" xfId="17788"/>
    <cellStyle name="Normal 2 3 2 2 38 2" xfId="17789"/>
    <cellStyle name="Normal 2 3 2 2 38 3" xfId="17790"/>
    <cellStyle name="Normal 2 3 2 2 38 4" xfId="17791"/>
    <cellStyle name="Normal 2 3 2 2 38 5" xfId="17792"/>
    <cellStyle name="Normal 2 3 2 2 38 6" xfId="17793"/>
    <cellStyle name="Normal 2 3 2 2 38 7" xfId="17794"/>
    <cellStyle name="Normal 2 3 2 2 38 8" xfId="17795"/>
    <cellStyle name="Normal 2 3 2 2 38 9" xfId="17796"/>
    <cellStyle name="Normal 2 3 2 2 39" xfId="17797"/>
    <cellStyle name="Normal 2 3 2 2 4" xfId="17798"/>
    <cellStyle name="Normal 2 3 2 2 4 2" xfId="17799"/>
    <cellStyle name="Normal 2 3 2 2 4 3" xfId="17800"/>
    <cellStyle name="Normal 2 3 2 2 4 4" xfId="17801"/>
    <cellStyle name="Normal 2 3 2 2 4 5" xfId="17802"/>
    <cellStyle name="Normal 2 3 2 2 4 6" xfId="17803"/>
    <cellStyle name="Normal 2 3 2 2 40" xfId="17804"/>
    <cellStyle name="Normal 2 3 2 2 41" xfId="17805"/>
    <cellStyle name="Normal 2 3 2 2 42" xfId="17806"/>
    <cellStyle name="Normal 2 3 2 2 43" xfId="17807"/>
    <cellStyle name="Normal 2 3 2 2 44" xfId="17808"/>
    <cellStyle name="Normal 2 3 2 2 45" xfId="17809"/>
    <cellStyle name="Normal 2 3 2 2 46" xfId="17810"/>
    <cellStyle name="Normal 2 3 2 2 47" xfId="17811"/>
    <cellStyle name="Normal 2 3 2 2 48" xfId="17812"/>
    <cellStyle name="Normal 2 3 2 2 49" xfId="17813"/>
    <cellStyle name="Normal 2 3 2 2 5" xfId="17814"/>
    <cellStyle name="Normal 2 3 2 2 5 10" xfId="17815"/>
    <cellStyle name="Normal 2 3 2 2 5 11" xfId="17816"/>
    <cellStyle name="Normal 2 3 2 2 5 12" xfId="17817"/>
    <cellStyle name="Normal 2 3 2 2 5 13" xfId="17818"/>
    <cellStyle name="Normal 2 3 2 2 5 14" xfId="17819"/>
    <cellStyle name="Normal 2 3 2 2 5 15" xfId="17820"/>
    <cellStyle name="Normal 2 3 2 2 5 16" xfId="17821"/>
    <cellStyle name="Normal 2 3 2 2 5 17" xfId="17822"/>
    <cellStyle name="Normal 2 3 2 2 5 2" xfId="17823"/>
    <cellStyle name="Normal 2 3 2 2 5 2 10" xfId="17824"/>
    <cellStyle name="Normal 2 3 2 2 5 2 11" xfId="17825"/>
    <cellStyle name="Normal 2 3 2 2 5 2 12" xfId="17826"/>
    <cellStyle name="Normal 2 3 2 2 5 2 2" xfId="17827"/>
    <cellStyle name="Normal 2 3 2 2 5 2 2 2" xfId="17828"/>
    <cellStyle name="Normal 2 3 2 2 5 2 2 2 2" xfId="17829"/>
    <cellStyle name="Normal 2 3 2 2 5 2 2 2 2 2" xfId="17830"/>
    <cellStyle name="Normal 2 3 2 2 5 2 2 2 2 2 2" xfId="17831"/>
    <cellStyle name="Normal 2 3 2 2 5 2 2 2 2 2 3" xfId="17832"/>
    <cellStyle name="Normal 2 3 2 2 5 2 2 2 2 2 4" xfId="17833"/>
    <cellStyle name="Normal 2 3 2 2 5 2 2 2 2 2 5" xfId="17834"/>
    <cellStyle name="Normal 2 3 2 2 5 2 2 2 2 2 6" xfId="17835"/>
    <cellStyle name="Normal 2 3 2 2 5 2 2 2 2 3" xfId="17836"/>
    <cellStyle name="Normal 2 3 2 2 5 2 2 2 2 4" xfId="17837"/>
    <cellStyle name="Normal 2 3 2 2 5 2 2 2 2 5" xfId="17838"/>
    <cellStyle name="Normal 2 3 2 2 5 2 2 2 2 6" xfId="17839"/>
    <cellStyle name="Normal 2 3 2 2 5 2 2 2 3" xfId="17840"/>
    <cellStyle name="Normal 2 3 2 2 5 2 2 2 4" xfId="17841"/>
    <cellStyle name="Normal 2 3 2 2 5 2 2 2 5" xfId="17842"/>
    <cellStyle name="Normal 2 3 2 2 5 2 2 2 6" xfId="17843"/>
    <cellStyle name="Normal 2 3 2 2 5 2 2 2 7" xfId="17844"/>
    <cellStyle name="Normal 2 3 2 2 5 2 2 2 8" xfId="17845"/>
    <cellStyle name="Normal 2 3 2 2 5 2 2 2 9" xfId="17846"/>
    <cellStyle name="Normal 2 3 2 2 5 2 2 3" xfId="17847"/>
    <cellStyle name="Normal 2 3 2 2 5 2 2 3 2" xfId="17848"/>
    <cellStyle name="Normal 2 3 2 2 5 2 2 3 2 2" xfId="17849"/>
    <cellStyle name="Normal 2 3 2 2 5 2 2 3 2 3" xfId="17850"/>
    <cellStyle name="Normal 2 3 2 2 5 2 2 3 2 4" xfId="17851"/>
    <cellStyle name="Normal 2 3 2 2 5 2 2 3 2 5" xfId="17852"/>
    <cellStyle name="Normal 2 3 2 2 5 2 2 3 2 6" xfId="17853"/>
    <cellStyle name="Normal 2 3 2 2 5 2 2 3 3" xfId="17854"/>
    <cellStyle name="Normal 2 3 2 2 5 2 2 3 4" xfId="17855"/>
    <cellStyle name="Normal 2 3 2 2 5 2 2 3 5" xfId="17856"/>
    <cellStyle name="Normal 2 3 2 2 5 2 2 3 6" xfId="17857"/>
    <cellStyle name="Normal 2 3 2 2 5 2 2 4" xfId="17858"/>
    <cellStyle name="Normal 2 3 2 2 5 2 2 5" xfId="17859"/>
    <cellStyle name="Normal 2 3 2 2 5 2 2 6" xfId="17860"/>
    <cellStyle name="Normal 2 3 2 2 5 2 2 7" xfId="17861"/>
    <cellStyle name="Normal 2 3 2 2 5 2 2 8" xfId="17862"/>
    <cellStyle name="Normal 2 3 2 2 5 2 2 9" xfId="17863"/>
    <cellStyle name="Normal 2 3 2 2 5 2 3" xfId="17864"/>
    <cellStyle name="Normal 2 3 2 2 5 2 4" xfId="17865"/>
    <cellStyle name="Normal 2 3 2 2 5 2 5" xfId="17866"/>
    <cellStyle name="Normal 2 3 2 2 5 2 5 2" xfId="17867"/>
    <cellStyle name="Normal 2 3 2 2 5 2 5 2 2" xfId="17868"/>
    <cellStyle name="Normal 2 3 2 2 5 2 5 2 3" xfId="17869"/>
    <cellStyle name="Normal 2 3 2 2 5 2 5 2 4" xfId="17870"/>
    <cellStyle name="Normal 2 3 2 2 5 2 5 2 5" xfId="17871"/>
    <cellStyle name="Normal 2 3 2 2 5 2 5 2 6" xfId="17872"/>
    <cellStyle name="Normal 2 3 2 2 5 2 5 3" xfId="17873"/>
    <cellStyle name="Normal 2 3 2 2 5 2 5 4" xfId="17874"/>
    <cellStyle name="Normal 2 3 2 2 5 2 5 5" xfId="17875"/>
    <cellStyle name="Normal 2 3 2 2 5 2 5 6" xfId="17876"/>
    <cellStyle name="Normal 2 3 2 2 5 2 6" xfId="17877"/>
    <cellStyle name="Normal 2 3 2 2 5 2 7" xfId="17878"/>
    <cellStyle name="Normal 2 3 2 2 5 2 8" xfId="17879"/>
    <cellStyle name="Normal 2 3 2 2 5 2 9" xfId="17880"/>
    <cellStyle name="Normal 2 3 2 2 5 3" xfId="17881"/>
    <cellStyle name="Normal 2 3 2 2 5 3 2" xfId="17882"/>
    <cellStyle name="Normal 2 3 2 2 5 3 2 2" xfId="17883"/>
    <cellStyle name="Normal 2 3 2 2 5 3 2 2 2" xfId="17884"/>
    <cellStyle name="Normal 2 3 2 2 5 3 2 2 2 2" xfId="17885"/>
    <cellStyle name="Normal 2 3 2 2 5 3 2 2 2 3" xfId="17886"/>
    <cellStyle name="Normal 2 3 2 2 5 3 2 2 2 4" xfId="17887"/>
    <cellStyle name="Normal 2 3 2 2 5 3 2 2 2 5" xfId="17888"/>
    <cellStyle name="Normal 2 3 2 2 5 3 2 2 2 6" xfId="17889"/>
    <cellStyle name="Normal 2 3 2 2 5 3 2 2 3" xfId="17890"/>
    <cellStyle name="Normal 2 3 2 2 5 3 2 2 4" xfId="17891"/>
    <cellStyle name="Normal 2 3 2 2 5 3 2 2 5" xfId="17892"/>
    <cellStyle name="Normal 2 3 2 2 5 3 2 2 6" xfId="17893"/>
    <cellStyle name="Normal 2 3 2 2 5 3 2 3" xfId="17894"/>
    <cellStyle name="Normal 2 3 2 2 5 3 2 4" xfId="17895"/>
    <cellStyle name="Normal 2 3 2 2 5 3 2 5" xfId="17896"/>
    <cellStyle name="Normal 2 3 2 2 5 3 2 6" xfId="17897"/>
    <cellStyle name="Normal 2 3 2 2 5 3 2 7" xfId="17898"/>
    <cellStyle name="Normal 2 3 2 2 5 3 2 8" xfId="17899"/>
    <cellStyle name="Normal 2 3 2 2 5 3 2 9" xfId="17900"/>
    <cellStyle name="Normal 2 3 2 2 5 3 3" xfId="17901"/>
    <cellStyle name="Normal 2 3 2 2 5 3 3 2" xfId="17902"/>
    <cellStyle name="Normal 2 3 2 2 5 3 3 2 2" xfId="17903"/>
    <cellStyle name="Normal 2 3 2 2 5 3 3 2 3" xfId="17904"/>
    <cellStyle name="Normal 2 3 2 2 5 3 3 2 4" xfId="17905"/>
    <cellStyle name="Normal 2 3 2 2 5 3 3 2 5" xfId="17906"/>
    <cellStyle name="Normal 2 3 2 2 5 3 3 2 6" xfId="17907"/>
    <cellStyle name="Normal 2 3 2 2 5 3 3 3" xfId="17908"/>
    <cellStyle name="Normal 2 3 2 2 5 3 3 4" xfId="17909"/>
    <cellStyle name="Normal 2 3 2 2 5 3 3 5" xfId="17910"/>
    <cellStyle name="Normal 2 3 2 2 5 3 3 6" xfId="17911"/>
    <cellStyle name="Normal 2 3 2 2 5 3 4" xfId="17912"/>
    <cellStyle name="Normal 2 3 2 2 5 3 5" xfId="17913"/>
    <cellStyle name="Normal 2 3 2 2 5 3 6" xfId="17914"/>
    <cellStyle name="Normal 2 3 2 2 5 3 7" xfId="17915"/>
    <cellStyle name="Normal 2 3 2 2 5 3 8" xfId="17916"/>
    <cellStyle name="Normal 2 3 2 2 5 3 9" xfId="17917"/>
    <cellStyle name="Normal 2 3 2 2 5 4" xfId="17918"/>
    <cellStyle name="Normal 2 3 2 2 5 5" xfId="17919"/>
    <cellStyle name="Normal 2 3 2 2 5 5 2" xfId="17920"/>
    <cellStyle name="Normal 2 3 2 2 5 5 2 2" xfId="17921"/>
    <cellStyle name="Normal 2 3 2 2 5 5 2 3" xfId="17922"/>
    <cellStyle name="Normal 2 3 2 2 5 5 2 4" xfId="17923"/>
    <cellStyle name="Normal 2 3 2 2 5 5 2 5" xfId="17924"/>
    <cellStyle name="Normal 2 3 2 2 5 5 2 6" xfId="17925"/>
    <cellStyle name="Normal 2 3 2 2 5 5 3" xfId="17926"/>
    <cellStyle name="Normal 2 3 2 2 5 5 4" xfId="17927"/>
    <cellStyle name="Normal 2 3 2 2 5 5 5" xfId="17928"/>
    <cellStyle name="Normal 2 3 2 2 5 5 6" xfId="17929"/>
    <cellStyle name="Normal 2 3 2 2 5 6" xfId="17930"/>
    <cellStyle name="Normal 2 3 2 2 5 7" xfId="17931"/>
    <cellStyle name="Normal 2 3 2 2 5 8" xfId="17932"/>
    <cellStyle name="Normal 2 3 2 2 5 9" xfId="17933"/>
    <cellStyle name="Normal 2 3 2 2 50" xfId="17934"/>
    <cellStyle name="Normal 2 3 2 2 51" xfId="17935"/>
    <cellStyle name="Normal 2 3 2 2 52" xfId="17936"/>
    <cellStyle name="Normal 2 3 2 2 53" xfId="17937"/>
    <cellStyle name="Normal 2 3 2 2 54" xfId="17938"/>
    <cellStyle name="Normal 2 3 2 2 55" xfId="17939"/>
    <cellStyle name="Normal 2 3 2 2 56" xfId="17940"/>
    <cellStyle name="Normal 2 3 2 2 57" xfId="17941"/>
    <cellStyle name="Normal 2 3 2 2 58" xfId="17942"/>
    <cellStyle name="Normal 2 3 2 2 59" xfId="17943"/>
    <cellStyle name="Normal 2 3 2 2 6" xfId="17944"/>
    <cellStyle name="Normal 2 3 2 2 6 2" xfId="17945"/>
    <cellStyle name="Normal 2 3 2 2 6 3" xfId="17946"/>
    <cellStyle name="Normal 2 3 2 2 6 4" xfId="17947"/>
    <cellStyle name="Normal 2 3 2 2 6 5" xfId="17948"/>
    <cellStyle name="Normal 2 3 2 2 6 6" xfId="17949"/>
    <cellStyle name="Normal 2 3 2 2 60" xfId="17950"/>
    <cellStyle name="Normal 2 3 2 2 61" xfId="17951"/>
    <cellStyle name="Normal 2 3 2 2 62" xfId="17952"/>
    <cellStyle name="Normal 2 3 2 2 7" xfId="17953"/>
    <cellStyle name="Normal 2 3 2 2 7 2" xfId="17954"/>
    <cellStyle name="Normal 2 3 2 2 7 3" xfId="17955"/>
    <cellStyle name="Normal 2 3 2 2 7 4" xfId="17956"/>
    <cellStyle name="Normal 2 3 2 2 7 5" xfId="17957"/>
    <cellStyle name="Normal 2 3 2 2 7 6" xfId="17958"/>
    <cellStyle name="Normal 2 3 2 2 8" xfId="17959"/>
    <cellStyle name="Normal 2 3 2 2 8 10" xfId="17960"/>
    <cellStyle name="Normal 2 3 2 2 8 11" xfId="17961"/>
    <cellStyle name="Normal 2 3 2 2 8 12" xfId="17962"/>
    <cellStyle name="Normal 2 3 2 2 8 13" xfId="17963"/>
    <cellStyle name="Normal 2 3 2 2 8 14" xfId="17964"/>
    <cellStyle name="Normal 2 3 2 2 8 2" xfId="17965"/>
    <cellStyle name="Normal 2 3 2 2 8 2 2" xfId="17966"/>
    <cellStyle name="Normal 2 3 2 2 8 2 2 2" xfId="17967"/>
    <cellStyle name="Normal 2 3 2 2 8 2 2 2 2" xfId="17968"/>
    <cellStyle name="Normal 2 3 2 2 8 2 2 2 3" xfId="17969"/>
    <cellStyle name="Normal 2 3 2 2 8 2 2 2 4" xfId="17970"/>
    <cellStyle name="Normal 2 3 2 2 8 2 2 2 5" xfId="17971"/>
    <cellStyle name="Normal 2 3 2 2 8 2 2 2 6" xfId="17972"/>
    <cellStyle name="Normal 2 3 2 2 8 2 2 3" xfId="17973"/>
    <cellStyle name="Normal 2 3 2 2 8 2 2 4" xfId="17974"/>
    <cellStyle name="Normal 2 3 2 2 8 2 2 5" xfId="17975"/>
    <cellStyle name="Normal 2 3 2 2 8 2 2 6" xfId="17976"/>
    <cellStyle name="Normal 2 3 2 2 8 2 3" xfId="17977"/>
    <cellStyle name="Normal 2 3 2 2 8 2 4" xfId="17978"/>
    <cellStyle name="Normal 2 3 2 2 8 2 5" xfId="17979"/>
    <cellStyle name="Normal 2 3 2 2 8 2 6" xfId="17980"/>
    <cellStyle name="Normal 2 3 2 2 8 2 7" xfId="17981"/>
    <cellStyle name="Normal 2 3 2 2 8 2 8" xfId="17982"/>
    <cellStyle name="Normal 2 3 2 2 8 2 9" xfId="17983"/>
    <cellStyle name="Normal 2 3 2 2 8 3" xfId="17984"/>
    <cellStyle name="Normal 2 3 2 2 8 3 2" xfId="17985"/>
    <cellStyle name="Normal 2 3 2 2 8 3 2 2" xfId="17986"/>
    <cellStyle name="Normal 2 3 2 2 8 3 2 3" xfId="17987"/>
    <cellStyle name="Normal 2 3 2 2 8 3 2 4" xfId="17988"/>
    <cellStyle name="Normal 2 3 2 2 8 3 2 5" xfId="17989"/>
    <cellStyle name="Normal 2 3 2 2 8 3 2 6" xfId="17990"/>
    <cellStyle name="Normal 2 3 2 2 8 3 3" xfId="17991"/>
    <cellStyle name="Normal 2 3 2 2 8 3 4" xfId="17992"/>
    <cellStyle name="Normal 2 3 2 2 8 3 5" xfId="17993"/>
    <cellStyle name="Normal 2 3 2 2 8 3 6" xfId="17994"/>
    <cellStyle name="Normal 2 3 2 2 8 4" xfId="17995"/>
    <cellStyle name="Normal 2 3 2 2 8 5" xfId="17996"/>
    <cellStyle name="Normal 2 3 2 2 8 6" xfId="17997"/>
    <cellStyle name="Normal 2 3 2 2 8 7" xfId="17998"/>
    <cellStyle name="Normal 2 3 2 2 8 8" xfId="17999"/>
    <cellStyle name="Normal 2 3 2 2 8 9" xfId="18000"/>
    <cellStyle name="Normal 2 3 2 2 9" xfId="18001"/>
    <cellStyle name="Normal 2 3 2 2 9 2" xfId="18002"/>
    <cellStyle name="Normal 2 3 2 2 9 3" xfId="18003"/>
    <cellStyle name="Normal 2 3 2 2 9 4" xfId="18004"/>
    <cellStyle name="Normal 2 3 2 2 9 5" xfId="18005"/>
    <cellStyle name="Normal 2 3 2 2 9 6" xfId="18006"/>
    <cellStyle name="Normal 2 3 2 20" xfId="18007"/>
    <cellStyle name="Normal 2 3 2 20 2" xfId="18008"/>
    <cellStyle name="Normal 2 3 2 21" xfId="18009"/>
    <cellStyle name="Normal 2 3 2 21 2" xfId="18010"/>
    <cellStyle name="Normal 2 3 2 22" xfId="18011"/>
    <cellStyle name="Normal 2 3 2 23" xfId="18012"/>
    <cellStyle name="Normal 2 3 2 24" xfId="18013"/>
    <cellStyle name="Normal 2 3 2 25" xfId="18014"/>
    <cellStyle name="Normal 2 3 2 26" xfId="18015"/>
    <cellStyle name="Normal 2 3 2 27" xfId="18016"/>
    <cellStyle name="Normal 2 3 2 28" xfId="18017"/>
    <cellStyle name="Normal 2 3 2 28 2" xfId="18018"/>
    <cellStyle name="Normal 2 3 2 28 2 2" xfId="18019"/>
    <cellStyle name="Normal 2 3 2 28 2 2 2" xfId="18020"/>
    <cellStyle name="Normal 2 3 2 28 3" xfId="18021"/>
    <cellStyle name="Normal 2 3 2 28 4" xfId="18022"/>
    <cellStyle name="Normal 2 3 2 28 5" xfId="18023"/>
    <cellStyle name="Normal 2 3 2 28 6" xfId="18024"/>
    <cellStyle name="Normal 2 3 2 29" xfId="18025"/>
    <cellStyle name="Normal 2 3 2 29 2" xfId="18026"/>
    <cellStyle name="Normal 2 3 2 29 2 2" xfId="18027"/>
    <cellStyle name="Normal 2 3 2 3" xfId="18028"/>
    <cellStyle name="Normal 2 3 2 3 10" xfId="18029"/>
    <cellStyle name="Normal 2 3 2 3 11" xfId="18030"/>
    <cellStyle name="Normal 2 3 2 3 12" xfId="18031"/>
    <cellStyle name="Normal 2 3 2 3 13" xfId="18032"/>
    <cellStyle name="Normal 2 3 2 3 14" xfId="18033"/>
    <cellStyle name="Normal 2 3 2 3 15" xfId="18034"/>
    <cellStyle name="Normal 2 3 2 3 16" xfId="18035"/>
    <cellStyle name="Normal 2 3 2 3 17" xfId="18036"/>
    <cellStyle name="Normal 2 3 2 3 18" xfId="18037"/>
    <cellStyle name="Normal 2 3 2 3 19" xfId="18038"/>
    <cellStyle name="Normal 2 3 2 3 2" xfId="18039"/>
    <cellStyle name="Normal 2 3 2 3 2 10" xfId="18040"/>
    <cellStyle name="Normal 2 3 2 3 2 11" xfId="18041"/>
    <cellStyle name="Normal 2 3 2 3 2 12" xfId="18042"/>
    <cellStyle name="Normal 2 3 2 3 2 13" xfId="18043"/>
    <cellStyle name="Normal 2 3 2 3 2 14" xfId="18044"/>
    <cellStyle name="Normal 2 3 2 3 2 15" xfId="18045"/>
    <cellStyle name="Normal 2 3 2 3 2 16" xfId="18046"/>
    <cellStyle name="Normal 2 3 2 3 2 17" xfId="18047"/>
    <cellStyle name="Normal 2 3 2 3 2 2" xfId="18048"/>
    <cellStyle name="Normal 2 3 2 3 2 2 2" xfId="18049"/>
    <cellStyle name="Normal 2 3 2 3 2 2 2 2" xfId="18050"/>
    <cellStyle name="Normal 2 3 2 3 2 2 2 3" xfId="18051"/>
    <cellStyle name="Normal 2 3 2 3 2 2 2 4" xfId="18052"/>
    <cellStyle name="Normal 2 3 2 3 2 2 2 5" xfId="18053"/>
    <cellStyle name="Normal 2 3 2 3 2 2 2 6" xfId="18054"/>
    <cellStyle name="Normal 2 3 2 3 2 2 2 7" xfId="18055"/>
    <cellStyle name="Normal 2 3 2 3 2 2 2 8" xfId="18056"/>
    <cellStyle name="Normal 2 3 2 3 2 2 2 9" xfId="18057"/>
    <cellStyle name="Normal 2 3 2 3 2 2 3" xfId="18058"/>
    <cellStyle name="Normal 2 3 2 3 2 2 4" xfId="18059"/>
    <cellStyle name="Normal 2 3 2 3 2 2 5" xfId="18060"/>
    <cellStyle name="Normal 2 3 2 3 2 2 6" xfId="18061"/>
    <cellStyle name="Normal 2 3 2 3 2 2 7" xfId="18062"/>
    <cellStyle name="Normal 2 3 2 3 2 2 8" xfId="18063"/>
    <cellStyle name="Normal 2 3 2 3 2 2 9" xfId="18064"/>
    <cellStyle name="Normal 2 3 2 3 2 3" xfId="18065"/>
    <cellStyle name="Normal 2 3 2 3 2 4" xfId="18066"/>
    <cellStyle name="Normal 2 3 2 3 2 5" xfId="18067"/>
    <cellStyle name="Normal 2 3 2 3 2 6" xfId="18068"/>
    <cellStyle name="Normal 2 3 2 3 2 7" xfId="18069"/>
    <cellStyle name="Normal 2 3 2 3 2 8" xfId="18070"/>
    <cellStyle name="Normal 2 3 2 3 2 9" xfId="18071"/>
    <cellStyle name="Normal 2 3 2 3 20" xfId="18072"/>
    <cellStyle name="Normal 2 3 2 3 21" xfId="18073"/>
    <cellStyle name="Normal 2 3 2 3 22" xfId="18074"/>
    <cellStyle name="Normal 2 3 2 3 3" xfId="18075"/>
    <cellStyle name="Normal 2 3 2 3 3 2" xfId="18076"/>
    <cellStyle name="Normal 2 3 2 3 3 2 2" xfId="18077"/>
    <cellStyle name="Normal 2 3 2 3 3 2 3" xfId="18078"/>
    <cellStyle name="Normal 2 3 2 3 3 2 4" xfId="18079"/>
    <cellStyle name="Normal 2 3 2 3 3 2 5" xfId="18080"/>
    <cellStyle name="Normal 2 3 2 3 3 2 6" xfId="18081"/>
    <cellStyle name="Normal 2 3 2 3 3 2 7" xfId="18082"/>
    <cellStyle name="Normal 2 3 2 3 3 2 8" xfId="18083"/>
    <cellStyle name="Normal 2 3 2 3 3 2 9" xfId="18084"/>
    <cellStyle name="Normal 2 3 2 3 3 3" xfId="18085"/>
    <cellStyle name="Normal 2 3 2 3 3 4" xfId="18086"/>
    <cellStyle name="Normal 2 3 2 3 3 5" xfId="18087"/>
    <cellStyle name="Normal 2 3 2 3 3 6" xfId="18088"/>
    <cellStyle name="Normal 2 3 2 3 3 7" xfId="18089"/>
    <cellStyle name="Normal 2 3 2 3 3 8" xfId="18090"/>
    <cellStyle name="Normal 2 3 2 3 3 9" xfId="18091"/>
    <cellStyle name="Normal 2 3 2 3 4" xfId="18092"/>
    <cellStyle name="Normal 2 3 2 3 5" xfId="18093"/>
    <cellStyle name="Normal 2 3 2 3 6" xfId="18094"/>
    <cellStyle name="Normal 2 3 2 3 7" xfId="18095"/>
    <cellStyle name="Normal 2 3 2 3 8" xfId="18096"/>
    <cellStyle name="Normal 2 3 2 3 9" xfId="18097"/>
    <cellStyle name="Normal 2 3 2 30" xfId="18098"/>
    <cellStyle name="Normal 2 3 2 31" xfId="18099"/>
    <cellStyle name="Normal 2 3 2 32" xfId="18100"/>
    <cellStyle name="Normal 2 3 2 33" xfId="18101"/>
    <cellStyle name="Normal 2 3 2 34" xfId="18102"/>
    <cellStyle name="Normal 2 3 2 35" xfId="18103"/>
    <cellStyle name="Normal 2 3 2 36" xfId="18104"/>
    <cellStyle name="Normal 2 3 2 37" xfId="18105"/>
    <cellStyle name="Normal 2 3 2 38" xfId="18106"/>
    <cellStyle name="Normal 2 3 2 38 10" xfId="18107"/>
    <cellStyle name="Normal 2 3 2 38 11" xfId="18108"/>
    <cellStyle name="Normal 2 3 2 38 12" xfId="18109"/>
    <cellStyle name="Normal 2 3 2 38 13" xfId="18110"/>
    <cellStyle name="Normal 2 3 2 38 14" xfId="18111"/>
    <cellStyle name="Normal 2 3 2 38 15" xfId="18112"/>
    <cellStyle name="Normal 2 3 2 38 16" xfId="18113"/>
    <cellStyle name="Normal 2 3 2 38 2" xfId="18114"/>
    <cellStyle name="Normal 2 3 2 38 3" xfId="18115"/>
    <cellStyle name="Normal 2 3 2 38 4" xfId="18116"/>
    <cellStyle name="Normal 2 3 2 38 5" xfId="18117"/>
    <cellStyle name="Normal 2 3 2 38 6" xfId="18118"/>
    <cellStyle name="Normal 2 3 2 38 7" xfId="18119"/>
    <cellStyle name="Normal 2 3 2 38 8" xfId="18120"/>
    <cellStyle name="Normal 2 3 2 38 9" xfId="18121"/>
    <cellStyle name="Normal 2 3 2 39" xfId="18122"/>
    <cellStyle name="Normal 2 3 2 4" xfId="18123"/>
    <cellStyle name="Normal 2 3 2 4 2" xfId="18124"/>
    <cellStyle name="Normal 2 3 2 4 3" xfId="18125"/>
    <cellStyle name="Normal 2 3 2 4 4" xfId="18126"/>
    <cellStyle name="Normal 2 3 2 4 5" xfId="18127"/>
    <cellStyle name="Normal 2 3 2 4 6" xfId="18128"/>
    <cellStyle name="Normal 2 3 2 40" xfId="18129"/>
    <cellStyle name="Normal 2 3 2 41" xfId="18130"/>
    <cellStyle name="Normal 2 3 2 42" xfId="18131"/>
    <cellStyle name="Normal 2 3 2 43" xfId="18132"/>
    <cellStyle name="Normal 2 3 2 44" xfId="18133"/>
    <cellStyle name="Normal 2 3 2 45" xfId="18134"/>
    <cellStyle name="Normal 2 3 2 45 2" xfId="18135"/>
    <cellStyle name="Normal 2 3 2 45 3" xfId="18136"/>
    <cellStyle name="Normal 2 3 2 45 4" xfId="18137"/>
    <cellStyle name="Normal 2 3 2 45 5" xfId="18138"/>
    <cellStyle name="Normal 2 3 2 46" xfId="18139"/>
    <cellStyle name="Normal 2 3 2 47" xfId="18140"/>
    <cellStyle name="Normal 2 3 2 48" xfId="18141"/>
    <cellStyle name="Normal 2 3 2 49" xfId="18142"/>
    <cellStyle name="Normal 2 3 2 5" xfId="18143"/>
    <cellStyle name="Normal 2 3 2 5 10" xfId="18144"/>
    <cellStyle name="Normal 2 3 2 5 11" xfId="18145"/>
    <cellStyle name="Normal 2 3 2 5 12" xfId="18146"/>
    <cellStyle name="Normal 2 3 2 5 13" xfId="18147"/>
    <cellStyle name="Normal 2 3 2 5 14" xfId="18148"/>
    <cellStyle name="Normal 2 3 2 5 15" xfId="18149"/>
    <cellStyle name="Normal 2 3 2 5 16" xfId="18150"/>
    <cellStyle name="Normal 2 3 2 5 17" xfId="18151"/>
    <cellStyle name="Normal 2 3 2 5 18" xfId="18152"/>
    <cellStyle name="Normal 2 3 2 5 19" xfId="18153"/>
    <cellStyle name="Normal 2 3 2 5 2" xfId="18154"/>
    <cellStyle name="Normal 2 3 2 5 2 10" xfId="18155"/>
    <cellStyle name="Normal 2 3 2 5 2 11" xfId="18156"/>
    <cellStyle name="Normal 2 3 2 5 2 12" xfId="18157"/>
    <cellStyle name="Normal 2 3 2 5 2 13" xfId="18158"/>
    <cellStyle name="Normal 2 3 2 5 2 14" xfId="18159"/>
    <cellStyle name="Normal 2 3 2 5 2 15" xfId="18160"/>
    <cellStyle name="Normal 2 3 2 5 2 2" xfId="18161"/>
    <cellStyle name="Normal 2 3 2 5 2 2 10" xfId="18162"/>
    <cellStyle name="Normal 2 3 2 5 2 2 11" xfId="18163"/>
    <cellStyle name="Normal 2 3 2 5 2 2 12" xfId="18164"/>
    <cellStyle name="Normal 2 3 2 5 2 2 2" xfId="18165"/>
    <cellStyle name="Normal 2 3 2 5 2 2 2 10" xfId="18166"/>
    <cellStyle name="Normal 2 3 2 5 2 2 2 11" xfId="18167"/>
    <cellStyle name="Normal 2 3 2 5 2 2 2 12" xfId="18168"/>
    <cellStyle name="Normal 2 3 2 5 2 2 2 2" xfId="18169"/>
    <cellStyle name="Normal 2 3 2 5 2 2 2 2 2" xfId="18170"/>
    <cellStyle name="Normal 2 3 2 5 2 2 2 2 2 2" xfId="18171"/>
    <cellStyle name="Normal 2 3 2 5 2 2 2 2 2 2 2" xfId="18172"/>
    <cellStyle name="Normal 2 3 2 5 2 2 2 2 2 2 2 2" xfId="18173"/>
    <cellStyle name="Normal 2 3 2 5 2 2 2 2 2 2 2 3" xfId="18174"/>
    <cellStyle name="Normal 2 3 2 5 2 2 2 2 2 2 2 4" xfId="18175"/>
    <cellStyle name="Normal 2 3 2 5 2 2 2 2 2 2 2 5" xfId="18176"/>
    <cellStyle name="Normal 2 3 2 5 2 2 2 2 2 2 2 6" xfId="18177"/>
    <cellStyle name="Normal 2 3 2 5 2 2 2 2 2 2 3" xfId="18178"/>
    <cellStyle name="Normal 2 3 2 5 2 2 2 2 2 2 4" xfId="18179"/>
    <cellStyle name="Normal 2 3 2 5 2 2 2 2 2 2 5" xfId="18180"/>
    <cellStyle name="Normal 2 3 2 5 2 2 2 2 2 2 6" xfId="18181"/>
    <cellStyle name="Normal 2 3 2 5 2 2 2 2 2 3" xfId="18182"/>
    <cellStyle name="Normal 2 3 2 5 2 2 2 2 2 4" xfId="18183"/>
    <cellStyle name="Normal 2 3 2 5 2 2 2 2 2 5" xfId="18184"/>
    <cellStyle name="Normal 2 3 2 5 2 2 2 2 2 6" xfId="18185"/>
    <cellStyle name="Normal 2 3 2 5 2 2 2 2 2 7" xfId="18186"/>
    <cellStyle name="Normal 2 3 2 5 2 2 2 2 2 8" xfId="18187"/>
    <cellStyle name="Normal 2 3 2 5 2 2 2 2 2 9" xfId="18188"/>
    <cellStyle name="Normal 2 3 2 5 2 2 2 2 3" xfId="18189"/>
    <cellStyle name="Normal 2 3 2 5 2 2 2 2 3 2" xfId="18190"/>
    <cellStyle name="Normal 2 3 2 5 2 2 2 2 3 2 2" xfId="18191"/>
    <cellStyle name="Normal 2 3 2 5 2 2 2 2 3 2 3" xfId="18192"/>
    <cellStyle name="Normal 2 3 2 5 2 2 2 2 3 2 4" xfId="18193"/>
    <cellStyle name="Normal 2 3 2 5 2 2 2 2 3 2 5" xfId="18194"/>
    <cellStyle name="Normal 2 3 2 5 2 2 2 2 3 2 6" xfId="18195"/>
    <cellStyle name="Normal 2 3 2 5 2 2 2 2 3 3" xfId="18196"/>
    <cellStyle name="Normal 2 3 2 5 2 2 2 2 3 4" xfId="18197"/>
    <cellStyle name="Normal 2 3 2 5 2 2 2 2 3 5" xfId="18198"/>
    <cellStyle name="Normal 2 3 2 5 2 2 2 2 3 6" xfId="18199"/>
    <cellStyle name="Normal 2 3 2 5 2 2 2 2 4" xfId="18200"/>
    <cellStyle name="Normal 2 3 2 5 2 2 2 2 5" xfId="18201"/>
    <cellStyle name="Normal 2 3 2 5 2 2 2 2 6" xfId="18202"/>
    <cellStyle name="Normal 2 3 2 5 2 2 2 2 7" xfId="18203"/>
    <cellStyle name="Normal 2 3 2 5 2 2 2 2 8" xfId="18204"/>
    <cellStyle name="Normal 2 3 2 5 2 2 2 2 9" xfId="18205"/>
    <cellStyle name="Normal 2 3 2 5 2 2 2 3" xfId="18206"/>
    <cellStyle name="Normal 2 3 2 5 2 2 2 4" xfId="18207"/>
    <cellStyle name="Normal 2 3 2 5 2 2 2 5" xfId="18208"/>
    <cellStyle name="Normal 2 3 2 5 2 2 2 5 2" xfId="18209"/>
    <cellStyle name="Normal 2 3 2 5 2 2 2 5 2 2" xfId="18210"/>
    <cellStyle name="Normal 2 3 2 5 2 2 2 5 2 3" xfId="18211"/>
    <cellStyle name="Normal 2 3 2 5 2 2 2 5 2 4" xfId="18212"/>
    <cellStyle name="Normal 2 3 2 5 2 2 2 5 2 5" xfId="18213"/>
    <cellStyle name="Normal 2 3 2 5 2 2 2 5 2 6" xfId="18214"/>
    <cellStyle name="Normal 2 3 2 5 2 2 2 5 3" xfId="18215"/>
    <cellStyle name="Normal 2 3 2 5 2 2 2 5 4" xfId="18216"/>
    <cellStyle name="Normal 2 3 2 5 2 2 2 5 5" xfId="18217"/>
    <cellStyle name="Normal 2 3 2 5 2 2 2 5 6" xfId="18218"/>
    <cellStyle name="Normal 2 3 2 5 2 2 2 6" xfId="18219"/>
    <cellStyle name="Normal 2 3 2 5 2 2 2 7" xfId="18220"/>
    <cellStyle name="Normal 2 3 2 5 2 2 2 8" xfId="18221"/>
    <cellStyle name="Normal 2 3 2 5 2 2 2 9" xfId="18222"/>
    <cellStyle name="Normal 2 3 2 5 2 2 3" xfId="18223"/>
    <cellStyle name="Normal 2 3 2 5 2 2 3 2" xfId="18224"/>
    <cellStyle name="Normal 2 3 2 5 2 2 3 2 2" xfId="18225"/>
    <cellStyle name="Normal 2 3 2 5 2 2 3 2 2 2" xfId="18226"/>
    <cellStyle name="Normal 2 3 2 5 2 2 3 2 2 2 2" xfId="18227"/>
    <cellStyle name="Normal 2 3 2 5 2 2 3 2 2 2 3" xfId="18228"/>
    <cellStyle name="Normal 2 3 2 5 2 2 3 2 2 2 4" xfId="18229"/>
    <cellStyle name="Normal 2 3 2 5 2 2 3 2 2 2 5" xfId="18230"/>
    <cellStyle name="Normal 2 3 2 5 2 2 3 2 2 2 6" xfId="18231"/>
    <cellStyle name="Normal 2 3 2 5 2 2 3 2 2 3" xfId="18232"/>
    <cellStyle name="Normal 2 3 2 5 2 2 3 2 2 4" xfId="18233"/>
    <cellStyle name="Normal 2 3 2 5 2 2 3 2 2 5" xfId="18234"/>
    <cellStyle name="Normal 2 3 2 5 2 2 3 2 2 6" xfId="18235"/>
    <cellStyle name="Normal 2 3 2 5 2 2 3 2 3" xfId="18236"/>
    <cellStyle name="Normal 2 3 2 5 2 2 3 2 4" xfId="18237"/>
    <cellStyle name="Normal 2 3 2 5 2 2 3 2 5" xfId="18238"/>
    <cellStyle name="Normal 2 3 2 5 2 2 3 2 6" xfId="18239"/>
    <cellStyle name="Normal 2 3 2 5 2 2 3 2 7" xfId="18240"/>
    <cellStyle name="Normal 2 3 2 5 2 2 3 2 8" xfId="18241"/>
    <cellStyle name="Normal 2 3 2 5 2 2 3 2 9" xfId="18242"/>
    <cellStyle name="Normal 2 3 2 5 2 2 3 3" xfId="18243"/>
    <cellStyle name="Normal 2 3 2 5 2 2 3 3 2" xfId="18244"/>
    <cellStyle name="Normal 2 3 2 5 2 2 3 3 2 2" xfId="18245"/>
    <cellStyle name="Normal 2 3 2 5 2 2 3 3 2 3" xfId="18246"/>
    <cellStyle name="Normal 2 3 2 5 2 2 3 3 2 4" xfId="18247"/>
    <cellStyle name="Normal 2 3 2 5 2 2 3 3 2 5" xfId="18248"/>
    <cellStyle name="Normal 2 3 2 5 2 2 3 3 2 6" xfId="18249"/>
    <cellStyle name="Normal 2 3 2 5 2 2 3 3 3" xfId="18250"/>
    <cellStyle name="Normal 2 3 2 5 2 2 3 3 4" xfId="18251"/>
    <cellStyle name="Normal 2 3 2 5 2 2 3 3 5" xfId="18252"/>
    <cellStyle name="Normal 2 3 2 5 2 2 3 3 6" xfId="18253"/>
    <cellStyle name="Normal 2 3 2 5 2 2 3 4" xfId="18254"/>
    <cellStyle name="Normal 2 3 2 5 2 2 3 5" xfId="18255"/>
    <cellStyle name="Normal 2 3 2 5 2 2 3 6" xfId="18256"/>
    <cellStyle name="Normal 2 3 2 5 2 2 3 7" xfId="18257"/>
    <cellStyle name="Normal 2 3 2 5 2 2 3 8" xfId="18258"/>
    <cellStyle name="Normal 2 3 2 5 2 2 3 9" xfId="18259"/>
    <cellStyle name="Normal 2 3 2 5 2 2 4" xfId="18260"/>
    <cellStyle name="Normal 2 3 2 5 2 2 5" xfId="18261"/>
    <cellStyle name="Normal 2 3 2 5 2 2 5 2" xfId="18262"/>
    <cellStyle name="Normal 2 3 2 5 2 2 5 2 2" xfId="18263"/>
    <cellStyle name="Normal 2 3 2 5 2 2 5 2 3" xfId="18264"/>
    <cellStyle name="Normal 2 3 2 5 2 2 5 2 4" xfId="18265"/>
    <cellStyle name="Normal 2 3 2 5 2 2 5 2 5" xfId="18266"/>
    <cellStyle name="Normal 2 3 2 5 2 2 5 2 6" xfId="18267"/>
    <cellStyle name="Normal 2 3 2 5 2 2 5 3" xfId="18268"/>
    <cellStyle name="Normal 2 3 2 5 2 2 5 4" xfId="18269"/>
    <cellStyle name="Normal 2 3 2 5 2 2 5 5" xfId="18270"/>
    <cellStyle name="Normal 2 3 2 5 2 2 5 6" xfId="18271"/>
    <cellStyle name="Normal 2 3 2 5 2 2 6" xfId="18272"/>
    <cellStyle name="Normal 2 3 2 5 2 2 7" xfId="18273"/>
    <cellStyle name="Normal 2 3 2 5 2 2 8" xfId="18274"/>
    <cellStyle name="Normal 2 3 2 5 2 2 9" xfId="18275"/>
    <cellStyle name="Normal 2 3 2 5 2 3" xfId="18276"/>
    <cellStyle name="Normal 2 3 2 5 2 4" xfId="18277"/>
    <cellStyle name="Normal 2 3 2 5 2 5" xfId="18278"/>
    <cellStyle name="Normal 2 3 2 5 2 5 2" xfId="18279"/>
    <cellStyle name="Normal 2 3 2 5 2 5 2 2" xfId="18280"/>
    <cellStyle name="Normal 2 3 2 5 2 5 2 2 2" xfId="18281"/>
    <cellStyle name="Normal 2 3 2 5 2 5 2 2 2 2" xfId="18282"/>
    <cellStyle name="Normal 2 3 2 5 2 5 2 2 2 3" xfId="18283"/>
    <cellStyle name="Normal 2 3 2 5 2 5 2 2 2 4" xfId="18284"/>
    <cellStyle name="Normal 2 3 2 5 2 5 2 2 2 5" xfId="18285"/>
    <cellStyle name="Normal 2 3 2 5 2 5 2 2 2 6" xfId="18286"/>
    <cellStyle name="Normal 2 3 2 5 2 5 2 2 3" xfId="18287"/>
    <cellStyle name="Normal 2 3 2 5 2 5 2 2 4" xfId="18288"/>
    <cellStyle name="Normal 2 3 2 5 2 5 2 2 5" xfId="18289"/>
    <cellStyle name="Normal 2 3 2 5 2 5 2 2 6" xfId="18290"/>
    <cellStyle name="Normal 2 3 2 5 2 5 2 3" xfId="18291"/>
    <cellStyle name="Normal 2 3 2 5 2 5 2 4" xfId="18292"/>
    <cellStyle name="Normal 2 3 2 5 2 5 2 5" xfId="18293"/>
    <cellStyle name="Normal 2 3 2 5 2 5 2 6" xfId="18294"/>
    <cellStyle name="Normal 2 3 2 5 2 5 2 7" xfId="18295"/>
    <cellStyle name="Normal 2 3 2 5 2 5 2 8" xfId="18296"/>
    <cellStyle name="Normal 2 3 2 5 2 5 2 9" xfId="18297"/>
    <cellStyle name="Normal 2 3 2 5 2 5 3" xfId="18298"/>
    <cellStyle name="Normal 2 3 2 5 2 5 3 2" xfId="18299"/>
    <cellStyle name="Normal 2 3 2 5 2 5 3 2 2" xfId="18300"/>
    <cellStyle name="Normal 2 3 2 5 2 5 3 2 3" xfId="18301"/>
    <cellStyle name="Normal 2 3 2 5 2 5 3 2 4" xfId="18302"/>
    <cellStyle name="Normal 2 3 2 5 2 5 3 2 5" xfId="18303"/>
    <cellStyle name="Normal 2 3 2 5 2 5 3 2 6" xfId="18304"/>
    <cellStyle name="Normal 2 3 2 5 2 5 3 3" xfId="18305"/>
    <cellStyle name="Normal 2 3 2 5 2 5 3 4" xfId="18306"/>
    <cellStyle name="Normal 2 3 2 5 2 5 3 5" xfId="18307"/>
    <cellStyle name="Normal 2 3 2 5 2 5 3 6" xfId="18308"/>
    <cellStyle name="Normal 2 3 2 5 2 5 4" xfId="18309"/>
    <cellStyle name="Normal 2 3 2 5 2 5 5" xfId="18310"/>
    <cellStyle name="Normal 2 3 2 5 2 5 6" xfId="18311"/>
    <cellStyle name="Normal 2 3 2 5 2 5 7" xfId="18312"/>
    <cellStyle name="Normal 2 3 2 5 2 5 8" xfId="18313"/>
    <cellStyle name="Normal 2 3 2 5 2 5 9" xfId="18314"/>
    <cellStyle name="Normal 2 3 2 5 2 6" xfId="18315"/>
    <cellStyle name="Normal 2 3 2 5 2 7" xfId="18316"/>
    <cellStyle name="Normal 2 3 2 5 2 8" xfId="18317"/>
    <cellStyle name="Normal 2 3 2 5 2 8 2" xfId="18318"/>
    <cellStyle name="Normal 2 3 2 5 2 8 2 2" xfId="18319"/>
    <cellStyle name="Normal 2 3 2 5 2 8 2 3" xfId="18320"/>
    <cellStyle name="Normal 2 3 2 5 2 8 2 4" xfId="18321"/>
    <cellStyle name="Normal 2 3 2 5 2 8 2 5" xfId="18322"/>
    <cellStyle name="Normal 2 3 2 5 2 8 2 6" xfId="18323"/>
    <cellStyle name="Normal 2 3 2 5 2 8 3" xfId="18324"/>
    <cellStyle name="Normal 2 3 2 5 2 8 4" xfId="18325"/>
    <cellStyle name="Normal 2 3 2 5 2 8 5" xfId="18326"/>
    <cellStyle name="Normal 2 3 2 5 2 8 6" xfId="18327"/>
    <cellStyle name="Normal 2 3 2 5 2 9" xfId="18328"/>
    <cellStyle name="Normal 2 3 2 5 20" xfId="18329"/>
    <cellStyle name="Normal 2 3 2 5 3" xfId="18330"/>
    <cellStyle name="Normal 2 3 2 5 3 10" xfId="18331"/>
    <cellStyle name="Normal 2 3 2 5 3 11" xfId="18332"/>
    <cellStyle name="Normal 2 3 2 5 3 12" xfId="18333"/>
    <cellStyle name="Normal 2 3 2 5 3 2" xfId="18334"/>
    <cellStyle name="Normal 2 3 2 5 3 2 10" xfId="18335"/>
    <cellStyle name="Normal 2 3 2 5 3 2 11" xfId="18336"/>
    <cellStyle name="Normal 2 3 2 5 3 2 12" xfId="18337"/>
    <cellStyle name="Normal 2 3 2 5 3 2 2" xfId="18338"/>
    <cellStyle name="Normal 2 3 2 5 3 2 2 2" xfId="18339"/>
    <cellStyle name="Normal 2 3 2 5 3 2 2 2 2" xfId="18340"/>
    <cellStyle name="Normal 2 3 2 5 3 2 2 2 2 2" xfId="18341"/>
    <cellStyle name="Normal 2 3 2 5 3 2 2 2 2 2 2" xfId="18342"/>
    <cellStyle name="Normal 2 3 2 5 3 2 2 2 2 2 3" xfId="18343"/>
    <cellStyle name="Normal 2 3 2 5 3 2 2 2 2 2 4" xfId="18344"/>
    <cellStyle name="Normal 2 3 2 5 3 2 2 2 2 2 5" xfId="18345"/>
    <cellStyle name="Normal 2 3 2 5 3 2 2 2 2 2 6" xfId="18346"/>
    <cellStyle name="Normal 2 3 2 5 3 2 2 2 2 3" xfId="18347"/>
    <cellStyle name="Normal 2 3 2 5 3 2 2 2 2 4" xfId="18348"/>
    <cellStyle name="Normal 2 3 2 5 3 2 2 2 2 5" xfId="18349"/>
    <cellStyle name="Normal 2 3 2 5 3 2 2 2 2 6" xfId="18350"/>
    <cellStyle name="Normal 2 3 2 5 3 2 2 2 3" xfId="18351"/>
    <cellStyle name="Normal 2 3 2 5 3 2 2 2 4" xfId="18352"/>
    <cellStyle name="Normal 2 3 2 5 3 2 2 2 5" xfId="18353"/>
    <cellStyle name="Normal 2 3 2 5 3 2 2 2 6" xfId="18354"/>
    <cellStyle name="Normal 2 3 2 5 3 2 2 2 7" xfId="18355"/>
    <cellStyle name="Normal 2 3 2 5 3 2 2 2 8" xfId="18356"/>
    <cellStyle name="Normal 2 3 2 5 3 2 2 2 9" xfId="18357"/>
    <cellStyle name="Normal 2 3 2 5 3 2 2 3" xfId="18358"/>
    <cellStyle name="Normal 2 3 2 5 3 2 2 3 2" xfId="18359"/>
    <cellStyle name="Normal 2 3 2 5 3 2 2 3 2 2" xfId="18360"/>
    <cellStyle name="Normal 2 3 2 5 3 2 2 3 2 3" xfId="18361"/>
    <cellStyle name="Normal 2 3 2 5 3 2 2 3 2 4" xfId="18362"/>
    <cellStyle name="Normal 2 3 2 5 3 2 2 3 2 5" xfId="18363"/>
    <cellStyle name="Normal 2 3 2 5 3 2 2 3 2 6" xfId="18364"/>
    <cellStyle name="Normal 2 3 2 5 3 2 2 3 3" xfId="18365"/>
    <cellStyle name="Normal 2 3 2 5 3 2 2 3 4" xfId="18366"/>
    <cellStyle name="Normal 2 3 2 5 3 2 2 3 5" xfId="18367"/>
    <cellStyle name="Normal 2 3 2 5 3 2 2 3 6" xfId="18368"/>
    <cellStyle name="Normal 2 3 2 5 3 2 2 4" xfId="18369"/>
    <cellStyle name="Normal 2 3 2 5 3 2 2 5" xfId="18370"/>
    <cellStyle name="Normal 2 3 2 5 3 2 2 6" xfId="18371"/>
    <cellStyle name="Normal 2 3 2 5 3 2 2 7" xfId="18372"/>
    <cellStyle name="Normal 2 3 2 5 3 2 2 8" xfId="18373"/>
    <cellStyle name="Normal 2 3 2 5 3 2 2 9" xfId="18374"/>
    <cellStyle name="Normal 2 3 2 5 3 2 3" xfId="18375"/>
    <cellStyle name="Normal 2 3 2 5 3 2 4" xfId="18376"/>
    <cellStyle name="Normal 2 3 2 5 3 2 5" xfId="18377"/>
    <cellStyle name="Normal 2 3 2 5 3 2 5 2" xfId="18378"/>
    <cellStyle name="Normal 2 3 2 5 3 2 5 2 2" xfId="18379"/>
    <cellStyle name="Normal 2 3 2 5 3 2 5 2 3" xfId="18380"/>
    <cellStyle name="Normal 2 3 2 5 3 2 5 2 4" xfId="18381"/>
    <cellStyle name="Normal 2 3 2 5 3 2 5 2 5" xfId="18382"/>
    <cellStyle name="Normal 2 3 2 5 3 2 5 2 6" xfId="18383"/>
    <cellStyle name="Normal 2 3 2 5 3 2 5 3" xfId="18384"/>
    <cellStyle name="Normal 2 3 2 5 3 2 5 4" xfId="18385"/>
    <cellStyle name="Normal 2 3 2 5 3 2 5 5" xfId="18386"/>
    <cellStyle name="Normal 2 3 2 5 3 2 5 6" xfId="18387"/>
    <cellStyle name="Normal 2 3 2 5 3 2 6" xfId="18388"/>
    <cellStyle name="Normal 2 3 2 5 3 2 7" xfId="18389"/>
    <cellStyle name="Normal 2 3 2 5 3 2 8" xfId="18390"/>
    <cellStyle name="Normal 2 3 2 5 3 2 9" xfId="18391"/>
    <cellStyle name="Normal 2 3 2 5 3 3" xfId="18392"/>
    <cellStyle name="Normal 2 3 2 5 3 3 2" xfId="18393"/>
    <cellStyle name="Normal 2 3 2 5 3 3 2 2" xfId="18394"/>
    <cellStyle name="Normal 2 3 2 5 3 3 2 2 2" xfId="18395"/>
    <cellStyle name="Normal 2 3 2 5 3 3 2 2 2 2" xfId="18396"/>
    <cellStyle name="Normal 2 3 2 5 3 3 2 2 2 3" xfId="18397"/>
    <cellStyle name="Normal 2 3 2 5 3 3 2 2 2 4" xfId="18398"/>
    <cellStyle name="Normal 2 3 2 5 3 3 2 2 2 5" xfId="18399"/>
    <cellStyle name="Normal 2 3 2 5 3 3 2 2 2 6" xfId="18400"/>
    <cellStyle name="Normal 2 3 2 5 3 3 2 2 3" xfId="18401"/>
    <cellStyle name="Normal 2 3 2 5 3 3 2 2 4" xfId="18402"/>
    <cellStyle name="Normal 2 3 2 5 3 3 2 2 5" xfId="18403"/>
    <cellStyle name="Normal 2 3 2 5 3 3 2 2 6" xfId="18404"/>
    <cellStyle name="Normal 2 3 2 5 3 3 2 3" xfId="18405"/>
    <cellStyle name="Normal 2 3 2 5 3 3 2 4" xfId="18406"/>
    <cellStyle name="Normal 2 3 2 5 3 3 2 5" xfId="18407"/>
    <cellStyle name="Normal 2 3 2 5 3 3 2 6" xfId="18408"/>
    <cellStyle name="Normal 2 3 2 5 3 3 2 7" xfId="18409"/>
    <cellStyle name="Normal 2 3 2 5 3 3 2 8" xfId="18410"/>
    <cellStyle name="Normal 2 3 2 5 3 3 2 9" xfId="18411"/>
    <cellStyle name="Normal 2 3 2 5 3 3 3" xfId="18412"/>
    <cellStyle name="Normal 2 3 2 5 3 3 3 2" xfId="18413"/>
    <cellStyle name="Normal 2 3 2 5 3 3 3 2 2" xfId="18414"/>
    <cellStyle name="Normal 2 3 2 5 3 3 3 2 3" xfId="18415"/>
    <cellStyle name="Normal 2 3 2 5 3 3 3 2 4" xfId="18416"/>
    <cellStyle name="Normal 2 3 2 5 3 3 3 2 5" xfId="18417"/>
    <cellStyle name="Normal 2 3 2 5 3 3 3 2 6" xfId="18418"/>
    <cellStyle name="Normal 2 3 2 5 3 3 3 3" xfId="18419"/>
    <cellStyle name="Normal 2 3 2 5 3 3 3 4" xfId="18420"/>
    <cellStyle name="Normal 2 3 2 5 3 3 3 5" xfId="18421"/>
    <cellStyle name="Normal 2 3 2 5 3 3 3 6" xfId="18422"/>
    <cellStyle name="Normal 2 3 2 5 3 3 4" xfId="18423"/>
    <cellStyle name="Normal 2 3 2 5 3 3 5" xfId="18424"/>
    <cellStyle name="Normal 2 3 2 5 3 3 6" xfId="18425"/>
    <cellStyle name="Normal 2 3 2 5 3 3 7" xfId="18426"/>
    <cellStyle name="Normal 2 3 2 5 3 3 8" xfId="18427"/>
    <cellStyle name="Normal 2 3 2 5 3 3 9" xfId="18428"/>
    <cellStyle name="Normal 2 3 2 5 3 4" xfId="18429"/>
    <cellStyle name="Normal 2 3 2 5 3 5" xfId="18430"/>
    <cellStyle name="Normal 2 3 2 5 3 5 2" xfId="18431"/>
    <cellStyle name="Normal 2 3 2 5 3 5 2 2" xfId="18432"/>
    <cellStyle name="Normal 2 3 2 5 3 5 2 3" xfId="18433"/>
    <cellStyle name="Normal 2 3 2 5 3 5 2 4" xfId="18434"/>
    <cellStyle name="Normal 2 3 2 5 3 5 2 5" xfId="18435"/>
    <cellStyle name="Normal 2 3 2 5 3 5 2 6" xfId="18436"/>
    <cellStyle name="Normal 2 3 2 5 3 5 3" xfId="18437"/>
    <cellStyle name="Normal 2 3 2 5 3 5 4" xfId="18438"/>
    <cellStyle name="Normal 2 3 2 5 3 5 5" xfId="18439"/>
    <cellStyle name="Normal 2 3 2 5 3 5 6" xfId="18440"/>
    <cellStyle name="Normal 2 3 2 5 3 6" xfId="18441"/>
    <cellStyle name="Normal 2 3 2 5 3 7" xfId="18442"/>
    <cellStyle name="Normal 2 3 2 5 3 8" xfId="18443"/>
    <cellStyle name="Normal 2 3 2 5 3 9" xfId="18444"/>
    <cellStyle name="Normal 2 3 2 5 4" xfId="18445"/>
    <cellStyle name="Normal 2 3 2 5 5" xfId="18446"/>
    <cellStyle name="Normal 2 3 2 5 5 2" xfId="18447"/>
    <cellStyle name="Normal 2 3 2 5 5 2 2" xfId="18448"/>
    <cellStyle name="Normal 2 3 2 5 5 2 2 2" xfId="18449"/>
    <cellStyle name="Normal 2 3 2 5 5 2 2 2 2" xfId="18450"/>
    <cellStyle name="Normal 2 3 2 5 5 2 2 2 3" xfId="18451"/>
    <cellStyle name="Normal 2 3 2 5 5 2 2 2 4" xfId="18452"/>
    <cellStyle name="Normal 2 3 2 5 5 2 2 2 5" xfId="18453"/>
    <cellStyle name="Normal 2 3 2 5 5 2 2 2 6" xfId="18454"/>
    <cellStyle name="Normal 2 3 2 5 5 2 2 3" xfId="18455"/>
    <cellStyle name="Normal 2 3 2 5 5 2 2 4" xfId="18456"/>
    <cellStyle name="Normal 2 3 2 5 5 2 2 5" xfId="18457"/>
    <cellStyle name="Normal 2 3 2 5 5 2 2 6" xfId="18458"/>
    <cellStyle name="Normal 2 3 2 5 5 2 3" xfId="18459"/>
    <cellStyle name="Normal 2 3 2 5 5 2 4" xfId="18460"/>
    <cellStyle name="Normal 2 3 2 5 5 2 5" xfId="18461"/>
    <cellStyle name="Normal 2 3 2 5 5 2 6" xfId="18462"/>
    <cellStyle name="Normal 2 3 2 5 5 2 7" xfId="18463"/>
    <cellStyle name="Normal 2 3 2 5 5 2 8" xfId="18464"/>
    <cellStyle name="Normal 2 3 2 5 5 2 9" xfId="18465"/>
    <cellStyle name="Normal 2 3 2 5 5 3" xfId="18466"/>
    <cellStyle name="Normal 2 3 2 5 5 3 2" xfId="18467"/>
    <cellStyle name="Normal 2 3 2 5 5 3 2 2" xfId="18468"/>
    <cellStyle name="Normal 2 3 2 5 5 3 2 3" xfId="18469"/>
    <cellStyle name="Normal 2 3 2 5 5 3 2 4" xfId="18470"/>
    <cellStyle name="Normal 2 3 2 5 5 3 2 5" xfId="18471"/>
    <cellStyle name="Normal 2 3 2 5 5 3 2 6" xfId="18472"/>
    <cellStyle name="Normal 2 3 2 5 5 3 3" xfId="18473"/>
    <cellStyle name="Normal 2 3 2 5 5 3 4" xfId="18474"/>
    <cellStyle name="Normal 2 3 2 5 5 3 5" xfId="18475"/>
    <cellStyle name="Normal 2 3 2 5 5 3 6" xfId="18476"/>
    <cellStyle name="Normal 2 3 2 5 5 4" xfId="18477"/>
    <cellStyle name="Normal 2 3 2 5 5 5" xfId="18478"/>
    <cellStyle name="Normal 2 3 2 5 5 6" xfId="18479"/>
    <cellStyle name="Normal 2 3 2 5 5 7" xfId="18480"/>
    <cellStyle name="Normal 2 3 2 5 5 8" xfId="18481"/>
    <cellStyle name="Normal 2 3 2 5 5 9" xfId="18482"/>
    <cellStyle name="Normal 2 3 2 5 6" xfId="18483"/>
    <cellStyle name="Normal 2 3 2 5 7" xfId="18484"/>
    <cellStyle name="Normal 2 3 2 5 8" xfId="18485"/>
    <cellStyle name="Normal 2 3 2 5 8 2" xfId="18486"/>
    <cellStyle name="Normal 2 3 2 5 8 2 2" xfId="18487"/>
    <cellStyle name="Normal 2 3 2 5 8 2 3" xfId="18488"/>
    <cellStyle name="Normal 2 3 2 5 8 2 4" xfId="18489"/>
    <cellStyle name="Normal 2 3 2 5 8 2 5" xfId="18490"/>
    <cellStyle name="Normal 2 3 2 5 8 2 6" xfId="18491"/>
    <cellStyle name="Normal 2 3 2 5 8 3" xfId="18492"/>
    <cellStyle name="Normal 2 3 2 5 8 4" xfId="18493"/>
    <cellStyle name="Normal 2 3 2 5 8 5" xfId="18494"/>
    <cellStyle name="Normal 2 3 2 5 8 6" xfId="18495"/>
    <cellStyle name="Normal 2 3 2 5 9" xfId="18496"/>
    <cellStyle name="Normal 2 3 2 50" xfId="18497"/>
    <cellStyle name="Normal 2 3 2 51" xfId="18498"/>
    <cellStyle name="Normal 2 3 2 52" xfId="18499"/>
    <cellStyle name="Normal 2 3 2 53" xfId="18500"/>
    <cellStyle name="Normal 2 3 2 54" xfId="18501"/>
    <cellStyle name="Normal 2 3 2 55" xfId="18502"/>
    <cellStyle name="Normal 2 3 2 56" xfId="18503"/>
    <cellStyle name="Normal 2 3 2 57" xfId="18504"/>
    <cellStyle name="Normal 2 3 2 58" xfId="18505"/>
    <cellStyle name="Normal 2 3 2 59" xfId="18506"/>
    <cellStyle name="Normal 2 3 2 6" xfId="18507"/>
    <cellStyle name="Normal 2 3 2 6 2" xfId="18508"/>
    <cellStyle name="Normal 2 3 2 6 3" xfId="18509"/>
    <cellStyle name="Normal 2 3 2 6 4" xfId="18510"/>
    <cellStyle name="Normal 2 3 2 6 5" xfId="18511"/>
    <cellStyle name="Normal 2 3 2 6 6" xfId="18512"/>
    <cellStyle name="Normal 2 3 2 60" xfId="18513"/>
    <cellStyle name="Normal 2 3 2 61" xfId="18514"/>
    <cellStyle name="Normal 2 3 2 62" xfId="18515"/>
    <cellStyle name="Normal 2 3 2 63" xfId="18516"/>
    <cellStyle name="Normal 2 3 2 64" xfId="18517"/>
    <cellStyle name="Normal 2 3 2 65" xfId="18518"/>
    <cellStyle name="Normal 2 3 2 7" xfId="18519"/>
    <cellStyle name="Normal 2 3 2 7 2" xfId="18520"/>
    <cellStyle name="Normal 2 3 2 7 3" xfId="18521"/>
    <cellStyle name="Normal 2 3 2 7 4" xfId="18522"/>
    <cellStyle name="Normal 2 3 2 7 5" xfId="18523"/>
    <cellStyle name="Normal 2 3 2 7 6" xfId="18524"/>
    <cellStyle name="Normal 2 3 2 8" xfId="18525"/>
    <cellStyle name="Normal 2 3 2 8 10" xfId="18526"/>
    <cellStyle name="Normal 2 3 2 8 11" xfId="18527"/>
    <cellStyle name="Normal 2 3 2 8 12" xfId="18528"/>
    <cellStyle name="Normal 2 3 2 8 13" xfId="18529"/>
    <cellStyle name="Normal 2 3 2 8 14" xfId="18530"/>
    <cellStyle name="Normal 2 3 2 8 15" xfId="18531"/>
    <cellStyle name="Normal 2 3 2 8 16" xfId="18532"/>
    <cellStyle name="Normal 2 3 2 8 17" xfId="18533"/>
    <cellStyle name="Normal 2 3 2 8 2" xfId="18534"/>
    <cellStyle name="Normal 2 3 2 8 2 10" xfId="18535"/>
    <cellStyle name="Normal 2 3 2 8 2 11" xfId="18536"/>
    <cellStyle name="Normal 2 3 2 8 2 12" xfId="18537"/>
    <cellStyle name="Normal 2 3 2 8 2 2" xfId="18538"/>
    <cellStyle name="Normal 2 3 2 8 2 2 2" xfId="18539"/>
    <cellStyle name="Normal 2 3 2 8 2 2 2 2" xfId="18540"/>
    <cellStyle name="Normal 2 3 2 8 2 2 2 2 2" xfId="18541"/>
    <cellStyle name="Normal 2 3 2 8 2 2 2 2 2 2" xfId="18542"/>
    <cellStyle name="Normal 2 3 2 8 2 2 2 2 2 3" xfId="18543"/>
    <cellStyle name="Normal 2 3 2 8 2 2 2 2 2 4" xfId="18544"/>
    <cellStyle name="Normal 2 3 2 8 2 2 2 2 2 5" xfId="18545"/>
    <cellStyle name="Normal 2 3 2 8 2 2 2 2 2 6" xfId="18546"/>
    <cellStyle name="Normal 2 3 2 8 2 2 2 2 3" xfId="18547"/>
    <cellStyle name="Normal 2 3 2 8 2 2 2 2 4" xfId="18548"/>
    <cellStyle name="Normal 2 3 2 8 2 2 2 2 5" xfId="18549"/>
    <cellStyle name="Normal 2 3 2 8 2 2 2 2 6" xfId="18550"/>
    <cellStyle name="Normal 2 3 2 8 2 2 2 3" xfId="18551"/>
    <cellStyle name="Normal 2 3 2 8 2 2 2 4" xfId="18552"/>
    <cellStyle name="Normal 2 3 2 8 2 2 2 5" xfId="18553"/>
    <cellStyle name="Normal 2 3 2 8 2 2 2 6" xfId="18554"/>
    <cellStyle name="Normal 2 3 2 8 2 2 2 7" xfId="18555"/>
    <cellStyle name="Normal 2 3 2 8 2 2 2 8" xfId="18556"/>
    <cellStyle name="Normal 2 3 2 8 2 2 2 9" xfId="18557"/>
    <cellStyle name="Normal 2 3 2 8 2 2 3" xfId="18558"/>
    <cellStyle name="Normal 2 3 2 8 2 2 3 2" xfId="18559"/>
    <cellStyle name="Normal 2 3 2 8 2 2 3 2 2" xfId="18560"/>
    <cellStyle name="Normal 2 3 2 8 2 2 3 2 3" xfId="18561"/>
    <cellStyle name="Normal 2 3 2 8 2 2 3 2 4" xfId="18562"/>
    <cellStyle name="Normal 2 3 2 8 2 2 3 2 5" xfId="18563"/>
    <cellStyle name="Normal 2 3 2 8 2 2 3 2 6" xfId="18564"/>
    <cellStyle name="Normal 2 3 2 8 2 2 3 3" xfId="18565"/>
    <cellStyle name="Normal 2 3 2 8 2 2 3 4" xfId="18566"/>
    <cellStyle name="Normal 2 3 2 8 2 2 3 5" xfId="18567"/>
    <cellStyle name="Normal 2 3 2 8 2 2 3 6" xfId="18568"/>
    <cellStyle name="Normal 2 3 2 8 2 2 4" xfId="18569"/>
    <cellStyle name="Normal 2 3 2 8 2 2 5" xfId="18570"/>
    <cellStyle name="Normal 2 3 2 8 2 2 6" xfId="18571"/>
    <cellStyle name="Normal 2 3 2 8 2 2 7" xfId="18572"/>
    <cellStyle name="Normal 2 3 2 8 2 2 8" xfId="18573"/>
    <cellStyle name="Normal 2 3 2 8 2 2 9" xfId="18574"/>
    <cellStyle name="Normal 2 3 2 8 2 3" xfId="18575"/>
    <cellStyle name="Normal 2 3 2 8 2 4" xfId="18576"/>
    <cellStyle name="Normal 2 3 2 8 2 5" xfId="18577"/>
    <cellStyle name="Normal 2 3 2 8 2 5 2" xfId="18578"/>
    <cellStyle name="Normal 2 3 2 8 2 5 2 2" xfId="18579"/>
    <cellStyle name="Normal 2 3 2 8 2 5 2 3" xfId="18580"/>
    <cellStyle name="Normal 2 3 2 8 2 5 2 4" xfId="18581"/>
    <cellStyle name="Normal 2 3 2 8 2 5 2 5" xfId="18582"/>
    <cellStyle name="Normal 2 3 2 8 2 5 2 6" xfId="18583"/>
    <cellStyle name="Normal 2 3 2 8 2 5 3" xfId="18584"/>
    <cellStyle name="Normal 2 3 2 8 2 5 4" xfId="18585"/>
    <cellStyle name="Normal 2 3 2 8 2 5 5" xfId="18586"/>
    <cellStyle name="Normal 2 3 2 8 2 5 6" xfId="18587"/>
    <cellStyle name="Normal 2 3 2 8 2 6" xfId="18588"/>
    <cellStyle name="Normal 2 3 2 8 2 7" xfId="18589"/>
    <cellStyle name="Normal 2 3 2 8 2 8" xfId="18590"/>
    <cellStyle name="Normal 2 3 2 8 2 9" xfId="18591"/>
    <cellStyle name="Normal 2 3 2 8 3" xfId="18592"/>
    <cellStyle name="Normal 2 3 2 8 3 2" xfId="18593"/>
    <cellStyle name="Normal 2 3 2 8 3 2 2" xfId="18594"/>
    <cellStyle name="Normal 2 3 2 8 3 2 2 2" xfId="18595"/>
    <cellStyle name="Normal 2 3 2 8 3 2 2 2 2" xfId="18596"/>
    <cellStyle name="Normal 2 3 2 8 3 2 2 2 3" xfId="18597"/>
    <cellStyle name="Normal 2 3 2 8 3 2 2 2 4" xfId="18598"/>
    <cellStyle name="Normal 2 3 2 8 3 2 2 2 5" xfId="18599"/>
    <cellStyle name="Normal 2 3 2 8 3 2 2 2 6" xfId="18600"/>
    <cellStyle name="Normal 2 3 2 8 3 2 2 3" xfId="18601"/>
    <cellStyle name="Normal 2 3 2 8 3 2 2 4" xfId="18602"/>
    <cellStyle name="Normal 2 3 2 8 3 2 2 5" xfId="18603"/>
    <cellStyle name="Normal 2 3 2 8 3 2 2 6" xfId="18604"/>
    <cellStyle name="Normal 2 3 2 8 3 2 3" xfId="18605"/>
    <cellStyle name="Normal 2 3 2 8 3 2 4" xfId="18606"/>
    <cellStyle name="Normal 2 3 2 8 3 2 5" xfId="18607"/>
    <cellStyle name="Normal 2 3 2 8 3 2 6" xfId="18608"/>
    <cellStyle name="Normal 2 3 2 8 3 2 7" xfId="18609"/>
    <cellStyle name="Normal 2 3 2 8 3 2 8" xfId="18610"/>
    <cellStyle name="Normal 2 3 2 8 3 2 9" xfId="18611"/>
    <cellStyle name="Normal 2 3 2 8 3 3" xfId="18612"/>
    <cellStyle name="Normal 2 3 2 8 3 3 2" xfId="18613"/>
    <cellStyle name="Normal 2 3 2 8 3 3 2 2" xfId="18614"/>
    <cellStyle name="Normal 2 3 2 8 3 3 2 3" xfId="18615"/>
    <cellStyle name="Normal 2 3 2 8 3 3 2 4" xfId="18616"/>
    <cellStyle name="Normal 2 3 2 8 3 3 2 5" xfId="18617"/>
    <cellStyle name="Normal 2 3 2 8 3 3 2 6" xfId="18618"/>
    <cellStyle name="Normal 2 3 2 8 3 3 3" xfId="18619"/>
    <cellStyle name="Normal 2 3 2 8 3 3 4" xfId="18620"/>
    <cellStyle name="Normal 2 3 2 8 3 3 5" xfId="18621"/>
    <cellStyle name="Normal 2 3 2 8 3 3 6" xfId="18622"/>
    <cellStyle name="Normal 2 3 2 8 3 4" xfId="18623"/>
    <cellStyle name="Normal 2 3 2 8 3 5" xfId="18624"/>
    <cellStyle name="Normal 2 3 2 8 3 6" xfId="18625"/>
    <cellStyle name="Normal 2 3 2 8 3 7" xfId="18626"/>
    <cellStyle name="Normal 2 3 2 8 3 8" xfId="18627"/>
    <cellStyle name="Normal 2 3 2 8 3 9" xfId="18628"/>
    <cellStyle name="Normal 2 3 2 8 4" xfId="18629"/>
    <cellStyle name="Normal 2 3 2 8 5" xfId="18630"/>
    <cellStyle name="Normal 2 3 2 8 5 2" xfId="18631"/>
    <cellStyle name="Normal 2 3 2 8 5 2 2" xfId="18632"/>
    <cellStyle name="Normal 2 3 2 8 5 2 3" xfId="18633"/>
    <cellStyle name="Normal 2 3 2 8 5 2 4" xfId="18634"/>
    <cellStyle name="Normal 2 3 2 8 5 2 5" xfId="18635"/>
    <cellStyle name="Normal 2 3 2 8 5 2 6" xfId="18636"/>
    <cellStyle name="Normal 2 3 2 8 5 3" xfId="18637"/>
    <cellStyle name="Normal 2 3 2 8 5 4" xfId="18638"/>
    <cellStyle name="Normal 2 3 2 8 5 5" xfId="18639"/>
    <cellStyle name="Normal 2 3 2 8 5 6" xfId="18640"/>
    <cellStyle name="Normal 2 3 2 8 6" xfId="18641"/>
    <cellStyle name="Normal 2 3 2 8 7" xfId="18642"/>
    <cellStyle name="Normal 2 3 2 8 8" xfId="18643"/>
    <cellStyle name="Normal 2 3 2 8 9" xfId="18644"/>
    <cellStyle name="Normal 2 3 2 9" xfId="18645"/>
    <cellStyle name="Normal 2 3 2 9 2" xfId="18646"/>
    <cellStyle name="Normal 2 3 2 9 3" xfId="18647"/>
    <cellStyle name="Normal 2 3 2 9 4" xfId="18648"/>
    <cellStyle name="Normal 2 3 2 9 5" xfId="18649"/>
    <cellStyle name="Normal 2 3 2 9 6" xfId="18650"/>
    <cellStyle name="Normal 2 3 20" xfId="18651"/>
    <cellStyle name="Normal 2 3 20 2" xfId="18652"/>
    <cellStyle name="Normal 2 3 21" xfId="18653"/>
    <cellStyle name="Normal 2 3 21 2" xfId="18654"/>
    <cellStyle name="Normal 2 3 22" xfId="18655"/>
    <cellStyle name="Normal 2 3 23" xfId="18656"/>
    <cellStyle name="Normal 2 3 24" xfId="18657"/>
    <cellStyle name="Normal 2 3 25" xfId="18658"/>
    <cellStyle name="Normal 2 3 26" xfId="18659"/>
    <cellStyle name="Normal 2 3 27" xfId="18660"/>
    <cellStyle name="Normal 2 3 28" xfId="18661"/>
    <cellStyle name="Normal 2 3 29" xfId="18662"/>
    <cellStyle name="Normal 2 3 3" xfId="18663"/>
    <cellStyle name="Normal 2 3 3 10" xfId="18664"/>
    <cellStyle name="Normal 2 3 3 11" xfId="18665"/>
    <cellStyle name="Normal 2 3 3 11 2" xfId="18666"/>
    <cellStyle name="Normal 2 3 3 11 2 2" xfId="18667"/>
    <cellStyle name="Normal 2 3 3 11 2 3" xfId="18668"/>
    <cellStyle name="Normal 2 3 3 11 2 4" xfId="18669"/>
    <cellStyle name="Normal 2 3 3 11 2 5" xfId="18670"/>
    <cellStyle name="Normal 2 3 3 11 2 6" xfId="18671"/>
    <cellStyle name="Normal 2 3 3 11 3" xfId="18672"/>
    <cellStyle name="Normal 2 3 3 11 4" xfId="18673"/>
    <cellStyle name="Normal 2 3 3 11 5" xfId="18674"/>
    <cellStyle name="Normal 2 3 3 11 6" xfId="18675"/>
    <cellStyle name="Normal 2 3 3 12" xfId="18676"/>
    <cellStyle name="Normal 2 3 3 13" xfId="18677"/>
    <cellStyle name="Normal 2 3 3 14" xfId="18678"/>
    <cellStyle name="Normal 2 3 3 15" xfId="18679"/>
    <cellStyle name="Normal 2 3 3 16" xfId="18680"/>
    <cellStyle name="Normal 2 3 3 17" xfId="18681"/>
    <cellStyle name="Normal 2 3 3 18" xfId="18682"/>
    <cellStyle name="Normal 2 3 3 19" xfId="18683"/>
    <cellStyle name="Normal 2 3 3 2" xfId="18684"/>
    <cellStyle name="Normal 2 3 3 2 10" xfId="18685"/>
    <cellStyle name="Normal 2 3 3 2 11" xfId="18686"/>
    <cellStyle name="Normal 2 3 3 2 11 2" xfId="18687"/>
    <cellStyle name="Normal 2 3 3 2 11 2 2" xfId="18688"/>
    <cellStyle name="Normal 2 3 3 2 11 2 3" xfId="18689"/>
    <cellStyle name="Normal 2 3 3 2 11 2 4" xfId="18690"/>
    <cellStyle name="Normal 2 3 3 2 11 2 5" xfId="18691"/>
    <cellStyle name="Normal 2 3 3 2 11 2 6" xfId="18692"/>
    <cellStyle name="Normal 2 3 3 2 11 3" xfId="18693"/>
    <cellStyle name="Normal 2 3 3 2 11 4" xfId="18694"/>
    <cellStyle name="Normal 2 3 3 2 11 5" xfId="18695"/>
    <cellStyle name="Normal 2 3 3 2 11 6" xfId="18696"/>
    <cellStyle name="Normal 2 3 3 2 12" xfId="18697"/>
    <cellStyle name="Normal 2 3 3 2 13" xfId="18698"/>
    <cellStyle name="Normal 2 3 3 2 14" xfId="18699"/>
    <cellStyle name="Normal 2 3 3 2 15" xfId="18700"/>
    <cellStyle name="Normal 2 3 3 2 16" xfId="18701"/>
    <cellStyle name="Normal 2 3 3 2 17" xfId="18702"/>
    <cellStyle name="Normal 2 3 3 2 18" xfId="18703"/>
    <cellStyle name="Normal 2 3 3 2 2" xfId="18704"/>
    <cellStyle name="Normal 2 3 3 2 2 10" xfId="18705"/>
    <cellStyle name="Normal 2 3 3 2 2 11" xfId="18706"/>
    <cellStyle name="Normal 2 3 3 2 2 12" xfId="18707"/>
    <cellStyle name="Normal 2 3 3 2 2 13" xfId="18708"/>
    <cellStyle name="Normal 2 3 3 2 2 14" xfId="18709"/>
    <cellStyle name="Normal 2 3 3 2 2 15" xfId="18710"/>
    <cellStyle name="Normal 2 3 3 2 2 2" xfId="18711"/>
    <cellStyle name="Normal 2 3 3 2 2 2 10" xfId="18712"/>
    <cellStyle name="Normal 2 3 3 2 2 2 11" xfId="18713"/>
    <cellStyle name="Normal 2 3 3 2 2 2 12" xfId="18714"/>
    <cellStyle name="Normal 2 3 3 2 2 2 13" xfId="18715"/>
    <cellStyle name="Normal 2 3 3 2 2 2 14" xfId="18716"/>
    <cellStyle name="Normal 2 3 3 2 2 2 15" xfId="18717"/>
    <cellStyle name="Normal 2 3 3 2 2 2 2" xfId="18718"/>
    <cellStyle name="Normal 2 3 3 2 2 2 2 10" xfId="18719"/>
    <cellStyle name="Normal 2 3 3 2 2 2 2 11" xfId="18720"/>
    <cellStyle name="Normal 2 3 3 2 2 2 2 12" xfId="18721"/>
    <cellStyle name="Normal 2 3 3 2 2 2 2 2" xfId="18722"/>
    <cellStyle name="Normal 2 3 3 2 2 2 2 2 10" xfId="18723"/>
    <cellStyle name="Normal 2 3 3 2 2 2 2 2 11" xfId="18724"/>
    <cellStyle name="Normal 2 3 3 2 2 2 2 2 12" xfId="18725"/>
    <cellStyle name="Normal 2 3 3 2 2 2 2 2 2" xfId="18726"/>
    <cellStyle name="Normal 2 3 3 2 2 2 2 2 2 2" xfId="18727"/>
    <cellStyle name="Normal 2 3 3 2 2 2 2 2 2 2 2" xfId="18728"/>
    <cellStyle name="Normal 2 3 3 2 2 2 2 2 2 2 2 2" xfId="18729"/>
    <cellStyle name="Normal 2 3 3 2 2 2 2 2 2 2 2 2 2" xfId="18730"/>
    <cellStyle name="Normal 2 3 3 2 2 2 2 2 2 2 2 2 3" xfId="18731"/>
    <cellStyle name="Normal 2 3 3 2 2 2 2 2 2 2 2 2 4" xfId="18732"/>
    <cellStyle name="Normal 2 3 3 2 2 2 2 2 2 2 2 2 5" xfId="18733"/>
    <cellStyle name="Normal 2 3 3 2 2 2 2 2 2 2 2 2 6" xfId="18734"/>
    <cellStyle name="Normal 2 3 3 2 2 2 2 2 2 2 2 3" xfId="18735"/>
    <cellStyle name="Normal 2 3 3 2 2 2 2 2 2 2 2 4" xfId="18736"/>
    <cellStyle name="Normal 2 3 3 2 2 2 2 2 2 2 2 5" xfId="18737"/>
    <cellStyle name="Normal 2 3 3 2 2 2 2 2 2 2 2 6" xfId="18738"/>
    <cellStyle name="Normal 2 3 3 2 2 2 2 2 2 2 3" xfId="18739"/>
    <cellStyle name="Normal 2 3 3 2 2 2 2 2 2 2 4" xfId="18740"/>
    <cellStyle name="Normal 2 3 3 2 2 2 2 2 2 2 5" xfId="18741"/>
    <cellStyle name="Normal 2 3 3 2 2 2 2 2 2 2 6" xfId="18742"/>
    <cellStyle name="Normal 2 3 3 2 2 2 2 2 2 2 7" xfId="18743"/>
    <cellStyle name="Normal 2 3 3 2 2 2 2 2 2 2 8" xfId="18744"/>
    <cellStyle name="Normal 2 3 3 2 2 2 2 2 2 2 9" xfId="18745"/>
    <cellStyle name="Normal 2 3 3 2 2 2 2 2 2 3" xfId="18746"/>
    <cellStyle name="Normal 2 3 3 2 2 2 2 2 2 3 2" xfId="18747"/>
    <cellStyle name="Normal 2 3 3 2 2 2 2 2 2 3 2 2" xfId="18748"/>
    <cellStyle name="Normal 2 3 3 2 2 2 2 2 2 3 2 3" xfId="18749"/>
    <cellStyle name="Normal 2 3 3 2 2 2 2 2 2 3 2 4" xfId="18750"/>
    <cellStyle name="Normal 2 3 3 2 2 2 2 2 2 3 2 5" xfId="18751"/>
    <cellStyle name="Normal 2 3 3 2 2 2 2 2 2 3 2 6" xfId="18752"/>
    <cellStyle name="Normal 2 3 3 2 2 2 2 2 2 3 3" xfId="18753"/>
    <cellStyle name="Normal 2 3 3 2 2 2 2 2 2 3 4" xfId="18754"/>
    <cellStyle name="Normal 2 3 3 2 2 2 2 2 2 3 5" xfId="18755"/>
    <cellStyle name="Normal 2 3 3 2 2 2 2 2 2 3 6" xfId="18756"/>
    <cellStyle name="Normal 2 3 3 2 2 2 2 2 2 4" xfId="18757"/>
    <cellStyle name="Normal 2 3 3 2 2 2 2 2 2 5" xfId="18758"/>
    <cellStyle name="Normal 2 3 3 2 2 2 2 2 2 6" xfId="18759"/>
    <cellStyle name="Normal 2 3 3 2 2 2 2 2 2 7" xfId="18760"/>
    <cellStyle name="Normal 2 3 3 2 2 2 2 2 2 8" xfId="18761"/>
    <cellStyle name="Normal 2 3 3 2 2 2 2 2 2 9" xfId="18762"/>
    <cellStyle name="Normal 2 3 3 2 2 2 2 2 3" xfId="18763"/>
    <cellStyle name="Normal 2 3 3 2 2 2 2 2 4" xfId="18764"/>
    <cellStyle name="Normal 2 3 3 2 2 2 2 2 5" xfId="18765"/>
    <cellStyle name="Normal 2 3 3 2 2 2 2 2 5 2" xfId="18766"/>
    <cellStyle name="Normal 2 3 3 2 2 2 2 2 5 2 2" xfId="18767"/>
    <cellStyle name="Normal 2 3 3 2 2 2 2 2 5 2 3" xfId="18768"/>
    <cellStyle name="Normal 2 3 3 2 2 2 2 2 5 2 4" xfId="18769"/>
    <cellStyle name="Normal 2 3 3 2 2 2 2 2 5 2 5" xfId="18770"/>
    <cellStyle name="Normal 2 3 3 2 2 2 2 2 5 2 6" xfId="18771"/>
    <cellStyle name="Normal 2 3 3 2 2 2 2 2 5 3" xfId="18772"/>
    <cellStyle name="Normal 2 3 3 2 2 2 2 2 5 4" xfId="18773"/>
    <cellStyle name="Normal 2 3 3 2 2 2 2 2 5 5" xfId="18774"/>
    <cellStyle name="Normal 2 3 3 2 2 2 2 2 5 6" xfId="18775"/>
    <cellStyle name="Normal 2 3 3 2 2 2 2 2 6" xfId="18776"/>
    <cellStyle name="Normal 2 3 3 2 2 2 2 2 7" xfId="18777"/>
    <cellStyle name="Normal 2 3 3 2 2 2 2 2 8" xfId="18778"/>
    <cellStyle name="Normal 2 3 3 2 2 2 2 2 9" xfId="18779"/>
    <cellStyle name="Normal 2 3 3 2 2 2 2 3" xfId="18780"/>
    <cellStyle name="Normal 2 3 3 2 2 2 2 3 2" xfId="18781"/>
    <cellStyle name="Normal 2 3 3 2 2 2 2 3 2 2" xfId="18782"/>
    <cellStyle name="Normal 2 3 3 2 2 2 2 3 2 2 2" xfId="18783"/>
    <cellStyle name="Normal 2 3 3 2 2 2 2 3 2 2 2 2" xfId="18784"/>
    <cellStyle name="Normal 2 3 3 2 2 2 2 3 2 2 2 3" xfId="18785"/>
    <cellStyle name="Normal 2 3 3 2 2 2 2 3 2 2 2 4" xfId="18786"/>
    <cellStyle name="Normal 2 3 3 2 2 2 2 3 2 2 2 5" xfId="18787"/>
    <cellStyle name="Normal 2 3 3 2 2 2 2 3 2 2 2 6" xfId="18788"/>
    <cellStyle name="Normal 2 3 3 2 2 2 2 3 2 2 3" xfId="18789"/>
    <cellStyle name="Normal 2 3 3 2 2 2 2 3 2 2 4" xfId="18790"/>
    <cellStyle name="Normal 2 3 3 2 2 2 2 3 2 2 5" xfId="18791"/>
    <cellStyle name="Normal 2 3 3 2 2 2 2 3 2 2 6" xfId="18792"/>
    <cellStyle name="Normal 2 3 3 2 2 2 2 3 2 3" xfId="18793"/>
    <cellStyle name="Normal 2 3 3 2 2 2 2 3 2 4" xfId="18794"/>
    <cellStyle name="Normal 2 3 3 2 2 2 2 3 2 5" xfId="18795"/>
    <cellStyle name="Normal 2 3 3 2 2 2 2 3 2 6" xfId="18796"/>
    <cellStyle name="Normal 2 3 3 2 2 2 2 3 2 7" xfId="18797"/>
    <cellStyle name="Normal 2 3 3 2 2 2 2 3 2 8" xfId="18798"/>
    <cellStyle name="Normal 2 3 3 2 2 2 2 3 2 9" xfId="18799"/>
    <cellStyle name="Normal 2 3 3 2 2 2 2 3 3" xfId="18800"/>
    <cellStyle name="Normal 2 3 3 2 2 2 2 3 3 2" xfId="18801"/>
    <cellStyle name="Normal 2 3 3 2 2 2 2 3 3 2 2" xfId="18802"/>
    <cellStyle name="Normal 2 3 3 2 2 2 2 3 3 2 3" xfId="18803"/>
    <cellStyle name="Normal 2 3 3 2 2 2 2 3 3 2 4" xfId="18804"/>
    <cellStyle name="Normal 2 3 3 2 2 2 2 3 3 2 5" xfId="18805"/>
    <cellStyle name="Normal 2 3 3 2 2 2 2 3 3 2 6" xfId="18806"/>
    <cellStyle name="Normal 2 3 3 2 2 2 2 3 3 3" xfId="18807"/>
    <cellStyle name="Normal 2 3 3 2 2 2 2 3 3 4" xfId="18808"/>
    <cellStyle name="Normal 2 3 3 2 2 2 2 3 3 5" xfId="18809"/>
    <cellStyle name="Normal 2 3 3 2 2 2 2 3 3 6" xfId="18810"/>
    <cellStyle name="Normal 2 3 3 2 2 2 2 3 4" xfId="18811"/>
    <cellStyle name="Normal 2 3 3 2 2 2 2 3 5" xfId="18812"/>
    <cellStyle name="Normal 2 3 3 2 2 2 2 3 6" xfId="18813"/>
    <cellStyle name="Normal 2 3 3 2 2 2 2 3 7" xfId="18814"/>
    <cellStyle name="Normal 2 3 3 2 2 2 2 3 8" xfId="18815"/>
    <cellStyle name="Normal 2 3 3 2 2 2 2 3 9" xfId="18816"/>
    <cellStyle name="Normal 2 3 3 2 2 2 2 4" xfId="18817"/>
    <cellStyle name="Normal 2 3 3 2 2 2 2 5" xfId="18818"/>
    <cellStyle name="Normal 2 3 3 2 2 2 2 5 2" xfId="18819"/>
    <cellStyle name="Normal 2 3 3 2 2 2 2 5 2 2" xfId="18820"/>
    <cellStyle name="Normal 2 3 3 2 2 2 2 5 2 3" xfId="18821"/>
    <cellStyle name="Normal 2 3 3 2 2 2 2 5 2 4" xfId="18822"/>
    <cellStyle name="Normal 2 3 3 2 2 2 2 5 2 5" xfId="18823"/>
    <cellStyle name="Normal 2 3 3 2 2 2 2 5 2 6" xfId="18824"/>
    <cellStyle name="Normal 2 3 3 2 2 2 2 5 3" xfId="18825"/>
    <cellStyle name="Normal 2 3 3 2 2 2 2 5 4" xfId="18826"/>
    <cellStyle name="Normal 2 3 3 2 2 2 2 5 5" xfId="18827"/>
    <cellStyle name="Normal 2 3 3 2 2 2 2 5 6" xfId="18828"/>
    <cellStyle name="Normal 2 3 3 2 2 2 2 6" xfId="18829"/>
    <cellStyle name="Normal 2 3 3 2 2 2 2 7" xfId="18830"/>
    <cellStyle name="Normal 2 3 3 2 2 2 2 8" xfId="18831"/>
    <cellStyle name="Normal 2 3 3 2 2 2 2 9" xfId="18832"/>
    <cellStyle name="Normal 2 3 3 2 2 2 3" xfId="18833"/>
    <cellStyle name="Normal 2 3 3 2 2 2 4" xfId="18834"/>
    <cellStyle name="Normal 2 3 3 2 2 2 5" xfId="18835"/>
    <cellStyle name="Normal 2 3 3 2 2 2 5 2" xfId="18836"/>
    <cellStyle name="Normal 2 3 3 2 2 2 5 2 2" xfId="18837"/>
    <cellStyle name="Normal 2 3 3 2 2 2 5 2 2 2" xfId="18838"/>
    <cellStyle name="Normal 2 3 3 2 2 2 5 2 2 2 2" xfId="18839"/>
    <cellStyle name="Normal 2 3 3 2 2 2 5 2 2 2 3" xfId="18840"/>
    <cellStyle name="Normal 2 3 3 2 2 2 5 2 2 2 4" xfId="18841"/>
    <cellStyle name="Normal 2 3 3 2 2 2 5 2 2 2 5" xfId="18842"/>
    <cellStyle name="Normal 2 3 3 2 2 2 5 2 2 2 6" xfId="18843"/>
    <cellStyle name="Normal 2 3 3 2 2 2 5 2 2 3" xfId="18844"/>
    <cellStyle name="Normal 2 3 3 2 2 2 5 2 2 4" xfId="18845"/>
    <cellStyle name="Normal 2 3 3 2 2 2 5 2 2 5" xfId="18846"/>
    <cellStyle name="Normal 2 3 3 2 2 2 5 2 2 6" xfId="18847"/>
    <cellStyle name="Normal 2 3 3 2 2 2 5 2 3" xfId="18848"/>
    <cellStyle name="Normal 2 3 3 2 2 2 5 2 4" xfId="18849"/>
    <cellStyle name="Normal 2 3 3 2 2 2 5 2 5" xfId="18850"/>
    <cellStyle name="Normal 2 3 3 2 2 2 5 2 6" xfId="18851"/>
    <cellStyle name="Normal 2 3 3 2 2 2 5 2 7" xfId="18852"/>
    <cellStyle name="Normal 2 3 3 2 2 2 5 2 8" xfId="18853"/>
    <cellStyle name="Normal 2 3 3 2 2 2 5 2 9" xfId="18854"/>
    <cellStyle name="Normal 2 3 3 2 2 2 5 3" xfId="18855"/>
    <cellStyle name="Normal 2 3 3 2 2 2 5 3 2" xfId="18856"/>
    <cellStyle name="Normal 2 3 3 2 2 2 5 3 2 2" xfId="18857"/>
    <cellStyle name="Normal 2 3 3 2 2 2 5 3 2 3" xfId="18858"/>
    <cellStyle name="Normal 2 3 3 2 2 2 5 3 2 4" xfId="18859"/>
    <cellStyle name="Normal 2 3 3 2 2 2 5 3 2 5" xfId="18860"/>
    <cellStyle name="Normal 2 3 3 2 2 2 5 3 2 6" xfId="18861"/>
    <cellStyle name="Normal 2 3 3 2 2 2 5 3 3" xfId="18862"/>
    <cellStyle name="Normal 2 3 3 2 2 2 5 3 4" xfId="18863"/>
    <cellStyle name="Normal 2 3 3 2 2 2 5 3 5" xfId="18864"/>
    <cellStyle name="Normal 2 3 3 2 2 2 5 3 6" xfId="18865"/>
    <cellStyle name="Normal 2 3 3 2 2 2 5 4" xfId="18866"/>
    <cellStyle name="Normal 2 3 3 2 2 2 5 5" xfId="18867"/>
    <cellStyle name="Normal 2 3 3 2 2 2 5 6" xfId="18868"/>
    <cellStyle name="Normal 2 3 3 2 2 2 5 7" xfId="18869"/>
    <cellStyle name="Normal 2 3 3 2 2 2 5 8" xfId="18870"/>
    <cellStyle name="Normal 2 3 3 2 2 2 5 9" xfId="18871"/>
    <cellStyle name="Normal 2 3 3 2 2 2 6" xfId="18872"/>
    <cellStyle name="Normal 2 3 3 2 2 2 7" xfId="18873"/>
    <cellStyle name="Normal 2 3 3 2 2 2 8" xfId="18874"/>
    <cellStyle name="Normal 2 3 3 2 2 2 8 2" xfId="18875"/>
    <cellStyle name="Normal 2 3 3 2 2 2 8 2 2" xfId="18876"/>
    <cellStyle name="Normal 2 3 3 2 2 2 8 2 3" xfId="18877"/>
    <cellStyle name="Normal 2 3 3 2 2 2 8 2 4" xfId="18878"/>
    <cellStyle name="Normal 2 3 3 2 2 2 8 2 5" xfId="18879"/>
    <cellStyle name="Normal 2 3 3 2 2 2 8 2 6" xfId="18880"/>
    <cellStyle name="Normal 2 3 3 2 2 2 8 3" xfId="18881"/>
    <cellStyle name="Normal 2 3 3 2 2 2 8 4" xfId="18882"/>
    <cellStyle name="Normal 2 3 3 2 2 2 8 5" xfId="18883"/>
    <cellStyle name="Normal 2 3 3 2 2 2 8 6" xfId="18884"/>
    <cellStyle name="Normal 2 3 3 2 2 2 9" xfId="18885"/>
    <cellStyle name="Normal 2 3 3 2 2 3" xfId="18886"/>
    <cellStyle name="Normal 2 3 3 2 2 3 10" xfId="18887"/>
    <cellStyle name="Normal 2 3 3 2 2 3 11" xfId="18888"/>
    <cellStyle name="Normal 2 3 3 2 2 3 12" xfId="18889"/>
    <cellStyle name="Normal 2 3 3 2 2 3 2" xfId="18890"/>
    <cellStyle name="Normal 2 3 3 2 2 3 2 10" xfId="18891"/>
    <cellStyle name="Normal 2 3 3 2 2 3 2 11" xfId="18892"/>
    <cellStyle name="Normal 2 3 3 2 2 3 2 12" xfId="18893"/>
    <cellStyle name="Normal 2 3 3 2 2 3 2 2" xfId="18894"/>
    <cellStyle name="Normal 2 3 3 2 2 3 2 2 2" xfId="18895"/>
    <cellStyle name="Normal 2 3 3 2 2 3 2 2 2 2" xfId="18896"/>
    <cellStyle name="Normal 2 3 3 2 2 3 2 2 2 2 2" xfId="18897"/>
    <cellStyle name="Normal 2 3 3 2 2 3 2 2 2 2 2 2" xfId="18898"/>
    <cellStyle name="Normal 2 3 3 2 2 3 2 2 2 2 2 3" xfId="18899"/>
    <cellStyle name="Normal 2 3 3 2 2 3 2 2 2 2 2 4" xfId="18900"/>
    <cellStyle name="Normal 2 3 3 2 2 3 2 2 2 2 2 5" xfId="18901"/>
    <cellStyle name="Normal 2 3 3 2 2 3 2 2 2 2 2 6" xfId="18902"/>
    <cellStyle name="Normal 2 3 3 2 2 3 2 2 2 2 3" xfId="18903"/>
    <cellStyle name="Normal 2 3 3 2 2 3 2 2 2 2 4" xfId="18904"/>
    <cellStyle name="Normal 2 3 3 2 2 3 2 2 2 2 5" xfId="18905"/>
    <cellStyle name="Normal 2 3 3 2 2 3 2 2 2 2 6" xfId="18906"/>
    <cellStyle name="Normal 2 3 3 2 2 3 2 2 2 3" xfId="18907"/>
    <cellStyle name="Normal 2 3 3 2 2 3 2 2 2 4" xfId="18908"/>
    <cellStyle name="Normal 2 3 3 2 2 3 2 2 2 5" xfId="18909"/>
    <cellStyle name="Normal 2 3 3 2 2 3 2 2 2 6" xfId="18910"/>
    <cellStyle name="Normal 2 3 3 2 2 3 2 2 2 7" xfId="18911"/>
    <cellStyle name="Normal 2 3 3 2 2 3 2 2 2 8" xfId="18912"/>
    <cellStyle name="Normal 2 3 3 2 2 3 2 2 2 9" xfId="18913"/>
    <cellStyle name="Normal 2 3 3 2 2 3 2 2 3" xfId="18914"/>
    <cellStyle name="Normal 2 3 3 2 2 3 2 2 3 2" xfId="18915"/>
    <cellStyle name="Normal 2 3 3 2 2 3 2 2 3 2 2" xfId="18916"/>
    <cellStyle name="Normal 2 3 3 2 2 3 2 2 3 2 3" xfId="18917"/>
    <cellStyle name="Normal 2 3 3 2 2 3 2 2 3 2 4" xfId="18918"/>
    <cellStyle name="Normal 2 3 3 2 2 3 2 2 3 2 5" xfId="18919"/>
    <cellStyle name="Normal 2 3 3 2 2 3 2 2 3 2 6" xfId="18920"/>
    <cellStyle name="Normal 2 3 3 2 2 3 2 2 3 3" xfId="18921"/>
    <cellStyle name="Normal 2 3 3 2 2 3 2 2 3 4" xfId="18922"/>
    <cellStyle name="Normal 2 3 3 2 2 3 2 2 3 5" xfId="18923"/>
    <cellStyle name="Normal 2 3 3 2 2 3 2 2 3 6" xfId="18924"/>
    <cellStyle name="Normal 2 3 3 2 2 3 2 2 4" xfId="18925"/>
    <cellStyle name="Normal 2 3 3 2 2 3 2 2 5" xfId="18926"/>
    <cellStyle name="Normal 2 3 3 2 2 3 2 2 6" xfId="18927"/>
    <cellStyle name="Normal 2 3 3 2 2 3 2 2 7" xfId="18928"/>
    <cellStyle name="Normal 2 3 3 2 2 3 2 2 8" xfId="18929"/>
    <cellStyle name="Normal 2 3 3 2 2 3 2 2 9" xfId="18930"/>
    <cellStyle name="Normal 2 3 3 2 2 3 2 3" xfId="18931"/>
    <cellStyle name="Normal 2 3 3 2 2 3 2 4" xfId="18932"/>
    <cellStyle name="Normal 2 3 3 2 2 3 2 5" xfId="18933"/>
    <cellStyle name="Normal 2 3 3 2 2 3 2 5 2" xfId="18934"/>
    <cellStyle name="Normal 2 3 3 2 2 3 2 5 2 2" xfId="18935"/>
    <cellStyle name="Normal 2 3 3 2 2 3 2 5 2 3" xfId="18936"/>
    <cellStyle name="Normal 2 3 3 2 2 3 2 5 2 4" xfId="18937"/>
    <cellStyle name="Normal 2 3 3 2 2 3 2 5 2 5" xfId="18938"/>
    <cellStyle name="Normal 2 3 3 2 2 3 2 5 2 6" xfId="18939"/>
    <cellStyle name="Normal 2 3 3 2 2 3 2 5 3" xfId="18940"/>
    <cellStyle name="Normal 2 3 3 2 2 3 2 5 4" xfId="18941"/>
    <cellStyle name="Normal 2 3 3 2 2 3 2 5 5" xfId="18942"/>
    <cellStyle name="Normal 2 3 3 2 2 3 2 5 6" xfId="18943"/>
    <cellStyle name="Normal 2 3 3 2 2 3 2 6" xfId="18944"/>
    <cellStyle name="Normal 2 3 3 2 2 3 2 7" xfId="18945"/>
    <cellStyle name="Normal 2 3 3 2 2 3 2 8" xfId="18946"/>
    <cellStyle name="Normal 2 3 3 2 2 3 2 9" xfId="18947"/>
    <cellStyle name="Normal 2 3 3 2 2 3 3" xfId="18948"/>
    <cellStyle name="Normal 2 3 3 2 2 3 3 2" xfId="18949"/>
    <cellStyle name="Normal 2 3 3 2 2 3 3 2 2" xfId="18950"/>
    <cellStyle name="Normal 2 3 3 2 2 3 3 2 2 2" xfId="18951"/>
    <cellStyle name="Normal 2 3 3 2 2 3 3 2 2 2 2" xfId="18952"/>
    <cellStyle name="Normal 2 3 3 2 2 3 3 2 2 2 3" xfId="18953"/>
    <cellStyle name="Normal 2 3 3 2 2 3 3 2 2 2 4" xfId="18954"/>
    <cellStyle name="Normal 2 3 3 2 2 3 3 2 2 2 5" xfId="18955"/>
    <cellStyle name="Normal 2 3 3 2 2 3 3 2 2 2 6" xfId="18956"/>
    <cellStyle name="Normal 2 3 3 2 2 3 3 2 2 3" xfId="18957"/>
    <cellStyle name="Normal 2 3 3 2 2 3 3 2 2 4" xfId="18958"/>
    <cellStyle name="Normal 2 3 3 2 2 3 3 2 2 5" xfId="18959"/>
    <cellStyle name="Normal 2 3 3 2 2 3 3 2 2 6" xfId="18960"/>
    <cellStyle name="Normal 2 3 3 2 2 3 3 2 3" xfId="18961"/>
    <cellStyle name="Normal 2 3 3 2 2 3 3 2 4" xfId="18962"/>
    <cellStyle name="Normal 2 3 3 2 2 3 3 2 5" xfId="18963"/>
    <cellStyle name="Normal 2 3 3 2 2 3 3 2 6" xfId="18964"/>
    <cellStyle name="Normal 2 3 3 2 2 3 3 2 7" xfId="18965"/>
    <cellStyle name="Normal 2 3 3 2 2 3 3 2 8" xfId="18966"/>
    <cellStyle name="Normal 2 3 3 2 2 3 3 2 9" xfId="18967"/>
    <cellStyle name="Normal 2 3 3 2 2 3 3 3" xfId="18968"/>
    <cellStyle name="Normal 2 3 3 2 2 3 3 3 2" xfId="18969"/>
    <cellStyle name="Normal 2 3 3 2 2 3 3 3 2 2" xfId="18970"/>
    <cellStyle name="Normal 2 3 3 2 2 3 3 3 2 3" xfId="18971"/>
    <cellStyle name="Normal 2 3 3 2 2 3 3 3 2 4" xfId="18972"/>
    <cellStyle name="Normal 2 3 3 2 2 3 3 3 2 5" xfId="18973"/>
    <cellStyle name="Normal 2 3 3 2 2 3 3 3 2 6" xfId="18974"/>
    <cellStyle name="Normal 2 3 3 2 2 3 3 3 3" xfId="18975"/>
    <cellStyle name="Normal 2 3 3 2 2 3 3 3 4" xfId="18976"/>
    <cellStyle name="Normal 2 3 3 2 2 3 3 3 5" xfId="18977"/>
    <cellStyle name="Normal 2 3 3 2 2 3 3 3 6" xfId="18978"/>
    <cellStyle name="Normal 2 3 3 2 2 3 3 4" xfId="18979"/>
    <cellStyle name="Normal 2 3 3 2 2 3 3 5" xfId="18980"/>
    <cellStyle name="Normal 2 3 3 2 2 3 3 6" xfId="18981"/>
    <cellStyle name="Normal 2 3 3 2 2 3 3 7" xfId="18982"/>
    <cellStyle name="Normal 2 3 3 2 2 3 3 8" xfId="18983"/>
    <cellStyle name="Normal 2 3 3 2 2 3 3 9" xfId="18984"/>
    <cellStyle name="Normal 2 3 3 2 2 3 4" xfId="18985"/>
    <cellStyle name="Normal 2 3 3 2 2 3 5" xfId="18986"/>
    <cellStyle name="Normal 2 3 3 2 2 3 5 2" xfId="18987"/>
    <cellStyle name="Normal 2 3 3 2 2 3 5 2 2" xfId="18988"/>
    <cellStyle name="Normal 2 3 3 2 2 3 5 2 3" xfId="18989"/>
    <cellStyle name="Normal 2 3 3 2 2 3 5 2 4" xfId="18990"/>
    <cellStyle name="Normal 2 3 3 2 2 3 5 2 5" xfId="18991"/>
    <cellStyle name="Normal 2 3 3 2 2 3 5 2 6" xfId="18992"/>
    <cellStyle name="Normal 2 3 3 2 2 3 5 3" xfId="18993"/>
    <cellStyle name="Normal 2 3 3 2 2 3 5 4" xfId="18994"/>
    <cellStyle name="Normal 2 3 3 2 2 3 5 5" xfId="18995"/>
    <cellStyle name="Normal 2 3 3 2 2 3 5 6" xfId="18996"/>
    <cellStyle name="Normal 2 3 3 2 2 3 6" xfId="18997"/>
    <cellStyle name="Normal 2 3 3 2 2 3 7" xfId="18998"/>
    <cellStyle name="Normal 2 3 3 2 2 3 8" xfId="18999"/>
    <cellStyle name="Normal 2 3 3 2 2 3 9" xfId="19000"/>
    <cellStyle name="Normal 2 3 3 2 2 4" xfId="19001"/>
    <cellStyle name="Normal 2 3 3 2 2 5" xfId="19002"/>
    <cellStyle name="Normal 2 3 3 2 2 5 2" xfId="19003"/>
    <cellStyle name="Normal 2 3 3 2 2 5 2 2" xfId="19004"/>
    <cellStyle name="Normal 2 3 3 2 2 5 2 2 2" xfId="19005"/>
    <cellStyle name="Normal 2 3 3 2 2 5 2 2 2 2" xfId="19006"/>
    <cellStyle name="Normal 2 3 3 2 2 5 2 2 2 3" xfId="19007"/>
    <cellStyle name="Normal 2 3 3 2 2 5 2 2 2 4" xfId="19008"/>
    <cellStyle name="Normal 2 3 3 2 2 5 2 2 2 5" xfId="19009"/>
    <cellStyle name="Normal 2 3 3 2 2 5 2 2 2 6" xfId="19010"/>
    <cellStyle name="Normal 2 3 3 2 2 5 2 2 3" xfId="19011"/>
    <cellStyle name="Normal 2 3 3 2 2 5 2 2 4" xfId="19012"/>
    <cellStyle name="Normal 2 3 3 2 2 5 2 2 5" xfId="19013"/>
    <cellStyle name="Normal 2 3 3 2 2 5 2 2 6" xfId="19014"/>
    <cellStyle name="Normal 2 3 3 2 2 5 2 3" xfId="19015"/>
    <cellStyle name="Normal 2 3 3 2 2 5 2 4" xfId="19016"/>
    <cellStyle name="Normal 2 3 3 2 2 5 2 5" xfId="19017"/>
    <cellStyle name="Normal 2 3 3 2 2 5 2 6" xfId="19018"/>
    <cellStyle name="Normal 2 3 3 2 2 5 2 7" xfId="19019"/>
    <cellStyle name="Normal 2 3 3 2 2 5 2 8" xfId="19020"/>
    <cellStyle name="Normal 2 3 3 2 2 5 2 9" xfId="19021"/>
    <cellStyle name="Normal 2 3 3 2 2 5 3" xfId="19022"/>
    <cellStyle name="Normal 2 3 3 2 2 5 3 2" xfId="19023"/>
    <cellStyle name="Normal 2 3 3 2 2 5 3 2 2" xfId="19024"/>
    <cellStyle name="Normal 2 3 3 2 2 5 3 2 3" xfId="19025"/>
    <cellStyle name="Normal 2 3 3 2 2 5 3 2 4" xfId="19026"/>
    <cellStyle name="Normal 2 3 3 2 2 5 3 2 5" xfId="19027"/>
    <cellStyle name="Normal 2 3 3 2 2 5 3 2 6" xfId="19028"/>
    <cellStyle name="Normal 2 3 3 2 2 5 3 3" xfId="19029"/>
    <cellStyle name="Normal 2 3 3 2 2 5 3 4" xfId="19030"/>
    <cellStyle name="Normal 2 3 3 2 2 5 3 5" xfId="19031"/>
    <cellStyle name="Normal 2 3 3 2 2 5 3 6" xfId="19032"/>
    <cellStyle name="Normal 2 3 3 2 2 5 4" xfId="19033"/>
    <cellStyle name="Normal 2 3 3 2 2 5 5" xfId="19034"/>
    <cellStyle name="Normal 2 3 3 2 2 5 6" xfId="19035"/>
    <cellStyle name="Normal 2 3 3 2 2 5 7" xfId="19036"/>
    <cellStyle name="Normal 2 3 3 2 2 5 8" xfId="19037"/>
    <cellStyle name="Normal 2 3 3 2 2 5 9" xfId="19038"/>
    <cellStyle name="Normal 2 3 3 2 2 6" xfId="19039"/>
    <cellStyle name="Normal 2 3 3 2 2 7" xfId="19040"/>
    <cellStyle name="Normal 2 3 3 2 2 8" xfId="19041"/>
    <cellStyle name="Normal 2 3 3 2 2 8 2" xfId="19042"/>
    <cellStyle name="Normal 2 3 3 2 2 8 2 2" xfId="19043"/>
    <cellStyle name="Normal 2 3 3 2 2 8 2 3" xfId="19044"/>
    <cellStyle name="Normal 2 3 3 2 2 8 2 4" xfId="19045"/>
    <cellStyle name="Normal 2 3 3 2 2 8 2 5" xfId="19046"/>
    <cellStyle name="Normal 2 3 3 2 2 8 2 6" xfId="19047"/>
    <cellStyle name="Normal 2 3 3 2 2 8 3" xfId="19048"/>
    <cellStyle name="Normal 2 3 3 2 2 8 4" xfId="19049"/>
    <cellStyle name="Normal 2 3 3 2 2 8 5" xfId="19050"/>
    <cellStyle name="Normal 2 3 3 2 2 8 6" xfId="19051"/>
    <cellStyle name="Normal 2 3 3 2 2 9" xfId="19052"/>
    <cellStyle name="Normal 2 3 3 2 3" xfId="19053"/>
    <cellStyle name="Normal 2 3 3 2 4" xfId="19054"/>
    <cellStyle name="Normal 2 3 3 2 5" xfId="19055"/>
    <cellStyle name="Normal 2 3 3 2 5 10" xfId="19056"/>
    <cellStyle name="Normal 2 3 3 2 5 11" xfId="19057"/>
    <cellStyle name="Normal 2 3 3 2 5 12" xfId="19058"/>
    <cellStyle name="Normal 2 3 3 2 5 2" xfId="19059"/>
    <cellStyle name="Normal 2 3 3 2 5 2 10" xfId="19060"/>
    <cellStyle name="Normal 2 3 3 2 5 2 11" xfId="19061"/>
    <cellStyle name="Normal 2 3 3 2 5 2 12" xfId="19062"/>
    <cellStyle name="Normal 2 3 3 2 5 2 2" xfId="19063"/>
    <cellStyle name="Normal 2 3 3 2 5 2 2 2" xfId="19064"/>
    <cellStyle name="Normal 2 3 3 2 5 2 2 2 2" xfId="19065"/>
    <cellStyle name="Normal 2 3 3 2 5 2 2 2 2 2" xfId="19066"/>
    <cellStyle name="Normal 2 3 3 2 5 2 2 2 2 2 2" xfId="19067"/>
    <cellStyle name="Normal 2 3 3 2 5 2 2 2 2 2 3" xfId="19068"/>
    <cellStyle name="Normal 2 3 3 2 5 2 2 2 2 2 4" xfId="19069"/>
    <cellStyle name="Normal 2 3 3 2 5 2 2 2 2 2 5" xfId="19070"/>
    <cellStyle name="Normal 2 3 3 2 5 2 2 2 2 2 6" xfId="19071"/>
    <cellStyle name="Normal 2 3 3 2 5 2 2 2 2 3" xfId="19072"/>
    <cellStyle name="Normal 2 3 3 2 5 2 2 2 2 4" xfId="19073"/>
    <cellStyle name="Normal 2 3 3 2 5 2 2 2 2 5" xfId="19074"/>
    <cellStyle name="Normal 2 3 3 2 5 2 2 2 2 6" xfId="19075"/>
    <cellStyle name="Normal 2 3 3 2 5 2 2 2 3" xfId="19076"/>
    <cellStyle name="Normal 2 3 3 2 5 2 2 2 4" xfId="19077"/>
    <cellStyle name="Normal 2 3 3 2 5 2 2 2 5" xfId="19078"/>
    <cellStyle name="Normal 2 3 3 2 5 2 2 2 6" xfId="19079"/>
    <cellStyle name="Normal 2 3 3 2 5 2 2 2 7" xfId="19080"/>
    <cellStyle name="Normal 2 3 3 2 5 2 2 2 8" xfId="19081"/>
    <cellStyle name="Normal 2 3 3 2 5 2 2 2 9" xfId="19082"/>
    <cellStyle name="Normal 2 3 3 2 5 2 2 3" xfId="19083"/>
    <cellStyle name="Normal 2 3 3 2 5 2 2 3 2" xfId="19084"/>
    <cellStyle name="Normal 2 3 3 2 5 2 2 3 2 2" xfId="19085"/>
    <cellStyle name="Normal 2 3 3 2 5 2 2 3 2 3" xfId="19086"/>
    <cellStyle name="Normal 2 3 3 2 5 2 2 3 2 4" xfId="19087"/>
    <cellStyle name="Normal 2 3 3 2 5 2 2 3 2 5" xfId="19088"/>
    <cellStyle name="Normal 2 3 3 2 5 2 2 3 2 6" xfId="19089"/>
    <cellStyle name="Normal 2 3 3 2 5 2 2 3 3" xfId="19090"/>
    <cellStyle name="Normal 2 3 3 2 5 2 2 3 4" xfId="19091"/>
    <cellStyle name="Normal 2 3 3 2 5 2 2 3 5" xfId="19092"/>
    <cellStyle name="Normal 2 3 3 2 5 2 2 3 6" xfId="19093"/>
    <cellStyle name="Normal 2 3 3 2 5 2 2 4" xfId="19094"/>
    <cellStyle name="Normal 2 3 3 2 5 2 2 5" xfId="19095"/>
    <cellStyle name="Normal 2 3 3 2 5 2 2 6" xfId="19096"/>
    <cellStyle name="Normal 2 3 3 2 5 2 2 7" xfId="19097"/>
    <cellStyle name="Normal 2 3 3 2 5 2 2 8" xfId="19098"/>
    <cellStyle name="Normal 2 3 3 2 5 2 2 9" xfId="19099"/>
    <cellStyle name="Normal 2 3 3 2 5 2 3" xfId="19100"/>
    <cellStyle name="Normal 2 3 3 2 5 2 4" xfId="19101"/>
    <cellStyle name="Normal 2 3 3 2 5 2 5" xfId="19102"/>
    <cellStyle name="Normal 2 3 3 2 5 2 5 2" xfId="19103"/>
    <cellStyle name="Normal 2 3 3 2 5 2 5 2 2" xfId="19104"/>
    <cellStyle name="Normal 2 3 3 2 5 2 5 2 3" xfId="19105"/>
    <cellStyle name="Normal 2 3 3 2 5 2 5 2 4" xfId="19106"/>
    <cellStyle name="Normal 2 3 3 2 5 2 5 2 5" xfId="19107"/>
    <cellStyle name="Normal 2 3 3 2 5 2 5 2 6" xfId="19108"/>
    <cellStyle name="Normal 2 3 3 2 5 2 5 3" xfId="19109"/>
    <cellStyle name="Normal 2 3 3 2 5 2 5 4" xfId="19110"/>
    <cellStyle name="Normal 2 3 3 2 5 2 5 5" xfId="19111"/>
    <cellStyle name="Normal 2 3 3 2 5 2 5 6" xfId="19112"/>
    <cellStyle name="Normal 2 3 3 2 5 2 6" xfId="19113"/>
    <cellStyle name="Normal 2 3 3 2 5 2 7" xfId="19114"/>
    <cellStyle name="Normal 2 3 3 2 5 2 8" xfId="19115"/>
    <cellStyle name="Normal 2 3 3 2 5 2 9" xfId="19116"/>
    <cellStyle name="Normal 2 3 3 2 5 3" xfId="19117"/>
    <cellStyle name="Normal 2 3 3 2 5 3 2" xfId="19118"/>
    <cellStyle name="Normal 2 3 3 2 5 3 2 2" xfId="19119"/>
    <cellStyle name="Normal 2 3 3 2 5 3 2 2 2" xfId="19120"/>
    <cellStyle name="Normal 2 3 3 2 5 3 2 2 2 2" xfId="19121"/>
    <cellStyle name="Normal 2 3 3 2 5 3 2 2 2 3" xfId="19122"/>
    <cellStyle name="Normal 2 3 3 2 5 3 2 2 2 4" xfId="19123"/>
    <cellStyle name="Normal 2 3 3 2 5 3 2 2 2 5" xfId="19124"/>
    <cellStyle name="Normal 2 3 3 2 5 3 2 2 2 6" xfId="19125"/>
    <cellStyle name="Normal 2 3 3 2 5 3 2 2 3" xfId="19126"/>
    <cellStyle name="Normal 2 3 3 2 5 3 2 2 4" xfId="19127"/>
    <cellStyle name="Normal 2 3 3 2 5 3 2 2 5" xfId="19128"/>
    <cellStyle name="Normal 2 3 3 2 5 3 2 2 6" xfId="19129"/>
    <cellStyle name="Normal 2 3 3 2 5 3 2 3" xfId="19130"/>
    <cellStyle name="Normal 2 3 3 2 5 3 2 4" xfId="19131"/>
    <cellStyle name="Normal 2 3 3 2 5 3 2 5" xfId="19132"/>
    <cellStyle name="Normal 2 3 3 2 5 3 2 6" xfId="19133"/>
    <cellStyle name="Normal 2 3 3 2 5 3 2 7" xfId="19134"/>
    <cellStyle name="Normal 2 3 3 2 5 3 2 8" xfId="19135"/>
    <cellStyle name="Normal 2 3 3 2 5 3 2 9" xfId="19136"/>
    <cellStyle name="Normal 2 3 3 2 5 3 3" xfId="19137"/>
    <cellStyle name="Normal 2 3 3 2 5 3 3 2" xfId="19138"/>
    <cellStyle name="Normal 2 3 3 2 5 3 3 2 2" xfId="19139"/>
    <cellStyle name="Normal 2 3 3 2 5 3 3 2 3" xfId="19140"/>
    <cellStyle name="Normal 2 3 3 2 5 3 3 2 4" xfId="19141"/>
    <cellStyle name="Normal 2 3 3 2 5 3 3 2 5" xfId="19142"/>
    <cellStyle name="Normal 2 3 3 2 5 3 3 2 6" xfId="19143"/>
    <cellStyle name="Normal 2 3 3 2 5 3 3 3" xfId="19144"/>
    <cellStyle name="Normal 2 3 3 2 5 3 3 4" xfId="19145"/>
    <cellStyle name="Normal 2 3 3 2 5 3 3 5" xfId="19146"/>
    <cellStyle name="Normal 2 3 3 2 5 3 3 6" xfId="19147"/>
    <cellStyle name="Normal 2 3 3 2 5 3 4" xfId="19148"/>
    <cellStyle name="Normal 2 3 3 2 5 3 5" xfId="19149"/>
    <cellStyle name="Normal 2 3 3 2 5 3 6" xfId="19150"/>
    <cellStyle name="Normal 2 3 3 2 5 3 7" xfId="19151"/>
    <cellStyle name="Normal 2 3 3 2 5 3 8" xfId="19152"/>
    <cellStyle name="Normal 2 3 3 2 5 3 9" xfId="19153"/>
    <cellStyle name="Normal 2 3 3 2 5 4" xfId="19154"/>
    <cellStyle name="Normal 2 3 3 2 5 5" xfId="19155"/>
    <cellStyle name="Normal 2 3 3 2 5 5 2" xfId="19156"/>
    <cellStyle name="Normal 2 3 3 2 5 5 2 2" xfId="19157"/>
    <cellStyle name="Normal 2 3 3 2 5 5 2 3" xfId="19158"/>
    <cellStyle name="Normal 2 3 3 2 5 5 2 4" xfId="19159"/>
    <cellStyle name="Normal 2 3 3 2 5 5 2 5" xfId="19160"/>
    <cellStyle name="Normal 2 3 3 2 5 5 2 6" xfId="19161"/>
    <cellStyle name="Normal 2 3 3 2 5 5 3" xfId="19162"/>
    <cellStyle name="Normal 2 3 3 2 5 5 4" xfId="19163"/>
    <cellStyle name="Normal 2 3 3 2 5 5 5" xfId="19164"/>
    <cellStyle name="Normal 2 3 3 2 5 5 6" xfId="19165"/>
    <cellStyle name="Normal 2 3 3 2 5 6" xfId="19166"/>
    <cellStyle name="Normal 2 3 3 2 5 7" xfId="19167"/>
    <cellStyle name="Normal 2 3 3 2 5 8" xfId="19168"/>
    <cellStyle name="Normal 2 3 3 2 5 9" xfId="19169"/>
    <cellStyle name="Normal 2 3 3 2 6" xfId="19170"/>
    <cellStyle name="Normal 2 3 3 2 7" xfId="19171"/>
    <cellStyle name="Normal 2 3 3 2 8" xfId="19172"/>
    <cellStyle name="Normal 2 3 3 2 8 2" xfId="19173"/>
    <cellStyle name="Normal 2 3 3 2 8 2 2" xfId="19174"/>
    <cellStyle name="Normal 2 3 3 2 8 2 2 2" xfId="19175"/>
    <cellStyle name="Normal 2 3 3 2 8 2 2 2 2" xfId="19176"/>
    <cellStyle name="Normal 2 3 3 2 8 2 2 2 3" xfId="19177"/>
    <cellStyle name="Normal 2 3 3 2 8 2 2 2 4" xfId="19178"/>
    <cellStyle name="Normal 2 3 3 2 8 2 2 2 5" xfId="19179"/>
    <cellStyle name="Normal 2 3 3 2 8 2 2 2 6" xfId="19180"/>
    <cellStyle name="Normal 2 3 3 2 8 2 2 3" xfId="19181"/>
    <cellStyle name="Normal 2 3 3 2 8 2 2 4" xfId="19182"/>
    <cellStyle name="Normal 2 3 3 2 8 2 2 5" xfId="19183"/>
    <cellStyle name="Normal 2 3 3 2 8 2 2 6" xfId="19184"/>
    <cellStyle name="Normal 2 3 3 2 8 2 3" xfId="19185"/>
    <cellStyle name="Normal 2 3 3 2 8 2 4" xfId="19186"/>
    <cellStyle name="Normal 2 3 3 2 8 2 5" xfId="19187"/>
    <cellStyle name="Normal 2 3 3 2 8 2 6" xfId="19188"/>
    <cellStyle name="Normal 2 3 3 2 8 2 7" xfId="19189"/>
    <cellStyle name="Normal 2 3 3 2 8 2 8" xfId="19190"/>
    <cellStyle name="Normal 2 3 3 2 8 2 9" xfId="19191"/>
    <cellStyle name="Normal 2 3 3 2 8 3" xfId="19192"/>
    <cellStyle name="Normal 2 3 3 2 8 3 2" xfId="19193"/>
    <cellStyle name="Normal 2 3 3 2 8 3 2 2" xfId="19194"/>
    <cellStyle name="Normal 2 3 3 2 8 3 2 3" xfId="19195"/>
    <cellStyle name="Normal 2 3 3 2 8 3 2 4" xfId="19196"/>
    <cellStyle name="Normal 2 3 3 2 8 3 2 5" xfId="19197"/>
    <cellStyle name="Normal 2 3 3 2 8 3 2 6" xfId="19198"/>
    <cellStyle name="Normal 2 3 3 2 8 3 3" xfId="19199"/>
    <cellStyle name="Normal 2 3 3 2 8 3 4" xfId="19200"/>
    <cellStyle name="Normal 2 3 3 2 8 3 5" xfId="19201"/>
    <cellStyle name="Normal 2 3 3 2 8 3 6" xfId="19202"/>
    <cellStyle name="Normal 2 3 3 2 8 4" xfId="19203"/>
    <cellStyle name="Normal 2 3 3 2 8 5" xfId="19204"/>
    <cellStyle name="Normal 2 3 3 2 8 6" xfId="19205"/>
    <cellStyle name="Normal 2 3 3 2 8 7" xfId="19206"/>
    <cellStyle name="Normal 2 3 3 2 8 8" xfId="19207"/>
    <cellStyle name="Normal 2 3 3 2 8 9" xfId="19208"/>
    <cellStyle name="Normal 2 3 3 2 9" xfId="19209"/>
    <cellStyle name="Normal 2 3 3 20" xfId="19210"/>
    <cellStyle name="Normal 2 3 3 21" xfId="19211"/>
    <cellStyle name="Normal 2 3 3 22" xfId="19212"/>
    <cellStyle name="Normal 2 3 3 23" xfId="19213"/>
    <cellStyle name="Normal 2 3 3 24" xfId="19214"/>
    <cellStyle name="Normal 2 3 3 3" xfId="19215"/>
    <cellStyle name="Normal 2 3 3 3 10" xfId="19216"/>
    <cellStyle name="Normal 2 3 3 3 11" xfId="19217"/>
    <cellStyle name="Normal 2 3 3 3 12" xfId="19218"/>
    <cellStyle name="Normal 2 3 3 3 13" xfId="19219"/>
    <cellStyle name="Normal 2 3 3 3 14" xfId="19220"/>
    <cellStyle name="Normal 2 3 3 3 15" xfId="19221"/>
    <cellStyle name="Normal 2 3 3 3 16" xfId="19222"/>
    <cellStyle name="Normal 2 3 3 3 17" xfId="19223"/>
    <cellStyle name="Normal 2 3 3 3 18" xfId="19224"/>
    <cellStyle name="Normal 2 3 3 3 19" xfId="19225"/>
    <cellStyle name="Normal 2 3 3 3 2" xfId="19226"/>
    <cellStyle name="Normal 2 3 3 3 2 10" xfId="19227"/>
    <cellStyle name="Normal 2 3 3 3 2 11" xfId="19228"/>
    <cellStyle name="Normal 2 3 3 3 2 12" xfId="19229"/>
    <cellStyle name="Normal 2 3 3 3 2 13" xfId="19230"/>
    <cellStyle name="Normal 2 3 3 3 2 14" xfId="19231"/>
    <cellStyle name="Normal 2 3 3 3 2 15" xfId="19232"/>
    <cellStyle name="Normal 2 3 3 3 2 2" xfId="19233"/>
    <cellStyle name="Normal 2 3 3 3 2 2 10" xfId="19234"/>
    <cellStyle name="Normal 2 3 3 3 2 2 11" xfId="19235"/>
    <cellStyle name="Normal 2 3 3 3 2 2 12" xfId="19236"/>
    <cellStyle name="Normal 2 3 3 3 2 2 2" xfId="19237"/>
    <cellStyle name="Normal 2 3 3 3 2 2 2 10" xfId="19238"/>
    <cellStyle name="Normal 2 3 3 3 2 2 2 11" xfId="19239"/>
    <cellStyle name="Normal 2 3 3 3 2 2 2 12" xfId="19240"/>
    <cellStyle name="Normal 2 3 3 3 2 2 2 2" xfId="19241"/>
    <cellStyle name="Normal 2 3 3 3 2 2 2 2 2" xfId="19242"/>
    <cellStyle name="Normal 2 3 3 3 2 2 2 2 2 2" xfId="19243"/>
    <cellStyle name="Normal 2 3 3 3 2 2 2 2 2 2 2" xfId="19244"/>
    <cellStyle name="Normal 2 3 3 3 2 2 2 2 2 2 2 2" xfId="19245"/>
    <cellStyle name="Normal 2 3 3 3 2 2 2 2 2 2 2 3" xfId="19246"/>
    <cellStyle name="Normal 2 3 3 3 2 2 2 2 2 2 2 4" xfId="19247"/>
    <cellStyle name="Normal 2 3 3 3 2 2 2 2 2 2 2 5" xfId="19248"/>
    <cellStyle name="Normal 2 3 3 3 2 2 2 2 2 2 2 6" xfId="19249"/>
    <cellStyle name="Normal 2 3 3 3 2 2 2 2 2 2 3" xfId="19250"/>
    <cellStyle name="Normal 2 3 3 3 2 2 2 2 2 2 4" xfId="19251"/>
    <cellStyle name="Normal 2 3 3 3 2 2 2 2 2 2 5" xfId="19252"/>
    <cellStyle name="Normal 2 3 3 3 2 2 2 2 2 2 6" xfId="19253"/>
    <cellStyle name="Normal 2 3 3 3 2 2 2 2 2 3" xfId="19254"/>
    <cellStyle name="Normal 2 3 3 3 2 2 2 2 2 4" xfId="19255"/>
    <cellStyle name="Normal 2 3 3 3 2 2 2 2 2 5" xfId="19256"/>
    <cellStyle name="Normal 2 3 3 3 2 2 2 2 2 6" xfId="19257"/>
    <cellStyle name="Normal 2 3 3 3 2 2 2 2 2 7" xfId="19258"/>
    <cellStyle name="Normal 2 3 3 3 2 2 2 2 2 8" xfId="19259"/>
    <cellStyle name="Normal 2 3 3 3 2 2 2 2 2 9" xfId="19260"/>
    <cellStyle name="Normal 2 3 3 3 2 2 2 2 3" xfId="19261"/>
    <cellStyle name="Normal 2 3 3 3 2 2 2 2 3 2" xfId="19262"/>
    <cellStyle name="Normal 2 3 3 3 2 2 2 2 3 2 2" xfId="19263"/>
    <cellStyle name="Normal 2 3 3 3 2 2 2 2 3 2 3" xfId="19264"/>
    <cellStyle name="Normal 2 3 3 3 2 2 2 2 3 2 4" xfId="19265"/>
    <cellStyle name="Normal 2 3 3 3 2 2 2 2 3 2 5" xfId="19266"/>
    <cellStyle name="Normal 2 3 3 3 2 2 2 2 3 2 6" xfId="19267"/>
    <cellStyle name="Normal 2 3 3 3 2 2 2 2 3 3" xfId="19268"/>
    <cellStyle name="Normal 2 3 3 3 2 2 2 2 3 4" xfId="19269"/>
    <cellStyle name="Normal 2 3 3 3 2 2 2 2 3 5" xfId="19270"/>
    <cellStyle name="Normal 2 3 3 3 2 2 2 2 3 6" xfId="19271"/>
    <cellStyle name="Normal 2 3 3 3 2 2 2 2 4" xfId="19272"/>
    <cellStyle name="Normal 2 3 3 3 2 2 2 2 5" xfId="19273"/>
    <cellStyle name="Normal 2 3 3 3 2 2 2 2 6" xfId="19274"/>
    <cellStyle name="Normal 2 3 3 3 2 2 2 2 7" xfId="19275"/>
    <cellStyle name="Normal 2 3 3 3 2 2 2 2 8" xfId="19276"/>
    <cellStyle name="Normal 2 3 3 3 2 2 2 2 9" xfId="19277"/>
    <cellStyle name="Normal 2 3 3 3 2 2 2 3" xfId="19278"/>
    <cellStyle name="Normal 2 3 3 3 2 2 2 4" xfId="19279"/>
    <cellStyle name="Normal 2 3 3 3 2 2 2 5" xfId="19280"/>
    <cellStyle name="Normal 2 3 3 3 2 2 2 5 2" xfId="19281"/>
    <cellStyle name="Normal 2 3 3 3 2 2 2 5 2 2" xfId="19282"/>
    <cellStyle name="Normal 2 3 3 3 2 2 2 5 2 3" xfId="19283"/>
    <cellStyle name="Normal 2 3 3 3 2 2 2 5 2 4" xfId="19284"/>
    <cellStyle name="Normal 2 3 3 3 2 2 2 5 2 5" xfId="19285"/>
    <cellStyle name="Normal 2 3 3 3 2 2 2 5 2 6" xfId="19286"/>
    <cellStyle name="Normal 2 3 3 3 2 2 2 5 3" xfId="19287"/>
    <cellStyle name="Normal 2 3 3 3 2 2 2 5 4" xfId="19288"/>
    <cellStyle name="Normal 2 3 3 3 2 2 2 5 5" xfId="19289"/>
    <cellStyle name="Normal 2 3 3 3 2 2 2 5 6" xfId="19290"/>
    <cellStyle name="Normal 2 3 3 3 2 2 2 6" xfId="19291"/>
    <cellStyle name="Normal 2 3 3 3 2 2 2 7" xfId="19292"/>
    <cellStyle name="Normal 2 3 3 3 2 2 2 8" xfId="19293"/>
    <cellStyle name="Normal 2 3 3 3 2 2 2 9" xfId="19294"/>
    <cellStyle name="Normal 2 3 3 3 2 2 3" xfId="19295"/>
    <cellStyle name="Normal 2 3 3 3 2 2 3 2" xfId="19296"/>
    <cellStyle name="Normal 2 3 3 3 2 2 3 2 2" xfId="19297"/>
    <cellStyle name="Normal 2 3 3 3 2 2 3 2 2 2" xfId="19298"/>
    <cellStyle name="Normal 2 3 3 3 2 2 3 2 2 2 2" xfId="19299"/>
    <cellStyle name="Normal 2 3 3 3 2 2 3 2 2 2 3" xfId="19300"/>
    <cellStyle name="Normal 2 3 3 3 2 2 3 2 2 2 4" xfId="19301"/>
    <cellStyle name="Normal 2 3 3 3 2 2 3 2 2 2 5" xfId="19302"/>
    <cellStyle name="Normal 2 3 3 3 2 2 3 2 2 2 6" xfId="19303"/>
    <cellStyle name="Normal 2 3 3 3 2 2 3 2 2 3" xfId="19304"/>
    <cellStyle name="Normal 2 3 3 3 2 2 3 2 2 4" xfId="19305"/>
    <cellStyle name="Normal 2 3 3 3 2 2 3 2 2 5" xfId="19306"/>
    <cellStyle name="Normal 2 3 3 3 2 2 3 2 2 6" xfId="19307"/>
    <cellStyle name="Normal 2 3 3 3 2 2 3 2 3" xfId="19308"/>
    <cellStyle name="Normal 2 3 3 3 2 2 3 2 4" xfId="19309"/>
    <cellStyle name="Normal 2 3 3 3 2 2 3 2 5" xfId="19310"/>
    <cellStyle name="Normal 2 3 3 3 2 2 3 2 6" xfId="19311"/>
    <cellStyle name="Normal 2 3 3 3 2 2 3 2 7" xfId="19312"/>
    <cellStyle name="Normal 2 3 3 3 2 2 3 2 8" xfId="19313"/>
    <cellStyle name="Normal 2 3 3 3 2 2 3 2 9" xfId="19314"/>
    <cellStyle name="Normal 2 3 3 3 2 2 3 3" xfId="19315"/>
    <cellStyle name="Normal 2 3 3 3 2 2 3 3 2" xfId="19316"/>
    <cellStyle name="Normal 2 3 3 3 2 2 3 3 2 2" xfId="19317"/>
    <cellStyle name="Normal 2 3 3 3 2 2 3 3 2 3" xfId="19318"/>
    <cellStyle name="Normal 2 3 3 3 2 2 3 3 2 4" xfId="19319"/>
    <cellStyle name="Normal 2 3 3 3 2 2 3 3 2 5" xfId="19320"/>
    <cellStyle name="Normal 2 3 3 3 2 2 3 3 2 6" xfId="19321"/>
    <cellStyle name="Normal 2 3 3 3 2 2 3 3 3" xfId="19322"/>
    <cellStyle name="Normal 2 3 3 3 2 2 3 3 4" xfId="19323"/>
    <cellStyle name="Normal 2 3 3 3 2 2 3 3 5" xfId="19324"/>
    <cellStyle name="Normal 2 3 3 3 2 2 3 3 6" xfId="19325"/>
    <cellStyle name="Normal 2 3 3 3 2 2 3 4" xfId="19326"/>
    <cellStyle name="Normal 2 3 3 3 2 2 3 5" xfId="19327"/>
    <cellStyle name="Normal 2 3 3 3 2 2 3 6" xfId="19328"/>
    <cellStyle name="Normal 2 3 3 3 2 2 3 7" xfId="19329"/>
    <cellStyle name="Normal 2 3 3 3 2 2 3 8" xfId="19330"/>
    <cellStyle name="Normal 2 3 3 3 2 2 3 9" xfId="19331"/>
    <cellStyle name="Normal 2 3 3 3 2 2 4" xfId="19332"/>
    <cellStyle name="Normal 2 3 3 3 2 2 5" xfId="19333"/>
    <cellStyle name="Normal 2 3 3 3 2 2 5 2" xfId="19334"/>
    <cellStyle name="Normal 2 3 3 3 2 2 5 2 2" xfId="19335"/>
    <cellStyle name="Normal 2 3 3 3 2 2 5 2 3" xfId="19336"/>
    <cellStyle name="Normal 2 3 3 3 2 2 5 2 4" xfId="19337"/>
    <cellStyle name="Normal 2 3 3 3 2 2 5 2 5" xfId="19338"/>
    <cellStyle name="Normal 2 3 3 3 2 2 5 2 6" xfId="19339"/>
    <cellStyle name="Normal 2 3 3 3 2 2 5 3" xfId="19340"/>
    <cellStyle name="Normal 2 3 3 3 2 2 5 4" xfId="19341"/>
    <cellStyle name="Normal 2 3 3 3 2 2 5 5" xfId="19342"/>
    <cellStyle name="Normal 2 3 3 3 2 2 5 6" xfId="19343"/>
    <cellStyle name="Normal 2 3 3 3 2 2 6" xfId="19344"/>
    <cellStyle name="Normal 2 3 3 3 2 2 7" xfId="19345"/>
    <cellStyle name="Normal 2 3 3 3 2 2 8" xfId="19346"/>
    <cellStyle name="Normal 2 3 3 3 2 2 9" xfId="19347"/>
    <cellStyle name="Normal 2 3 3 3 2 3" xfId="19348"/>
    <cellStyle name="Normal 2 3 3 3 2 4" xfId="19349"/>
    <cellStyle name="Normal 2 3 3 3 2 5" xfId="19350"/>
    <cellStyle name="Normal 2 3 3 3 2 5 2" xfId="19351"/>
    <cellStyle name="Normal 2 3 3 3 2 5 2 2" xfId="19352"/>
    <cellStyle name="Normal 2 3 3 3 2 5 2 2 2" xfId="19353"/>
    <cellStyle name="Normal 2 3 3 3 2 5 2 2 2 2" xfId="19354"/>
    <cellStyle name="Normal 2 3 3 3 2 5 2 2 2 3" xfId="19355"/>
    <cellStyle name="Normal 2 3 3 3 2 5 2 2 2 4" xfId="19356"/>
    <cellStyle name="Normal 2 3 3 3 2 5 2 2 2 5" xfId="19357"/>
    <cellStyle name="Normal 2 3 3 3 2 5 2 2 2 6" xfId="19358"/>
    <cellStyle name="Normal 2 3 3 3 2 5 2 2 3" xfId="19359"/>
    <cellStyle name="Normal 2 3 3 3 2 5 2 2 4" xfId="19360"/>
    <cellStyle name="Normal 2 3 3 3 2 5 2 2 5" xfId="19361"/>
    <cellStyle name="Normal 2 3 3 3 2 5 2 2 6" xfId="19362"/>
    <cellStyle name="Normal 2 3 3 3 2 5 2 3" xfId="19363"/>
    <cellStyle name="Normal 2 3 3 3 2 5 2 4" xfId="19364"/>
    <cellStyle name="Normal 2 3 3 3 2 5 2 5" xfId="19365"/>
    <cellStyle name="Normal 2 3 3 3 2 5 2 6" xfId="19366"/>
    <cellStyle name="Normal 2 3 3 3 2 5 2 7" xfId="19367"/>
    <cellStyle name="Normal 2 3 3 3 2 5 2 8" xfId="19368"/>
    <cellStyle name="Normal 2 3 3 3 2 5 2 9" xfId="19369"/>
    <cellStyle name="Normal 2 3 3 3 2 5 3" xfId="19370"/>
    <cellStyle name="Normal 2 3 3 3 2 5 3 2" xfId="19371"/>
    <cellStyle name="Normal 2 3 3 3 2 5 3 2 2" xfId="19372"/>
    <cellStyle name="Normal 2 3 3 3 2 5 3 2 3" xfId="19373"/>
    <cellStyle name="Normal 2 3 3 3 2 5 3 2 4" xfId="19374"/>
    <cellStyle name="Normal 2 3 3 3 2 5 3 2 5" xfId="19375"/>
    <cellStyle name="Normal 2 3 3 3 2 5 3 2 6" xfId="19376"/>
    <cellStyle name="Normal 2 3 3 3 2 5 3 3" xfId="19377"/>
    <cellStyle name="Normal 2 3 3 3 2 5 3 4" xfId="19378"/>
    <cellStyle name="Normal 2 3 3 3 2 5 3 5" xfId="19379"/>
    <cellStyle name="Normal 2 3 3 3 2 5 3 6" xfId="19380"/>
    <cellStyle name="Normal 2 3 3 3 2 5 4" xfId="19381"/>
    <cellStyle name="Normal 2 3 3 3 2 5 5" xfId="19382"/>
    <cellStyle name="Normal 2 3 3 3 2 5 6" xfId="19383"/>
    <cellStyle name="Normal 2 3 3 3 2 5 7" xfId="19384"/>
    <cellStyle name="Normal 2 3 3 3 2 5 8" xfId="19385"/>
    <cellStyle name="Normal 2 3 3 3 2 5 9" xfId="19386"/>
    <cellStyle name="Normal 2 3 3 3 2 6" xfId="19387"/>
    <cellStyle name="Normal 2 3 3 3 2 7" xfId="19388"/>
    <cellStyle name="Normal 2 3 3 3 2 8" xfId="19389"/>
    <cellStyle name="Normal 2 3 3 3 2 8 2" xfId="19390"/>
    <cellStyle name="Normal 2 3 3 3 2 8 2 2" xfId="19391"/>
    <cellStyle name="Normal 2 3 3 3 2 8 2 3" xfId="19392"/>
    <cellStyle name="Normal 2 3 3 3 2 8 2 4" xfId="19393"/>
    <cellStyle name="Normal 2 3 3 3 2 8 2 5" xfId="19394"/>
    <cellStyle name="Normal 2 3 3 3 2 8 2 6" xfId="19395"/>
    <cellStyle name="Normal 2 3 3 3 2 8 3" xfId="19396"/>
    <cellStyle name="Normal 2 3 3 3 2 8 4" xfId="19397"/>
    <cellStyle name="Normal 2 3 3 3 2 8 5" xfId="19398"/>
    <cellStyle name="Normal 2 3 3 3 2 8 6" xfId="19399"/>
    <cellStyle name="Normal 2 3 3 3 2 9" xfId="19400"/>
    <cellStyle name="Normal 2 3 3 3 3" xfId="19401"/>
    <cellStyle name="Normal 2 3 3 3 3 10" xfId="19402"/>
    <cellStyle name="Normal 2 3 3 3 3 11" xfId="19403"/>
    <cellStyle name="Normal 2 3 3 3 3 12" xfId="19404"/>
    <cellStyle name="Normal 2 3 3 3 3 2" xfId="19405"/>
    <cellStyle name="Normal 2 3 3 3 3 2 10" xfId="19406"/>
    <cellStyle name="Normal 2 3 3 3 3 2 11" xfId="19407"/>
    <cellStyle name="Normal 2 3 3 3 3 2 12" xfId="19408"/>
    <cellStyle name="Normal 2 3 3 3 3 2 2" xfId="19409"/>
    <cellStyle name="Normal 2 3 3 3 3 2 2 2" xfId="19410"/>
    <cellStyle name="Normal 2 3 3 3 3 2 2 2 2" xfId="19411"/>
    <cellStyle name="Normal 2 3 3 3 3 2 2 2 2 2" xfId="19412"/>
    <cellStyle name="Normal 2 3 3 3 3 2 2 2 2 2 2" xfId="19413"/>
    <cellStyle name="Normal 2 3 3 3 3 2 2 2 2 2 3" xfId="19414"/>
    <cellStyle name="Normal 2 3 3 3 3 2 2 2 2 2 4" xfId="19415"/>
    <cellStyle name="Normal 2 3 3 3 3 2 2 2 2 2 5" xfId="19416"/>
    <cellStyle name="Normal 2 3 3 3 3 2 2 2 2 2 6" xfId="19417"/>
    <cellStyle name="Normal 2 3 3 3 3 2 2 2 2 3" xfId="19418"/>
    <cellStyle name="Normal 2 3 3 3 3 2 2 2 2 4" xfId="19419"/>
    <cellStyle name="Normal 2 3 3 3 3 2 2 2 2 5" xfId="19420"/>
    <cellStyle name="Normal 2 3 3 3 3 2 2 2 2 6" xfId="19421"/>
    <cellStyle name="Normal 2 3 3 3 3 2 2 2 3" xfId="19422"/>
    <cellStyle name="Normal 2 3 3 3 3 2 2 2 4" xfId="19423"/>
    <cellStyle name="Normal 2 3 3 3 3 2 2 2 5" xfId="19424"/>
    <cellStyle name="Normal 2 3 3 3 3 2 2 2 6" xfId="19425"/>
    <cellStyle name="Normal 2 3 3 3 3 2 2 2 7" xfId="19426"/>
    <cellStyle name="Normal 2 3 3 3 3 2 2 2 8" xfId="19427"/>
    <cellStyle name="Normal 2 3 3 3 3 2 2 2 9" xfId="19428"/>
    <cellStyle name="Normal 2 3 3 3 3 2 2 3" xfId="19429"/>
    <cellStyle name="Normal 2 3 3 3 3 2 2 3 2" xfId="19430"/>
    <cellStyle name="Normal 2 3 3 3 3 2 2 3 2 2" xfId="19431"/>
    <cellStyle name="Normal 2 3 3 3 3 2 2 3 2 3" xfId="19432"/>
    <cellStyle name="Normal 2 3 3 3 3 2 2 3 2 4" xfId="19433"/>
    <cellStyle name="Normal 2 3 3 3 3 2 2 3 2 5" xfId="19434"/>
    <cellStyle name="Normal 2 3 3 3 3 2 2 3 2 6" xfId="19435"/>
    <cellStyle name="Normal 2 3 3 3 3 2 2 3 3" xfId="19436"/>
    <cellStyle name="Normal 2 3 3 3 3 2 2 3 4" xfId="19437"/>
    <cellStyle name="Normal 2 3 3 3 3 2 2 3 5" xfId="19438"/>
    <cellStyle name="Normal 2 3 3 3 3 2 2 3 6" xfId="19439"/>
    <cellStyle name="Normal 2 3 3 3 3 2 2 4" xfId="19440"/>
    <cellStyle name="Normal 2 3 3 3 3 2 2 5" xfId="19441"/>
    <cellStyle name="Normal 2 3 3 3 3 2 2 6" xfId="19442"/>
    <cellStyle name="Normal 2 3 3 3 3 2 2 7" xfId="19443"/>
    <cellStyle name="Normal 2 3 3 3 3 2 2 8" xfId="19444"/>
    <cellStyle name="Normal 2 3 3 3 3 2 2 9" xfId="19445"/>
    <cellStyle name="Normal 2 3 3 3 3 2 3" xfId="19446"/>
    <cellStyle name="Normal 2 3 3 3 3 2 4" xfId="19447"/>
    <cellStyle name="Normal 2 3 3 3 3 2 5" xfId="19448"/>
    <cellStyle name="Normal 2 3 3 3 3 2 5 2" xfId="19449"/>
    <cellStyle name="Normal 2 3 3 3 3 2 5 2 2" xfId="19450"/>
    <cellStyle name="Normal 2 3 3 3 3 2 5 2 3" xfId="19451"/>
    <cellStyle name="Normal 2 3 3 3 3 2 5 2 4" xfId="19452"/>
    <cellStyle name="Normal 2 3 3 3 3 2 5 2 5" xfId="19453"/>
    <cellStyle name="Normal 2 3 3 3 3 2 5 2 6" xfId="19454"/>
    <cellStyle name="Normal 2 3 3 3 3 2 5 3" xfId="19455"/>
    <cellStyle name="Normal 2 3 3 3 3 2 5 4" xfId="19456"/>
    <cellStyle name="Normal 2 3 3 3 3 2 5 5" xfId="19457"/>
    <cellStyle name="Normal 2 3 3 3 3 2 5 6" xfId="19458"/>
    <cellStyle name="Normal 2 3 3 3 3 2 6" xfId="19459"/>
    <cellStyle name="Normal 2 3 3 3 3 2 7" xfId="19460"/>
    <cellStyle name="Normal 2 3 3 3 3 2 8" xfId="19461"/>
    <cellStyle name="Normal 2 3 3 3 3 2 9" xfId="19462"/>
    <cellStyle name="Normal 2 3 3 3 3 3" xfId="19463"/>
    <cellStyle name="Normal 2 3 3 3 3 3 2" xfId="19464"/>
    <cellStyle name="Normal 2 3 3 3 3 3 2 2" xfId="19465"/>
    <cellStyle name="Normal 2 3 3 3 3 3 2 2 2" xfId="19466"/>
    <cellStyle name="Normal 2 3 3 3 3 3 2 2 2 2" xfId="19467"/>
    <cellStyle name="Normal 2 3 3 3 3 3 2 2 2 3" xfId="19468"/>
    <cellStyle name="Normal 2 3 3 3 3 3 2 2 2 4" xfId="19469"/>
    <cellStyle name="Normal 2 3 3 3 3 3 2 2 2 5" xfId="19470"/>
    <cellStyle name="Normal 2 3 3 3 3 3 2 2 2 6" xfId="19471"/>
    <cellStyle name="Normal 2 3 3 3 3 3 2 2 3" xfId="19472"/>
    <cellStyle name="Normal 2 3 3 3 3 3 2 2 4" xfId="19473"/>
    <cellStyle name="Normal 2 3 3 3 3 3 2 2 5" xfId="19474"/>
    <cellStyle name="Normal 2 3 3 3 3 3 2 2 6" xfId="19475"/>
    <cellStyle name="Normal 2 3 3 3 3 3 2 3" xfId="19476"/>
    <cellStyle name="Normal 2 3 3 3 3 3 2 4" xfId="19477"/>
    <cellStyle name="Normal 2 3 3 3 3 3 2 5" xfId="19478"/>
    <cellStyle name="Normal 2 3 3 3 3 3 2 6" xfId="19479"/>
    <cellStyle name="Normal 2 3 3 3 3 3 2 7" xfId="19480"/>
    <cellStyle name="Normal 2 3 3 3 3 3 2 8" xfId="19481"/>
    <cellStyle name="Normal 2 3 3 3 3 3 2 9" xfId="19482"/>
    <cellStyle name="Normal 2 3 3 3 3 3 3" xfId="19483"/>
    <cellStyle name="Normal 2 3 3 3 3 3 3 2" xfId="19484"/>
    <cellStyle name="Normal 2 3 3 3 3 3 3 2 2" xfId="19485"/>
    <cellStyle name="Normal 2 3 3 3 3 3 3 2 3" xfId="19486"/>
    <cellStyle name="Normal 2 3 3 3 3 3 3 2 4" xfId="19487"/>
    <cellStyle name="Normal 2 3 3 3 3 3 3 2 5" xfId="19488"/>
    <cellStyle name="Normal 2 3 3 3 3 3 3 2 6" xfId="19489"/>
    <cellStyle name="Normal 2 3 3 3 3 3 3 3" xfId="19490"/>
    <cellStyle name="Normal 2 3 3 3 3 3 3 4" xfId="19491"/>
    <cellStyle name="Normal 2 3 3 3 3 3 3 5" xfId="19492"/>
    <cellStyle name="Normal 2 3 3 3 3 3 3 6" xfId="19493"/>
    <cellStyle name="Normal 2 3 3 3 3 3 4" xfId="19494"/>
    <cellStyle name="Normal 2 3 3 3 3 3 5" xfId="19495"/>
    <cellStyle name="Normal 2 3 3 3 3 3 6" xfId="19496"/>
    <cellStyle name="Normal 2 3 3 3 3 3 7" xfId="19497"/>
    <cellStyle name="Normal 2 3 3 3 3 3 8" xfId="19498"/>
    <cellStyle name="Normal 2 3 3 3 3 3 9" xfId="19499"/>
    <cellStyle name="Normal 2 3 3 3 3 4" xfId="19500"/>
    <cellStyle name="Normal 2 3 3 3 3 5" xfId="19501"/>
    <cellStyle name="Normal 2 3 3 3 3 5 2" xfId="19502"/>
    <cellStyle name="Normal 2 3 3 3 3 5 2 2" xfId="19503"/>
    <cellStyle name="Normal 2 3 3 3 3 5 2 3" xfId="19504"/>
    <cellStyle name="Normal 2 3 3 3 3 5 2 4" xfId="19505"/>
    <cellStyle name="Normal 2 3 3 3 3 5 2 5" xfId="19506"/>
    <cellStyle name="Normal 2 3 3 3 3 5 2 6" xfId="19507"/>
    <cellStyle name="Normal 2 3 3 3 3 5 3" xfId="19508"/>
    <cellStyle name="Normal 2 3 3 3 3 5 4" xfId="19509"/>
    <cellStyle name="Normal 2 3 3 3 3 5 5" xfId="19510"/>
    <cellStyle name="Normal 2 3 3 3 3 5 6" xfId="19511"/>
    <cellStyle name="Normal 2 3 3 3 3 6" xfId="19512"/>
    <cellStyle name="Normal 2 3 3 3 3 7" xfId="19513"/>
    <cellStyle name="Normal 2 3 3 3 3 8" xfId="19514"/>
    <cellStyle name="Normal 2 3 3 3 3 9" xfId="19515"/>
    <cellStyle name="Normal 2 3 3 3 4" xfId="19516"/>
    <cellStyle name="Normal 2 3 3 3 5" xfId="19517"/>
    <cellStyle name="Normal 2 3 3 3 5 2" xfId="19518"/>
    <cellStyle name="Normal 2 3 3 3 5 2 2" xfId="19519"/>
    <cellStyle name="Normal 2 3 3 3 5 2 2 2" xfId="19520"/>
    <cellStyle name="Normal 2 3 3 3 5 2 2 2 2" xfId="19521"/>
    <cellStyle name="Normal 2 3 3 3 5 2 2 2 3" xfId="19522"/>
    <cellStyle name="Normal 2 3 3 3 5 2 2 2 4" xfId="19523"/>
    <cellStyle name="Normal 2 3 3 3 5 2 2 2 5" xfId="19524"/>
    <cellStyle name="Normal 2 3 3 3 5 2 2 2 6" xfId="19525"/>
    <cellStyle name="Normal 2 3 3 3 5 2 2 3" xfId="19526"/>
    <cellStyle name="Normal 2 3 3 3 5 2 2 4" xfId="19527"/>
    <cellStyle name="Normal 2 3 3 3 5 2 2 5" xfId="19528"/>
    <cellStyle name="Normal 2 3 3 3 5 2 2 6" xfId="19529"/>
    <cellStyle name="Normal 2 3 3 3 5 2 3" xfId="19530"/>
    <cellStyle name="Normal 2 3 3 3 5 2 4" xfId="19531"/>
    <cellStyle name="Normal 2 3 3 3 5 2 5" xfId="19532"/>
    <cellStyle name="Normal 2 3 3 3 5 2 6" xfId="19533"/>
    <cellStyle name="Normal 2 3 3 3 5 2 7" xfId="19534"/>
    <cellStyle name="Normal 2 3 3 3 5 2 8" xfId="19535"/>
    <cellStyle name="Normal 2 3 3 3 5 2 9" xfId="19536"/>
    <cellStyle name="Normal 2 3 3 3 5 3" xfId="19537"/>
    <cellStyle name="Normal 2 3 3 3 5 3 2" xfId="19538"/>
    <cellStyle name="Normal 2 3 3 3 5 3 2 2" xfId="19539"/>
    <cellStyle name="Normal 2 3 3 3 5 3 2 3" xfId="19540"/>
    <cellStyle name="Normal 2 3 3 3 5 3 2 4" xfId="19541"/>
    <cellStyle name="Normal 2 3 3 3 5 3 2 5" xfId="19542"/>
    <cellStyle name="Normal 2 3 3 3 5 3 2 6" xfId="19543"/>
    <cellStyle name="Normal 2 3 3 3 5 3 3" xfId="19544"/>
    <cellStyle name="Normal 2 3 3 3 5 3 4" xfId="19545"/>
    <cellStyle name="Normal 2 3 3 3 5 3 5" xfId="19546"/>
    <cellStyle name="Normal 2 3 3 3 5 3 6" xfId="19547"/>
    <cellStyle name="Normal 2 3 3 3 5 4" xfId="19548"/>
    <cellStyle name="Normal 2 3 3 3 5 5" xfId="19549"/>
    <cellStyle name="Normal 2 3 3 3 5 6" xfId="19550"/>
    <cellStyle name="Normal 2 3 3 3 5 7" xfId="19551"/>
    <cellStyle name="Normal 2 3 3 3 5 8" xfId="19552"/>
    <cellStyle name="Normal 2 3 3 3 5 9" xfId="19553"/>
    <cellStyle name="Normal 2 3 3 3 6" xfId="19554"/>
    <cellStyle name="Normal 2 3 3 3 7" xfId="19555"/>
    <cellStyle name="Normal 2 3 3 3 8" xfId="19556"/>
    <cellStyle name="Normal 2 3 3 3 8 2" xfId="19557"/>
    <cellStyle name="Normal 2 3 3 3 8 2 2" xfId="19558"/>
    <cellStyle name="Normal 2 3 3 3 8 2 3" xfId="19559"/>
    <cellStyle name="Normal 2 3 3 3 8 2 4" xfId="19560"/>
    <cellStyle name="Normal 2 3 3 3 8 2 5" xfId="19561"/>
    <cellStyle name="Normal 2 3 3 3 8 2 6" xfId="19562"/>
    <cellStyle name="Normal 2 3 3 3 8 3" xfId="19563"/>
    <cellStyle name="Normal 2 3 3 3 8 4" xfId="19564"/>
    <cellStyle name="Normal 2 3 3 3 8 5" xfId="19565"/>
    <cellStyle name="Normal 2 3 3 3 8 6" xfId="19566"/>
    <cellStyle name="Normal 2 3 3 3 9" xfId="19567"/>
    <cellStyle name="Normal 2 3 3 4" xfId="19568"/>
    <cellStyle name="Normal 2 3 3 5" xfId="19569"/>
    <cellStyle name="Normal 2 3 3 5 10" xfId="19570"/>
    <cellStyle name="Normal 2 3 3 5 11" xfId="19571"/>
    <cellStyle name="Normal 2 3 3 5 12" xfId="19572"/>
    <cellStyle name="Normal 2 3 3 5 2" xfId="19573"/>
    <cellStyle name="Normal 2 3 3 5 2 10" xfId="19574"/>
    <cellStyle name="Normal 2 3 3 5 2 11" xfId="19575"/>
    <cellStyle name="Normal 2 3 3 5 2 12" xfId="19576"/>
    <cellStyle name="Normal 2 3 3 5 2 2" xfId="19577"/>
    <cellStyle name="Normal 2 3 3 5 2 2 2" xfId="19578"/>
    <cellStyle name="Normal 2 3 3 5 2 2 2 2" xfId="19579"/>
    <cellStyle name="Normal 2 3 3 5 2 2 2 2 2" xfId="19580"/>
    <cellStyle name="Normal 2 3 3 5 2 2 2 2 2 2" xfId="19581"/>
    <cellStyle name="Normal 2 3 3 5 2 2 2 2 2 3" xfId="19582"/>
    <cellStyle name="Normal 2 3 3 5 2 2 2 2 2 4" xfId="19583"/>
    <cellStyle name="Normal 2 3 3 5 2 2 2 2 2 5" xfId="19584"/>
    <cellStyle name="Normal 2 3 3 5 2 2 2 2 2 6" xfId="19585"/>
    <cellStyle name="Normal 2 3 3 5 2 2 2 2 3" xfId="19586"/>
    <cellStyle name="Normal 2 3 3 5 2 2 2 2 4" xfId="19587"/>
    <cellStyle name="Normal 2 3 3 5 2 2 2 2 5" xfId="19588"/>
    <cellStyle name="Normal 2 3 3 5 2 2 2 2 6" xfId="19589"/>
    <cellStyle name="Normal 2 3 3 5 2 2 2 3" xfId="19590"/>
    <cellStyle name="Normal 2 3 3 5 2 2 2 4" xfId="19591"/>
    <cellStyle name="Normal 2 3 3 5 2 2 2 5" xfId="19592"/>
    <cellStyle name="Normal 2 3 3 5 2 2 2 6" xfId="19593"/>
    <cellStyle name="Normal 2 3 3 5 2 2 2 7" xfId="19594"/>
    <cellStyle name="Normal 2 3 3 5 2 2 2 8" xfId="19595"/>
    <cellStyle name="Normal 2 3 3 5 2 2 2 9" xfId="19596"/>
    <cellStyle name="Normal 2 3 3 5 2 2 3" xfId="19597"/>
    <cellStyle name="Normal 2 3 3 5 2 2 3 2" xfId="19598"/>
    <cellStyle name="Normal 2 3 3 5 2 2 3 2 2" xfId="19599"/>
    <cellStyle name="Normal 2 3 3 5 2 2 3 2 3" xfId="19600"/>
    <cellStyle name="Normal 2 3 3 5 2 2 3 2 4" xfId="19601"/>
    <cellStyle name="Normal 2 3 3 5 2 2 3 2 5" xfId="19602"/>
    <cellStyle name="Normal 2 3 3 5 2 2 3 2 6" xfId="19603"/>
    <cellStyle name="Normal 2 3 3 5 2 2 3 3" xfId="19604"/>
    <cellStyle name="Normal 2 3 3 5 2 2 3 4" xfId="19605"/>
    <cellStyle name="Normal 2 3 3 5 2 2 3 5" xfId="19606"/>
    <cellStyle name="Normal 2 3 3 5 2 2 3 6" xfId="19607"/>
    <cellStyle name="Normal 2 3 3 5 2 2 4" xfId="19608"/>
    <cellStyle name="Normal 2 3 3 5 2 2 5" xfId="19609"/>
    <cellStyle name="Normal 2 3 3 5 2 2 6" xfId="19610"/>
    <cellStyle name="Normal 2 3 3 5 2 2 7" xfId="19611"/>
    <cellStyle name="Normal 2 3 3 5 2 2 8" xfId="19612"/>
    <cellStyle name="Normal 2 3 3 5 2 2 9" xfId="19613"/>
    <cellStyle name="Normal 2 3 3 5 2 3" xfId="19614"/>
    <cellStyle name="Normal 2 3 3 5 2 4" xfId="19615"/>
    <cellStyle name="Normal 2 3 3 5 2 5" xfId="19616"/>
    <cellStyle name="Normal 2 3 3 5 2 5 2" xfId="19617"/>
    <cellStyle name="Normal 2 3 3 5 2 5 2 2" xfId="19618"/>
    <cellStyle name="Normal 2 3 3 5 2 5 2 3" xfId="19619"/>
    <cellStyle name="Normal 2 3 3 5 2 5 2 4" xfId="19620"/>
    <cellStyle name="Normal 2 3 3 5 2 5 2 5" xfId="19621"/>
    <cellStyle name="Normal 2 3 3 5 2 5 2 6" xfId="19622"/>
    <cellStyle name="Normal 2 3 3 5 2 5 3" xfId="19623"/>
    <cellStyle name="Normal 2 3 3 5 2 5 4" xfId="19624"/>
    <cellStyle name="Normal 2 3 3 5 2 5 5" xfId="19625"/>
    <cellStyle name="Normal 2 3 3 5 2 5 6" xfId="19626"/>
    <cellStyle name="Normal 2 3 3 5 2 6" xfId="19627"/>
    <cellStyle name="Normal 2 3 3 5 2 7" xfId="19628"/>
    <cellStyle name="Normal 2 3 3 5 2 8" xfId="19629"/>
    <cellStyle name="Normal 2 3 3 5 2 9" xfId="19630"/>
    <cellStyle name="Normal 2 3 3 5 3" xfId="19631"/>
    <cellStyle name="Normal 2 3 3 5 3 2" xfId="19632"/>
    <cellStyle name="Normal 2 3 3 5 3 2 2" xfId="19633"/>
    <cellStyle name="Normal 2 3 3 5 3 2 2 2" xfId="19634"/>
    <cellStyle name="Normal 2 3 3 5 3 2 2 2 2" xfId="19635"/>
    <cellStyle name="Normal 2 3 3 5 3 2 2 2 3" xfId="19636"/>
    <cellStyle name="Normal 2 3 3 5 3 2 2 2 4" xfId="19637"/>
    <cellStyle name="Normal 2 3 3 5 3 2 2 2 5" xfId="19638"/>
    <cellStyle name="Normal 2 3 3 5 3 2 2 2 6" xfId="19639"/>
    <cellStyle name="Normal 2 3 3 5 3 2 2 3" xfId="19640"/>
    <cellStyle name="Normal 2 3 3 5 3 2 2 4" xfId="19641"/>
    <cellStyle name="Normal 2 3 3 5 3 2 2 5" xfId="19642"/>
    <cellStyle name="Normal 2 3 3 5 3 2 2 6" xfId="19643"/>
    <cellStyle name="Normal 2 3 3 5 3 2 3" xfId="19644"/>
    <cellStyle name="Normal 2 3 3 5 3 2 4" xfId="19645"/>
    <cellStyle name="Normal 2 3 3 5 3 2 5" xfId="19646"/>
    <cellStyle name="Normal 2 3 3 5 3 2 6" xfId="19647"/>
    <cellStyle name="Normal 2 3 3 5 3 2 7" xfId="19648"/>
    <cellStyle name="Normal 2 3 3 5 3 2 8" xfId="19649"/>
    <cellStyle name="Normal 2 3 3 5 3 2 9" xfId="19650"/>
    <cellStyle name="Normal 2 3 3 5 3 3" xfId="19651"/>
    <cellStyle name="Normal 2 3 3 5 3 3 2" xfId="19652"/>
    <cellStyle name="Normal 2 3 3 5 3 3 2 2" xfId="19653"/>
    <cellStyle name="Normal 2 3 3 5 3 3 2 3" xfId="19654"/>
    <cellStyle name="Normal 2 3 3 5 3 3 2 4" xfId="19655"/>
    <cellStyle name="Normal 2 3 3 5 3 3 2 5" xfId="19656"/>
    <cellStyle name="Normal 2 3 3 5 3 3 2 6" xfId="19657"/>
    <cellStyle name="Normal 2 3 3 5 3 3 3" xfId="19658"/>
    <cellStyle name="Normal 2 3 3 5 3 3 4" xfId="19659"/>
    <cellStyle name="Normal 2 3 3 5 3 3 5" xfId="19660"/>
    <cellStyle name="Normal 2 3 3 5 3 3 6" xfId="19661"/>
    <cellStyle name="Normal 2 3 3 5 3 4" xfId="19662"/>
    <cellStyle name="Normal 2 3 3 5 3 5" xfId="19663"/>
    <cellStyle name="Normal 2 3 3 5 3 6" xfId="19664"/>
    <cellStyle name="Normal 2 3 3 5 3 7" xfId="19665"/>
    <cellStyle name="Normal 2 3 3 5 3 8" xfId="19666"/>
    <cellStyle name="Normal 2 3 3 5 3 9" xfId="19667"/>
    <cellStyle name="Normal 2 3 3 5 4" xfId="19668"/>
    <cellStyle name="Normal 2 3 3 5 5" xfId="19669"/>
    <cellStyle name="Normal 2 3 3 5 5 2" xfId="19670"/>
    <cellStyle name="Normal 2 3 3 5 5 2 2" xfId="19671"/>
    <cellStyle name="Normal 2 3 3 5 5 2 3" xfId="19672"/>
    <cellStyle name="Normal 2 3 3 5 5 2 4" xfId="19673"/>
    <cellStyle name="Normal 2 3 3 5 5 2 5" xfId="19674"/>
    <cellStyle name="Normal 2 3 3 5 5 2 6" xfId="19675"/>
    <cellStyle name="Normal 2 3 3 5 5 3" xfId="19676"/>
    <cellStyle name="Normal 2 3 3 5 5 4" xfId="19677"/>
    <cellStyle name="Normal 2 3 3 5 5 5" xfId="19678"/>
    <cellStyle name="Normal 2 3 3 5 5 6" xfId="19679"/>
    <cellStyle name="Normal 2 3 3 5 6" xfId="19680"/>
    <cellStyle name="Normal 2 3 3 5 7" xfId="19681"/>
    <cellStyle name="Normal 2 3 3 5 8" xfId="19682"/>
    <cellStyle name="Normal 2 3 3 5 9" xfId="19683"/>
    <cellStyle name="Normal 2 3 3 6" xfId="19684"/>
    <cellStyle name="Normal 2 3 3 7" xfId="19685"/>
    <cellStyle name="Normal 2 3 3 8" xfId="19686"/>
    <cellStyle name="Normal 2 3 3 8 2" xfId="19687"/>
    <cellStyle name="Normal 2 3 3 8 2 2" xfId="19688"/>
    <cellStyle name="Normal 2 3 3 8 2 2 2" xfId="19689"/>
    <cellStyle name="Normal 2 3 3 8 2 2 2 2" xfId="19690"/>
    <cellStyle name="Normal 2 3 3 8 2 2 2 3" xfId="19691"/>
    <cellStyle name="Normal 2 3 3 8 2 2 2 4" xfId="19692"/>
    <cellStyle name="Normal 2 3 3 8 2 2 2 5" xfId="19693"/>
    <cellStyle name="Normal 2 3 3 8 2 2 2 6" xfId="19694"/>
    <cellStyle name="Normal 2 3 3 8 2 2 3" xfId="19695"/>
    <cellStyle name="Normal 2 3 3 8 2 2 4" xfId="19696"/>
    <cellStyle name="Normal 2 3 3 8 2 2 5" xfId="19697"/>
    <cellStyle name="Normal 2 3 3 8 2 2 6" xfId="19698"/>
    <cellStyle name="Normal 2 3 3 8 2 3" xfId="19699"/>
    <cellStyle name="Normal 2 3 3 8 2 4" xfId="19700"/>
    <cellStyle name="Normal 2 3 3 8 2 5" xfId="19701"/>
    <cellStyle name="Normal 2 3 3 8 2 6" xfId="19702"/>
    <cellStyle name="Normal 2 3 3 8 2 7" xfId="19703"/>
    <cellStyle name="Normal 2 3 3 8 2 8" xfId="19704"/>
    <cellStyle name="Normal 2 3 3 8 2 9" xfId="19705"/>
    <cellStyle name="Normal 2 3 3 8 3" xfId="19706"/>
    <cellStyle name="Normal 2 3 3 8 3 2" xfId="19707"/>
    <cellStyle name="Normal 2 3 3 8 3 2 2" xfId="19708"/>
    <cellStyle name="Normal 2 3 3 8 3 2 3" xfId="19709"/>
    <cellStyle name="Normal 2 3 3 8 3 2 4" xfId="19710"/>
    <cellStyle name="Normal 2 3 3 8 3 2 5" xfId="19711"/>
    <cellStyle name="Normal 2 3 3 8 3 2 6" xfId="19712"/>
    <cellStyle name="Normal 2 3 3 8 3 3" xfId="19713"/>
    <cellStyle name="Normal 2 3 3 8 3 4" xfId="19714"/>
    <cellStyle name="Normal 2 3 3 8 3 5" xfId="19715"/>
    <cellStyle name="Normal 2 3 3 8 3 6" xfId="19716"/>
    <cellStyle name="Normal 2 3 3 8 4" xfId="19717"/>
    <cellStyle name="Normal 2 3 3 8 5" xfId="19718"/>
    <cellStyle name="Normal 2 3 3 8 6" xfId="19719"/>
    <cellStyle name="Normal 2 3 3 8 7" xfId="19720"/>
    <cellStyle name="Normal 2 3 3 8 8" xfId="19721"/>
    <cellStyle name="Normal 2 3 3 8 9" xfId="19722"/>
    <cellStyle name="Normal 2 3 3 9" xfId="19723"/>
    <cellStyle name="Normal 2 3 30" xfId="19724"/>
    <cellStyle name="Normal 2 3 31" xfId="19725"/>
    <cellStyle name="Normal 2 3 32" xfId="19726"/>
    <cellStyle name="Normal 2 3 33" xfId="19727"/>
    <cellStyle name="Normal 2 3 34" xfId="19728"/>
    <cellStyle name="Normal 2 3 35" xfId="19729"/>
    <cellStyle name="Normal 2 3 36" xfId="19730"/>
    <cellStyle name="Normal 2 3 36 10" xfId="19731"/>
    <cellStyle name="Normal 2 3 36 11" xfId="19732"/>
    <cellStyle name="Normal 2 3 36 12" xfId="19733"/>
    <cellStyle name="Normal 2 3 36 13" xfId="19734"/>
    <cellStyle name="Normal 2 3 36 14" xfId="19735"/>
    <cellStyle name="Normal 2 3 36 15" xfId="19736"/>
    <cellStyle name="Normal 2 3 36 16" xfId="19737"/>
    <cellStyle name="Normal 2 3 36 17" xfId="19738"/>
    <cellStyle name="Normal 2 3 36 2" xfId="19739"/>
    <cellStyle name="Normal 2 3 36 2 10" xfId="19740"/>
    <cellStyle name="Normal 2 3 36 2 11" xfId="19741"/>
    <cellStyle name="Normal 2 3 36 2 12" xfId="19742"/>
    <cellStyle name="Normal 2 3 36 2 13" xfId="19743"/>
    <cellStyle name="Normal 2 3 36 2 14" xfId="19744"/>
    <cellStyle name="Normal 2 3 36 2 15" xfId="19745"/>
    <cellStyle name="Normal 2 3 36 2 16" xfId="19746"/>
    <cellStyle name="Normal 2 3 36 2 17" xfId="19747"/>
    <cellStyle name="Normal 2 3 36 2 2" xfId="19748"/>
    <cellStyle name="Normal 2 3 36 2 2 2" xfId="19749"/>
    <cellStyle name="Normal 2 3 36 2 2 2 2" xfId="19750"/>
    <cellStyle name="Normal 2 3 36 2 2 2 3" xfId="19751"/>
    <cellStyle name="Normal 2 3 36 2 2 2 4" xfId="19752"/>
    <cellStyle name="Normal 2 3 36 2 2 2 5" xfId="19753"/>
    <cellStyle name="Normal 2 3 36 2 2 2 6" xfId="19754"/>
    <cellStyle name="Normal 2 3 36 2 2 2 7" xfId="19755"/>
    <cellStyle name="Normal 2 3 36 2 2 2 8" xfId="19756"/>
    <cellStyle name="Normal 2 3 36 2 2 2 9" xfId="19757"/>
    <cellStyle name="Normal 2 3 36 2 2 3" xfId="19758"/>
    <cellStyle name="Normal 2 3 36 2 2 4" xfId="19759"/>
    <cellStyle name="Normal 2 3 36 2 2 5" xfId="19760"/>
    <cellStyle name="Normal 2 3 36 2 2 6" xfId="19761"/>
    <cellStyle name="Normal 2 3 36 2 2 7" xfId="19762"/>
    <cellStyle name="Normal 2 3 36 2 2 8" xfId="19763"/>
    <cellStyle name="Normal 2 3 36 2 2 9" xfId="19764"/>
    <cellStyle name="Normal 2 3 36 2 3" xfId="19765"/>
    <cellStyle name="Normal 2 3 36 2 4" xfId="19766"/>
    <cellStyle name="Normal 2 3 36 2 5" xfId="19767"/>
    <cellStyle name="Normal 2 3 36 2 6" xfId="19768"/>
    <cellStyle name="Normal 2 3 36 2 7" xfId="19769"/>
    <cellStyle name="Normal 2 3 36 2 8" xfId="19770"/>
    <cellStyle name="Normal 2 3 36 2 9" xfId="19771"/>
    <cellStyle name="Normal 2 3 36 3" xfId="19772"/>
    <cellStyle name="Normal 2 3 36 3 2" xfId="19773"/>
    <cellStyle name="Normal 2 3 36 3 2 2" xfId="19774"/>
    <cellStyle name="Normal 2 3 36 3 2 3" xfId="19775"/>
    <cellStyle name="Normal 2 3 36 3 2 4" xfId="19776"/>
    <cellStyle name="Normal 2 3 36 3 2 5" xfId="19777"/>
    <cellStyle name="Normal 2 3 36 3 2 6" xfId="19778"/>
    <cellStyle name="Normal 2 3 36 3 2 7" xfId="19779"/>
    <cellStyle name="Normal 2 3 36 3 2 8" xfId="19780"/>
    <cellStyle name="Normal 2 3 36 3 2 9" xfId="19781"/>
    <cellStyle name="Normal 2 3 36 3 3" xfId="19782"/>
    <cellStyle name="Normal 2 3 36 3 4" xfId="19783"/>
    <cellStyle name="Normal 2 3 36 3 5" xfId="19784"/>
    <cellStyle name="Normal 2 3 36 3 6" xfId="19785"/>
    <cellStyle name="Normal 2 3 36 3 7" xfId="19786"/>
    <cellStyle name="Normal 2 3 36 3 8" xfId="19787"/>
    <cellStyle name="Normal 2 3 36 3 9" xfId="19788"/>
    <cellStyle name="Normal 2 3 36 4" xfId="19789"/>
    <cellStyle name="Normal 2 3 36 5" xfId="19790"/>
    <cellStyle name="Normal 2 3 36 6" xfId="19791"/>
    <cellStyle name="Normal 2 3 36 7" xfId="19792"/>
    <cellStyle name="Normal 2 3 36 8" xfId="19793"/>
    <cellStyle name="Normal 2 3 36 9" xfId="19794"/>
    <cellStyle name="Normal 2 3 37" xfId="19795"/>
    <cellStyle name="Normal 2 3 38" xfId="19796"/>
    <cellStyle name="Normal 2 3 39" xfId="19797"/>
    <cellStyle name="Normal 2 3 4" xfId="19798"/>
    <cellStyle name="Normal 2 3 4 2" xfId="19799"/>
    <cellStyle name="Normal 2 3 4 3" xfId="19800"/>
    <cellStyle name="Normal 2 3 4 4" xfId="19801"/>
    <cellStyle name="Normal 2 3 4 5" xfId="19802"/>
    <cellStyle name="Normal 2 3 4 6" xfId="19803"/>
    <cellStyle name="Normal 2 3 40" xfId="19804"/>
    <cellStyle name="Normal 2 3 41" xfId="19805"/>
    <cellStyle name="Normal 2 3 42" xfId="19806"/>
    <cellStyle name="Normal 2 3 43" xfId="19807"/>
    <cellStyle name="Normal 2 3 44" xfId="19808"/>
    <cellStyle name="Normal 2 3 45" xfId="19809"/>
    <cellStyle name="Normal 2 3 46" xfId="19810"/>
    <cellStyle name="Normal 2 3 46 2" xfId="19811"/>
    <cellStyle name="Normal 2 3 46 2 2" xfId="19812"/>
    <cellStyle name="Normal 2 3 46 2 3" xfId="19813"/>
    <cellStyle name="Normal 2 3 46 2 4" xfId="19814"/>
    <cellStyle name="Normal 2 3 46 2 5" xfId="19815"/>
    <cellStyle name="Normal 2 3 46 2 6" xfId="19816"/>
    <cellStyle name="Normal 2 3 46 2 7" xfId="19817"/>
    <cellStyle name="Normal 2 3 46 2 8" xfId="19818"/>
    <cellStyle name="Normal 2 3 46 2 9" xfId="19819"/>
    <cellStyle name="Normal 2 3 46 3" xfId="19820"/>
    <cellStyle name="Normal 2 3 46 4" xfId="19821"/>
    <cellStyle name="Normal 2 3 46 5" xfId="19822"/>
    <cellStyle name="Normal 2 3 46 6" xfId="19823"/>
    <cellStyle name="Normal 2 3 46 7" xfId="19824"/>
    <cellStyle name="Normal 2 3 46 8" xfId="19825"/>
    <cellStyle name="Normal 2 3 46 9" xfId="19826"/>
    <cellStyle name="Normal 2 3 47" xfId="19827"/>
    <cellStyle name="Normal 2 3 48" xfId="19828"/>
    <cellStyle name="Normal 2 3 49" xfId="19829"/>
    <cellStyle name="Normal 2 3 5" xfId="19830"/>
    <cellStyle name="Normal 2 3 5 10" xfId="19831"/>
    <cellStyle name="Normal 2 3 5 11" xfId="19832"/>
    <cellStyle name="Normal 2 3 5 12" xfId="19833"/>
    <cellStyle name="Normal 2 3 5 13" xfId="19834"/>
    <cellStyle name="Normal 2 3 5 14" xfId="19835"/>
    <cellStyle name="Normal 2 3 5 15" xfId="19836"/>
    <cellStyle name="Normal 2 3 5 16" xfId="19837"/>
    <cellStyle name="Normal 2 3 5 17" xfId="19838"/>
    <cellStyle name="Normal 2 3 5 18" xfId="19839"/>
    <cellStyle name="Normal 2 3 5 19" xfId="19840"/>
    <cellStyle name="Normal 2 3 5 2" xfId="19841"/>
    <cellStyle name="Normal 2 3 5 2 10" xfId="19842"/>
    <cellStyle name="Normal 2 3 5 2 11" xfId="19843"/>
    <cellStyle name="Normal 2 3 5 2 12" xfId="19844"/>
    <cellStyle name="Normal 2 3 5 2 13" xfId="19845"/>
    <cellStyle name="Normal 2 3 5 2 14" xfId="19846"/>
    <cellStyle name="Normal 2 3 5 2 15" xfId="19847"/>
    <cellStyle name="Normal 2 3 5 2 2" xfId="19848"/>
    <cellStyle name="Normal 2 3 5 2 2 10" xfId="19849"/>
    <cellStyle name="Normal 2 3 5 2 2 11" xfId="19850"/>
    <cellStyle name="Normal 2 3 5 2 2 12" xfId="19851"/>
    <cellStyle name="Normal 2 3 5 2 2 2" xfId="19852"/>
    <cellStyle name="Normal 2 3 5 2 2 2 10" xfId="19853"/>
    <cellStyle name="Normal 2 3 5 2 2 2 11" xfId="19854"/>
    <cellStyle name="Normal 2 3 5 2 2 2 12" xfId="19855"/>
    <cellStyle name="Normal 2 3 5 2 2 2 2" xfId="19856"/>
    <cellStyle name="Normal 2 3 5 2 2 2 2 2" xfId="19857"/>
    <cellStyle name="Normal 2 3 5 2 2 2 2 2 2" xfId="19858"/>
    <cellStyle name="Normal 2 3 5 2 2 2 2 2 2 2" xfId="19859"/>
    <cellStyle name="Normal 2 3 5 2 2 2 2 2 2 2 2" xfId="19860"/>
    <cellStyle name="Normal 2 3 5 2 2 2 2 2 2 2 3" xfId="19861"/>
    <cellStyle name="Normal 2 3 5 2 2 2 2 2 2 2 4" xfId="19862"/>
    <cellStyle name="Normal 2 3 5 2 2 2 2 2 2 2 5" xfId="19863"/>
    <cellStyle name="Normal 2 3 5 2 2 2 2 2 2 2 6" xfId="19864"/>
    <cellStyle name="Normal 2 3 5 2 2 2 2 2 2 3" xfId="19865"/>
    <cellStyle name="Normal 2 3 5 2 2 2 2 2 2 4" xfId="19866"/>
    <cellStyle name="Normal 2 3 5 2 2 2 2 2 2 5" xfId="19867"/>
    <cellStyle name="Normal 2 3 5 2 2 2 2 2 2 6" xfId="19868"/>
    <cellStyle name="Normal 2 3 5 2 2 2 2 2 3" xfId="19869"/>
    <cellStyle name="Normal 2 3 5 2 2 2 2 2 4" xfId="19870"/>
    <cellStyle name="Normal 2 3 5 2 2 2 2 2 5" xfId="19871"/>
    <cellStyle name="Normal 2 3 5 2 2 2 2 2 6" xfId="19872"/>
    <cellStyle name="Normal 2 3 5 2 2 2 2 2 7" xfId="19873"/>
    <cellStyle name="Normal 2 3 5 2 2 2 2 2 8" xfId="19874"/>
    <cellStyle name="Normal 2 3 5 2 2 2 2 2 9" xfId="19875"/>
    <cellStyle name="Normal 2 3 5 2 2 2 2 3" xfId="19876"/>
    <cellStyle name="Normal 2 3 5 2 2 2 2 3 2" xfId="19877"/>
    <cellStyle name="Normal 2 3 5 2 2 2 2 3 2 2" xfId="19878"/>
    <cellStyle name="Normal 2 3 5 2 2 2 2 3 2 3" xfId="19879"/>
    <cellStyle name="Normal 2 3 5 2 2 2 2 3 2 4" xfId="19880"/>
    <cellStyle name="Normal 2 3 5 2 2 2 2 3 2 5" xfId="19881"/>
    <cellStyle name="Normal 2 3 5 2 2 2 2 3 2 6" xfId="19882"/>
    <cellStyle name="Normal 2 3 5 2 2 2 2 3 3" xfId="19883"/>
    <cellStyle name="Normal 2 3 5 2 2 2 2 3 4" xfId="19884"/>
    <cellStyle name="Normal 2 3 5 2 2 2 2 3 5" xfId="19885"/>
    <cellStyle name="Normal 2 3 5 2 2 2 2 3 6" xfId="19886"/>
    <cellStyle name="Normal 2 3 5 2 2 2 2 4" xfId="19887"/>
    <cellStyle name="Normal 2 3 5 2 2 2 2 5" xfId="19888"/>
    <cellStyle name="Normal 2 3 5 2 2 2 2 6" xfId="19889"/>
    <cellStyle name="Normal 2 3 5 2 2 2 2 7" xfId="19890"/>
    <cellStyle name="Normal 2 3 5 2 2 2 2 8" xfId="19891"/>
    <cellStyle name="Normal 2 3 5 2 2 2 2 9" xfId="19892"/>
    <cellStyle name="Normal 2 3 5 2 2 2 3" xfId="19893"/>
    <cellStyle name="Normal 2 3 5 2 2 2 4" xfId="19894"/>
    <cellStyle name="Normal 2 3 5 2 2 2 5" xfId="19895"/>
    <cellStyle name="Normal 2 3 5 2 2 2 5 2" xfId="19896"/>
    <cellStyle name="Normal 2 3 5 2 2 2 5 2 2" xfId="19897"/>
    <cellStyle name="Normal 2 3 5 2 2 2 5 2 3" xfId="19898"/>
    <cellStyle name="Normal 2 3 5 2 2 2 5 2 4" xfId="19899"/>
    <cellStyle name="Normal 2 3 5 2 2 2 5 2 5" xfId="19900"/>
    <cellStyle name="Normal 2 3 5 2 2 2 5 2 6" xfId="19901"/>
    <cellStyle name="Normal 2 3 5 2 2 2 5 3" xfId="19902"/>
    <cellStyle name="Normal 2 3 5 2 2 2 5 4" xfId="19903"/>
    <cellStyle name="Normal 2 3 5 2 2 2 5 5" xfId="19904"/>
    <cellStyle name="Normal 2 3 5 2 2 2 5 6" xfId="19905"/>
    <cellStyle name="Normal 2 3 5 2 2 2 6" xfId="19906"/>
    <cellStyle name="Normal 2 3 5 2 2 2 7" xfId="19907"/>
    <cellStyle name="Normal 2 3 5 2 2 2 8" xfId="19908"/>
    <cellStyle name="Normal 2 3 5 2 2 2 9" xfId="19909"/>
    <cellStyle name="Normal 2 3 5 2 2 3" xfId="19910"/>
    <cellStyle name="Normal 2 3 5 2 2 3 2" xfId="19911"/>
    <cellStyle name="Normal 2 3 5 2 2 3 2 2" xfId="19912"/>
    <cellStyle name="Normal 2 3 5 2 2 3 2 2 2" xfId="19913"/>
    <cellStyle name="Normal 2 3 5 2 2 3 2 2 2 2" xfId="19914"/>
    <cellStyle name="Normal 2 3 5 2 2 3 2 2 2 3" xfId="19915"/>
    <cellStyle name="Normal 2 3 5 2 2 3 2 2 2 4" xfId="19916"/>
    <cellStyle name="Normal 2 3 5 2 2 3 2 2 2 5" xfId="19917"/>
    <cellStyle name="Normal 2 3 5 2 2 3 2 2 2 6" xfId="19918"/>
    <cellStyle name="Normal 2 3 5 2 2 3 2 2 3" xfId="19919"/>
    <cellStyle name="Normal 2 3 5 2 2 3 2 2 4" xfId="19920"/>
    <cellStyle name="Normal 2 3 5 2 2 3 2 2 5" xfId="19921"/>
    <cellStyle name="Normal 2 3 5 2 2 3 2 2 6" xfId="19922"/>
    <cellStyle name="Normal 2 3 5 2 2 3 2 3" xfId="19923"/>
    <cellStyle name="Normal 2 3 5 2 2 3 2 4" xfId="19924"/>
    <cellStyle name="Normal 2 3 5 2 2 3 2 5" xfId="19925"/>
    <cellStyle name="Normal 2 3 5 2 2 3 2 6" xfId="19926"/>
    <cellStyle name="Normal 2 3 5 2 2 3 2 7" xfId="19927"/>
    <cellStyle name="Normal 2 3 5 2 2 3 2 8" xfId="19928"/>
    <cellStyle name="Normal 2 3 5 2 2 3 2 9" xfId="19929"/>
    <cellStyle name="Normal 2 3 5 2 2 3 3" xfId="19930"/>
    <cellStyle name="Normal 2 3 5 2 2 3 3 2" xfId="19931"/>
    <cellStyle name="Normal 2 3 5 2 2 3 3 2 2" xfId="19932"/>
    <cellStyle name="Normal 2 3 5 2 2 3 3 2 3" xfId="19933"/>
    <cellStyle name="Normal 2 3 5 2 2 3 3 2 4" xfId="19934"/>
    <cellStyle name="Normal 2 3 5 2 2 3 3 2 5" xfId="19935"/>
    <cellStyle name="Normal 2 3 5 2 2 3 3 2 6" xfId="19936"/>
    <cellStyle name="Normal 2 3 5 2 2 3 3 3" xfId="19937"/>
    <cellStyle name="Normal 2 3 5 2 2 3 3 4" xfId="19938"/>
    <cellStyle name="Normal 2 3 5 2 2 3 3 5" xfId="19939"/>
    <cellStyle name="Normal 2 3 5 2 2 3 3 6" xfId="19940"/>
    <cellStyle name="Normal 2 3 5 2 2 3 4" xfId="19941"/>
    <cellStyle name="Normal 2 3 5 2 2 3 5" xfId="19942"/>
    <cellStyle name="Normal 2 3 5 2 2 3 6" xfId="19943"/>
    <cellStyle name="Normal 2 3 5 2 2 3 7" xfId="19944"/>
    <cellStyle name="Normal 2 3 5 2 2 3 8" xfId="19945"/>
    <cellStyle name="Normal 2 3 5 2 2 3 9" xfId="19946"/>
    <cellStyle name="Normal 2 3 5 2 2 4" xfId="19947"/>
    <cellStyle name="Normal 2 3 5 2 2 5" xfId="19948"/>
    <cellStyle name="Normal 2 3 5 2 2 5 2" xfId="19949"/>
    <cellStyle name="Normal 2 3 5 2 2 5 2 2" xfId="19950"/>
    <cellStyle name="Normal 2 3 5 2 2 5 2 3" xfId="19951"/>
    <cellStyle name="Normal 2 3 5 2 2 5 2 4" xfId="19952"/>
    <cellStyle name="Normal 2 3 5 2 2 5 2 5" xfId="19953"/>
    <cellStyle name="Normal 2 3 5 2 2 5 2 6" xfId="19954"/>
    <cellStyle name="Normal 2 3 5 2 2 5 3" xfId="19955"/>
    <cellStyle name="Normal 2 3 5 2 2 5 4" xfId="19956"/>
    <cellStyle name="Normal 2 3 5 2 2 5 5" xfId="19957"/>
    <cellStyle name="Normal 2 3 5 2 2 5 6" xfId="19958"/>
    <cellStyle name="Normal 2 3 5 2 2 6" xfId="19959"/>
    <cellStyle name="Normal 2 3 5 2 2 7" xfId="19960"/>
    <cellStyle name="Normal 2 3 5 2 2 8" xfId="19961"/>
    <cellStyle name="Normal 2 3 5 2 2 9" xfId="19962"/>
    <cellStyle name="Normal 2 3 5 2 3" xfId="19963"/>
    <cellStyle name="Normal 2 3 5 2 4" xfId="19964"/>
    <cellStyle name="Normal 2 3 5 2 5" xfId="19965"/>
    <cellStyle name="Normal 2 3 5 2 5 2" xfId="19966"/>
    <cellStyle name="Normal 2 3 5 2 5 2 2" xfId="19967"/>
    <cellStyle name="Normal 2 3 5 2 5 2 2 2" xfId="19968"/>
    <cellStyle name="Normal 2 3 5 2 5 2 2 2 2" xfId="19969"/>
    <cellStyle name="Normal 2 3 5 2 5 2 2 2 3" xfId="19970"/>
    <cellStyle name="Normal 2 3 5 2 5 2 2 2 4" xfId="19971"/>
    <cellStyle name="Normal 2 3 5 2 5 2 2 2 5" xfId="19972"/>
    <cellStyle name="Normal 2 3 5 2 5 2 2 2 6" xfId="19973"/>
    <cellStyle name="Normal 2 3 5 2 5 2 2 3" xfId="19974"/>
    <cellStyle name="Normal 2 3 5 2 5 2 2 4" xfId="19975"/>
    <cellStyle name="Normal 2 3 5 2 5 2 2 5" xfId="19976"/>
    <cellStyle name="Normal 2 3 5 2 5 2 2 6" xfId="19977"/>
    <cellStyle name="Normal 2 3 5 2 5 2 3" xfId="19978"/>
    <cellStyle name="Normal 2 3 5 2 5 2 4" xfId="19979"/>
    <cellStyle name="Normal 2 3 5 2 5 2 5" xfId="19980"/>
    <cellStyle name="Normal 2 3 5 2 5 2 6" xfId="19981"/>
    <cellStyle name="Normal 2 3 5 2 5 2 7" xfId="19982"/>
    <cellStyle name="Normal 2 3 5 2 5 2 8" xfId="19983"/>
    <cellStyle name="Normal 2 3 5 2 5 2 9" xfId="19984"/>
    <cellStyle name="Normal 2 3 5 2 5 3" xfId="19985"/>
    <cellStyle name="Normal 2 3 5 2 5 3 2" xfId="19986"/>
    <cellStyle name="Normal 2 3 5 2 5 3 2 2" xfId="19987"/>
    <cellStyle name="Normal 2 3 5 2 5 3 2 3" xfId="19988"/>
    <cellStyle name="Normal 2 3 5 2 5 3 2 4" xfId="19989"/>
    <cellStyle name="Normal 2 3 5 2 5 3 2 5" xfId="19990"/>
    <cellStyle name="Normal 2 3 5 2 5 3 2 6" xfId="19991"/>
    <cellStyle name="Normal 2 3 5 2 5 3 3" xfId="19992"/>
    <cellStyle name="Normal 2 3 5 2 5 3 4" xfId="19993"/>
    <cellStyle name="Normal 2 3 5 2 5 3 5" xfId="19994"/>
    <cellStyle name="Normal 2 3 5 2 5 3 6" xfId="19995"/>
    <cellStyle name="Normal 2 3 5 2 5 4" xfId="19996"/>
    <cellStyle name="Normal 2 3 5 2 5 5" xfId="19997"/>
    <cellStyle name="Normal 2 3 5 2 5 6" xfId="19998"/>
    <cellStyle name="Normal 2 3 5 2 5 7" xfId="19999"/>
    <cellStyle name="Normal 2 3 5 2 5 8" xfId="20000"/>
    <cellStyle name="Normal 2 3 5 2 5 9" xfId="20001"/>
    <cellStyle name="Normal 2 3 5 2 6" xfId="20002"/>
    <cellStyle name="Normal 2 3 5 2 7" xfId="20003"/>
    <cellStyle name="Normal 2 3 5 2 8" xfId="20004"/>
    <cellStyle name="Normal 2 3 5 2 8 2" xfId="20005"/>
    <cellStyle name="Normal 2 3 5 2 8 2 2" xfId="20006"/>
    <cellStyle name="Normal 2 3 5 2 8 2 3" xfId="20007"/>
    <cellStyle name="Normal 2 3 5 2 8 2 4" xfId="20008"/>
    <cellStyle name="Normal 2 3 5 2 8 2 5" xfId="20009"/>
    <cellStyle name="Normal 2 3 5 2 8 2 6" xfId="20010"/>
    <cellStyle name="Normal 2 3 5 2 8 3" xfId="20011"/>
    <cellStyle name="Normal 2 3 5 2 8 4" xfId="20012"/>
    <cellStyle name="Normal 2 3 5 2 8 5" xfId="20013"/>
    <cellStyle name="Normal 2 3 5 2 8 6" xfId="20014"/>
    <cellStyle name="Normal 2 3 5 2 9" xfId="20015"/>
    <cellStyle name="Normal 2 3 5 20" xfId="20016"/>
    <cellStyle name="Normal 2 3 5 3" xfId="20017"/>
    <cellStyle name="Normal 2 3 5 3 10" xfId="20018"/>
    <cellStyle name="Normal 2 3 5 3 11" xfId="20019"/>
    <cellStyle name="Normal 2 3 5 3 12" xfId="20020"/>
    <cellStyle name="Normal 2 3 5 3 2" xfId="20021"/>
    <cellStyle name="Normal 2 3 5 3 2 10" xfId="20022"/>
    <cellStyle name="Normal 2 3 5 3 2 11" xfId="20023"/>
    <cellStyle name="Normal 2 3 5 3 2 12" xfId="20024"/>
    <cellStyle name="Normal 2 3 5 3 2 2" xfId="20025"/>
    <cellStyle name="Normal 2 3 5 3 2 2 2" xfId="20026"/>
    <cellStyle name="Normal 2 3 5 3 2 2 2 2" xfId="20027"/>
    <cellStyle name="Normal 2 3 5 3 2 2 2 2 2" xfId="20028"/>
    <cellStyle name="Normal 2 3 5 3 2 2 2 2 2 2" xfId="20029"/>
    <cellStyle name="Normal 2 3 5 3 2 2 2 2 2 3" xfId="20030"/>
    <cellStyle name="Normal 2 3 5 3 2 2 2 2 2 4" xfId="20031"/>
    <cellStyle name="Normal 2 3 5 3 2 2 2 2 2 5" xfId="20032"/>
    <cellStyle name="Normal 2 3 5 3 2 2 2 2 2 6" xfId="20033"/>
    <cellStyle name="Normal 2 3 5 3 2 2 2 2 3" xfId="20034"/>
    <cellStyle name="Normal 2 3 5 3 2 2 2 2 4" xfId="20035"/>
    <cellStyle name="Normal 2 3 5 3 2 2 2 2 5" xfId="20036"/>
    <cellStyle name="Normal 2 3 5 3 2 2 2 2 6" xfId="20037"/>
    <cellStyle name="Normal 2 3 5 3 2 2 2 3" xfId="20038"/>
    <cellStyle name="Normal 2 3 5 3 2 2 2 4" xfId="20039"/>
    <cellStyle name="Normal 2 3 5 3 2 2 2 5" xfId="20040"/>
    <cellStyle name="Normal 2 3 5 3 2 2 2 6" xfId="20041"/>
    <cellStyle name="Normal 2 3 5 3 2 2 2 7" xfId="20042"/>
    <cellStyle name="Normal 2 3 5 3 2 2 2 8" xfId="20043"/>
    <cellStyle name="Normal 2 3 5 3 2 2 2 9" xfId="20044"/>
    <cellStyle name="Normal 2 3 5 3 2 2 3" xfId="20045"/>
    <cellStyle name="Normal 2 3 5 3 2 2 3 2" xfId="20046"/>
    <cellStyle name="Normal 2 3 5 3 2 2 3 2 2" xfId="20047"/>
    <cellStyle name="Normal 2 3 5 3 2 2 3 2 3" xfId="20048"/>
    <cellStyle name="Normal 2 3 5 3 2 2 3 2 4" xfId="20049"/>
    <cellStyle name="Normal 2 3 5 3 2 2 3 2 5" xfId="20050"/>
    <cellStyle name="Normal 2 3 5 3 2 2 3 2 6" xfId="20051"/>
    <cellStyle name="Normal 2 3 5 3 2 2 3 3" xfId="20052"/>
    <cellStyle name="Normal 2 3 5 3 2 2 3 4" xfId="20053"/>
    <cellStyle name="Normal 2 3 5 3 2 2 3 5" xfId="20054"/>
    <cellStyle name="Normal 2 3 5 3 2 2 3 6" xfId="20055"/>
    <cellStyle name="Normal 2 3 5 3 2 2 4" xfId="20056"/>
    <cellStyle name="Normal 2 3 5 3 2 2 5" xfId="20057"/>
    <cellStyle name="Normal 2 3 5 3 2 2 6" xfId="20058"/>
    <cellStyle name="Normal 2 3 5 3 2 2 7" xfId="20059"/>
    <cellStyle name="Normal 2 3 5 3 2 2 8" xfId="20060"/>
    <cellStyle name="Normal 2 3 5 3 2 2 9" xfId="20061"/>
    <cellStyle name="Normal 2 3 5 3 2 3" xfId="20062"/>
    <cellStyle name="Normal 2 3 5 3 2 4" xfId="20063"/>
    <cellStyle name="Normal 2 3 5 3 2 5" xfId="20064"/>
    <cellStyle name="Normal 2 3 5 3 2 5 2" xfId="20065"/>
    <cellStyle name="Normal 2 3 5 3 2 5 2 2" xfId="20066"/>
    <cellStyle name="Normal 2 3 5 3 2 5 2 3" xfId="20067"/>
    <cellStyle name="Normal 2 3 5 3 2 5 2 4" xfId="20068"/>
    <cellStyle name="Normal 2 3 5 3 2 5 2 5" xfId="20069"/>
    <cellStyle name="Normal 2 3 5 3 2 5 2 6" xfId="20070"/>
    <cellStyle name="Normal 2 3 5 3 2 5 3" xfId="20071"/>
    <cellStyle name="Normal 2 3 5 3 2 5 4" xfId="20072"/>
    <cellStyle name="Normal 2 3 5 3 2 5 5" xfId="20073"/>
    <cellStyle name="Normal 2 3 5 3 2 5 6" xfId="20074"/>
    <cellStyle name="Normal 2 3 5 3 2 6" xfId="20075"/>
    <cellStyle name="Normal 2 3 5 3 2 7" xfId="20076"/>
    <cellStyle name="Normal 2 3 5 3 2 8" xfId="20077"/>
    <cellStyle name="Normal 2 3 5 3 2 9" xfId="20078"/>
    <cellStyle name="Normal 2 3 5 3 3" xfId="20079"/>
    <cellStyle name="Normal 2 3 5 3 3 2" xfId="20080"/>
    <cellStyle name="Normal 2 3 5 3 3 2 2" xfId="20081"/>
    <cellStyle name="Normal 2 3 5 3 3 2 2 2" xfId="20082"/>
    <cellStyle name="Normal 2 3 5 3 3 2 2 2 2" xfId="20083"/>
    <cellStyle name="Normal 2 3 5 3 3 2 2 2 3" xfId="20084"/>
    <cellStyle name="Normal 2 3 5 3 3 2 2 2 4" xfId="20085"/>
    <cellStyle name="Normal 2 3 5 3 3 2 2 2 5" xfId="20086"/>
    <cellStyle name="Normal 2 3 5 3 3 2 2 2 6" xfId="20087"/>
    <cellStyle name="Normal 2 3 5 3 3 2 2 3" xfId="20088"/>
    <cellStyle name="Normal 2 3 5 3 3 2 2 4" xfId="20089"/>
    <cellStyle name="Normal 2 3 5 3 3 2 2 5" xfId="20090"/>
    <cellStyle name="Normal 2 3 5 3 3 2 2 6" xfId="20091"/>
    <cellStyle name="Normal 2 3 5 3 3 2 3" xfId="20092"/>
    <cellStyle name="Normal 2 3 5 3 3 2 4" xfId="20093"/>
    <cellStyle name="Normal 2 3 5 3 3 2 5" xfId="20094"/>
    <cellStyle name="Normal 2 3 5 3 3 2 6" xfId="20095"/>
    <cellStyle name="Normal 2 3 5 3 3 2 7" xfId="20096"/>
    <cellStyle name="Normal 2 3 5 3 3 2 8" xfId="20097"/>
    <cellStyle name="Normal 2 3 5 3 3 2 9" xfId="20098"/>
    <cellStyle name="Normal 2 3 5 3 3 3" xfId="20099"/>
    <cellStyle name="Normal 2 3 5 3 3 3 2" xfId="20100"/>
    <cellStyle name="Normal 2 3 5 3 3 3 2 2" xfId="20101"/>
    <cellStyle name="Normal 2 3 5 3 3 3 2 3" xfId="20102"/>
    <cellStyle name="Normal 2 3 5 3 3 3 2 4" xfId="20103"/>
    <cellStyle name="Normal 2 3 5 3 3 3 2 5" xfId="20104"/>
    <cellStyle name="Normal 2 3 5 3 3 3 2 6" xfId="20105"/>
    <cellStyle name="Normal 2 3 5 3 3 3 3" xfId="20106"/>
    <cellStyle name="Normal 2 3 5 3 3 3 4" xfId="20107"/>
    <cellStyle name="Normal 2 3 5 3 3 3 5" xfId="20108"/>
    <cellStyle name="Normal 2 3 5 3 3 3 6" xfId="20109"/>
    <cellStyle name="Normal 2 3 5 3 3 4" xfId="20110"/>
    <cellStyle name="Normal 2 3 5 3 3 5" xfId="20111"/>
    <cellStyle name="Normal 2 3 5 3 3 6" xfId="20112"/>
    <cellStyle name="Normal 2 3 5 3 3 7" xfId="20113"/>
    <cellStyle name="Normal 2 3 5 3 3 8" xfId="20114"/>
    <cellStyle name="Normal 2 3 5 3 3 9" xfId="20115"/>
    <cellStyle name="Normal 2 3 5 3 4" xfId="20116"/>
    <cellStyle name="Normal 2 3 5 3 5" xfId="20117"/>
    <cellStyle name="Normal 2 3 5 3 5 2" xfId="20118"/>
    <cellStyle name="Normal 2 3 5 3 5 2 2" xfId="20119"/>
    <cellStyle name="Normal 2 3 5 3 5 2 3" xfId="20120"/>
    <cellStyle name="Normal 2 3 5 3 5 2 4" xfId="20121"/>
    <cellStyle name="Normal 2 3 5 3 5 2 5" xfId="20122"/>
    <cellStyle name="Normal 2 3 5 3 5 2 6" xfId="20123"/>
    <cellStyle name="Normal 2 3 5 3 5 3" xfId="20124"/>
    <cellStyle name="Normal 2 3 5 3 5 4" xfId="20125"/>
    <cellStyle name="Normal 2 3 5 3 5 5" xfId="20126"/>
    <cellStyle name="Normal 2 3 5 3 5 6" xfId="20127"/>
    <cellStyle name="Normal 2 3 5 3 6" xfId="20128"/>
    <cellStyle name="Normal 2 3 5 3 7" xfId="20129"/>
    <cellStyle name="Normal 2 3 5 3 8" xfId="20130"/>
    <cellStyle name="Normal 2 3 5 3 9" xfId="20131"/>
    <cellStyle name="Normal 2 3 5 4" xfId="20132"/>
    <cellStyle name="Normal 2 3 5 5" xfId="20133"/>
    <cellStyle name="Normal 2 3 5 5 2" xfId="20134"/>
    <cellStyle name="Normal 2 3 5 5 2 2" xfId="20135"/>
    <cellStyle name="Normal 2 3 5 5 2 2 2" xfId="20136"/>
    <cellStyle name="Normal 2 3 5 5 2 2 2 2" xfId="20137"/>
    <cellStyle name="Normal 2 3 5 5 2 2 2 3" xfId="20138"/>
    <cellStyle name="Normal 2 3 5 5 2 2 2 4" xfId="20139"/>
    <cellStyle name="Normal 2 3 5 5 2 2 2 5" xfId="20140"/>
    <cellStyle name="Normal 2 3 5 5 2 2 2 6" xfId="20141"/>
    <cellStyle name="Normal 2 3 5 5 2 2 3" xfId="20142"/>
    <cellStyle name="Normal 2 3 5 5 2 2 4" xfId="20143"/>
    <cellStyle name="Normal 2 3 5 5 2 2 5" xfId="20144"/>
    <cellStyle name="Normal 2 3 5 5 2 2 6" xfId="20145"/>
    <cellStyle name="Normal 2 3 5 5 2 3" xfId="20146"/>
    <cellStyle name="Normal 2 3 5 5 2 4" xfId="20147"/>
    <cellStyle name="Normal 2 3 5 5 2 5" xfId="20148"/>
    <cellStyle name="Normal 2 3 5 5 2 6" xfId="20149"/>
    <cellStyle name="Normal 2 3 5 5 2 7" xfId="20150"/>
    <cellStyle name="Normal 2 3 5 5 2 8" xfId="20151"/>
    <cellStyle name="Normal 2 3 5 5 2 9" xfId="20152"/>
    <cellStyle name="Normal 2 3 5 5 3" xfId="20153"/>
    <cellStyle name="Normal 2 3 5 5 3 2" xfId="20154"/>
    <cellStyle name="Normal 2 3 5 5 3 2 2" xfId="20155"/>
    <cellStyle name="Normal 2 3 5 5 3 2 3" xfId="20156"/>
    <cellStyle name="Normal 2 3 5 5 3 2 4" xfId="20157"/>
    <cellStyle name="Normal 2 3 5 5 3 2 5" xfId="20158"/>
    <cellStyle name="Normal 2 3 5 5 3 2 6" xfId="20159"/>
    <cellStyle name="Normal 2 3 5 5 3 3" xfId="20160"/>
    <cellStyle name="Normal 2 3 5 5 3 4" xfId="20161"/>
    <cellStyle name="Normal 2 3 5 5 3 5" xfId="20162"/>
    <cellStyle name="Normal 2 3 5 5 3 6" xfId="20163"/>
    <cellStyle name="Normal 2 3 5 5 4" xfId="20164"/>
    <cellStyle name="Normal 2 3 5 5 5" xfId="20165"/>
    <cellStyle name="Normal 2 3 5 5 6" xfId="20166"/>
    <cellStyle name="Normal 2 3 5 5 7" xfId="20167"/>
    <cellStyle name="Normal 2 3 5 5 8" xfId="20168"/>
    <cellStyle name="Normal 2 3 5 5 9" xfId="20169"/>
    <cellStyle name="Normal 2 3 5 6" xfId="20170"/>
    <cellStyle name="Normal 2 3 5 7" xfId="20171"/>
    <cellStyle name="Normal 2 3 5 8" xfId="20172"/>
    <cellStyle name="Normal 2 3 5 8 2" xfId="20173"/>
    <cellStyle name="Normal 2 3 5 8 2 2" xfId="20174"/>
    <cellStyle name="Normal 2 3 5 8 2 3" xfId="20175"/>
    <cellStyle name="Normal 2 3 5 8 2 4" xfId="20176"/>
    <cellStyle name="Normal 2 3 5 8 2 5" xfId="20177"/>
    <cellStyle name="Normal 2 3 5 8 2 6" xfId="20178"/>
    <cellStyle name="Normal 2 3 5 8 3" xfId="20179"/>
    <cellStyle name="Normal 2 3 5 8 4" xfId="20180"/>
    <cellStyle name="Normal 2 3 5 8 5" xfId="20181"/>
    <cellStyle name="Normal 2 3 5 8 6" xfId="20182"/>
    <cellStyle name="Normal 2 3 5 9" xfId="20183"/>
    <cellStyle name="Normal 2 3 50" xfId="20184"/>
    <cellStyle name="Normal 2 3 51" xfId="20185"/>
    <cellStyle name="Normal 2 3 52" xfId="20186"/>
    <cellStyle name="Normal 2 3 53" xfId="20187"/>
    <cellStyle name="Normal 2 3 54" xfId="20188"/>
    <cellStyle name="Normal 2 3 55" xfId="20189"/>
    <cellStyle name="Normal 2 3 56" xfId="20190"/>
    <cellStyle name="Normal 2 3 57" xfId="20191"/>
    <cellStyle name="Normal 2 3 58" xfId="20192"/>
    <cellStyle name="Normal 2 3 59" xfId="20193"/>
    <cellStyle name="Normal 2 3 6" xfId="20194"/>
    <cellStyle name="Normal 2 3 6 2" xfId="20195"/>
    <cellStyle name="Normal 2 3 6 3" xfId="20196"/>
    <cellStyle name="Normal 2 3 6 4" xfId="20197"/>
    <cellStyle name="Normal 2 3 6 5" xfId="20198"/>
    <cellStyle name="Normal 2 3 6 6" xfId="20199"/>
    <cellStyle name="Normal 2 3 60" xfId="20200"/>
    <cellStyle name="Normal 2 3 61" xfId="20201"/>
    <cellStyle name="Normal 2 3 62" xfId="20202"/>
    <cellStyle name="Normal 2 3 62 2" xfId="20203"/>
    <cellStyle name="Normal 2 3 62 2 2" xfId="20204"/>
    <cellStyle name="Normal 2 3 62 2 2 2" xfId="20205"/>
    <cellStyle name="Normal 2 3 62 3" xfId="20206"/>
    <cellStyle name="Normal 2 3 62 4" xfId="20207"/>
    <cellStyle name="Normal 2 3 62 5" xfId="20208"/>
    <cellStyle name="Normal 2 3 62 6" xfId="20209"/>
    <cellStyle name="Normal 2 3 63" xfId="20210"/>
    <cellStyle name="Normal 2 3 63 2" xfId="20211"/>
    <cellStyle name="Normal 2 3 63 2 2" xfId="20212"/>
    <cellStyle name="Normal 2 3 64" xfId="20213"/>
    <cellStyle name="Normal 2 3 65" xfId="20214"/>
    <cellStyle name="Normal 2 3 66" xfId="20215"/>
    <cellStyle name="Normal 2 3 67" xfId="20216"/>
    <cellStyle name="Normal 2 3 68" xfId="20217"/>
    <cellStyle name="Normal 2 3 69" xfId="20218"/>
    <cellStyle name="Normal 2 3 7" xfId="20219"/>
    <cellStyle name="Normal 2 3 7 2" xfId="20220"/>
    <cellStyle name="Normal 2 3 7 3" xfId="20221"/>
    <cellStyle name="Normal 2 3 7 4" xfId="20222"/>
    <cellStyle name="Normal 2 3 7 5" xfId="20223"/>
    <cellStyle name="Normal 2 3 7 6" xfId="20224"/>
    <cellStyle name="Normal 2 3 70" xfId="20225"/>
    <cellStyle name="Normal 2 3 71" xfId="20226"/>
    <cellStyle name="Normal 2 3 72" xfId="20227"/>
    <cellStyle name="Normal 2 3 72 10" xfId="20228"/>
    <cellStyle name="Normal 2 3 72 11" xfId="20229"/>
    <cellStyle name="Normal 2 3 72 12" xfId="20230"/>
    <cellStyle name="Normal 2 3 72 13" xfId="20231"/>
    <cellStyle name="Normal 2 3 72 14" xfId="20232"/>
    <cellStyle name="Normal 2 3 72 15" xfId="20233"/>
    <cellStyle name="Normal 2 3 72 16" xfId="20234"/>
    <cellStyle name="Normal 2 3 72 2" xfId="20235"/>
    <cellStyle name="Normal 2 3 72 3" xfId="20236"/>
    <cellStyle name="Normal 2 3 72 4" xfId="20237"/>
    <cellStyle name="Normal 2 3 72 5" xfId="20238"/>
    <cellStyle name="Normal 2 3 72 6" xfId="20239"/>
    <cellStyle name="Normal 2 3 72 7" xfId="20240"/>
    <cellStyle name="Normal 2 3 72 8" xfId="20241"/>
    <cellStyle name="Normal 2 3 72 9" xfId="20242"/>
    <cellStyle name="Normal 2 3 73" xfId="20243"/>
    <cellStyle name="Normal 2 3 74" xfId="20244"/>
    <cellStyle name="Normal 2 3 75" xfId="20245"/>
    <cellStyle name="Normal 2 3 76" xfId="20246"/>
    <cellStyle name="Normal 2 3 77" xfId="20247"/>
    <cellStyle name="Normal 2 3 78" xfId="20248"/>
    <cellStyle name="Normal 2 3 79" xfId="20249"/>
    <cellStyle name="Normal 2 3 8" xfId="20250"/>
    <cellStyle name="Normal 2 3 8 10" xfId="20251"/>
    <cellStyle name="Normal 2 3 8 11" xfId="20252"/>
    <cellStyle name="Normal 2 3 8 12" xfId="20253"/>
    <cellStyle name="Normal 2 3 8 13" xfId="20254"/>
    <cellStyle name="Normal 2 3 8 14" xfId="20255"/>
    <cellStyle name="Normal 2 3 8 15" xfId="20256"/>
    <cellStyle name="Normal 2 3 8 16" xfId="20257"/>
    <cellStyle name="Normal 2 3 8 17" xfId="20258"/>
    <cellStyle name="Normal 2 3 8 2" xfId="20259"/>
    <cellStyle name="Normal 2 3 8 2 10" xfId="20260"/>
    <cellStyle name="Normal 2 3 8 2 11" xfId="20261"/>
    <cellStyle name="Normal 2 3 8 2 12" xfId="20262"/>
    <cellStyle name="Normal 2 3 8 2 2" xfId="20263"/>
    <cellStyle name="Normal 2 3 8 2 2 2" xfId="20264"/>
    <cellStyle name="Normal 2 3 8 2 2 2 2" xfId="20265"/>
    <cellStyle name="Normal 2 3 8 2 2 2 2 2" xfId="20266"/>
    <cellStyle name="Normal 2 3 8 2 2 2 2 2 2" xfId="20267"/>
    <cellStyle name="Normal 2 3 8 2 2 2 2 2 3" xfId="20268"/>
    <cellStyle name="Normal 2 3 8 2 2 2 2 2 4" xfId="20269"/>
    <cellStyle name="Normal 2 3 8 2 2 2 2 2 5" xfId="20270"/>
    <cellStyle name="Normal 2 3 8 2 2 2 2 2 6" xfId="20271"/>
    <cellStyle name="Normal 2 3 8 2 2 2 2 3" xfId="20272"/>
    <cellStyle name="Normal 2 3 8 2 2 2 2 4" xfId="20273"/>
    <cellStyle name="Normal 2 3 8 2 2 2 2 5" xfId="20274"/>
    <cellStyle name="Normal 2 3 8 2 2 2 2 6" xfId="20275"/>
    <cellStyle name="Normal 2 3 8 2 2 2 3" xfId="20276"/>
    <cellStyle name="Normal 2 3 8 2 2 2 4" xfId="20277"/>
    <cellStyle name="Normal 2 3 8 2 2 2 5" xfId="20278"/>
    <cellStyle name="Normal 2 3 8 2 2 2 6" xfId="20279"/>
    <cellStyle name="Normal 2 3 8 2 2 2 7" xfId="20280"/>
    <cellStyle name="Normal 2 3 8 2 2 2 8" xfId="20281"/>
    <cellStyle name="Normal 2 3 8 2 2 2 9" xfId="20282"/>
    <cellStyle name="Normal 2 3 8 2 2 3" xfId="20283"/>
    <cellStyle name="Normal 2 3 8 2 2 3 2" xfId="20284"/>
    <cellStyle name="Normal 2 3 8 2 2 3 2 2" xfId="20285"/>
    <cellStyle name="Normal 2 3 8 2 2 3 2 3" xfId="20286"/>
    <cellStyle name="Normal 2 3 8 2 2 3 2 4" xfId="20287"/>
    <cellStyle name="Normal 2 3 8 2 2 3 2 5" xfId="20288"/>
    <cellStyle name="Normal 2 3 8 2 2 3 2 6" xfId="20289"/>
    <cellStyle name="Normal 2 3 8 2 2 3 3" xfId="20290"/>
    <cellStyle name="Normal 2 3 8 2 2 3 4" xfId="20291"/>
    <cellStyle name="Normal 2 3 8 2 2 3 5" xfId="20292"/>
    <cellStyle name="Normal 2 3 8 2 2 3 6" xfId="20293"/>
    <cellStyle name="Normal 2 3 8 2 2 4" xfId="20294"/>
    <cellStyle name="Normal 2 3 8 2 2 5" xfId="20295"/>
    <cellStyle name="Normal 2 3 8 2 2 6" xfId="20296"/>
    <cellStyle name="Normal 2 3 8 2 2 7" xfId="20297"/>
    <cellStyle name="Normal 2 3 8 2 2 8" xfId="20298"/>
    <cellStyle name="Normal 2 3 8 2 2 9" xfId="20299"/>
    <cellStyle name="Normal 2 3 8 2 3" xfId="20300"/>
    <cellStyle name="Normal 2 3 8 2 4" xfId="20301"/>
    <cellStyle name="Normal 2 3 8 2 5" xfId="20302"/>
    <cellStyle name="Normal 2 3 8 2 5 2" xfId="20303"/>
    <cellStyle name="Normal 2 3 8 2 5 2 2" xfId="20304"/>
    <cellStyle name="Normal 2 3 8 2 5 2 3" xfId="20305"/>
    <cellStyle name="Normal 2 3 8 2 5 2 4" xfId="20306"/>
    <cellStyle name="Normal 2 3 8 2 5 2 5" xfId="20307"/>
    <cellStyle name="Normal 2 3 8 2 5 2 6" xfId="20308"/>
    <cellStyle name="Normal 2 3 8 2 5 3" xfId="20309"/>
    <cellStyle name="Normal 2 3 8 2 5 4" xfId="20310"/>
    <cellStyle name="Normal 2 3 8 2 5 5" xfId="20311"/>
    <cellStyle name="Normal 2 3 8 2 5 6" xfId="20312"/>
    <cellStyle name="Normal 2 3 8 2 6" xfId="20313"/>
    <cellStyle name="Normal 2 3 8 2 7" xfId="20314"/>
    <cellStyle name="Normal 2 3 8 2 8" xfId="20315"/>
    <cellStyle name="Normal 2 3 8 2 9" xfId="20316"/>
    <cellStyle name="Normal 2 3 8 3" xfId="20317"/>
    <cellStyle name="Normal 2 3 8 3 2" xfId="20318"/>
    <cellStyle name="Normal 2 3 8 3 2 2" xfId="20319"/>
    <cellStyle name="Normal 2 3 8 3 2 2 2" xfId="20320"/>
    <cellStyle name="Normal 2 3 8 3 2 2 2 2" xfId="20321"/>
    <cellStyle name="Normal 2 3 8 3 2 2 2 3" xfId="20322"/>
    <cellStyle name="Normal 2 3 8 3 2 2 2 4" xfId="20323"/>
    <cellStyle name="Normal 2 3 8 3 2 2 2 5" xfId="20324"/>
    <cellStyle name="Normal 2 3 8 3 2 2 2 6" xfId="20325"/>
    <cellStyle name="Normal 2 3 8 3 2 2 3" xfId="20326"/>
    <cellStyle name="Normal 2 3 8 3 2 2 4" xfId="20327"/>
    <cellStyle name="Normal 2 3 8 3 2 2 5" xfId="20328"/>
    <cellStyle name="Normal 2 3 8 3 2 2 6" xfId="20329"/>
    <cellStyle name="Normal 2 3 8 3 2 3" xfId="20330"/>
    <cellStyle name="Normal 2 3 8 3 2 4" xfId="20331"/>
    <cellStyle name="Normal 2 3 8 3 2 5" xfId="20332"/>
    <cellStyle name="Normal 2 3 8 3 2 6" xfId="20333"/>
    <cellStyle name="Normal 2 3 8 3 2 7" xfId="20334"/>
    <cellStyle name="Normal 2 3 8 3 2 8" xfId="20335"/>
    <cellStyle name="Normal 2 3 8 3 2 9" xfId="20336"/>
    <cellStyle name="Normal 2 3 8 3 3" xfId="20337"/>
    <cellStyle name="Normal 2 3 8 3 3 2" xfId="20338"/>
    <cellStyle name="Normal 2 3 8 3 3 2 2" xfId="20339"/>
    <cellStyle name="Normal 2 3 8 3 3 2 3" xfId="20340"/>
    <cellStyle name="Normal 2 3 8 3 3 2 4" xfId="20341"/>
    <cellStyle name="Normal 2 3 8 3 3 2 5" xfId="20342"/>
    <cellStyle name="Normal 2 3 8 3 3 2 6" xfId="20343"/>
    <cellStyle name="Normal 2 3 8 3 3 3" xfId="20344"/>
    <cellStyle name="Normal 2 3 8 3 3 4" xfId="20345"/>
    <cellStyle name="Normal 2 3 8 3 3 5" xfId="20346"/>
    <cellStyle name="Normal 2 3 8 3 3 6" xfId="20347"/>
    <cellStyle name="Normal 2 3 8 3 4" xfId="20348"/>
    <cellStyle name="Normal 2 3 8 3 5" xfId="20349"/>
    <cellStyle name="Normal 2 3 8 3 6" xfId="20350"/>
    <cellStyle name="Normal 2 3 8 3 7" xfId="20351"/>
    <cellStyle name="Normal 2 3 8 3 8" xfId="20352"/>
    <cellStyle name="Normal 2 3 8 3 9" xfId="20353"/>
    <cellStyle name="Normal 2 3 8 4" xfId="20354"/>
    <cellStyle name="Normal 2 3 8 5" xfId="20355"/>
    <cellStyle name="Normal 2 3 8 5 2" xfId="20356"/>
    <cellStyle name="Normal 2 3 8 5 2 2" xfId="20357"/>
    <cellStyle name="Normal 2 3 8 5 2 3" xfId="20358"/>
    <cellStyle name="Normal 2 3 8 5 2 4" xfId="20359"/>
    <cellStyle name="Normal 2 3 8 5 2 5" xfId="20360"/>
    <cellStyle name="Normal 2 3 8 5 2 6" xfId="20361"/>
    <cellStyle name="Normal 2 3 8 5 3" xfId="20362"/>
    <cellStyle name="Normal 2 3 8 5 4" xfId="20363"/>
    <cellStyle name="Normal 2 3 8 5 5" xfId="20364"/>
    <cellStyle name="Normal 2 3 8 5 6" xfId="20365"/>
    <cellStyle name="Normal 2 3 8 6" xfId="20366"/>
    <cellStyle name="Normal 2 3 8 7" xfId="20367"/>
    <cellStyle name="Normal 2 3 8 8" xfId="20368"/>
    <cellStyle name="Normal 2 3 8 9" xfId="20369"/>
    <cellStyle name="Normal 2 3 80" xfId="20370"/>
    <cellStyle name="Normal 2 3 81" xfId="20371"/>
    <cellStyle name="Normal 2 3 82" xfId="20372"/>
    <cellStyle name="Normal 2 3 83" xfId="20373"/>
    <cellStyle name="Normal 2 3 84" xfId="20374"/>
    <cellStyle name="Normal 2 3 85" xfId="20375"/>
    <cellStyle name="Normal 2 3 86" xfId="20376"/>
    <cellStyle name="Normal 2 3 87" xfId="20377"/>
    <cellStyle name="Normal 2 3 88" xfId="20378"/>
    <cellStyle name="Normal 2 3 89" xfId="20379"/>
    <cellStyle name="Normal 2 3 9" xfId="20380"/>
    <cellStyle name="Normal 2 3 9 2" xfId="20381"/>
    <cellStyle name="Normal 2 3 9 3" xfId="20382"/>
    <cellStyle name="Normal 2 3 9 4" xfId="20383"/>
    <cellStyle name="Normal 2 3 9 5" xfId="20384"/>
    <cellStyle name="Normal 2 3 9 6" xfId="20385"/>
    <cellStyle name="Normal 2 3 90" xfId="20386"/>
    <cellStyle name="Normal 2 3 91" xfId="20387"/>
    <cellStyle name="Normal 2 3 92" xfId="20388"/>
    <cellStyle name="Normal 2 3 93" xfId="20389"/>
    <cellStyle name="Normal 2 3 94" xfId="20390"/>
    <cellStyle name="Normal 2 3 95" xfId="20391"/>
    <cellStyle name="Normal 2 3 96" xfId="20392"/>
    <cellStyle name="Normal 2 3 97" xfId="20393"/>
    <cellStyle name="Normal 2 3 98" xfId="20394"/>
    <cellStyle name="Normal 2 30" xfId="20395"/>
    <cellStyle name="Normal 2 30 2" xfId="20396"/>
    <cellStyle name="Normal 2 31" xfId="20397"/>
    <cellStyle name="Normal 2 31 2" xfId="20398"/>
    <cellStyle name="Normal 2 32" xfId="20399"/>
    <cellStyle name="Normal 2 32 10" xfId="20400"/>
    <cellStyle name="Normal 2 32 11" xfId="20401"/>
    <cellStyle name="Normal 2 32 2" xfId="20402"/>
    <cellStyle name="Normal 2 32 2 2" xfId="20403"/>
    <cellStyle name="Normal 2 32 2 3" xfId="20404"/>
    <cellStyle name="Normal 2 32 2 4" xfId="20405"/>
    <cellStyle name="Normal 2 32 2 5" xfId="20406"/>
    <cellStyle name="Normal 2 32 2 6" xfId="20407"/>
    <cellStyle name="Normal 2 32 2 7" xfId="20408"/>
    <cellStyle name="Normal 2 32 2 8" xfId="20409"/>
    <cellStyle name="Normal 2 32 2 9" xfId="20410"/>
    <cellStyle name="Normal 2 32 3" xfId="20411"/>
    <cellStyle name="Normal 2 32 4" xfId="20412"/>
    <cellStyle name="Normal 2 32 5" xfId="20413"/>
    <cellStyle name="Normal 2 32 6" xfId="20414"/>
    <cellStyle name="Normal 2 32 7" xfId="20415"/>
    <cellStyle name="Normal 2 32 8" xfId="20416"/>
    <cellStyle name="Normal 2 32 9" xfId="20417"/>
    <cellStyle name="Normal 2 33" xfId="20418"/>
    <cellStyle name="Normal 2 33 10" xfId="20419"/>
    <cellStyle name="Normal 2 33 11" xfId="20420"/>
    <cellStyle name="Normal 2 33 12" xfId="20421"/>
    <cellStyle name="Normal 2 33 13" xfId="20422"/>
    <cellStyle name="Normal 2 33 14" xfId="20423"/>
    <cellStyle name="Normal 2 33 15" xfId="20424"/>
    <cellStyle name="Normal 2 33 16" xfId="20425"/>
    <cellStyle name="Normal 2 33 2" xfId="20426"/>
    <cellStyle name="Normal 2 33 2 10" xfId="20427"/>
    <cellStyle name="Normal 2 33 2 11" xfId="20428"/>
    <cellStyle name="Normal 2 33 2 12" xfId="20429"/>
    <cellStyle name="Normal 2 33 2 13" xfId="20430"/>
    <cellStyle name="Normal 2 33 2 14" xfId="20431"/>
    <cellStyle name="Normal 2 33 2 15" xfId="20432"/>
    <cellStyle name="Normal 2 33 2 2" xfId="20433"/>
    <cellStyle name="Normal 2 33 2 2 10" xfId="20434"/>
    <cellStyle name="Normal 2 33 2 2 11" xfId="20435"/>
    <cellStyle name="Normal 2 33 2 2 12" xfId="20436"/>
    <cellStyle name="Normal 2 33 2 2 2" xfId="20437"/>
    <cellStyle name="Normal 2 33 2 2 2 10" xfId="20438"/>
    <cellStyle name="Normal 2 33 2 2 2 11" xfId="20439"/>
    <cellStyle name="Normal 2 33 2 2 2 12" xfId="20440"/>
    <cellStyle name="Normal 2 33 2 2 2 2" xfId="20441"/>
    <cellStyle name="Normal 2 33 2 2 2 2 2" xfId="20442"/>
    <cellStyle name="Normal 2 33 2 2 2 2 2 2" xfId="20443"/>
    <cellStyle name="Normal 2 33 2 2 2 2 2 2 2" xfId="20444"/>
    <cellStyle name="Normal 2 33 2 2 2 2 2 2 2 2" xfId="20445"/>
    <cellStyle name="Normal 2 33 2 2 2 2 2 2 2 3" xfId="20446"/>
    <cellStyle name="Normal 2 33 2 2 2 2 2 2 2 4" xfId="20447"/>
    <cellStyle name="Normal 2 33 2 2 2 2 2 2 2 5" xfId="20448"/>
    <cellStyle name="Normal 2 33 2 2 2 2 2 2 2 6" xfId="20449"/>
    <cellStyle name="Normal 2 33 2 2 2 2 2 2 3" xfId="20450"/>
    <cellStyle name="Normal 2 33 2 2 2 2 2 2 4" xfId="20451"/>
    <cellStyle name="Normal 2 33 2 2 2 2 2 2 5" xfId="20452"/>
    <cellStyle name="Normal 2 33 2 2 2 2 2 2 6" xfId="20453"/>
    <cellStyle name="Normal 2 33 2 2 2 2 2 3" xfId="20454"/>
    <cellStyle name="Normal 2 33 2 2 2 2 2 4" xfId="20455"/>
    <cellStyle name="Normal 2 33 2 2 2 2 2 5" xfId="20456"/>
    <cellStyle name="Normal 2 33 2 2 2 2 2 6" xfId="20457"/>
    <cellStyle name="Normal 2 33 2 2 2 2 2 7" xfId="20458"/>
    <cellStyle name="Normal 2 33 2 2 2 2 2 8" xfId="20459"/>
    <cellStyle name="Normal 2 33 2 2 2 2 2 9" xfId="20460"/>
    <cellStyle name="Normal 2 33 2 2 2 2 3" xfId="20461"/>
    <cellStyle name="Normal 2 33 2 2 2 2 3 2" xfId="20462"/>
    <cellStyle name="Normal 2 33 2 2 2 2 3 2 2" xfId="20463"/>
    <cellStyle name="Normal 2 33 2 2 2 2 3 2 3" xfId="20464"/>
    <cellStyle name="Normal 2 33 2 2 2 2 3 2 4" xfId="20465"/>
    <cellStyle name="Normal 2 33 2 2 2 2 3 2 5" xfId="20466"/>
    <cellStyle name="Normal 2 33 2 2 2 2 3 2 6" xfId="20467"/>
    <cellStyle name="Normal 2 33 2 2 2 2 3 3" xfId="20468"/>
    <cellStyle name="Normal 2 33 2 2 2 2 3 4" xfId="20469"/>
    <cellStyle name="Normal 2 33 2 2 2 2 3 5" xfId="20470"/>
    <cellStyle name="Normal 2 33 2 2 2 2 3 6" xfId="20471"/>
    <cellStyle name="Normal 2 33 2 2 2 2 4" xfId="20472"/>
    <cellStyle name="Normal 2 33 2 2 2 2 5" xfId="20473"/>
    <cellStyle name="Normal 2 33 2 2 2 2 6" xfId="20474"/>
    <cellStyle name="Normal 2 33 2 2 2 2 7" xfId="20475"/>
    <cellStyle name="Normal 2 33 2 2 2 2 8" xfId="20476"/>
    <cellStyle name="Normal 2 33 2 2 2 2 9" xfId="20477"/>
    <cellStyle name="Normal 2 33 2 2 2 3" xfId="20478"/>
    <cellStyle name="Normal 2 33 2 2 2 4" xfId="20479"/>
    <cellStyle name="Normal 2 33 2 2 2 5" xfId="20480"/>
    <cellStyle name="Normal 2 33 2 2 2 5 2" xfId="20481"/>
    <cellStyle name="Normal 2 33 2 2 2 5 2 2" xfId="20482"/>
    <cellStyle name="Normal 2 33 2 2 2 5 2 3" xfId="20483"/>
    <cellStyle name="Normal 2 33 2 2 2 5 2 4" xfId="20484"/>
    <cellStyle name="Normal 2 33 2 2 2 5 2 5" xfId="20485"/>
    <cellStyle name="Normal 2 33 2 2 2 5 2 6" xfId="20486"/>
    <cellStyle name="Normal 2 33 2 2 2 5 3" xfId="20487"/>
    <cellStyle name="Normal 2 33 2 2 2 5 4" xfId="20488"/>
    <cellStyle name="Normal 2 33 2 2 2 5 5" xfId="20489"/>
    <cellStyle name="Normal 2 33 2 2 2 5 6" xfId="20490"/>
    <cellStyle name="Normal 2 33 2 2 2 6" xfId="20491"/>
    <cellStyle name="Normal 2 33 2 2 2 7" xfId="20492"/>
    <cellStyle name="Normal 2 33 2 2 2 8" xfId="20493"/>
    <cellStyle name="Normal 2 33 2 2 2 9" xfId="20494"/>
    <cellStyle name="Normal 2 33 2 2 3" xfId="20495"/>
    <cellStyle name="Normal 2 33 2 2 3 2" xfId="20496"/>
    <cellStyle name="Normal 2 33 2 2 3 2 2" xfId="20497"/>
    <cellStyle name="Normal 2 33 2 2 3 2 2 2" xfId="20498"/>
    <cellStyle name="Normal 2 33 2 2 3 2 2 2 2" xfId="20499"/>
    <cellStyle name="Normal 2 33 2 2 3 2 2 2 3" xfId="20500"/>
    <cellStyle name="Normal 2 33 2 2 3 2 2 2 4" xfId="20501"/>
    <cellStyle name="Normal 2 33 2 2 3 2 2 2 5" xfId="20502"/>
    <cellStyle name="Normal 2 33 2 2 3 2 2 2 6" xfId="20503"/>
    <cellStyle name="Normal 2 33 2 2 3 2 2 3" xfId="20504"/>
    <cellStyle name="Normal 2 33 2 2 3 2 2 4" xfId="20505"/>
    <cellStyle name="Normal 2 33 2 2 3 2 2 5" xfId="20506"/>
    <cellStyle name="Normal 2 33 2 2 3 2 2 6" xfId="20507"/>
    <cellStyle name="Normal 2 33 2 2 3 2 3" xfId="20508"/>
    <cellStyle name="Normal 2 33 2 2 3 2 4" xfId="20509"/>
    <cellStyle name="Normal 2 33 2 2 3 2 5" xfId="20510"/>
    <cellStyle name="Normal 2 33 2 2 3 2 6" xfId="20511"/>
    <cellStyle name="Normal 2 33 2 2 3 2 7" xfId="20512"/>
    <cellStyle name="Normal 2 33 2 2 3 2 8" xfId="20513"/>
    <cellStyle name="Normal 2 33 2 2 3 2 9" xfId="20514"/>
    <cellStyle name="Normal 2 33 2 2 3 3" xfId="20515"/>
    <cellStyle name="Normal 2 33 2 2 3 3 2" xfId="20516"/>
    <cellStyle name="Normal 2 33 2 2 3 3 2 2" xfId="20517"/>
    <cellStyle name="Normal 2 33 2 2 3 3 2 3" xfId="20518"/>
    <cellStyle name="Normal 2 33 2 2 3 3 2 4" xfId="20519"/>
    <cellStyle name="Normal 2 33 2 2 3 3 2 5" xfId="20520"/>
    <cellStyle name="Normal 2 33 2 2 3 3 2 6" xfId="20521"/>
    <cellStyle name="Normal 2 33 2 2 3 3 3" xfId="20522"/>
    <cellStyle name="Normal 2 33 2 2 3 3 4" xfId="20523"/>
    <cellStyle name="Normal 2 33 2 2 3 3 5" xfId="20524"/>
    <cellStyle name="Normal 2 33 2 2 3 3 6" xfId="20525"/>
    <cellStyle name="Normal 2 33 2 2 3 4" xfId="20526"/>
    <cellStyle name="Normal 2 33 2 2 3 5" xfId="20527"/>
    <cellStyle name="Normal 2 33 2 2 3 6" xfId="20528"/>
    <cellStyle name="Normal 2 33 2 2 3 7" xfId="20529"/>
    <cellStyle name="Normal 2 33 2 2 3 8" xfId="20530"/>
    <cellStyle name="Normal 2 33 2 2 3 9" xfId="20531"/>
    <cellStyle name="Normal 2 33 2 2 4" xfId="20532"/>
    <cellStyle name="Normal 2 33 2 2 5" xfId="20533"/>
    <cellStyle name="Normal 2 33 2 2 5 2" xfId="20534"/>
    <cellStyle name="Normal 2 33 2 2 5 2 2" xfId="20535"/>
    <cellStyle name="Normal 2 33 2 2 5 2 3" xfId="20536"/>
    <cellStyle name="Normal 2 33 2 2 5 2 4" xfId="20537"/>
    <cellStyle name="Normal 2 33 2 2 5 2 5" xfId="20538"/>
    <cellStyle name="Normal 2 33 2 2 5 2 6" xfId="20539"/>
    <cellStyle name="Normal 2 33 2 2 5 3" xfId="20540"/>
    <cellStyle name="Normal 2 33 2 2 5 4" xfId="20541"/>
    <cellStyle name="Normal 2 33 2 2 5 5" xfId="20542"/>
    <cellStyle name="Normal 2 33 2 2 5 6" xfId="20543"/>
    <cellStyle name="Normal 2 33 2 2 6" xfId="20544"/>
    <cellStyle name="Normal 2 33 2 2 7" xfId="20545"/>
    <cellStyle name="Normal 2 33 2 2 8" xfId="20546"/>
    <cellStyle name="Normal 2 33 2 2 9" xfId="20547"/>
    <cellStyle name="Normal 2 33 2 3" xfId="20548"/>
    <cellStyle name="Normal 2 33 2 4" xfId="20549"/>
    <cellStyle name="Normal 2 33 2 5" xfId="20550"/>
    <cellStyle name="Normal 2 33 2 5 2" xfId="20551"/>
    <cellStyle name="Normal 2 33 2 5 2 2" xfId="20552"/>
    <cellStyle name="Normal 2 33 2 5 2 2 2" xfId="20553"/>
    <cellStyle name="Normal 2 33 2 5 2 2 2 2" xfId="20554"/>
    <cellStyle name="Normal 2 33 2 5 2 2 2 3" xfId="20555"/>
    <cellStyle name="Normal 2 33 2 5 2 2 2 4" xfId="20556"/>
    <cellStyle name="Normal 2 33 2 5 2 2 2 5" xfId="20557"/>
    <cellStyle name="Normal 2 33 2 5 2 2 2 6" xfId="20558"/>
    <cellStyle name="Normal 2 33 2 5 2 2 3" xfId="20559"/>
    <cellStyle name="Normal 2 33 2 5 2 2 4" xfId="20560"/>
    <cellStyle name="Normal 2 33 2 5 2 2 5" xfId="20561"/>
    <cellStyle name="Normal 2 33 2 5 2 2 6" xfId="20562"/>
    <cellStyle name="Normal 2 33 2 5 2 3" xfId="20563"/>
    <cellStyle name="Normal 2 33 2 5 2 4" xfId="20564"/>
    <cellStyle name="Normal 2 33 2 5 2 5" xfId="20565"/>
    <cellStyle name="Normal 2 33 2 5 2 6" xfId="20566"/>
    <cellStyle name="Normal 2 33 2 5 2 7" xfId="20567"/>
    <cellStyle name="Normal 2 33 2 5 2 8" xfId="20568"/>
    <cellStyle name="Normal 2 33 2 5 2 9" xfId="20569"/>
    <cellStyle name="Normal 2 33 2 5 3" xfId="20570"/>
    <cellStyle name="Normal 2 33 2 5 3 2" xfId="20571"/>
    <cellStyle name="Normal 2 33 2 5 3 2 2" xfId="20572"/>
    <cellStyle name="Normal 2 33 2 5 3 2 3" xfId="20573"/>
    <cellStyle name="Normal 2 33 2 5 3 2 4" xfId="20574"/>
    <cellStyle name="Normal 2 33 2 5 3 2 5" xfId="20575"/>
    <cellStyle name="Normal 2 33 2 5 3 2 6" xfId="20576"/>
    <cellStyle name="Normal 2 33 2 5 3 3" xfId="20577"/>
    <cellStyle name="Normal 2 33 2 5 3 4" xfId="20578"/>
    <cellStyle name="Normal 2 33 2 5 3 5" xfId="20579"/>
    <cellStyle name="Normal 2 33 2 5 3 6" xfId="20580"/>
    <cellStyle name="Normal 2 33 2 5 4" xfId="20581"/>
    <cellStyle name="Normal 2 33 2 5 5" xfId="20582"/>
    <cellStyle name="Normal 2 33 2 5 6" xfId="20583"/>
    <cellStyle name="Normal 2 33 2 5 7" xfId="20584"/>
    <cellStyle name="Normal 2 33 2 5 8" xfId="20585"/>
    <cellStyle name="Normal 2 33 2 5 9" xfId="20586"/>
    <cellStyle name="Normal 2 33 2 6" xfId="20587"/>
    <cellStyle name="Normal 2 33 2 7" xfId="20588"/>
    <cellStyle name="Normal 2 33 2 8" xfId="20589"/>
    <cellStyle name="Normal 2 33 2 8 2" xfId="20590"/>
    <cellStyle name="Normal 2 33 2 8 2 2" xfId="20591"/>
    <cellStyle name="Normal 2 33 2 8 2 3" xfId="20592"/>
    <cellStyle name="Normal 2 33 2 8 2 4" xfId="20593"/>
    <cellStyle name="Normal 2 33 2 8 2 5" xfId="20594"/>
    <cellStyle name="Normal 2 33 2 8 2 6" xfId="20595"/>
    <cellStyle name="Normal 2 33 2 8 3" xfId="20596"/>
    <cellStyle name="Normal 2 33 2 8 4" xfId="20597"/>
    <cellStyle name="Normal 2 33 2 8 5" xfId="20598"/>
    <cellStyle name="Normal 2 33 2 8 6" xfId="20599"/>
    <cellStyle name="Normal 2 33 2 9" xfId="20600"/>
    <cellStyle name="Normal 2 33 3" xfId="20601"/>
    <cellStyle name="Normal 2 33 3 10" xfId="20602"/>
    <cellStyle name="Normal 2 33 3 11" xfId="20603"/>
    <cellStyle name="Normal 2 33 3 12" xfId="20604"/>
    <cellStyle name="Normal 2 33 3 2" xfId="20605"/>
    <cellStyle name="Normal 2 33 3 2 10" xfId="20606"/>
    <cellStyle name="Normal 2 33 3 2 11" xfId="20607"/>
    <cellStyle name="Normal 2 33 3 2 12" xfId="20608"/>
    <cellStyle name="Normal 2 33 3 2 2" xfId="20609"/>
    <cellStyle name="Normal 2 33 3 2 2 2" xfId="20610"/>
    <cellStyle name="Normal 2 33 3 2 2 2 2" xfId="20611"/>
    <cellStyle name="Normal 2 33 3 2 2 2 2 2" xfId="20612"/>
    <cellStyle name="Normal 2 33 3 2 2 2 2 2 2" xfId="20613"/>
    <cellStyle name="Normal 2 33 3 2 2 2 2 2 3" xfId="20614"/>
    <cellStyle name="Normal 2 33 3 2 2 2 2 2 4" xfId="20615"/>
    <cellStyle name="Normal 2 33 3 2 2 2 2 2 5" xfId="20616"/>
    <cellStyle name="Normal 2 33 3 2 2 2 2 2 6" xfId="20617"/>
    <cellStyle name="Normal 2 33 3 2 2 2 2 3" xfId="20618"/>
    <cellStyle name="Normal 2 33 3 2 2 2 2 4" xfId="20619"/>
    <cellStyle name="Normal 2 33 3 2 2 2 2 5" xfId="20620"/>
    <cellStyle name="Normal 2 33 3 2 2 2 2 6" xfId="20621"/>
    <cellStyle name="Normal 2 33 3 2 2 2 3" xfId="20622"/>
    <cellStyle name="Normal 2 33 3 2 2 2 4" xfId="20623"/>
    <cellStyle name="Normal 2 33 3 2 2 2 5" xfId="20624"/>
    <cellStyle name="Normal 2 33 3 2 2 2 6" xfId="20625"/>
    <cellStyle name="Normal 2 33 3 2 2 2 7" xfId="20626"/>
    <cellStyle name="Normal 2 33 3 2 2 2 8" xfId="20627"/>
    <cellStyle name="Normal 2 33 3 2 2 2 9" xfId="20628"/>
    <cellStyle name="Normal 2 33 3 2 2 3" xfId="20629"/>
    <cellStyle name="Normal 2 33 3 2 2 3 2" xfId="20630"/>
    <cellStyle name="Normal 2 33 3 2 2 3 2 2" xfId="20631"/>
    <cellStyle name="Normal 2 33 3 2 2 3 2 3" xfId="20632"/>
    <cellStyle name="Normal 2 33 3 2 2 3 2 4" xfId="20633"/>
    <cellStyle name="Normal 2 33 3 2 2 3 2 5" xfId="20634"/>
    <cellStyle name="Normal 2 33 3 2 2 3 2 6" xfId="20635"/>
    <cellStyle name="Normal 2 33 3 2 2 3 3" xfId="20636"/>
    <cellStyle name="Normal 2 33 3 2 2 3 4" xfId="20637"/>
    <cellStyle name="Normal 2 33 3 2 2 3 5" xfId="20638"/>
    <cellStyle name="Normal 2 33 3 2 2 3 6" xfId="20639"/>
    <cellStyle name="Normal 2 33 3 2 2 4" xfId="20640"/>
    <cellStyle name="Normal 2 33 3 2 2 5" xfId="20641"/>
    <cellStyle name="Normal 2 33 3 2 2 6" xfId="20642"/>
    <cellStyle name="Normal 2 33 3 2 2 7" xfId="20643"/>
    <cellStyle name="Normal 2 33 3 2 2 8" xfId="20644"/>
    <cellStyle name="Normal 2 33 3 2 2 9" xfId="20645"/>
    <cellStyle name="Normal 2 33 3 2 3" xfId="20646"/>
    <cellStyle name="Normal 2 33 3 2 4" xfId="20647"/>
    <cellStyle name="Normal 2 33 3 2 5" xfId="20648"/>
    <cellStyle name="Normal 2 33 3 2 5 2" xfId="20649"/>
    <cellStyle name="Normal 2 33 3 2 5 2 2" xfId="20650"/>
    <cellStyle name="Normal 2 33 3 2 5 2 3" xfId="20651"/>
    <cellStyle name="Normal 2 33 3 2 5 2 4" xfId="20652"/>
    <cellStyle name="Normal 2 33 3 2 5 2 5" xfId="20653"/>
    <cellStyle name="Normal 2 33 3 2 5 2 6" xfId="20654"/>
    <cellStyle name="Normal 2 33 3 2 5 3" xfId="20655"/>
    <cellStyle name="Normal 2 33 3 2 5 4" xfId="20656"/>
    <cellStyle name="Normal 2 33 3 2 5 5" xfId="20657"/>
    <cellStyle name="Normal 2 33 3 2 5 6" xfId="20658"/>
    <cellStyle name="Normal 2 33 3 2 6" xfId="20659"/>
    <cellStyle name="Normal 2 33 3 2 7" xfId="20660"/>
    <cellStyle name="Normal 2 33 3 2 8" xfId="20661"/>
    <cellStyle name="Normal 2 33 3 2 9" xfId="20662"/>
    <cellStyle name="Normal 2 33 3 3" xfId="20663"/>
    <cellStyle name="Normal 2 33 3 3 2" xfId="20664"/>
    <cellStyle name="Normal 2 33 3 3 2 2" xfId="20665"/>
    <cellStyle name="Normal 2 33 3 3 2 2 2" xfId="20666"/>
    <cellStyle name="Normal 2 33 3 3 2 2 2 2" xfId="20667"/>
    <cellStyle name="Normal 2 33 3 3 2 2 2 3" xfId="20668"/>
    <cellStyle name="Normal 2 33 3 3 2 2 2 4" xfId="20669"/>
    <cellStyle name="Normal 2 33 3 3 2 2 2 5" xfId="20670"/>
    <cellStyle name="Normal 2 33 3 3 2 2 2 6" xfId="20671"/>
    <cellStyle name="Normal 2 33 3 3 2 2 3" xfId="20672"/>
    <cellStyle name="Normal 2 33 3 3 2 2 4" xfId="20673"/>
    <cellStyle name="Normal 2 33 3 3 2 2 5" xfId="20674"/>
    <cellStyle name="Normal 2 33 3 3 2 2 6" xfId="20675"/>
    <cellStyle name="Normal 2 33 3 3 2 3" xfId="20676"/>
    <cellStyle name="Normal 2 33 3 3 2 4" xfId="20677"/>
    <cellStyle name="Normal 2 33 3 3 2 5" xfId="20678"/>
    <cellStyle name="Normal 2 33 3 3 2 6" xfId="20679"/>
    <cellStyle name="Normal 2 33 3 3 2 7" xfId="20680"/>
    <cellStyle name="Normal 2 33 3 3 2 8" xfId="20681"/>
    <cellStyle name="Normal 2 33 3 3 2 9" xfId="20682"/>
    <cellStyle name="Normal 2 33 3 3 3" xfId="20683"/>
    <cellStyle name="Normal 2 33 3 3 3 2" xfId="20684"/>
    <cellStyle name="Normal 2 33 3 3 3 2 2" xfId="20685"/>
    <cellStyle name="Normal 2 33 3 3 3 2 3" xfId="20686"/>
    <cellStyle name="Normal 2 33 3 3 3 2 4" xfId="20687"/>
    <cellStyle name="Normal 2 33 3 3 3 2 5" xfId="20688"/>
    <cellStyle name="Normal 2 33 3 3 3 2 6" xfId="20689"/>
    <cellStyle name="Normal 2 33 3 3 3 3" xfId="20690"/>
    <cellStyle name="Normal 2 33 3 3 3 4" xfId="20691"/>
    <cellStyle name="Normal 2 33 3 3 3 5" xfId="20692"/>
    <cellStyle name="Normal 2 33 3 3 3 6" xfId="20693"/>
    <cellStyle name="Normal 2 33 3 3 4" xfId="20694"/>
    <cellStyle name="Normal 2 33 3 3 5" xfId="20695"/>
    <cellStyle name="Normal 2 33 3 3 6" xfId="20696"/>
    <cellStyle name="Normal 2 33 3 3 7" xfId="20697"/>
    <cellStyle name="Normal 2 33 3 3 8" xfId="20698"/>
    <cellStyle name="Normal 2 33 3 3 9" xfId="20699"/>
    <cellStyle name="Normal 2 33 3 4" xfId="20700"/>
    <cellStyle name="Normal 2 33 3 5" xfId="20701"/>
    <cellStyle name="Normal 2 33 3 5 2" xfId="20702"/>
    <cellStyle name="Normal 2 33 3 5 2 2" xfId="20703"/>
    <cellStyle name="Normal 2 33 3 5 2 3" xfId="20704"/>
    <cellStyle name="Normal 2 33 3 5 2 4" xfId="20705"/>
    <cellStyle name="Normal 2 33 3 5 2 5" xfId="20706"/>
    <cellStyle name="Normal 2 33 3 5 2 6" xfId="20707"/>
    <cellStyle name="Normal 2 33 3 5 3" xfId="20708"/>
    <cellStyle name="Normal 2 33 3 5 4" xfId="20709"/>
    <cellStyle name="Normal 2 33 3 5 5" xfId="20710"/>
    <cellStyle name="Normal 2 33 3 5 6" xfId="20711"/>
    <cellStyle name="Normal 2 33 3 6" xfId="20712"/>
    <cellStyle name="Normal 2 33 3 7" xfId="20713"/>
    <cellStyle name="Normal 2 33 3 8" xfId="20714"/>
    <cellStyle name="Normal 2 33 3 9" xfId="20715"/>
    <cellStyle name="Normal 2 33 4" xfId="20716"/>
    <cellStyle name="Normal 2 33 5" xfId="20717"/>
    <cellStyle name="Normal 2 33 5 2" xfId="20718"/>
    <cellStyle name="Normal 2 33 5 2 2" xfId="20719"/>
    <cellStyle name="Normal 2 33 5 2 2 2" xfId="20720"/>
    <cellStyle name="Normal 2 33 5 2 2 2 2" xfId="20721"/>
    <cellStyle name="Normal 2 33 5 2 2 2 3" xfId="20722"/>
    <cellStyle name="Normal 2 33 5 2 2 2 4" xfId="20723"/>
    <cellStyle name="Normal 2 33 5 2 2 2 5" xfId="20724"/>
    <cellStyle name="Normal 2 33 5 2 2 2 6" xfId="20725"/>
    <cellStyle name="Normal 2 33 5 2 2 3" xfId="20726"/>
    <cellStyle name="Normal 2 33 5 2 2 4" xfId="20727"/>
    <cellStyle name="Normal 2 33 5 2 2 5" xfId="20728"/>
    <cellStyle name="Normal 2 33 5 2 2 6" xfId="20729"/>
    <cellStyle name="Normal 2 33 5 2 3" xfId="20730"/>
    <cellStyle name="Normal 2 33 5 2 4" xfId="20731"/>
    <cellStyle name="Normal 2 33 5 2 5" xfId="20732"/>
    <cellStyle name="Normal 2 33 5 2 6" xfId="20733"/>
    <cellStyle name="Normal 2 33 5 2 7" xfId="20734"/>
    <cellStyle name="Normal 2 33 5 2 8" xfId="20735"/>
    <cellStyle name="Normal 2 33 5 2 9" xfId="20736"/>
    <cellStyle name="Normal 2 33 5 3" xfId="20737"/>
    <cellStyle name="Normal 2 33 5 3 2" xfId="20738"/>
    <cellStyle name="Normal 2 33 5 3 2 2" xfId="20739"/>
    <cellStyle name="Normal 2 33 5 3 2 3" xfId="20740"/>
    <cellStyle name="Normal 2 33 5 3 2 4" xfId="20741"/>
    <cellStyle name="Normal 2 33 5 3 2 5" xfId="20742"/>
    <cellStyle name="Normal 2 33 5 3 2 6" xfId="20743"/>
    <cellStyle name="Normal 2 33 5 3 3" xfId="20744"/>
    <cellStyle name="Normal 2 33 5 3 4" xfId="20745"/>
    <cellStyle name="Normal 2 33 5 3 5" xfId="20746"/>
    <cellStyle name="Normal 2 33 5 3 6" xfId="20747"/>
    <cellStyle name="Normal 2 33 5 4" xfId="20748"/>
    <cellStyle name="Normal 2 33 5 5" xfId="20749"/>
    <cellStyle name="Normal 2 33 5 6" xfId="20750"/>
    <cellStyle name="Normal 2 33 5 7" xfId="20751"/>
    <cellStyle name="Normal 2 33 5 8" xfId="20752"/>
    <cellStyle name="Normal 2 33 5 9" xfId="20753"/>
    <cellStyle name="Normal 2 33 6" xfId="20754"/>
    <cellStyle name="Normal 2 33 7" xfId="20755"/>
    <cellStyle name="Normal 2 33 8" xfId="20756"/>
    <cellStyle name="Normal 2 33 8 2" xfId="20757"/>
    <cellStyle name="Normal 2 33 8 2 2" xfId="20758"/>
    <cellStyle name="Normal 2 33 8 2 3" xfId="20759"/>
    <cellStyle name="Normal 2 33 8 2 4" xfId="20760"/>
    <cellStyle name="Normal 2 33 8 2 5" xfId="20761"/>
    <cellStyle name="Normal 2 33 8 2 6" xfId="20762"/>
    <cellStyle name="Normal 2 33 8 3" xfId="20763"/>
    <cellStyle name="Normal 2 33 8 4" xfId="20764"/>
    <cellStyle name="Normal 2 33 8 5" xfId="20765"/>
    <cellStyle name="Normal 2 33 8 6" xfId="20766"/>
    <cellStyle name="Normal 2 33 9" xfId="20767"/>
    <cellStyle name="Normal 2 34" xfId="20768"/>
    <cellStyle name="Normal 2 34 2" xfId="20769"/>
    <cellStyle name="Normal 2 35" xfId="20770"/>
    <cellStyle name="Normal 2 35 2" xfId="20771"/>
    <cellStyle name="Normal 2 36" xfId="20772"/>
    <cellStyle name="Normal 2 36 10" xfId="20773"/>
    <cellStyle name="Normal 2 36 11" xfId="20774"/>
    <cellStyle name="Normal 2 36 12" xfId="20775"/>
    <cellStyle name="Normal 2 36 13" xfId="20776"/>
    <cellStyle name="Normal 2 36 2" xfId="20777"/>
    <cellStyle name="Normal 2 36 2 10" xfId="20778"/>
    <cellStyle name="Normal 2 36 2 11" xfId="20779"/>
    <cellStyle name="Normal 2 36 2 12" xfId="20780"/>
    <cellStyle name="Normal 2 36 2 2" xfId="20781"/>
    <cellStyle name="Normal 2 36 2 2 2" xfId="20782"/>
    <cellStyle name="Normal 2 36 2 2 2 2" xfId="20783"/>
    <cellStyle name="Normal 2 36 2 2 2 2 2" xfId="20784"/>
    <cellStyle name="Normal 2 36 2 2 2 2 2 2" xfId="20785"/>
    <cellStyle name="Normal 2 36 2 2 2 2 2 3" xfId="20786"/>
    <cellStyle name="Normal 2 36 2 2 2 2 2 4" xfId="20787"/>
    <cellStyle name="Normal 2 36 2 2 2 2 2 5" xfId="20788"/>
    <cellStyle name="Normal 2 36 2 2 2 2 2 6" xfId="20789"/>
    <cellStyle name="Normal 2 36 2 2 2 2 3" xfId="20790"/>
    <cellStyle name="Normal 2 36 2 2 2 2 4" xfId="20791"/>
    <cellStyle name="Normal 2 36 2 2 2 2 5" xfId="20792"/>
    <cellStyle name="Normal 2 36 2 2 2 2 6" xfId="20793"/>
    <cellStyle name="Normal 2 36 2 2 2 3" xfId="20794"/>
    <cellStyle name="Normal 2 36 2 2 2 4" xfId="20795"/>
    <cellStyle name="Normal 2 36 2 2 2 5" xfId="20796"/>
    <cellStyle name="Normal 2 36 2 2 2 6" xfId="20797"/>
    <cellStyle name="Normal 2 36 2 2 2 7" xfId="20798"/>
    <cellStyle name="Normal 2 36 2 2 2 8" xfId="20799"/>
    <cellStyle name="Normal 2 36 2 2 2 9" xfId="20800"/>
    <cellStyle name="Normal 2 36 2 2 3" xfId="20801"/>
    <cellStyle name="Normal 2 36 2 2 3 2" xfId="20802"/>
    <cellStyle name="Normal 2 36 2 2 3 2 2" xfId="20803"/>
    <cellStyle name="Normal 2 36 2 2 3 2 3" xfId="20804"/>
    <cellStyle name="Normal 2 36 2 2 3 2 4" xfId="20805"/>
    <cellStyle name="Normal 2 36 2 2 3 2 5" xfId="20806"/>
    <cellStyle name="Normal 2 36 2 2 3 2 6" xfId="20807"/>
    <cellStyle name="Normal 2 36 2 2 3 3" xfId="20808"/>
    <cellStyle name="Normal 2 36 2 2 3 4" xfId="20809"/>
    <cellStyle name="Normal 2 36 2 2 3 5" xfId="20810"/>
    <cellStyle name="Normal 2 36 2 2 3 6" xfId="20811"/>
    <cellStyle name="Normal 2 36 2 2 4" xfId="20812"/>
    <cellStyle name="Normal 2 36 2 2 5" xfId="20813"/>
    <cellStyle name="Normal 2 36 2 2 6" xfId="20814"/>
    <cellStyle name="Normal 2 36 2 2 7" xfId="20815"/>
    <cellStyle name="Normal 2 36 2 2 8" xfId="20816"/>
    <cellStyle name="Normal 2 36 2 2 9" xfId="20817"/>
    <cellStyle name="Normal 2 36 2 3" xfId="20818"/>
    <cellStyle name="Normal 2 36 2 4" xfId="20819"/>
    <cellStyle name="Normal 2 36 2 5" xfId="20820"/>
    <cellStyle name="Normal 2 36 2 5 2" xfId="20821"/>
    <cellStyle name="Normal 2 36 2 5 2 2" xfId="20822"/>
    <cellStyle name="Normal 2 36 2 5 2 3" xfId="20823"/>
    <cellStyle name="Normal 2 36 2 5 2 4" xfId="20824"/>
    <cellStyle name="Normal 2 36 2 5 2 5" xfId="20825"/>
    <cellStyle name="Normal 2 36 2 5 2 6" xfId="20826"/>
    <cellStyle name="Normal 2 36 2 5 3" xfId="20827"/>
    <cellStyle name="Normal 2 36 2 5 4" xfId="20828"/>
    <cellStyle name="Normal 2 36 2 5 5" xfId="20829"/>
    <cellStyle name="Normal 2 36 2 5 6" xfId="20830"/>
    <cellStyle name="Normal 2 36 2 6" xfId="20831"/>
    <cellStyle name="Normal 2 36 2 7" xfId="20832"/>
    <cellStyle name="Normal 2 36 2 8" xfId="20833"/>
    <cellStyle name="Normal 2 36 2 9" xfId="20834"/>
    <cellStyle name="Normal 2 36 3" xfId="20835"/>
    <cellStyle name="Normal 2 36 3 2" xfId="20836"/>
    <cellStyle name="Normal 2 36 3 2 2" xfId="20837"/>
    <cellStyle name="Normal 2 36 3 2 2 2" xfId="20838"/>
    <cellStyle name="Normal 2 36 3 2 2 2 2" xfId="20839"/>
    <cellStyle name="Normal 2 36 3 2 2 2 3" xfId="20840"/>
    <cellStyle name="Normal 2 36 3 2 2 2 4" xfId="20841"/>
    <cellStyle name="Normal 2 36 3 2 2 2 5" xfId="20842"/>
    <cellStyle name="Normal 2 36 3 2 2 2 6" xfId="20843"/>
    <cellStyle name="Normal 2 36 3 2 2 3" xfId="20844"/>
    <cellStyle name="Normal 2 36 3 2 2 4" xfId="20845"/>
    <cellStyle name="Normal 2 36 3 2 2 5" xfId="20846"/>
    <cellStyle name="Normal 2 36 3 2 2 6" xfId="20847"/>
    <cellStyle name="Normal 2 36 3 2 3" xfId="20848"/>
    <cellStyle name="Normal 2 36 3 2 4" xfId="20849"/>
    <cellStyle name="Normal 2 36 3 2 5" xfId="20850"/>
    <cellStyle name="Normal 2 36 3 2 6" xfId="20851"/>
    <cellStyle name="Normal 2 36 3 2 7" xfId="20852"/>
    <cellStyle name="Normal 2 36 3 2 8" xfId="20853"/>
    <cellStyle name="Normal 2 36 3 2 9" xfId="20854"/>
    <cellStyle name="Normal 2 36 3 3" xfId="20855"/>
    <cellStyle name="Normal 2 36 3 3 2" xfId="20856"/>
    <cellStyle name="Normal 2 36 3 3 2 2" xfId="20857"/>
    <cellStyle name="Normal 2 36 3 3 2 3" xfId="20858"/>
    <cellStyle name="Normal 2 36 3 3 2 4" xfId="20859"/>
    <cellStyle name="Normal 2 36 3 3 2 5" xfId="20860"/>
    <cellStyle name="Normal 2 36 3 3 2 6" xfId="20861"/>
    <cellStyle name="Normal 2 36 3 3 3" xfId="20862"/>
    <cellStyle name="Normal 2 36 3 3 4" xfId="20863"/>
    <cellStyle name="Normal 2 36 3 3 5" xfId="20864"/>
    <cellStyle name="Normal 2 36 3 3 6" xfId="20865"/>
    <cellStyle name="Normal 2 36 3 4" xfId="20866"/>
    <cellStyle name="Normal 2 36 3 5" xfId="20867"/>
    <cellStyle name="Normal 2 36 3 6" xfId="20868"/>
    <cellStyle name="Normal 2 36 3 7" xfId="20869"/>
    <cellStyle name="Normal 2 36 3 8" xfId="20870"/>
    <cellStyle name="Normal 2 36 3 9" xfId="20871"/>
    <cellStyle name="Normal 2 36 4" xfId="20872"/>
    <cellStyle name="Normal 2 36 5" xfId="20873"/>
    <cellStyle name="Normal 2 36 5 2" xfId="20874"/>
    <cellStyle name="Normal 2 36 5 2 2" xfId="20875"/>
    <cellStyle name="Normal 2 36 5 2 3" xfId="20876"/>
    <cellStyle name="Normal 2 36 5 2 4" xfId="20877"/>
    <cellStyle name="Normal 2 36 5 2 5" xfId="20878"/>
    <cellStyle name="Normal 2 36 5 2 6" xfId="20879"/>
    <cellStyle name="Normal 2 36 5 3" xfId="20880"/>
    <cellStyle name="Normal 2 36 5 4" xfId="20881"/>
    <cellStyle name="Normal 2 36 5 5" xfId="20882"/>
    <cellStyle name="Normal 2 36 5 6" xfId="20883"/>
    <cellStyle name="Normal 2 36 6" xfId="20884"/>
    <cellStyle name="Normal 2 36 7" xfId="20885"/>
    <cellStyle name="Normal 2 36 8" xfId="20886"/>
    <cellStyle name="Normal 2 36 9" xfId="20887"/>
    <cellStyle name="Normal 2 37" xfId="20888"/>
    <cellStyle name="Normal 2 37 2" xfId="20889"/>
    <cellStyle name="Normal 2 38" xfId="20890"/>
    <cellStyle name="Normal 2 38 2" xfId="20891"/>
    <cellStyle name="Normal 2 39" xfId="20892"/>
    <cellStyle name="Normal 2 39 10" xfId="20893"/>
    <cellStyle name="Normal 2 39 2" xfId="20894"/>
    <cellStyle name="Normal 2 39 2 10" xfId="20895"/>
    <cellStyle name="Normal 2 39 2 2" xfId="20896"/>
    <cellStyle name="Normal 2 39 2 2 2" xfId="20897"/>
    <cellStyle name="Normal 2 39 2 2 2 2" xfId="20898"/>
    <cellStyle name="Normal 2 39 2 2 2 3" xfId="20899"/>
    <cellStyle name="Normal 2 39 2 2 2 4" xfId="20900"/>
    <cellStyle name="Normal 2 39 2 2 2 5" xfId="20901"/>
    <cellStyle name="Normal 2 39 2 2 2 6" xfId="20902"/>
    <cellStyle name="Normal 2 39 2 2 2 7" xfId="20903"/>
    <cellStyle name="Normal 2 39 2 2 3" xfId="20904"/>
    <cellStyle name="Normal 2 39 2 2 4" xfId="20905"/>
    <cellStyle name="Normal 2 39 2 2 5" xfId="20906"/>
    <cellStyle name="Normal 2 39 2 2 6" xfId="20907"/>
    <cellStyle name="Normal 2 39 2 2 7" xfId="20908"/>
    <cellStyle name="Normal 2 39 2 3" xfId="20909"/>
    <cellStyle name="Normal 2 39 2 4" xfId="20910"/>
    <cellStyle name="Normal 2 39 2 5" xfId="20911"/>
    <cellStyle name="Normal 2 39 2 6" xfId="20912"/>
    <cellStyle name="Normal 2 39 2 7" xfId="20913"/>
    <cellStyle name="Normal 2 39 2 8" xfId="20914"/>
    <cellStyle name="Normal 2 39 2 9" xfId="20915"/>
    <cellStyle name="Normal 2 39 3" xfId="20916"/>
    <cellStyle name="Normal 2 39 3 2" xfId="20917"/>
    <cellStyle name="Normal 2 39 3 2 2" xfId="20918"/>
    <cellStyle name="Normal 2 39 3 2 3" xfId="20919"/>
    <cellStyle name="Normal 2 39 3 2 4" xfId="20920"/>
    <cellStyle name="Normal 2 39 3 2 5" xfId="20921"/>
    <cellStyle name="Normal 2 39 3 2 6" xfId="20922"/>
    <cellStyle name="Normal 2 39 3 3" xfId="20923"/>
    <cellStyle name="Normal 2 39 3 4" xfId="20924"/>
    <cellStyle name="Normal 2 39 3 5" xfId="20925"/>
    <cellStyle name="Normal 2 39 3 6" xfId="20926"/>
    <cellStyle name="Normal 2 39 3 7" xfId="20927"/>
    <cellStyle name="Normal 2 39 4" xfId="20928"/>
    <cellStyle name="Normal 2 39 5" xfId="20929"/>
    <cellStyle name="Normal 2 39 6" xfId="20930"/>
    <cellStyle name="Normal 2 39 7" xfId="20931"/>
    <cellStyle name="Normal 2 39 8" xfId="20932"/>
    <cellStyle name="Normal 2 39 9" xfId="20933"/>
    <cellStyle name="Normal 2 4" xfId="20934"/>
    <cellStyle name="Normal 2 4 10" xfId="20935"/>
    <cellStyle name="Normal 2 4 11" xfId="20936"/>
    <cellStyle name="Normal 2 4 12" xfId="20937"/>
    <cellStyle name="Normal 2 4 12 2" xfId="20938"/>
    <cellStyle name="Normal 2 4 12 2 2" xfId="20939"/>
    <cellStyle name="Normal 2 4 12 2 3" xfId="20940"/>
    <cellStyle name="Normal 2 4 12 2 4" xfId="20941"/>
    <cellStyle name="Normal 2 4 12 2 5" xfId="20942"/>
    <cellStyle name="Normal 2 4 12 2 6" xfId="20943"/>
    <cellStyle name="Normal 2 4 12 2 7" xfId="20944"/>
    <cellStyle name="Normal 2 4 12 2 8" xfId="20945"/>
    <cellStyle name="Normal 2 4 12 2 9" xfId="20946"/>
    <cellStyle name="Normal 2 4 12 3" xfId="20947"/>
    <cellStyle name="Normal 2 4 12 4" xfId="20948"/>
    <cellStyle name="Normal 2 4 12 5" xfId="20949"/>
    <cellStyle name="Normal 2 4 12 6" xfId="20950"/>
    <cellStyle name="Normal 2 4 12 7" xfId="20951"/>
    <cellStyle name="Normal 2 4 12 8" xfId="20952"/>
    <cellStyle name="Normal 2 4 12 9" xfId="20953"/>
    <cellStyle name="Normal 2 4 13" xfId="20954"/>
    <cellStyle name="Normal 2 4 14" xfId="20955"/>
    <cellStyle name="Normal 2 4 15" xfId="20956"/>
    <cellStyle name="Normal 2 4 16" xfId="20957"/>
    <cellStyle name="Normal 2 4 17" xfId="20958"/>
    <cellStyle name="Normal 2 4 18" xfId="20959"/>
    <cellStyle name="Normal 2 4 19" xfId="20960"/>
    <cellStyle name="Normal 2 4 2" xfId="20961"/>
    <cellStyle name="Normal 2 4 2 10" xfId="20962"/>
    <cellStyle name="Normal 2 4 2 11" xfId="20963"/>
    <cellStyle name="Normal 2 4 2 12" xfId="20964"/>
    <cellStyle name="Normal 2 4 2 12 2" xfId="20965"/>
    <cellStyle name="Normal 2 4 2 12 2 2" xfId="20966"/>
    <cellStyle name="Normal 2 4 2 12 2 3" xfId="20967"/>
    <cellStyle name="Normal 2 4 2 12 2 4" xfId="20968"/>
    <cellStyle name="Normal 2 4 2 12 2 5" xfId="20969"/>
    <cellStyle name="Normal 2 4 2 12 2 6" xfId="20970"/>
    <cellStyle name="Normal 2 4 2 12 2 7" xfId="20971"/>
    <cellStyle name="Normal 2 4 2 12 2 8" xfId="20972"/>
    <cellStyle name="Normal 2 4 2 12 2 9" xfId="20973"/>
    <cellStyle name="Normal 2 4 2 12 3" xfId="20974"/>
    <cellStyle name="Normal 2 4 2 12 4" xfId="20975"/>
    <cellStyle name="Normal 2 4 2 12 5" xfId="20976"/>
    <cellStyle name="Normal 2 4 2 12 6" xfId="20977"/>
    <cellStyle name="Normal 2 4 2 12 7" xfId="20978"/>
    <cellStyle name="Normal 2 4 2 12 8" xfId="20979"/>
    <cellStyle name="Normal 2 4 2 12 9" xfId="20980"/>
    <cellStyle name="Normal 2 4 2 13" xfId="20981"/>
    <cellStyle name="Normal 2 4 2 14" xfId="20982"/>
    <cellStyle name="Normal 2 4 2 15" xfId="20983"/>
    <cellStyle name="Normal 2 4 2 16" xfId="20984"/>
    <cellStyle name="Normal 2 4 2 17" xfId="20985"/>
    <cellStyle name="Normal 2 4 2 18" xfId="20986"/>
    <cellStyle name="Normal 2 4 2 19" xfId="20987"/>
    <cellStyle name="Normal 2 4 2 2" xfId="20988"/>
    <cellStyle name="Normal 2 4 2 2 10" xfId="20989"/>
    <cellStyle name="Normal 2 4 2 2 11" xfId="20990"/>
    <cellStyle name="Normal 2 4 2 2 12" xfId="20991"/>
    <cellStyle name="Normal 2 4 2 2 13" xfId="20992"/>
    <cellStyle name="Normal 2 4 2 2 14" xfId="20993"/>
    <cellStyle name="Normal 2 4 2 2 15" xfId="20994"/>
    <cellStyle name="Normal 2 4 2 2 16" xfId="20995"/>
    <cellStyle name="Normal 2 4 2 2 17" xfId="20996"/>
    <cellStyle name="Normal 2 4 2 2 18" xfId="20997"/>
    <cellStyle name="Normal 2 4 2 2 18 2" xfId="20998"/>
    <cellStyle name="Normal 2 4 2 2 18 2 2" xfId="20999"/>
    <cellStyle name="Normal 2 4 2 2 18 2 2 2" xfId="21000"/>
    <cellStyle name="Normal 2 4 2 2 18 3" xfId="21001"/>
    <cellStyle name="Normal 2 4 2 2 18 4" xfId="21002"/>
    <cellStyle name="Normal 2 4 2 2 18 5" xfId="21003"/>
    <cellStyle name="Normal 2 4 2 2 18 6" xfId="21004"/>
    <cellStyle name="Normal 2 4 2 2 19" xfId="21005"/>
    <cellStyle name="Normal 2 4 2 2 19 2" xfId="21006"/>
    <cellStyle name="Normal 2 4 2 2 19 2 2" xfId="21007"/>
    <cellStyle name="Normal 2 4 2 2 2" xfId="21008"/>
    <cellStyle name="Normal 2 4 2 2 2 10" xfId="21009"/>
    <cellStyle name="Normal 2 4 2 2 2 11" xfId="21010"/>
    <cellStyle name="Normal 2 4 2 2 2 12" xfId="21011"/>
    <cellStyle name="Normal 2 4 2 2 2 13" xfId="21012"/>
    <cellStyle name="Normal 2 4 2 2 2 14" xfId="21013"/>
    <cellStyle name="Normal 2 4 2 2 2 15" xfId="21014"/>
    <cellStyle name="Normal 2 4 2 2 2 16" xfId="21015"/>
    <cellStyle name="Normal 2 4 2 2 2 17" xfId="21016"/>
    <cellStyle name="Normal 2 4 2 2 2 18" xfId="21017"/>
    <cellStyle name="Normal 2 4 2 2 2 18 2" xfId="21018"/>
    <cellStyle name="Normal 2 4 2 2 2 18 2 2" xfId="21019"/>
    <cellStyle name="Normal 2 4 2 2 2 18 2 2 2" xfId="21020"/>
    <cellStyle name="Normal 2 4 2 2 2 18 3" xfId="21021"/>
    <cellStyle name="Normal 2 4 2 2 2 18 4" xfId="21022"/>
    <cellStyle name="Normal 2 4 2 2 2 18 5" xfId="21023"/>
    <cellStyle name="Normal 2 4 2 2 2 18 6" xfId="21024"/>
    <cellStyle name="Normal 2 4 2 2 2 19" xfId="21025"/>
    <cellStyle name="Normal 2 4 2 2 2 19 2" xfId="21026"/>
    <cellStyle name="Normal 2 4 2 2 2 19 2 2" xfId="21027"/>
    <cellStyle name="Normal 2 4 2 2 2 2" xfId="21028"/>
    <cellStyle name="Normal 2 4 2 2 2 2 10" xfId="21029"/>
    <cellStyle name="Normal 2 4 2 2 2 2 10 2" xfId="21030"/>
    <cellStyle name="Normal 2 4 2 2 2 2 10 2 2" xfId="21031"/>
    <cellStyle name="Normal 2 4 2 2 2 2 10 2 2 2" xfId="21032"/>
    <cellStyle name="Normal 2 4 2 2 2 2 10 3" xfId="21033"/>
    <cellStyle name="Normal 2 4 2 2 2 2 10 4" xfId="21034"/>
    <cellStyle name="Normal 2 4 2 2 2 2 10 5" xfId="21035"/>
    <cellStyle name="Normal 2 4 2 2 2 2 10 6" xfId="21036"/>
    <cellStyle name="Normal 2 4 2 2 2 2 11" xfId="21037"/>
    <cellStyle name="Normal 2 4 2 2 2 2 11 2" xfId="21038"/>
    <cellStyle name="Normal 2 4 2 2 2 2 11 2 2" xfId="21039"/>
    <cellStyle name="Normal 2 4 2 2 2 2 12" xfId="21040"/>
    <cellStyle name="Normal 2 4 2 2 2 2 13" xfId="21041"/>
    <cellStyle name="Normal 2 4 2 2 2 2 14" xfId="21042"/>
    <cellStyle name="Normal 2 4 2 2 2 2 2" xfId="21043"/>
    <cellStyle name="Normal 2 4 2 2 2 2 2 10" xfId="21044"/>
    <cellStyle name="Normal 2 4 2 2 2 2 2 10 2" xfId="21045"/>
    <cellStyle name="Normal 2 4 2 2 2 2 2 10 2 2" xfId="21046"/>
    <cellStyle name="Normal 2 4 2 2 2 2 2 10 2 2 2" xfId="21047"/>
    <cellStyle name="Normal 2 4 2 2 2 2 2 10 3" xfId="21048"/>
    <cellStyle name="Normal 2 4 2 2 2 2 2 10 4" xfId="21049"/>
    <cellStyle name="Normal 2 4 2 2 2 2 2 10 5" xfId="21050"/>
    <cellStyle name="Normal 2 4 2 2 2 2 2 10 6" xfId="21051"/>
    <cellStyle name="Normal 2 4 2 2 2 2 2 11" xfId="21052"/>
    <cellStyle name="Normal 2 4 2 2 2 2 2 11 2" xfId="21053"/>
    <cellStyle name="Normal 2 4 2 2 2 2 2 11 2 2" xfId="21054"/>
    <cellStyle name="Normal 2 4 2 2 2 2 2 12" xfId="21055"/>
    <cellStyle name="Normal 2 4 2 2 2 2 2 13" xfId="21056"/>
    <cellStyle name="Normal 2 4 2 2 2 2 2 14" xfId="21057"/>
    <cellStyle name="Normal 2 4 2 2 2 2 2 2" xfId="21058"/>
    <cellStyle name="Normal 2 4 2 2 2 2 2 2 2" xfId="21059"/>
    <cellStyle name="Normal 2 4 2 2 2 2 2 2 2 2" xfId="21060"/>
    <cellStyle name="Normal 2 4 2 2 2 2 2 2 2 2 2" xfId="21061"/>
    <cellStyle name="Normal 2 4 2 2 2 2 2 2 2 2 2 2" xfId="21062"/>
    <cellStyle name="Normal 2 4 2 2 2 2 2 2 2 3" xfId="21063"/>
    <cellStyle name="Normal 2 4 2 2 2 2 2 2 2 4" xfId="21064"/>
    <cellStyle name="Normal 2 4 2 2 2 2 2 2 2 5" xfId="21065"/>
    <cellStyle name="Normal 2 4 2 2 2 2 2 2 2 6" xfId="21066"/>
    <cellStyle name="Normal 2 4 2 2 2 2 2 2 3" xfId="21067"/>
    <cellStyle name="Normal 2 4 2 2 2 2 2 2 4" xfId="21068"/>
    <cellStyle name="Normal 2 4 2 2 2 2 2 2 4 2" xfId="21069"/>
    <cellStyle name="Normal 2 4 2 2 2 2 2 2 4 2 2" xfId="21070"/>
    <cellStyle name="Normal 2 4 2 2 2 2 2 2 5" xfId="21071"/>
    <cellStyle name="Normal 2 4 2 2 2 2 2 2 6" xfId="21072"/>
    <cellStyle name="Normal 2 4 2 2 2 2 2 2 7" xfId="21073"/>
    <cellStyle name="Normal 2 4 2 2 2 2 2 3" xfId="21074"/>
    <cellStyle name="Normal 2 4 2 2 2 2 2 4" xfId="21075"/>
    <cellStyle name="Normal 2 4 2 2 2 2 2 5" xfId="21076"/>
    <cellStyle name="Normal 2 4 2 2 2 2 2 6" xfId="21077"/>
    <cellStyle name="Normal 2 4 2 2 2 2 2 7" xfId="21078"/>
    <cellStyle name="Normal 2 4 2 2 2 2 2 8" xfId="21079"/>
    <cellStyle name="Normal 2 4 2 2 2 2 2 9" xfId="21080"/>
    <cellStyle name="Normal 2 4 2 2 2 2 3" xfId="21081"/>
    <cellStyle name="Normal 2 4 2 2 2 2 4" xfId="21082"/>
    <cellStyle name="Normal 2 4 2 2 2 2 5" xfId="21083"/>
    <cellStyle name="Normal 2 4 2 2 2 2 6" xfId="21084"/>
    <cellStyle name="Normal 2 4 2 2 2 2 7" xfId="21085"/>
    <cellStyle name="Normal 2 4 2 2 2 2 8" xfId="21086"/>
    <cellStyle name="Normal 2 4 2 2 2 2 9" xfId="21087"/>
    <cellStyle name="Normal 2 4 2 2 2 20" xfId="21088"/>
    <cellStyle name="Normal 2 4 2 2 2 21" xfId="21089"/>
    <cellStyle name="Normal 2 4 2 2 2 22" xfId="21090"/>
    <cellStyle name="Normal 2 4 2 2 2 3" xfId="21091"/>
    <cellStyle name="Normal 2 4 2 2 2 4" xfId="21092"/>
    <cellStyle name="Normal 2 4 2 2 2 5" xfId="21093"/>
    <cellStyle name="Normal 2 4 2 2 2 6" xfId="21094"/>
    <cellStyle name="Normal 2 4 2 2 2 7" xfId="21095"/>
    <cellStyle name="Normal 2 4 2 2 2 8" xfId="21096"/>
    <cellStyle name="Normal 2 4 2 2 2 9" xfId="21097"/>
    <cellStyle name="Normal 2 4 2 2 20" xfId="21098"/>
    <cellStyle name="Normal 2 4 2 2 21" xfId="21099"/>
    <cellStyle name="Normal 2 4 2 2 22" xfId="21100"/>
    <cellStyle name="Normal 2 4 2 2 3" xfId="21101"/>
    <cellStyle name="Normal 2 4 2 2 3 2" xfId="21102"/>
    <cellStyle name="Normal 2 4 2 2 3 2 2" xfId="21103"/>
    <cellStyle name="Normal 2 4 2 2 3 2 3" xfId="21104"/>
    <cellStyle name="Normal 2 4 2 2 3 2 4" xfId="21105"/>
    <cellStyle name="Normal 2 4 2 2 3 2 5" xfId="21106"/>
    <cellStyle name="Normal 2 4 2 2 3 2 6" xfId="21107"/>
    <cellStyle name="Normal 2 4 2 2 3 2 7" xfId="21108"/>
    <cellStyle name="Normal 2 4 2 2 3 2 8" xfId="21109"/>
    <cellStyle name="Normal 2 4 2 2 3 2 9" xfId="21110"/>
    <cellStyle name="Normal 2 4 2 2 3 3" xfId="21111"/>
    <cellStyle name="Normal 2 4 2 2 3 4" xfId="21112"/>
    <cellStyle name="Normal 2 4 2 2 3 5" xfId="21113"/>
    <cellStyle name="Normal 2 4 2 2 3 6" xfId="21114"/>
    <cellStyle name="Normal 2 4 2 2 3 7" xfId="21115"/>
    <cellStyle name="Normal 2 4 2 2 3 8" xfId="21116"/>
    <cellStyle name="Normal 2 4 2 2 3 9" xfId="21117"/>
    <cellStyle name="Normal 2 4 2 2 4" xfId="21118"/>
    <cellStyle name="Normal 2 4 2 2 5" xfId="21119"/>
    <cellStyle name="Normal 2 4 2 2 6" xfId="21120"/>
    <cellStyle name="Normal 2 4 2 2 7" xfId="21121"/>
    <cellStyle name="Normal 2 4 2 2 8" xfId="21122"/>
    <cellStyle name="Normal 2 4 2 2 9" xfId="21123"/>
    <cellStyle name="Normal 2 4 2 20" xfId="21124"/>
    <cellStyle name="Normal 2 4 2 21" xfId="21125"/>
    <cellStyle name="Normal 2 4 2 22" xfId="21126"/>
    <cellStyle name="Normal 2 4 2 23" xfId="21127"/>
    <cellStyle name="Normal 2 4 2 24" xfId="21128"/>
    <cellStyle name="Normal 2 4 2 25" xfId="21129"/>
    <cellStyle name="Normal 2 4 2 26" xfId="21130"/>
    <cellStyle name="Normal 2 4 2 27" xfId="21131"/>
    <cellStyle name="Normal 2 4 2 28" xfId="21132"/>
    <cellStyle name="Normal 2 4 2 28 2" xfId="21133"/>
    <cellStyle name="Normal 2 4 2 28 2 2" xfId="21134"/>
    <cellStyle name="Normal 2 4 2 28 2 2 2" xfId="21135"/>
    <cellStyle name="Normal 2 4 2 28 3" xfId="21136"/>
    <cellStyle name="Normal 2 4 2 28 4" xfId="21137"/>
    <cellStyle name="Normal 2 4 2 28 5" xfId="21138"/>
    <cellStyle name="Normal 2 4 2 28 6" xfId="21139"/>
    <cellStyle name="Normal 2 4 2 29" xfId="21140"/>
    <cellStyle name="Normal 2 4 2 29 2" xfId="21141"/>
    <cellStyle name="Normal 2 4 2 29 2 2" xfId="21142"/>
    <cellStyle name="Normal 2 4 2 3" xfId="21143"/>
    <cellStyle name="Normal 2 4 2 30" xfId="21144"/>
    <cellStyle name="Normal 2 4 2 31" xfId="21145"/>
    <cellStyle name="Normal 2 4 2 32" xfId="21146"/>
    <cellStyle name="Normal 2 4 2 33" xfId="21147"/>
    <cellStyle name="Normal 2 4 2 4" xfId="21148"/>
    <cellStyle name="Normal 2 4 2 5" xfId="21149"/>
    <cellStyle name="Normal 2 4 2 6" xfId="21150"/>
    <cellStyle name="Normal 2 4 2 7" xfId="21151"/>
    <cellStyle name="Normal 2 4 2 8" xfId="21152"/>
    <cellStyle name="Normal 2 4 2 9" xfId="21153"/>
    <cellStyle name="Normal 2 4 20" xfId="21154"/>
    <cellStyle name="Normal 2 4 21" xfId="21155"/>
    <cellStyle name="Normal 2 4 22" xfId="21156"/>
    <cellStyle name="Normal 2 4 23" xfId="21157"/>
    <cellStyle name="Normal 2 4 24" xfId="21158"/>
    <cellStyle name="Normal 2 4 25" xfId="21159"/>
    <cellStyle name="Normal 2 4 26" xfId="21160"/>
    <cellStyle name="Normal 2 4 27" xfId="21161"/>
    <cellStyle name="Normal 2 4 28" xfId="21162"/>
    <cellStyle name="Normal 2 4 28 2" xfId="21163"/>
    <cellStyle name="Normal 2 4 28 2 2" xfId="21164"/>
    <cellStyle name="Normal 2 4 28 2 2 2" xfId="21165"/>
    <cellStyle name="Normal 2 4 28 3" xfId="21166"/>
    <cellStyle name="Normal 2 4 28 4" xfId="21167"/>
    <cellStyle name="Normal 2 4 28 5" xfId="21168"/>
    <cellStyle name="Normal 2 4 28 6" xfId="21169"/>
    <cellStyle name="Normal 2 4 29" xfId="21170"/>
    <cellStyle name="Normal 2 4 29 2" xfId="21171"/>
    <cellStyle name="Normal 2 4 29 2 2" xfId="21172"/>
    <cellStyle name="Normal 2 4 3" xfId="21173"/>
    <cellStyle name="Normal 2 4 3 10" xfId="21174"/>
    <cellStyle name="Normal 2 4 3 11" xfId="21175"/>
    <cellStyle name="Normal 2 4 3 12" xfId="21176"/>
    <cellStyle name="Normal 2 4 3 13" xfId="21177"/>
    <cellStyle name="Normal 2 4 3 14" xfId="21178"/>
    <cellStyle name="Normal 2 4 3 15" xfId="21179"/>
    <cellStyle name="Normal 2 4 3 16" xfId="21180"/>
    <cellStyle name="Normal 2 4 3 17" xfId="21181"/>
    <cellStyle name="Normal 2 4 3 2" xfId="21182"/>
    <cellStyle name="Normal 2 4 3 2 10" xfId="21183"/>
    <cellStyle name="Normal 2 4 3 2 11" xfId="21184"/>
    <cellStyle name="Normal 2 4 3 2 12" xfId="21185"/>
    <cellStyle name="Normal 2 4 3 2 13" xfId="21186"/>
    <cellStyle name="Normal 2 4 3 2 14" xfId="21187"/>
    <cellStyle name="Normal 2 4 3 2 15" xfId="21188"/>
    <cellStyle name="Normal 2 4 3 2 16" xfId="21189"/>
    <cellStyle name="Normal 2 4 3 2 17" xfId="21190"/>
    <cellStyle name="Normal 2 4 3 2 2" xfId="21191"/>
    <cellStyle name="Normal 2 4 3 2 2 2" xfId="21192"/>
    <cellStyle name="Normal 2 4 3 2 2 2 2" xfId="21193"/>
    <cellStyle name="Normal 2 4 3 2 2 2 3" xfId="21194"/>
    <cellStyle name="Normal 2 4 3 2 2 2 4" xfId="21195"/>
    <cellStyle name="Normal 2 4 3 2 2 2 5" xfId="21196"/>
    <cellStyle name="Normal 2 4 3 2 2 2 6" xfId="21197"/>
    <cellStyle name="Normal 2 4 3 2 2 2 7" xfId="21198"/>
    <cellStyle name="Normal 2 4 3 2 2 2 8" xfId="21199"/>
    <cellStyle name="Normal 2 4 3 2 2 2 9" xfId="21200"/>
    <cellStyle name="Normal 2 4 3 2 2 3" xfId="21201"/>
    <cellStyle name="Normal 2 4 3 2 2 4" xfId="21202"/>
    <cellStyle name="Normal 2 4 3 2 2 5" xfId="21203"/>
    <cellStyle name="Normal 2 4 3 2 2 6" xfId="21204"/>
    <cellStyle name="Normal 2 4 3 2 2 7" xfId="21205"/>
    <cellStyle name="Normal 2 4 3 2 2 8" xfId="21206"/>
    <cellStyle name="Normal 2 4 3 2 2 9" xfId="21207"/>
    <cellStyle name="Normal 2 4 3 2 3" xfId="21208"/>
    <cellStyle name="Normal 2 4 3 2 4" xfId="21209"/>
    <cellStyle name="Normal 2 4 3 2 5" xfId="21210"/>
    <cellStyle name="Normal 2 4 3 2 6" xfId="21211"/>
    <cellStyle name="Normal 2 4 3 2 7" xfId="21212"/>
    <cellStyle name="Normal 2 4 3 2 8" xfId="21213"/>
    <cellStyle name="Normal 2 4 3 2 9" xfId="21214"/>
    <cellStyle name="Normal 2 4 3 3" xfId="21215"/>
    <cellStyle name="Normal 2 4 3 3 2" xfId="21216"/>
    <cellStyle name="Normal 2 4 3 3 2 2" xfId="21217"/>
    <cellStyle name="Normal 2 4 3 3 2 3" xfId="21218"/>
    <cellStyle name="Normal 2 4 3 3 2 4" xfId="21219"/>
    <cellStyle name="Normal 2 4 3 3 2 5" xfId="21220"/>
    <cellStyle name="Normal 2 4 3 3 2 6" xfId="21221"/>
    <cellStyle name="Normal 2 4 3 3 2 7" xfId="21222"/>
    <cellStyle name="Normal 2 4 3 3 2 8" xfId="21223"/>
    <cellStyle name="Normal 2 4 3 3 2 9" xfId="21224"/>
    <cellStyle name="Normal 2 4 3 3 3" xfId="21225"/>
    <cellStyle name="Normal 2 4 3 3 4" xfId="21226"/>
    <cellStyle name="Normal 2 4 3 3 5" xfId="21227"/>
    <cellStyle name="Normal 2 4 3 3 6" xfId="21228"/>
    <cellStyle name="Normal 2 4 3 3 7" xfId="21229"/>
    <cellStyle name="Normal 2 4 3 3 8" xfId="21230"/>
    <cellStyle name="Normal 2 4 3 3 9" xfId="21231"/>
    <cellStyle name="Normal 2 4 3 4" xfId="21232"/>
    <cellStyle name="Normal 2 4 3 5" xfId="21233"/>
    <cellStyle name="Normal 2 4 3 6" xfId="21234"/>
    <cellStyle name="Normal 2 4 3 7" xfId="21235"/>
    <cellStyle name="Normal 2 4 3 8" xfId="21236"/>
    <cellStyle name="Normal 2 4 3 9" xfId="21237"/>
    <cellStyle name="Normal 2 4 30" xfId="21238"/>
    <cellStyle name="Normal 2 4 31" xfId="21239"/>
    <cellStyle name="Normal 2 4 32" xfId="21240"/>
    <cellStyle name="Normal 2 4 33" xfId="21241"/>
    <cellStyle name="Normal 2 4 34" xfId="21242"/>
    <cellStyle name="Normal 2 4 35" xfId="21243"/>
    <cellStyle name="Normal 2 4 36" xfId="21244"/>
    <cellStyle name="Normal 2 4 4" xfId="21245"/>
    <cellStyle name="Normal 2 4 5" xfId="21246"/>
    <cellStyle name="Normal 2 4 6" xfId="21247"/>
    <cellStyle name="Normal 2 4 7" xfId="21248"/>
    <cellStyle name="Normal 2 4 8" xfId="21249"/>
    <cellStyle name="Normal 2 4 9" xfId="21250"/>
    <cellStyle name="Normal 2 40" xfId="21251"/>
    <cellStyle name="Normal 2 40 2" xfId="21252"/>
    <cellStyle name="Normal 2 41" xfId="21253"/>
    <cellStyle name="Normal 2 41 10" xfId="21254"/>
    <cellStyle name="Normal 2 41 11" xfId="21255"/>
    <cellStyle name="Normal 2 41 12" xfId="21256"/>
    <cellStyle name="Normal 2 41 13" xfId="21257"/>
    <cellStyle name="Normal 2 41 14" xfId="21258"/>
    <cellStyle name="Normal 2 41 15" xfId="21259"/>
    <cellStyle name="Normal 2 41 16" xfId="21260"/>
    <cellStyle name="Normal 2 41 17" xfId="21261"/>
    <cellStyle name="Normal 2 41 18" xfId="21262"/>
    <cellStyle name="Normal 2 41 2" xfId="21263"/>
    <cellStyle name="Normal 2 41 2 10" xfId="21264"/>
    <cellStyle name="Normal 2 41 2 11" xfId="21265"/>
    <cellStyle name="Normal 2 41 2 12" xfId="21266"/>
    <cellStyle name="Normal 2 41 2 13" xfId="21267"/>
    <cellStyle name="Normal 2 41 2 14" xfId="21268"/>
    <cellStyle name="Normal 2 41 2 15" xfId="21269"/>
    <cellStyle name="Normal 2 41 2 16" xfId="21270"/>
    <cellStyle name="Normal 2 41 2 17" xfId="21271"/>
    <cellStyle name="Normal 2 41 2 2" xfId="21272"/>
    <cellStyle name="Normal 2 41 2 2 2" xfId="21273"/>
    <cellStyle name="Normal 2 41 2 2 2 2" xfId="21274"/>
    <cellStyle name="Normal 2 41 2 2 2 3" xfId="21275"/>
    <cellStyle name="Normal 2 41 2 2 2 4" xfId="21276"/>
    <cellStyle name="Normal 2 41 2 2 2 5" xfId="21277"/>
    <cellStyle name="Normal 2 41 2 2 2 6" xfId="21278"/>
    <cellStyle name="Normal 2 41 2 2 2 7" xfId="21279"/>
    <cellStyle name="Normal 2 41 2 2 2 8" xfId="21280"/>
    <cellStyle name="Normal 2 41 2 2 2 9" xfId="21281"/>
    <cellStyle name="Normal 2 41 2 2 3" xfId="21282"/>
    <cellStyle name="Normal 2 41 2 2 4" xfId="21283"/>
    <cellStyle name="Normal 2 41 2 2 5" xfId="21284"/>
    <cellStyle name="Normal 2 41 2 2 6" xfId="21285"/>
    <cellStyle name="Normal 2 41 2 2 7" xfId="21286"/>
    <cellStyle name="Normal 2 41 2 2 8" xfId="21287"/>
    <cellStyle name="Normal 2 41 2 2 9" xfId="21288"/>
    <cellStyle name="Normal 2 41 2 3" xfId="21289"/>
    <cellStyle name="Normal 2 41 2 4" xfId="21290"/>
    <cellStyle name="Normal 2 41 2 5" xfId="21291"/>
    <cellStyle name="Normal 2 41 2 6" xfId="21292"/>
    <cellStyle name="Normal 2 41 2 7" xfId="21293"/>
    <cellStyle name="Normal 2 41 2 8" xfId="21294"/>
    <cellStyle name="Normal 2 41 2 9" xfId="21295"/>
    <cellStyle name="Normal 2 41 3" xfId="21296"/>
    <cellStyle name="Normal 2 41 3 2" xfId="21297"/>
    <cellStyle name="Normal 2 41 3 2 2" xfId="21298"/>
    <cellStyle name="Normal 2 41 3 2 3" xfId="21299"/>
    <cellStyle name="Normal 2 41 3 2 4" xfId="21300"/>
    <cellStyle name="Normal 2 41 3 2 5" xfId="21301"/>
    <cellStyle name="Normal 2 41 3 2 6" xfId="21302"/>
    <cellStyle name="Normal 2 41 3 2 7" xfId="21303"/>
    <cellStyle name="Normal 2 41 3 2 8" xfId="21304"/>
    <cellStyle name="Normal 2 41 3 2 9" xfId="21305"/>
    <cellStyle name="Normal 2 41 3 3" xfId="21306"/>
    <cellStyle name="Normal 2 41 3 4" xfId="21307"/>
    <cellStyle name="Normal 2 41 3 5" xfId="21308"/>
    <cellStyle name="Normal 2 41 3 6" xfId="21309"/>
    <cellStyle name="Normal 2 41 3 7" xfId="21310"/>
    <cellStyle name="Normal 2 41 3 8" xfId="21311"/>
    <cellStyle name="Normal 2 41 3 9" xfId="21312"/>
    <cellStyle name="Normal 2 41 4" xfId="21313"/>
    <cellStyle name="Normal 2 41 5" xfId="21314"/>
    <cellStyle name="Normal 2 41 6" xfId="21315"/>
    <cellStyle name="Normal 2 41 7" xfId="21316"/>
    <cellStyle name="Normal 2 41 8" xfId="21317"/>
    <cellStyle name="Normal 2 41 9" xfId="21318"/>
    <cellStyle name="Normal 2 42" xfId="21319"/>
    <cellStyle name="Normal 2 42 10" xfId="21320"/>
    <cellStyle name="Normal 2 42 11" xfId="21321"/>
    <cellStyle name="Normal 2 42 2" xfId="21322"/>
    <cellStyle name="Normal 2 42 2 2" xfId="21323"/>
    <cellStyle name="Normal 2 42 2 3" xfId="21324"/>
    <cellStyle name="Normal 2 42 2 4" xfId="21325"/>
    <cellStyle name="Normal 2 42 2 5" xfId="21326"/>
    <cellStyle name="Normal 2 42 2 6" xfId="21327"/>
    <cellStyle name="Normal 2 42 3" xfId="21328"/>
    <cellStyle name="Normal 2 42 4" xfId="21329"/>
    <cellStyle name="Normal 2 42 5" xfId="21330"/>
    <cellStyle name="Normal 2 42 6" xfId="21331"/>
    <cellStyle name="Normal 2 42 7" xfId="21332"/>
    <cellStyle name="Normal 2 42 8" xfId="21333"/>
    <cellStyle name="Normal 2 42 9" xfId="21334"/>
    <cellStyle name="Normal 2 43" xfId="21335"/>
    <cellStyle name="Normal 2 43 10" xfId="21336"/>
    <cellStyle name="Normal 2 43 2" xfId="21337"/>
    <cellStyle name="Normal 2 43 3" xfId="21338"/>
    <cellStyle name="Normal 2 43 4" xfId="21339"/>
    <cellStyle name="Normal 2 43 5" xfId="21340"/>
    <cellStyle name="Normal 2 43 6" xfId="21341"/>
    <cellStyle name="Normal 2 43 7" xfId="21342"/>
    <cellStyle name="Normal 2 43 8" xfId="21343"/>
    <cellStyle name="Normal 2 43 9" xfId="21344"/>
    <cellStyle name="Normal 2 44" xfId="21345"/>
    <cellStyle name="Normal 2 44 2" xfId="21346"/>
    <cellStyle name="Normal 2 45" xfId="21347"/>
    <cellStyle name="Normal 2 45 2" xfId="21348"/>
    <cellStyle name="Normal 2 45 3" xfId="21349"/>
    <cellStyle name="Normal 2 46" xfId="21350"/>
    <cellStyle name="Normal 2 46 2" xfId="21351"/>
    <cellStyle name="Normal 2 46 3" xfId="21352"/>
    <cellStyle name="Normal 2 47" xfId="21353"/>
    <cellStyle name="Normal 2 47 2" xfId="21354"/>
    <cellStyle name="Normal 2 47 3" xfId="21355"/>
    <cellStyle name="Normal 2 48" xfId="21356"/>
    <cellStyle name="Normal 2 48 2" xfId="21357"/>
    <cellStyle name="Normal 2 49" xfId="21358"/>
    <cellStyle name="Normal 2 49 2" xfId="21359"/>
    <cellStyle name="Normal 2 5" xfId="21360"/>
    <cellStyle name="Normal 2 5 2" xfId="21361"/>
    <cellStyle name="Normal 2 5 2 2" xfId="21362"/>
    <cellStyle name="Normal 2 5 3" xfId="21363"/>
    <cellStyle name="Normal 2 5 4" xfId="21364"/>
    <cellStyle name="Normal 2 5 5" xfId="21365"/>
    <cellStyle name="Normal 2 50" xfId="21366"/>
    <cellStyle name="Normal 2 50 2" xfId="21367"/>
    <cellStyle name="Normal 2 51" xfId="21368"/>
    <cellStyle name="Normal 2 51 10" xfId="21369"/>
    <cellStyle name="Normal 2 51 2" xfId="21370"/>
    <cellStyle name="Normal 2 51 2 2" xfId="21371"/>
    <cellStyle name="Normal 2 51 2 3" xfId="21372"/>
    <cellStyle name="Normal 2 51 2 4" xfId="21373"/>
    <cellStyle name="Normal 2 51 2 5" xfId="21374"/>
    <cellStyle name="Normal 2 51 2 6" xfId="21375"/>
    <cellStyle name="Normal 2 51 2 7" xfId="21376"/>
    <cellStyle name="Normal 2 51 2 8" xfId="21377"/>
    <cellStyle name="Normal 2 51 2 9" xfId="21378"/>
    <cellStyle name="Normal 2 51 3" xfId="21379"/>
    <cellStyle name="Normal 2 51 4" xfId="21380"/>
    <cellStyle name="Normal 2 51 5" xfId="21381"/>
    <cellStyle name="Normal 2 51 6" xfId="21382"/>
    <cellStyle name="Normal 2 51 7" xfId="21383"/>
    <cellStyle name="Normal 2 51 8" xfId="21384"/>
    <cellStyle name="Normal 2 51 9" xfId="21385"/>
    <cellStyle name="Normal 2 52" xfId="21386"/>
    <cellStyle name="Normal 2 52 2" xfId="21387"/>
    <cellStyle name="Normal 2 52 3" xfId="21388"/>
    <cellStyle name="Normal 2 53" xfId="21389"/>
    <cellStyle name="Normal 2 53 2" xfId="21390"/>
    <cellStyle name="Normal 2 54" xfId="21391"/>
    <cellStyle name="Normal 2 54 2" xfId="21392"/>
    <cellStyle name="Normal 2 55" xfId="21393"/>
    <cellStyle name="Normal 2 55 2" xfId="21394"/>
    <cellStyle name="Normal 2 56" xfId="21395"/>
    <cellStyle name="Normal 2 56 2" xfId="21396"/>
    <cellStyle name="Normal 2 57" xfId="21397"/>
    <cellStyle name="Normal 2 57 2" xfId="21398"/>
    <cellStyle name="Normal 2 58" xfId="21399"/>
    <cellStyle name="Normal 2 58 2" xfId="21400"/>
    <cellStyle name="Normal 2 59" xfId="21401"/>
    <cellStyle name="Normal 2 59 2" xfId="21402"/>
    <cellStyle name="Normal 2 6" xfId="21403"/>
    <cellStyle name="Normal 2 6 2" xfId="21404"/>
    <cellStyle name="Normal 2 6 3" xfId="21405"/>
    <cellStyle name="Normal 2 6 4" xfId="21406"/>
    <cellStyle name="Normal 2 60" xfId="21407"/>
    <cellStyle name="Normal 2 60 2" xfId="21408"/>
    <cellStyle name="Normal 2 61" xfId="21409"/>
    <cellStyle name="Normal 2 61 2" xfId="21410"/>
    <cellStyle name="Normal 2 62" xfId="21411"/>
    <cellStyle name="Normal 2 62 2" xfId="21412"/>
    <cellStyle name="Normal 2 63" xfId="21413"/>
    <cellStyle name="Normal 2 63 2" xfId="21414"/>
    <cellStyle name="Normal 2 64" xfId="21415"/>
    <cellStyle name="Normal 2 64 2" xfId="21416"/>
    <cellStyle name="Normal 2 64 3" xfId="21417"/>
    <cellStyle name="Normal 2 65" xfId="21418"/>
    <cellStyle name="Normal 2 65 2" xfId="21419"/>
    <cellStyle name="Normal 2 66" xfId="21420"/>
    <cellStyle name="Normal 2 66 2" xfId="21421"/>
    <cellStyle name="Normal 2 67" xfId="21422"/>
    <cellStyle name="Normal 2 67 2" xfId="21423"/>
    <cellStyle name="Normal 2 67 2 2" xfId="21424"/>
    <cellStyle name="Normal 2 67 2 2 2" xfId="21425"/>
    <cellStyle name="Normal 2 67 2 3" xfId="21426"/>
    <cellStyle name="Normal 2 67 3" xfId="21427"/>
    <cellStyle name="Normal 2 67 3 2" xfId="21428"/>
    <cellStyle name="Normal 2 67 4" xfId="21429"/>
    <cellStyle name="Normal 2 67 4 2" xfId="21430"/>
    <cellStyle name="Normal 2 67 5" xfId="21431"/>
    <cellStyle name="Normal 2 67 6" xfId="21432"/>
    <cellStyle name="Normal 2 67 7" xfId="21433"/>
    <cellStyle name="Normal 2 67 8" xfId="21434"/>
    <cellStyle name="Normal 2 67 9" xfId="21435"/>
    <cellStyle name="Normal 2 68" xfId="21436"/>
    <cellStyle name="Normal 2 68 2" xfId="21437"/>
    <cellStyle name="Normal 2 68 2 2" xfId="21438"/>
    <cellStyle name="Normal 2 69" xfId="21439"/>
    <cellStyle name="Normal 2 7" xfId="21440"/>
    <cellStyle name="Normal 2 7 2" xfId="21441"/>
    <cellStyle name="Normal 2 7 3" xfId="21442"/>
    <cellStyle name="Normal 2 7 4" xfId="21443"/>
    <cellStyle name="Normal 2 70" xfId="21444"/>
    <cellStyle name="Normal 2 71" xfId="21445"/>
    <cellStyle name="Normal 2 72" xfId="21446"/>
    <cellStyle name="Normal 2 73" xfId="21447"/>
    <cellStyle name="Normal 2 74" xfId="21448"/>
    <cellStyle name="Normal 2 75" xfId="21449"/>
    <cellStyle name="Normal 2 76" xfId="21450"/>
    <cellStyle name="Normal 2 77" xfId="21451"/>
    <cellStyle name="Normal 2 78" xfId="21452"/>
    <cellStyle name="Normal 2 79" xfId="21453"/>
    <cellStyle name="Normal 2 79 10" xfId="21454"/>
    <cellStyle name="Normal 2 79 11" xfId="21455"/>
    <cellStyle name="Normal 2 79 11 10" xfId="21456"/>
    <cellStyle name="Normal 2 79 11 11" xfId="21457"/>
    <cellStyle name="Normal 2 79 11 11 2" xfId="21458"/>
    <cellStyle name="Normal 2 79 11 11 3" xfId="21459"/>
    <cellStyle name="Normal 2 79 11 11 4" xfId="21460"/>
    <cellStyle name="Normal 2 79 11 12" xfId="21461"/>
    <cellStyle name="Normal 2 79 11 13" xfId="21462"/>
    <cellStyle name="Normal 2 79 11 14" xfId="21463"/>
    <cellStyle name="Normal 2 79 11 2" xfId="21464"/>
    <cellStyle name="Normal 2 79 11 2 10" xfId="21465"/>
    <cellStyle name="Normal 2 79 11 2 11" xfId="21466"/>
    <cellStyle name="Normal 2 79 11 2 2" xfId="21467"/>
    <cellStyle name="Normal 2 79 11 2 2 10" xfId="21468"/>
    <cellStyle name="Normal 2 79 11 2 2 11" xfId="21469"/>
    <cellStyle name="Normal 2 79 11 2 2 2" xfId="21470"/>
    <cellStyle name="Normal 2 79 11 2 2 2 2" xfId="21471"/>
    <cellStyle name="Normal 2 79 11 2 2 2 2 2" xfId="21472"/>
    <cellStyle name="Normal 2 79 11 2 2 2 2 3" xfId="21473"/>
    <cellStyle name="Normal 2 79 11 2 2 2 2 4" xfId="21474"/>
    <cellStyle name="Normal 2 79 11 2 2 2 3" xfId="21475"/>
    <cellStyle name="Normal 2 79 11 2 2 2 4" xfId="21476"/>
    <cellStyle name="Normal 2 79 11 2 2 2 5" xfId="21477"/>
    <cellStyle name="Normal 2 79 11 2 2 2 6" xfId="21478"/>
    <cellStyle name="Normal 2 79 11 2 2 3" xfId="21479"/>
    <cellStyle name="Normal 2 79 11 2 2 4" xfId="21480"/>
    <cellStyle name="Normal 2 79 11 2 2 5" xfId="21481"/>
    <cellStyle name="Normal 2 79 11 2 2 6" xfId="21482"/>
    <cellStyle name="Normal 2 79 11 2 2 7" xfId="21483"/>
    <cellStyle name="Normal 2 79 11 2 2 8" xfId="21484"/>
    <cellStyle name="Normal 2 79 11 2 2 8 2" xfId="21485"/>
    <cellStyle name="Normal 2 79 11 2 2 8 3" xfId="21486"/>
    <cellStyle name="Normal 2 79 11 2 2 8 4" xfId="21487"/>
    <cellStyle name="Normal 2 79 11 2 2 9" xfId="21488"/>
    <cellStyle name="Normal 2 79 11 2 3" xfId="21489"/>
    <cellStyle name="Normal 2 79 11 2 3 2" xfId="21490"/>
    <cellStyle name="Normal 2 79 11 2 3 2 2" xfId="21491"/>
    <cellStyle name="Normal 2 79 11 2 3 2 3" xfId="21492"/>
    <cellStyle name="Normal 2 79 11 2 3 2 4" xfId="21493"/>
    <cellStyle name="Normal 2 79 11 2 3 3" xfId="21494"/>
    <cellStyle name="Normal 2 79 11 2 3 4" xfId="21495"/>
    <cellStyle name="Normal 2 79 11 2 3 5" xfId="21496"/>
    <cellStyle name="Normal 2 79 11 2 3 6" xfId="21497"/>
    <cellStyle name="Normal 2 79 11 2 4" xfId="21498"/>
    <cellStyle name="Normal 2 79 11 2 5" xfId="21499"/>
    <cellStyle name="Normal 2 79 11 2 6" xfId="21500"/>
    <cellStyle name="Normal 2 79 11 2 7" xfId="21501"/>
    <cellStyle name="Normal 2 79 11 2 8" xfId="21502"/>
    <cellStyle name="Normal 2 79 11 2 8 2" xfId="21503"/>
    <cellStyle name="Normal 2 79 11 2 8 3" xfId="21504"/>
    <cellStyle name="Normal 2 79 11 2 8 4" xfId="21505"/>
    <cellStyle name="Normal 2 79 11 2 9" xfId="21506"/>
    <cellStyle name="Normal 2 79 11 3" xfId="21507"/>
    <cellStyle name="Normal 2 79 11 4" xfId="21508"/>
    <cellStyle name="Normal 2 79 11 5" xfId="21509"/>
    <cellStyle name="Normal 2 79 11 5 2" xfId="21510"/>
    <cellStyle name="Normal 2 79 11 5 2 2" xfId="21511"/>
    <cellStyle name="Normal 2 79 11 5 2 3" xfId="21512"/>
    <cellStyle name="Normal 2 79 11 5 2 4" xfId="21513"/>
    <cellStyle name="Normal 2 79 11 5 3" xfId="21514"/>
    <cellStyle name="Normal 2 79 11 5 4" xfId="21515"/>
    <cellStyle name="Normal 2 79 11 5 5" xfId="21516"/>
    <cellStyle name="Normal 2 79 11 5 6" xfId="21517"/>
    <cellStyle name="Normal 2 79 11 6" xfId="21518"/>
    <cellStyle name="Normal 2 79 11 7" xfId="21519"/>
    <cellStyle name="Normal 2 79 11 8" xfId="21520"/>
    <cellStyle name="Normal 2 79 11 9" xfId="21521"/>
    <cellStyle name="Normal 2 79 12" xfId="21522"/>
    <cellStyle name="Normal 2 79 13" xfId="21523"/>
    <cellStyle name="Normal 2 79 13 10" xfId="21524"/>
    <cellStyle name="Normal 2 79 13 11" xfId="21525"/>
    <cellStyle name="Normal 2 79 13 2" xfId="21526"/>
    <cellStyle name="Normal 2 79 13 2 10" xfId="21527"/>
    <cellStyle name="Normal 2 79 13 2 11" xfId="21528"/>
    <cellStyle name="Normal 2 79 13 2 2" xfId="21529"/>
    <cellStyle name="Normal 2 79 13 2 2 2" xfId="21530"/>
    <cellStyle name="Normal 2 79 13 2 2 2 2" xfId="21531"/>
    <cellStyle name="Normal 2 79 13 2 2 2 3" xfId="21532"/>
    <cellStyle name="Normal 2 79 13 2 2 2 4" xfId="21533"/>
    <cellStyle name="Normal 2 79 13 2 2 3" xfId="21534"/>
    <cellStyle name="Normal 2 79 13 2 2 4" xfId="21535"/>
    <cellStyle name="Normal 2 79 13 2 2 5" xfId="21536"/>
    <cellStyle name="Normal 2 79 13 2 2 6" xfId="21537"/>
    <cellStyle name="Normal 2 79 13 2 3" xfId="21538"/>
    <cellStyle name="Normal 2 79 13 2 4" xfId="21539"/>
    <cellStyle name="Normal 2 79 13 2 5" xfId="21540"/>
    <cellStyle name="Normal 2 79 13 2 6" xfId="21541"/>
    <cellStyle name="Normal 2 79 13 2 7" xfId="21542"/>
    <cellStyle name="Normal 2 79 13 2 8" xfId="21543"/>
    <cellStyle name="Normal 2 79 13 2 8 2" xfId="21544"/>
    <cellStyle name="Normal 2 79 13 2 8 3" xfId="21545"/>
    <cellStyle name="Normal 2 79 13 2 8 4" xfId="21546"/>
    <cellStyle name="Normal 2 79 13 2 9" xfId="21547"/>
    <cellStyle name="Normal 2 79 13 3" xfId="21548"/>
    <cellStyle name="Normal 2 79 13 3 2" xfId="21549"/>
    <cellStyle name="Normal 2 79 13 3 2 2" xfId="21550"/>
    <cellStyle name="Normal 2 79 13 3 2 3" xfId="21551"/>
    <cellStyle name="Normal 2 79 13 3 2 4" xfId="21552"/>
    <cellStyle name="Normal 2 79 13 3 3" xfId="21553"/>
    <cellStyle name="Normal 2 79 13 3 4" xfId="21554"/>
    <cellStyle name="Normal 2 79 13 3 5" xfId="21555"/>
    <cellStyle name="Normal 2 79 13 3 6" xfId="21556"/>
    <cellStyle name="Normal 2 79 13 4" xfId="21557"/>
    <cellStyle name="Normal 2 79 13 5" xfId="21558"/>
    <cellStyle name="Normal 2 79 13 6" xfId="21559"/>
    <cellStyle name="Normal 2 79 13 7" xfId="21560"/>
    <cellStyle name="Normal 2 79 13 8" xfId="21561"/>
    <cellStyle name="Normal 2 79 13 8 2" xfId="21562"/>
    <cellStyle name="Normal 2 79 13 8 3" xfId="21563"/>
    <cellStyle name="Normal 2 79 13 8 4" xfId="21564"/>
    <cellStyle name="Normal 2 79 13 9" xfId="21565"/>
    <cellStyle name="Normal 2 79 14" xfId="21566"/>
    <cellStyle name="Normal 2 79 15" xfId="21567"/>
    <cellStyle name="Normal 2 79 15 2" xfId="21568"/>
    <cellStyle name="Normal 2 79 15 2 2" xfId="21569"/>
    <cellStyle name="Normal 2 79 15 2 3" xfId="21570"/>
    <cellStyle name="Normal 2 79 15 2 4" xfId="21571"/>
    <cellStyle name="Normal 2 79 15 3" xfId="21572"/>
    <cellStyle name="Normal 2 79 15 4" xfId="21573"/>
    <cellStyle name="Normal 2 79 15 5" xfId="21574"/>
    <cellStyle name="Normal 2 79 15 6" xfId="21575"/>
    <cellStyle name="Normal 2 79 16" xfId="21576"/>
    <cellStyle name="Normal 2 79 17" xfId="21577"/>
    <cellStyle name="Normal 2 79 18" xfId="21578"/>
    <cellStyle name="Normal 2 79 19" xfId="21579"/>
    <cellStyle name="Normal 2 79 2" xfId="21580"/>
    <cellStyle name="Normal 2 79 2 10" xfId="21581"/>
    <cellStyle name="Normal 2 79 2 11" xfId="21582"/>
    <cellStyle name="Normal 2 79 2 12" xfId="21583"/>
    <cellStyle name="Normal 2 79 2 13" xfId="21584"/>
    <cellStyle name="Normal 2 79 2 13 2" xfId="21585"/>
    <cellStyle name="Normal 2 79 2 13 3" xfId="21586"/>
    <cellStyle name="Normal 2 79 2 13 4" xfId="21587"/>
    <cellStyle name="Normal 2 79 2 14" xfId="21588"/>
    <cellStyle name="Normal 2 79 2 15" xfId="21589"/>
    <cellStyle name="Normal 2 79 2 16" xfId="21590"/>
    <cellStyle name="Normal 2 79 2 2" xfId="21591"/>
    <cellStyle name="Normal 2 79 2 2 10" xfId="21592"/>
    <cellStyle name="Normal 2 79 2 2 11" xfId="21593"/>
    <cellStyle name="Normal 2 79 2 2 11 2" xfId="21594"/>
    <cellStyle name="Normal 2 79 2 2 11 3" xfId="21595"/>
    <cellStyle name="Normal 2 79 2 2 11 4" xfId="21596"/>
    <cellStyle name="Normal 2 79 2 2 12" xfId="21597"/>
    <cellStyle name="Normal 2 79 2 2 13" xfId="21598"/>
    <cellStyle name="Normal 2 79 2 2 14" xfId="21599"/>
    <cellStyle name="Normal 2 79 2 2 2" xfId="21600"/>
    <cellStyle name="Normal 2 79 2 2 2 10" xfId="21601"/>
    <cellStyle name="Normal 2 79 2 2 2 11" xfId="21602"/>
    <cellStyle name="Normal 2 79 2 2 2 2" xfId="21603"/>
    <cellStyle name="Normal 2 79 2 2 2 2 10" xfId="21604"/>
    <cellStyle name="Normal 2 79 2 2 2 2 11" xfId="21605"/>
    <cellStyle name="Normal 2 79 2 2 2 2 2" xfId="21606"/>
    <cellStyle name="Normal 2 79 2 2 2 2 2 2" xfId="21607"/>
    <cellStyle name="Normal 2 79 2 2 2 2 2 2 2" xfId="21608"/>
    <cellStyle name="Normal 2 79 2 2 2 2 2 2 3" xfId="21609"/>
    <cellStyle name="Normal 2 79 2 2 2 2 2 2 4" xfId="21610"/>
    <cellStyle name="Normal 2 79 2 2 2 2 2 3" xfId="21611"/>
    <cellStyle name="Normal 2 79 2 2 2 2 2 4" xfId="21612"/>
    <cellStyle name="Normal 2 79 2 2 2 2 2 5" xfId="21613"/>
    <cellStyle name="Normal 2 79 2 2 2 2 2 6" xfId="21614"/>
    <cellStyle name="Normal 2 79 2 2 2 2 3" xfId="21615"/>
    <cellStyle name="Normal 2 79 2 2 2 2 4" xfId="21616"/>
    <cellStyle name="Normal 2 79 2 2 2 2 5" xfId="21617"/>
    <cellStyle name="Normal 2 79 2 2 2 2 6" xfId="21618"/>
    <cellStyle name="Normal 2 79 2 2 2 2 7" xfId="21619"/>
    <cellStyle name="Normal 2 79 2 2 2 2 8" xfId="21620"/>
    <cellStyle name="Normal 2 79 2 2 2 2 8 2" xfId="21621"/>
    <cellStyle name="Normal 2 79 2 2 2 2 8 3" xfId="21622"/>
    <cellStyle name="Normal 2 79 2 2 2 2 8 4" xfId="21623"/>
    <cellStyle name="Normal 2 79 2 2 2 2 9" xfId="21624"/>
    <cellStyle name="Normal 2 79 2 2 2 3" xfId="21625"/>
    <cellStyle name="Normal 2 79 2 2 2 3 2" xfId="21626"/>
    <cellStyle name="Normal 2 79 2 2 2 3 2 2" xfId="21627"/>
    <cellStyle name="Normal 2 79 2 2 2 3 2 3" xfId="21628"/>
    <cellStyle name="Normal 2 79 2 2 2 3 2 4" xfId="21629"/>
    <cellStyle name="Normal 2 79 2 2 2 3 3" xfId="21630"/>
    <cellStyle name="Normal 2 79 2 2 2 3 4" xfId="21631"/>
    <cellStyle name="Normal 2 79 2 2 2 3 5" xfId="21632"/>
    <cellStyle name="Normal 2 79 2 2 2 3 6" xfId="21633"/>
    <cellStyle name="Normal 2 79 2 2 2 4" xfId="21634"/>
    <cellStyle name="Normal 2 79 2 2 2 5" xfId="21635"/>
    <cellStyle name="Normal 2 79 2 2 2 6" xfId="21636"/>
    <cellStyle name="Normal 2 79 2 2 2 7" xfId="21637"/>
    <cellStyle name="Normal 2 79 2 2 2 8" xfId="21638"/>
    <cellStyle name="Normal 2 79 2 2 2 8 2" xfId="21639"/>
    <cellStyle name="Normal 2 79 2 2 2 8 3" xfId="21640"/>
    <cellStyle name="Normal 2 79 2 2 2 8 4" xfId="21641"/>
    <cellStyle name="Normal 2 79 2 2 2 9" xfId="21642"/>
    <cellStyle name="Normal 2 79 2 2 3" xfId="21643"/>
    <cellStyle name="Normal 2 79 2 2 4" xfId="21644"/>
    <cellStyle name="Normal 2 79 2 2 5" xfId="21645"/>
    <cellStyle name="Normal 2 79 2 2 5 2" xfId="21646"/>
    <cellStyle name="Normal 2 79 2 2 5 2 2" xfId="21647"/>
    <cellStyle name="Normal 2 79 2 2 5 2 3" xfId="21648"/>
    <cellStyle name="Normal 2 79 2 2 5 2 4" xfId="21649"/>
    <cellStyle name="Normal 2 79 2 2 5 3" xfId="21650"/>
    <cellStyle name="Normal 2 79 2 2 5 4" xfId="21651"/>
    <cellStyle name="Normal 2 79 2 2 5 5" xfId="21652"/>
    <cellStyle name="Normal 2 79 2 2 5 6" xfId="21653"/>
    <cellStyle name="Normal 2 79 2 2 6" xfId="21654"/>
    <cellStyle name="Normal 2 79 2 2 7" xfId="21655"/>
    <cellStyle name="Normal 2 79 2 2 8" xfId="21656"/>
    <cellStyle name="Normal 2 79 2 2 9" xfId="21657"/>
    <cellStyle name="Normal 2 79 2 3" xfId="21658"/>
    <cellStyle name="Normal 2 79 2 4" xfId="21659"/>
    <cellStyle name="Normal 2 79 2 5" xfId="21660"/>
    <cellStyle name="Normal 2 79 2 5 10" xfId="21661"/>
    <cellStyle name="Normal 2 79 2 5 11" xfId="21662"/>
    <cellStyle name="Normal 2 79 2 5 2" xfId="21663"/>
    <cellStyle name="Normal 2 79 2 5 2 10" xfId="21664"/>
    <cellStyle name="Normal 2 79 2 5 2 11" xfId="21665"/>
    <cellStyle name="Normal 2 79 2 5 2 2" xfId="21666"/>
    <cellStyle name="Normal 2 79 2 5 2 2 2" xfId="21667"/>
    <cellStyle name="Normal 2 79 2 5 2 2 2 2" xfId="21668"/>
    <cellStyle name="Normal 2 79 2 5 2 2 2 3" xfId="21669"/>
    <cellStyle name="Normal 2 79 2 5 2 2 2 4" xfId="21670"/>
    <cellStyle name="Normal 2 79 2 5 2 2 3" xfId="21671"/>
    <cellStyle name="Normal 2 79 2 5 2 2 4" xfId="21672"/>
    <cellStyle name="Normal 2 79 2 5 2 2 5" xfId="21673"/>
    <cellStyle name="Normal 2 79 2 5 2 2 6" xfId="21674"/>
    <cellStyle name="Normal 2 79 2 5 2 3" xfId="21675"/>
    <cellStyle name="Normal 2 79 2 5 2 4" xfId="21676"/>
    <cellStyle name="Normal 2 79 2 5 2 5" xfId="21677"/>
    <cellStyle name="Normal 2 79 2 5 2 6" xfId="21678"/>
    <cellStyle name="Normal 2 79 2 5 2 7" xfId="21679"/>
    <cellStyle name="Normal 2 79 2 5 2 8" xfId="21680"/>
    <cellStyle name="Normal 2 79 2 5 2 8 2" xfId="21681"/>
    <cellStyle name="Normal 2 79 2 5 2 8 3" xfId="21682"/>
    <cellStyle name="Normal 2 79 2 5 2 8 4" xfId="21683"/>
    <cellStyle name="Normal 2 79 2 5 2 9" xfId="21684"/>
    <cellStyle name="Normal 2 79 2 5 3" xfId="21685"/>
    <cellStyle name="Normal 2 79 2 5 3 2" xfId="21686"/>
    <cellStyle name="Normal 2 79 2 5 3 2 2" xfId="21687"/>
    <cellStyle name="Normal 2 79 2 5 3 2 3" xfId="21688"/>
    <cellStyle name="Normal 2 79 2 5 3 2 4" xfId="21689"/>
    <cellStyle name="Normal 2 79 2 5 3 3" xfId="21690"/>
    <cellStyle name="Normal 2 79 2 5 3 4" xfId="21691"/>
    <cellStyle name="Normal 2 79 2 5 3 5" xfId="21692"/>
    <cellStyle name="Normal 2 79 2 5 3 6" xfId="21693"/>
    <cellStyle name="Normal 2 79 2 5 4" xfId="21694"/>
    <cellStyle name="Normal 2 79 2 5 5" xfId="21695"/>
    <cellStyle name="Normal 2 79 2 5 6" xfId="21696"/>
    <cellStyle name="Normal 2 79 2 5 7" xfId="21697"/>
    <cellStyle name="Normal 2 79 2 5 8" xfId="21698"/>
    <cellStyle name="Normal 2 79 2 5 8 2" xfId="21699"/>
    <cellStyle name="Normal 2 79 2 5 8 3" xfId="21700"/>
    <cellStyle name="Normal 2 79 2 5 8 4" xfId="21701"/>
    <cellStyle name="Normal 2 79 2 5 9" xfId="21702"/>
    <cellStyle name="Normal 2 79 2 6" xfId="21703"/>
    <cellStyle name="Normal 2 79 2 7" xfId="21704"/>
    <cellStyle name="Normal 2 79 2 7 2" xfId="21705"/>
    <cellStyle name="Normal 2 79 2 7 2 2" xfId="21706"/>
    <cellStyle name="Normal 2 79 2 7 2 3" xfId="21707"/>
    <cellStyle name="Normal 2 79 2 7 2 4" xfId="21708"/>
    <cellStyle name="Normal 2 79 2 7 3" xfId="21709"/>
    <cellStyle name="Normal 2 79 2 7 4" xfId="21710"/>
    <cellStyle name="Normal 2 79 2 7 5" xfId="21711"/>
    <cellStyle name="Normal 2 79 2 7 6" xfId="21712"/>
    <cellStyle name="Normal 2 79 2 8" xfId="21713"/>
    <cellStyle name="Normal 2 79 2 9" xfId="21714"/>
    <cellStyle name="Normal 2 79 20" xfId="21715"/>
    <cellStyle name="Normal 2 79 21" xfId="21716"/>
    <cellStyle name="Normal 2 79 21 2" xfId="21717"/>
    <cellStyle name="Normal 2 79 21 3" xfId="21718"/>
    <cellStyle name="Normal 2 79 21 4" xfId="21719"/>
    <cellStyle name="Normal 2 79 22" xfId="21720"/>
    <cellStyle name="Normal 2 79 23" xfId="21721"/>
    <cellStyle name="Normal 2 79 24" xfId="21722"/>
    <cellStyle name="Normal 2 79 3" xfId="21723"/>
    <cellStyle name="Normal 2 79 4" xfId="21724"/>
    <cellStyle name="Normal 2 79 5" xfId="21725"/>
    <cellStyle name="Normal 2 79 6" xfId="21726"/>
    <cellStyle name="Normal 2 79 7" xfId="21727"/>
    <cellStyle name="Normal 2 79 8" xfId="21728"/>
    <cellStyle name="Normal 2 79 9" xfId="21729"/>
    <cellStyle name="Normal 2 8" xfId="21730"/>
    <cellStyle name="Normal 2 8 2" xfId="21731"/>
    <cellStyle name="Normal 2 8 3" xfId="21732"/>
    <cellStyle name="Normal 2 8 4" xfId="21733"/>
    <cellStyle name="Normal 2 80" xfId="21734"/>
    <cellStyle name="Normal 2 80 10" xfId="21735"/>
    <cellStyle name="Normal 2 80 11" xfId="21736"/>
    <cellStyle name="Normal 2 80 12" xfId="21737"/>
    <cellStyle name="Normal 2 80 13" xfId="21738"/>
    <cellStyle name="Normal 2 80 13 2" xfId="21739"/>
    <cellStyle name="Normal 2 80 13 3" xfId="21740"/>
    <cellStyle name="Normal 2 80 13 4" xfId="21741"/>
    <cellStyle name="Normal 2 80 14" xfId="21742"/>
    <cellStyle name="Normal 2 80 15" xfId="21743"/>
    <cellStyle name="Normal 2 80 16" xfId="21744"/>
    <cellStyle name="Normal 2 80 2" xfId="21745"/>
    <cellStyle name="Normal 2 80 2 10" xfId="21746"/>
    <cellStyle name="Normal 2 80 2 11" xfId="21747"/>
    <cellStyle name="Normal 2 80 2 11 2" xfId="21748"/>
    <cellStyle name="Normal 2 80 2 11 3" xfId="21749"/>
    <cellStyle name="Normal 2 80 2 11 4" xfId="21750"/>
    <cellStyle name="Normal 2 80 2 12" xfId="21751"/>
    <cellStyle name="Normal 2 80 2 13" xfId="21752"/>
    <cellStyle name="Normal 2 80 2 14" xfId="21753"/>
    <cellStyle name="Normal 2 80 2 2" xfId="21754"/>
    <cellStyle name="Normal 2 80 2 2 10" xfId="21755"/>
    <cellStyle name="Normal 2 80 2 2 11" xfId="21756"/>
    <cellStyle name="Normal 2 80 2 2 2" xfId="21757"/>
    <cellStyle name="Normal 2 80 2 2 2 10" xfId="21758"/>
    <cellStyle name="Normal 2 80 2 2 2 11" xfId="21759"/>
    <cellStyle name="Normal 2 80 2 2 2 2" xfId="21760"/>
    <cellStyle name="Normal 2 80 2 2 2 2 2" xfId="21761"/>
    <cellStyle name="Normal 2 80 2 2 2 2 2 2" xfId="21762"/>
    <cellStyle name="Normal 2 80 2 2 2 2 2 3" xfId="21763"/>
    <cellStyle name="Normal 2 80 2 2 2 2 2 4" xfId="21764"/>
    <cellStyle name="Normal 2 80 2 2 2 2 3" xfId="21765"/>
    <cellStyle name="Normal 2 80 2 2 2 2 4" xfId="21766"/>
    <cellStyle name="Normal 2 80 2 2 2 2 5" xfId="21767"/>
    <cellStyle name="Normal 2 80 2 2 2 2 6" xfId="21768"/>
    <cellStyle name="Normal 2 80 2 2 2 3" xfId="21769"/>
    <cellStyle name="Normal 2 80 2 2 2 4" xfId="21770"/>
    <cellStyle name="Normal 2 80 2 2 2 5" xfId="21771"/>
    <cellStyle name="Normal 2 80 2 2 2 6" xfId="21772"/>
    <cellStyle name="Normal 2 80 2 2 2 7" xfId="21773"/>
    <cellStyle name="Normal 2 80 2 2 2 8" xfId="21774"/>
    <cellStyle name="Normal 2 80 2 2 2 8 2" xfId="21775"/>
    <cellStyle name="Normal 2 80 2 2 2 8 3" xfId="21776"/>
    <cellStyle name="Normal 2 80 2 2 2 8 4" xfId="21777"/>
    <cellStyle name="Normal 2 80 2 2 2 9" xfId="21778"/>
    <cellStyle name="Normal 2 80 2 2 3" xfId="21779"/>
    <cellStyle name="Normal 2 80 2 2 3 2" xfId="21780"/>
    <cellStyle name="Normal 2 80 2 2 3 2 2" xfId="21781"/>
    <cellStyle name="Normal 2 80 2 2 3 2 3" xfId="21782"/>
    <cellStyle name="Normal 2 80 2 2 3 2 4" xfId="21783"/>
    <cellStyle name="Normal 2 80 2 2 3 3" xfId="21784"/>
    <cellStyle name="Normal 2 80 2 2 3 4" xfId="21785"/>
    <cellStyle name="Normal 2 80 2 2 3 5" xfId="21786"/>
    <cellStyle name="Normal 2 80 2 2 3 6" xfId="21787"/>
    <cellStyle name="Normal 2 80 2 2 4" xfId="21788"/>
    <cellStyle name="Normal 2 80 2 2 5" xfId="21789"/>
    <cellStyle name="Normal 2 80 2 2 6" xfId="21790"/>
    <cellStyle name="Normal 2 80 2 2 7" xfId="21791"/>
    <cellStyle name="Normal 2 80 2 2 8" xfId="21792"/>
    <cellStyle name="Normal 2 80 2 2 8 2" xfId="21793"/>
    <cellStyle name="Normal 2 80 2 2 8 3" xfId="21794"/>
    <cellStyle name="Normal 2 80 2 2 8 4" xfId="21795"/>
    <cellStyle name="Normal 2 80 2 2 9" xfId="21796"/>
    <cellStyle name="Normal 2 80 2 3" xfId="21797"/>
    <cellStyle name="Normal 2 80 2 4" xfId="21798"/>
    <cellStyle name="Normal 2 80 2 5" xfId="21799"/>
    <cellStyle name="Normal 2 80 2 5 2" xfId="21800"/>
    <cellStyle name="Normal 2 80 2 5 2 2" xfId="21801"/>
    <cellStyle name="Normal 2 80 2 5 2 3" xfId="21802"/>
    <cellStyle name="Normal 2 80 2 5 2 4" xfId="21803"/>
    <cellStyle name="Normal 2 80 2 5 3" xfId="21804"/>
    <cellStyle name="Normal 2 80 2 5 4" xfId="21805"/>
    <cellStyle name="Normal 2 80 2 5 5" xfId="21806"/>
    <cellStyle name="Normal 2 80 2 5 6" xfId="21807"/>
    <cellStyle name="Normal 2 80 2 6" xfId="21808"/>
    <cellStyle name="Normal 2 80 2 7" xfId="21809"/>
    <cellStyle name="Normal 2 80 2 8" xfId="21810"/>
    <cellStyle name="Normal 2 80 2 9" xfId="21811"/>
    <cellStyle name="Normal 2 80 3" xfId="21812"/>
    <cellStyle name="Normal 2 80 4" xfId="21813"/>
    <cellStyle name="Normal 2 80 5" xfId="21814"/>
    <cellStyle name="Normal 2 80 5 10" xfId="21815"/>
    <cellStyle name="Normal 2 80 5 11" xfId="21816"/>
    <cellStyle name="Normal 2 80 5 2" xfId="21817"/>
    <cellStyle name="Normal 2 80 5 2 10" xfId="21818"/>
    <cellStyle name="Normal 2 80 5 2 11" xfId="21819"/>
    <cellStyle name="Normal 2 80 5 2 2" xfId="21820"/>
    <cellStyle name="Normal 2 80 5 2 2 2" xfId="21821"/>
    <cellStyle name="Normal 2 80 5 2 2 2 2" xfId="21822"/>
    <cellStyle name="Normal 2 80 5 2 2 2 3" xfId="21823"/>
    <cellStyle name="Normal 2 80 5 2 2 2 4" xfId="21824"/>
    <cellStyle name="Normal 2 80 5 2 2 3" xfId="21825"/>
    <cellStyle name="Normal 2 80 5 2 2 4" xfId="21826"/>
    <cellStyle name="Normal 2 80 5 2 2 5" xfId="21827"/>
    <cellStyle name="Normal 2 80 5 2 2 6" xfId="21828"/>
    <cellStyle name="Normal 2 80 5 2 3" xfId="21829"/>
    <cellStyle name="Normal 2 80 5 2 4" xfId="21830"/>
    <cellStyle name="Normal 2 80 5 2 5" xfId="21831"/>
    <cellStyle name="Normal 2 80 5 2 6" xfId="21832"/>
    <cellStyle name="Normal 2 80 5 2 7" xfId="21833"/>
    <cellStyle name="Normal 2 80 5 2 8" xfId="21834"/>
    <cellStyle name="Normal 2 80 5 2 8 2" xfId="21835"/>
    <cellStyle name="Normal 2 80 5 2 8 3" xfId="21836"/>
    <cellStyle name="Normal 2 80 5 2 8 4" xfId="21837"/>
    <cellStyle name="Normal 2 80 5 2 9" xfId="21838"/>
    <cellStyle name="Normal 2 80 5 3" xfId="21839"/>
    <cellStyle name="Normal 2 80 5 3 2" xfId="21840"/>
    <cellStyle name="Normal 2 80 5 3 2 2" xfId="21841"/>
    <cellStyle name="Normal 2 80 5 3 2 3" xfId="21842"/>
    <cellStyle name="Normal 2 80 5 3 2 4" xfId="21843"/>
    <cellStyle name="Normal 2 80 5 3 3" xfId="21844"/>
    <cellStyle name="Normal 2 80 5 3 4" xfId="21845"/>
    <cellStyle name="Normal 2 80 5 3 5" xfId="21846"/>
    <cellStyle name="Normal 2 80 5 3 6" xfId="21847"/>
    <cellStyle name="Normal 2 80 5 4" xfId="21848"/>
    <cellStyle name="Normal 2 80 5 5" xfId="21849"/>
    <cellStyle name="Normal 2 80 5 6" xfId="21850"/>
    <cellStyle name="Normal 2 80 5 7" xfId="21851"/>
    <cellStyle name="Normal 2 80 5 8" xfId="21852"/>
    <cellStyle name="Normal 2 80 5 8 2" xfId="21853"/>
    <cellStyle name="Normal 2 80 5 8 3" xfId="21854"/>
    <cellStyle name="Normal 2 80 5 8 4" xfId="21855"/>
    <cellStyle name="Normal 2 80 5 9" xfId="21856"/>
    <cellStyle name="Normal 2 80 6" xfId="21857"/>
    <cellStyle name="Normal 2 80 7" xfId="21858"/>
    <cellStyle name="Normal 2 80 7 2" xfId="21859"/>
    <cellStyle name="Normal 2 80 7 2 2" xfId="21860"/>
    <cellStyle name="Normal 2 80 7 2 3" xfId="21861"/>
    <cellStyle name="Normal 2 80 7 2 4" xfId="21862"/>
    <cellStyle name="Normal 2 80 7 3" xfId="21863"/>
    <cellStyle name="Normal 2 80 7 4" xfId="21864"/>
    <cellStyle name="Normal 2 80 7 5" xfId="21865"/>
    <cellStyle name="Normal 2 80 7 6" xfId="21866"/>
    <cellStyle name="Normal 2 80 8" xfId="21867"/>
    <cellStyle name="Normal 2 80 9" xfId="21868"/>
    <cellStyle name="Normal 2 81" xfId="21869"/>
    <cellStyle name="Normal 2 82" xfId="21870"/>
    <cellStyle name="Normal 2 83" xfId="21871"/>
    <cellStyle name="Normal 2 84" xfId="21872"/>
    <cellStyle name="Normal 2 85" xfId="21873"/>
    <cellStyle name="Normal 2 86" xfId="21874"/>
    <cellStyle name="Normal 2 87" xfId="21875"/>
    <cellStyle name="Normal 2 88" xfId="21876"/>
    <cellStyle name="Normal 2 88 10" xfId="21877"/>
    <cellStyle name="Normal 2 88 11" xfId="21878"/>
    <cellStyle name="Normal 2 88 11 2" xfId="21879"/>
    <cellStyle name="Normal 2 88 11 3" xfId="21880"/>
    <cellStyle name="Normal 2 88 11 4" xfId="21881"/>
    <cellStyle name="Normal 2 88 12" xfId="21882"/>
    <cellStyle name="Normal 2 88 13" xfId="21883"/>
    <cellStyle name="Normal 2 88 14" xfId="21884"/>
    <cellStyle name="Normal 2 88 2" xfId="21885"/>
    <cellStyle name="Normal 2 88 2 10" xfId="21886"/>
    <cellStyle name="Normal 2 88 2 11" xfId="21887"/>
    <cellStyle name="Normal 2 88 2 2" xfId="21888"/>
    <cellStyle name="Normal 2 88 2 2 10" xfId="21889"/>
    <cellStyle name="Normal 2 88 2 2 11" xfId="21890"/>
    <cellStyle name="Normal 2 88 2 2 2" xfId="21891"/>
    <cellStyle name="Normal 2 88 2 2 2 2" xfId="21892"/>
    <cellStyle name="Normal 2 88 2 2 2 2 2" xfId="21893"/>
    <cellStyle name="Normal 2 88 2 2 2 2 3" xfId="21894"/>
    <cellStyle name="Normal 2 88 2 2 2 2 4" xfId="21895"/>
    <cellStyle name="Normal 2 88 2 2 2 3" xfId="21896"/>
    <cellStyle name="Normal 2 88 2 2 2 4" xfId="21897"/>
    <cellStyle name="Normal 2 88 2 2 2 5" xfId="21898"/>
    <cellStyle name="Normal 2 88 2 2 2 6" xfId="21899"/>
    <cellStyle name="Normal 2 88 2 2 3" xfId="21900"/>
    <cellStyle name="Normal 2 88 2 2 4" xfId="21901"/>
    <cellStyle name="Normal 2 88 2 2 5" xfId="21902"/>
    <cellStyle name="Normal 2 88 2 2 6" xfId="21903"/>
    <cellStyle name="Normal 2 88 2 2 7" xfId="21904"/>
    <cellStyle name="Normal 2 88 2 2 8" xfId="21905"/>
    <cellStyle name="Normal 2 88 2 2 8 2" xfId="21906"/>
    <cellStyle name="Normal 2 88 2 2 8 3" xfId="21907"/>
    <cellStyle name="Normal 2 88 2 2 8 4" xfId="21908"/>
    <cellStyle name="Normal 2 88 2 2 9" xfId="21909"/>
    <cellStyle name="Normal 2 88 2 3" xfId="21910"/>
    <cellStyle name="Normal 2 88 2 3 2" xfId="21911"/>
    <cellStyle name="Normal 2 88 2 3 2 2" xfId="21912"/>
    <cellStyle name="Normal 2 88 2 3 2 3" xfId="21913"/>
    <cellStyle name="Normal 2 88 2 3 2 4" xfId="21914"/>
    <cellStyle name="Normal 2 88 2 3 3" xfId="21915"/>
    <cellStyle name="Normal 2 88 2 3 4" xfId="21916"/>
    <cellStyle name="Normal 2 88 2 3 5" xfId="21917"/>
    <cellStyle name="Normal 2 88 2 3 6" xfId="21918"/>
    <cellStyle name="Normal 2 88 2 4" xfId="21919"/>
    <cellStyle name="Normal 2 88 2 5" xfId="21920"/>
    <cellStyle name="Normal 2 88 2 6" xfId="21921"/>
    <cellStyle name="Normal 2 88 2 7" xfId="21922"/>
    <cellStyle name="Normal 2 88 2 8" xfId="21923"/>
    <cellStyle name="Normal 2 88 2 8 2" xfId="21924"/>
    <cellStyle name="Normal 2 88 2 8 3" xfId="21925"/>
    <cellStyle name="Normal 2 88 2 8 4" xfId="21926"/>
    <cellStyle name="Normal 2 88 2 9" xfId="21927"/>
    <cellStyle name="Normal 2 88 3" xfId="21928"/>
    <cellStyle name="Normal 2 88 4" xfId="21929"/>
    <cellStyle name="Normal 2 88 5" xfId="21930"/>
    <cellStyle name="Normal 2 88 5 2" xfId="21931"/>
    <cellStyle name="Normal 2 88 5 2 2" xfId="21932"/>
    <cellStyle name="Normal 2 88 5 2 3" xfId="21933"/>
    <cellStyle name="Normal 2 88 5 2 4" xfId="21934"/>
    <cellStyle name="Normal 2 88 5 3" xfId="21935"/>
    <cellStyle name="Normal 2 88 5 4" xfId="21936"/>
    <cellStyle name="Normal 2 88 5 5" xfId="21937"/>
    <cellStyle name="Normal 2 88 5 6" xfId="21938"/>
    <cellStyle name="Normal 2 88 6" xfId="21939"/>
    <cellStyle name="Normal 2 88 7" xfId="21940"/>
    <cellStyle name="Normal 2 88 8" xfId="21941"/>
    <cellStyle name="Normal 2 88 9" xfId="21942"/>
    <cellStyle name="Normal 2 89" xfId="21943"/>
    <cellStyle name="Normal 2 9" xfId="21944"/>
    <cellStyle name="Normal 2 9 2" xfId="21945"/>
    <cellStyle name="Normal 2 9 3" xfId="21946"/>
    <cellStyle name="Normal 2 90" xfId="21947"/>
    <cellStyle name="Normal 2 90 10" xfId="21948"/>
    <cellStyle name="Normal 2 90 11" xfId="21949"/>
    <cellStyle name="Normal 2 90 2" xfId="21950"/>
    <cellStyle name="Normal 2 90 2 10" xfId="21951"/>
    <cellStyle name="Normal 2 90 2 11" xfId="21952"/>
    <cellStyle name="Normal 2 90 2 2" xfId="21953"/>
    <cellStyle name="Normal 2 90 2 2 2" xfId="21954"/>
    <cellStyle name="Normal 2 90 2 2 2 2" xfId="21955"/>
    <cellStyle name="Normal 2 90 2 2 2 3" xfId="21956"/>
    <cellStyle name="Normal 2 90 2 2 2 4" xfId="21957"/>
    <cellStyle name="Normal 2 90 2 2 3" xfId="21958"/>
    <cellStyle name="Normal 2 90 2 2 4" xfId="21959"/>
    <cellStyle name="Normal 2 90 2 2 5" xfId="21960"/>
    <cellStyle name="Normal 2 90 2 2 6" xfId="21961"/>
    <cellStyle name="Normal 2 90 2 3" xfId="21962"/>
    <cellStyle name="Normal 2 90 2 4" xfId="21963"/>
    <cellStyle name="Normal 2 90 2 5" xfId="21964"/>
    <cellStyle name="Normal 2 90 2 6" xfId="21965"/>
    <cellStyle name="Normal 2 90 2 7" xfId="21966"/>
    <cellStyle name="Normal 2 90 2 8" xfId="21967"/>
    <cellStyle name="Normal 2 90 2 8 2" xfId="21968"/>
    <cellStyle name="Normal 2 90 2 8 3" xfId="21969"/>
    <cellStyle name="Normal 2 90 2 8 4" xfId="21970"/>
    <cellStyle name="Normal 2 90 2 9" xfId="21971"/>
    <cellStyle name="Normal 2 90 3" xfId="21972"/>
    <cellStyle name="Normal 2 90 3 2" xfId="21973"/>
    <cellStyle name="Normal 2 90 3 2 2" xfId="21974"/>
    <cellStyle name="Normal 2 90 3 2 3" xfId="21975"/>
    <cellStyle name="Normal 2 90 3 2 4" xfId="21976"/>
    <cellStyle name="Normal 2 90 3 3" xfId="21977"/>
    <cellStyle name="Normal 2 90 3 4" xfId="21978"/>
    <cellStyle name="Normal 2 90 3 5" xfId="21979"/>
    <cellStyle name="Normal 2 90 3 6" xfId="21980"/>
    <cellStyle name="Normal 2 90 4" xfId="21981"/>
    <cellStyle name="Normal 2 90 5" xfId="21982"/>
    <cellStyle name="Normal 2 90 6" xfId="21983"/>
    <cellStyle name="Normal 2 90 7" xfId="21984"/>
    <cellStyle name="Normal 2 90 8" xfId="21985"/>
    <cellStyle name="Normal 2 90 8 2" xfId="21986"/>
    <cellStyle name="Normal 2 90 8 3" xfId="21987"/>
    <cellStyle name="Normal 2 90 8 4" xfId="21988"/>
    <cellStyle name="Normal 2 90 9" xfId="21989"/>
    <cellStyle name="Normal 2 91" xfId="21990"/>
    <cellStyle name="Normal 2 92" xfId="21991"/>
    <cellStyle name="Normal 2 92 2" xfId="21992"/>
    <cellStyle name="Normal 2 92 2 2" xfId="21993"/>
    <cellStyle name="Normal 2 92 2 3" xfId="21994"/>
    <cellStyle name="Normal 2 92 2 4" xfId="21995"/>
    <cellStyle name="Normal 2 92 3" xfId="21996"/>
    <cellStyle name="Normal 2 92 4" xfId="21997"/>
    <cellStyle name="Normal 2 92 5" xfId="21998"/>
    <cellStyle name="Normal 2 92 6" xfId="21999"/>
    <cellStyle name="Normal 2 93" xfId="22000"/>
    <cellStyle name="Normal 2 94" xfId="22001"/>
    <cellStyle name="Normal 2 95" xfId="22002"/>
    <cellStyle name="Normal 2 96" xfId="22003"/>
    <cellStyle name="Normal 2 97" xfId="22004"/>
    <cellStyle name="Normal 2 98" xfId="22005"/>
    <cellStyle name="Normal 2 98 2" xfId="22006"/>
    <cellStyle name="Normal 2 98 3" xfId="22007"/>
    <cellStyle name="Normal 2 98 4" xfId="22008"/>
    <cellStyle name="Normal 2 99" xfId="22009"/>
    <cellStyle name="Normal 2_110621 OBRoutput FSR transUpdate and tobacco jun25" xfId="22010"/>
    <cellStyle name="Normal 20" xfId="22011"/>
    <cellStyle name="Normal 20 10" xfId="22012"/>
    <cellStyle name="Normal 20 11" xfId="22013"/>
    <cellStyle name="Normal 20 12" xfId="22014"/>
    <cellStyle name="Normal 20 13" xfId="22015"/>
    <cellStyle name="Normal 20 14" xfId="22016"/>
    <cellStyle name="Normal 20 15" xfId="22017"/>
    <cellStyle name="Normal 20 16" xfId="22018"/>
    <cellStyle name="Normal 20 17" xfId="22019"/>
    <cellStyle name="Normal 20 18" xfId="22020"/>
    <cellStyle name="Normal 20 19" xfId="22021"/>
    <cellStyle name="Normal 20 2" xfId="22022"/>
    <cellStyle name="Normal 20 2 2" xfId="22023"/>
    <cellStyle name="Normal 20 2 2 2" xfId="22024"/>
    <cellStyle name="Normal 20 2 3" xfId="22025"/>
    <cellStyle name="Normal 20 20" xfId="22026"/>
    <cellStyle name="Normal 20 21" xfId="22027"/>
    <cellStyle name="Normal 20 22" xfId="22028"/>
    <cellStyle name="Normal 20 23" xfId="22029"/>
    <cellStyle name="Normal 20 3" xfId="22030"/>
    <cellStyle name="Normal 20 3 2" xfId="22031"/>
    <cellStyle name="Normal 20 4" xfId="22032"/>
    <cellStyle name="Normal 20 5" xfId="22033"/>
    <cellStyle name="Normal 20 6" xfId="22034"/>
    <cellStyle name="Normal 20 7" xfId="22035"/>
    <cellStyle name="Normal 20 8" xfId="22036"/>
    <cellStyle name="Normal 20 9" xfId="22037"/>
    <cellStyle name="Normal 200" xfId="22038"/>
    <cellStyle name="Normal 201" xfId="22039"/>
    <cellStyle name="Normal 202" xfId="22040"/>
    <cellStyle name="Normal 203" xfId="22041"/>
    <cellStyle name="Normal 204" xfId="22042"/>
    <cellStyle name="Normal 205" xfId="22043"/>
    <cellStyle name="Normal 206" xfId="22044"/>
    <cellStyle name="Normal 207" xfId="22045"/>
    <cellStyle name="Normal 208" xfId="22046"/>
    <cellStyle name="Normal 208 2" xfId="22047"/>
    <cellStyle name="Normal 208 3" xfId="22048"/>
    <cellStyle name="Normal 208 4" xfId="22049"/>
    <cellStyle name="Normal 209" xfId="22050"/>
    <cellStyle name="Normal 209 2" xfId="22051"/>
    <cellStyle name="Normal 209 2 2" xfId="22052"/>
    <cellStyle name="Normal 21" xfId="22053"/>
    <cellStyle name="Normal 21 10" xfId="22054"/>
    <cellStyle name="Normal 21 11" xfId="22055"/>
    <cellStyle name="Normal 21 12" xfId="22056"/>
    <cellStyle name="Normal 21 13" xfId="22057"/>
    <cellStyle name="Normal 21 14" xfId="22058"/>
    <cellStyle name="Normal 21 15" xfId="22059"/>
    <cellStyle name="Normal 21 16" xfId="22060"/>
    <cellStyle name="Normal 21 17" xfId="22061"/>
    <cellStyle name="Normal 21 18" xfId="22062"/>
    <cellStyle name="Normal 21 19" xfId="22063"/>
    <cellStyle name="Normal 21 2" xfId="22064"/>
    <cellStyle name="Normal 21 2 2" xfId="22065"/>
    <cellStyle name="Normal 21 20" xfId="22066"/>
    <cellStyle name="Normal 21 21" xfId="22067"/>
    <cellStyle name="Normal 21 22" xfId="22068"/>
    <cellStyle name="Normal 21 23" xfId="22069"/>
    <cellStyle name="Normal 21 3" xfId="22070"/>
    <cellStyle name="Normal 21 4" xfId="22071"/>
    <cellStyle name="Normal 21 5" xfId="22072"/>
    <cellStyle name="Normal 21 6" xfId="22073"/>
    <cellStyle name="Normal 21 7" xfId="22074"/>
    <cellStyle name="Normal 21 8" xfId="22075"/>
    <cellStyle name="Normal 21 9" xfId="22076"/>
    <cellStyle name="Normal 21_Book1" xfId="22077"/>
    <cellStyle name="Normal 210" xfId="22078"/>
    <cellStyle name="Normal 211" xfId="22079"/>
    <cellStyle name="Normal 212" xfId="22080"/>
    <cellStyle name="Normal 213" xfId="22081"/>
    <cellStyle name="Normal 214" xfId="22082"/>
    <cellStyle name="Normal 215" xfId="22083"/>
    <cellStyle name="Normal 216" xfId="22084"/>
    <cellStyle name="Normal 217" xfId="22085"/>
    <cellStyle name="Normal 218" xfId="22086"/>
    <cellStyle name="Normal 219" xfId="22087"/>
    <cellStyle name="Normal 22" xfId="22088"/>
    <cellStyle name="Normal 22 10" xfId="22089"/>
    <cellStyle name="Normal 22 11" xfId="22090"/>
    <cellStyle name="Normal 22 12" xfId="22091"/>
    <cellStyle name="Normal 22 13" xfId="22092"/>
    <cellStyle name="Normal 22 14" xfId="22093"/>
    <cellStyle name="Normal 22 15" xfId="22094"/>
    <cellStyle name="Normal 22 16" xfId="22095"/>
    <cellStyle name="Normal 22 17" xfId="22096"/>
    <cellStyle name="Normal 22 18" xfId="22097"/>
    <cellStyle name="Normal 22 19" xfId="22098"/>
    <cellStyle name="Normal 22 2" xfId="22099"/>
    <cellStyle name="Normal 22 2 2" xfId="22100"/>
    <cellStyle name="Normal 22 20" xfId="22101"/>
    <cellStyle name="Normal 22 21" xfId="22102"/>
    <cellStyle name="Normal 22 22" xfId="22103"/>
    <cellStyle name="Normal 22 23" xfId="22104"/>
    <cellStyle name="Normal 22 3" xfId="22105"/>
    <cellStyle name="Normal 22 4" xfId="22106"/>
    <cellStyle name="Normal 22 5" xfId="22107"/>
    <cellStyle name="Normal 22 6" xfId="22108"/>
    <cellStyle name="Normal 22 7" xfId="22109"/>
    <cellStyle name="Normal 22 8" xfId="22110"/>
    <cellStyle name="Normal 22 9" xfId="22111"/>
    <cellStyle name="Normal 22_Book1" xfId="22112"/>
    <cellStyle name="Normal 220" xfId="22113"/>
    <cellStyle name="Normal 221" xfId="22114"/>
    <cellStyle name="Normal 222" xfId="22115"/>
    <cellStyle name="Normal 223" xfId="22116"/>
    <cellStyle name="Normal 224" xfId="22117"/>
    <cellStyle name="Normal 225" xfId="22118"/>
    <cellStyle name="Normal 23" xfId="22119"/>
    <cellStyle name="Normal 23 10" xfId="22120"/>
    <cellStyle name="Normal 23 11" xfId="22121"/>
    <cellStyle name="Normal 23 12" xfId="22122"/>
    <cellStyle name="Normal 23 13" xfId="22123"/>
    <cellStyle name="Normal 23 14" xfId="22124"/>
    <cellStyle name="Normal 23 15" xfId="22125"/>
    <cellStyle name="Normal 23 16" xfId="22126"/>
    <cellStyle name="Normal 23 17" xfId="22127"/>
    <cellStyle name="Normal 23 18" xfId="22128"/>
    <cellStyle name="Normal 23 19" xfId="22129"/>
    <cellStyle name="Normal 23 2" xfId="22130"/>
    <cellStyle name="Normal 23 20" xfId="22131"/>
    <cellStyle name="Normal 23 21" xfId="22132"/>
    <cellStyle name="Normal 23 22" xfId="22133"/>
    <cellStyle name="Normal 23 23" xfId="22134"/>
    <cellStyle name="Normal 23 3" xfId="22135"/>
    <cellStyle name="Normal 23 4" xfId="22136"/>
    <cellStyle name="Normal 23 5" xfId="22137"/>
    <cellStyle name="Normal 23 6" xfId="22138"/>
    <cellStyle name="Normal 23 7" xfId="22139"/>
    <cellStyle name="Normal 23 8" xfId="22140"/>
    <cellStyle name="Normal 23 9" xfId="22141"/>
    <cellStyle name="Normal 24" xfId="22142"/>
    <cellStyle name="Normal 24 10" xfId="22143"/>
    <cellStyle name="Normal 24 11" xfId="22144"/>
    <cellStyle name="Normal 24 12" xfId="22145"/>
    <cellStyle name="Normal 24 13" xfId="22146"/>
    <cellStyle name="Normal 24 14" xfId="22147"/>
    <cellStyle name="Normal 24 15" xfId="22148"/>
    <cellStyle name="Normal 24 16" xfId="22149"/>
    <cellStyle name="Normal 24 17" xfId="22150"/>
    <cellStyle name="Normal 24 18" xfId="22151"/>
    <cellStyle name="Normal 24 19" xfId="22152"/>
    <cellStyle name="Normal 24 2" xfId="22153"/>
    <cellStyle name="Normal 24 2 2" xfId="22154"/>
    <cellStyle name="Normal 24 2 3" xfId="22155"/>
    <cellStyle name="Normal 24 20" xfId="22156"/>
    <cellStyle name="Normal 24 21" xfId="22157"/>
    <cellStyle name="Normal 24 22" xfId="22158"/>
    <cellStyle name="Normal 24 23" xfId="22159"/>
    <cellStyle name="Normal 24 24" xfId="22160"/>
    <cellStyle name="Normal 24 25" xfId="22161"/>
    <cellStyle name="Normal 24 3" xfId="22162"/>
    <cellStyle name="Normal 24 3 2" xfId="22163"/>
    <cellStyle name="Normal 24 3 3" xfId="22164"/>
    <cellStyle name="Normal 24 4" xfId="22165"/>
    <cellStyle name="Normal 24 5" xfId="22166"/>
    <cellStyle name="Normal 24 6" xfId="22167"/>
    <cellStyle name="Normal 24 7" xfId="22168"/>
    <cellStyle name="Normal 24 8" xfId="22169"/>
    <cellStyle name="Normal 24 9" xfId="22170"/>
    <cellStyle name="Normal 25" xfId="22171"/>
    <cellStyle name="Normal 25 10" xfId="22172"/>
    <cellStyle name="Normal 25 11" xfId="22173"/>
    <cellStyle name="Normal 25 12" xfId="22174"/>
    <cellStyle name="Normal 25 13" xfId="22175"/>
    <cellStyle name="Normal 25 14" xfId="22176"/>
    <cellStyle name="Normal 25 15" xfId="22177"/>
    <cellStyle name="Normal 25 16" xfId="22178"/>
    <cellStyle name="Normal 25 17" xfId="22179"/>
    <cellStyle name="Normal 25 18" xfId="22180"/>
    <cellStyle name="Normal 25 19" xfId="22181"/>
    <cellStyle name="Normal 25 2" xfId="22182"/>
    <cellStyle name="Normal 25 20" xfId="22183"/>
    <cellStyle name="Normal 25 21" xfId="22184"/>
    <cellStyle name="Normal 25 3" xfId="22185"/>
    <cellStyle name="Normal 25 4" xfId="22186"/>
    <cellStyle name="Normal 25 5" xfId="22187"/>
    <cellStyle name="Normal 25 6" xfId="22188"/>
    <cellStyle name="Normal 25 7" xfId="22189"/>
    <cellStyle name="Normal 25 8" xfId="22190"/>
    <cellStyle name="Normal 25 9" xfId="22191"/>
    <cellStyle name="Normal 26" xfId="22192"/>
    <cellStyle name="Normal 26 10" xfId="22193"/>
    <cellStyle name="Normal 26 11" xfId="22194"/>
    <cellStyle name="Normal 26 12" xfId="22195"/>
    <cellStyle name="Normal 26 13" xfId="22196"/>
    <cellStyle name="Normal 26 14" xfId="22197"/>
    <cellStyle name="Normal 26 15" xfId="22198"/>
    <cellStyle name="Normal 26 16" xfId="22199"/>
    <cellStyle name="Normal 26 17" xfId="22200"/>
    <cellStyle name="Normal 26 18" xfId="22201"/>
    <cellStyle name="Normal 26 19" xfId="22202"/>
    <cellStyle name="Normal 26 2" xfId="22203"/>
    <cellStyle name="Normal 26 20" xfId="22204"/>
    <cellStyle name="Normal 26 3" xfId="22205"/>
    <cellStyle name="Normal 26 4" xfId="22206"/>
    <cellStyle name="Normal 26 5" xfId="22207"/>
    <cellStyle name="Normal 26 6" xfId="22208"/>
    <cellStyle name="Normal 26 7" xfId="22209"/>
    <cellStyle name="Normal 26 8" xfId="22210"/>
    <cellStyle name="Normal 26 9" xfId="22211"/>
    <cellStyle name="Normal 27" xfId="22212"/>
    <cellStyle name="Normal 27 10" xfId="22213"/>
    <cellStyle name="Normal 27 11" xfId="22214"/>
    <cellStyle name="Normal 27 12" xfId="22215"/>
    <cellStyle name="Normal 27 13" xfId="22216"/>
    <cellStyle name="Normal 27 14" xfId="22217"/>
    <cellStyle name="Normal 27 15" xfId="22218"/>
    <cellStyle name="Normal 27 16" xfId="22219"/>
    <cellStyle name="Normal 27 17" xfId="22220"/>
    <cellStyle name="Normal 27 18" xfId="22221"/>
    <cellStyle name="Normal 27 19" xfId="22222"/>
    <cellStyle name="Normal 27 2" xfId="22223"/>
    <cellStyle name="Normal 27 20" xfId="22224"/>
    <cellStyle name="Normal 27 21" xfId="22225"/>
    <cellStyle name="Normal 27 3" xfId="22226"/>
    <cellStyle name="Normal 27 4" xfId="22227"/>
    <cellStyle name="Normal 27 5" xfId="22228"/>
    <cellStyle name="Normal 27 6" xfId="22229"/>
    <cellStyle name="Normal 27 7" xfId="22230"/>
    <cellStyle name="Normal 27 8" xfId="22231"/>
    <cellStyle name="Normal 27 9" xfId="22232"/>
    <cellStyle name="Normal 28" xfId="22233"/>
    <cellStyle name="Normal 28 10" xfId="22234"/>
    <cellStyle name="Normal 28 11" xfId="22235"/>
    <cellStyle name="Normal 28 12" xfId="22236"/>
    <cellStyle name="Normal 28 13" xfId="22237"/>
    <cellStyle name="Normal 28 14" xfId="22238"/>
    <cellStyle name="Normal 28 15" xfId="22239"/>
    <cellStyle name="Normal 28 16" xfId="22240"/>
    <cellStyle name="Normal 28 17" xfId="22241"/>
    <cellStyle name="Normal 28 18" xfId="22242"/>
    <cellStyle name="Normal 28 19" xfId="22243"/>
    <cellStyle name="Normal 28 2" xfId="22244"/>
    <cellStyle name="Normal 28 2 10" xfId="22245"/>
    <cellStyle name="Normal 28 2 11" xfId="22246"/>
    <cellStyle name="Normal 28 2 12" xfId="22247"/>
    <cellStyle name="Normal 28 2 13" xfId="22248"/>
    <cellStyle name="Normal 28 2 14" xfId="22249"/>
    <cellStyle name="Normal 28 2 15" xfId="22250"/>
    <cellStyle name="Normal 28 2 16" xfId="22251"/>
    <cellStyle name="Normal 28 2 17" xfId="22252"/>
    <cellStyle name="Normal 28 2 18" xfId="22253"/>
    <cellStyle name="Normal 28 2 19" xfId="22254"/>
    <cellStyle name="Normal 28 2 2" xfId="22255"/>
    <cellStyle name="Normal 28 2 2 10" xfId="22256"/>
    <cellStyle name="Normal 28 2 2 11" xfId="22257"/>
    <cellStyle name="Normal 28 2 2 12" xfId="22258"/>
    <cellStyle name="Normal 28 2 2 2" xfId="22259"/>
    <cellStyle name="Normal 28 2 2 2 10" xfId="22260"/>
    <cellStyle name="Normal 28 2 2 2 11" xfId="22261"/>
    <cellStyle name="Normal 28 2 2 2 12" xfId="22262"/>
    <cellStyle name="Normal 28 2 2 2 2" xfId="22263"/>
    <cellStyle name="Normal 28 2 2 2 2 2" xfId="22264"/>
    <cellStyle name="Normal 28 2 2 2 2 2 2" xfId="22265"/>
    <cellStyle name="Normal 28 2 2 2 2 2 2 2" xfId="22266"/>
    <cellStyle name="Normal 28 2 2 2 2 2 2 2 2" xfId="22267"/>
    <cellStyle name="Normal 28 2 2 2 2 2 2 2 3" xfId="22268"/>
    <cellStyle name="Normal 28 2 2 2 2 2 2 2 4" xfId="22269"/>
    <cellStyle name="Normal 28 2 2 2 2 2 2 2 5" xfId="22270"/>
    <cellStyle name="Normal 28 2 2 2 2 2 2 2 6" xfId="22271"/>
    <cellStyle name="Normal 28 2 2 2 2 2 2 3" xfId="22272"/>
    <cellStyle name="Normal 28 2 2 2 2 2 2 4" xfId="22273"/>
    <cellStyle name="Normal 28 2 2 2 2 2 2 5" xfId="22274"/>
    <cellStyle name="Normal 28 2 2 2 2 2 2 6" xfId="22275"/>
    <cellStyle name="Normal 28 2 2 2 2 2 3" xfId="22276"/>
    <cellStyle name="Normal 28 2 2 2 2 2 4" xfId="22277"/>
    <cellStyle name="Normal 28 2 2 2 2 2 5" xfId="22278"/>
    <cellStyle name="Normal 28 2 2 2 2 2 6" xfId="22279"/>
    <cellStyle name="Normal 28 2 2 2 2 2 7" xfId="22280"/>
    <cellStyle name="Normal 28 2 2 2 2 2 8" xfId="22281"/>
    <cellStyle name="Normal 28 2 2 2 2 2 9" xfId="22282"/>
    <cellStyle name="Normal 28 2 2 2 2 3" xfId="22283"/>
    <cellStyle name="Normal 28 2 2 2 2 3 2" xfId="22284"/>
    <cellStyle name="Normal 28 2 2 2 2 3 2 2" xfId="22285"/>
    <cellStyle name="Normal 28 2 2 2 2 3 2 3" xfId="22286"/>
    <cellStyle name="Normal 28 2 2 2 2 3 2 4" xfId="22287"/>
    <cellStyle name="Normal 28 2 2 2 2 3 2 5" xfId="22288"/>
    <cellStyle name="Normal 28 2 2 2 2 3 2 6" xfId="22289"/>
    <cellStyle name="Normal 28 2 2 2 2 3 3" xfId="22290"/>
    <cellStyle name="Normal 28 2 2 2 2 3 4" xfId="22291"/>
    <cellStyle name="Normal 28 2 2 2 2 3 5" xfId="22292"/>
    <cellStyle name="Normal 28 2 2 2 2 3 6" xfId="22293"/>
    <cellStyle name="Normal 28 2 2 2 2 4" xfId="22294"/>
    <cellStyle name="Normal 28 2 2 2 2 5" xfId="22295"/>
    <cellStyle name="Normal 28 2 2 2 2 6" xfId="22296"/>
    <cellStyle name="Normal 28 2 2 2 2 7" xfId="22297"/>
    <cellStyle name="Normal 28 2 2 2 2 8" xfId="22298"/>
    <cellStyle name="Normal 28 2 2 2 2 9" xfId="22299"/>
    <cellStyle name="Normal 28 2 2 2 3" xfId="22300"/>
    <cellStyle name="Normal 28 2 2 2 4" xfId="22301"/>
    <cellStyle name="Normal 28 2 2 2 5" xfId="22302"/>
    <cellStyle name="Normal 28 2 2 2 5 2" xfId="22303"/>
    <cellStyle name="Normal 28 2 2 2 5 2 2" xfId="22304"/>
    <cellStyle name="Normal 28 2 2 2 5 2 3" xfId="22305"/>
    <cellStyle name="Normal 28 2 2 2 5 2 4" xfId="22306"/>
    <cellStyle name="Normal 28 2 2 2 5 2 5" xfId="22307"/>
    <cellStyle name="Normal 28 2 2 2 5 2 6" xfId="22308"/>
    <cellStyle name="Normal 28 2 2 2 5 3" xfId="22309"/>
    <cellStyle name="Normal 28 2 2 2 5 4" xfId="22310"/>
    <cellStyle name="Normal 28 2 2 2 5 5" xfId="22311"/>
    <cellStyle name="Normal 28 2 2 2 5 6" xfId="22312"/>
    <cellStyle name="Normal 28 2 2 2 6" xfId="22313"/>
    <cellStyle name="Normal 28 2 2 2 7" xfId="22314"/>
    <cellStyle name="Normal 28 2 2 2 8" xfId="22315"/>
    <cellStyle name="Normal 28 2 2 2 9" xfId="22316"/>
    <cellStyle name="Normal 28 2 2 3" xfId="22317"/>
    <cellStyle name="Normal 28 2 2 3 2" xfId="22318"/>
    <cellStyle name="Normal 28 2 2 3 2 2" xfId="22319"/>
    <cellStyle name="Normal 28 2 2 3 2 2 2" xfId="22320"/>
    <cellStyle name="Normal 28 2 2 3 2 2 2 2" xfId="22321"/>
    <cellStyle name="Normal 28 2 2 3 2 2 2 3" xfId="22322"/>
    <cellStyle name="Normal 28 2 2 3 2 2 2 4" xfId="22323"/>
    <cellStyle name="Normal 28 2 2 3 2 2 2 5" xfId="22324"/>
    <cellStyle name="Normal 28 2 2 3 2 2 2 6" xfId="22325"/>
    <cellStyle name="Normal 28 2 2 3 2 2 3" xfId="22326"/>
    <cellStyle name="Normal 28 2 2 3 2 2 4" xfId="22327"/>
    <cellStyle name="Normal 28 2 2 3 2 2 5" xfId="22328"/>
    <cellStyle name="Normal 28 2 2 3 2 2 6" xfId="22329"/>
    <cellStyle name="Normal 28 2 2 3 2 3" xfId="22330"/>
    <cellStyle name="Normal 28 2 2 3 2 4" xfId="22331"/>
    <cellStyle name="Normal 28 2 2 3 2 5" xfId="22332"/>
    <cellStyle name="Normal 28 2 2 3 2 6" xfId="22333"/>
    <cellStyle name="Normal 28 2 2 3 2 7" xfId="22334"/>
    <cellStyle name="Normal 28 2 2 3 2 8" xfId="22335"/>
    <cellStyle name="Normal 28 2 2 3 2 9" xfId="22336"/>
    <cellStyle name="Normal 28 2 2 3 3" xfId="22337"/>
    <cellStyle name="Normal 28 2 2 3 3 2" xfId="22338"/>
    <cellStyle name="Normal 28 2 2 3 3 2 2" xfId="22339"/>
    <cellStyle name="Normal 28 2 2 3 3 2 3" xfId="22340"/>
    <cellStyle name="Normal 28 2 2 3 3 2 4" xfId="22341"/>
    <cellStyle name="Normal 28 2 2 3 3 2 5" xfId="22342"/>
    <cellStyle name="Normal 28 2 2 3 3 2 6" xfId="22343"/>
    <cellStyle name="Normal 28 2 2 3 3 3" xfId="22344"/>
    <cellStyle name="Normal 28 2 2 3 3 4" xfId="22345"/>
    <cellStyle name="Normal 28 2 2 3 3 5" xfId="22346"/>
    <cellStyle name="Normal 28 2 2 3 3 6" xfId="22347"/>
    <cellStyle name="Normal 28 2 2 3 4" xfId="22348"/>
    <cellStyle name="Normal 28 2 2 3 5" xfId="22349"/>
    <cellStyle name="Normal 28 2 2 3 6" xfId="22350"/>
    <cellStyle name="Normal 28 2 2 3 7" xfId="22351"/>
    <cellStyle name="Normal 28 2 2 3 8" xfId="22352"/>
    <cellStyle name="Normal 28 2 2 3 9" xfId="22353"/>
    <cellStyle name="Normal 28 2 2 4" xfId="22354"/>
    <cellStyle name="Normal 28 2 2 5" xfId="22355"/>
    <cellStyle name="Normal 28 2 2 5 2" xfId="22356"/>
    <cellStyle name="Normal 28 2 2 5 2 2" xfId="22357"/>
    <cellStyle name="Normal 28 2 2 5 2 3" xfId="22358"/>
    <cellStyle name="Normal 28 2 2 5 2 4" xfId="22359"/>
    <cellStyle name="Normal 28 2 2 5 2 5" xfId="22360"/>
    <cellStyle name="Normal 28 2 2 5 2 6" xfId="22361"/>
    <cellStyle name="Normal 28 2 2 5 3" xfId="22362"/>
    <cellStyle name="Normal 28 2 2 5 4" xfId="22363"/>
    <cellStyle name="Normal 28 2 2 5 5" xfId="22364"/>
    <cellStyle name="Normal 28 2 2 5 6" xfId="22365"/>
    <cellStyle name="Normal 28 2 2 6" xfId="22366"/>
    <cellStyle name="Normal 28 2 2 7" xfId="22367"/>
    <cellStyle name="Normal 28 2 2 8" xfId="22368"/>
    <cellStyle name="Normal 28 2 2 9" xfId="22369"/>
    <cellStyle name="Normal 28 2 3" xfId="22370"/>
    <cellStyle name="Normal 28 2 4" xfId="22371"/>
    <cellStyle name="Normal 28 2 5" xfId="22372"/>
    <cellStyle name="Normal 28 2 5 2" xfId="22373"/>
    <cellStyle name="Normal 28 2 5 2 2" xfId="22374"/>
    <cellStyle name="Normal 28 2 5 2 2 2" xfId="22375"/>
    <cellStyle name="Normal 28 2 5 2 2 2 2" xfId="22376"/>
    <cellStyle name="Normal 28 2 5 2 2 2 3" xfId="22377"/>
    <cellStyle name="Normal 28 2 5 2 2 2 4" xfId="22378"/>
    <cellStyle name="Normal 28 2 5 2 2 2 5" xfId="22379"/>
    <cellStyle name="Normal 28 2 5 2 2 2 6" xfId="22380"/>
    <cellStyle name="Normal 28 2 5 2 2 3" xfId="22381"/>
    <cellStyle name="Normal 28 2 5 2 2 4" xfId="22382"/>
    <cellStyle name="Normal 28 2 5 2 2 5" xfId="22383"/>
    <cellStyle name="Normal 28 2 5 2 2 6" xfId="22384"/>
    <cellStyle name="Normal 28 2 5 2 3" xfId="22385"/>
    <cellStyle name="Normal 28 2 5 2 4" xfId="22386"/>
    <cellStyle name="Normal 28 2 5 2 5" xfId="22387"/>
    <cellStyle name="Normal 28 2 5 2 6" xfId="22388"/>
    <cellStyle name="Normal 28 2 5 2 7" xfId="22389"/>
    <cellStyle name="Normal 28 2 5 2 8" xfId="22390"/>
    <cellStyle name="Normal 28 2 5 2 9" xfId="22391"/>
    <cellStyle name="Normal 28 2 5 3" xfId="22392"/>
    <cellStyle name="Normal 28 2 5 3 2" xfId="22393"/>
    <cellStyle name="Normal 28 2 5 3 2 2" xfId="22394"/>
    <cellStyle name="Normal 28 2 5 3 2 3" xfId="22395"/>
    <cellStyle name="Normal 28 2 5 3 2 4" xfId="22396"/>
    <cellStyle name="Normal 28 2 5 3 2 5" xfId="22397"/>
    <cellStyle name="Normal 28 2 5 3 2 6" xfId="22398"/>
    <cellStyle name="Normal 28 2 5 3 3" xfId="22399"/>
    <cellStyle name="Normal 28 2 5 3 4" xfId="22400"/>
    <cellStyle name="Normal 28 2 5 3 5" xfId="22401"/>
    <cellStyle name="Normal 28 2 5 3 6" xfId="22402"/>
    <cellStyle name="Normal 28 2 5 4" xfId="22403"/>
    <cellStyle name="Normal 28 2 5 5" xfId="22404"/>
    <cellStyle name="Normal 28 2 5 6" xfId="22405"/>
    <cellStyle name="Normal 28 2 5 7" xfId="22406"/>
    <cellStyle name="Normal 28 2 5 8" xfId="22407"/>
    <cellStyle name="Normal 28 2 5 9" xfId="22408"/>
    <cellStyle name="Normal 28 2 6" xfId="22409"/>
    <cellStyle name="Normal 28 2 7" xfId="22410"/>
    <cellStyle name="Normal 28 2 8" xfId="22411"/>
    <cellStyle name="Normal 28 2 8 2" xfId="22412"/>
    <cellStyle name="Normal 28 2 8 2 2" xfId="22413"/>
    <cellStyle name="Normal 28 2 8 2 3" xfId="22414"/>
    <cellStyle name="Normal 28 2 8 2 4" xfId="22415"/>
    <cellStyle name="Normal 28 2 8 2 5" xfId="22416"/>
    <cellStyle name="Normal 28 2 8 2 6" xfId="22417"/>
    <cellStyle name="Normal 28 2 8 3" xfId="22418"/>
    <cellStyle name="Normal 28 2 8 4" xfId="22419"/>
    <cellStyle name="Normal 28 2 8 5" xfId="22420"/>
    <cellStyle name="Normal 28 2 8 6" xfId="22421"/>
    <cellStyle name="Normal 28 2 9" xfId="22422"/>
    <cellStyle name="Normal 28 20" xfId="22423"/>
    <cellStyle name="Normal 28 21" xfId="22424"/>
    <cellStyle name="Normal 28 3" xfId="22425"/>
    <cellStyle name="Normal 28 3 10" xfId="22426"/>
    <cellStyle name="Normal 28 3 11" xfId="22427"/>
    <cellStyle name="Normal 28 3 12" xfId="22428"/>
    <cellStyle name="Normal 28 3 13" xfId="22429"/>
    <cellStyle name="Normal 28 3 14" xfId="22430"/>
    <cellStyle name="Normal 28 3 15" xfId="22431"/>
    <cellStyle name="Normal 28 3 16" xfId="22432"/>
    <cellStyle name="Normal 28 3 2" xfId="22433"/>
    <cellStyle name="Normal 28 3 2 10" xfId="22434"/>
    <cellStyle name="Normal 28 3 2 11" xfId="22435"/>
    <cellStyle name="Normal 28 3 2 12" xfId="22436"/>
    <cellStyle name="Normal 28 3 2 2" xfId="22437"/>
    <cellStyle name="Normal 28 3 2 2 2" xfId="22438"/>
    <cellStyle name="Normal 28 3 2 2 2 2" xfId="22439"/>
    <cellStyle name="Normal 28 3 2 2 2 2 2" xfId="22440"/>
    <cellStyle name="Normal 28 3 2 2 2 2 2 2" xfId="22441"/>
    <cellStyle name="Normal 28 3 2 2 2 2 2 3" xfId="22442"/>
    <cellStyle name="Normal 28 3 2 2 2 2 2 4" xfId="22443"/>
    <cellStyle name="Normal 28 3 2 2 2 2 2 5" xfId="22444"/>
    <cellStyle name="Normal 28 3 2 2 2 2 2 6" xfId="22445"/>
    <cellStyle name="Normal 28 3 2 2 2 2 3" xfId="22446"/>
    <cellStyle name="Normal 28 3 2 2 2 2 4" xfId="22447"/>
    <cellStyle name="Normal 28 3 2 2 2 2 5" xfId="22448"/>
    <cellStyle name="Normal 28 3 2 2 2 2 6" xfId="22449"/>
    <cellStyle name="Normal 28 3 2 2 2 3" xfId="22450"/>
    <cellStyle name="Normal 28 3 2 2 2 4" xfId="22451"/>
    <cellStyle name="Normal 28 3 2 2 2 5" xfId="22452"/>
    <cellStyle name="Normal 28 3 2 2 2 6" xfId="22453"/>
    <cellStyle name="Normal 28 3 2 2 2 7" xfId="22454"/>
    <cellStyle name="Normal 28 3 2 2 2 8" xfId="22455"/>
    <cellStyle name="Normal 28 3 2 2 2 9" xfId="22456"/>
    <cellStyle name="Normal 28 3 2 2 3" xfId="22457"/>
    <cellStyle name="Normal 28 3 2 2 3 2" xfId="22458"/>
    <cellStyle name="Normal 28 3 2 2 3 2 2" xfId="22459"/>
    <cellStyle name="Normal 28 3 2 2 3 2 3" xfId="22460"/>
    <cellStyle name="Normal 28 3 2 2 3 2 4" xfId="22461"/>
    <cellStyle name="Normal 28 3 2 2 3 2 5" xfId="22462"/>
    <cellStyle name="Normal 28 3 2 2 3 2 6" xfId="22463"/>
    <cellStyle name="Normal 28 3 2 2 3 3" xfId="22464"/>
    <cellStyle name="Normal 28 3 2 2 3 4" xfId="22465"/>
    <cellStyle name="Normal 28 3 2 2 3 5" xfId="22466"/>
    <cellStyle name="Normal 28 3 2 2 3 6" xfId="22467"/>
    <cellStyle name="Normal 28 3 2 2 4" xfId="22468"/>
    <cellStyle name="Normal 28 3 2 2 5" xfId="22469"/>
    <cellStyle name="Normal 28 3 2 2 6" xfId="22470"/>
    <cellStyle name="Normal 28 3 2 2 7" xfId="22471"/>
    <cellStyle name="Normal 28 3 2 2 8" xfId="22472"/>
    <cellStyle name="Normal 28 3 2 2 9" xfId="22473"/>
    <cellStyle name="Normal 28 3 2 3" xfId="22474"/>
    <cellStyle name="Normal 28 3 2 4" xfId="22475"/>
    <cellStyle name="Normal 28 3 2 5" xfId="22476"/>
    <cellStyle name="Normal 28 3 2 5 2" xfId="22477"/>
    <cellStyle name="Normal 28 3 2 5 2 2" xfId="22478"/>
    <cellStyle name="Normal 28 3 2 5 2 3" xfId="22479"/>
    <cellStyle name="Normal 28 3 2 5 2 4" xfId="22480"/>
    <cellStyle name="Normal 28 3 2 5 2 5" xfId="22481"/>
    <cellStyle name="Normal 28 3 2 5 2 6" xfId="22482"/>
    <cellStyle name="Normal 28 3 2 5 3" xfId="22483"/>
    <cellStyle name="Normal 28 3 2 5 4" xfId="22484"/>
    <cellStyle name="Normal 28 3 2 5 5" xfId="22485"/>
    <cellStyle name="Normal 28 3 2 5 6" xfId="22486"/>
    <cellStyle name="Normal 28 3 2 6" xfId="22487"/>
    <cellStyle name="Normal 28 3 2 7" xfId="22488"/>
    <cellStyle name="Normal 28 3 2 8" xfId="22489"/>
    <cellStyle name="Normal 28 3 2 9" xfId="22490"/>
    <cellStyle name="Normal 28 3 3" xfId="22491"/>
    <cellStyle name="Normal 28 3 3 2" xfId="22492"/>
    <cellStyle name="Normal 28 3 3 2 2" xfId="22493"/>
    <cellStyle name="Normal 28 3 3 2 2 2" xfId="22494"/>
    <cellStyle name="Normal 28 3 3 2 2 2 2" xfId="22495"/>
    <cellStyle name="Normal 28 3 3 2 2 2 3" xfId="22496"/>
    <cellStyle name="Normal 28 3 3 2 2 2 4" xfId="22497"/>
    <cellStyle name="Normal 28 3 3 2 2 2 5" xfId="22498"/>
    <cellStyle name="Normal 28 3 3 2 2 2 6" xfId="22499"/>
    <cellStyle name="Normal 28 3 3 2 2 3" xfId="22500"/>
    <cellStyle name="Normal 28 3 3 2 2 4" xfId="22501"/>
    <cellStyle name="Normal 28 3 3 2 2 5" xfId="22502"/>
    <cellStyle name="Normal 28 3 3 2 2 6" xfId="22503"/>
    <cellStyle name="Normal 28 3 3 2 3" xfId="22504"/>
    <cellStyle name="Normal 28 3 3 2 4" xfId="22505"/>
    <cellStyle name="Normal 28 3 3 2 5" xfId="22506"/>
    <cellStyle name="Normal 28 3 3 2 6" xfId="22507"/>
    <cellStyle name="Normal 28 3 3 2 7" xfId="22508"/>
    <cellStyle name="Normal 28 3 3 2 8" xfId="22509"/>
    <cellStyle name="Normal 28 3 3 2 9" xfId="22510"/>
    <cellStyle name="Normal 28 3 3 3" xfId="22511"/>
    <cellStyle name="Normal 28 3 3 3 2" xfId="22512"/>
    <cellStyle name="Normal 28 3 3 3 2 2" xfId="22513"/>
    <cellStyle name="Normal 28 3 3 3 2 3" xfId="22514"/>
    <cellStyle name="Normal 28 3 3 3 2 4" xfId="22515"/>
    <cellStyle name="Normal 28 3 3 3 2 5" xfId="22516"/>
    <cellStyle name="Normal 28 3 3 3 2 6" xfId="22517"/>
    <cellStyle name="Normal 28 3 3 3 3" xfId="22518"/>
    <cellStyle name="Normal 28 3 3 3 4" xfId="22519"/>
    <cellStyle name="Normal 28 3 3 3 5" xfId="22520"/>
    <cellStyle name="Normal 28 3 3 3 6" xfId="22521"/>
    <cellStyle name="Normal 28 3 3 4" xfId="22522"/>
    <cellStyle name="Normal 28 3 3 5" xfId="22523"/>
    <cellStyle name="Normal 28 3 3 6" xfId="22524"/>
    <cellStyle name="Normal 28 3 3 7" xfId="22525"/>
    <cellStyle name="Normal 28 3 3 8" xfId="22526"/>
    <cellStyle name="Normal 28 3 3 9" xfId="22527"/>
    <cellStyle name="Normal 28 3 4" xfId="22528"/>
    <cellStyle name="Normal 28 3 5" xfId="22529"/>
    <cellStyle name="Normal 28 3 5 2" xfId="22530"/>
    <cellStyle name="Normal 28 3 5 2 2" xfId="22531"/>
    <cellStyle name="Normal 28 3 5 2 3" xfId="22532"/>
    <cellStyle name="Normal 28 3 5 2 4" xfId="22533"/>
    <cellStyle name="Normal 28 3 5 2 5" xfId="22534"/>
    <cellStyle name="Normal 28 3 5 2 6" xfId="22535"/>
    <cellStyle name="Normal 28 3 5 3" xfId="22536"/>
    <cellStyle name="Normal 28 3 5 4" xfId="22537"/>
    <cellStyle name="Normal 28 3 5 5" xfId="22538"/>
    <cellStyle name="Normal 28 3 5 6" xfId="22539"/>
    <cellStyle name="Normal 28 3 6" xfId="22540"/>
    <cellStyle name="Normal 28 3 7" xfId="22541"/>
    <cellStyle name="Normal 28 3 8" xfId="22542"/>
    <cellStyle name="Normal 28 3 9" xfId="22543"/>
    <cellStyle name="Normal 28 4" xfId="22544"/>
    <cellStyle name="Normal 28 4 2" xfId="22545"/>
    <cellStyle name="Normal 28 4 3" xfId="22546"/>
    <cellStyle name="Normal 28 4 4" xfId="22547"/>
    <cellStyle name="Normal 28 4 5" xfId="22548"/>
    <cellStyle name="Normal 28 5" xfId="22549"/>
    <cellStyle name="Normal 28 6" xfId="22550"/>
    <cellStyle name="Normal 28 7" xfId="22551"/>
    <cellStyle name="Normal 28 8" xfId="22552"/>
    <cellStyle name="Normal 28 9" xfId="22553"/>
    <cellStyle name="Normal 29" xfId="22554"/>
    <cellStyle name="Normal 29 10" xfId="22555"/>
    <cellStyle name="Normal 29 11" xfId="22556"/>
    <cellStyle name="Normal 29 12" xfId="22557"/>
    <cellStyle name="Normal 29 13" xfId="22558"/>
    <cellStyle name="Normal 29 14" xfId="22559"/>
    <cellStyle name="Normal 29 15" xfId="22560"/>
    <cellStyle name="Normal 29 16" xfId="22561"/>
    <cellStyle name="Normal 29 17" xfId="22562"/>
    <cellStyle name="Normal 29 18" xfId="22563"/>
    <cellStyle name="Normal 29 19" xfId="22564"/>
    <cellStyle name="Normal 29 2" xfId="22565"/>
    <cellStyle name="Normal 29 20" xfId="22566"/>
    <cellStyle name="Normal 29 21" xfId="22567"/>
    <cellStyle name="Normal 29 3" xfId="22568"/>
    <cellStyle name="Normal 29 4" xfId="22569"/>
    <cellStyle name="Normal 29 5" xfId="22570"/>
    <cellStyle name="Normal 29 6" xfId="22571"/>
    <cellStyle name="Normal 29 7" xfId="22572"/>
    <cellStyle name="Normal 29 8" xfId="22573"/>
    <cellStyle name="Normal 29 9" xfId="22574"/>
    <cellStyle name="Normal 3 47" xfId="22575"/>
    <cellStyle name="Normal 3 10" xfId="22576"/>
    <cellStyle name="Normal 3 10 2" xfId="22577"/>
    <cellStyle name="Normal 3 10 3" xfId="22578"/>
    <cellStyle name="Normal 3 10 4" xfId="22579"/>
    <cellStyle name="Normal 3 11" xfId="22580"/>
    <cellStyle name="Normal 3 11 2" xfId="22581"/>
    <cellStyle name="Normal 3 11 3" xfId="22582"/>
    <cellStyle name="Normal 3 11 4" xfId="22583"/>
    <cellStyle name="Normal 3 12" xfId="22584"/>
    <cellStyle name="Normal 3 12 10" xfId="22585"/>
    <cellStyle name="Normal 3 12 11" xfId="22586"/>
    <cellStyle name="Normal 3 12 2" xfId="22587"/>
    <cellStyle name="Normal 3 12 2 10" xfId="22588"/>
    <cellStyle name="Normal 3 12 2 10 2" xfId="22589"/>
    <cellStyle name="Normal 3 12 2 10 3" xfId="22590"/>
    <cellStyle name="Normal 3 12 2 10 4" xfId="22591"/>
    <cellStyle name="Normal 3 12 2 10 5" xfId="22592"/>
    <cellStyle name="Normal 3 12 2 10 6" xfId="22593"/>
    <cellStyle name="Normal 3 12 2 11" xfId="22594"/>
    <cellStyle name="Normal 3 12 2 11 2" xfId="22595"/>
    <cellStyle name="Normal 3 12 2 11 3" xfId="22596"/>
    <cellStyle name="Normal 3 12 2 11 4" xfId="22597"/>
    <cellStyle name="Normal 3 12 2 11 5" xfId="22598"/>
    <cellStyle name="Normal 3 12 2 11 6" xfId="22599"/>
    <cellStyle name="Normal 3 12 2 12" xfId="22600"/>
    <cellStyle name="Normal 3 12 2 12 2" xfId="22601"/>
    <cellStyle name="Normal 3 12 2 12 3" xfId="22602"/>
    <cellStyle name="Normal 3 12 2 12 4" xfId="22603"/>
    <cellStyle name="Normal 3 12 2 12 5" xfId="22604"/>
    <cellStyle name="Normal 3 12 2 12 6" xfId="22605"/>
    <cellStyle name="Normal 3 12 2 13" xfId="22606"/>
    <cellStyle name="Normal 3 12 2 13 2" xfId="22607"/>
    <cellStyle name="Normal 3 12 2 13 3" xfId="22608"/>
    <cellStyle name="Normal 3 12 2 13 4" xfId="22609"/>
    <cellStyle name="Normal 3 12 2 13 5" xfId="22610"/>
    <cellStyle name="Normal 3 12 2 13 6" xfId="22611"/>
    <cellStyle name="Normal 3 12 2 14" xfId="22612"/>
    <cellStyle name="Normal 3 12 2 14 2" xfId="22613"/>
    <cellStyle name="Normal 3 12 2 14 3" xfId="22614"/>
    <cellStyle name="Normal 3 12 2 14 4" xfId="22615"/>
    <cellStyle name="Normal 3 12 2 14 5" xfId="22616"/>
    <cellStyle name="Normal 3 12 2 14 6" xfId="22617"/>
    <cellStyle name="Normal 3 12 2 15" xfId="22618"/>
    <cellStyle name="Normal 3 12 2 16" xfId="22619"/>
    <cellStyle name="Normal 3 12 2 17" xfId="22620"/>
    <cellStyle name="Normal 3 12 2 18" xfId="22621"/>
    <cellStyle name="Normal 3 12 2 19" xfId="22622"/>
    <cellStyle name="Normal 3 12 2 2" xfId="22623"/>
    <cellStyle name="Normal 3 12 2 3" xfId="22624"/>
    <cellStyle name="Normal 3 12 2 4" xfId="22625"/>
    <cellStyle name="Normal 3 12 2 5" xfId="22626"/>
    <cellStyle name="Normal 3 12 2 6" xfId="22627"/>
    <cellStyle name="Normal 3 12 2 7" xfId="22628"/>
    <cellStyle name="Normal 3 12 2 8" xfId="22629"/>
    <cellStyle name="Normal 3 12 2 9" xfId="22630"/>
    <cellStyle name="Normal 3 12 3" xfId="22631"/>
    <cellStyle name="Normal 3 12 3 10" xfId="22632"/>
    <cellStyle name="Normal 3 12 3 11" xfId="22633"/>
    <cellStyle name="Normal 3 12 3 2" xfId="22634"/>
    <cellStyle name="Normal 3 12 3 2 2" xfId="22635"/>
    <cellStyle name="Normal 3 12 3 2 3" xfId="22636"/>
    <cellStyle name="Normal 3 12 3 2 4" xfId="22637"/>
    <cellStyle name="Normal 3 12 3 2 5" xfId="22638"/>
    <cellStyle name="Normal 3 12 3 2 6" xfId="22639"/>
    <cellStyle name="Normal 3 12 3 3" xfId="22640"/>
    <cellStyle name="Normal 3 12 3 3 2" xfId="22641"/>
    <cellStyle name="Normal 3 12 3 3 3" xfId="22642"/>
    <cellStyle name="Normal 3 12 3 3 4" xfId="22643"/>
    <cellStyle name="Normal 3 12 3 3 5" xfId="22644"/>
    <cellStyle name="Normal 3 12 3 3 6" xfId="22645"/>
    <cellStyle name="Normal 3 12 3 4" xfId="22646"/>
    <cellStyle name="Normal 3 12 3 4 2" xfId="22647"/>
    <cellStyle name="Normal 3 12 3 4 3" xfId="22648"/>
    <cellStyle name="Normal 3 12 3 4 4" xfId="22649"/>
    <cellStyle name="Normal 3 12 3 4 5" xfId="22650"/>
    <cellStyle name="Normal 3 12 3 4 6" xfId="22651"/>
    <cellStyle name="Normal 3 12 3 5" xfId="22652"/>
    <cellStyle name="Normal 3 12 3 5 2" xfId="22653"/>
    <cellStyle name="Normal 3 12 3 5 3" xfId="22654"/>
    <cellStyle name="Normal 3 12 3 5 4" xfId="22655"/>
    <cellStyle name="Normal 3 12 3 5 5" xfId="22656"/>
    <cellStyle name="Normal 3 12 3 5 6" xfId="22657"/>
    <cellStyle name="Normal 3 12 3 6" xfId="22658"/>
    <cellStyle name="Normal 3 12 3 6 2" xfId="22659"/>
    <cellStyle name="Normal 3 12 3 6 3" xfId="22660"/>
    <cellStyle name="Normal 3 12 3 6 4" xfId="22661"/>
    <cellStyle name="Normal 3 12 3 6 5" xfId="22662"/>
    <cellStyle name="Normal 3 12 3 6 6" xfId="22663"/>
    <cellStyle name="Normal 3 12 3 7" xfId="22664"/>
    <cellStyle name="Normal 3 12 3 8" xfId="22665"/>
    <cellStyle name="Normal 3 12 3 9" xfId="22666"/>
    <cellStyle name="Normal 3 12 4" xfId="22667"/>
    <cellStyle name="Normal 3 12 4 10" xfId="22668"/>
    <cellStyle name="Normal 3 12 4 11" xfId="22669"/>
    <cellStyle name="Normal 3 12 4 2" xfId="22670"/>
    <cellStyle name="Normal 3 12 4 2 2" xfId="22671"/>
    <cellStyle name="Normal 3 12 4 2 3" xfId="22672"/>
    <cellStyle name="Normal 3 12 4 2 4" xfId="22673"/>
    <cellStyle name="Normal 3 12 4 2 5" xfId="22674"/>
    <cellStyle name="Normal 3 12 4 2 6" xfId="22675"/>
    <cellStyle name="Normal 3 12 4 3" xfId="22676"/>
    <cellStyle name="Normal 3 12 4 3 2" xfId="22677"/>
    <cellStyle name="Normal 3 12 4 3 3" xfId="22678"/>
    <cellStyle name="Normal 3 12 4 3 4" xfId="22679"/>
    <cellStyle name="Normal 3 12 4 3 5" xfId="22680"/>
    <cellStyle name="Normal 3 12 4 3 6" xfId="22681"/>
    <cellStyle name="Normal 3 12 4 4" xfId="22682"/>
    <cellStyle name="Normal 3 12 4 4 2" xfId="22683"/>
    <cellStyle name="Normal 3 12 4 4 3" xfId="22684"/>
    <cellStyle name="Normal 3 12 4 4 4" xfId="22685"/>
    <cellStyle name="Normal 3 12 4 4 5" xfId="22686"/>
    <cellStyle name="Normal 3 12 4 4 6" xfId="22687"/>
    <cellStyle name="Normal 3 12 4 5" xfId="22688"/>
    <cellStyle name="Normal 3 12 4 5 2" xfId="22689"/>
    <cellStyle name="Normal 3 12 4 5 3" xfId="22690"/>
    <cellStyle name="Normal 3 12 4 5 4" xfId="22691"/>
    <cellStyle name="Normal 3 12 4 5 5" xfId="22692"/>
    <cellStyle name="Normal 3 12 4 5 6" xfId="22693"/>
    <cellStyle name="Normal 3 12 4 6" xfId="22694"/>
    <cellStyle name="Normal 3 12 4 6 2" xfId="22695"/>
    <cellStyle name="Normal 3 12 4 6 3" xfId="22696"/>
    <cellStyle name="Normal 3 12 4 6 4" xfId="22697"/>
    <cellStyle name="Normal 3 12 4 6 5" xfId="22698"/>
    <cellStyle name="Normal 3 12 4 6 6" xfId="22699"/>
    <cellStyle name="Normal 3 12 4 7" xfId="22700"/>
    <cellStyle name="Normal 3 12 4 8" xfId="22701"/>
    <cellStyle name="Normal 3 12 4 9" xfId="22702"/>
    <cellStyle name="Normal 3 12 5" xfId="22703"/>
    <cellStyle name="Normal 3 12 5 10" xfId="22704"/>
    <cellStyle name="Normal 3 12 5 11" xfId="22705"/>
    <cellStyle name="Normal 3 12 5 2" xfId="22706"/>
    <cellStyle name="Normal 3 12 5 2 2" xfId="22707"/>
    <cellStyle name="Normal 3 12 5 2 3" xfId="22708"/>
    <cellStyle name="Normal 3 12 5 2 4" xfId="22709"/>
    <cellStyle name="Normal 3 12 5 2 5" xfId="22710"/>
    <cellStyle name="Normal 3 12 5 2 6" xfId="22711"/>
    <cellStyle name="Normal 3 12 5 3" xfId="22712"/>
    <cellStyle name="Normal 3 12 5 3 2" xfId="22713"/>
    <cellStyle name="Normal 3 12 5 3 3" xfId="22714"/>
    <cellStyle name="Normal 3 12 5 3 4" xfId="22715"/>
    <cellStyle name="Normal 3 12 5 3 5" xfId="22716"/>
    <cellStyle name="Normal 3 12 5 3 6" xfId="22717"/>
    <cellStyle name="Normal 3 12 5 4" xfId="22718"/>
    <cellStyle name="Normal 3 12 5 4 2" xfId="22719"/>
    <cellStyle name="Normal 3 12 5 4 3" xfId="22720"/>
    <cellStyle name="Normal 3 12 5 4 4" xfId="22721"/>
    <cellStyle name="Normal 3 12 5 4 5" xfId="22722"/>
    <cellStyle name="Normal 3 12 5 4 6" xfId="22723"/>
    <cellStyle name="Normal 3 12 5 5" xfId="22724"/>
    <cellStyle name="Normal 3 12 5 5 2" xfId="22725"/>
    <cellStyle name="Normal 3 12 5 5 3" xfId="22726"/>
    <cellStyle name="Normal 3 12 5 5 4" xfId="22727"/>
    <cellStyle name="Normal 3 12 5 5 5" xfId="22728"/>
    <cellStyle name="Normal 3 12 5 5 6" xfId="22729"/>
    <cellStyle name="Normal 3 12 5 6" xfId="22730"/>
    <cellStyle name="Normal 3 12 5 6 2" xfId="22731"/>
    <cellStyle name="Normal 3 12 5 6 3" xfId="22732"/>
    <cellStyle name="Normal 3 12 5 6 4" xfId="22733"/>
    <cellStyle name="Normal 3 12 5 6 5" xfId="22734"/>
    <cellStyle name="Normal 3 12 5 6 6" xfId="22735"/>
    <cellStyle name="Normal 3 12 5 7" xfId="22736"/>
    <cellStyle name="Normal 3 12 5 8" xfId="22737"/>
    <cellStyle name="Normal 3 12 5 9" xfId="22738"/>
    <cellStyle name="Normal 3 12 6" xfId="22739"/>
    <cellStyle name="Normal 3 12 6 10" xfId="22740"/>
    <cellStyle name="Normal 3 12 6 11" xfId="22741"/>
    <cellStyle name="Normal 3 12 6 2" xfId="22742"/>
    <cellStyle name="Normal 3 12 6 2 2" xfId="22743"/>
    <cellStyle name="Normal 3 12 6 2 3" xfId="22744"/>
    <cellStyle name="Normal 3 12 6 2 4" xfId="22745"/>
    <cellStyle name="Normal 3 12 6 2 5" xfId="22746"/>
    <cellStyle name="Normal 3 12 6 2 6" xfId="22747"/>
    <cellStyle name="Normal 3 12 6 3" xfId="22748"/>
    <cellStyle name="Normal 3 12 6 3 2" xfId="22749"/>
    <cellStyle name="Normal 3 12 6 3 3" xfId="22750"/>
    <cellStyle name="Normal 3 12 6 3 4" xfId="22751"/>
    <cellStyle name="Normal 3 12 6 3 5" xfId="22752"/>
    <cellStyle name="Normal 3 12 6 3 6" xfId="22753"/>
    <cellStyle name="Normal 3 12 6 4" xfId="22754"/>
    <cellStyle name="Normal 3 12 6 4 2" xfId="22755"/>
    <cellStyle name="Normal 3 12 6 4 3" xfId="22756"/>
    <cellStyle name="Normal 3 12 6 4 4" xfId="22757"/>
    <cellStyle name="Normal 3 12 6 4 5" xfId="22758"/>
    <cellStyle name="Normal 3 12 6 4 6" xfId="22759"/>
    <cellStyle name="Normal 3 12 6 5" xfId="22760"/>
    <cellStyle name="Normal 3 12 6 5 2" xfId="22761"/>
    <cellStyle name="Normal 3 12 6 5 3" xfId="22762"/>
    <cellStyle name="Normal 3 12 6 5 4" xfId="22763"/>
    <cellStyle name="Normal 3 12 6 5 5" xfId="22764"/>
    <cellStyle name="Normal 3 12 6 5 6" xfId="22765"/>
    <cellStyle name="Normal 3 12 6 6" xfId="22766"/>
    <cellStyle name="Normal 3 12 6 6 2" xfId="22767"/>
    <cellStyle name="Normal 3 12 6 6 3" xfId="22768"/>
    <cellStyle name="Normal 3 12 6 6 4" xfId="22769"/>
    <cellStyle name="Normal 3 12 6 6 5" xfId="22770"/>
    <cellStyle name="Normal 3 12 6 6 6" xfId="22771"/>
    <cellStyle name="Normal 3 12 6 7" xfId="22772"/>
    <cellStyle name="Normal 3 12 6 8" xfId="22773"/>
    <cellStyle name="Normal 3 12 6 9" xfId="22774"/>
    <cellStyle name="Normal 3 12 7" xfId="22775"/>
    <cellStyle name="Normal 3 12 7 10" xfId="22776"/>
    <cellStyle name="Normal 3 12 7 11" xfId="22777"/>
    <cellStyle name="Normal 3 12 7 2" xfId="22778"/>
    <cellStyle name="Normal 3 12 7 2 2" xfId="22779"/>
    <cellStyle name="Normal 3 12 7 2 3" xfId="22780"/>
    <cellStyle name="Normal 3 12 7 2 4" xfId="22781"/>
    <cellStyle name="Normal 3 12 7 2 5" xfId="22782"/>
    <cellStyle name="Normal 3 12 7 2 6" xfId="22783"/>
    <cellStyle name="Normal 3 12 7 3" xfId="22784"/>
    <cellStyle name="Normal 3 12 7 3 2" xfId="22785"/>
    <cellStyle name="Normal 3 12 7 3 3" xfId="22786"/>
    <cellStyle name="Normal 3 12 7 3 4" xfId="22787"/>
    <cellStyle name="Normal 3 12 7 3 5" xfId="22788"/>
    <cellStyle name="Normal 3 12 7 3 6" xfId="22789"/>
    <cellStyle name="Normal 3 12 7 4" xfId="22790"/>
    <cellStyle name="Normal 3 12 7 4 2" xfId="22791"/>
    <cellStyle name="Normal 3 12 7 4 3" xfId="22792"/>
    <cellStyle name="Normal 3 12 7 4 4" xfId="22793"/>
    <cellStyle name="Normal 3 12 7 4 5" xfId="22794"/>
    <cellStyle name="Normal 3 12 7 4 6" xfId="22795"/>
    <cellStyle name="Normal 3 12 7 5" xfId="22796"/>
    <cellStyle name="Normal 3 12 7 5 2" xfId="22797"/>
    <cellStyle name="Normal 3 12 7 5 3" xfId="22798"/>
    <cellStyle name="Normal 3 12 7 5 4" xfId="22799"/>
    <cellStyle name="Normal 3 12 7 5 5" xfId="22800"/>
    <cellStyle name="Normal 3 12 7 5 6" xfId="22801"/>
    <cellStyle name="Normal 3 12 7 6" xfId="22802"/>
    <cellStyle name="Normal 3 12 7 6 2" xfId="22803"/>
    <cellStyle name="Normal 3 12 7 6 3" xfId="22804"/>
    <cellStyle name="Normal 3 12 7 6 4" xfId="22805"/>
    <cellStyle name="Normal 3 12 7 6 5" xfId="22806"/>
    <cellStyle name="Normal 3 12 7 6 6" xfId="22807"/>
    <cellStyle name="Normal 3 12 7 7" xfId="22808"/>
    <cellStyle name="Normal 3 12 7 8" xfId="22809"/>
    <cellStyle name="Normal 3 12 7 9" xfId="22810"/>
    <cellStyle name="Normal 3 12 8" xfId="22811"/>
    <cellStyle name="Normal 3 12 8 10" xfId="22812"/>
    <cellStyle name="Normal 3 12 8 11" xfId="22813"/>
    <cellStyle name="Normal 3 12 8 2" xfId="22814"/>
    <cellStyle name="Normal 3 12 8 2 2" xfId="22815"/>
    <cellStyle name="Normal 3 12 8 2 3" xfId="22816"/>
    <cellStyle name="Normal 3 12 8 2 4" xfId="22817"/>
    <cellStyle name="Normal 3 12 8 2 5" xfId="22818"/>
    <cellStyle name="Normal 3 12 8 2 6" xfId="22819"/>
    <cellStyle name="Normal 3 12 8 3" xfId="22820"/>
    <cellStyle name="Normal 3 12 8 3 2" xfId="22821"/>
    <cellStyle name="Normal 3 12 8 3 3" xfId="22822"/>
    <cellStyle name="Normal 3 12 8 3 4" xfId="22823"/>
    <cellStyle name="Normal 3 12 8 3 5" xfId="22824"/>
    <cellStyle name="Normal 3 12 8 3 6" xfId="22825"/>
    <cellStyle name="Normal 3 12 8 4" xfId="22826"/>
    <cellStyle name="Normal 3 12 8 4 2" xfId="22827"/>
    <cellStyle name="Normal 3 12 8 4 3" xfId="22828"/>
    <cellStyle name="Normal 3 12 8 4 4" xfId="22829"/>
    <cellStyle name="Normal 3 12 8 4 5" xfId="22830"/>
    <cellStyle name="Normal 3 12 8 4 6" xfId="22831"/>
    <cellStyle name="Normal 3 12 8 5" xfId="22832"/>
    <cellStyle name="Normal 3 12 8 5 2" xfId="22833"/>
    <cellStyle name="Normal 3 12 8 5 3" xfId="22834"/>
    <cellStyle name="Normal 3 12 8 5 4" xfId="22835"/>
    <cellStyle name="Normal 3 12 8 5 5" xfId="22836"/>
    <cellStyle name="Normal 3 12 8 5 6" xfId="22837"/>
    <cellStyle name="Normal 3 12 8 6" xfId="22838"/>
    <cellStyle name="Normal 3 12 8 6 2" xfId="22839"/>
    <cellStyle name="Normal 3 12 8 6 3" xfId="22840"/>
    <cellStyle name="Normal 3 12 8 6 4" xfId="22841"/>
    <cellStyle name="Normal 3 12 8 6 5" xfId="22842"/>
    <cellStyle name="Normal 3 12 8 6 6" xfId="22843"/>
    <cellStyle name="Normal 3 12 8 7" xfId="22844"/>
    <cellStyle name="Normal 3 12 8 8" xfId="22845"/>
    <cellStyle name="Normal 3 12 8 9" xfId="22846"/>
    <cellStyle name="Normal 3 12 9" xfId="22847"/>
    <cellStyle name="Normal 3 12 9 10" xfId="22848"/>
    <cellStyle name="Normal 3 12 9 11" xfId="22849"/>
    <cellStyle name="Normal 3 12 9 2" xfId="22850"/>
    <cellStyle name="Normal 3 12 9 2 2" xfId="22851"/>
    <cellStyle name="Normal 3 12 9 2 3" xfId="22852"/>
    <cellStyle name="Normal 3 12 9 2 4" xfId="22853"/>
    <cellStyle name="Normal 3 12 9 2 5" xfId="22854"/>
    <cellStyle name="Normal 3 12 9 2 6" xfId="22855"/>
    <cellStyle name="Normal 3 12 9 3" xfId="22856"/>
    <cellStyle name="Normal 3 12 9 3 2" xfId="22857"/>
    <cellStyle name="Normal 3 12 9 3 3" xfId="22858"/>
    <cellStyle name="Normal 3 12 9 3 4" xfId="22859"/>
    <cellStyle name="Normal 3 12 9 3 5" xfId="22860"/>
    <cellStyle name="Normal 3 12 9 3 6" xfId="22861"/>
    <cellStyle name="Normal 3 12 9 4" xfId="22862"/>
    <cellStyle name="Normal 3 12 9 4 2" xfId="22863"/>
    <cellStyle name="Normal 3 12 9 4 3" xfId="22864"/>
    <cellStyle name="Normal 3 12 9 4 4" xfId="22865"/>
    <cellStyle name="Normal 3 12 9 4 5" xfId="22866"/>
    <cellStyle name="Normal 3 12 9 4 6" xfId="22867"/>
    <cellStyle name="Normal 3 12 9 5" xfId="22868"/>
    <cellStyle name="Normal 3 12 9 5 2" xfId="22869"/>
    <cellStyle name="Normal 3 12 9 5 3" xfId="22870"/>
    <cellStyle name="Normal 3 12 9 5 4" xfId="22871"/>
    <cellStyle name="Normal 3 12 9 5 5" xfId="22872"/>
    <cellStyle name="Normal 3 12 9 5 6" xfId="22873"/>
    <cellStyle name="Normal 3 12 9 6" xfId="22874"/>
    <cellStyle name="Normal 3 12 9 6 2" xfId="22875"/>
    <cellStyle name="Normal 3 12 9 6 3" xfId="22876"/>
    <cellStyle name="Normal 3 12 9 6 4" xfId="22877"/>
    <cellStyle name="Normal 3 12 9 6 5" xfId="22878"/>
    <cellStyle name="Normal 3 12 9 6 6" xfId="22879"/>
    <cellStyle name="Normal 3 12 9 7" xfId="22880"/>
    <cellStyle name="Normal 3 12 9 8" xfId="22881"/>
    <cellStyle name="Normal 3 12 9 9" xfId="22882"/>
    <cellStyle name="Normal 3 13" xfId="22883"/>
    <cellStyle name="Normal 3 13 2" xfId="22884"/>
    <cellStyle name="Normal 3 13 3" xfId="22885"/>
    <cellStyle name="Normal 3 14" xfId="22886"/>
    <cellStyle name="Normal 3 14 2" xfId="22887"/>
    <cellStyle name="Normal 3 14 3" xfId="22888"/>
    <cellStyle name="Normal 3 15" xfId="22889"/>
    <cellStyle name="Normal 3 15 2" xfId="22890"/>
    <cellStyle name="Normal 3 15 3" xfId="22891"/>
    <cellStyle name="Normal 3 16" xfId="22892"/>
    <cellStyle name="Normal 3 16 2" xfId="22893"/>
    <cellStyle name="Normal 3 16 3" xfId="22894"/>
    <cellStyle name="Normal 3 17" xfId="22895"/>
    <cellStyle name="Normal 3 17 2" xfId="22896"/>
    <cellStyle name="Normal 3 18" xfId="22897"/>
    <cellStyle name="Normal 3 18 2" xfId="22898"/>
    <cellStyle name="Normal 3 19" xfId="22899"/>
    <cellStyle name="Normal 3 19 2" xfId="22900"/>
    <cellStyle name="Normal 3 2 124" xfId="22901"/>
    <cellStyle name="Normal 3 2 10" xfId="22902"/>
    <cellStyle name="Normal 3 2 10 10" xfId="22903"/>
    <cellStyle name="Normal 3 2 10 11" xfId="22904"/>
    <cellStyle name="Normal 3 2 10 12" xfId="22905"/>
    <cellStyle name="Normal 3 2 10 2" xfId="22906"/>
    <cellStyle name="Normal 3 2 10 2 2" xfId="22907"/>
    <cellStyle name="Normal 3 2 10 2 3" xfId="22908"/>
    <cellStyle name="Normal 3 2 10 2 4" xfId="22909"/>
    <cellStyle name="Normal 3 2 10 2 5" xfId="22910"/>
    <cellStyle name="Normal 3 2 10 2 6" xfId="22911"/>
    <cellStyle name="Normal 3 2 10 3" xfId="22912"/>
    <cellStyle name="Normal 3 2 10 3 2" xfId="22913"/>
    <cellStyle name="Normal 3 2 10 3 3" xfId="22914"/>
    <cellStyle name="Normal 3 2 10 3 4" xfId="22915"/>
    <cellStyle name="Normal 3 2 10 3 5" xfId="22916"/>
    <cellStyle name="Normal 3 2 10 3 6" xfId="22917"/>
    <cellStyle name="Normal 3 2 10 4" xfId="22918"/>
    <cellStyle name="Normal 3 2 10 4 2" xfId="22919"/>
    <cellStyle name="Normal 3 2 10 4 3" xfId="22920"/>
    <cellStyle name="Normal 3 2 10 4 4" xfId="22921"/>
    <cellStyle name="Normal 3 2 10 4 5" xfId="22922"/>
    <cellStyle name="Normal 3 2 10 4 6" xfId="22923"/>
    <cellStyle name="Normal 3 2 10 5" xfId="22924"/>
    <cellStyle name="Normal 3 2 10 5 2" xfId="22925"/>
    <cellStyle name="Normal 3 2 10 5 3" xfId="22926"/>
    <cellStyle name="Normal 3 2 10 5 4" xfId="22927"/>
    <cellStyle name="Normal 3 2 10 5 5" xfId="22928"/>
    <cellStyle name="Normal 3 2 10 5 6" xfId="22929"/>
    <cellStyle name="Normal 3 2 10 6" xfId="22930"/>
    <cellStyle name="Normal 3 2 10 6 2" xfId="22931"/>
    <cellStyle name="Normal 3 2 10 6 3" xfId="22932"/>
    <cellStyle name="Normal 3 2 10 6 4" xfId="22933"/>
    <cellStyle name="Normal 3 2 10 6 5" xfId="22934"/>
    <cellStyle name="Normal 3 2 10 6 6" xfId="22935"/>
    <cellStyle name="Normal 3 2 10 7" xfId="22936"/>
    <cellStyle name="Normal 3 2 10 8" xfId="22937"/>
    <cellStyle name="Normal 3 2 10 9" xfId="22938"/>
    <cellStyle name="Normal 3 2 100" xfId="22939"/>
    <cellStyle name="Normal 3 2 101" xfId="22940"/>
    <cellStyle name="Normal 3 2 102" xfId="22941"/>
    <cellStyle name="Normal 3 2 103" xfId="22942"/>
    <cellStyle name="Normal 3 2 104" xfId="22943"/>
    <cellStyle name="Normal 3 2 105" xfId="22944"/>
    <cellStyle name="Normal 3 2 106" xfId="22945"/>
    <cellStyle name="Normal 3 2 107" xfId="22946"/>
    <cellStyle name="Normal 3 2 108" xfId="22947"/>
    <cellStyle name="Normal 3 2 109" xfId="22948"/>
    <cellStyle name="Normal 3 2 11" xfId="22949"/>
    <cellStyle name="Normal 3 2 11 10" xfId="22950"/>
    <cellStyle name="Normal 3 2 11 11" xfId="22951"/>
    <cellStyle name="Normal 3 2 11 2" xfId="22952"/>
    <cellStyle name="Normal 3 2 11 2 2" xfId="22953"/>
    <cellStyle name="Normal 3 2 11 2 3" xfId="22954"/>
    <cellStyle name="Normal 3 2 11 2 4" xfId="22955"/>
    <cellStyle name="Normal 3 2 11 2 5" xfId="22956"/>
    <cellStyle name="Normal 3 2 11 2 6" xfId="22957"/>
    <cellStyle name="Normal 3 2 11 3" xfId="22958"/>
    <cellStyle name="Normal 3 2 11 3 2" xfId="22959"/>
    <cellStyle name="Normal 3 2 11 3 3" xfId="22960"/>
    <cellStyle name="Normal 3 2 11 3 4" xfId="22961"/>
    <cellStyle name="Normal 3 2 11 3 5" xfId="22962"/>
    <cellStyle name="Normal 3 2 11 3 6" xfId="22963"/>
    <cellStyle name="Normal 3 2 11 4" xfId="22964"/>
    <cellStyle name="Normal 3 2 11 4 2" xfId="22965"/>
    <cellStyle name="Normal 3 2 11 4 3" xfId="22966"/>
    <cellStyle name="Normal 3 2 11 4 4" xfId="22967"/>
    <cellStyle name="Normal 3 2 11 4 5" xfId="22968"/>
    <cellStyle name="Normal 3 2 11 4 6" xfId="22969"/>
    <cellStyle name="Normal 3 2 11 5" xfId="22970"/>
    <cellStyle name="Normal 3 2 11 5 2" xfId="22971"/>
    <cellStyle name="Normal 3 2 11 5 3" xfId="22972"/>
    <cellStyle name="Normal 3 2 11 5 4" xfId="22973"/>
    <cellStyle name="Normal 3 2 11 5 5" xfId="22974"/>
    <cellStyle name="Normal 3 2 11 5 6" xfId="22975"/>
    <cellStyle name="Normal 3 2 11 6" xfId="22976"/>
    <cellStyle name="Normal 3 2 11 6 2" xfId="22977"/>
    <cellStyle name="Normal 3 2 11 6 3" xfId="22978"/>
    <cellStyle name="Normal 3 2 11 6 4" xfId="22979"/>
    <cellStyle name="Normal 3 2 11 6 5" xfId="22980"/>
    <cellStyle name="Normal 3 2 11 6 6" xfId="22981"/>
    <cellStyle name="Normal 3 2 11 7" xfId="22982"/>
    <cellStyle name="Normal 3 2 11 8" xfId="22983"/>
    <cellStyle name="Normal 3 2 11 9" xfId="22984"/>
    <cellStyle name="Normal 3 2 110" xfId="22985"/>
    <cellStyle name="Normal 3 2 111" xfId="22986"/>
    <cellStyle name="Normal 3 2 112" xfId="22987"/>
    <cellStyle name="Normal 3 2 113" xfId="22988"/>
    <cellStyle name="Normal 3 2 114" xfId="22989"/>
    <cellStyle name="Normal 3 2 115" xfId="22990"/>
    <cellStyle name="Normal 3 2 116" xfId="22991"/>
    <cellStyle name="Normal 3 2 117" xfId="22992"/>
    <cellStyle name="Normal 3 2 118" xfId="22993"/>
    <cellStyle name="Normal 3 2 119" xfId="22994"/>
    <cellStyle name="Normal 3 2 119 2" xfId="22995"/>
    <cellStyle name="Normal 3 2 119 3" xfId="22996"/>
    <cellStyle name="Normal 3 2 119 4" xfId="22997"/>
    <cellStyle name="Normal 3 2 12" xfId="22998"/>
    <cellStyle name="Normal 3 2 12 10" xfId="22999"/>
    <cellStyle name="Normal 3 2 12 10 2" xfId="23000"/>
    <cellStyle name="Normal 3 2 12 10 3" xfId="23001"/>
    <cellStyle name="Normal 3 2 12 10 4" xfId="23002"/>
    <cellStyle name="Normal 3 2 12 10 5" xfId="23003"/>
    <cellStyle name="Normal 3 2 12 10 6" xfId="23004"/>
    <cellStyle name="Normal 3 2 12 11" xfId="23005"/>
    <cellStyle name="Normal 3 2 12 11 2" xfId="23006"/>
    <cellStyle name="Normal 3 2 12 11 3" xfId="23007"/>
    <cellStyle name="Normal 3 2 12 11 4" xfId="23008"/>
    <cellStyle name="Normal 3 2 12 11 5" xfId="23009"/>
    <cellStyle name="Normal 3 2 12 11 6" xfId="23010"/>
    <cellStyle name="Normal 3 2 12 12" xfId="23011"/>
    <cellStyle name="Normal 3 2 12 12 2" xfId="23012"/>
    <cellStyle name="Normal 3 2 12 12 3" xfId="23013"/>
    <cellStyle name="Normal 3 2 12 12 4" xfId="23014"/>
    <cellStyle name="Normal 3 2 12 12 5" xfId="23015"/>
    <cellStyle name="Normal 3 2 12 12 6" xfId="23016"/>
    <cellStyle name="Normal 3 2 12 13" xfId="23017"/>
    <cellStyle name="Normal 3 2 12 13 2" xfId="23018"/>
    <cellStyle name="Normal 3 2 12 13 3" xfId="23019"/>
    <cellStyle name="Normal 3 2 12 13 4" xfId="23020"/>
    <cellStyle name="Normal 3 2 12 13 5" xfId="23021"/>
    <cellStyle name="Normal 3 2 12 13 6" xfId="23022"/>
    <cellStyle name="Normal 3 2 12 14" xfId="23023"/>
    <cellStyle name="Normal 3 2 12 14 2" xfId="23024"/>
    <cellStyle name="Normal 3 2 12 14 3" xfId="23025"/>
    <cellStyle name="Normal 3 2 12 14 4" xfId="23026"/>
    <cellStyle name="Normal 3 2 12 14 5" xfId="23027"/>
    <cellStyle name="Normal 3 2 12 14 6" xfId="23028"/>
    <cellStyle name="Normal 3 2 12 15" xfId="23029"/>
    <cellStyle name="Normal 3 2 12 16" xfId="23030"/>
    <cellStyle name="Normal 3 2 12 17" xfId="23031"/>
    <cellStyle name="Normal 3 2 12 18" xfId="23032"/>
    <cellStyle name="Normal 3 2 12 19" xfId="23033"/>
    <cellStyle name="Normal 3 2 12 2" xfId="23034"/>
    <cellStyle name="Normal 3 2 12 2 2" xfId="23035"/>
    <cellStyle name="Normal 3 2 12 2 2 10" xfId="23036"/>
    <cellStyle name="Normal 3 2 12 2 2 11" xfId="23037"/>
    <cellStyle name="Normal 3 2 12 2 2 2" xfId="23038"/>
    <cellStyle name="Normal 3 2 12 2 2 2 2" xfId="23039"/>
    <cellStyle name="Normal 3 2 12 2 2 2 3" xfId="23040"/>
    <cellStyle name="Normal 3 2 12 2 2 2 4" xfId="23041"/>
    <cellStyle name="Normal 3 2 12 2 2 2 5" xfId="23042"/>
    <cellStyle name="Normal 3 2 12 2 2 2 6" xfId="23043"/>
    <cellStyle name="Normal 3 2 12 2 2 3" xfId="23044"/>
    <cellStyle name="Normal 3 2 12 2 2 3 2" xfId="23045"/>
    <cellStyle name="Normal 3 2 12 2 2 3 3" xfId="23046"/>
    <cellStyle name="Normal 3 2 12 2 2 3 4" xfId="23047"/>
    <cellStyle name="Normal 3 2 12 2 2 3 5" xfId="23048"/>
    <cellStyle name="Normal 3 2 12 2 2 3 6" xfId="23049"/>
    <cellStyle name="Normal 3 2 12 2 2 4" xfId="23050"/>
    <cellStyle name="Normal 3 2 12 2 2 4 2" xfId="23051"/>
    <cellStyle name="Normal 3 2 12 2 2 4 3" xfId="23052"/>
    <cellStyle name="Normal 3 2 12 2 2 4 4" xfId="23053"/>
    <cellStyle name="Normal 3 2 12 2 2 4 5" xfId="23054"/>
    <cellStyle name="Normal 3 2 12 2 2 4 6" xfId="23055"/>
    <cellStyle name="Normal 3 2 12 2 2 5" xfId="23056"/>
    <cellStyle name="Normal 3 2 12 2 2 5 2" xfId="23057"/>
    <cellStyle name="Normal 3 2 12 2 2 5 3" xfId="23058"/>
    <cellStyle name="Normal 3 2 12 2 2 5 4" xfId="23059"/>
    <cellStyle name="Normal 3 2 12 2 2 5 5" xfId="23060"/>
    <cellStyle name="Normal 3 2 12 2 2 5 6" xfId="23061"/>
    <cellStyle name="Normal 3 2 12 2 2 6" xfId="23062"/>
    <cellStyle name="Normal 3 2 12 2 2 6 2" xfId="23063"/>
    <cellStyle name="Normal 3 2 12 2 2 6 3" xfId="23064"/>
    <cellStyle name="Normal 3 2 12 2 2 6 4" xfId="23065"/>
    <cellStyle name="Normal 3 2 12 2 2 6 5" xfId="23066"/>
    <cellStyle name="Normal 3 2 12 2 2 6 6" xfId="23067"/>
    <cellStyle name="Normal 3 2 12 2 2 7" xfId="23068"/>
    <cellStyle name="Normal 3 2 12 2 2 8" xfId="23069"/>
    <cellStyle name="Normal 3 2 12 2 2 9" xfId="23070"/>
    <cellStyle name="Normal 3 2 12 2 3" xfId="23071"/>
    <cellStyle name="Normal 3 2 12 2 3 10" xfId="23072"/>
    <cellStyle name="Normal 3 2 12 2 3 11" xfId="23073"/>
    <cellStyle name="Normal 3 2 12 2 3 2" xfId="23074"/>
    <cellStyle name="Normal 3 2 12 2 3 2 2" xfId="23075"/>
    <cellStyle name="Normal 3 2 12 2 3 2 3" xfId="23076"/>
    <cellStyle name="Normal 3 2 12 2 3 2 4" xfId="23077"/>
    <cellStyle name="Normal 3 2 12 2 3 2 5" xfId="23078"/>
    <cellStyle name="Normal 3 2 12 2 3 2 6" xfId="23079"/>
    <cellStyle name="Normal 3 2 12 2 3 3" xfId="23080"/>
    <cellStyle name="Normal 3 2 12 2 3 3 2" xfId="23081"/>
    <cellStyle name="Normal 3 2 12 2 3 3 3" xfId="23082"/>
    <cellStyle name="Normal 3 2 12 2 3 3 4" xfId="23083"/>
    <cellStyle name="Normal 3 2 12 2 3 3 5" xfId="23084"/>
    <cellStyle name="Normal 3 2 12 2 3 3 6" xfId="23085"/>
    <cellStyle name="Normal 3 2 12 2 3 4" xfId="23086"/>
    <cellStyle name="Normal 3 2 12 2 3 4 2" xfId="23087"/>
    <cellStyle name="Normal 3 2 12 2 3 4 3" xfId="23088"/>
    <cellStyle name="Normal 3 2 12 2 3 4 4" xfId="23089"/>
    <cellStyle name="Normal 3 2 12 2 3 4 5" xfId="23090"/>
    <cellStyle name="Normal 3 2 12 2 3 4 6" xfId="23091"/>
    <cellStyle name="Normal 3 2 12 2 3 5" xfId="23092"/>
    <cellStyle name="Normal 3 2 12 2 3 5 2" xfId="23093"/>
    <cellStyle name="Normal 3 2 12 2 3 5 3" xfId="23094"/>
    <cellStyle name="Normal 3 2 12 2 3 5 4" xfId="23095"/>
    <cellStyle name="Normal 3 2 12 2 3 5 5" xfId="23096"/>
    <cellStyle name="Normal 3 2 12 2 3 5 6" xfId="23097"/>
    <cellStyle name="Normal 3 2 12 2 3 6" xfId="23098"/>
    <cellStyle name="Normal 3 2 12 2 3 6 2" xfId="23099"/>
    <cellStyle name="Normal 3 2 12 2 3 6 3" xfId="23100"/>
    <cellStyle name="Normal 3 2 12 2 3 6 4" xfId="23101"/>
    <cellStyle name="Normal 3 2 12 2 3 6 5" xfId="23102"/>
    <cellStyle name="Normal 3 2 12 2 3 6 6" xfId="23103"/>
    <cellStyle name="Normal 3 2 12 2 3 7" xfId="23104"/>
    <cellStyle name="Normal 3 2 12 2 3 8" xfId="23105"/>
    <cellStyle name="Normal 3 2 12 2 3 9" xfId="23106"/>
    <cellStyle name="Normal 3 2 12 2 4" xfId="23107"/>
    <cellStyle name="Normal 3 2 12 2 4 10" xfId="23108"/>
    <cellStyle name="Normal 3 2 12 2 4 11" xfId="23109"/>
    <cellStyle name="Normal 3 2 12 2 4 2" xfId="23110"/>
    <cellStyle name="Normal 3 2 12 2 4 2 2" xfId="23111"/>
    <cellStyle name="Normal 3 2 12 2 4 2 3" xfId="23112"/>
    <cellStyle name="Normal 3 2 12 2 4 2 4" xfId="23113"/>
    <cellStyle name="Normal 3 2 12 2 4 2 5" xfId="23114"/>
    <cellStyle name="Normal 3 2 12 2 4 2 6" xfId="23115"/>
    <cellStyle name="Normal 3 2 12 2 4 3" xfId="23116"/>
    <cellStyle name="Normal 3 2 12 2 4 3 2" xfId="23117"/>
    <cellStyle name="Normal 3 2 12 2 4 3 3" xfId="23118"/>
    <cellStyle name="Normal 3 2 12 2 4 3 4" xfId="23119"/>
    <cellStyle name="Normal 3 2 12 2 4 3 5" xfId="23120"/>
    <cellStyle name="Normal 3 2 12 2 4 3 6" xfId="23121"/>
    <cellStyle name="Normal 3 2 12 2 4 4" xfId="23122"/>
    <cellStyle name="Normal 3 2 12 2 4 4 2" xfId="23123"/>
    <cellStyle name="Normal 3 2 12 2 4 4 3" xfId="23124"/>
    <cellStyle name="Normal 3 2 12 2 4 4 4" xfId="23125"/>
    <cellStyle name="Normal 3 2 12 2 4 4 5" xfId="23126"/>
    <cellStyle name="Normal 3 2 12 2 4 4 6" xfId="23127"/>
    <cellStyle name="Normal 3 2 12 2 4 5" xfId="23128"/>
    <cellStyle name="Normal 3 2 12 2 4 5 2" xfId="23129"/>
    <cellStyle name="Normal 3 2 12 2 4 5 3" xfId="23130"/>
    <cellStyle name="Normal 3 2 12 2 4 5 4" xfId="23131"/>
    <cellStyle name="Normal 3 2 12 2 4 5 5" xfId="23132"/>
    <cellStyle name="Normal 3 2 12 2 4 5 6" xfId="23133"/>
    <cellStyle name="Normal 3 2 12 2 4 6" xfId="23134"/>
    <cellStyle name="Normal 3 2 12 2 4 6 2" xfId="23135"/>
    <cellStyle name="Normal 3 2 12 2 4 6 3" xfId="23136"/>
    <cellStyle name="Normal 3 2 12 2 4 6 4" xfId="23137"/>
    <cellStyle name="Normal 3 2 12 2 4 6 5" xfId="23138"/>
    <cellStyle name="Normal 3 2 12 2 4 6 6" xfId="23139"/>
    <cellStyle name="Normal 3 2 12 2 4 7" xfId="23140"/>
    <cellStyle name="Normal 3 2 12 2 4 8" xfId="23141"/>
    <cellStyle name="Normal 3 2 12 2 4 9" xfId="23142"/>
    <cellStyle name="Normal 3 2 12 2 5" xfId="23143"/>
    <cellStyle name="Normal 3 2 12 2 5 10" xfId="23144"/>
    <cellStyle name="Normal 3 2 12 2 5 11" xfId="23145"/>
    <cellStyle name="Normal 3 2 12 2 5 2" xfId="23146"/>
    <cellStyle name="Normal 3 2 12 2 5 2 2" xfId="23147"/>
    <cellStyle name="Normal 3 2 12 2 5 2 3" xfId="23148"/>
    <cellStyle name="Normal 3 2 12 2 5 2 4" xfId="23149"/>
    <cellStyle name="Normal 3 2 12 2 5 2 5" xfId="23150"/>
    <cellStyle name="Normal 3 2 12 2 5 2 6" xfId="23151"/>
    <cellStyle name="Normal 3 2 12 2 5 3" xfId="23152"/>
    <cellStyle name="Normal 3 2 12 2 5 3 2" xfId="23153"/>
    <cellStyle name="Normal 3 2 12 2 5 3 3" xfId="23154"/>
    <cellStyle name="Normal 3 2 12 2 5 3 4" xfId="23155"/>
    <cellStyle name="Normal 3 2 12 2 5 3 5" xfId="23156"/>
    <cellStyle name="Normal 3 2 12 2 5 3 6" xfId="23157"/>
    <cellStyle name="Normal 3 2 12 2 5 4" xfId="23158"/>
    <cellStyle name="Normal 3 2 12 2 5 4 2" xfId="23159"/>
    <cellStyle name="Normal 3 2 12 2 5 4 3" xfId="23160"/>
    <cellStyle name="Normal 3 2 12 2 5 4 4" xfId="23161"/>
    <cellStyle name="Normal 3 2 12 2 5 4 5" xfId="23162"/>
    <cellStyle name="Normal 3 2 12 2 5 4 6" xfId="23163"/>
    <cellStyle name="Normal 3 2 12 2 5 5" xfId="23164"/>
    <cellStyle name="Normal 3 2 12 2 5 5 2" xfId="23165"/>
    <cellStyle name="Normal 3 2 12 2 5 5 3" xfId="23166"/>
    <cellStyle name="Normal 3 2 12 2 5 5 4" xfId="23167"/>
    <cellStyle name="Normal 3 2 12 2 5 5 5" xfId="23168"/>
    <cellStyle name="Normal 3 2 12 2 5 5 6" xfId="23169"/>
    <cellStyle name="Normal 3 2 12 2 5 6" xfId="23170"/>
    <cellStyle name="Normal 3 2 12 2 5 6 2" xfId="23171"/>
    <cellStyle name="Normal 3 2 12 2 5 6 3" xfId="23172"/>
    <cellStyle name="Normal 3 2 12 2 5 6 4" xfId="23173"/>
    <cellStyle name="Normal 3 2 12 2 5 6 5" xfId="23174"/>
    <cellStyle name="Normal 3 2 12 2 5 6 6" xfId="23175"/>
    <cellStyle name="Normal 3 2 12 2 5 7" xfId="23176"/>
    <cellStyle name="Normal 3 2 12 2 5 8" xfId="23177"/>
    <cellStyle name="Normal 3 2 12 2 5 9" xfId="23178"/>
    <cellStyle name="Normal 3 2 12 2 6" xfId="23179"/>
    <cellStyle name="Normal 3 2 12 2 6 10" xfId="23180"/>
    <cellStyle name="Normal 3 2 12 2 6 11" xfId="23181"/>
    <cellStyle name="Normal 3 2 12 2 6 2" xfId="23182"/>
    <cellStyle name="Normal 3 2 12 2 6 2 2" xfId="23183"/>
    <cellStyle name="Normal 3 2 12 2 6 2 3" xfId="23184"/>
    <cellStyle name="Normal 3 2 12 2 6 2 4" xfId="23185"/>
    <cellStyle name="Normal 3 2 12 2 6 2 5" xfId="23186"/>
    <cellStyle name="Normal 3 2 12 2 6 2 6" xfId="23187"/>
    <cellStyle name="Normal 3 2 12 2 6 3" xfId="23188"/>
    <cellStyle name="Normal 3 2 12 2 6 3 2" xfId="23189"/>
    <cellStyle name="Normal 3 2 12 2 6 3 3" xfId="23190"/>
    <cellStyle name="Normal 3 2 12 2 6 3 4" xfId="23191"/>
    <cellStyle name="Normal 3 2 12 2 6 3 5" xfId="23192"/>
    <cellStyle name="Normal 3 2 12 2 6 3 6" xfId="23193"/>
    <cellStyle name="Normal 3 2 12 2 6 4" xfId="23194"/>
    <cellStyle name="Normal 3 2 12 2 6 4 2" xfId="23195"/>
    <cellStyle name="Normal 3 2 12 2 6 4 3" xfId="23196"/>
    <cellStyle name="Normal 3 2 12 2 6 4 4" xfId="23197"/>
    <cellStyle name="Normal 3 2 12 2 6 4 5" xfId="23198"/>
    <cellStyle name="Normal 3 2 12 2 6 4 6" xfId="23199"/>
    <cellStyle name="Normal 3 2 12 2 6 5" xfId="23200"/>
    <cellStyle name="Normal 3 2 12 2 6 5 2" xfId="23201"/>
    <cellStyle name="Normal 3 2 12 2 6 5 3" xfId="23202"/>
    <cellStyle name="Normal 3 2 12 2 6 5 4" xfId="23203"/>
    <cellStyle name="Normal 3 2 12 2 6 5 5" xfId="23204"/>
    <cellStyle name="Normal 3 2 12 2 6 5 6" xfId="23205"/>
    <cellStyle name="Normal 3 2 12 2 6 6" xfId="23206"/>
    <cellStyle name="Normal 3 2 12 2 6 6 2" xfId="23207"/>
    <cellStyle name="Normal 3 2 12 2 6 6 3" xfId="23208"/>
    <cellStyle name="Normal 3 2 12 2 6 6 4" xfId="23209"/>
    <cellStyle name="Normal 3 2 12 2 6 6 5" xfId="23210"/>
    <cellStyle name="Normal 3 2 12 2 6 6 6" xfId="23211"/>
    <cellStyle name="Normal 3 2 12 2 6 7" xfId="23212"/>
    <cellStyle name="Normal 3 2 12 2 6 8" xfId="23213"/>
    <cellStyle name="Normal 3 2 12 2 6 9" xfId="23214"/>
    <cellStyle name="Normal 3 2 12 2 7" xfId="23215"/>
    <cellStyle name="Normal 3 2 12 2 7 10" xfId="23216"/>
    <cellStyle name="Normal 3 2 12 2 7 11" xfId="23217"/>
    <cellStyle name="Normal 3 2 12 2 7 2" xfId="23218"/>
    <cellStyle name="Normal 3 2 12 2 7 2 2" xfId="23219"/>
    <cellStyle name="Normal 3 2 12 2 7 2 3" xfId="23220"/>
    <cellStyle name="Normal 3 2 12 2 7 2 4" xfId="23221"/>
    <cellStyle name="Normal 3 2 12 2 7 2 5" xfId="23222"/>
    <cellStyle name="Normal 3 2 12 2 7 2 6" xfId="23223"/>
    <cellStyle name="Normal 3 2 12 2 7 3" xfId="23224"/>
    <cellStyle name="Normal 3 2 12 2 7 3 2" xfId="23225"/>
    <cellStyle name="Normal 3 2 12 2 7 3 3" xfId="23226"/>
    <cellStyle name="Normal 3 2 12 2 7 3 4" xfId="23227"/>
    <cellStyle name="Normal 3 2 12 2 7 3 5" xfId="23228"/>
    <cellStyle name="Normal 3 2 12 2 7 3 6" xfId="23229"/>
    <cellStyle name="Normal 3 2 12 2 7 4" xfId="23230"/>
    <cellStyle name="Normal 3 2 12 2 7 4 2" xfId="23231"/>
    <cellStyle name="Normal 3 2 12 2 7 4 3" xfId="23232"/>
    <cellStyle name="Normal 3 2 12 2 7 4 4" xfId="23233"/>
    <cellStyle name="Normal 3 2 12 2 7 4 5" xfId="23234"/>
    <cellStyle name="Normal 3 2 12 2 7 4 6" xfId="23235"/>
    <cellStyle name="Normal 3 2 12 2 7 5" xfId="23236"/>
    <cellStyle name="Normal 3 2 12 2 7 5 2" xfId="23237"/>
    <cellStyle name="Normal 3 2 12 2 7 5 3" xfId="23238"/>
    <cellStyle name="Normal 3 2 12 2 7 5 4" xfId="23239"/>
    <cellStyle name="Normal 3 2 12 2 7 5 5" xfId="23240"/>
    <cellStyle name="Normal 3 2 12 2 7 5 6" xfId="23241"/>
    <cellStyle name="Normal 3 2 12 2 7 6" xfId="23242"/>
    <cellStyle name="Normal 3 2 12 2 7 6 2" xfId="23243"/>
    <cellStyle name="Normal 3 2 12 2 7 6 3" xfId="23244"/>
    <cellStyle name="Normal 3 2 12 2 7 6 4" xfId="23245"/>
    <cellStyle name="Normal 3 2 12 2 7 6 5" xfId="23246"/>
    <cellStyle name="Normal 3 2 12 2 7 6 6" xfId="23247"/>
    <cellStyle name="Normal 3 2 12 2 7 7" xfId="23248"/>
    <cellStyle name="Normal 3 2 12 2 7 8" xfId="23249"/>
    <cellStyle name="Normal 3 2 12 2 7 9" xfId="23250"/>
    <cellStyle name="Normal 3 2 12 2 8" xfId="23251"/>
    <cellStyle name="Normal 3 2 12 2 8 10" xfId="23252"/>
    <cellStyle name="Normal 3 2 12 2 8 11" xfId="23253"/>
    <cellStyle name="Normal 3 2 12 2 8 2" xfId="23254"/>
    <cellStyle name="Normal 3 2 12 2 8 2 2" xfId="23255"/>
    <cellStyle name="Normal 3 2 12 2 8 2 3" xfId="23256"/>
    <cellStyle name="Normal 3 2 12 2 8 2 4" xfId="23257"/>
    <cellStyle name="Normal 3 2 12 2 8 2 5" xfId="23258"/>
    <cellStyle name="Normal 3 2 12 2 8 2 6" xfId="23259"/>
    <cellStyle name="Normal 3 2 12 2 8 3" xfId="23260"/>
    <cellStyle name="Normal 3 2 12 2 8 3 2" xfId="23261"/>
    <cellStyle name="Normal 3 2 12 2 8 3 3" xfId="23262"/>
    <cellStyle name="Normal 3 2 12 2 8 3 4" xfId="23263"/>
    <cellStyle name="Normal 3 2 12 2 8 3 5" xfId="23264"/>
    <cellStyle name="Normal 3 2 12 2 8 3 6" xfId="23265"/>
    <cellStyle name="Normal 3 2 12 2 8 4" xfId="23266"/>
    <cellStyle name="Normal 3 2 12 2 8 4 2" xfId="23267"/>
    <cellStyle name="Normal 3 2 12 2 8 4 3" xfId="23268"/>
    <cellStyle name="Normal 3 2 12 2 8 4 4" xfId="23269"/>
    <cellStyle name="Normal 3 2 12 2 8 4 5" xfId="23270"/>
    <cellStyle name="Normal 3 2 12 2 8 4 6" xfId="23271"/>
    <cellStyle name="Normal 3 2 12 2 8 5" xfId="23272"/>
    <cellStyle name="Normal 3 2 12 2 8 5 2" xfId="23273"/>
    <cellStyle name="Normal 3 2 12 2 8 5 3" xfId="23274"/>
    <cellStyle name="Normal 3 2 12 2 8 5 4" xfId="23275"/>
    <cellStyle name="Normal 3 2 12 2 8 5 5" xfId="23276"/>
    <cellStyle name="Normal 3 2 12 2 8 5 6" xfId="23277"/>
    <cellStyle name="Normal 3 2 12 2 8 6" xfId="23278"/>
    <cellStyle name="Normal 3 2 12 2 8 6 2" xfId="23279"/>
    <cellStyle name="Normal 3 2 12 2 8 6 3" xfId="23280"/>
    <cellStyle name="Normal 3 2 12 2 8 6 4" xfId="23281"/>
    <cellStyle name="Normal 3 2 12 2 8 6 5" xfId="23282"/>
    <cellStyle name="Normal 3 2 12 2 8 6 6" xfId="23283"/>
    <cellStyle name="Normal 3 2 12 2 8 7" xfId="23284"/>
    <cellStyle name="Normal 3 2 12 2 8 8" xfId="23285"/>
    <cellStyle name="Normal 3 2 12 2 8 9" xfId="23286"/>
    <cellStyle name="Normal 3 2 12 2 9" xfId="23287"/>
    <cellStyle name="Normal 3 2 12 2 9 10" xfId="23288"/>
    <cellStyle name="Normal 3 2 12 2 9 11" xfId="23289"/>
    <cellStyle name="Normal 3 2 12 2 9 2" xfId="23290"/>
    <cellStyle name="Normal 3 2 12 2 9 2 2" xfId="23291"/>
    <cellStyle name="Normal 3 2 12 2 9 2 3" xfId="23292"/>
    <cellStyle name="Normal 3 2 12 2 9 2 4" xfId="23293"/>
    <cellStyle name="Normal 3 2 12 2 9 2 5" xfId="23294"/>
    <cellStyle name="Normal 3 2 12 2 9 2 6" xfId="23295"/>
    <cellStyle name="Normal 3 2 12 2 9 3" xfId="23296"/>
    <cellStyle name="Normal 3 2 12 2 9 3 2" xfId="23297"/>
    <cellStyle name="Normal 3 2 12 2 9 3 3" xfId="23298"/>
    <cellStyle name="Normal 3 2 12 2 9 3 4" xfId="23299"/>
    <cellStyle name="Normal 3 2 12 2 9 3 5" xfId="23300"/>
    <cellStyle name="Normal 3 2 12 2 9 3 6" xfId="23301"/>
    <cellStyle name="Normal 3 2 12 2 9 4" xfId="23302"/>
    <cellStyle name="Normal 3 2 12 2 9 4 2" xfId="23303"/>
    <cellStyle name="Normal 3 2 12 2 9 4 3" xfId="23304"/>
    <cellStyle name="Normal 3 2 12 2 9 4 4" xfId="23305"/>
    <cellStyle name="Normal 3 2 12 2 9 4 5" xfId="23306"/>
    <cellStyle name="Normal 3 2 12 2 9 4 6" xfId="23307"/>
    <cellStyle name="Normal 3 2 12 2 9 5" xfId="23308"/>
    <cellStyle name="Normal 3 2 12 2 9 5 2" xfId="23309"/>
    <cellStyle name="Normal 3 2 12 2 9 5 3" xfId="23310"/>
    <cellStyle name="Normal 3 2 12 2 9 5 4" xfId="23311"/>
    <cellStyle name="Normal 3 2 12 2 9 5 5" xfId="23312"/>
    <cellStyle name="Normal 3 2 12 2 9 5 6" xfId="23313"/>
    <cellStyle name="Normal 3 2 12 2 9 6" xfId="23314"/>
    <cellStyle name="Normal 3 2 12 2 9 6 2" xfId="23315"/>
    <cellStyle name="Normal 3 2 12 2 9 6 3" xfId="23316"/>
    <cellStyle name="Normal 3 2 12 2 9 6 4" xfId="23317"/>
    <cellStyle name="Normal 3 2 12 2 9 6 5" xfId="23318"/>
    <cellStyle name="Normal 3 2 12 2 9 6 6" xfId="23319"/>
    <cellStyle name="Normal 3 2 12 2 9 7" xfId="23320"/>
    <cellStyle name="Normal 3 2 12 2 9 8" xfId="23321"/>
    <cellStyle name="Normal 3 2 12 2 9 9" xfId="23322"/>
    <cellStyle name="Normal 3 2 12 3" xfId="23323"/>
    <cellStyle name="Normal 3 2 12 4" xfId="23324"/>
    <cellStyle name="Normal 3 2 12 5" xfId="23325"/>
    <cellStyle name="Normal 3 2 12 6" xfId="23326"/>
    <cellStyle name="Normal 3 2 12 7" xfId="23327"/>
    <cellStyle name="Normal 3 2 12 8" xfId="23328"/>
    <cellStyle name="Normal 3 2 12 9" xfId="23329"/>
    <cellStyle name="Normal 3 2 120" xfId="23330"/>
    <cellStyle name="Normal 3 2 121" xfId="23331"/>
    <cellStyle name="Normal 3 2 122" xfId="23332"/>
    <cellStyle name="Normal 3 2 123" xfId="23333"/>
    <cellStyle name="Normal 3 2 13" xfId="23334"/>
    <cellStyle name="Normal 3 2 13 10" xfId="23335"/>
    <cellStyle name="Normal 3 2 13 11" xfId="23336"/>
    <cellStyle name="Normal 3 2 13 2" xfId="23337"/>
    <cellStyle name="Normal 3 2 13 2 2" xfId="23338"/>
    <cellStyle name="Normal 3 2 13 2 3" xfId="23339"/>
    <cellStyle name="Normal 3 2 13 2 4" xfId="23340"/>
    <cellStyle name="Normal 3 2 13 2 5" xfId="23341"/>
    <cellStyle name="Normal 3 2 13 2 6" xfId="23342"/>
    <cellStyle name="Normal 3 2 13 3" xfId="23343"/>
    <cellStyle name="Normal 3 2 13 3 2" xfId="23344"/>
    <cellStyle name="Normal 3 2 13 3 3" xfId="23345"/>
    <cellStyle name="Normal 3 2 13 3 4" xfId="23346"/>
    <cellStyle name="Normal 3 2 13 3 5" xfId="23347"/>
    <cellStyle name="Normal 3 2 13 3 6" xfId="23348"/>
    <cellStyle name="Normal 3 2 13 4" xfId="23349"/>
    <cellStyle name="Normal 3 2 13 4 2" xfId="23350"/>
    <cellStyle name="Normal 3 2 13 4 3" xfId="23351"/>
    <cellStyle name="Normal 3 2 13 4 4" xfId="23352"/>
    <cellStyle name="Normal 3 2 13 4 5" xfId="23353"/>
    <cellStyle name="Normal 3 2 13 4 6" xfId="23354"/>
    <cellStyle name="Normal 3 2 13 5" xfId="23355"/>
    <cellStyle name="Normal 3 2 13 5 2" xfId="23356"/>
    <cellStyle name="Normal 3 2 13 5 3" xfId="23357"/>
    <cellStyle name="Normal 3 2 13 5 4" xfId="23358"/>
    <cellStyle name="Normal 3 2 13 5 5" xfId="23359"/>
    <cellStyle name="Normal 3 2 13 5 6" xfId="23360"/>
    <cellStyle name="Normal 3 2 13 6" xfId="23361"/>
    <cellStyle name="Normal 3 2 13 6 2" xfId="23362"/>
    <cellStyle name="Normal 3 2 13 6 3" xfId="23363"/>
    <cellStyle name="Normal 3 2 13 6 4" xfId="23364"/>
    <cellStyle name="Normal 3 2 13 6 5" xfId="23365"/>
    <cellStyle name="Normal 3 2 13 6 6" xfId="23366"/>
    <cellStyle name="Normal 3 2 13 7" xfId="23367"/>
    <cellStyle name="Normal 3 2 13 8" xfId="23368"/>
    <cellStyle name="Normal 3 2 13 9" xfId="23369"/>
    <cellStyle name="Normal 3 2 14" xfId="23370"/>
    <cellStyle name="Normal 3 2 14 10" xfId="23371"/>
    <cellStyle name="Normal 3 2 14 11" xfId="23372"/>
    <cellStyle name="Normal 3 2 14 2" xfId="23373"/>
    <cellStyle name="Normal 3 2 14 2 2" xfId="23374"/>
    <cellStyle name="Normal 3 2 14 2 3" xfId="23375"/>
    <cellStyle name="Normal 3 2 14 2 4" xfId="23376"/>
    <cellStyle name="Normal 3 2 14 2 5" xfId="23377"/>
    <cellStyle name="Normal 3 2 14 2 6" xfId="23378"/>
    <cellStyle name="Normal 3 2 14 3" xfId="23379"/>
    <cellStyle name="Normal 3 2 14 3 2" xfId="23380"/>
    <cellStyle name="Normal 3 2 14 3 3" xfId="23381"/>
    <cellStyle name="Normal 3 2 14 3 4" xfId="23382"/>
    <cellStyle name="Normal 3 2 14 3 5" xfId="23383"/>
    <cellStyle name="Normal 3 2 14 3 6" xfId="23384"/>
    <cellStyle name="Normal 3 2 14 4" xfId="23385"/>
    <cellStyle name="Normal 3 2 14 4 2" xfId="23386"/>
    <cellStyle name="Normal 3 2 14 4 3" xfId="23387"/>
    <cellStyle name="Normal 3 2 14 4 4" xfId="23388"/>
    <cellStyle name="Normal 3 2 14 4 5" xfId="23389"/>
    <cellStyle name="Normal 3 2 14 4 6" xfId="23390"/>
    <cellStyle name="Normal 3 2 14 5" xfId="23391"/>
    <cellStyle name="Normal 3 2 14 5 2" xfId="23392"/>
    <cellStyle name="Normal 3 2 14 5 3" xfId="23393"/>
    <cellStyle name="Normal 3 2 14 5 4" xfId="23394"/>
    <cellStyle name="Normal 3 2 14 5 5" xfId="23395"/>
    <cellStyle name="Normal 3 2 14 5 6" xfId="23396"/>
    <cellStyle name="Normal 3 2 14 6" xfId="23397"/>
    <cellStyle name="Normal 3 2 14 6 2" xfId="23398"/>
    <cellStyle name="Normal 3 2 14 6 3" xfId="23399"/>
    <cellStyle name="Normal 3 2 14 6 4" xfId="23400"/>
    <cellStyle name="Normal 3 2 14 6 5" xfId="23401"/>
    <cellStyle name="Normal 3 2 14 6 6" xfId="23402"/>
    <cellStyle name="Normal 3 2 14 7" xfId="23403"/>
    <cellStyle name="Normal 3 2 14 8" xfId="23404"/>
    <cellStyle name="Normal 3 2 14 9" xfId="23405"/>
    <cellStyle name="Normal 3 2 15" xfId="23406"/>
    <cellStyle name="Normal 3 2 15 10" xfId="23407"/>
    <cellStyle name="Normal 3 2 15 11" xfId="23408"/>
    <cellStyle name="Normal 3 2 15 2" xfId="23409"/>
    <cellStyle name="Normal 3 2 15 2 2" xfId="23410"/>
    <cellStyle name="Normal 3 2 15 2 3" xfId="23411"/>
    <cellStyle name="Normal 3 2 15 2 4" xfId="23412"/>
    <cellStyle name="Normal 3 2 15 2 5" xfId="23413"/>
    <cellStyle name="Normal 3 2 15 2 6" xfId="23414"/>
    <cellStyle name="Normal 3 2 15 3" xfId="23415"/>
    <cellStyle name="Normal 3 2 15 3 2" xfId="23416"/>
    <cellStyle name="Normal 3 2 15 3 3" xfId="23417"/>
    <cellStyle name="Normal 3 2 15 3 4" xfId="23418"/>
    <cellStyle name="Normal 3 2 15 3 5" xfId="23419"/>
    <cellStyle name="Normal 3 2 15 3 6" xfId="23420"/>
    <cellStyle name="Normal 3 2 15 4" xfId="23421"/>
    <cellStyle name="Normal 3 2 15 4 2" xfId="23422"/>
    <cellStyle name="Normal 3 2 15 4 3" xfId="23423"/>
    <cellStyle name="Normal 3 2 15 4 4" xfId="23424"/>
    <cellStyle name="Normal 3 2 15 4 5" xfId="23425"/>
    <cellStyle name="Normal 3 2 15 4 6" xfId="23426"/>
    <cellStyle name="Normal 3 2 15 5" xfId="23427"/>
    <cellStyle name="Normal 3 2 15 5 2" xfId="23428"/>
    <cellStyle name="Normal 3 2 15 5 3" xfId="23429"/>
    <cellStyle name="Normal 3 2 15 5 4" xfId="23430"/>
    <cellStyle name="Normal 3 2 15 5 5" xfId="23431"/>
    <cellStyle name="Normal 3 2 15 5 6" xfId="23432"/>
    <cellStyle name="Normal 3 2 15 6" xfId="23433"/>
    <cellStyle name="Normal 3 2 15 6 2" xfId="23434"/>
    <cellStyle name="Normal 3 2 15 6 3" xfId="23435"/>
    <cellStyle name="Normal 3 2 15 6 4" xfId="23436"/>
    <cellStyle name="Normal 3 2 15 6 5" xfId="23437"/>
    <cellStyle name="Normal 3 2 15 6 6" xfId="23438"/>
    <cellStyle name="Normal 3 2 15 7" xfId="23439"/>
    <cellStyle name="Normal 3 2 15 8" xfId="23440"/>
    <cellStyle name="Normal 3 2 15 9" xfId="23441"/>
    <cellStyle name="Normal 3 2 16" xfId="23442"/>
    <cellStyle name="Normal 3 2 16 10" xfId="23443"/>
    <cellStyle name="Normal 3 2 16 11" xfId="23444"/>
    <cellStyle name="Normal 3 2 16 2" xfId="23445"/>
    <cellStyle name="Normal 3 2 16 2 2" xfId="23446"/>
    <cellStyle name="Normal 3 2 16 2 3" xfId="23447"/>
    <cellStyle name="Normal 3 2 16 2 4" xfId="23448"/>
    <cellStyle name="Normal 3 2 16 2 5" xfId="23449"/>
    <cellStyle name="Normal 3 2 16 2 6" xfId="23450"/>
    <cellStyle name="Normal 3 2 16 3" xfId="23451"/>
    <cellStyle name="Normal 3 2 16 3 2" xfId="23452"/>
    <cellStyle name="Normal 3 2 16 3 3" xfId="23453"/>
    <cellStyle name="Normal 3 2 16 3 4" xfId="23454"/>
    <cellStyle name="Normal 3 2 16 3 5" xfId="23455"/>
    <cellStyle name="Normal 3 2 16 3 6" xfId="23456"/>
    <cellStyle name="Normal 3 2 16 4" xfId="23457"/>
    <cellStyle name="Normal 3 2 16 4 2" xfId="23458"/>
    <cellStyle name="Normal 3 2 16 4 3" xfId="23459"/>
    <cellStyle name="Normal 3 2 16 4 4" xfId="23460"/>
    <cellStyle name="Normal 3 2 16 4 5" xfId="23461"/>
    <cellStyle name="Normal 3 2 16 4 6" xfId="23462"/>
    <cellStyle name="Normal 3 2 16 5" xfId="23463"/>
    <cellStyle name="Normal 3 2 16 5 2" xfId="23464"/>
    <cellStyle name="Normal 3 2 16 5 3" xfId="23465"/>
    <cellStyle name="Normal 3 2 16 5 4" xfId="23466"/>
    <cellStyle name="Normal 3 2 16 5 5" xfId="23467"/>
    <cellStyle name="Normal 3 2 16 5 6" xfId="23468"/>
    <cellStyle name="Normal 3 2 16 6" xfId="23469"/>
    <cellStyle name="Normal 3 2 16 6 2" xfId="23470"/>
    <cellStyle name="Normal 3 2 16 6 3" xfId="23471"/>
    <cellStyle name="Normal 3 2 16 6 4" xfId="23472"/>
    <cellStyle name="Normal 3 2 16 6 5" xfId="23473"/>
    <cellStyle name="Normal 3 2 16 6 6" xfId="23474"/>
    <cellStyle name="Normal 3 2 16 7" xfId="23475"/>
    <cellStyle name="Normal 3 2 16 8" xfId="23476"/>
    <cellStyle name="Normal 3 2 16 9" xfId="23477"/>
    <cellStyle name="Normal 3 2 17" xfId="23478"/>
    <cellStyle name="Normal 3 2 17 10" xfId="23479"/>
    <cellStyle name="Normal 3 2 17 11" xfId="23480"/>
    <cellStyle name="Normal 3 2 17 2" xfId="23481"/>
    <cellStyle name="Normal 3 2 17 2 2" xfId="23482"/>
    <cellStyle name="Normal 3 2 17 2 3" xfId="23483"/>
    <cellStyle name="Normal 3 2 17 2 4" xfId="23484"/>
    <cellStyle name="Normal 3 2 17 2 5" xfId="23485"/>
    <cellStyle name="Normal 3 2 17 2 6" xfId="23486"/>
    <cellStyle name="Normal 3 2 17 3" xfId="23487"/>
    <cellStyle name="Normal 3 2 17 3 2" xfId="23488"/>
    <cellStyle name="Normal 3 2 17 3 3" xfId="23489"/>
    <cellStyle name="Normal 3 2 17 3 4" xfId="23490"/>
    <cellStyle name="Normal 3 2 17 3 5" xfId="23491"/>
    <cellStyle name="Normal 3 2 17 3 6" xfId="23492"/>
    <cellStyle name="Normal 3 2 17 4" xfId="23493"/>
    <cellStyle name="Normal 3 2 17 4 2" xfId="23494"/>
    <cellStyle name="Normal 3 2 17 4 3" xfId="23495"/>
    <cellStyle name="Normal 3 2 17 4 4" xfId="23496"/>
    <cellStyle name="Normal 3 2 17 4 5" xfId="23497"/>
    <cellStyle name="Normal 3 2 17 4 6" xfId="23498"/>
    <cellStyle name="Normal 3 2 17 5" xfId="23499"/>
    <cellStyle name="Normal 3 2 17 5 2" xfId="23500"/>
    <cellStyle name="Normal 3 2 17 5 3" xfId="23501"/>
    <cellStyle name="Normal 3 2 17 5 4" xfId="23502"/>
    <cellStyle name="Normal 3 2 17 5 5" xfId="23503"/>
    <cellStyle name="Normal 3 2 17 5 6" xfId="23504"/>
    <cellStyle name="Normal 3 2 17 6" xfId="23505"/>
    <cellStyle name="Normal 3 2 17 6 2" xfId="23506"/>
    <cellStyle name="Normal 3 2 17 6 3" xfId="23507"/>
    <cellStyle name="Normal 3 2 17 6 4" xfId="23508"/>
    <cellStyle name="Normal 3 2 17 6 5" xfId="23509"/>
    <cellStyle name="Normal 3 2 17 6 6" xfId="23510"/>
    <cellStyle name="Normal 3 2 17 7" xfId="23511"/>
    <cellStyle name="Normal 3 2 17 8" xfId="23512"/>
    <cellStyle name="Normal 3 2 17 9" xfId="23513"/>
    <cellStyle name="Normal 3 2 18" xfId="23514"/>
    <cellStyle name="Normal 3 2 18 10" xfId="23515"/>
    <cellStyle name="Normal 3 2 18 11" xfId="23516"/>
    <cellStyle name="Normal 3 2 18 2" xfId="23517"/>
    <cellStyle name="Normal 3 2 18 2 2" xfId="23518"/>
    <cellStyle name="Normal 3 2 18 2 3" xfId="23519"/>
    <cellStyle name="Normal 3 2 18 2 4" xfId="23520"/>
    <cellStyle name="Normal 3 2 18 2 5" xfId="23521"/>
    <cellStyle name="Normal 3 2 18 2 6" xfId="23522"/>
    <cellStyle name="Normal 3 2 18 3" xfId="23523"/>
    <cellStyle name="Normal 3 2 18 3 2" xfId="23524"/>
    <cellStyle name="Normal 3 2 18 3 3" xfId="23525"/>
    <cellStyle name="Normal 3 2 18 3 4" xfId="23526"/>
    <cellStyle name="Normal 3 2 18 3 5" xfId="23527"/>
    <cellStyle name="Normal 3 2 18 3 6" xfId="23528"/>
    <cellStyle name="Normal 3 2 18 4" xfId="23529"/>
    <cellStyle name="Normal 3 2 18 4 2" xfId="23530"/>
    <cellStyle name="Normal 3 2 18 4 3" xfId="23531"/>
    <cellStyle name="Normal 3 2 18 4 4" xfId="23532"/>
    <cellStyle name="Normal 3 2 18 4 5" xfId="23533"/>
    <cellStyle name="Normal 3 2 18 4 6" xfId="23534"/>
    <cellStyle name="Normal 3 2 18 5" xfId="23535"/>
    <cellStyle name="Normal 3 2 18 5 2" xfId="23536"/>
    <cellStyle name="Normal 3 2 18 5 3" xfId="23537"/>
    <cellStyle name="Normal 3 2 18 5 4" xfId="23538"/>
    <cellStyle name="Normal 3 2 18 5 5" xfId="23539"/>
    <cellStyle name="Normal 3 2 18 5 6" xfId="23540"/>
    <cellStyle name="Normal 3 2 18 6" xfId="23541"/>
    <cellStyle name="Normal 3 2 18 6 2" xfId="23542"/>
    <cellStyle name="Normal 3 2 18 6 3" xfId="23543"/>
    <cellStyle name="Normal 3 2 18 6 4" xfId="23544"/>
    <cellStyle name="Normal 3 2 18 6 5" xfId="23545"/>
    <cellStyle name="Normal 3 2 18 6 6" xfId="23546"/>
    <cellStyle name="Normal 3 2 18 7" xfId="23547"/>
    <cellStyle name="Normal 3 2 18 8" xfId="23548"/>
    <cellStyle name="Normal 3 2 18 9" xfId="23549"/>
    <cellStyle name="Normal 3 2 19" xfId="23550"/>
    <cellStyle name="Normal 3 2 19 10" xfId="23551"/>
    <cellStyle name="Normal 3 2 19 11" xfId="23552"/>
    <cellStyle name="Normal 3 2 19 2" xfId="23553"/>
    <cellStyle name="Normal 3 2 19 2 2" xfId="23554"/>
    <cellStyle name="Normal 3 2 19 2 3" xfId="23555"/>
    <cellStyle name="Normal 3 2 19 2 4" xfId="23556"/>
    <cellStyle name="Normal 3 2 19 2 5" xfId="23557"/>
    <cellStyle name="Normal 3 2 19 2 6" xfId="23558"/>
    <cellStyle name="Normal 3 2 19 3" xfId="23559"/>
    <cellStyle name="Normal 3 2 19 3 2" xfId="23560"/>
    <cellStyle name="Normal 3 2 19 3 3" xfId="23561"/>
    <cellStyle name="Normal 3 2 19 3 4" xfId="23562"/>
    <cellStyle name="Normal 3 2 19 3 5" xfId="23563"/>
    <cellStyle name="Normal 3 2 19 3 6" xfId="23564"/>
    <cellStyle name="Normal 3 2 19 4" xfId="23565"/>
    <cellStyle name="Normal 3 2 19 4 2" xfId="23566"/>
    <cellStyle name="Normal 3 2 19 4 3" xfId="23567"/>
    <cellStyle name="Normal 3 2 19 4 4" xfId="23568"/>
    <cellStyle name="Normal 3 2 19 4 5" xfId="23569"/>
    <cellStyle name="Normal 3 2 19 4 6" xfId="23570"/>
    <cellStyle name="Normal 3 2 19 5" xfId="23571"/>
    <cellStyle name="Normal 3 2 19 5 2" xfId="23572"/>
    <cellStyle name="Normal 3 2 19 5 3" xfId="23573"/>
    <cellStyle name="Normal 3 2 19 5 4" xfId="23574"/>
    <cellStyle name="Normal 3 2 19 5 5" xfId="23575"/>
    <cellStyle name="Normal 3 2 19 5 6" xfId="23576"/>
    <cellStyle name="Normal 3 2 19 6" xfId="23577"/>
    <cellStyle name="Normal 3 2 19 6 2" xfId="23578"/>
    <cellStyle name="Normal 3 2 19 6 3" xfId="23579"/>
    <cellStyle name="Normal 3 2 19 6 4" xfId="23580"/>
    <cellStyle name="Normal 3 2 19 6 5" xfId="23581"/>
    <cellStyle name="Normal 3 2 19 6 6" xfId="23582"/>
    <cellStyle name="Normal 3 2 19 7" xfId="23583"/>
    <cellStyle name="Normal 3 2 19 8" xfId="23584"/>
    <cellStyle name="Normal 3 2 19 9" xfId="23585"/>
    <cellStyle name="Normal 3 2 2" xfId="23586"/>
    <cellStyle name="Normal 3 2 2 10" xfId="23587"/>
    <cellStyle name="Normal 3 2 2 11" xfId="23588"/>
    <cellStyle name="Normal 3 2 2 12" xfId="23589"/>
    <cellStyle name="Normal 3 2 2 13" xfId="23590"/>
    <cellStyle name="Normal 3 2 2 14" xfId="23591"/>
    <cellStyle name="Normal 3 2 2 15" xfId="23592"/>
    <cellStyle name="Normal 3 2 2 16" xfId="23593"/>
    <cellStyle name="Normal 3 2 2 17" xfId="23594"/>
    <cellStyle name="Normal 3 2 2 18" xfId="23595"/>
    <cellStyle name="Normal 3 2 2 18 2" xfId="23596"/>
    <cellStyle name="Normal 3 2 2 18 2 2" xfId="23597"/>
    <cellStyle name="Normal 3 2 2 18 2 2 2" xfId="23598"/>
    <cellStyle name="Normal 3 2 2 18 2 2 2 2" xfId="23599"/>
    <cellStyle name="Normal 3 2 2 18 2 2 2 3" xfId="23600"/>
    <cellStyle name="Normal 3 2 2 18 2 2 2 4" xfId="23601"/>
    <cellStyle name="Normal 3 2 2 18 2 2 2 5" xfId="23602"/>
    <cellStyle name="Normal 3 2 2 18 2 2 2 6" xfId="23603"/>
    <cellStyle name="Normal 3 2 2 18 2 3" xfId="23604"/>
    <cellStyle name="Normal 3 2 2 18 2 4" xfId="23605"/>
    <cellStyle name="Normal 3 2 2 18 2 5" xfId="23606"/>
    <cellStyle name="Normal 3 2 2 18 2 6" xfId="23607"/>
    <cellStyle name="Normal 3 2 2 18 2 7" xfId="23608"/>
    <cellStyle name="Normal 3 2 2 18 3" xfId="23609"/>
    <cellStyle name="Normal 3 2 2 18 3 2" xfId="23610"/>
    <cellStyle name="Normal 3 2 2 18 3 3" xfId="23611"/>
    <cellStyle name="Normal 3 2 2 18 3 4" xfId="23612"/>
    <cellStyle name="Normal 3 2 2 18 3 5" xfId="23613"/>
    <cellStyle name="Normal 3 2 2 18 3 6" xfId="23614"/>
    <cellStyle name="Normal 3 2 2 18 4" xfId="23615"/>
    <cellStyle name="Normal 3 2 2 18 4 2" xfId="23616"/>
    <cellStyle name="Normal 3 2 2 18 4 3" xfId="23617"/>
    <cellStyle name="Normal 3 2 2 18 4 4" xfId="23618"/>
    <cellStyle name="Normal 3 2 2 18 4 5" xfId="23619"/>
    <cellStyle name="Normal 3 2 2 18 4 6" xfId="23620"/>
    <cellStyle name="Normal 3 2 2 18 5" xfId="23621"/>
    <cellStyle name="Normal 3 2 2 18 5 2" xfId="23622"/>
    <cellStyle name="Normal 3 2 2 18 5 3" xfId="23623"/>
    <cellStyle name="Normal 3 2 2 18 5 4" xfId="23624"/>
    <cellStyle name="Normal 3 2 2 18 5 5" xfId="23625"/>
    <cellStyle name="Normal 3 2 2 18 5 6" xfId="23626"/>
    <cellStyle name="Normal 3 2 2 18 6" xfId="23627"/>
    <cellStyle name="Normal 3 2 2 18 6 2" xfId="23628"/>
    <cellStyle name="Normal 3 2 2 18 6 3" xfId="23629"/>
    <cellStyle name="Normal 3 2 2 18 6 4" xfId="23630"/>
    <cellStyle name="Normal 3 2 2 18 6 5" xfId="23631"/>
    <cellStyle name="Normal 3 2 2 18 6 6" xfId="23632"/>
    <cellStyle name="Normal 3 2 2 19" xfId="23633"/>
    <cellStyle name="Normal 3 2 2 19 2" xfId="23634"/>
    <cellStyle name="Normal 3 2 2 19 2 2" xfId="23635"/>
    <cellStyle name="Normal 3 2 2 19 2 3" xfId="23636"/>
    <cellStyle name="Normal 3 2 2 19 2 4" xfId="23637"/>
    <cellStyle name="Normal 3 2 2 19 2 5" xfId="23638"/>
    <cellStyle name="Normal 3 2 2 19 2 6" xfId="23639"/>
    <cellStyle name="Normal 3 2 2 19 2 7" xfId="23640"/>
    <cellStyle name="Normal 3 2 2 2" xfId="23641"/>
    <cellStyle name="Normal 3 2 2 2 10" xfId="23642"/>
    <cellStyle name="Normal 3 2 2 2 10 10" xfId="23643"/>
    <cellStyle name="Normal 3 2 2 2 10 11" xfId="23644"/>
    <cellStyle name="Normal 3 2 2 2 10 2" xfId="23645"/>
    <cellStyle name="Normal 3 2 2 2 10 2 2" xfId="23646"/>
    <cellStyle name="Normal 3 2 2 2 10 2 3" xfId="23647"/>
    <cellStyle name="Normal 3 2 2 2 10 2 4" xfId="23648"/>
    <cellStyle name="Normal 3 2 2 2 10 2 5" xfId="23649"/>
    <cellStyle name="Normal 3 2 2 2 10 2 6" xfId="23650"/>
    <cellStyle name="Normal 3 2 2 2 10 3" xfId="23651"/>
    <cellStyle name="Normal 3 2 2 2 10 3 2" xfId="23652"/>
    <cellStyle name="Normal 3 2 2 2 10 3 3" xfId="23653"/>
    <cellStyle name="Normal 3 2 2 2 10 3 4" xfId="23654"/>
    <cellStyle name="Normal 3 2 2 2 10 3 5" xfId="23655"/>
    <cellStyle name="Normal 3 2 2 2 10 3 6" xfId="23656"/>
    <cellStyle name="Normal 3 2 2 2 10 4" xfId="23657"/>
    <cellStyle name="Normal 3 2 2 2 10 4 2" xfId="23658"/>
    <cellStyle name="Normal 3 2 2 2 10 4 3" xfId="23659"/>
    <cellStyle name="Normal 3 2 2 2 10 4 4" xfId="23660"/>
    <cellStyle name="Normal 3 2 2 2 10 4 5" xfId="23661"/>
    <cellStyle name="Normal 3 2 2 2 10 4 6" xfId="23662"/>
    <cellStyle name="Normal 3 2 2 2 10 5" xfId="23663"/>
    <cellStyle name="Normal 3 2 2 2 10 5 2" xfId="23664"/>
    <cellStyle name="Normal 3 2 2 2 10 5 3" xfId="23665"/>
    <cellStyle name="Normal 3 2 2 2 10 5 4" xfId="23666"/>
    <cellStyle name="Normal 3 2 2 2 10 5 5" xfId="23667"/>
    <cellStyle name="Normal 3 2 2 2 10 5 6" xfId="23668"/>
    <cellStyle name="Normal 3 2 2 2 10 6" xfId="23669"/>
    <cellStyle name="Normal 3 2 2 2 10 6 2" xfId="23670"/>
    <cellStyle name="Normal 3 2 2 2 10 6 3" xfId="23671"/>
    <cellStyle name="Normal 3 2 2 2 10 6 4" xfId="23672"/>
    <cellStyle name="Normal 3 2 2 2 10 6 5" xfId="23673"/>
    <cellStyle name="Normal 3 2 2 2 10 6 6" xfId="23674"/>
    <cellStyle name="Normal 3 2 2 2 10 7" xfId="23675"/>
    <cellStyle name="Normal 3 2 2 2 10 8" xfId="23676"/>
    <cellStyle name="Normal 3 2 2 2 10 9" xfId="23677"/>
    <cellStyle name="Normal 3 2 2 2 11" xfId="23678"/>
    <cellStyle name="Normal 3 2 2 2 11 10" xfId="23679"/>
    <cellStyle name="Normal 3 2 2 2 11 11" xfId="23680"/>
    <cellStyle name="Normal 3 2 2 2 11 2" xfId="23681"/>
    <cellStyle name="Normal 3 2 2 2 11 2 2" xfId="23682"/>
    <cellStyle name="Normal 3 2 2 2 11 2 3" xfId="23683"/>
    <cellStyle name="Normal 3 2 2 2 11 2 4" xfId="23684"/>
    <cellStyle name="Normal 3 2 2 2 11 2 5" xfId="23685"/>
    <cellStyle name="Normal 3 2 2 2 11 2 6" xfId="23686"/>
    <cellStyle name="Normal 3 2 2 2 11 3" xfId="23687"/>
    <cellStyle name="Normal 3 2 2 2 11 3 2" xfId="23688"/>
    <cellStyle name="Normal 3 2 2 2 11 3 3" xfId="23689"/>
    <cellStyle name="Normal 3 2 2 2 11 3 4" xfId="23690"/>
    <cellStyle name="Normal 3 2 2 2 11 3 5" xfId="23691"/>
    <cellStyle name="Normal 3 2 2 2 11 3 6" xfId="23692"/>
    <cellStyle name="Normal 3 2 2 2 11 4" xfId="23693"/>
    <cellStyle name="Normal 3 2 2 2 11 4 2" xfId="23694"/>
    <cellStyle name="Normal 3 2 2 2 11 4 3" xfId="23695"/>
    <cellStyle name="Normal 3 2 2 2 11 4 4" xfId="23696"/>
    <cellStyle name="Normal 3 2 2 2 11 4 5" xfId="23697"/>
    <cellStyle name="Normal 3 2 2 2 11 4 6" xfId="23698"/>
    <cellStyle name="Normal 3 2 2 2 11 5" xfId="23699"/>
    <cellStyle name="Normal 3 2 2 2 11 5 2" xfId="23700"/>
    <cellStyle name="Normal 3 2 2 2 11 5 3" xfId="23701"/>
    <cellStyle name="Normal 3 2 2 2 11 5 4" xfId="23702"/>
    <cellStyle name="Normal 3 2 2 2 11 5 5" xfId="23703"/>
    <cellStyle name="Normal 3 2 2 2 11 5 6" xfId="23704"/>
    <cellStyle name="Normal 3 2 2 2 11 6" xfId="23705"/>
    <cellStyle name="Normal 3 2 2 2 11 6 2" xfId="23706"/>
    <cellStyle name="Normal 3 2 2 2 11 6 3" xfId="23707"/>
    <cellStyle name="Normal 3 2 2 2 11 6 4" xfId="23708"/>
    <cellStyle name="Normal 3 2 2 2 11 6 5" xfId="23709"/>
    <cellStyle name="Normal 3 2 2 2 11 6 6" xfId="23710"/>
    <cellStyle name="Normal 3 2 2 2 11 7" xfId="23711"/>
    <cellStyle name="Normal 3 2 2 2 11 8" xfId="23712"/>
    <cellStyle name="Normal 3 2 2 2 11 9" xfId="23713"/>
    <cellStyle name="Normal 3 2 2 2 12" xfId="23714"/>
    <cellStyle name="Normal 3 2 2 2 12 10" xfId="23715"/>
    <cellStyle name="Normal 3 2 2 2 12 11" xfId="23716"/>
    <cellStyle name="Normal 3 2 2 2 12 2" xfId="23717"/>
    <cellStyle name="Normal 3 2 2 2 12 2 2" xfId="23718"/>
    <cellStyle name="Normal 3 2 2 2 12 2 3" xfId="23719"/>
    <cellStyle name="Normal 3 2 2 2 12 2 4" xfId="23720"/>
    <cellStyle name="Normal 3 2 2 2 12 2 5" xfId="23721"/>
    <cellStyle name="Normal 3 2 2 2 12 2 6" xfId="23722"/>
    <cellStyle name="Normal 3 2 2 2 12 3" xfId="23723"/>
    <cellStyle name="Normal 3 2 2 2 12 3 2" xfId="23724"/>
    <cellStyle name="Normal 3 2 2 2 12 3 3" xfId="23725"/>
    <cellStyle name="Normal 3 2 2 2 12 3 4" xfId="23726"/>
    <cellStyle name="Normal 3 2 2 2 12 3 5" xfId="23727"/>
    <cellStyle name="Normal 3 2 2 2 12 3 6" xfId="23728"/>
    <cellStyle name="Normal 3 2 2 2 12 4" xfId="23729"/>
    <cellStyle name="Normal 3 2 2 2 12 4 2" xfId="23730"/>
    <cellStyle name="Normal 3 2 2 2 12 4 3" xfId="23731"/>
    <cellStyle name="Normal 3 2 2 2 12 4 4" xfId="23732"/>
    <cellStyle name="Normal 3 2 2 2 12 4 5" xfId="23733"/>
    <cellStyle name="Normal 3 2 2 2 12 4 6" xfId="23734"/>
    <cellStyle name="Normal 3 2 2 2 12 5" xfId="23735"/>
    <cellStyle name="Normal 3 2 2 2 12 5 2" xfId="23736"/>
    <cellStyle name="Normal 3 2 2 2 12 5 3" xfId="23737"/>
    <cellStyle name="Normal 3 2 2 2 12 5 4" xfId="23738"/>
    <cellStyle name="Normal 3 2 2 2 12 5 5" xfId="23739"/>
    <cellStyle name="Normal 3 2 2 2 12 5 6" xfId="23740"/>
    <cellStyle name="Normal 3 2 2 2 12 6" xfId="23741"/>
    <cellStyle name="Normal 3 2 2 2 12 6 2" xfId="23742"/>
    <cellStyle name="Normal 3 2 2 2 12 6 3" xfId="23743"/>
    <cellStyle name="Normal 3 2 2 2 12 6 4" xfId="23744"/>
    <cellStyle name="Normal 3 2 2 2 12 6 5" xfId="23745"/>
    <cellStyle name="Normal 3 2 2 2 12 6 6" xfId="23746"/>
    <cellStyle name="Normal 3 2 2 2 12 7" xfId="23747"/>
    <cellStyle name="Normal 3 2 2 2 12 8" xfId="23748"/>
    <cellStyle name="Normal 3 2 2 2 12 9" xfId="23749"/>
    <cellStyle name="Normal 3 2 2 2 13" xfId="23750"/>
    <cellStyle name="Normal 3 2 2 2 13 10" xfId="23751"/>
    <cellStyle name="Normal 3 2 2 2 13 11" xfId="23752"/>
    <cellStyle name="Normal 3 2 2 2 13 2" xfId="23753"/>
    <cellStyle name="Normal 3 2 2 2 13 2 2" xfId="23754"/>
    <cellStyle name="Normal 3 2 2 2 13 2 3" xfId="23755"/>
    <cellStyle name="Normal 3 2 2 2 13 2 4" xfId="23756"/>
    <cellStyle name="Normal 3 2 2 2 13 2 5" xfId="23757"/>
    <cellStyle name="Normal 3 2 2 2 13 2 6" xfId="23758"/>
    <cellStyle name="Normal 3 2 2 2 13 3" xfId="23759"/>
    <cellStyle name="Normal 3 2 2 2 13 3 2" xfId="23760"/>
    <cellStyle name="Normal 3 2 2 2 13 3 3" xfId="23761"/>
    <cellStyle name="Normal 3 2 2 2 13 3 4" xfId="23762"/>
    <cellStyle name="Normal 3 2 2 2 13 3 5" xfId="23763"/>
    <cellStyle name="Normal 3 2 2 2 13 3 6" xfId="23764"/>
    <cellStyle name="Normal 3 2 2 2 13 4" xfId="23765"/>
    <cellStyle name="Normal 3 2 2 2 13 4 2" xfId="23766"/>
    <cellStyle name="Normal 3 2 2 2 13 4 3" xfId="23767"/>
    <cellStyle name="Normal 3 2 2 2 13 4 4" xfId="23768"/>
    <cellStyle name="Normal 3 2 2 2 13 4 5" xfId="23769"/>
    <cellStyle name="Normal 3 2 2 2 13 4 6" xfId="23770"/>
    <cellStyle name="Normal 3 2 2 2 13 5" xfId="23771"/>
    <cellStyle name="Normal 3 2 2 2 13 5 2" xfId="23772"/>
    <cellStyle name="Normal 3 2 2 2 13 5 3" xfId="23773"/>
    <cellStyle name="Normal 3 2 2 2 13 5 4" xfId="23774"/>
    <cellStyle name="Normal 3 2 2 2 13 5 5" xfId="23775"/>
    <cellStyle name="Normal 3 2 2 2 13 5 6" xfId="23776"/>
    <cellStyle name="Normal 3 2 2 2 13 6" xfId="23777"/>
    <cellStyle name="Normal 3 2 2 2 13 6 2" xfId="23778"/>
    <cellStyle name="Normal 3 2 2 2 13 6 3" xfId="23779"/>
    <cellStyle name="Normal 3 2 2 2 13 6 4" xfId="23780"/>
    <cellStyle name="Normal 3 2 2 2 13 6 5" xfId="23781"/>
    <cellStyle name="Normal 3 2 2 2 13 6 6" xfId="23782"/>
    <cellStyle name="Normal 3 2 2 2 13 7" xfId="23783"/>
    <cellStyle name="Normal 3 2 2 2 13 8" xfId="23784"/>
    <cellStyle name="Normal 3 2 2 2 13 9" xfId="23785"/>
    <cellStyle name="Normal 3 2 2 2 14" xfId="23786"/>
    <cellStyle name="Normal 3 2 2 2 14 10" xfId="23787"/>
    <cellStyle name="Normal 3 2 2 2 14 11" xfId="23788"/>
    <cellStyle name="Normal 3 2 2 2 14 2" xfId="23789"/>
    <cellStyle name="Normal 3 2 2 2 14 2 2" xfId="23790"/>
    <cellStyle name="Normal 3 2 2 2 14 2 3" xfId="23791"/>
    <cellStyle name="Normal 3 2 2 2 14 2 4" xfId="23792"/>
    <cellStyle name="Normal 3 2 2 2 14 2 5" xfId="23793"/>
    <cellStyle name="Normal 3 2 2 2 14 2 6" xfId="23794"/>
    <cellStyle name="Normal 3 2 2 2 14 3" xfId="23795"/>
    <cellStyle name="Normal 3 2 2 2 14 3 2" xfId="23796"/>
    <cellStyle name="Normal 3 2 2 2 14 3 3" xfId="23797"/>
    <cellStyle name="Normal 3 2 2 2 14 3 4" xfId="23798"/>
    <cellStyle name="Normal 3 2 2 2 14 3 5" xfId="23799"/>
    <cellStyle name="Normal 3 2 2 2 14 3 6" xfId="23800"/>
    <cellStyle name="Normal 3 2 2 2 14 4" xfId="23801"/>
    <cellStyle name="Normal 3 2 2 2 14 4 2" xfId="23802"/>
    <cellStyle name="Normal 3 2 2 2 14 4 3" xfId="23803"/>
    <cellStyle name="Normal 3 2 2 2 14 4 4" xfId="23804"/>
    <cellStyle name="Normal 3 2 2 2 14 4 5" xfId="23805"/>
    <cellStyle name="Normal 3 2 2 2 14 4 6" xfId="23806"/>
    <cellStyle name="Normal 3 2 2 2 14 5" xfId="23807"/>
    <cellStyle name="Normal 3 2 2 2 14 5 2" xfId="23808"/>
    <cellStyle name="Normal 3 2 2 2 14 5 3" xfId="23809"/>
    <cellStyle name="Normal 3 2 2 2 14 5 4" xfId="23810"/>
    <cellStyle name="Normal 3 2 2 2 14 5 5" xfId="23811"/>
    <cellStyle name="Normal 3 2 2 2 14 5 6" xfId="23812"/>
    <cellStyle name="Normal 3 2 2 2 14 6" xfId="23813"/>
    <cellStyle name="Normal 3 2 2 2 14 6 2" xfId="23814"/>
    <cellStyle name="Normal 3 2 2 2 14 6 3" xfId="23815"/>
    <cellStyle name="Normal 3 2 2 2 14 6 4" xfId="23816"/>
    <cellStyle name="Normal 3 2 2 2 14 6 5" xfId="23817"/>
    <cellStyle name="Normal 3 2 2 2 14 6 6" xfId="23818"/>
    <cellStyle name="Normal 3 2 2 2 14 7" xfId="23819"/>
    <cellStyle name="Normal 3 2 2 2 14 8" xfId="23820"/>
    <cellStyle name="Normal 3 2 2 2 14 9" xfId="23821"/>
    <cellStyle name="Normal 3 2 2 2 15" xfId="23822"/>
    <cellStyle name="Normal 3 2 2 2 15 10" xfId="23823"/>
    <cellStyle name="Normal 3 2 2 2 15 11" xfId="23824"/>
    <cellStyle name="Normal 3 2 2 2 15 2" xfId="23825"/>
    <cellStyle name="Normal 3 2 2 2 15 2 2" xfId="23826"/>
    <cellStyle name="Normal 3 2 2 2 15 2 3" xfId="23827"/>
    <cellStyle name="Normal 3 2 2 2 15 2 4" xfId="23828"/>
    <cellStyle name="Normal 3 2 2 2 15 2 5" xfId="23829"/>
    <cellStyle name="Normal 3 2 2 2 15 2 6" xfId="23830"/>
    <cellStyle name="Normal 3 2 2 2 15 3" xfId="23831"/>
    <cellStyle name="Normal 3 2 2 2 15 3 2" xfId="23832"/>
    <cellStyle name="Normal 3 2 2 2 15 3 3" xfId="23833"/>
    <cellStyle name="Normal 3 2 2 2 15 3 4" xfId="23834"/>
    <cellStyle name="Normal 3 2 2 2 15 3 5" xfId="23835"/>
    <cellStyle name="Normal 3 2 2 2 15 3 6" xfId="23836"/>
    <cellStyle name="Normal 3 2 2 2 15 4" xfId="23837"/>
    <cellStyle name="Normal 3 2 2 2 15 4 2" xfId="23838"/>
    <cellStyle name="Normal 3 2 2 2 15 4 3" xfId="23839"/>
    <cellStyle name="Normal 3 2 2 2 15 4 4" xfId="23840"/>
    <cellStyle name="Normal 3 2 2 2 15 4 5" xfId="23841"/>
    <cellStyle name="Normal 3 2 2 2 15 4 6" xfId="23842"/>
    <cellStyle name="Normal 3 2 2 2 15 5" xfId="23843"/>
    <cellStyle name="Normal 3 2 2 2 15 5 2" xfId="23844"/>
    <cellStyle name="Normal 3 2 2 2 15 5 3" xfId="23845"/>
    <cellStyle name="Normal 3 2 2 2 15 5 4" xfId="23846"/>
    <cellStyle name="Normal 3 2 2 2 15 5 5" xfId="23847"/>
    <cellStyle name="Normal 3 2 2 2 15 5 6" xfId="23848"/>
    <cellStyle name="Normal 3 2 2 2 15 6" xfId="23849"/>
    <cellStyle name="Normal 3 2 2 2 15 6 2" xfId="23850"/>
    <cellStyle name="Normal 3 2 2 2 15 6 3" xfId="23851"/>
    <cellStyle name="Normal 3 2 2 2 15 6 4" xfId="23852"/>
    <cellStyle name="Normal 3 2 2 2 15 6 5" xfId="23853"/>
    <cellStyle name="Normal 3 2 2 2 15 6 6" xfId="23854"/>
    <cellStyle name="Normal 3 2 2 2 15 7" xfId="23855"/>
    <cellStyle name="Normal 3 2 2 2 15 8" xfId="23856"/>
    <cellStyle name="Normal 3 2 2 2 15 9" xfId="23857"/>
    <cellStyle name="Normal 3 2 2 2 16" xfId="23858"/>
    <cellStyle name="Normal 3 2 2 2 16 10" xfId="23859"/>
    <cellStyle name="Normal 3 2 2 2 16 11" xfId="23860"/>
    <cellStyle name="Normal 3 2 2 2 16 2" xfId="23861"/>
    <cellStyle name="Normal 3 2 2 2 16 2 2" xfId="23862"/>
    <cellStyle name="Normal 3 2 2 2 16 2 3" xfId="23863"/>
    <cellStyle name="Normal 3 2 2 2 16 2 4" xfId="23864"/>
    <cellStyle name="Normal 3 2 2 2 16 2 5" xfId="23865"/>
    <cellStyle name="Normal 3 2 2 2 16 2 6" xfId="23866"/>
    <cellStyle name="Normal 3 2 2 2 16 3" xfId="23867"/>
    <cellStyle name="Normal 3 2 2 2 16 3 2" xfId="23868"/>
    <cellStyle name="Normal 3 2 2 2 16 3 3" xfId="23869"/>
    <cellStyle name="Normal 3 2 2 2 16 3 4" xfId="23870"/>
    <cellStyle name="Normal 3 2 2 2 16 3 5" xfId="23871"/>
    <cellStyle name="Normal 3 2 2 2 16 3 6" xfId="23872"/>
    <cellStyle name="Normal 3 2 2 2 16 4" xfId="23873"/>
    <cellStyle name="Normal 3 2 2 2 16 4 2" xfId="23874"/>
    <cellStyle name="Normal 3 2 2 2 16 4 3" xfId="23875"/>
    <cellStyle name="Normal 3 2 2 2 16 4 4" xfId="23876"/>
    <cellStyle name="Normal 3 2 2 2 16 4 5" xfId="23877"/>
    <cellStyle name="Normal 3 2 2 2 16 4 6" xfId="23878"/>
    <cellStyle name="Normal 3 2 2 2 16 5" xfId="23879"/>
    <cellStyle name="Normal 3 2 2 2 16 5 2" xfId="23880"/>
    <cellStyle name="Normal 3 2 2 2 16 5 3" xfId="23881"/>
    <cellStyle name="Normal 3 2 2 2 16 5 4" xfId="23882"/>
    <cellStyle name="Normal 3 2 2 2 16 5 5" xfId="23883"/>
    <cellStyle name="Normal 3 2 2 2 16 5 6" xfId="23884"/>
    <cellStyle name="Normal 3 2 2 2 16 6" xfId="23885"/>
    <cellStyle name="Normal 3 2 2 2 16 6 2" xfId="23886"/>
    <cellStyle name="Normal 3 2 2 2 16 6 3" xfId="23887"/>
    <cellStyle name="Normal 3 2 2 2 16 6 4" xfId="23888"/>
    <cellStyle name="Normal 3 2 2 2 16 6 5" xfId="23889"/>
    <cellStyle name="Normal 3 2 2 2 16 6 6" xfId="23890"/>
    <cellStyle name="Normal 3 2 2 2 16 7" xfId="23891"/>
    <cellStyle name="Normal 3 2 2 2 16 8" xfId="23892"/>
    <cellStyle name="Normal 3 2 2 2 16 9" xfId="23893"/>
    <cellStyle name="Normal 3 2 2 2 17" xfId="23894"/>
    <cellStyle name="Normal 3 2 2 2 17 10" xfId="23895"/>
    <cellStyle name="Normal 3 2 2 2 17 11" xfId="23896"/>
    <cellStyle name="Normal 3 2 2 2 17 2" xfId="23897"/>
    <cellStyle name="Normal 3 2 2 2 17 2 2" xfId="23898"/>
    <cellStyle name="Normal 3 2 2 2 17 2 3" xfId="23899"/>
    <cellStyle name="Normal 3 2 2 2 17 2 4" xfId="23900"/>
    <cellStyle name="Normal 3 2 2 2 17 2 5" xfId="23901"/>
    <cellStyle name="Normal 3 2 2 2 17 2 6" xfId="23902"/>
    <cellStyle name="Normal 3 2 2 2 17 3" xfId="23903"/>
    <cellStyle name="Normal 3 2 2 2 17 3 2" xfId="23904"/>
    <cellStyle name="Normal 3 2 2 2 17 3 3" xfId="23905"/>
    <cellStyle name="Normal 3 2 2 2 17 3 4" xfId="23906"/>
    <cellStyle name="Normal 3 2 2 2 17 3 5" xfId="23907"/>
    <cellStyle name="Normal 3 2 2 2 17 3 6" xfId="23908"/>
    <cellStyle name="Normal 3 2 2 2 17 4" xfId="23909"/>
    <cellStyle name="Normal 3 2 2 2 17 4 2" xfId="23910"/>
    <cellStyle name="Normal 3 2 2 2 17 4 3" xfId="23911"/>
    <cellStyle name="Normal 3 2 2 2 17 4 4" xfId="23912"/>
    <cellStyle name="Normal 3 2 2 2 17 4 5" xfId="23913"/>
    <cellStyle name="Normal 3 2 2 2 17 4 6" xfId="23914"/>
    <cellStyle name="Normal 3 2 2 2 17 5" xfId="23915"/>
    <cellStyle name="Normal 3 2 2 2 17 5 2" xfId="23916"/>
    <cellStyle name="Normal 3 2 2 2 17 5 3" xfId="23917"/>
    <cellStyle name="Normal 3 2 2 2 17 5 4" xfId="23918"/>
    <cellStyle name="Normal 3 2 2 2 17 5 5" xfId="23919"/>
    <cellStyle name="Normal 3 2 2 2 17 5 6" xfId="23920"/>
    <cellStyle name="Normal 3 2 2 2 17 6" xfId="23921"/>
    <cellStyle name="Normal 3 2 2 2 17 6 2" xfId="23922"/>
    <cellStyle name="Normal 3 2 2 2 17 6 3" xfId="23923"/>
    <cellStyle name="Normal 3 2 2 2 17 6 4" xfId="23924"/>
    <cellStyle name="Normal 3 2 2 2 17 6 5" xfId="23925"/>
    <cellStyle name="Normal 3 2 2 2 17 6 6" xfId="23926"/>
    <cellStyle name="Normal 3 2 2 2 17 7" xfId="23927"/>
    <cellStyle name="Normal 3 2 2 2 17 8" xfId="23928"/>
    <cellStyle name="Normal 3 2 2 2 17 9" xfId="23929"/>
    <cellStyle name="Normal 3 2 2 2 18" xfId="23930"/>
    <cellStyle name="Normal 3 2 2 2 18 10" xfId="23931"/>
    <cellStyle name="Normal 3 2 2 2 18 11" xfId="23932"/>
    <cellStyle name="Normal 3 2 2 2 18 2" xfId="23933"/>
    <cellStyle name="Normal 3 2 2 2 18 2 2" xfId="23934"/>
    <cellStyle name="Normal 3 2 2 2 18 2 2 2" xfId="23935"/>
    <cellStyle name="Normal 3 2 2 2 18 2 2 3" xfId="23936"/>
    <cellStyle name="Normal 3 2 2 2 18 2 2 4" xfId="23937"/>
    <cellStyle name="Normal 3 2 2 2 18 2 2 5" xfId="23938"/>
    <cellStyle name="Normal 3 2 2 2 18 2 2 6" xfId="23939"/>
    <cellStyle name="Normal 3 2 2 2 18 2 2 7" xfId="23940"/>
    <cellStyle name="Normal 3 2 2 2 18 3" xfId="23941"/>
    <cellStyle name="Normal 3 2 2 2 18 4" xfId="23942"/>
    <cellStyle name="Normal 3 2 2 2 18 5" xfId="23943"/>
    <cellStyle name="Normal 3 2 2 2 18 6" xfId="23944"/>
    <cellStyle name="Normal 3 2 2 2 18 7" xfId="23945"/>
    <cellStyle name="Normal 3 2 2 2 18 8" xfId="23946"/>
    <cellStyle name="Normal 3 2 2 2 18 9" xfId="23947"/>
    <cellStyle name="Normal 3 2 2 2 19" xfId="23948"/>
    <cellStyle name="Normal 3 2 2 2 19 2" xfId="23949"/>
    <cellStyle name="Normal 3 2 2 2 19 2 2" xfId="23950"/>
    <cellStyle name="Normal 3 2 2 2 19 2 2 2" xfId="23951"/>
    <cellStyle name="Normal 3 2 2 2 19 2 2 3" xfId="23952"/>
    <cellStyle name="Normal 3 2 2 2 19 2 2 4" xfId="23953"/>
    <cellStyle name="Normal 3 2 2 2 19 2 2 5" xfId="23954"/>
    <cellStyle name="Normal 3 2 2 2 19 2 2 6" xfId="23955"/>
    <cellStyle name="Normal 3 2 2 2 19 3" xfId="23956"/>
    <cellStyle name="Normal 3 2 2 2 19 4" xfId="23957"/>
    <cellStyle name="Normal 3 2 2 2 19 5" xfId="23958"/>
    <cellStyle name="Normal 3 2 2 2 19 6" xfId="23959"/>
    <cellStyle name="Normal 3 2 2 2 19 7" xfId="23960"/>
    <cellStyle name="Normal 3 2 2 2 2" xfId="23961"/>
    <cellStyle name="Normal 3 2 2 2 2 10" xfId="23962"/>
    <cellStyle name="Normal 3 2 2 2 2 10 2" xfId="23963"/>
    <cellStyle name="Normal 3 2 2 2 2 10 2 2" xfId="23964"/>
    <cellStyle name="Normal 3 2 2 2 2 10 2 2 2" xfId="23965"/>
    <cellStyle name="Normal 3 2 2 2 2 10 2 2 2 2" xfId="23966"/>
    <cellStyle name="Normal 3 2 2 2 2 10 2 2 2 3" xfId="23967"/>
    <cellStyle name="Normal 3 2 2 2 2 10 2 2 2 4" xfId="23968"/>
    <cellStyle name="Normal 3 2 2 2 2 10 2 2 2 5" xfId="23969"/>
    <cellStyle name="Normal 3 2 2 2 2 10 2 2 2 6" xfId="23970"/>
    <cellStyle name="Normal 3 2 2 2 2 10 2 3" xfId="23971"/>
    <cellStyle name="Normal 3 2 2 2 2 10 2 4" xfId="23972"/>
    <cellStyle name="Normal 3 2 2 2 2 10 2 5" xfId="23973"/>
    <cellStyle name="Normal 3 2 2 2 2 10 2 6" xfId="23974"/>
    <cellStyle name="Normal 3 2 2 2 2 10 2 7" xfId="23975"/>
    <cellStyle name="Normal 3 2 2 2 2 10 3" xfId="23976"/>
    <cellStyle name="Normal 3 2 2 2 2 10 3 2" xfId="23977"/>
    <cellStyle name="Normal 3 2 2 2 2 10 3 3" xfId="23978"/>
    <cellStyle name="Normal 3 2 2 2 2 10 3 4" xfId="23979"/>
    <cellStyle name="Normal 3 2 2 2 2 10 3 5" xfId="23980"/>
    <cellStyle name="Normal 3 2 2 2 2 10 3 6" xfId="23981"/>
    <cellStyle name="Normal 3 2 2 2 2 10 4" xfId="23982"/>
    <cellStyle name="Normal 3 2 2 2 2 10 4 2" xfId="23983"/>
    <cellStyle name="Normal 3 2 2 2 2 10 4 3" xfId="23984"/>
    <cellStyle name="Normal 3 2 2 2 2 10 4 4" xfId="23985"/>
    <cellStyle name="Normal 3 2 2 2 2 10 4 5" xfId="23986"/>
    <cellStyle name="Normal 3 2 2 2 2 10 4 6" xfId="23987"/>
    <cellStyle name="Normal 3 2 2 2 2 10 5" xfId="23988"/>
    <cellStyle name="Normal 3 2 2 2 2 10 5 2" xfId="23989"/>
    <cellStyle name="Normal 3 2 2 2 2 10 5 3" xfId="23990"/>
    <cellStyle name="Normal 3 2 2 2 2 10 5 4" xfId="23991"/>
    <cellStyle name="Normal 3 2 2 2 2 10 5 5" xfId="23992"/>
    <cellStyle name="Normal 3 2 2 2 2 10 5 6" xfId="23993"/>
    <cellStyle name="Normal 3 2 2 2 2 10 6" xfId="23994"/>
    <cellStyle name="Normal 3 2 2 2 2 10 6 2" xfId="23995"/>
    <cellStyle name="Normal 3 2 2 2 2 10 6 3" xfId="23996"/>
    <cellStyle name="Normal 3 2 2 2 2 10 6 4" xfId="23997"/>
    <cellStyle name="Normal 3 2 2 2 2 10 6 5" xfId="23998"/>
    <cellStyle name="Normal 3 2 2 2 2 10 6 6" xfId="23999"/>
    <cellStyle name="Normal 3 2 2 2 2 11" xfId="24000"/>
    <cellStyle name="Normal 3 2 2 2 2 11 2" xfId="24001"/>
    <cellStyle name="Normal 3 2 2 2 2 11 2 2" xfId="24002"/>
    <cellStyle name="Normal 3 2 2 2 2 11 2 3" xfId="24003"/>
    <cellStyle name="Normal 3 2 2 2 2 11 2 4" xfId="24004"/>
    <cellStyle name="Normal 3 2 2 2 2 11 2 5" xfId="24005"/>
    <cellStyle name="Normal 3 2 2 2 2 11 2 6" xfId="24006"/>
    <cellStyle name="Normal 3 2 2 2 2 11 2 7" xfId="24007"/>
    <cellStyle name="Normal 3 2 2 2 2 12" xfId="24008"/>
    <cellStyle name="Normal 3 2 2 2 2 13" xfId="24009"/>
    <cellStyle name="Normal 3 2 2 2 2 14" xfId="24010"/>
    <cellStyle name="Normal 3 2 2 2 2 15" xfId="24011"/>
    <cellStyle name="Normal 3 2 2 2 2 16" xfId="24012"/>
    <cellStyle name="Normal 3 2 2 2 2 17" xfId="24013"/>
    <cellStyle name="Normal 3 2 2 2 2 18" xfId="24014"/>
    <cellStyle name="Normal 3 2 2 2 2 19" xfId="24015"/>
    <cellStyle name="Normal 3 2 2 2 2 2" xfId="24016"/>
    <cellStyle name="Normal 3 2 2 2 2 2 10" xfId="24017"/>
    <cellStyle name="Normal 3 2 2 2 2 2 10 10" xfId="24018"/>
    <cellStyle name="Normal 3 2 2 2 2 2 10 11" xfId="24019"/>
    <cellStyle name="Normal 3 2 2 2 2 2 10 2" xfId="24020"/>
    <cellStyle name="Normal 3 2 2 2 2 2 10 2 2" xfId="24021"/>
    <cellStyle name="Normal 3 2 2 2 2 2 10 2 2 2" xfId="24022"/>
    <cellStyle name="Normal 3 2 2 2 2 2 10 2 2 3" xfId="24023"/>
    <cellStyle name="Normal 3 2 2 2 2 2 10 2 2 4" xfId="24024"/>
    <cellStyle name="Normal 3 2 2 2 2 2 10 2 2 5" xfId="24025"/>
    <cellStyle name="Normal 3 2 2 2 2 2 10 2 2 6" xfId="24026"/>
    <cellStyle name="Normal 3 2 2 2 2 2 10 2 2 7" xfId="24027"/>
    <cellStyle name="Normal 3 2 2 2 2 2 10 3" xfId="24028"/>
    <cellStyle name="Normal 3 2 2 2 2 2 10 4" xfId="24029"/>
    <cellStyle name="Normal 3 2 2 2 2 2 10 5" xfId="24030"/>
    <cellStyle name="Normal 3 2 2 2 2 2 10 6" xfId="24031"/>
    <cellStyle name="Normal 3 2 2 2 2 2 10 7" xfId="24032"/>
    <cellStyle name="Normal 3 2 2 2 2 2 10 8" xfId="24033"/>
    <cellStyle name="Normal 3 2 2 2 2 2 10 9" xfId="24034"/>
    <cellStyle name="Normal 3 2 2 2 2 2 11" xfId="24035"/>
    <cellStyle name="Normal 3 2 2 2 2 2 11 2" xfId="24036"/>
    <cellStyle name="Normal 3 2 2 2 2 2 11 2 2" xfId="24037"/>
    <cellStyle name="Normal 3 2 2 2 2 2 11 2 2 2" xfId="24038"/>
    <cellStyle name="Normal 3 2 2 2 2 2 11 2 2 3" xfId="24039"/>
    <cellStyle name="Normal 3 2 2 2 2 2 11 2 2 4" xfId="24040"/>
    <cellStyle name="Normal 3 2 2 2 2 2 11 2 2 5" xfId="24041"/>
    <cellStyle name="Normal 3 2 2 2 2 2 11 2 2 6" xfId="24042"/>
    <cellStyle name="Normal 3 2 2 2 2 2 11 3" xfId="24043"/>
    <cellStyle name="Normal 3 2 2 2 2 2 11 4" xfId="24044"/>
    <cellStyle name="Normal 3 2 2 2 2 2 11 5" xfId="24045"/>
    <cellStyle name="Normal 3 2 2 2 2 2 11 6" xfId="24046"/>
    <cellStyle name="Normal 3 2 2 2 2 2 11 7" xfId="24047"/>
    <cellStyle name="Normal 3 2 2 2 2 2 12" xfId="24048"/>
    <cellStyle name="Normal 3 2 2 2 2 2 12 2" xfId="24049"/>
    <cellStyle name="Normal 3 2 2 2 2 2 12 3" xfId="24050"/>
    <cellStyle name="Normal 3 2 2 2 2 2 12 4" xfId="24051"/>
    <cellStyle name="Normal 3 2 2 2 2 2 12 5" xfId="24052"/>
    <cellStyle name="Normal 3 2 2 2 2 2 12 6" xfId="24053"/>
    <cellStyle name="Normal 3 2 2 2 2 2 13" xfId="24054"/>
    <cellStyle name="Normal 3 2 2 2 2 2 13 2" xfId="24055"/>
    <cellStyle name="Normal 3 2 2 2 2 2 13 3" xfId="24056"/>
    <cellStyle name="Normal 3 2 2 2 2 2 13 4" xfId="24057"/>
    <cellStyle name="Normal 3 2 2 2 2 2 13 5" xfId="24058"/>
    <cellStyle name="Normal 3 2 2 2 2 2 13 6" xfId="24059"/>
    <cellStyle name="Normal 3 2 2 2 2 2 14" xfId="24060"/>
    <cellStyle name="Normal 3 2 2 2 2 2 14 2" xfId="24061"/>
    <cellStyle name="Normal 3 2 2 2 2 2 14 3" xfId="24062"/>
    <cellStyle name="Normal 3 2 2 2 2 2 14 4" xfId="24063"/>
    <cellStyle name="Normal 3 2 2 2 2 2 14 5" xfId="24064"/>
    <cellStyle name="Normal 3 2 2 2 2 2 14 6" xfId="24065"/>
    <cellStyle name="Normal 3 2 2 2 2 2 15" xfId="24066"/>
    <cellStyle name="Normal 3 2 2 2 2 2 16" xfId="24067"/>
    <cellStyle name="Normal 3 2 2 2 2 2 17" xfId="24068"/>
    <cellStyle name="Normal 3 2 2 2 2 2 18" xfId="24069"/>
    <cellStyle name="Normal 3 2 2 2 2 2 19" xfId="24070"/>
    <cellStyle name="Normal 3 2 2 2 2 2 2" xfId="24071"/>
    <cellStyle name="Normal 3 2 2 2 2 2 2 10" xfId="24072"/>
    <cellStyle name="Normal 3 2 2 2 2 2 2 11" xfId="24073"/>
    <cellStyle name="Normal 3 2 2 2 2 2 2 12" xfId="24074"/>
    <cellStyle name="Normal 3 2 2 2 2 2 2 13" xfId="24075"/>
    <cellStyle name="Normal 3 2 2 2 2 2 2 13 10" xfId="24076"/>
    <cellStyle name="Normal 3 2 2 2 2 2 2 13 11" xfId="24077"/>
    <cellStyle name="Normal 3 2 2 2 2 2 2 13 11 10" xfId="24078"/>
    <cellStyle name="Normal 3 2 2 2 2 2 2 13 11 11" xfId="24079"/>
    <cellStyle name="Normal 3 2 2 2 2 2 2 13 11 11 2" xfId="24080"/>
    <cellStyle name="Normal 3 2 2 2 2 2 2 13 11 11 3" xfId="24081"/>
    <cellStyle name="Normal 3 2 2 2 2 2 2 13 11 11 4" xfId="24082"/>
    <cellStyle name="Normal 3 2 2 2 2 2 2 13 11 12" xfId="24083"/>
    <cellStyle name="Normal 3 2 2 2 2 2 2 13 11 13" xfId="24084"/>
    <cellStyle name="Normal 3 2 2 2 2 2 2 13 11 14" xfId="24085"/>
    <cellStyle name="Normal 3 2 2 2 2 2 2 13 11 2" xfId="24086"/>
    <cellStyle name="Normal 3 2 2 2 2 2 2 13 11 2 10" xfId="24087"/>
    <cellStyle name="Normal 3 2 2 2 2 2 2 13 11 2 11" xfId="24088"/>
    <cellStyle name="Normal 3 2 2 2 2 2 2 13 11 2 2" xfId="24089"/>
    <cellStyle name="Normal 3 2 2 2 2 2 2 13 11 2 2 10" xfId="24090"/>
    <cellStyle name="Normal 3 2 2 2 2 2 2 13 11 2 2 11" xfId="24091"/>
    <cellStyle name="Normal 3 2 2 2 2 2 2 13 11 2 2 2" xfId="24092"/>
    <cellStyle name="Normal 3 2 2 2 2 2 2 13 11 2 2 2 2" xfId="24093"/>
    <cellStyle name="Normal 3 2 2 2 2 2 2 13 11 2 2 2 2 2" xfId="24094"/>
    <cellStyle name="Normal 3 2 2 2 2 2 2 13 11 2 2 2 2 3" xfId="24095"/>
    <cellStyle name="Normal 3 2 2 2 2 2 2 13 11 2 2 2 2 4" xfId="24096"/>
    <cellStyle name="Normal 3 2 2 2 2 2 2 13 11 2 2 2 3" xfId="24097"/>
    <cellStyle name="Normal 3 2 2 2 2 2 2 13 11 2 2 2 4" xfId="24098"/>
    <cellStyle name="Normal 3 2 2 2 2 2 2 13 11 2 2 2 5" xfId="24099"/>
    <cellStyle name="Normal 3 2 2 2 2 2 2 13 11 2 2 2 6" xfId="24100"/>
    <cellStyle name="Normal 3 2 2 2 2 2 2 13 11 2 2 3" xfId="24101"/>
    <cellStyle name="Normal 3 2 2 2 2 2 2 13 11 2 2 4" xfId="24102"/>
    <cellStyle name="Normal 3 2 2 2 2 2 2 13 11 2 2 5" xfId="24103"/>
    <cellStyle name="Normal 3 2 2 2 2 2 2 13 11 2 2 6" xfId="24104"/>
    <cellStyle name="Normal 3 2 2 2 2 2 2 13 11 2 2 7" xfId="24105"/>
    <cellStyle name="Normal 3 2 2 2 2 2 2 13 11 2 2 8" xfId="24106"/>
    <cellStyle name="Normal 3 2 2 2 2 2 2 13 11 2 2 8 2" xfId="24107"/>
    <cellStyle name="Normal 3 2 2 2 2 2 2 13 11 2 2 8 3" xfId="24108"/>
    <cellStyle name="Normal 3 2 2 2 2 2 2 13 11 2 2 8 4" xfId="24109"/>
    <cellStyle name="Normal 3 2 2 2 2 2 2 13 11 2 2 9" xfId="24110"/>
    <cellStyle name="Normal 3 2 2 2 2 2 2 13 11 2 3" xfId="24111"/>
    <cellStyle name="Normal 3 2 2 2 2 2 2 13 11 2 3 2" xfId="24112"/>
    <cellStyle name="Normal 3 2 2 2 2 2 2 13 11 2 3 2 2" xfId="24113"/>
    <cellStyle name="Normal 3 2 2 2 2 2 2 13 11 2 3 2 3" xfId="24114"/>
    <cellStyle name="Normal 3 2 2 2 2 2 2 13 11 2 3 2 4" xfId="24115"/>
    <cellStyle name="Normal 3 2 2 2 2 2 2 13 11 2 3 3" xfId="24116"/>
    <cellStyle name="Normal 3 2 2 2 2 2 2 13 11 2 3 4" xfId="24117"/>
    <cellStyle name="Normal 3 2 2 2 2 2 2 13 11 2 3 5" xfId="24118"/>
    <cellStyle name="Normal 3 2 2 2 2 2 2 13 11 2 3 6" xfId="24119"/>
    <cellStyle name="Normal 3 2 2 2 2 2 2 13 11 2 4" xfId="24120"/>
    <cellStyle name="Normal 3 2 2 2 2 2 2 13 11 2 5" xfId="24121"/>
    <cellStyle name="Normal 3 2 2 2 2 2 2 13 11 2 6" xfId="24122"/>
    <cellStyle name="Normal 3 2 2 2 2 2 2 13 11 2 7" xfId="24123"/>
    <cellStyle name="Normal 3 2 2 2 2 2 2 13 11 2 8" xfId="24124"/>
    <cellStyle name="Normal 3 2 2 2 2 2 2 13 11 2 8 2" xfId="24125"/>
    <cellStyle name="Normal 3 2 2 2 2 2 2 13 11 2 8 3" xfId="24126"/>
    <cellStyle name="Normal 3 2 2 2 2 2 2 13 11 2 8 4" xfId="24127"/>
    <cellStyle name="Normal 3 2 2 2 2 2 2 13 11 2 9" xfId="24128"/>
    <cellStyle name="Normal 3 2 2 2 2 2 2 13 11 3" xfId="24129"/>
    <cellStyle name="Normal 3 2 2 2 2 2 2 13 11 4" xfId="24130"/>
    <cellStyle name="Normal 3 2 2 2 2 2 2 13 11 5" xfId="24131"/>
    <cellStyle name="Normal 3 2 2 2 2 2 2 13 11 5 2" xfId="24132"/>
    <cellStyle name="Normal 3 2 2 2 2 2 2 13 11 5 2 2" xfId="24133"/>
    <cellStyle name="Normal 3 2 2 2 2 2 2 13 11 5 2 3" xfId="24134"/>
    <cellStyle name="Normal 3 2 2 2 2 2 2 13 11 5 2 4" xfId="24135"/>
    <cellStyle name="Normal 3 2 2 2 2 2 2 13 11 5 3" xfId="24136"/>
    <cellStyle name="Normal 3 2 2 2 2 2 2 13 11 5 4" xfId="24137"/>
    <cellStyle name="Normal 3 2 2 2 2 2 2 13 11 5 5" xfId="24138"/>
    <cellStyle name="Normal 3 2 2 2 2 2 2 13 11 5 6" xfId="24139"/>
    <cellStyle name="Normal 3 2 2 2 2 2 2 13 11 6" xfId="24140"/>
    <cellStyle name="Normal 3 2 2 2 2 2 2 13 11 7" xfId="24141"/>
    <cellStyle name="Normal 3 2 2 2 2 2 2 13 11 8" xfId="24142"/>
    <cellStyle name="Normal 3 2 2 2 2 2 2 13 11 9" xfId="24143"/>
    <cellStyle name="Normal 3 2 2 2 2 2 2 13 12" xfId="24144"/>
    <cellStyle name="Normal 3 2 2 2 2 2 2 13 13" xfId="24145"/>
    <cellStyle name="Normal 3 2 2 2 2 2 2 13 13 10" xfId="24146"/>
    <cellStyle name="Normal 3 2 2 2 2 2 2 13 13 11" xfId="24147"/>
    <cellStyle name="Normal 3 2 2 2 2 2 2 13 13 2" xfId="24148"/>
    <cellStyle name="Normal 3 2 2 2 2 2 2 13 13 2 10" xfId="24149"/>
    <cellStyle name="Normal 3 2 2 2 2 2 2 13 13 2 11" xfId="24150"/>
    <cellStyle name="Normal 3 2 2 2 2 2 2 13 13 2 2" xfId="24151"/>
    <cellStyle name="Normal 3 2 2 2 2 2 2 13 13 2 2 2" xfId="24152"/>
    <cellStyle name="Normal 3 2 2 2 2 2 2 13 13 2 2 2 2" xfId="24153"/>
    <cellStyle name="Normal 3 2 2 2 2 2 2 13 13 2 2 2 3" xfId="24154"/>
    <cellStyle name="Normal 3 2 2 2 2 2 2 13 13 2 2 2 4" xfId="24155"/>
    <cellStyle name="Normal 3 2 2 2 2 2 2 13 13 2 2 3" xfId="24156"/>
    <cellStyle name="Normal 3 2 2 2 2 2 2 13 13 2 2 4" xfId="24157"/>
    <cellStyle name="Normal 3 2 2 2 2 2 2 13 13 2 2 5" xfId="24158"/>
    <cellStyle name="Normal 3 2 2 2 2 2 2 13 13 2 2 6" xfId="24159"/>
    <cellStyle name="Normal 3 2 2 2 2 2 2 13 13 2 3" xfId="24160"/>
    <cellStyle name="Normal 3 2 2 2 2 2 2 13 13 2 4" xfId="24161"/>
    <cellStyle name="Normal 3 2 2 2 2 2 2 13 13 2 5" xfId="24162"/>
    <cellStyle name="Normal 3 2 2 2 2 2 2 13 13 2 6" xfId="24163"/>
    <cellStyle name="Normal 3 2 2 2 2 2 2 13 13 2 7" xfId="24164"/>
    <cellStyle name="Normal 3 2 2 2 2 2 2 13 13 2 8" xfId="24165"/>
    <cellStyle name="Normal 3 2 2 2 2 2 2 13 13 2 8 2" xfId="24166"/>
    <cellStyle name="Normal 3 2 2 2 2 2 2 13 13 2 8 3" xfId="24167"/>
    <cellStyle name="Normal 3 2 2 2 2 2 2 13 13 2 8 4" xfId="24168"/>
    <cellStyle name="Normal 3 2 2 2 2 2 2 13 13 2 9" xfId="24169"/>
    <cellStyle name="Normal 3 2 2 2 2 2 2 13 13 3" xfId="24170"/>
    <cellStyle name="Normal 3 2 2 2 2 2 2 13 13 3 2" xfId="24171"/>
    <cellStyle name="Normal 3 2 2 2 2 2 2 13 13 3 2 2" xfId="24172"/>
    <cellStyle name="Normal 3 2 2 2 2 2 2 13 13 3 2 3" xfId="24173"/>
    <cellStyle name="Normal 3 2 2 2 2 2 2 13 13 3 2 4" xfId="24174"/>
    <cellStyle name="Normal 3 2 2 2 2 2 2 13 13 3 3" xfId="24175"/>
    <cellStyle name="Normal 3 2 2 2 2 2 2 13 13 3 4" xfId="24176"/>
    <cellStyle name="Normal 3 2 2 2 2 2 2 13 13 3 5" xfId="24177"/>
    <cellStyle name="Normal 3 2 2 2 2 2 2 13 13 3 6" xfId="24178"/>
    <cellStyle name="Normal 3 2 2 2 2 2 2 13 13 4" xfId="24179"/>
    <cellStyle name="Normal 3 2 2 2 2 2 2 13 13 5" xfId="24180"/>
    <cellStyle name="Normal 3 2 2 2 2 2 2 13 13 6" xfId="24181"/>
    <cellStyle name="Normal 3 2 2 2 2 2 2 13 13 7" xfId="24182"/>
    <cellStyle name="Normal 3 2 2 2 2 2 2 13 13 8" xfId="24183"/>
    <cellStyle name="Normal 3 2 2 2 2 2 2 13 13 8 2" xfId="24184"/>
    <cellStyle name="Normal 3 2 2 2 2 2 2 13 13 8 3" xfId="24185"/>
    <cellStyle name="Normal 3 2 2 2 2 2 2 13 13 8 4" xfId="24186"/>
    <cellStyle name="Normal 3 2 2 2 2 2 2 13 13 9" xfId="24187"/>
    <cellStyle name="Normal 3 2 2 2 2 2 2 13 14" xfId="24188"/>
    <cellStyle name="Normal 3 2 2 2 2 2 2 13 15" xfId="24189"/>
    <cellStyle name="Normal 3 2 2 2 2 2 2 13 15 2" xfId="24190"/>
    <cellStyle name="Normal 3 2 2 2 2 2 2 13 15 2 2" xfId="24191"/>
    <cellStyle name="Normal 3 2 2 2 2 2 2 13 15 2 3" xfId="24192"/>
    <cellStyle name="Normal 3 2 2 2 2 2 2 13 15 2 4" xfId="24193"/>
    <cellStyle name="Normal 3 2 2 2 2 2 2 13 15 3" xfId="24194"/>
    <cellStyle name="Normal 3 2 2 2 2 2 2 13 15 4" xfId="24195"/>
    <cellStyle name="Normal 3 2 2 2 2 2 2 13 15 5" xfId="24196"/>
    <cellStyle name="Normal 3 2 2 2 2 2 2 13 15 6" xfId="24197"/>
    <cellStyle name="Normal 3 2 2 2 2 2 2 13 16" xfId="24198"/>
    <cellStyle name="Normal 3 2 2 2 2 2 2 13 17" xfId="24199"/>
    <cellStyle name="Normal 3 2 2 2 2 2 2 13 18" xfId="24200"/>
    <cellStyle name="Normal 3 2 2 2 2 2 2 13 19" xfId="24201"/>
    <cellStyle name="Normal 3 2 2 2 2 2 2 13 2" xfId="24202"/>
    <cellStyle name="Normal 3 2 2 2 2 2 2 13 2 10" xfId="24203"/>
    <cellStyle name="Normal 3 2 2 2 2 2 2 13 2 11" xfId="24204"/>
    <cellStyle name="Normal 3 2 2 2 2 2 2 13 2 12" xfId="24205"/>
    <cellStyle name="Normal 3 2 2 2 2 2 2 13 2 13" xfId="24206"/>
    <cellStyle name="Normal 3 2 2 2 2 2 2 13 2 13 2" xfId="24207"/>
    <cellStyle name="Normal 3 2 2 2 2 2 2 13 2 13 3" xfId="24208"/>
    <cellStyle name="Normal 3 2 2 2 2 2 2 13 2 13 4" xfId="24209"/>
    <cellStyle name="Normal 3 2 2 2 2 2 2 13 2 14" xfId="24210"/>
    <cellStyle name="Normal 3 2 2 2 2 2 2 13 2 15" xfId="24211"/>
    <cellStyle name="Normal 3 2 2 2 2 2 2 13 2 16" xfId="24212"/>
    <cellStyle name="Normal 3 2 2 2 2 2 2 13 2 2" xfId="24213"/>
    <cellStyle name="Normal 3 2 2 2 2 2 2 13 2 2 10" xfId="24214"/>
    <cellStyle name="Normal 3 2 2 2 2 2 2 13 2 2 11" xfId="24215"/>
    <cellStyle name="Normal 3 2 2 2 2 2 2 13 2 2 11 2" xfId="24216"/>
    <cellStyle name="Normal 3 2 2 2 2 2 2 13 2 2 11 3" xfId="24217"/>
    <cellStyle name="Normal 3 2 2 2 2 2 2 13 2 2 11 4" xfId="24218"/>
    <cellStyle name="Normal 3 2 2 2 2 2 2 13 2 2 12" xfId="24219"/>
    <cellStyle name="Normal 3 2 2 2 2 2 2 13 2 2 13" xfId="24220"/>
    <cellStyle name="Normal 3 2 2 2 2 2 2 13 2 2 14" xfId="24221"/>
    <cellStyle name="Normal 3 2 2 2 2 2 2 13 2 2 2" xfId="24222"/>
    <cellStyle name="Normal 3 2 2 2 2 2 2 13 2 2 2 10" xfId="24223"/>
    <cellStyle name="Normal 3 2 2 2 2 2 2 13 2 2 2 11" xfId="24224"/>
    <cellStyle name="Normal 3 2 2 2 2 2 2 13 2 2 2 2" xfId="24225"/>
    <cellStyle name="Normal 3 2 2 2 2 2 2 13 2 2 2 2 10" xfId="24226"/>
    <cellStyle name="Normal 3 2 2 2 2 2 2 13 2 2 2 2 11" xfId="24227"/>
    <cellStyle name="Normal 3 2 2 2 2 2 2 13 2 2 2 2 2" xfId="24228"/>
    <cellStyle name="Normal 3 2 2 2 2 2 2 13 2 2 2 2 2 2" xfId="24229"/>
    <cellStyle name="Normal 3 2 2 2 2 2 2 13 2 2 2 2 2 2 2" xfId="24230"/>
    <cellStyle name="Normal 3 2 2 2 2 2 2 13 2 2 2 2 2 2 3" xfId="24231"/>
    <cellStyle name="Normal 3 2 2 2 2 2 2 13 2 2 2 2 2 2 4" xfId="24232"/>
    <cellStyle name="Normal 3 2 2 2 2 2 2 13 2 2 2 2 2 3" xfId="24233"/>
    <cellStyle name="Normal 3 2 2 2 2 2 2 13 2 2 2 2 2 4" xfId="24234"/>
    <cellStyle name="Normal 3 2 2 2 2 2 2 13 2 2 2 2 2 5" xfId="24235"/>
    <cellStyle name="Normal 3 2 2 2 2 2 2 13 2 2 2 2 2 6" xfId="24236"/>
    <cellStyle name="Normal 3 2 2 2 2 2 2 13 2 2 2 2 3" xfId="24237"/>
    <cellStyle name="Normal 3 2 2 2 2 2 2 13 2 2 2 2 4" xfId="24238"/>
    <cellStyle name="Normal 3 2 2 2 2 2 2 13 2 2 2 2 5" xfId="24239"/>
    <cellStyle name="Normal 3 2 2 2 2 2 2 13 2 2 2 2 6" xfId="24240"/>
    <cellStyle name="Normal 3 2 2 2 2 2 2 13 2 2 2 2 7" xfId="24241"/>
    <cellStyle name="Normal 3 2 2 2 2 2 2 13 2 2 2 2 8" xfId="24242"/>
    <cellStyle name="Normal 3 2 2 2 2 2 2 13 2 2 2 2 8 2" xfId="24243"/>
    <cellStyle name="Normal 3 2 2 2 2 2 2 13 2 2 2 2 8 3" xfId="24244"/>
    <cellStyle name="Normal 3 2 2 2 2 2 2 13 2 2 2 2 8 4" xfId="24245"/>
    <cellStyle name="Normal 3 2 2 2 2 2 2 13 2 2 2 2 9" xfId="24246"/>
    <cellStyle name="Normal 3 2 2 2 2 2 2 13 2 2 2 3" xfId="24247"/>
    <cellStyle name="Normal 3 2 2 2 2 2 2 13 2 2 2 3 2" xfId="24248"/>
    <cellStyle name="Normal 3 2 2 2 2 2 2 13 2 2 2 3 2 2" xfId="24249"/>
    <cellStyle name="Normal 3 2 2 2 2 2 2 13 2 2 2 3 2 3" xfId="24250"/>
    <cellStyle name="Normal 3 2 2 2 2 2 2 13 2 2 2 3 2 4" xfId="24251"/>
    <cellStyle name="Normal 3 2 2 2 2 2 2 13 2 2 2 3 3" xfId="24252"/>
    <cellStyle name="Normal 3 2 2 2 2 2 2 13 2 2 2 3 4" xfId="24253"/>
    <cellStyle name="Normal 3 2 2 2 2 2 2 13 2 2 2 3 5" xfId="24254"/>
    <cellStyle name="Normal 3 2 2 2 2 2 2 13 2 2 2 3 6" xfId="24255"/>
    <cellStyle name="Normal 3 2 2 2 2 2 2 13 2 2 2 4" xfId="24256"/>
    <cellStyle name="Normal 3 2 2 2 2 2 2 13 2 2 2 5" xfId="24257"/>
    <cellStyle name="Normal 3 2 2 2 2 2 2 13 2 2 2 6" xfId="24258"/>
    <cellStyle name="Normal 3 2 2 2 2 2 2 13 2 2 2 7" xfId="24259"/>
    <cellStyle name="Normal 3 2 2 2 2 2 2 13 2 2 2 8" xfId="24260"/>
    <cellStyle name="Normal 3 2 2 2 2 2 2 13 2 2 2 8 2" xfId="24261"/>
    <cellStyle name="Normal 3 2 2 2 2 2 2 13 2 2 2 8 3" xfId="24262"/>
    <cellStyle name="Normal 3 2 2 2 2 2 2 13 2 2 2 8 4" xfId="24263"/>
    <cellStyle name="Normal 3 2 2 2 2 2 2 13 2 2 2 9" xfId="24264"/>
    <cellStyle name="Normal 3 2 2 2 2 2 2 13 2 2 3" xfId="24265"/>
    <cellStyle name="Normal 3 2 2 2 2 2 2 13 2 2 4" xfId="24266"/>
    <cellStyle name="Normal 3 2 2 2 2 2 2 13 2 2 5" xfId="24267"/>
    <cellStyle name="Normal 3 2 2 2 2 2 2 13 2 2 5 2" xfId="24268"/>
    <cellStyle name="Normal 3 2 2 2 2 2 2 13 2 2 5 2 2" xfId="24269"/>
    <cellStyle name="Normal 3 2 2 2 2 2 2 13 2 2 5 2 3" xfId="24270"/>
    <cellStyle name="Normal 3 2 2 2 2 2 2 13 2 2 5 2 4" xfId="24271"/>
    <cellStyle name="Normal 3 2 2 2 2 2 2 13 2 2 5 3" xfId="24272"/>
    <cellStyle name="Normal 3 2 2 2 2 2 2 13 2 2 5 4" xfId="24273"/>
    <cellStyle name="Normal 3 2 2 2 2 2 2 13 2 2 5 5" xfId="24274"/>
    <cellStyle name="Normal 3 2 2 2 2 2 2 13 2 2 5 6" xfId="24275"/>
    <cellStyle name="Normal 3 2 2 2 2 2 2 13 2 2 6" xfId="24276"/>
    <cellStyle name="Normal 3 2 2 2 2 2 2 13 2 2 7" xfId="24277"/>
    <cellStyle name="Normal 3 2 2 2 2 2 2 13 2 2 8" xfId="24278"/>
    <cellStyle name="Normal 3 2 2 2 2 2 2 13 2 2 9" xfId="24279"/>
    <cellStyle name="Normal 3 2 2 2 2 2 2 13 2 3" xfId="24280"/>
    <cellStyle name="Normal 3 2 2 2 2 2 2 13 2 4" xfId="24281"/>
    <cellStyle name="Normal 3 2 2 2 2 2 2 13 2 5" xfId="24282"/>
    <cellStyle name="Normal 3 2 2 2 2 2 2 13 2 5 10" xfId="24283"/>
    <cellStyle name="Normal 3 2 2 2 2 2 2 13 2 5 11" xfId="24284"/>
    <cellStyle name="Normal 3 2 2 2 2 2 2 13 2 5 2" xfId="24285"/>
    <cellStyle name="Normal 3 2 2 2 2 2 2 13 2 5 2 10" xfId="24286"/>
    <cellStyle name="Normal 3 2 2 2 2 2 2 13 2 5 2 11" xfId="24287"/>
    <cellStyle name="Normal 3 2 2 2 2 2 2 13 2 5 2 2" xfId="24288"/>
    <cellStyle name="Normal 3 2 2 2 2 2 2 13 2 5 2 2 2" xfId="24289"/>
    <cellStyle name="Normal 3 2 2 2 2 2 2 13 2 5 2 2 2 2" xfId="24290"/>
    <cellStyle name="Normal 3 2 2 2 2 2 2 13 2 5 2 2 2 3" xfId="24291"/>
    <cellStyle name="Normal 3 2 2 2 2 2 2 13 2 5 2 2 2 4" xfId="24292"/>
    <cellStyle name="Normal 3 2 2 2 2 2 2 13 2 5 2 2 3" xfId="24293"/>
    <cellStyle name="Normal 3 2 2 2 2 2 2 13 2 5 2 2 4" xfId="24294"/>
    <cellStyle name="Normal 3 2 2 2 2 2 2 13 2 5 2 2 5" xfId="24295"/>
    <cellStyle name="Normal 3 2 2 2 2 2 2 13 2 5 2 2 6" xfId="24296"/>
    <cellStyle name="Normal 3 2 2 2 2 2 2 13 2 5 2 3" xfId="24297"/>
    <cellStyle name="Normal 3 2 2 2 2 2 2 13 2 5 2 4" xfId="24298"/>
    <cellStyle name="Normal 3 2 2 2 2 2 2 13 2 5 2 5" xfId="24299"/>
    <cellStyle name="Normal 3 2 2 2 2 2 2 13 2 5 2 6" xfId="24300"/>
    <cellStyle name="Normal 3 2 2 2 2 2 2 13 2 5 2 7" xfId="24301"/>
    <cellStyle name="Normal 3 2 2 2 2 2 2 13 2 5 2 8" xfId="24302"/>
    <cellStyle name="Normal 3 2 2 2 2 2 2 13 2 5 2 8 2" xfId="24303"/>
    <cellStyle name="Normal 3 2 2 2 2 2 2 13 2 5 2 8 3" xfId="24304"/>
    <cellStyle name="Normal 3 2 2 2 2 2 2 13 2 5 2 8 4" xfId="24305"/>
    <cellStyle name="Normal 3 2 2 2 2 2 2 13 2 5 2 9" xfId="24306"/>
    <cellStyle name="Normal 3 2 2 2 2 2 2 13 2 5 3" xfId="24307"/>
    <cellStyle name="Normal 3 2 2 2 2 2 2 13 2 5 3 2" xfId="24308"/>
    <cellStyle name="Normal 3 2 2 2 2 2 2 13 2 5 3 2 2" xfId="24309"/>
    <cellStyle name="Normal 3 2 2 2 2 2 2 13 2 5 3 2 3" xfId="24310"/>
    <cellStyle name="Normal 3 2 2 2 2 2 2 13 2 5 3 2 4" xfId="24311"/>
    <cellStyle name="Normal 3 2 2 2 2 2 2 13 2 5 3 3" xfId="24312"/>
    <cellStyle name="Normal 3 2 2 2 2 2 2 13 2 5 3 4" xfId="24313"/>
    <cellStyle name="Normal 3 2 2 2 2 2 2 13 2 5 3 5" xfId="24314"/>
    <cellStyle name="Normal 3 2 2 2 2 2 2 13 2 5 3 6" xfId="24315"/>
    <cellStyle name="Normal 3 2 2 2 2 2 2 13 2 5 4" xfId="24316"/>
    <cellStyle name="Normal 3 2 2 2 2 2 2 13 2 5 5" xfId="24317"/>
    <cellStyle name="Normal 3 2 2 2 2 2 2 13 2 5 6" xfId="24318"/>
    <cellStyle name="Normal 3 2 2 2 2 2 2 13 2 5 7" xfId="24319"/>
    <cellStyle name="Normal 3 2 2 2 2 2 2 13 2 5 8" xfId="24320"/>
    <cellStyle name="Normal 3 2 2 2 2 2 2 13 2 5 8 2" xfId="24321"/>
    <cellStyle name="Normal 3 2 2 2 2 2 2 13 2 5 8 3" xfId="24322"/>
    <cellStyle name="Normal 3 2 2 2 2 2 2 13 2 5 8 4" xfId="24323"/>
    <cellStyle name="Normal 3 2 2 2 2 2 2 13 2 5 9" xfId="24324"/>
    <cellStyle name="Normal 3 2 2 2 2 2 2 13 2 6" xfId="24325"/>
    <cellStyle name="Normal 3 2 2 2 2 2 2 13 2 7" xfId="24326"/>
    <cellStyle name="Normal 3 2 2 2 2 2 2 13 2 7 2" xfId="24327"/>
    <cellStyle name="Normal 3 2 2 2 2 2 2 13 2 7 2 2" xfId="24328"/>
    <cellStyle name="Normal 3 2 2 2 2 2 2 13 2 7 2 3" xfId="24329"/>
    <cellStyle name="Normal 3 2 2 2 2 2 2 13 2 7 2 4" xfId="24330"/>
    <cellStyle name="Normal 3 2 2 2 2 2 2 13 2 7 3" xfId="24331"/>
    <cellStyle name="Normal 3 2 2 2 2 2 2 13 2 7 4" xfId="24332"/>
    <cellStyle name="Normal 3 2 2 2 2 2 2 13 2 7 5" xfId="24333"/>
    <cellStyle name="Normal 3 2 2 2 2 2 2 13 2 7 6" xfId="24334"/>
    <cellStyle name="Normal 3 2 2 2 2 2 2 13 2 8" xfId="24335"/>
    <cellStyle name="Normal 3 2 2 2 2 2 2 13 2 9" xfId="24336"/>
    <cellStyle name="Normal 3 2 2 2 2 2 2 13 20" xfId="24337"/>
    <cellStyle name="Normal 3 2 2 2 2 2 2 13 21" xfId="24338"/>
    <cellStyle name="Normal 3 2 2 2 2 2 2 13 21 2" xfId="24339"/>
    <cellStyle name="Normal 3 2 2 2 2 2 2 13 21 3" xfId="24340"/>
    <cellStyle name="Normal 3 2 2 2 2 2 2 13 21 4" xfId="24341"/>
    <cellStyle name="Normal 3 2 2 2 2 2 2 13 22" xfId="24342"/>
    <cellStyle name="Normal 3 2 2 2 2 2 2 13 23" xfId="24343"/>
    <cellStyle name="Normal 3 2 2 2 2 2 2 13 24" xfId="24344"/>
    <cellStyle name="Normal 3 2 2 2 2 2 2 13 3" xfId="24345"/>
    <cellStyle name="Normal 3 2 2 2 2 2 2 13 4" xfId="24346"/>
    <cellStyle name="Normal 3 2 2 2 2 2 2 13 5" xfId="24347"/>
    <cellStyle name="Normal 3 2 2 2 2 2 2 13 6" xfId="24348"/>
    <cellStyle name="Normal 3 2 2 2 2 2 2 13 7" xfId="24349"/>
    <cellStyle name="Normal 3 2 2 2 2 2 2 13 8" xfId="24350"/>
    <cellStyle name="Normal 3 2 2 2 2 2 2 13 9" xfId="24351"/>
    <cellStyle name="Normal 3 2 2 2 2 2 2 14" xfId="24352"/>
    <cellStyle name="Normal 3 2 2 2 2 2 2 14 10" xfId="24353"/>
    <cellStyle name="Normal 3 2 2 2 2 2 2 14 11" xfId="24354"/>
    <cellStyle name="Normal 3 2 2 2 2 2 2 14 12" xfId="24355"/>
    <cellStyle name="Normal 3 2 2 2 2 2 2 14 13" xfId="24356"/>
    <cellStyle name="Normal 3 2 2 2 2 2 2 14 13 2" xfId="24357"/>
    <cellStyle name="Normal 3 2 2 2 2 2 2 14 13 3" xfId="24358"/>
    <cellStyle name="Normal 3 2 2 2 2 2 2 14 13 4" xfId="24359"/>
    <cellStyle name="Normal 3 2 2 2 2 2 2 14 14" xfId="24360"/>
    <cellStyle name="Normal 3 2 2 2 2 2 2 14 15" xfId="24361"/>
    <cellStyle name="Normal 3 2 2 2 2 2 2 14 16" xfId="24362"/>
    <cellStyle name="Normal 3 2 2 2 2 2 2 14 2" xfId="24363"/>
    <cellStyle name="Normal 3 2 2 2 2 2 2 14 2 10" xfId="24364"/>
    <cellStyle name="Normal 3 2 2 2 2 2 2 14 2 11" xfId="24365"/>
    <cellStyle name="Normal 3 2 2 2 2 2 2 14 2 11 2" xfId="24366"/>
    <cellStyle name="Normal 3 2 2 2 2 2 2 14 2 11 3" xfId="24367"/>
    <cellStyle name="Normal 3 2 2 2 2 2 2 14 2 11 4" xfId="24368"/>
    <cellStyle name="Normal 3 2 2 2 2 2 2 14 2 12" xfId="24369"/>
    <cellStyle name="Normal 3 2 2 2 2 2 2 14 2 13" xfId="24370"/>
    <cellStyle name="Normal 3 2 2 2 2 2 2 14 2 14" xfId="24371"/>
    <cellStyle name="Normal 3 2 2 2 2 2 2 14 2 2" xfId="24372"/>
    <cellStyle name="Normal 3 2 2 2 2 2 2 14 2 2 10" xfId="24373"/>
    <cellStyle name="Normal 3 2 2 2 2 2 2 14 2 2 11" xfId="24374"/>
    <cellStyle name="Normal 3 2 2 2 2 2 2 14 2 2 2" xfId="24375"/>
    <cellStyle name="Normal 3 2 2 2 2 2 2 14 2 2 2 10" xfId="24376"/>
    <cellStyle name="Normal 3 2 2 2 2 2 2 14 2 2 2 11" xfId="24377"/>
    <cellStyle name="Normal 3 2 2 2 2 2 2 14 2 2 2 2" xfId="24378"/>
    <cellStyle name="Normal 3 2 2 2 2 2 2 14 2 2 2 2 2" xfId="24379"/>
    <cellStyle name="Normal 3 2 2 2 2 2 2 14 2 2 2 2 2 2" xfId="24380"/>
    <cellStyle name="Normal 3 2 2 2 2 2 2 14 2 2 2 2 2 3" xfId="24381"/>
    <cellStyle name="Normal 3 2 2 2 2 2 2 14 2 2 2 2 2 4" xfId="24382"/>
    <cellStyle name="Normal 3 2 2 2 2 2 2 14 2 2 2 2 3" xfId="24383"/>
    <cellStyle name="Normal 3 2 2 2 2 2 2 14 2 2 2 2 4" xfId="24384"/>
    <cellStyle name="Normal 3 2 2 2 2 2 2 14 2 2 2 2 5" xfId="24385"/>
    <cellStyle name="Normal 3 2 2 2 2 2 2 14 2 2 2 2 6" xfId="24386"/>
    <cellStyle name="Normal 3 2 2 2 2 2 2 14 2 2 2 3" xfId="24387"/>
    <cellStyle name="Normal 3 2 2 2 2 2 2 14 2 2 2 4" xfId="24388"/>
    <cellStyle name="Normal 3 2 2 2 2 2 2 14 2 2 2 5" xfId="24389"/>
    <cellStyle name="Normal 3 2 2 2 2 2 2 14 2 2 2 6" xfId="24390"/>
    <cellStyle name="Normal 3 2 2 2 2 2 2 14 2 2 2 7" xfId="24391"/>
    <cellStyle name="Normal 3 2 2 2 2 2 2 14 2 2 2 8" xfId="24392"/>
    <cellStyle name="Normal 3 2 2 2 2 2 2 14 2 2 2 8 2" xfId="24393"/>
    <cellStyle name="Normal 3 2 2 2 2 2 2 14 2 2 2 8 3" xfId="24394"/>
    <cellStyle name="Normal 3 2 2 2 2 2 2 14 2 2 2 8 4" xfId="24395"/>
    <cellStyle name="Normal 3 2 2 2 2 2 2 14 2 2 2 9" xfId="24396"/>
    <cellStyle name="Normal 3 2 2 2 2 2 2 14 2 2 3" xfId="24397"/>
    <cellStyle name="Normal 3 2 2 2 2 2 2 14 2 2 3 2" xfId="24398"/>
    <cellStyle name="Normal 3 2 2 2 2 2 2 14 2 2 3 2 2" xfId="24399"/>
    <cellStyle name="Normal 3 2 2 2 2 2 2 14 2 2 3 2 3" xfId="24400"/>
    <cellStyle name="Normal 3 2 2 2 2 2 2 14 2 2 3 2 4" xfId="24401"/>
    <cellStyle name="Normal 3 2 2 2 2 2 2 14 2 2 3 3" xfId="24402"/>
    <cellStyle name="Normal 3 2 2 2 2 2 2 14 2 2 3 4" xfId="24403"/>
    <cellStyle name="Normal 3 2 2 2 2 2 2 14 2 2 3 5" xfId="24404"/>
    <cellStyle name="Normal 3 2 2 2 2 2 2 14 2 2 3 6" xfId="24405"/>
    <cellStyle name="Normal 3 2 2 2 2 2 2 14 2 2 4" xfId="24406"/>
    <cellStyle name="Normal 3 2 2 2 2 2 2 14 2 2 5" xfId="24407"/>
    <cellStyle name="Normal 3 2 2 2 2 2 2 14 2 2 6" xfId="24408"/>
    <cellStyle name="Normal 3 2 2 2 2 2 2 14 2 2 7" xfId="24409"/>
    <cellStyle name="Normal 3 2 2 2 2 2 2 14 2 2 8" xfId="24410"/>
    <cellStyle name="Normal 3 2 2 2 2 2 2 14 2 2 8 2" xfId="24411"/>
    <cellStyle name="Normal 3 2 2 2 2 2 2 14 2 2 8 3" xfId="24412"/>
    <cellStyle name="Normal 3 2 2 2 2 2 2 14 2 2 8 4" xfId="24413"/>
    <cellStyle name="Normal 3 2 2 2 2 2 2 14 2 2 9" xfId="24414"/>
    <cellStyle name="Normal 3 2 2 2 2 2 2 14 2 3" xfId="24415"/>
    <cellStyle name="Normal 3 2 2 2 2 2 2 14 2 4" xfId="24416"/>
    <cellStyle name="Normal 3 2 2 2 2 2 2 14 2 5" xfId="24417"/>
    <cellStyle name="Normal 3 2 2 2 2 2 2 14 2 5 2" xfId="24418"/>
    <cellStyle name="Normal 3 2 2 2 2 2 2 14 2 5 2 2" xfId="24419"/>
    <cellStyle name="Normal 3 2 2 2 2 2 2 14 2 5 2 3" xfId="24420"/>
    <cellStyle name="Normal 3 2 2 2 2 2 2 14 2 5 2 4" xfId="24421"/>
    <cellStyle name="Normal 3 2 2 2 2 2 2 14 2 5 3" xfId="24422"/>
    <cellStyle name="Normal 3 2 2 2 2 2 2 14 2 5 4" xfId="24423"/>
    <cellStyle name="Normal 3 2 2 2 2 2 2 14 2 5 5" xfId="24424"/>
    <cellStyle name="Normal 3 2 2 2 2 2 2 14 2 5 6" xfId="24425"/>
    <cellStyle name="Normal 3 2 2 2 2 2 2 14 2 6" xfId="24426"/>
    <cellStyle name="Normal 3 2 2 2 2 2 2 14 2 7" xfId="24427"/>
    <cellStyle name="Normal 3 2 2 2 2 2 2 14 2 8" xfId="24428"/>
    <cellStyle name="Normal 3 2 2 2 2 2 2 14 2 9" xfId="24429"/>
    <cellStyle name="Normal 3 2 2 2 2 2 2 14 3" xfId="24430"/>
    <cellStyle name="Normal 3 2 2 2 2 2 2 14 4" xfId="24431"/>
    <cellStyle name="Normal 3 2 2 2 2 2 2 14 5" xfId="24432"/>
    <cellStyle name="Normal 3 2 2 2 2 2 2 14 5 10" xfId="24433"/>
    <cellStyle name="Normal 3 2 2 2 2 2 2 14 5 11" xfId="24434"/>
    <cellStyle name="Normal 3 2 2 2 2 2 2 14 5 2" xfId="24435"/>
    <cellStyle name="Normal 3 2 2 2 2 2 2 14 5 2 10" xfId="24436"/>
    <cellStyle name="Normal 3 2 2 2 2 2 2 14 5 2 11" xfId="24437"/>
    <cellStyle name="Normal 3 2 2 2 2 2 2 14 5 2 2" xfId="24438"/>
    <cellStyle name="Normal 3 2 2 2 2 2 2 14 5 2 2 2" xfId="24439"/>
    <cellStyle name="Normal 3 2 2 2 2 2 2 14 5 2 2 2 2" xfId="24440"/>
    <cellStyle name="Normal 3 2 2 2 2 2 2 14 5 2 2 2 3" xfId="24441"/>
    <cellStyle name="Normal 3 2 2 2 2 2 2 14 5 2 2 2 4" xfId="24442"/>
    <cellStyle name="Normal 3 2 2 2 2 2 2 14 5 2 2 3" xfId="24443"/>
    <cellStyle name="Normal 3 2 2 2 2 2 2 14 5 2 2 4" xfId="24444"/>
    <cellStyle name="Normal 3 2 2 2 2 2 2 14 5 2 2 5" xfId="24445"/>
    <cellStyle name="Normal 3 2 2 2 2 2 2 14 5 2 2 6" xfId="24446"/>
    <cellStyle name="Normal 3 2 2 2 2 2 2 14 5 2 3" xfId="24447"/>
    <cellStyle name="Normal 3 2 2 2 2 2 2 14 5 2 4" xfId="24448"/>
    <cellStyle name="Normal 3 2 2 2 2 2 2 14 5 2 5" xfId="24449"/>
    <cellStyle name="Normal 3 2 2 2 2 2 2 14 5 2 6" xfId="24450"/>
    <cellStyle name="Normal 3 2 2 2 2 2 2 14 5 2 7" xfId="24451"/>
    <cellStyle name="Normal 3 2 2 2 2 2 2 14 5 2 8" xfId="24452"/>
    <cellStyle name="Normal 3 2 2 2 2 2 2 14 5 2 8 2" xfId="24453"/>
    <cellStyle name="Normal 3 2 2 2 2 2 2 14 5 2 8 3" xfId="24454"/>
    <cellStyle name="Normal 3 2 2 2 2 2 2 14 5 2 8 4" xfId="24455"/>
    <cellStyle name="Normal 3 2 2 2 2 2 2 14 5 2 9" xfId="24456"/>
    <cellStyle name="Normal 3 2 2 2 2 2 2 14 5 3" xfId="24457"/>
    <cellStyle name="Normal 3 2 2 2 2 2 2 14 5 3 2" xfId="24458"/>
    <cellStyle name="Normal 3 2 2 2 2 2 2 14 5 3 2 2" xfId="24459"/>
    <cellStyle name="Normal 3 2 2 2 2 2 2 14 5 3 2 3" xfId="24460"/>
    <cellStyle name="Normal 3 2 2 2 2 2 2 14 5 3 2 4" xfId="24461"/>
    <cellStyle name="Normal 3 2 2 2 2 2 2 14 5 3 3" xfId="24462"/>
    <cellStyle name="Normal 3 2 2 2 2 2 2 14 5 3 4" xfId="24463"/>
    <cellStyle name="Normal 3 2 2 2 2 2 2 14 5 3 5" xfId="24464"/>
    <cellStyle name="Normal 3 2 2 2 2 2 2 14 5 3 6" xfId="24465"/>
    <cellStyle name="Normal 3 2 2 2 2 2 2 14 5 4" xfId="24466"/>
    <cellStyle name="Normal 3 2 2 2 2 2 2 14 5 5" xfId="24467"/>
    <cellStyle name="Normal 3 2 2 2 2 2 2 14 5 6" xfId="24468"/>
    <cellStyle name="Normal 3 2 2 2 2 2 2 14 5 7" xfId="24469"/>
    <cellStyle name="Normal 3 2 2 2 2 2 2 14 5 8" xfId="24470"/>
    <cellStyle name="Normal 3 2 2 2 2 2 2 14 5 8 2" xfId="24471"/>
    <cellStyle name="Normal 3 2 2 2 2 2 2 14 5 8 3" xfId="24472"/>
    <cellStyle name="Normal 3 2 2 2 2 2 2 14 5 8 4" xfId="24473"/>
    <cellStyle name="Normal 3 2 2 2 2 2 2 14 5 9" xfId="24474"/>
    <cellStyle name="Normal 3 2 2 2 2 2 2 14 6" xfId="24475"/>
    <cellStyle name="Normal 3 2 2 2 2 2 2 14 7" xfId="24476"/>
    <cellStyle name="Normal 3 2 2 2 2 2 2 14 7 2" xfId="24477"/>
    <cellStyle name="Normal 3 2 2 2 2 2 2 14 7 2 2" xfId="24478"/>
    <cellStyle name="Normal 3 2 2 2 2 2 2 14 7 2 3" xfId="24479"/>
    <cellStyle name="Normal 3 2 2 2 2 2 2 14 7 2 4" xfId="24480"/>
    <cellStyle name="Normal 3 2 2 2 2 2 2 14 7 3" xfId="24481"/>
    <cellStyle name="Normal 3 2 2 2 2 2 2 14 7 4" xfId="24482"/>
    <cellStyle name="Normal 3 2 2 2 2 2 2 14 7 5" xfId="24483"/>
    <cellStyle name="Normal 3 2 2 2 2 2 2 14 7 6" xfId="24484"/>
    <cellStyle name="Normal 3 2 2 2 2 2 2 14 8" xfId="24485"/>
    <cellStyle name="Normal 3 2 2 2 2 2 2 14 9" xfId="24486"/>
    <cellStyle name="Normal 3 2 2 2 2 2 2 15" xfId="24487"/>
    <cellStyle name="Normal 3 2 2 2 2 2 2 16" xfId="24488"/>
    <cellStyle name="Normal 3 2 2 2 2 2 2 17" xfId="24489"/>
    <cellStyle name="Normal 3 2 2 2 2 2 2 18" xfId="24490"/>
    <cellStyle name="Normal 3 2 2 2 2 2 2 19" xfId="24491"/>
    <cellStyle name="Normal 3 2 2 2 2 2 2 2" xfId="24492"/>
    <cellStyle name="Normal 3 2 2 2 2 2 2 2 10" xfId="24493"/>
    <cellStyle name="Normal 3 2 2 2 2 2 2 2 11" xfId="24494"/>
    <cellStyle name="Normal 3 2 2 2 2 2 2 2 12" xfId="24495"/>
    <cellStyle name="Normal 3 2 2 2 2 2 2 2 12 10" xfId="24496"/>
    <cellStyle name="Normal 3 2 2 2 2 2 2 2 12 11" xfId="24497"/>
    <cellStyle name="Normal 3 2 2 2 2 2 2 2 12 11 10" xfId="24498"/>
    <cellStyle name="Normal 3 2 2 2 2 2 2 2 12 11 11" xfId="24499"/>
    <cellStyle name="Normal 3 2 2 2 2 2 2 2 12 11 11 2" xfId="24500"/>
    <cellStyle name="Normal 3 2 2 2 2 2 2 2 12 11 11 3" xfId="24501"/>
    <cellStyle name="Normal 3 2 2 2 2 2 2 2 12 11 11 4" xfId="24502"/>
    <cellStyle name="Normal 3 2 2 2 2 2 2 2 12 11 12" xfId="24503"/>
    <cellStyle name="Normal 3 2 2 2 2 2 2 2 12 11 13" xfId="24504"/>
    <cellStyle name="Normal 3 2 2 2 2 2 2 2 12 11 14" xfId="24505"/>
    <cellStyle name="Normal 3 2 2 2 2 2 2 2 12 11 2" xfId="24506"/>
    <cellStyle name="Normal 3 2 2 2 2 2 2 2 12 11 2 10" xfId="24507"/>
    <cellStyle name="Normal 3 2 2 2 2 2 2 2 12 11 2 11" xfId="24508"/>
    <cellStyle name="Normal 3 2 2 2 2 2 2 2 12 11 2 2" xfId="24509"/>
    <cellStyle name="Normal 3 2 2 2 2 2 2 2 12 11 2 2 10" xfId="24510"/>
    <cellStyle name="Normal 3 2 2 2 2 2 2 2 12 11 2 2 11" xfId="24511"/>
    <cellStyle name="Normal 3 2 2 2 2 2 2 2 12 11 2 2 2" xfId="24512"/>
    <cellStyle name="Normal 3 2 2 2 2 2 2 2 12 11 2 2 2 2" xfId="24513"/>
    <cellStyle name="Normal 3 2 2 2 2 2 2 2 12 11 2 2 2 2 2" xfId="24514"/>
    <cellStyle name="Normal 3 2 2 2 2 2 2 2 12 11 2 2 2 2 3" xfId="24515"/>
    <cellStyle name="Normal 3 2 2 2 2 2 2 2 12 11 2 2 2 2 4" xfId="24516"/>
    <cellStyle name="Normal 3 2 2 2 2 2 2 2 12 11 2 2 2 3" xfId="24517"/>
    <cellStyle name="Normal 3 2 2 2 2 2 2 2 12 11 2 2 2 4" xfId="24518"/>
    <cellStyle name="Normal 3 2 2 2 2 2 2 2 12 11 2 2 2 5" xfId="24519"/>
    <cellStyle name="Normal 3 2 2 2 2 2 2 2 12 11 2 2 2 6" xfId="24520"/>
    <cellStyle name="Normal 3 2 2 2 2 2 2 2 12 11 2 2 3" xfId="24521"/>
    <cellStyle name="Normal 3 2 2 2 2 2 2 2 12 11 2 2 4" xfId="24522"/>
    <cellStyle name="Normal 3 2 2 2 2 2 2 2 12 11 2 2 5" xfId="24523"/>
    <cellStyle name="Normal 3 2 2 2 2 2 2 2 12 11 2 2 6" xfId="24524"/>
    <cellStyle name="Normal 3 2 2 2 2 2 2 2 12 11 2 2 7" xfId="24525"/>
    <cellStyle name="Normal 3 2 2 2 2 2 2 2 12 11 2 2 8" xfId="24526"/>
    <cellStyle name="Normal 3 2 2 2 2 2 2 2 12 11 2 2 8 2" xfId="24527"/>
    <cellStyle name="Normal 3 2 2 2 2 2 2 2 12 11 2 2 8 3" xfId="24528"/>
    <cellStyle name="Normal 3 2 2 2 2 2 2 2 12 11 2 2 8 4" xfId="24529"/>
    <cellStyle name="Normal 3 2 2 2 2 2 2 2 12 11 2 2 9" xfId="24530"/>
    <cellStyle name="Normal 3 2 2 2 2 2 2 2 12 11 2 3" xfId="24531"/>
    <cellStyle name="Normal 3 2 2 2 2 2 2 2 12 11 2 3 2" xfId="24532"/>
    <cellStyle name="Normal 3 2 2 2 2 2 2 2 12 11 2 3 2 2" xfId="24533"/>
    <cellStyle name="Normal 3 2 2 2 2 2 2 2 12 11 2 3 2 3" xfId="24534"/>
    <cellStyle name="Normal 3 2 2 2 2 2 2 2 12 11 2 3 2 4" xfId="24535"/>
    <cellStyle name="Normal 3 2 2 2 2 2 2 2 12 11 2 3 3" xfId="24536"/>
    <cellStyle name="Normal 3 2 2 2 2 2 2 2 12 11 2 3 4" xfId="24537"/>
    <cellStyle name="Normal 3 2 2 2 2 2 2 2 12 11 2 3 5" xfId="24538"/>
    <cellStyle name="Normal 3 2 2 2 2 2 2 2 12 11 2 3 6" xfId="24539"/>
    <cellStyle name="Normal 3 2 2 2 2 2 2 2 12 11 2 4" xfId="24540"/>
    <cellStyle name="Normal 3 2 2 2 2 2 2 2 12 11 2 5" xfId="24541"/>
    <cellStyle name="Normal 3 2 2 2 2 2 2 2 12 11 2 6" xfId="24542"/>
    <cellStyle name="Normal 3 2 2 2 2 2 2 2 12 11 2 7" xfId="24543"/>
    <cellStyle name="Normal 3 2 2 2 2 2 2 2 12 11 2 8" xfId="24544"/>
    <cellStyle name="Normal 3 2 2 2 2 2 2 2 12 11 2 8 2" xfId="24545"/>
    <cellStyle name="Normal 3 2 2 2 2 2 2 2 12 11 2 8 3" xfId="24546"/>
    <cellStyle name="Normal 3 2 2 2 2 2 2 2 12 11 2 8 4" xfId="24547"/>
    <cellStyle name="Normal 3 2 2 2 2 2 2 2 12 11 2 9" xfId="24548"/>
    <cellStyle name="Normal 3 2 2 2 2 2 2 2 12 11 3" xfId="24549"/>
    <cellStyle name="Normal 3 2 2 2 2 2 2 2 12 11 4" xfId="24550"/>
    <cellStyle name="Normal 3 2 2 2 2 2 2 2 12 11 5" xfId="24551"/>
    <cellStyle name="Normal 3 2 2 2 2 2 2 2 12 11 5 2" xfId="24552"/>
    <cellStyle name="Normal 3 2 2 2 2 2 2 2 12 11 5 2 2" xfId="24553"/>
    <cellStyle name="Normal 3 2 2 2 2 2 2 2 12 11 5 2 3" xfId="24554"/>
    <cellStyle name="Normal 3 2 2 2 2 2 2 2 12 11 5 2 4" xfId="24555"/>
    <cellStyle name="Normal 3 2 2 2 2 2 2 2 12 11 5 3" xfId="24556"/>
    <cellStyle name="Normal 3 2 2 2 2 2 2 2 12 11 5 4" xfId="24557"/>
    <cellStyle name="Normal 3 2 2 2 2 2 2 2 12 11 5 5" xfId="24558"/>
    <cellStyle name="Normal 3 2 2 2 2 2 2 2 12 11 5 6" xfId="24559"/>
    <cellStyle name="Normal 3 2 2 2 2 2 2 2 12 11 6" xfId="24560"/>
    <cellStyle name="Normal 3 2 2 2 2 2 2 2 12 11 7" xfId="24561"/>
    <cellStyle name="Normal 3 2 2 2 2 2 2 2 12 11 8" xfId="24562"/>
    <cellStyle name="Normal 3 2 2 2 2 2 2 2 12 11 9" xfId="24563"/>
    <cellStyle name="Normal 3 2 2 2 2 2 2 2 12 12" xfId="24564"/>
    <cellStyle name="Normal 3 2 2 2 2 2 2 2 12 13" xfId="24565"/>
    <cellStyle name="Normal 3 2 2 2 2 2 2 2 12 13 10" xfId="24566"/>
    <cellStyle name="Normal 3 2 2 2 2 2 2 2 12 13 11" xfId="24567"/>
    <cellStyle name="Normal 3 2 2 2 2 2 2 2 12 13 2" xfId="24568"/>
    <cellStyle name="Normal 3 2 2 2 2 2 2 2 12 13 2 10" xfId="24569"/>
    <cellStyle name="Normal 3 2 2 2 2 2 2 2 12 13 2 11" xfId="24570"/>
    <cellStyle name="Normal 3 2 2 2 2 2 2 2 12 13 2 2" xfId="24571"/>
    <cellStyle name="Normal 3 2 2 2 2 2 2 2 12 13 2 2 2" xfId="24572"/>
    <cellStyle name="Normal 3 2 2 2 2 2 2 2 12 13 2 2 2 2" xfId="24573"/>
    <cellStyle name="Normal 3 2 2 2 2 2 2 2 12 13 2 2 2 3" xfId="24574"/>
    <cellStyle name="Normal 3 2 2 2 2 2 2 2 12 13 2 2 2 4" xfId="24575"/>
    <cellStyle name="Normal 3 2 2 2 2 2 2 2 12 13 2 2 3" xfId="24576"/>
    <cellStyle name="Normal 3 2 2 2 2 2 2 2 12 13 2 2 4" xfId="24577"/>
    <cellStyle name="Normal 3 2 2 2 2 2 2 2 12 13 2 2 5" xfId="24578"/>
    <cellStyle name="Normal 3 2 2 2 2 2 2 2 12 13 2 2 6" xfId="24579"/>
    <cellStyle name="Normal 3 2 2 2 2 2 2 2 12 13 2 3" xfId="24580"/>
    <cellStyle name="Normal 3 2 2 2 2 2 2 2 12 13 2 4" xfId="24581"/>
    <cellStyle name="Normal 3 2 2 2 2 2 2 2 12 13 2 5" xfId="24582"/>
    <cellStyle name="Normal 3 2 2 2 2 2 2 2 12 13 2 6" xfId="24583"/>
    <cellStyle name="Normal 3 2 2 2 2 2 2 2 12 13 2 7" xfId="24584"/>
    <cellStyle name="Normal 3 2 2 2 2 2 2 2 12 13 2 8" xfId="24585"/>
    <cellStyle name="Normal 3 2 2 2 2 2 2 2 12 13 2 8 2" xfId="24586"/>
    <cellStyle name="Normal 3 2 2 2 2 2 2 2 12 13 2 8 3" xfId="24587"/>
    <cellStyle name="Normal 3 2 2 2 2 2 2 2 12 13 2 8 4" xfId="24588"/>
    <cellStyle name="Normal 3 2 2 2 2 2 2 2 12 13 2 9" xfId="24589"/>
    <cellStyle name="Normal 3 2 2 2 2 2 2 2 12 13 3" xfId="24590"/>
    <cellStyle name="Normal 3 2 2 2 2 2 2 2 12 13 3 2" xfId="24591"/>
    <cellStyle name="Normal 3 2 2 2 2 2 2 2 12 13 3 2 2" xfId="24592"/>
    <cellStyle name="Normal 3 2 2 2 2 2 2 2 12 13 3 2 3" xfId="24593"/>
    <cellStyle name="Normal 3 2 2 2 2 2 2 2 12 13 3 2 4" xfId="24594"/>
    <cellStyle name="Normal 3 2 2 2 2 2 2 2 12 13 3 3" xfId="24595"/>
    <cellStyle name="Normal 3 2 2 2 2 2 2 2 12 13 3 4" xfId="24596"/>
    <cellStyle name="Normal 3 2 2 2 2 2 2 2 12 13 3 5" xfId="24597"/>
    <cellStyle name="Normal 3 2 2 2 2 2 2 2 12 13 3 6" xfId="24598"/>
    <cellStyle name="Normal 3 2 2 2 2 2 2 2 12 13 4" xfId="24599"/>
    <cellStyle name="Normal 3 2 2 2 2 2 2 2 12 13 5" xfId="24600"/>
    <cellStyle name="Normal 3 2 2 2 2 2 2 2 12 13 6" xfId="24601"/>
    <cellStyle name="Normal 3 2 2 2 2 2 2 2 12 13 7" xfId="24602"/>
    <cellStyle name="Normal 3 2 2 2 2 2 2 2 12 13 8" xfId="24603"/>
    <cellStyle name="Normal 3 2 2 2 2 2 2 2 12 13 8 2" xfId="24604"/>
    <cellStyle name="Normal 3 2 2 2 2 2 2 2 12 13 8 3" xfId="24605"/>
    <cellStyle name="Normal 3 2 2 2 2 2 2 2 12 13 8 4" xfId="24606"/>
    <cellStyle name="Normal 3 2 2 2 2 2 2 2 12 13 9" xfId="24607"/>
    <cellStyle name="Normal 3 2 2 2 2 2 2 2 12 14" xfId="24608"/>
    <cellStyle name="Normal 3 2 2 2 2 2 2 2 12 15" xfId="24609"/>
    <cellStyle name="Normal 3 2 2 2 2 2 2 2 12 15 2" xfId="24610"/>
    <cellStyle name="Normal 3 2 2 2 2 2 2 2 12 15 2 2" xfId="24611"/>
    <cellStyle name="Normal 3 2 2 2 2 2 2 2 12 15 2 3" xfId="24612"/>
    <cellStyle name="Normal 3 2 2 2 2 2 2 2 12 15 2 4" xfId="24613"/>
    <cellStyle name="Normal 3 2 2 2 2 2 2 2 12 15 3" xfId="24614"/>
    <cellStyle name="Normal 3 2 2 2 2 2 2 2 12 15 4" xfId="24615"/>
    <cellStyle name="Normal 3 2 2 2 2 2 2 2 12 15 5" xfId="24616"/>
    <cellStyle name="Normal 3 2 2 2 2 2 2 2 12 15 6" xfId="24617"/>
    <cellStyle name="Normal 3 2 2 2 2 2 2 2 12 16" xfId="24618"/>
    <cellStyle name="Normal 3 2 2 2 2 2 2 2 12 17" xfId="24619"/>
    <cellStyle name="Normal 3 2 2 2 2 2 2 2 12 18" xfId="24620"/>
    <cellStyle name="Normal 3 2 2 2 2 2 2 2 12 19" xfId="24621"/>
    <cellStyle name="Normal 3 2 2 2 2 2 2 2 12 2" xfId="24622"/>
    <cellStyle name="Normal 3 2 2 2 2 2 2 2 12 2 10" xfId="24623"/>
    <cellStyle name="Normal 3 2 2 2 2 2 2 2 12 2 11" xfId="24624"/>
    <cellStyle name="Normal 3 2 2 2 2 2 2 2 12 2 12" xfId="24625"/>
    <cellStyle name="Normal 3 2 2 2 2 2 2 2 12 2 13" xfId="24626"/>
    <cellStyle name="Normal 3 2 2 2 2 2 2 2 12 2 13 2" xfId="24627"/>
    <cellStyle name="Normal 3 2 2 2 2 2 2 2 12 2 13 3" xfId="24628"/>
    <cellStyle name="Normal 3 2 2 2 2 2 2 2 12 2 13 4" xfId="24629"/>
    <cellStyle name="Normal 3 2 2 2 2 2 2 2 12 2 14" xfId="24630"/>
    <cellStyle name="Normal 3 2 2 2 2 2 2 2 12 2 15" xfId="24631"/>
    <cellStyle name="Normal 3 2 2 2 2 2 2 2 12 2 16" xfId="24632"/>
    <cellStyle name="Normal 3 2 2 2 2 2 2 2 12 2 2" xfId="24633"/>
    <cellStyle name="Normal 3 2 2 2 2 2 2 2 12 2 2 10" xfId="24634"/>
    <cellStyle name="Normal 3 2 2 2 2 2 2 2 12 2 2 11" xfId="24635"/>
    <cellStyle name="Normal 3 2 2 2 2 2 2 2 12 2 2 11 2" xfId="24636"/>
    <cellStyle name="Normal 3 2 2 2 2 2 2 2 12 2 2 11 3" xfId="24637"/>
    <cellStyle name="Normal 3 2 2 2 2 2 2 2 12 2 2 11 4" xfId="24638"/>
    <cellStyle name="Normal 3 2 2 2 2 2 2 2 12 2 2 12" xfId="24639"/>
    <cellStyle name="Normal 3 2 2 2 2 2 2 2 12 2 2 13" xfId="24640"/>
    <cellStyle name="Normal 3 2 2 2 2 2 2 2 12 2 2 14" xfId="24641"/>
    <cellStyle name="Normal 3 2 2 2 2 2 2 2 12 2 2 2" xfId="24642"/>
    <cellStyle name="Normal 3 2 2 2 2 2 2 2 12 2 2 2 10" xfId="24643"/>
    <cellStyle name="Normal 3 2 2 2 2 2 2 2 12 2 2 2 11" xfId="24644"/>
    <cellStyle name="Normal 3 2 2 2 2 2 2 2 12 2 2 2 2" xfId="24645"/>
    <cellStyle name="Normal 3 2 2 2 2 2 2 2 12 2 2 2 2 10" xfId="24646"/>
    <cellStyle name="Normal 3 2 2 2 2 2 2 2 12 2 2 2 2 11" xfId="24647"/>
    <cellStyle name="Normal 3 2 2 2 2 2 2 2 12 2 2 2 2 2" xfId="24648"/>
    <cellStyle name="Normal 3 2 2 2 2 2 2 2 12 2 2 2 2 2 2" xfId="24649"/>
    <cellStyle name="Normal 3 2 2 2 2 2 2 2 12 2 2 2 2 2 2 2" xfId="24650"/>
    <cellStyle name="Normal 3 2 2 2 2 2 2 2 12 2 2 2 2 2 2 3" xfId="24651"/>
    <cellStyle name="Normal 3 2 2 2 2 2 2 2 12 2 2 2 2 2 2 4" xfId="24652"/>
    <cellStyle name="Normal 3 2 2 2 2 2 2 2 12 2 2 2 2 2 3" xfId="24653"/>
    <cellStyle name="Normal 3 2 2 2 2 2 2 2 12 2 2 2 2 2 4" xfId="24654"/>
    <cellStyle name="Normal 3 2 2 2 2 2 2 2 12 2 2 2 2 2 5" xfId="24655"/>
    <cellStyle name="Normal 3 2 2 2 2 2 2 2 12 2 2 2 2 2 6" xfId="24656"/>
    <cellStyle name="Normal 3 2 2 2 2 2 2 2 12 2 2 2 2 3" xfId="24657"/>
    <cellStyle name="Normal 3 2 2 2 2 2 2 2 12 2 2 2 2 4" xfId="24658"/>
    <cellStyle name="Normal 3 2 2 2 2 2 2 2 12 2 2 2 2 5" xfId="24659"/>
    <cellStyle name="Normal 3 2 2 2 2 2 2 2 12 2 2 2 2 6" xfId="24660"/>
    <cellStyle name="Normal 3 2 2 2 2 2 2 2 12 2 2 2 2 7" xfId="24661"/>
    <cellStyle name="Normal 3 2 2 2 2 2 2 2 12 2 2 2 2 8" xfId="24662"/>
    <cellStyle name="Normal 3 2 2 2 2 2 2 2 12 2 2 2 2 8 2" xfId="24663"/>
    <cellStyle name="Normal 3 2 2 2 2 2 2 2 12 2 2 2 2 8 3" xfId="24664"/>
    <cellStyle name="Normal 3 2 2 2 2 2 2 2 12 2 2 2 2 8 4" xfId="24665"/>
    <cellStyle name="Normal 3 2 2 2 2 2 2 2 12 2 2 2 2 9" xfId="24666"/>
    <cellStyle name="Normal 3 2 2 2 2 2 2 2 12 2 2 2 3" xfId="24667"/>
    <cellStyle name="Normal 3 2 2 2 2 2 2 2 12 2 2 2 3 2" xfId="24668"/>
    <cellStyle name="Normal 3 2 2 2 2 2 2 2 12 2 2 2 3 2 2" xfId="24669"/>
    <cellStyle name="Normal 3 2 2 2 2 2 2 2 12 2 2 2 3 2 3" xfId="24670"/>
    <cellStyle name="Normal 3 2 2 2 2 2 2 2 12 2 2 2 3 2 4" xfId="24671"/>
    <cellStyle name="Normal 3 2 2 2 2 2 2 2 12 2 2 2 3 3" xfId="24672"/>
    <cellStyle name="Normal 3 2 2 2 2 2 2 2 12 2 2 2 3 4" xfId="24673"/>
    <cellStyle name="Normal 3 2 2 2 2 2 2 2 12 2 2 2 3 5" xfId="24674"/>
    <cellStyle name="Normal 3 2 2 2 2 2 2 2 12 2 2 2 3 6" xfId="24675"/>
    <cellStyle name="Normal 3 2 2 2 2 2 2 2 12 2 2 2 4" xfId="24676"/>
    <cellStyle name="Normal 3 2 2 2 2 2 2 2 12 2 2 2 5" xfId="24677"/>
    <cellStyle name="Normal 3 2 2 2 2 2 2 2 12 2 2 2 6" xfId="24678"/>
    <cellStyle name="Normal 3 2 2 2 2 2 2 2 12 2 2 2 7" xfId="24679"/>
    <cellStyle name="Normal 3 2 2 2 2 2 2 2 12 2 2 2 8" xfId="24680"/>
    <cellStyle name="Normal 3 2 2 2 2 2 2 2 12 2 2 2 8 2" xfId="24681"/>
    <cellStyle name="Normal 3 2 2 2 2 2 2 2 12 2 2 2 8 3" xfId="24682"/>
    <cellStyle name="Normal 3 2 2 2 2 2 2 2 12 2 2 2 8 4" xfId="24683"/>
    <cellStyle name="Normal 3 2 2 2 2 2 2 2 12 2 2 2 9" xfId="24684"/>
    <cellStyle name="Normal 3 2 2 2 2 2 2 2 12 2 2 3" xfId="24685"/>
    <cellStyle name="Normal 3 2 2 2 2 2 2 2 12 2 2 4" xfId="24686"/>
    <cellStyle name="Normal 3 2 2 2 2 2 2 2 12 2 2 5" xfId="24687"/>
    <cellStyle name="Normal 3 2 2 2 2 2 2 2 12 2 2 5 2" xfId="24688"/>
    <cellStyle name="Normal 3 2 2 2 2 2 2 2 12 2 2 5 2 2" xfId="24689"/>
    <cellStyle name="Normal 3 2 2 2 2 2 2 2 12 2 2 5 2 3" xfId="24690"/>
    <cellStyle name="Normal 3 2 2 2 2 2 2 2 12 2 2 5 2 4" xfId="24691"/>
    <cellStyle name="Normal 3 2 2 2 2 2 2 2 12 2 2 5 3" xfId="24692"/>
    <cellStyle name="Normal 3 2 2 2 2 2 2 2 12 2 2 5 4" xfId="24693"/>
    <cellStyle name="Normal 3 2 2 2 2 2 2 2 12 2 2 5 5" xfId="24694"/>
    <cellStyle name="Normal 3 2 2 2 2 2 2 2 12 2 2 5 6" xfId="24695"/>
    <cellStyle name="Normal 3 2 2 2 2 2 2 2 12 2 2 6" xfId="24696"/>
    <cellStyle name="Normal 3 2 2 2 2 2 2 2 12 2 2 7" xfId="24697"/>
    <cellStyle name="Normal 3 2 2 2 2 2 2 2 12 2 2 8" xfId="24698"/>
    <cellStyle name="Normal 3 2 2 2 2 2 2 2 12 2 2 9" xfId="24699"/>
    <cellStyle name="Normal 3 2 2 2 2 2 2 2 12 2 3" xfId="24700"/>
    <cellStyle name="Normal 3 2 2 2 2 2 2 2 12 2 4" xfId="24701"/>
    <cellStyle name="Normal 3 2 2 2 2 2 2 2 12 2 5" xfId="24702"/>
    <cellStyle name="Normal 3 2 2 2 2 2 2 2 12 2 5 10" xfId="24703"/>
    <cellStyle name="Normal 3 2 2 2 2 2 2 2 12 2 5 11" xfId="24704"/>
    <cellStyle name="Normal 3 2 2 2 2 2 2 2 12 2 5 2" xfId="24705"/>
    <cellStyle name="Normal 3 2 2 2 2 2 2 2 12 2 5 2 10" xfId="24706"/>
    <cellStyle name="Normal 3 2 2 2 2 2 2 2 12 2 5 2 11" xfId="24707"/>
    <cellStyle name="Normal 3 2 2 2 2 2 2 2 12 2 5 2 2" xfId="24708"/>
    <cellStyle name="Normal 3 2 2 2 2 2 2 2 12 2 5 2 2 2" xfId="24709"/>
    <cellStyle name="Normal 3 2 2 2 2 2 2 2 12 2 5 2 2 2 2" xfId="24710"/>
    <cellStyle name="Normal 3 2 2 2 2 2 2 2 12 2 5 2 2 2 3" xfId="24711"/>
    <cellStyle name="Normal 3 2 2 2 2 2 2 2 12 2 5 2 2 2 4" xfId="24712"/>
    <cellStyle name="Normal 3 2 2 2 2 2 2 2 12 2 5 2 2 3" xfId="24713"/>
    <cellStyle name="Normal 3 2 2 2 2 2 2 2 12 2 5 2 2 4" xfId="24714"/>
    <cellStyle name="Normal 3 2 2 2 2 2 2 2 12 2 5 2 2 5" xfId="24715"/>
    <cellStyle name="Normal 3 2 2 2 2 2 2 2 12 2 5 2 2 6" xfId="24716"/>
    <cellStyle name="Normal 3 2 2 2 2 2 2 2 12 2 5 2 3" xfId="24717"/>
    <cellStyle name="Normal 3 2 2 2 2 2 2 2 12 2 5 2 4" xfId="24718"/>
    <cellStyle name="Normal 3 2 2 2 2 2 2 2 12 2 5 2 5" xfId="24719"/>
    <cellStyle name="Normal 3 2 2 2 2 2 2 2 12 2 5 2 6" xfId="24720"/>
    <cellStyle name="Normal 3 2 2 2 2 2 2 2 12 2 5 2 7" xfId="24721"/>
    <cellStyle name="Normal 3 2 2 2 2 2 2 2 12 2 5 2 8" xfId="24722"/>
    <cellStyle name="Normal 3 2 2 2 2 2 2 2 12 2 5 2 8 2" xfId="24723"/>
    <cellStyle name="Normal 3 2 2 2 2 2 2 2 12 2 5 2 8 3" xfId="24724"/>
    <cellStyle name="Normal 3 2 2 2 2 2 2 2 12 2 5 2 8 4" xfId="24725"/>
    <cellStyle name="Normal 3 2 2 2 2 2 2 2 12 2 5 2 9" xfId="24726"/>
    <cellStyle name="Normal 3 2 2 2 2 2 2 2 12 2 5 3" xfId="24727"/>
    <cellStyle name="Normal 3 2 2 2 2 2 2 2 12 2 5 3 2" xfId="24728"/>
    <cellStyle name="Normal 3 2 2 2 2 2 2 2 12 2 5 3 2 2" xfId="24729"/>
    <cellStyle name="Normal 3 2 2 2 2 2 2 2 12 2 5 3 2 3" xfId="24730"/>
    <cellStyle name="Normal 3 2 2 2 2 2 2 2 12 2 5 3 2 4" xfId="24731"/>
    <cellStyle name="Normal 3 2 2 2 2 2 2 2 12 2 5 3 3" xfId="24732"/>
    <cellStyle name="Normal 3 2 2 2 2 2 2 2 12 2 5 3 4" xfId="24733"/>
    <cellStyle name="Normal 3 2 2 2 2 2 2 2 12 2 5 3 5" xfId="24734"/>
    <cellStyle name="Normal 3 2 2 2 2 2 2 2 12 2 5 3 6" xfId="24735"/>
    <cellStyle name="Normal 3 2 2 2 2 2 2 2 12 2 5 4" xfId="24736"/>
    <cellStyle name="Normal 3 2 2 2 2 2 2 2 12 2 5 5" xfId="24737"/>
    <cellStyle name="Normal 3 2 2 2 2 2 2 2 12 2 5 6" xfId="24738"/>
    <cellStyle name="Normal 3 2 2 2 2 2 2 2 12 2 5 7" xfId="24739"/>
    <cellStyle name="Normal 3 2 2 2 2 2 2 2 12 2 5 8" xfId="24740"/>
    <cellStyle name="Normal 3 2 2 2 2 2 2 2 12 2 5 8 2" xfId="24741"/>
    <cellStyle name="Normal 3 2 2 2 2 2 2 2 12 2 5 8 3" xfId="24742"/>
    <cellStyle name="Normal 3 2 2 2 2 2 2 2 12 2 5 8 4" xfId="24743"/>
    <cellStyle name="Normal 3 2 2 2 2 2 2 2 12 2 5 9" xfId="24744"/>
    <cellStyle name="Normal 3 2 2 2 2 2 2 2 12 2 6" xfId="24745"/>
    <cellStyle name="Normal 3 2 2 2 2 2 2 2 12 2 7" xfId="24746"/>
    <cellStyle name="Normal 3 2 2 2 2 2 2 2 12 2 7 2" xfId="24747"/>
    <cellStyle name="Normal 3 2 2 2 2 2 2 2 12 2 7 2 2" xfId="24748"/>
    <cellStyle name="Normal 3 2 2 2 2 2 2 2 12 2 7 2 3" xfId="24749"/>
    <cellStyle name="Normal 3 2 2 2 2 2 2 2 12 2 7 2 4" xfId="24750"/>
    <cellStyle name="Normal 3 2 2 2 2 2 2 2 12 2 7 3" xfId="24751"/>
    <cellStyle name="Normal 3 2 2 2 2 2 2 2 12 2 7 4" xfId="24752"/>
    <cellStyle name="Normal 3 2 2 2 2 2 2 2 12 2 7 5" xfId="24753"/>
    <cellStyle name="Normal 3 2 2 2 2 2 2 2 12 2 7 6" xfId="24754"/>
    <cellStyle name="Normal 3 2 2 2 2 2 2 2 12 2 8" xfId="24755"/>
    <cellStyle name="Normal 3 2 2 2 2 2 2 2 12 2 9" xfId="24756"/>
    <cellStyle name="Normal 3 2 2 2 2 2 2 2 12 20" xfId="24757"/>
    <cellStyle name="Normal 3 2 2 2 2 2 2 2 12 21" xfId="24758"/>
    <cellStyle name="Normal 3 2 2 2 2 2 2 2 12 21 2" xfId="24759"/>
    <cellStyle name="Normal 3 2 2 2 2 2 2 2 12 21 3" xfId="24760"/>
    <cellStyle name="Normal 3 2 2 2 2 2 2 2 12 21 4" xfId="24761"/>
    <cellStyle name="Normal 3 2 2 2 2 2 2 2 12 22" xfId="24762"/>
    <cellStyle name="Normal 3 2 2 2 2 2 2 2 12 23" xfId="24763"/>
    <cellStyle name="Normal 3 2 2 2 2 2 2 2 12 24" xfId="24764"/>
    <cellStyle name="Normal 3 2 2 2 2 2 2 2 12 3" xfId="24765"/>
    <cellStyle name="Normal 3 2 2 2 2 2 2 2 12 4" xfId="24766"/>
    <cellStyle name="Normal 3 2 2 2 2 2 2 2 12 5" xfId="24767"/>
    <cellStyle name="Normal 3 2 2 2 2 2 2 2 12 6" xfId="24768"/>
    <cellStyle name="Normal 3 2 2 2 2 2 2 2 12 7" xfId="24769"/>
    <cellStyle name="Normal 3 2 2 2 2 2 2 2 12 8" xfId="24770"/>
    <cellStyle name="Normal 3 2 2 2 2 2 2 2 12 9" xfId="24771"/>
    <cellStyle name="Normal 3 2 2 2 2 2 2 2 13" xfId="24772"/>
    <cellStyle name="Normal 3 2 2 2 2 2 2 2 13 10" xfId="24773"/>
    <cellStyle name="Normal 3 2 2 2 2 2 2 2 13 11" xfId="24774"/>
    <cellStyle name="Normal 3 2 2 2 2 2 2 2 13 12" xfId="24775"/>
    <cellStyle name="Normal 3 2 2 2 2 2 2 2 13 13" xfId="24776"/>
    <cellStyle name="Normal 3 2 2 2 2 2 2 2 13 13 2" xfId="24777"/>
    <cellStyle name="Normal 3 2 2 2 2 2 2 2 13 13 3" xfId="24778"/>
    <cellStyle name="Normal 3 2 2 2 2 2 2 2 13 13 4" xfId="24779"/>
    <cellStyle name="Normal 3 2 2 2 2 2 2 2 13 14" xfId="24780"/>
    <cellStyle name="Normal 3 2 2 2 2 2 2 2 13 15" xfId="24781"/>
    <cellStyle name="Normal 3 2 2 2 2 2 2 2 13 16" xfId="24782"/>
    <cellStyle name="Normal 3 2 2 2 2 2 2 2 13 2" xfId="24783"/>
    <cellStyle name="Normal 3 2 2 2 2 2 2 2 13 2 10" xfId="24784"/>
    <cellStyle name="Normal 3 2 2 2 2 2 2 2 13 2 11" xfId="24785"/>
    <cellStyle name="Normal 3 2 2 2 2 2 2 2 13 2 11 2" xfId="24786"/>
    <cellStyle name="Normal 3 2 2 2 2 2 2 2 13 2 11 3" xfId="24787"/>
    <cellStyle name="Normal 3 2 2 2 2 2 2 2 13 2 11 4" xfId="24788"/>
    <cellStyle name="Normal 3 2 2 2 2 2 2 2 13 2 12" xfId="24789"/>
    <cellStyle name="Normal 3 2 2 2 2 2 2 2 13 2 13" xfId="24790"/>
    <cellStyle name="Normal 3 2 2 2 2 2 2 2 13 2 14" xfId="24791"/>
    <cellStyle name="Normal 3 2 2 2 2 2 2 2 13 2 2" xfId="24792"/>
    <cellStyle name="Normal 3 2 2 2 2 2 2 2 13 2 2 10" xfId="24793"/>
    <cellStyle name="Normal 3 2 2 2 2 2 2 2 13 2 2 11" xfId="24794"/>
    <cellStyle name="Normal 3 2 2 2 2 2 2 2 13 2 2 2" xfId="24795"/>
    <cellStyle name="Normal 3 2 2 2 2 2 2 2 13 2 2 2 10" xfId="24796"/>
    <cellStyle name="Normal 3 2 2 2 2 2 2 2 13 2 2 2 11" xfId="24797"/>
    <cellStyle name="Normal 3 2 2 2 2 2 2 2 13 2 2 2 2" xfId="24798"/>
    <cellStyle name="Normal 3 2 2 2 2 2 2 2 13 2 2 2 2 2" xfId="24799"/>
    <cellStyle name="Normal 3 2 2 2 2 2 2 2 13 2 2 2 2 2 2" xfId="24800"/>
    <cellStyle name="Normal 3 2 2 2 2 2 2 2 13 2 2 2 2 2 3" xfId="24801"/>
    <cellStyle name="Normal 3 2 2 2 2 2 2 2 13 2 2 2 2 2 4" xfId="24802"/>
    <cellStyle name="Normal 3 2 2 2 2 2 2 2 13 2 2 2 2 3" xfId="24803"/>
    <cellStyle name="Normal 3 2 2 2 2 2 2 2 13 2 2 2 2 4" xfId="24804"/>
    <cellStyle name="Normal 3 2 2 2 2 2 2 2 13 2 2 2 2 5" xfId="24805"/>
    <cellStyle name="Normal 3 2 2 2 2 2 2 2 13 2 2 2 2 6" xfId="24806"/>
    <cellStyle name="Normal 3 2 2 2 2 2 2 2 13 2 2 2 3" xfId="24807"/>
    <cellStyle name="Normal 3 2 2 2 2 2 2 2 13 2 2 2 4" xfId="24808"/>
    <cellStyle name="Normal 3 2 2 2 2 2 2 2 13 2 2 2 5" xfId="24809"/>
    <cellStyle name="Normal 3 2 2 2 2 2 2 2 13 2 2 2 6" xfId="24810"/>
    <cellStyle name="Normal 3 2 2 2 2 2 2 2 13 2 2 2 7" xfId="24811"/>
    <cellStyle name="Normal 3 2 2 2 2 2 2 2 13 2 2 2 8" xfId="24812"/>
    <cellStyle name="Normal 3 2 2 2 2 2 2 2 13 2 2 2 8 2" xfId="24813"/>
    <cellStyle name="Normal 3 2 2 2 2 2 2 2 13 2 2 2 8 3" xfId="24814"/>
    <cellStyle name="Normal 3 2 2 2 2 2 2 2 13 2 2 2 8 4" xfId="24815"/>
    <cellStyle name="Normal 3 2 2 2 2 2 2 2 13 2 2 2 9" xfId="24816"/>
    <cellStyle name="Normal 3 2 2 2 2 2 2 2 13 2 2 3" xfId="24817"/>
    <cellStyle name="Normal 3 2 2 2 2 2 2 2 13 2 2 3 2" xfId="24818"/>
    <cellStyle name="Normal 3 2 2 2 2 2 2 2 13 2 2 3 2 2" xfId="24819"/>
    <cellStyle name="Normal 3 2 2 2 2 2 2 2 13 2 2 3 2 3" xfId="24820"/>
    <cellStyle name="Normal 3 2 2 2 2 2 2 2 13 2 2 3 2 4" xfId="24821"/>
    <cellStyle name="Normal 3 2 2 2 2 2 2 2 13 2 2 3 3" xfId="24822"/>
    <cellStyle name="Normal 3 2 2 2 2 2 2 2 13 2 2 3 4" xfId="24823"/>
    <cellStyle name="Normal 3 2 2 2 2 2 2 2 13 2 2 3 5" xfId="24824"/>
    <cellStyle name="Normal 3 2 2 2 2 2 2 2 13 2 2 3 6" xfId="24825"/>
    <cellStyle name="Normal 3 2 2 2 2 2 2 2 13 2 2 4" xfId="24826"/>
    <cellStyle name="Normal 3 2 2 2 2 2 2 2 13 2 2 5" xfId="24827"/>
    <cellStyle name="Normal 3 2 2 2 2 2 2 2 13 2 2 6" xfId="24828"/>
    <cellStyle name="Normal 3 2 2 2 2 2 2 2 13 2 2 7" xfId="24829"/>
    <cellStyle name="Normal 3 2 2 2 2 2 2 2 13 2 2 8" xfId="24830"/>
    <cellStyle name="Normal 3 2 2 2 2 2 2 2 13 2 2 8 2" xfId="24831"/>
    <cellStyle name="Normal 3 2 2 2 2 2 2 2 13 2 2 8 3" xfId="24832"/>
    <cellStyle name="Normal 3 2 2 2 2 2 2 2 13 2 2 8 4" xfId="24833"/>
    <cellStyle name="Normal 3 2 2 2 2 2 2 2 13 2 2 9" xfId="24834"/>
    <cellStyle name="Normal 3 2 2 2 2 2 2 2 13 2 3" xfId="24835"/>
    <cellStyle name="Normal 3 2 2 2 2 2 2 2 13 2 4" xfId="24836"/>
    <cellStyle name="Normal 3 2 2 2 2 2 2 2 13 2 5" xfId="24837"/>
    <cellStyle name="Normal 3 2 2 2 2 2 2 2 13 2 5 2" xfId="24838"/>
    <cellStyle name="Normal 3 2 2 2 2 2 2 2 13 2 5 2 2" xfId="24839"/>
    <cellStyle name="Normal 3 2 2 2 2 2 2 2 13 2 5 2 3" xfId="24840"/>
    <cellStyle name="Normal 3 2 2 2 2 2 2 2 13 2 5 2 4" xfId="24841"/>
    <cellStyle name="Normal 3 2 2 2 2 2 2 2 13 2 5 3" xfId="24842"/>
    <cellStyle name="Normal 3 2 2 2 2 2 2 2 13 2 5 4" xfId="24843"/>
    <cellStyle name="Normal 3 2 2 2 2 2 2 2 13 2 5 5" xfId="24844"/>
    <cellStyle name="Normal 3 2 2 2 2 2 2 2 13 2 5 6" xfId="24845"/>
    <cellStyle name="Normal 3 2 2 2 2 2 2 2 13 2 6" xfId="24846"/>
    <cellStyle name="Normal 3 2 2 2 2 2 2 2 13 2 7" xfId="24847"/>
    <cellStyle name="Normal 3 2 2 2 2 2 2 2 13 2 8" xfId="24848"/>
    <cellStyle name="Normal 3 2 2 2 2 2 2 2 13 2 9" xfId="24849"/>
    <cellStyle name="Normal 3 2 2 2 2 2 2 2 13 3" xfId="24850"/>
    <cellStyle name="Normal 3 2 2 2 2 2 2 2 13 4" xfId="24851"/>
    <cellStyle name="Normal 3 2 2 2 2 2 2 2 13 5" xfId="24852"/>
    <cellStyle name="Normal 3 2 2 2 2 2 2 2 13 5 10" xfId="24853"/>
    <cellStyle name="Normal 3 2 2 2 2 2 2 2 13 5 11" xfId="24854"/>
    <cellStyle name="Normal 3 2 2 2 2 2 2 2 13 5 2" xfId="24855"/>
    <cellStyle name="Normal 3 2 2 2 2 2 2 2 13 5 2 10" xfId="24856"/>
    <cellStyle name="Normal 3 2 2 2 2 2 2 2 13 5 2 11" xfId="24857"/>
    <cellStyle name="Normal 3 2 2 2 2 2 2 2 13 5 2 2" xfId="24858"/>
    <cellStyle name="Normal 3 2 2 2 2 2 2 2 13 5 2 2 2" xfId="24859"/>
    <cellStyle name="Normal 3 2 2 2 2 2 2 2 13 5 2 2 2 2" xfId="24860"/>
    <cellStyle name="Normal 3 2 2 2 2 2 2 2 13 5 2 2 2 3" xfId="24861"/>
    <cellStyle name="Normal 3 2 2 2 2 2 2 2 13 5 2 2 2 4" xfId="24862"/>
    <cellStyle name="Normal 3 2 2 2 2 2 2 2 13 5 2 2 3" xfId="24863"/>
    <cellStyle name="Normal 3 2 2 2 2 2 2 2 13 5 2 2 4" xfId="24864"/>
    <cellStyle name="Normal 3 2 2 2 2 2 2 2 13 5 2 2 5" xfId="24865"/>
    <cellStyle name="Normal 3 2 2 2 2 2 2 2 13 5 2 2 6" xfId="24866"/>
    <cellStyle name="Normal 3 2 2 2 2 2 2 2 13 5 2 3" xfId="24867"/>
    <cellStyle name="Normal 3 2 2 2 2 2 2 2 13 5 2 4" xfId="24868"/>
    <cellStyle name="Normal 3 2 2 2 2 2 2 2 13 5 2 5" xfId="24869"/>
    <cellStyle name="Normal 3 2 2 2 2 2 2 2 13 5 2 6" xfId="24870"/>
    <cellStyle name="Normal 3 2 2 2 2 2 2 2 13 5 2 7" xfId="24871"/>
    <cellStyle name="Normal 3 2 2 2 2 2 2 2 13 5 2 8" xfId="24872"/>
    <cellStyle name="Normal 3 2 2 2 2 2 2 2 13 5 2 8 2" xfId="24873"/>
    <cellStyle name="Normal 3 2 2 2 2 2 2 2 13 5 2 8 3" xfId="24874"/>
    <cellStyle name="Normal 3 2 2 2 2 2 2 2 13 5 2 8 4" xfId="24875"/>
    <cellStyle name="Normal 3 2 2 2 2 2 2 2 13 5 2 9" xfId="24876"/>
    <cellStyle name="Normal 3 2 2 2 2 2 2 2 13 5 3" xfId="24877"/>
    <cellStyle name="Normal 3 2 2 2 2 2 2 2 13 5 3 2" xfId="24878"/>
    <cellStyle name="Normal 3 2 2 2 2 2 2 2 13 5 3 2 2" xfId="24879"/>
    <cellStyle name="Normal 3 2 2 2 2 2 2 2 13 5 3 2 3" xfId="24880"/>
    <cellStyle name="Normal 3 2 2 2 2 2 2 2 13 5 3 2 4" xfId="24881"/>
    <cellStyle name="Normal 3 2 2 2 2 2 2 2 13 5 3 3" xfId="24882"/>
    <cellStyle name="Normal 3 2 2 2 2 2 2 2 13 5 3 4" xfId="24883"/>
    <cellStyle name="Normal 3 2 2 2 2 2 2 2 13 5 3 5" xfId="24884"/>
    <cellStyle name="Normal 3 2 2 2 2 2 2 2 13 5 3 6" xfId="24885"/>
    <cellStyle name="Normal 3 2 2 2 2 2 2 2 13 5 4" xfId="24886"/>
    <cellStyle name="Normal 3 2 2 2 2 2 2 2 13 5 5" xfId="24887"/>
    <cellStyle name="Normal 3 2 2 2 2 2 2 2 13 5 6" xfId="24888"/>
    <cellStyle name="Normal 3 2 2 2 2 2 2 2 13 5 7" xfId="24889"/>
    <cellStyle name="Normal 3 2 2 2 2 2 2 2 13 5 8" xfId="24890"/>
    <cellStyle name="Normal 3 2 2 2 2 2 2 2 13 5 8 2" xfId="24891"/>
    <cellStyle name="Normal 3 2 2 2 2 2 2 2 13 5 8 3" xfId="24892"/>
    <cellStyle name="Normal 3 2 2 2 2 2 2 2 13 5 8 4" xfId="24893"/>
    <cellStyle name="Normal 3 2 2 2 2 2 2 2 13 5 9" xfId="24894"/>
    <cellStyle name="Normal 3 2 2 2 2 2 2 2 13 6" xfId="24895"/>
    <cellStyle name="Normal 3 2 2 2 2 2 2 2 13 7" xfId="24896"/>
    <cellStyle name="Normal 3 2 2 2 2 2 2 2 13 7 2" xfId="24897"/>
    <cellStyle name="Normal 3 2 2 2 2 2 2 2 13 7 2 2" xfId="24898"/>
    <cellStyle name="Normal 3 2 2 2 2 2 2 2 13 7 2 3" xfId="24899"/>
    <cellStyle name="Normal 3 2 2 2 2 2 2 2 13 7 2 4" xfId="24900"/>
    <cellStyle name="Normal 3 2 2 2 2 2 2 2 13 7 3" xfId="24901"/>
    <cellStyle name="Normal 3 2 2 2 2 2 2 2 13 7 4" xfId="24902"/>
    <cellStyle name="Normal 3 2 2 2 2 2 2 2 13 7 5" xfId="24903"/>
    <cellStyle name="Normal 3 2 2 2 2 2 2 2 13 7 6" xfId="24904"/>
    <cellStyle name="Normal 3 2 2 2 2 2 2 2 13 8" xfId="24905"/>
    <cellStyle name="Normal 3 2 2 2 2 2 2 2 13 9" xfId="24906"/>
    <cellStyle name="Normal 3 2 2 2 2 2 2 2 14" xfId="24907"/>
    <cellStyle name="Normal 3 2 2 2 2 2 2 2 15" xfId="24908"/>
    <cellStyle name="Normal 3 2 2 2 2 2 2 2 16" xfId="24909"/>
    <cellStyle name="Normal 3 2 2 2 2 2 2 2 17" xfId="24910"/>
    <cellStyle name="Normal 3 2 2 2 2 2 2 2 18" xfId="24911"/>
    <cellStyle name="Normal 3 2 2 2 2 2 2 2 19" xfId="24912"/>
    <cellStyle name="Normal 3 2 2 2 2 2 2 2 2" xfId="24913"/>
    <cellStyle name="Normal 3 2 2 2 2 2 2 2 2 10" xfId="24914"/>
    <cellStyle name="Normal 3 2 2 2 2 2 2 2 2 11" xfId="24915"/>
    <cellStyle name="Normal 3 2 2 2 2 2 2 2 2 12" xfId="24916"/>
    <cellStyle name="Normal 3 2 2 2 2 2 2 2 2 13" xfId="24917"/>
    <cellStyle name="Normal 3 2 2 2 2 2 2 2 2 14" xfId="24918"/>
    <cellStyle name="Normal 3 2 2 2 2 2 2 2 2 15" xfId="24919"/>
    <cellStyle name="Normal 3 2 2 2 2 2 2 2 2 16" xfId="24920"/>
    <cellStyle name="Normal 3 2 2 2 2 2 2 2 2 17" xfId="24921"/>
    <cellStyle name="Normal 3 2 2 2 2 2 2 2 2 17 10" xfId="24922"/>
    <cellStyle name="Normal 3 2 2 2 2 2 2 2 2 17 11" xfId="24923"/>
    <cellStyle name="Normal 3 2 2 2 2 2 2 2 2 17 11 2" xfId="24924"/>
    <cellStyle name="Normal 3 2 2 2 2 2 2 2 2 17 11 3" xfId="24925"/>
    <cellStyle name="Normal 3 2 2 2 2 2 2 2 2 17 11 4" xfId="24926"/>
    <cellStyle name="Normal 3 2 2 2 2 2 2 2 2 17 12" xfId="24927"/>
    <cellStyle name="Normal 3 2 2 2 2 2 2 2 2 17 13" xfId="24928"/>
    <cellStyle name="Normal 3 2 2 2 2 2 2 2 2 17 14" xfId="24929"/>
    <cellStyle name="Normal 3 2 2 2 2 2 2 2 2 17 2" xfId="24930"/>
    <cellStyle name="Normal 3 2 2 2 2 2 2 2 2 17 2 10" xfId="24931"/>
    <cellStyle name="Normal 3 2 2 2 2 2 2 2 2 17 2 11" xfId="24932"/>
    <cellStyle name="Normal 3 2 2 2 2 2 2 2 2 17 2 2" xfId="24933"/>
    <cellStyle name="Normal 3 2 2 2 2 2 2 2 2 17 2 2 10" xfId="24934"/>
    <cellStyle name="Normal 3 2 2 2 2 2 2 2 2 17 2 2 11" xfId="24935"/>
    <cellStyle name="Normal 3 2 2 2 2 2 2 2 2 17 2 2 2" xfId="24936"/>
    <cellStyle name="Normal 3 2 2 2 2 2 2 2 2 17 2 2 2 2" xfId="24937"/>
    <cellStyle name="Normal 3 2 2 2 2 2 2 2 2 17 2 2 2 2 2" xfId="24938"/>
    <cellStyle name="Normal 3 2 2 2 2 2 2 2 2 17 2 2 2 2 3" xfId="24939"/>
    <cellStyle name="Normal 3 2 2 2 2 2 2 2 2 17 2 2 2 2 4" xfId="24940"/>
    <cellStyle name="Normal 3 2 2 2 2 2 2 2 2 17 2 2 2 3" xfId="24941"/>
    <cellStyle name="Normal 3 2 2 2 2 2 2 2 2 17 2 2 2 4" xfId="24942"/>
    <cellStyle name="Normal 3 2 2 2 2 2 2 2 2 17 2 2 2 5" xfId="24943"/>
    <cellStyle name="Normal 3 2 2 2 2 2 2 2 2 17 2 2 2 6" xfId="24944"/>
    <cellStyle name="Normal 3 2 2 2 2 2 2 2 2 17 2 2 3" xfId="24945"/>
    <cellStyle name="Normal 3 2 2 2 2 2 2 2 2 17 2 2 4" xfId="24946"/>
    <cellStyle name="Normal 3 2 2 2 2 2 2 2 2 17 2 2 5" xfId="24947"/>
    <cellStyle name="Normal 3 2 2 2 2 2 2 2 2 17 2 2 6" xfId="24948"/>
    <cellStyle name="Normal 3 2 2 2 2 2 2 2 2 17 2 2 7" xfId="24949"/>
    <cellStyle name="Normal 3 2 2 2 2 2 2 2 2 17 2 2 8" xfId="24950"/>
    <cellStyle name="Normal 3 2 2 2 2 2 2 2 2 17 2 2 8 2" xfId="24951"/>
    <cellStyle name="Normal 3 2 2 2 2 2 2 2 2 17 2 2 8 3" xfId="24952"/>
    <cellStyle name="Normal 3 2 2 2 2 2 2 2 2 17 2 2 8 4" xfId="24953"/>
    <cellStyle name="Normal 3 2 2 2 2 2 2 2 2 17 2 2 9" xfId="24954"/>
    <cellStyle name="Normal 3 2 2 2 2 2 2 2 2 17 2 3" xfId="24955"/>
    <cellStyle name="Normal 3 2 2 2 2 2 2 2 2 17 2 3 2" xfId="24956"/>
    <cellStyle name="Normal 3 2 2 2 2 2 2 2 2 17 2 3 2 2" xfId="24957"/>
    <cellStyle name="Normal 3 2 2 2 2 2 2 2 2 17 2 3 2 3" xfId="24958"/>
    <cellStyle name="Normal 3 2 2 2 2 2 2 2 2 17 2 3 2 4" xfId="24959"/>
    <cellStyle name="Normal 3 2 2 2 2 2 2 2 2 17 2 3 3" xfId="24960"/>
    <cellStyle name="Normal 3 2 2 2 2 2 2 2 2 17 2 3 4" xfId="24961"/>
    <cellStyle name="Normal 3 2 2 2 2 2 2 2 2 17 2 3 5" xfId="24962"/>
    <cellStyle name="Normal 3 2 2 2 2 2 2 2 2 17 2 3 6" xfId="24963"/>
    <cellStyle name="Normal 3 2 2 2 2 2 2 2 2 17 2 4" xfId="24964"/>
    <cellStyle name="Normal 3 2 2 2 2 2 2 2 2 17 2 5" xfId="24965"/>
    <cellStyle name="Normal 3 2 2 2 2 2 2 2 2 17 2 6" xfId="24966"/>
    <cellStyle name="Normal 3 2 2 2 2 2 2 2 2 17 2 7" xfId="24967"/>
    <cellStyle name="Normal 3 2 2 2 2 2 2 2 2 17 2 8" xfId="24968"/>
    <cellStyle name="Normal 3 2 2 2 2 2 2 2 2 17 2 8 2" xfId="24969"/>
    <cellStyle name="Normal 3 2 2 2 2 2 2 2 2 17 2 8 3" xfId="24970"/>
    <cellStyle name="Normal 3 2 2 2 2 2 2 2 2 17 2 8 4" xfId="24971"/>
    <cellStyle name="Normal 3 2 2 2 2 2 2 2 2 17 2 9" xfId="24972"/>
    <cellStyle name="Normal 3 2 2 2 2 2 2 2 2 17 3" xfId="24973"/>
    <cellStyle name="Normal 3 2 2 2 2 2 2 2 2 17 4" xfId="24974"/>
    <cellStyle name="Normal 3 2 2 2 2 2 2 2 2 17 5" xfId="24975"/>
    <cellStyle name="Normal 3 2 2 2 2 2 2 2 2 17 5 2" xfId="24976"/>
    <cellStyle name="Normal 3 2 2 2 2 2 2 2 2 17 5 2 2" xfId="24977"/>
    <cellStyle name="Normal 3 2 2 2 2 2 2 2 2 17 5 2 3" xfId="24978"/>
    <cellStyle name="Normal 3 2 2 2 2 2 2 2 2 17 5 2 4" xfId="24979"/>
    <cellStyle name="Normal 3 2 2 2 2 2 2 2 2 17 5 3" xfId="24980"/>
    <cellStyle name="Normal 3 2 2 2 2 2 2 2 2 17 5 4" xfId="24981"/>
    <cellStyle name="Normal 3 2 2 2 2 2 2 2 2 17 5 5" xfId="24982"/>
    <cellStyle name="Normal 3 2 2 2 2 2 2 2 2 17 5 6" xfId="24983"/>
    <cellStyle name="Normal 3 2 2 2 2 2 2 2 2 17 6" xfId="24984"/>
    <cellStyle name="Normal 3 2 2 2 2 2 2 2 2 17 7" xfId="24985"/>
    <cellStyle name="Normal 3 2 2 2 2 2 2 2 2 17 8" xfId="24986"/>
    <cellStyle name="Normal 3 2 2 2 2 2 2 2 2 17 9" xfId="24987"/>
    <cellStyle name="Normal 3 2 2 2 2 2 2 2 2 18" xfId="24988"/>
    <cellStyle name="Normal 3 2 2 2 2 2 2 2 2 19" xfId="24989"/>
    <cellStyle name="Normal 3 2 2 2 2 2 2 2 2 19 10" xfId="24990"/>
    <cellStyle name="Normal 3 2 2 2 2 2 2 2 2 19 11" xfId="24991"/>
    <cellStyle name="Normal 3 2 2 2 2 2 2 2 2 19 2" xfId="24992"/>
    <cellStyle name="Normal 3 2 2 2 2 2 2 2 2 19 2 10" xfId="24993"/>
    <cellStyle name="Normal 3 2 2 2 2 2 2 2 2 19 2 11" xfId="24994"/>
    <cellStyle name="Normal 3 2 2 2 2 2 2 2 2 19 2 2" xfId="24995"/>
    <cellStyle name="Normal 3 2 2 2 2 2 2 2 2 19 2 2 2" xfId="24996"/>
    <cellStyle name="Normal 3 2 2 2 2 2 2 2 2 19 2 2 2 2" xfId="24997"/>
    <cellStyle name="Normal 3 2 2 2 2 2 2 2 2 19 2 2 2 3" xfId="24998"/>
    <cellStyle name="Normal 3 2 2 2 2 2 2 2 2 19 2 2 2 4" xfId="24999"/>
    <cellStyle name="Normal 3 2 2 2 2 2 2 2 2 19 2 2 3" xfId="25000"/>
    <cellStyle name="Normal 3 2 2 2 2 2 2 2 2 19 2 2 4" xfId="25001"/>
    <cellStyle name="Normal 3 2 2 2 2 2 2 2 2 19 2 2 5" xfId="25002"/>
    <cellStyle name="Normal 3 2 2 2 2 2 2 2 2 19 2 2 6" xfId="25003"/>
    <cellStyle name="Normal 3 2 2 2 2 2 2 2 2 19 2 3" xfId="25004"/>
    <cellStyle name="Normal 3 2 2 2 2 2 2 2 2 19 2 4" xfId="25005"/>
    <cellStyle name="Normal 3 2 2 2 2 2 2 2 2 19 2 5" xfId="25006"/>
    <cellStyle name="Normal 3 2 2 2 2 2 2 2 2 19 2 6" xfId="25007"/>
    <cellStyle name="Normal 3 2 2 2 2 2 2 2 2 19 2 7" xfId="25008"/>
    <cellStyle name="Normal 3 2 2 2 2 2 2 2 2 19 2 8" xfId="25009"/>
    <cellStyle name="Normal 3 2 2 2 2 2 2 2 2 19 2 8 2" xfId="25010"/>
    <cellStyle name="Normal 3 2 2 2 2 2 2 2 2 19 2 8 3" xfId="25011"/>
    <cellStyle name="Normal 3 2 2 2 2 2 2 2 2 19 2 8 4" xfId="25012"/>
    <cellStyle name="Normal 3 2 2 2 2 2 2 2 2 19 2 9" xfId="25013"/>
    <cellStyle name="Normal 3 2 2 2 2 2 2 2 2 19 3" xfId="25014"/>
    <cellStyle name="Normal 3 2 2 2 2 2 2 2 2 19 3 2" xfId="25015"/>
    <cellStyle name="Normal 3 2 2 2 2 2 2 2 2 19 3 2 2" xfId="25016"/>
    <cellStyle name="Normal 3 2 2 2 2 2 2 2 2 19 3 2 3" xfId="25017"/>
    <cellStyle name="Normal 3 2 2 2 2 2 2 2 2 19 3 2 4" xfId="25018"/>
    <cellStyle name="Normal 3 2 2 2 2 2 2 2 2 19 3 3" xfId="25019"/>
    <cellStyle name="Normal 3 2 2 2 2 2 2 2 2 19 3 4" xfId="25020"/>
    <cellStyle name="Normal 3 2 2 2 2 2 2 2 2 19 3 5" xfId="25021"/>
    <cellStyle name="Normal 3 2 2 2 2 2 2 2 2 19 3 6" xfId="25022"/>
    <cellStyle name="Normal 3 2 2 2 2 2 2 2 2 19 4" xfId="25023"/>
    <cellStyle name="Normal 3 2 2 2 2 2 2 2 2 19 5" xfId="25024"/>
    <cellStyle name="Normal 3 2 2 2 2 2 2 2 2 19 6" xfId="25025"/>
    <cellStyle name="Normal 3 2 2 2 2 2 2 2 2 19 7" xfId="25026"/>
    <cellStyle name="Normal 3 2 2 2 2 2 2 2 2 19 8" xfId="25027"/>
    <cellStyle name="Normal 3 2 2 2 2 2 2 2 2 19 8 2" xfId="25028"/>
    <cellStyle name="Normal 3 2 2 2 2 2 2 2 2 19 8 3" xfId="25029"/>
    <cellStyle name="Normal 3 2 2 2 2 2 2 2 2 19 8 4" xfId="25030"/>
    <cellStyle name="Normal 3 2 2 2 2 2 2 2 2 19 9" xfId="25031"/>
    <cellStyle name="Normal 3 2 2 2 2 2 2 2 2 2" xfId="25032"/>
    <cellStyle name="Normal 3 2 2 2 2 2 2 2 2 2 10" xfId="25033"/>
    <cellStyle name="Normal 3 2 2 2 2 2 2 2 2 2 11" xfId="25034"/>
    <cellStyle name="Normal 3 2 2 2 2 2 2 2 2 2 12" xfId="25035"/>
    <cellStyle name="Normal 3 2 2 2 2 2 2 2 2 2 13" xfId="25036"/>
    <cellStyle name="Normal 3 2 2 2 2 2 2 2 2 2 14" xfId="25037"/>
    <cellStyle name="Normal 3 2 2 2 2 2 2 2 2 2 15" xfId="25038"/>
    <cellStyle name="Normal 3 2 2 2 2 2 2 2 2 2 16" xfId="25039"/>
    <cellStyle name="Normal 3 2 2 2 2 2 2 2 2 2 17" xfId="25040"/>
    <cellStyle name="Normal 3 2 2 2 2 2 2 2 2 2 17 10" xfId="25041"/>
    <cellStyle name="Normal 3 2 2 2 2 2 2 2 2 2 17 11" xfId="25042"/>
    <cellStyle name="Normal 3 2 2 2 2 2 2 2 2 2 17 11 2" xfId="25043"/>
    <cellStyle name="Normal 3 2 2 2 2 2 2 2 2 2 17 11 3" xfId="25044"/>
    <cellStyle name="Normal 3 2 2 2 2 2 2 2 2 2 17 11 4" xfId="25045"/>
    <cellStyle name="Normal 3 2 2 2 2 2 2 2 2 2 17 12" xfId="25046"/>
    <cellStyle name="Normal 3 2 2 2 2 2 2 2 2 2 17 13" xfId="25047"/>
    <cellStyle name="Normal 3 2 2 2 2 2 2 2 2 2 17 14" xfId="25048"/>
    <cellStyle name="Normal 3 2 2 2 2 2 2 2 2 2 17 2" xfId="25049"/>
    <cellStyle name="Normal 3 2 2 2 2 2 2 2 2 2 17 2 10" xfId="25050"/>
    <cellStyle name="Normal 3 2 2 2 2 2 2 2 2 2 17 2 11" xfId="25051"/>
    <cellStyle name="Normal 3 2 2 2 2 2 2 2 2 2 17 2 2" xfId="25052"/>
    <cellStyle name="Normal 3 2 2 2 2 2 2 2 2 2 17 2 2 10" xfId="25053"/>
    <cellStyle name="Normal 3 2 2 2 2 2 2 2 2 2 17 2 2 11" xfId="25054"/>
    <cellStyle name="Normal 3 2 2 2 2 2 2 2 2 2 17 2 2 2" xfId="25055"/>
    <cellStyle name="Normal 3 2 2 2 2 2 2 2 2 2 17 2 2 2 2" xfId="25056"/>
    <cellStyle name="Normal 3 2 2 2 2 2 2 2 2 2 17 2 2 2 2 2" xfId="25057"/>
    <cellStyle name="Normal 3 2 2 2 2 2 2 2 2 2 17 2 2 2 2 3" xfId="25058"/>
    <cellStyle name="Normal 3 2 2 2 2 2 2 2 2 2 17 2 2 2 2 4" xfId="25059"/>
    <cellStyle name="Normal 3 2 2 2 2 2 2 2 2 2 17 2 2 2 3" xfId="25060"/>
    <cellStyle name="Normal 3 2 2 2 2 2 2 2 2 2 17 2 2 2 4" xfId="25061"/>
    <cellStyle name="Normal 3 2 2 2 2 2 2 2 2 2 17 2 2 2 5" xfId="25062"/>
    <cellStyle name="Normal 3 2 2 2 2 2 2 2 2 2 17 2 2 2 6" xfId="25063"/>
    <cellStyle name="Normal 3 2 2 2 2 2 2 2 2 2 17 2 2 3" xfId="25064"/>
    <cellStyle name="Normal 3 2 2 2 2 2 2 2 2 2 17 2 2 4" xfId="25065"/>
    <cellStyle name="Normal 3 2 2 2 2 2 2 2 2 2 17 2 2 5" xfId="25066"/>
    <cellStyle name="Normal 3 2 2 2 2 2 2 2 2 2 17 2 2 6" xfId="25067"/>
    <cellStyle name="Normal 3 2 2 2 2 2 2 2 2 2 17 2 2 7" xfId="25068"/>
    <cellStyle name="Normal 3 2 2 2 2 2 2 2 2 2 17 2 2 8" xfId="25069"/>
    <cellStyle name="Normal 3 2 2 2 2 2 2 2 2 2 17 2 2 8 2" xfId="25070"/>
    <cellStyle name="Normal 3 2 2 2 2 2 2 2 2 2 17 2 2 8 3" xfId="25071"/>
    <cellStyle name="Normal 3 2 2 2 2 2 2 2 2 2 17 2 2 8 4" xfId="25072"/>
    <cellStyle name="Normal 3 2 2 2 2 2 2 2 2 2 17 2 2 9" xfId="25073"/>
    <cellStyle name="Normal 3 2 2 2 2 2 2 2 2 2 17 2 3" xfId="25074"/>
    <cellStyle name="Normal 3 2 2 2 2 2 2 2 2 2 17 2 3 2" xfId="25075"/>
    <cellStyle name="Normal 3 2 2 2 2 2 2 2 2 2 17 2 3 2 2" xfId="25076"/>
    <cellStyle name="Normal 3 2 2 2 2 2 2 2 2 2 17 2 3 2 3" xfId="25077"/>
    <cellStyle name="Normal 3 2 2 2 2 2 2 2 2 2 17 2 3 2 4" xfId="25078"/>
    <cellStyle name="Normal 3 2 2 2 2 2 2 2 2 2 17 2 3 3" xfId="25079"/>
    <cellStyle name="Normal 3 2 2 2 2 2 2 2 2 2 17 2 3 4" xfId="25080"/>
    <cellStyle name="Normal 3 2 2 2 2 2 2 2 2 2 17 2 3 5" xfId="25081"/>
    <cellStyle name="Normal 3 2 2 2 2 2 2 2 2 2 17 2 3 6" xfId="25082"/>
    <cellStyle name="Normal 3 2 2 2 2 2 2 2 2 2 17 2 4" xfId="25083"/>
    <cellStyle name="Normal 3 2 2 2 2 2 2 2 2 2 17 2 5" xfId="25084"/>
    <cellStyle name="Normal 3 2 2 2 2 2 2 2 2 2 17 2 6" xfId="25085"/>
    <cellStyle name="Normal 3 2 2 2 2 2 2 2 2 2 17 2 7" xfId="25086"/>
    <cellStyle name="Normal 3 2 2 2 2 2 2 2 2 2 17 2 8" xfId="25087"/>
    <cellStyle name="Normal 3 2 2 2 2 2 2 2 2 2 17 2 8 2" xfId="25088"/>
    <cellStyle name="Normal 3 2 2 2 2 2 2 2 2 2 17 2 8 3" xfId="25089"/>
    <cellStyle name="Normal 3 2 2 2 2 2 2 2 2 2 17 2 8 4" xfId="25090"/>
    <cellStyle name="Normal 3 2 2 2 2 2 2 2 2 2 17 2 9" xfId="25091"/>
    <cellStyle name="Normal 3 2 2 2 2 2 2 2 2 2 17 3" xfId="25092"/>
    <cellStyle name="Normal 3 2 2 2 2 2 2 2 2 2 17 4" xfId="25093"/>
    <cellStyle name="Normal 3 2 2 2 2 2 2 2 2 2 17 5" xfId="25094"/>
    <cellStyle name="Normal 3 2 2 2 2 2 2 2 2 2 17 5 2" xfId="25095"/>
    <cellStyle name="Normal 3 2 2 2 2 2 2 2 2 2 17 5 2 2" xfId="25096"/>
    <cellStyle name="Normal 3 2 2 2 2 2 2 2 2 2 17 5 2 3" xfId="25097"/>
    <cellStyle name="Normal 3 2 2 2 2 2 2 2 2 2 17 5 2 4" xfId="25098"/>
    <cellStyle name="Normal 3 2 2 2 2 2 2 2 2 2 17 5 3" xfId="25099"/>
    <cellStyle name="Normal 3 2 2 2 2 2 2 2 2 2 17 5 4" xfId="25100"/>
    <cellStyle name="Normal 3 2 2 2 2 2 2 2 2 2 17 5 5" xfId="25101"/>
    <cellStyle name="Normal 3 2 2 2 2 2 2 2 2 2 17 5 6" xfId="25102"/>
    <cellStyle name="Normal 3 2 2 2 2 2 2 2 2 2 17 6" xfId="25103"/>
    <cellStyle name="Normal 3 2 2 2 2 2 2 2 2 2 17 7" xfId="25104"/>
    <cellStyle name="Normal 3 2 2 2 2 2 2 2 2 2 17 8" xfId="25105"/>
    <cellStyle name="Normal 3 2 2 2 2 2 2 2 2 2 17 9" xfId="25106"/>
    <cellStyle name="Normal 3 2 2 2 2 2 2 2 2 2 18" xfId="25107"/>
    <cellStyle name="Normal 3 2 2 2 2 2 2 2 2 2 19" xfId="25108"/>
    <cellStyle name="Normal 3 2 2 2 2 2 2 2 2 2 19 10" xfId="25109"/>
    <cellStyle name="Normal 3 2 2 2 2 2 2 2 2 2 19 11" xfId="25110"/>
    <cellStyle name="Normal 3 2 2 2 2 2 2 2 2 2 19 2" xfId="25111"/>
    <cellStyle name="Normal 3 2 2 2 2 2 2 2 2 2 19 2 10" xfId="25112"/>
    <cellStyle name="Normal 3 2 2 2 2 2 2 2 2 2 19 2 11" xfId="25113"/>
    <cellStyle name="Normal 3 2 2 2 2 2 2 2 2 2 19 2 2" xfId="25114"/>
    <cellStyle name="Normal 3 2 2 2 2 2 2 2 2 2 19 2 2 2" xfId="25115"/>
    <cellStyle name="Normal 3 2 2 2 2 2 2 2 2 2 19 2 2 2 2" xfId="25116"/>
    <cellStyle name="Normal 3 2 2 2 2 2 2 2 2 2 19 2 2 2 3" xfId="25117"/>
    <cellStyle name="Normal 3 2 2 2 2 2 2 2 2 2 19 2 2 2 4" xfId="25118"/>
    <cellStyle name="Normal 3 2 2 2 2 2 2 2 2 2 19 2 2 3" xfId="25119"/>
    <cellStyle name="Normal 3 2 2 2 2 2 2 2 2 2 19 2 2 4" xfId="25120"/>
    <cellStyle name="Normal 3 2 2 2 2 2 2 2 2 2 19 2 2 5" xfId="25121"/>
    <cellStyle name="Normal 3 2 2 2 2 2 2 2 2 2 19 2 2 6" xfId="25122"/>
    <cellStyle name="Normal 3 2 2 2 2 2 2 2 2 2 19 2 3" xfId="25123"/>
    <cellStyle name="Normal 3 2 2 2 2 2 2 2 2 2 19 2 4" xfId="25124"/>
    <cellStyle name="Normal 3 2 2 2 2 2 2 2 2 2 19 2 5" xfId="25125"/>
    <cellStyle name="Normal 3 2 2 2 2 2 2 2 2 2 19 2 6" xfId="25126"/>
    <cellStyle name="Normal 3 2 2 2 2 2 2 2 2 2 19 2 7" xfId="25127"/>
    <cellStyle name="Normal 3 2 2 2 2 2 2 2 2 2 19 2 8" xfId="25128"/>
    <cellStyle name="Normal 3 2 2 2 2 2 2 2 2 2 19 2 8 2" xfId="25129"/>
    <cellStyle name="Normal 3 2 2 2 2 2 2 2 2 2 19 2 8 3" xfId="25130"/>
    <cellStyle name="Normal 3 2 2 2 2 2 2 2 2 2 19 2 8 4" xfId="25131"/>
    <cellStyle name="Normal 3 2 2 2 2 2 2 2 2 2 19 2 9" xfId="25132"/>
    <cellStyle name="Normal 3 2 2 2 2 2 2 2 2 2 19 3" xfId="25133"/>
    <cellStyle name="Normal 3 2 2 2 2 2 2 2 2 2 19 3 2" xfId="25134"/>
    <cellStyle name="Normal 3 2 2 2 2 2 2 2 2 2 19 3 2 2" xfId="25135"/>
    <cellStyle name="Normal 3 2 2 2 2 2 2 2 2 2 19 3 2 3" xfId="25136"/>
    <cellStyle name="Normal 3 2 2 2 2 2 2 2 2 2 19 3 2 4" xfId="25137"/>
    <cellStyle name="Normal 3 2 2 2 2 2 2 2 2 2 19 3 3" xfId="25138"/>
    <cellStyle name="Normal 3 2 2 2 2 2 2 2 2 2 19 3 4" xfId="25139"/>
    <cellStyle name="Normal 3 2 2 2 2 2 2 2 2 2 19 3 5" xfId="25140"/>
    <cellStyle name="Normal 3 2 2 2 2 2 2 2 2 2 19 3 6" xfId="25141"/>
    <cellStyle name="Normal 3 2 2 2 2 2 2 2 2 2 19 4" xfId="25142"/>
    <cellStyle name="Normal 3 2 2 2 2 2 2 2 2 2 19 5" xfId="25143"/>
    <cellStyle name="Normal 3 2 2 2 2 2 2 2 2 2 19 6" xfId="25144"/>
    <cellStyle name="Normal 3 2 2 2 2 2 2 2 2 2 19 7" xfId="25145"/>
    <cellStyle name="Normal 3 2 2 2 2 2 2 2 2 2 19 8" xfId="25146"/>
    <cellStyle name="Normal 3 2 2 2 2 2 2 2 2 2 19 8 2" xfId="25147"/>
    <cellStyle name="Normal 3 2 2 2 2 2 2 2 2 2 19 8 3" xfId="25148"/>
    <cellStyle name="Normal 3 2 2 2 2 2 2 2 2 2 19 8 4" xfId="25149"/>
    <cellStyle name="Normal 3 2 2 2 2 2 2 2 2 2 19 9" xfId="25150"/>
    <cellStyle name="Normal 3 2 2 2 2 2 2 2 2 2 2" xfId="25151"/>
    <cellStyle name="Normal 3 2 2 2 2 2 2 2 2 2 2 10" xfId="25152"/>
    <cellStyle name="Normal 3 2 2 2 2 2 2 2 2 2 2 11" xfId="25153"/>
    <cellStyle name="Normal 3 2 2 2 2 2 2 2 2 2 2 12" xfId="25154"/>
    <cellStyle name="Normal 3 2 2 2 2 2 2 2 2 2 2 13" xfId="25155"/>
    <cellStyle name="Normal 3 2 2 2 2 2 2 2 2 2 2 14" xfId="25156"/>
    <cellStyle name="Normal 3 2 2 2 2 2 2 2 2 2 2 15" xfId="25157"/>
    <cellStyle name="Normal 3 2 2 2 2 2 2 2 2 2 2 16" xfId="25158"/>
    <cellStyle name="Normal 3 2 2 2 2 2 2 2 2 2 2 16 10" xfId="25159"/>
    <cellStyle name="Normal 3 2 2 2 2 2 2 2 2 2 2 16 11" xfId="25160"/>
    <cellStyle name="Normal 3 2 2 2 2 2 2 2 2 2 2 16 11 2" xfId="25161"/>
    <cellStyle name="Normal 3 2 2 2 2 2 2 2 2 2 2 16 11 3" xfId="25162"/>
    <cellStyle name="Normal 3 2 2 2 2 2 2 2 2 2 2 16 11 4" xfId="25163"/>
    <cellStyle name="Normal 3 2 2 2 2 2 2 2 2 2 2 16 12" xfId="25164"/>
    <cellStyle name="Normal 3 2 2 2 2 2 2 2 2 2 2 16 13" xfId="25165"/>
    <cellStyle name="Normal 3 2 2 2 2 2 2 2 2 2 2 16 14" xfId="25166"/>
    <cellStyle name="Normal 3 2 2 2 2 2 2 2 2 2 2 16 2" xfId="25167"/>
    <cellStyle name="Normal 3 2 2 2 2 2 2 2 2 2 2 16 2 10" xfId="25168"/>
    <cellStyle name="Normal 3 2 2 2 2 2 2 2 2 2 2 16 2 11" xfId="25169"/>
    <cellStyle name="Normal 3 2 2 2 2 2 2 2 2 2 2 16 2 2" xfId="25170"/>
    <cellStyle name="Normal 3 2 2 2 2 2 2 2 2 2 2 16 2 2 10" xfId="25171"/>
    <cellStyle name="Normal 3 2 2 2 2 2 2 2 2 2 2 16 2 2 11" xfId="25172"/>
    <cellStyle name="Normal 3 2 2 2 2 2 2 2 2 2 2 16 2 2 2" xfId="25173"/>
    <cellStyle name="Normal 3 2 2 2 2 2 2 2 2 2 2 16 2 2 2 2" xfId="25174"/>
    <cellStyle name="Normal 3 2 2 2 2 2 2 2 2 2 2 16 2 2 2 2 2" xfId="25175"/>
    <cellStyle name="Normal 3 2 2 2 2 2 2 2 2 2 2 16 2 2 2 2 3" xfId="25176"/>
    <cellStyle name="Normal 3 2 2 2 2 2 2 2 2 2 2 16 2 2 2 2 4" xfId="25177"/>
    <cellStyle name="Normal 3 2 2 2 2 2 2 2 2 2 2 16 2 2 2 3" xfId="25178"/>
    <cellStyle name="Normal 3 2 2 2 2 2 2 2 2 2 2 16 2 2 2 4" xfId="25179"/>
    <cellStyle name="Normal 3 2 2 2 2 2 2 2 2 2 2 16 2 2 2 5" xfId="25180"/>
    <cellStyle name="Normal 3 2 2 2 2 2 2 2 2 2 2 16 2 2 2 6" xfId="25181"/>
    <cellStyle name="Normal 3 2 2 2 2 2 2 2 2 2 2 16 2 2 3" xfId="25182"/>
    <cellStyle name="Normal 3 2 2 2 2 2 2 2 2 2 2 16 2 2 4" xfId="25183"/>
    <cellStyle name="Normal 3 2 2 2 2 2 2 2 2 2 2 16 2 2 5" xfId="25184"/>
    <cellStyle name="Normal 3 2 2 2 2 2 2 2 2 2 2 16 2 2 6" xfId="25185"/>
    <cellStyle name="Normal 3 2 2 2 2 2 2 2 2 2 2 16 2 2 7" xfId="25186"/>
    <cellStyle name="Normal 3 2 2 2 2 2 2 2 2 2 2 16 2 2 8" xfId="25187"/>
    <cellStyle name="Normal 3 2 2 2 2 2 2 2 2 2 2 16 2 2 8 2" xfId="25188"/>
    <cellStyle name="Normal 3 2 2 2 2 2 2 2 2 2 2 16 2 2 8 3" xfId="25189"/>
    <cellStyle name="Normal 3 2 2 2 2 2 2 2 2 2 2 16 2 2 8 4" xfId="25190"/>
    <cellStyle name="Normal 3 2 2 2 2 2 2 2 2 2 2 16 2 2 9" xfId="25191"/>
    <cellStyle name="Normal 3 2 2 2 2 2 2 2 2 2 2 16 2 3" xfId="25192"/>
    <cellStyle name="Normal 3 2 2 2 2 2 2 2 2 2 2 16 2 3 2" xfId="25193"/>
    <cellStyle name="Normal 3 2 2 2 2 2 2 2 2 2 2 16 2 3 2 2" xfId="25194"/>
    <cellStyle name="Normal 3 2 2 2 2 2 2 2 2 2 2 16 2 3 2 3" xfId="25195"/>
    <cellStyle name="Normal 3 2 2 2 2 2 2 2 2 2 2 16 2 3 2 4" xfId="25196"/>
    <cellStyle name="Normal 3 2 2 2 2 2 2 2 2 2 2 16 2 3 3" xfId="25197"/>
    <cellStyle name="Normal 3 2 2 2 2 2 2 2 2 2 2 16 2 3 4" xfId="25198"/>
    <cellStyle name="Normal 3 2 2 2 2 2 2 2 2 2 2 16 2 3 5" xfId="25199"/>
    <cellStyle name="Normal 3 2 2 2 2 2 2 2 2 2 2 16 2 3 6" xfId="25200"/>
    <cellStyle name="Normal 3 2 2 2 2 2 2 2 2 2 2 16 2 4" xfId="25201"/>
    <cellStyle name="Normal 3 2 2 2 2 2 2 2 2 2 2 16 2 5" xfId="25202"/>
    <cellStyle name="Normal 3 2 2 2 2 2 2 2 2 2 2 16 2 6" xfId="25203"/>
    <cellStyle name="Normal 3 2 2 2 2 2 2 2 2 2 2 16 2 7" xfId="25204"/>
    <cellStyle name="Normal 3 2 2 2 2 2 2 2 2 2 2 16 2 8" xfId="25205"/>
    <cellStyle name="Normal 3 2 2 2 2 2 2 2 2 2 2 16 2 8 2" xfId="25206"/>
    <cellStyle name="Normal 3 2 2 2 2 2 2 2 2 2 2 16 2 8 3" xfId="25207"/>
    <cellStyle name="Normal 3 2 2 2 2 2 2 2 2 2 2 16 2 8 4" xfId="25208"/>
    <cellStyle name="Normal 3 2 2 2 2 2 2 2 2 2 2 16 2 9" xfId="25209"/>
    <cellStyle name="Normal 3 2 2 2 2 2 2 2 2 2 2 16 3" xfId="25210"/>
    <cellStyle name="Normal 3 2 2 2 2 2 2 2 2 2 2 16 4" xfId="25211"/>
    <cellStyle name="Normal 3 2 2 2 2 2 2 2 2 2 2 16 5" xfId="25212"/>
    <cellStyle name="Normal 3 2 2 2 2 2 2 2 2 2 2 16 5 2" xfId="25213"/>
    <cellStyle name="Normal 3 2 2 2 2 2 2 2 2 2 2 16 5 2 2" xfId="25214"/>
    <cellStyle name="Normal 3 2 2 2 2 2 2 2 2 2 2 16 5 2 3" xfId="25215"/>
    <cellStyle name="Normal 3 2 2 2 2 2 2 2 2 2 2 16 5 2 4" xfId="25216"/>
    <cellStyle name="Normal 3 2 2 2 2 2 2 2 2 2 2 16 5 3" xfId="25217"/>
    <cellStyle name="Normal 3 2 2 2 2 2 2 2 2 2 2 16 5 4" xfId="25218"/>
    <cellStyle name="Normal 3 2 2 2 2 2 2 2 2 2 2 16 5 5" xfId="25219"/>
    <cellStyle name="Normal 3 2 2 2 2 2 2 2 2 2 2 16 5 6" xfId="25220"/>
    <cellStyle name="Normal 3 2 2 2 2 2 2 2 2 2 2 16 6" xfId="25221"/>
    <cellStyle name="Normal 3 2 2 2 2 2 2 2 2 2 2 16 7" xfId="25222"/>
    <cellStyle name="Normal 3 2 2 2 2 2 2 2 2 2 2 16 8" xfId="25223"/>
    <cellStyle name="Normal 3 2 2 2 2 2 2 2 2 2 2 16 9" xfId="25224"/>
    <cellStyle name="Normal 3 2 2 2 2 2 2 2 2 2 2 17" xfId="25225"/>
    <cellStyle name="Normal 3 2 2 2 2 2 2 2 2 2 2 18" xfId="25226"/>
    <cellStyle name="Normal 3 2 2 2 2 2 2 2 2 2 2 18 10" xfId="25227"/>
    <cellStyle name="Normal 3 2 2 2 2 2 2 2 2 2 2 18 11" xfId="25228"/>
    <cellStyle name="Normal 3 2 2 2 2 2 2 2 2 2 2 18 2" xfId="25229"/>
    <cellStyle name="Normal 3 2 2 2 2 2 2 2 2 2 2 18 2 10" xfId="25230"/>
    <cellStyle name="Normal 3 2 2 2 2 2 2 2 2 2 2 18 2 11" xfId="25231"/>
    <cellStyle name="Normal 3 2 2 2 2 2 2 2 2 2 2 18 2 2" xfId="25232"/>
    <cellStyle name="Normal 3 2 2 2 2 2 2 2 2 2 2 18 2 2 2" xfId="25233"/>
    <cellStyle name="Normal 3 2 2 2 2 2 2 2 2 2 2 18 2 2 2 2" xfId="25234"/>
    <cellStyle name="Normal 3 2 2 2 2 2 2 2 2 2 2 18 2 2 2 3" xfId="25235"/>
    <cellStyle name="Normal 3 2 2 2 2 2 2 2 2 2 2 18 2 2 2 4" xfId="25236"/>
    <cellStyle name="Normal 3 2 2 2 2 2 2 2 2 2 2 18 2 2 3" xfId="25237"/>
    <cellStyle name="Normal 3 2 2 2 2 2 2 2 2 2 2 18 2 2 4" xfId="25238"/>
    <cellStyle name="Normal 3 2 2 2 2 2 2 2 2 2 2 18 2 2 5" xfId="25239"/>
    <cellStyle name="Normal 3 2 2 2 2 2 2 2 2 2 2 18 2 2 6" xfId="25240"/>
    <cellStyle name="Normal 3 2 2 2 2 2 2 2 2 2 2 18 2 3" xfId="25241"/>
    <cellStyle name="Normal 3 2 2 2 2 2 2 2 2 2 2 18 2 4" xfId="25242"/>
    <cellStyle name="Normal 3 2 2 2 2 2 2 2 2 2 2 18 2 5" xfId="25243"/>
    <cellStyle name="Normal 3 2 2 2 2 2 2 2 2 2 2 18 2 6" xfId="25244"/>
    <cellStyle name="Normal 3 2 2 2 2 2 2 2 2 2 2 18 2 7" xfId="25245"/>
    <cellStyle name="Normal 3 2 2 2 2 2 2 2 2 2 2 18 2 8" xfId="25246"/>
    <cellStyle name="Normal 3 2 2 2 2 2 2 2 2 2 2 18 2 8 2" xfId="25247"/>
    <cellStyle name="Normal 3 2 2 2 2 2 2 2 2 2 2 18 2 8 3" xfId="25248"/>
    <cellStyle name="Normal 3 2 2 2 2 2 2 2 2 2 2 18 2 8 4" xfId="25249"/>
    <cellStyle name="Normal 3 2 2 2 2 2 2 2 2 2 2 18 2 9" xfId="25250"/>
    <cellStyle name="Normal 3 2 2 2 2 2 2 2 2 2 2 18 3" xfId="25251"/>
    <cellStyle name="Normal 3 2 2 2 2 2 2 2 2 2 2 18 3 2" xfId="25252"/>
    <cellStyle name="Normal 3 2 2 2 2 2 2 2 2 2 2 18 3 2 2" xfId="25253"/>
    <cellStyle name="Normal 3 2 2 2 2 2 2 2 2 2 2 18 3 2 3" xfId="25254"/>
    <cellStyle name="Normal 3 2 2 2 2 2 2 2 2 2 2 18 3 2 4" xfId="25255"/>
    <cellStyle name="Normal 3 2 2 2 2 2 2 2 2 2 2 18 3 3" xfId="25256"/>
    <cellStyle name="Normal 3 2 2 2 2 2 2 2 2 2 2 18 3 4" xfId="25257"/>
    <cellStyle name="Normal 3 2 2 2 2 2 2 2 2 2 2 18 3 5" xfId="25258"/>
    <cellStyle name="Normal 3 2 2 2 2 2 2 2 2 2 2 18 3 6" xfId="25259"/>
    <cellStyle name="Normal 3 2 2 2 2 2 2 2 2 2 2 18 4" xfId="25260"/>
    <cellStyle name="Normal 3 2 2 2 2 2 2 2 2 2 2 18 5" xfId="25261"/>
    <cellStyle name="Normal 3 2 2 2 2 2 2 2 2 2 2 18 6" xfId="25262"/>
    <cellStyle name="Normal 3 2 2 2 2 2 2 2 2 2 2 18 7" xfId="25263"/>
    <cellStyle name="Normal 3 2 2 2 2 2 2 2 2 2 2 18 8" xfId="25264"/>
    <cellStyle name="Normal 3 2 2 2 2 2 2 2 2 2 2 18 8 2" xfId="25265"/>
    <cellStyle name="Normal 3 2 2 2 2 2 2 2 2 2 2 18 8 3" xfId="25266"/>
    <cellStyle name="Normal 3 2 2 2 2 2 2 2 2 2 2 18 8 4" xfId="25267"/>
    <cellStyle name="Normal 3 2 2 2 2 2 2 2 2 2 2 18 9" xfId="25268"/>
    <cellStyle name="Normal 3 2 2 2 2 2 2 2 2 2 2 19" xfId="25269"/>
    <cellStyle name="Normal 3 2 2 2 2 2 2 2 2 2 2 2" xfId="25270"/>
    <cellStyle name="Normal 3 2 2 2 2 2 2 2 2 2 2 2 10" xfId="25271"/>
    <cellStyle name="Normal 3 2 2 2 2 2 2 2 2 2 2 2 11" xfId="25272"/>
    <cellStyle name="Normal 3 2 2 2 2 2 2 2 2 2 2 2 12" xfId="25273"/>
    <cellStyle name="Normal 3 2 2 2 2 2 2 2 2 2 2 2 13" xfId="25274"/>
    <cellStyle name="Normal 3 2 2 2 2 2 2 2 2 2 2 2 14" xfId="25275"/>
    <cellStyle name="Normal 3 2 2 2 2 2 2 2 2 2 2 2 15" xfId="25276"/>
    <cellStyle name="Normal 3 2 2 2 2 2 2 2 2 2 2 2 16" xfId="25277"/>
    <cellStyle name="Normal 3 2 2 2 2 2 2 2 2 2 2 2 16 10" xfId="25278"/>
    <cellStyle name="Normal 3 2 2 2 2 2 2 2 2 2 2 2 16 11" xfId="25279"/>
    <cellStyle name="Normal 3 2 2 2 2 2 2 2 2 2 2 2 16 11 2" xfId="25280"/>
    <cellStyle name="Normal 3 2 2 2 2 2 2 2 2 2 2 2 16 11 3" xfId="25281"/>
    <cellStyle name="Normal 3 2 2 2 2 2 2 2 2 2 2 2 16 11 4" xfId="25282"/>
    <cellStyle name="Normal 3 2 2 2 2 2 2 2 2 2 2 2 16 12" xfId="25283"/>
    <cellStyle name="Normal 3 2 2 2 2 2 2 2 2 2 2 2 16 13" xfId="25284"/>
    <cellStyle name="Normal 3 2 2 2 2 2 2 2 2 2 2 2 16 14" xfId="25285"/>
    <cellStyle name="Normal 3 2 2 2 2 2 2 2 2 2 2 2 16 2" xfId="25286"/>
    <cellStyle name="Normal 3 2 2 2 2 2 2 2 2 2 2 2 16 2 10" xfId="25287"/>
    <cellStyle name="Normal 3 2 2 2 2 2 2 2 2 2 2 2 16 2 11" xfId="25288"/>
    <cellStyle name="Normal 3 2 2 2 2 2 2 2 2 2 2 2 16 2 2" xfId="25289"/>
    <cellStyle name="Normal 3 2 2 2 2 2 2 2 2 2 2 2 16 2 2 10" xfId="25290"/>
    <cellStyle name="Normal 3 2 2 2 2 2 2 2 2 2 2 2 16 2 2 11" xfId="25291"/>
    <cellStyle name="Normal 3 2 2 2 2 2 2 2 2 2 2 2 16 2 2 2" xfId="25292"/>
    <cellStyle name="Normal 3 2 2 2 2 2 2 2 2 2 2 2 16 2 2 2 2" xfId="25293"/>
    <cellStyle name="Normal 3 2 2 2 2 2 2 2 2 2 2 2 16 2 2 2 2 2" xfId="25294"/>
    <cellStyle name="Normal 3 2 2 2 2 2 2 2 2 2 2 2 16 2 2 2 2 3" xfId="25295"/>
    <cellStyle name="Normal 3 2 2 2 2 2 2 2 2 2 2 2 16 2 2 2 2 4" xfId="25296"/>
    <cellStyle name="Normal 3 2 2 2 2 2 2 2 2 2 2 2 16 2 2 2 3" xfId="25297"/>
    <cellStyle name="Normal 3 2 2 2 2 2 2 2 2 2 2 2 16 2 2 2 4" xfId="25298"/>
    <cellStyle name="Normal 3 2 2 2 2 2 2 2 2 2 2 2 16 2 2 2 5" xfId="25299"/>
    <cellStyle name="Normal 3 2 2 2 2 2 2 2 2 2 2 2 16 2 2 2 6" xfId="25300"/>
    <cellStyle name="Normal 3 2 2 2 2 2 2 2 2 2 2 2 16 2 2 3" xfId="25301"/>
    <cellStyle name="Normal 3 2 2 2 2 2 2 2 2 2 2 2 16 2 2 4" xfId="25302"/>
    <cellStyle name="Normal 3 2 2 2 2 2 2 2 2 2 2 2 16 2 2 5" xfId="25303"/>
    <cellStyle name="Normal 3 2 2 2 2 2 2 2 2 2 2 2 16 2 2 6" xfId="25304"/>
    <cellStyle name="Normal 3 2 2 2 2 2 2 2 2 2 2 2 16 2 2 7" xfId="25305"/>
    <cellStyle name="Normal 3 2 2 2 2 2 2 2 2 2 2 2 16 2 2 8" xfId="25306"/>
    <cellStyle name="Normal 3 2 2 2 2 2 2 2 2 2 2 2 16 2 2 8 2" xfId="25307"/>
    <cellStyle name="Normal 3 2 2 2 2 2 2 2 2 2 2 2 16 2 2 8 3" xfId="25308"/>
    <cellStyle name="Normal 3 2 2 2 2 2 2 2 2 2 2 2 16 2 2 8 4" xfId="25309"/>
    <cellStyle name="Normal 3 2 2 2 2 2 2 2 2 2 2 2 16 2 2 9" xfId="25310"/>
    <cellStyle name="Normal 3 2 2 2 2 2 2 2 2 2 2 2 16 2 3" xfId="25311"/>
    <cellStyle name="Normal 3 2 2 2 2 2 2 2 2 2 2 2 16 2 3 2" xfId="25312"/>
    <cellStyle name="Normal 3 2 2 2 2 2 2 2 2 2 2 2 16 2 3 2 2" xfId="25313"/>
    <cellStyle name="Normal 3 2 2 2 2 2 2 2 2 2 2 2 16 2 3 2 3" xfId="25314"/>
    <cellStyle name="Normal 3 2 2 2 2 2 2 2 2 2 2 2 16 2 3 2 4" xfId="25315"/>
    <cellStyle name="Normal 3 2 2 2 2 2 2 2 2 2 2 2 16 2 3 3" xfId="25316"/>
    <cellStyle name="Normal 3 2 2 2 2 2 2 2 2 2 2 2 16 2 3 4" xfId="25317"/>
    <cellStyle name="Normal 3 2 2 2 2 2 2 2 2 2 2 2 16 2 3 5" xfId="25318"/>
    <cellStyle name="Normal 3 2 2 2 2 2 2 2 2 2 2 2 16 2 3 6" xfId="25319"/>
    <cellStyle name="Normal 3 2 2 2 2 2 2 2 2 2 2 2 16 2 4" xfId="25320"/>
    <cellStyle name="Normal 3 2 2 2 2 2 2 2 2 2 2 2 16 2 5" xfId="25321"/>
    <cellStyle name="Normal 3 2 2 2 2 2 2 2 2 2 2 2 16 2 6" xfId="25322"/>
    <cellStyle name="Normal 3 2 2 2 2 2 2 2 2 2 2 2 16 2 7" xfId="25323"/>
    <cellStyle name="Normal 3 2 2 2 2 2 2 2 2 2 2 2 16 2 8" xfId="25324"/>
    <cellStyle name="Normal 3 2 2 2 2 2 2 2 2 2 2 2 16 2 8 2" xfId="25325"/>
    <cellStyle name="Normal 3 2 2 2 2 2 2 2 2 2 2 2 16 2 8 3" xfId="25326"/>
    <cellStyle name="Normal 3 2 2 2 2 2 2 2 2 2 2 2 16 2 8 4" xfId="25327"/>
    <cellStyle name="Normal 3 2 2 2 2 2 2 2 2 2 2 2 16 2 9" xfId="25328"/>
    <cellStyle name="Normal 3 2 2 2 2 2 2 2 2 2 2 2 16 3" xfId="25329"/>
    <cellStyle name="Normal 3 2 2 2 2 2 2 2 2 2 2 2 16 4" xfId="25330"/>
    <cellStyle name="Normal 3 2 2 2 2 2 2 2 2 2 2 2 16 5" xfId="25331"/>
    <cellStyle name="Normal 3 2 2 2 2 2 2 2 2 2 2 2 16 5 2" xfId="25332"/>
    <cellStyle name="Normal 3 2 2 2 2 2 2 2 2 2 2 2 16 5 2 2" xfId="25333"/>
    <cellStyle name="Normal 3 2 2 2 2 2 2 2 2 2 2 2 16 5 2 3" xfId="25334"/>
    <cellStyle name="Normal 3 2 2 2 2 2 2 2 2 2 2 2 16 5 2 4" xfId="25335"/>
    <cellStyle name="Normal 3 2 2 2 2 2 2 2 2 2 2 2 16 5 3" xfId="25336"/>
    <cellStyle name="Normal 3 2 2 2 2 2 2 2 2 2 2 2 16 5 4" xfId="25337"/>
    <cellStyle name="Normal 3 2 2 2 2 2 2 2 2 2 2 2 16 5 5" xfId="25338"/>
    <cellStyle name="Normal 3 2 2 2 2 2 2 2 2 2 2 2 16 5 6" xfId="25339"/>
    <cellStyle name="Normal 3 2 2 2 2 2 2 2 2 2 2 2 16 6" xfId="25340"/>
    <cellStyle name="Normal 3 2 2 2 2 2 2 2 2 2 2 2 16 7" xfId="25341"/>
    <cellStyle name="Normal 3 2 2 2 2 2 2 2 2 2 2 2 16 8" xfId="25342"/>
    <cellStyle name="Normal 3 2 2 2 2 2 2 2 2 2 2 2 16 9" xfId="25343"/>
    <cellStyle name="Normal 3 2 2 2 2 2 2 2 2 2 2 2 17" xfId="25344"/>
    <cellStyle name="Normal 3 2 2 2 2 2 2 2 2 2 2 2 18" xfId="25345"/>
    <cellStyle name="Normal 3 2 2 2 2 2 2 2 2 2 2 2 18 10" xfId="25346"/>
    <cellStyle name="Normal 3 2 2 2 2 2 2 2 2 2 2 2 18 11" xfId="25347"/>
    <cellStyle name="Normal 3 2 2 2 2 2 2 2 2 2 2 2 18 2" xfId="25348"/>
    <cellStyle name="Normal 3 2 2 2 2 2 2 2 2 2 2 2 18 2 10" xfId="25349"/>
    <cellStyle name="Normal 3 2 2 2 2 2 2 2 2 2 2 2 18 2 11" xfId="25350"/>
    <cellStyle name="Normal 3 2 2 2 2 2 2 2 2 2 2 2 18 2 2" xfId="25351"/>
    <cellStyle name="Normal 3 2 2 2 2 2 2 2 2 2 2 2 18 2 2 2" xfId="25352"/>
    <cellStyle name="Normal 3 2 2 2 2 2 2 2 2 2 2 2 18 2 2 2 2" xfId="25353"/>
    <cellStyle name="Normal 3 2 2 2 2 2 2 2 2 2 2 2 18 2 2 2 3" xfId="25354"/>
    <cellStyle name="Normal 3 2 2 2 2 2 2 2 2 2 2 2 18 2 2 2 4" xfId="25355"/>
    <cellStyle name="Normal 3 2 2 2 2 2 2 2 2 2 2 2 18 2 2 3" xfId="25356"/>
    <cellStyle name="Normal 3 2 2 2 2 2 2 2 2 2 2 2 18 2 2 4" xfId="25357"/>
    <cellStyle name="Normal 3 2 2 2 2 2 2 2 2 2 2 2 18 2 2 5" xfId="25358"/>
    <cellStyle name="Normal 3 2 2 2 2 2 2 2 2 2 2 2 18 2 2 6" xfId="25359"/>
    <cellStyle name="Normal 3 2 2 2 2 2 2 2 2 2 2 2 18 2 3" xfId="25360"/>
    <cellStyle name="Normal 3 2 2 2 2 2 2 2 2 2 2 2 18 2 4" xfId="25361"/>
    <cellStyle name="Normal 3 2 2 2 2 2 2 2 2 2 2 2 18 2 5" xfId="25362"/>
    <cellStyle name="Normal 3 2 2 2 2 2 2 2 2 2 2 2 18 2 6" xfId="25363"/>
    <cellStyle name="Normal 3 2 2 2 2 2 2 2 2 2 2 2 18 2 7" xfId="25364"/>
    <cellStyle name="Normal 3 2 2 2 2 2 2 2 2 2 2 2 18 2 8" xfId="25365"/>
    <cellStyle name="Normal 3 2 2 2 2 2 2 2 2 2 2 2 18 2 8 2" xfId="25366"/>
    <cellStyle name="Normal 3 2 2 2 2 2 2 2 2 2 2 2 18 2 8 3" xfId="25367"/>
    <cellStyle name="Normal 3 2 2 2 2 2 2 2 2 2 2 2 18 2 8 4" xfId="25368"/>
    <cellStyle name="Normal 3 2 2 2 2 2 2 2 2 2 2 2 18 2 9" xfId="25369"/>
    <cellStyle name="Normal 3 2 2 2 2 2 2 2 2 2 2 2 18 3" xfId="25370"/>
    <cellStyle name="Normal 3 2 2 2 2 2 2 2 2 2 2 2 18 3 2" xfId="25371"/>
    <cellStyle name="Normal 3 2 2 2 2 2 2 2 2 2 2 2 18 3 2 2" xfId="25372"/>
    <cellStyle name="Normal 3 2 2 2 2 2 2 2 2 2 2 2 18 3 2 3" xfId="25373"/>
    <cellStyle name="Normal 3 2 2 2 2 2 2 2 2 2 2 2 18 3 2 4" xfId="25374"/>
    <cellStyle name="Normal 3 2 2 2 2 2 2 2 2 2 2 2 18 3 3" xfId="25375"/>
    <cellStyle name="Normal 3 2 2 2 2 2 2 2 2 2 2 2 18 3 4" xfId="25376"/>
    <cellStyle name="Normal 3 2 2 2 2 2 2 2 2 2 2 2 18 3 5" xfId="25377"/>
    <cellStyle name="Normal 3 2 2 2 2 2 2 2 2 2 2 2 18 3 6" xfId="25378"/>
    <cellStyle name="Normal 3 2 2 2 2 2 2 2 2 2 2 2 18 4" xfId="25379"/>
    <cellStyle name="Normal 3 2 2 2 2 2 2 2 2 2 2 2 18 5" xfId="25380"/>
    <cellStyle name="Normal 3 2 2 2 2 2 2 2 2 2 2 2 18 6" xfId="25381"/>
    <cellStyle name="Normal 3 2 2 2 2 2 2 2 2 2 2 2 18 7" xfId="25382"/>
    <cellStyle name="Normal 3 2 2 2 2 2 2 2 2 2 2 2 18 8" xfId="25383"/>
    <cellStyle name="Normal 3 2 2 2 2 2 2 2 2 2 2 2 18 8 2" xfId="25384"/>
    <cellStyle name="Normal 3 2 2 2 2 2 2 2 2 2 2 2 18 8 3" xfId="25385"/>
    <cellStyle name="Normal 3 2 2 2 2 2 2 2 2 2 2 2 18 8 4" xfId="25386"/>
    <cellStyle name="Normal 3 2 2 2 2 2 2 2 2 2 2 2 18 9" xfId="25387"/>
    <cellStyle name="Normal 3 2 2 2 2 2 2 2 2 2 2 2 19" xfId="25388"/>
    <cellStyle name="Normal 3 2 2 2 2 2 2 2 2 2 2 2 2" xfId="25389"/>
    <cellStyle name="Normal 3 2 2 2 2 2 2 2 2 2 2 2 2 10" xfId="25390"/>
    <cellStyle name="Normal 3 2 2 2 2 2 2 2 2 2 2 2 2 11" xfId="25391"/>
    <cellStyle name="Normal 3 2 2 2 2 2 2 2 2 2 2 2 2 12" xfId="25392"/>
    <cellStyle name="Normal 3 2 2 2 2 2 2 2 2 2 2 2 2 12 10" xfId="25393"/>
    <cellStyle name="Normal 3 2 2 2 2 2 2 2 2 2 2 2 2 12 11" xfId="25394"/>
    <cellStyle name="Normal 3 2 2 2 2 2 2 2 2 2 2 2 2 12 11 2" xfId="25395"/>
    <cellStyle name="Normal 3 2 2 2 2 2 2 2 2 2 2 2 2 12 11 3" xfId="25396"/>
    <cellStyle name="Normal 3 2 2 2 2 2 2 2 2 2 2 2 2 12 11 4" xfId="25397"/>
    <cellStyle name="Normal 3 2 2 2 2 2 2 2 2 2 2 2 2 12 12" xfId="25398"/>
    <cellStyle name="Normal 3 2 2 2 2 2 2 2 2 2 2 2 2 12 13" xfId="25399"/>
    <cellStyle name="Normal 3 2 2 2 2 2 2 2 2 2 2 2 2 12 14" xfId="25400"/>
    <cellStyle name="Normal 3 2 2 2 2 2 2 2 2 2 2 2 2 12 2" xfId="25401"/>
    <cellStyle name="Normal 3 2 2 2 2 2 2 2 2 2 2 2 2 12 2 10" xfId="25402"/>
    <cellStyle name="Normal 3 2 2 2 2 2 2 2 2 2 2 2 2 12 2 11" xfId="25403"/>
    <cellStyle name="Normal 3 2 2 2 2 2 2 2 2 2 2 2 2 12 2 2" xfId="25404"/>
    <cellStyle name="Normal 3 2 2 2 2 2 2 2 2 2 2 2 2 12 2 2 10" xfId="25405"/>
    <cellStyle name="Normal 3 2 2 2 2 2 2 2 2 2 2 2 2 12 2 2 11" xfId="25406"/>
    <cellStyle name="Normal 3 2 2 2 2 2 2 2 2 2 2 2 2 12 2 2 2" xfId="25407"/>
    <cellStyle name="Normal 3 2 2 2 2 2 2 2 2 2 2 2 2 12 2 2 2 2" xfId="25408"/>
    <cellStyle name="Normal 3 2 2 2 2 2 2 2 2 2 2 2 2 12 2 2 2 2 2" xfId="25409"/>
    <cellStyle name="Normal 3 2 2 2 2 2 2 2 2 2 2 2 2 12 2 2 2 2 3" xfId="25410"/>
    <cellStyle name="Normal 3 2 2 2 2 2 2 2 2 2 2 2 2 12 2 2 2 2 4" xfId="25411"/>
    <cellStyle name="Normal 3 2 2 2 2 2 2 2 2 2 2 2 2 12 2 2 2 3" xfId="25412"/>
    <cellStyle name="Normal 3 2 2 2 2 2 2 2 2 2 2 2 2 12 2 2 2 4" xfId="25413"/>
    <cellStyle name="Normal 3 2 2 2 2 2 2 2 2 2 2 2 2 12 2 2 2 5" xfId="25414"/>
    <cellStyle name="Normal 3 2 2 2 2 2 2 2 2 2 2 2 2 12 2 2 2 6" xfId="25415"/>
    <cellStyle name="Normal 3 2 2 2 2 2 2 2 2 2 2 2 2 12 2 2 3" xfId="25416"/>
    <cellStyle name="Normal 3 2 2 2 2 2 2 2 2 2 2 2 2 12 2 2 4" xfId="25417"/>
    <cellStyle name="Normal 3 2 2 2 2 2 2 2 2 2 2 2 2 12 2 2 5" xfId="25418"/>
    <cellStyle name="Normal 3 2 2 2 2 2 2 2 2 2 2 2 2 12 2 2 6" xfId="25419"/>
    <cellStyle name="Normal 3 2 2 2 2 2 2 2 2 2 2 2 2 12 2 2 7" xfId="25420"/>
    <cellStyle name="Normal 3 2 2 2 2 2 2 2 2 2 2 2 2 12 2 2 8" xfId="25421"/>
    <cellStyle name="Normal 3 2 2 2 2 2 2 2 2 2 2 2 2 12 2 2 8 2" xfId="25422"/>
    <cellStyle name="Normal 3 2 2 2 2 2 2 2 2 2 2 2 2 12 2 2 8 3" xfId="25423"/>
    <cellStyle name="Normal 3 2 2 2 2 2 2 2 2 2 2 2 2 12 2 2 8 4" xfId="25424"/>
    <cellStyle name="Normal 3 2 2 2 2 2 2 2 2 2 2 2 2 12 2 2 9" xfId="25425"/>
    <cellStyle name="Normal 3 2 2 2 2 2 2 2 2 2 2 2 2 12 2 3" xfId="25426"/>
    <cellStyle name="Normal 3 2 2 2 2 2 2 2 2 2 2 2 2 12 2 3 2" xfId="25427"/>
    <cellStyle name="Normal 3 2 2 2 2 2 2 2 2 2 2 2 2 12 2 3 2 2" xfId="25428"/>
    <cellStyle name="Normal 3 2 2 2 2 2 2 2 2 2 2 2 2 12 2 3 2 3" xfId="25429"/>
    <cellStyle name="Normal 3 2 2 2 2 2 2 2 2 2 2 2 2 12 2 3 2 4" xfId="25430"/>
    <cellStyle name="Normal 3 2 2 2 2 2 2 2 2 2 2 2 2 12 2 3 3" xfId="25431"/>
    <cellStyle name="Normal 3 2 2 2 2 2 2 2 2 2 2 2 2 12 2 3 4" xfId="25432"/>
    <cellStyle name="Normal 3 2 2 2 2 2 2 2 2 2 2 2 2 12 2 3 5" xfId="25433"/>
    <cellStyle name="Normal 3 2 2 2 2 2 2 2 2 2 2 2 2 12 2 3 6" xfId="25434"/>
    <cellStyle name="Normal 3 2 2 2 2 2 2 2 2 2 2 2 2 12 2 4" xfId="25435"/>
    <cellStyle name="Normal 3 2 2 2 2 2 2 2 2 2 2 2 2 12 2 5" xfId="25436"/>
    <cellStyle name="Normal 3 2 2 2 2 2 2 2 2 2 2 2 2 12 2 6" xfId="25437"/>
    <cellStyle name="Normal 3 2 2 2 2 2 2 2 2 2 2 2 2 12 2 7" xfId="25438"/>
    <cellStyle name="Normal 3 2 2 2 2 2 2 2 2 2 2 2 2 12 2 8" xfId="25439"/>
    <cellStyle name="Normal 3 2 2 2 2 2 2 2 2 2 2 2 2 12 2 8 2" xfId="25440"/>
    <cellStyle name="Normal 3 2 2 2 2 2 2 2 2 2 2 2 2 12 2 8 3" xfId="25441"/>
    <cellStyle name="Normal 3 2 2 2 2 2 2 2 2 2 2 2 2 12 2 8 4" xfId="25442"/>
    <cellStyle name="Normal 3 2 2 2 2 2 2 2 2 2 2 2 2 12 2 9" xfId="25443"/>
    <cellStyle name="Normal 3 2 2 2 2 2 2 2 2 2 2 2 2 12 3" xfId="25444"/>
    <cellStyle name="Normal 3 2 2 2 2 2 2 2 2 2 2 2 2 12 4" xfId="25445"/>
    <cellStyle name="Normal 3 2 2 2 2 2 2 2 2 2 2 2 2 12 5" xfId="25446"/>
    <cellStyle name="Normal 3 2 2 2 2 2 2 2 2 2 2 2 2 12 5 2" xfId="25447"/>
    <cellStyle name="Normal 3 2 2 2 2 2 2 2 2 2 2 2 2 12 5 2 2" xfId="25448"/>
    <cellStyle name="Normal 3 2 2 2 2 2 2 2 2 2 2 2 2 12 5 2 3" xfId="25449"/>
    <cellStyle name="Normal 3 2 2 2 2 2 2 2 2 2 2 2 2 12 5 2 4" xfId="25450"/>
    <cellStyle name="Normal 3 2 2 2 2 2 2 2 2 2 2 2 2 12 5 3" xfId="25451"/>
    <cellStyle name="Normal 3 2 2 2 2 2 2 2 2 2 2 2 2 12 5 4" xfId="25452"/>
    <cellStyle name="Normal 3 2 2 2 2 2 2 2 2 2 2 2 2 12 5 5" xfId="25453"/>
    <cellStyle name="Normal 3 2 2 2 2 2 2 2 2 2 2 2 2 12 5 6" xfId="25454"/>
    <cellStyle name="Normal 3 2 2 2 2 2 2 2 2 2 2 2 2 12 6" xfId="25455"/>
    <cellStyle name="Normal 3 2 2 2 2 2 2 2 2 2 2 2 2 12 7" xfId="25456"/>
    <cellStyle name="Normal 3 2 2 2 2 2 2 2 2 2 2 2 2 12 8" xfId="25457"/>
    <cellStyle name="Normal 3 2 2 2 2 2 2 2 2 2 2 2 2 12 9" xfId="25458"/>
    <cellStyle name="Normal 3 2 2 2 2 2 2 2 2 2 2 2 2 13" xfId="25459"/>
    <cellStyle name="Normal 3 2 2 2 2 2 2 2 2 2 2 2 2 14" xfId="25460"/>
    <cellStyle name="Normal 3 2 2 2 2 2 2 2 2 2 2 2 2 14 10" xfId="25461"/>
    <cellStyle name="Normal 3 2 2 2 2 2 2 2 2 2 2 2 2 14 11" xfId="25462"/>
    <cellStyle name="Normal 3 2 2 2 2 2 2 2 2 2 2 2 2 14 2" xfId="25463"/>
    <cellStyle name="Normal 3 2 2 2 2 2 2 2 2 2 2 2 2 14 2 10" xfId="25464"/>
    <cellStyle name="Normal 3 2 2 2 2 2 2 2 2 2 2 2 2 14 2 11" xfId="25465"/>
    <cellStyle name="Normal 3 2 2 2 2 2 2 2 2 2 2 2 2 14 2 2" xfId="25466"/>
    <cellStyle name="Normal 3 2 2 2 2 2 2 2 2 2 2 2 2 14 2 2 2" xfId="25467"/>
    <cellStyle name="Normal 3 2 2 2 2 2 2 2 2 2 2 2 2 14 2 2 2 2" xfId="25468"/>
    <cellStyle name="Normal 3 2 2 2 2 2 2 2 2 2 2 2 2 14 2 2 2 3" xfId="25469"/>
    <cellStyle name="Normal 3 2 2 2 2 2 2 2 2 2 2 2 2 14 2 2 2 4" xfId="25470"/>
    <cellStyle name="Normal 3 2 2 2 2 2 2 2 2 2 2 2 2 14 2 2 3" xfId="25471"/>
    <cellStyle name="Normal 3 2 2 2 2 2 2 2 2 2 2 2 2 14 2 2 4" xfId="25472"/>
    <cellStyle name="Normal 3 2 2 2 2 2 2 2 2 2 2 2 2 14 2 2 5" xfId="25473"/>
    <cellStyle name="Normal 3 2 2 2 2 2 2 2 2 2 2 2 2 14 2 2 6" xfId="25474"/>
    <cellStyle name="Normal 3 2 2 2 2 2 2 2 2 2 2 2 2 14 2 3" xfId="25475"/>
    <cellStyle name="Normal 3 2 2 2 2 2 2 2 2 2 2 2 2 14 2 4" xfId="25476"/>
    <cellStyle name="Normal 3 2 2 2 2 2 2 2 2 2 2 2 2 14 2 5" xfId="25477"/>
    <cellStyle name="Normal 3 2 2 2 2 2 2 2 2 2 2 2 2 14 2 6" xfId="25478"/>
    <cellStyle name="Normal 3 2 2 2 2 2 2 2 2 2 2 2 2 14 2 7" xfId="25479"/>
    <cellStyle name="Normal 3 2 2 2 2 2 2 2 2 2 2 2 2 14 2 8" xfId="25480"/>
    <cellStyle name="Normal 3 2 2 2 2 2 2 2 2 2 2 2 2 14 2 8 2" xfId="25481"/>
    <cellStyle name="Normal 3 2 2 2 2 2 2 2 2 2 2 2 2 14 2 8 3" xfId="25482"/>
    <cellStyle name="Normal 3 2 2 2 2 2 2 2 2 2 2 2 2 14 2 8 4" xfId="25483"/>
    <cellStyle name="Normal 3 2 2 2 2 2 2 2 2 2 2 2 2 14 2 9" xfId="25484"/>
    <cellStyle name="Normal 3 2 2 2 2 2 2 2 2 2 2 2 2 14 3" xfId="25485"/>
    <cellStyle name="Normal 3 2 2 2 2 2 2 2 2 2 2 2 2 14 3 2" xfId="25486"/>
    <cellStyle name="Normal 3 2 2 2 2 2 2 2 2 2 2 2 2 14 3 2 2" xfId="25487"/>
    <cellStyle name="Normal 3 2 2 2 2 2 2 2 2 2 2 2 2 14 3 2 3" xfId="25488"/>
    <cellStyle name="Normal 3 2 2 2 2 2 2 2 2 2 2 2 2 14 3 2 4" xfId="25489"/>
    <cellStyle name="Normal 3 2 2 2 2 2 2 2 2 2 2 2 2 14 3 3" xfId="25490"/>
    <cellStyle name="Normal 3 2 2 2 2 2 2 2 2 2 2 2 2 14 3 4" xfId="25491"/>
    <cellStyle name="Normal 3 2 2 2 2 2 2 2 2 2 2 2 2 14 3 5" xfId="25492"/>
    <cellStyle name="Normal 3 2 2 2 2 2 2 2 2 2 2 2 2 14 3 6" xfId="25493"/>
    <cellStyle name="Normal 3 2 2 2 2 2 2 2 2 2 2 2 2 14 4" xfId="25494"/>
    <cellStyle name="Normal 3 2 2 2 2 2 2 2 2 2 2 2 2 14 5" xfId="25495"/>
    <cellStyle name="Normal 3 2 2 2 2 2 2 2 2 2 2 2 2 14 6" xfId="25496"/>
    <cellStyle name="Normal 3 2 2 2 2 2 2 2 2 2 2 2 2 14 7" xfId="25497"/>
    <cellStyle name="Normal 3 2 2 2 2 2 2 2 2 2 2 2 2 14 8" xfId="25498"/>
    <cellStyle name="Normal 3 2 2 2 2 2 2 2 2 2 2 2 2 14 8 2" xfId="25499"/>
    <cellStyle name="Normal 3 2 2 2 2 2 2 2 2 2 2 2 2 14 8 3" xfId="25500"/>
    <cellStyle name="Normal 3 2 2 2 2 2 2 2 2 2 2 2 2 14 8 4" xfId="25501"/>
    <cellStyle name="Normal 3 2 2 2 2 2 2 2 2 2 2 2 2 14 9" xfId="25502"/>
    <cellStyle name="Normal 3 2 2 2 2 2 2 2 2 2 2 2 2 15" xfId="25503"/>
    <cellStyle name="Normal 3 2 2 2 2 2 2 2 2 2 2 2 2 16" xfId="25504"/>
    <cellStyle name="Normal 3 2 2 2 2 2 2 2 2 2 2 2 2 16 2" xfId="25505"/>
    <cellStyle name="Normal 3 2 2 2 2 2 2 2 2 2 2 2 2 16 2 2" xfId="25506"/>
    <cellStyle name="Normal 3 2 2 2 2 2 2 2 2 2 2 2 2 16 2 3" xfId="25507"/>
    <cellStyle name="Normal 3 2 2 2 2 2 2 2 2 2 2 2 2 16 2 4" xfId="25508"/>
    <cellStyle name="Normal 3 2 2 2 2 2 2 2 2 2 2 2 2 16 3" xfId="25509"/>
    <cellStyle name="Normal 3 2 2 2 2 2 2 2 2 2 2 2 2 16 4" xfId="25510"/>
    <cellStyle name="Normal 3 2 2 2 2 2 2 2 2 2 2 2 2 16 5" xfId="25511"/>
    <cellStyle name="Normal 3 2 2 2 2 2 2 2 2 2 2 2 2 16 6" xfId="25512"/>
    <cellStyle name="Normal 3 2 2 2 2 2 2 2 2 2 2 2 2 17" xfId="25513"/>
    <cellStyle name="Normal 3 2 2 2 2 2 2 2 2 2 2 2 2 18" xfId="25514"/>
    <cellStyle name="Normal 3 2 2 2 2 2 2 2 2 2 2 2 2 19" xfId="25515"/>
    <cellStyle name="Normal 3 2 2 2 2 2 2 2 2 2 2 2 2 2" xfId="25516"/>
    <cellStyle name="Normal 3 2 2 2 2 2 2 2 2 2 2 2 2 2 10" xfId="25517"/>
    <cellStyle name="Normal 3 2 2 2 2 2 2 2 2 2 2 2 2 2 11" xfId="25518"/>
    <cellStyle name="Normal 3 2 2 2 2 2 2 2 2 2 2 2 2 2 11 10" xfId="25519"/>
    <cellStyle name="Normal 3 2 2 2 2 2 2 2 2 2 2 2 2 2 11 11" xfId="25520"/>
    <cellStyle name="Normal 3 2 2 2 2 2 2 2 2 2 2 2 2 2 11 11 2" xfId="25521"/>
    <cellStyle name="Normal 3 2 2 2 2 2 2 2 2 2 2 2 2 2 11 11 3" xfId="25522"/>
    <cellStyle name="Normal 3 2 2 2 2 2 2 2 2 2 2 2 2 2 11 11 4" xfId="25523"/>
    <cellStyle name="Normal 3 2 2 2 2 2 2 2 2 2 2 2 2 2 11 12" xfId="25524"/>
    <cellStyle name="Normal 3 2 2 2 2 2 2 2 2 2 2 2 2 2 11 13" xfId="25525"/>
    <cellStyle name="Normal 3 2 2 2 2 2 2 2 2 2 2 2 2 2 11 14" xfId="25526"/>
    <cellStyle name="Normal 3 2 2 2 2 2 2 2 2 2 2 2 2 2 11 2" xfId="25527"/>
    <cellStyle name="Normal 3 2 2 2 2 2 2 2 2 2 2 2 2 2 11 2 10" xfId="25528"/>
    <cellStyle name="Normal 3 2 2 2 2 2 2 2 2 2 2 2 2 2 11 2 11" xfId="25529"/>
    <cellStyle name="Normal 3 2 2 2 2 2 2 2 2 2 2 2 2 2 11 2 2" xfId="25530"/>
    <cellStyle name="Normal 3 2 2 2 2 2 2 2 2 2 2 2 2 2 11 2 2 10" xfId="25531"/>
    <cellStyle name="Normal 3 2 2 2 2 2 2 2 2 2 2 2 2 2 11 2 2 11" xfId="25532"/>
    <cellStyle name="Normal 3 2 2 2 2 2 2 2 2 2 2 2 2 2 11 2 2 2" xfId="25533"/>
    <cellStyle name="Normal 3 2 2 2 2 2 2 2 2 2 2 2 2 2 11 2 2 2 2" xfId="25534"/>
    <cellStyle name="Normal 3 2 2 2 2 2 2 2 2 2 2 2 2 2 11 2 2 2 2 2" xfId="25535"/>
    <cellStyle name="Normal 3 2 2 2 2 2 2 2 2 2 2 2 2 2 11 2 2 2 2 3" xfId="25536"/>
    <cellStyle name="Normal 3 2 2 2 2 2 2 2 2 2 2 2 2 2 11 2 2 2 2 4" xfId="25537"/>
    <cellStyle name="Normal 3 2 2 2 2 2 2 2 2 2 2 2 2 2 11 2 2 2 3" xfId="25538"/>
    <cellStyle name="Normal 3 2 2 2 2 2 2 2 2 2 2 2 2 2 11 2 2 2 4" xfId="25539"/>
    <cellStyle name="Normal 3 2 2 2 2 2 2 2 2 2 2 2 2 2 11 2 2 2 5" xfId="25540"/>
    <cellStyle name="Normal 3 2 2 2 2 2 2 2 2 2 2 2 2 2 11 2 2 2 6" xfId="25541"/>
    <cellStyle name="Normal 3 2 2 2 2 2 2 2 2 2 2 2 2 2 11 2 2 3" xfId="25542"/>
    <cellStyle name="Normal 3 2 2 2 2 2 2 2 2 2 2 2 2 2 11 2 2 4" xfId="25543"/>
    <cellStyle name="Normal 3 2 2 2 2 2 2 2 2 2 2 2 2 2 11 2 2 5" xfId="25544"/>
    <cellStyle name="Normal 3 2 2 2 2 2 2 2 2 2 2 2 2 2 11 2 2 6" xfId="25545"/>
    <cellStyle name="Normal 3 2 2 2 2 2 2 2 2 2 2 2 2 2 11 2 2 7" xfId="25546"/>
    <cellStyle name="Normal 3 2 2 2 2 2 2 2 2 2 2 2 2 2 11 2 2 8" xfId="25547"/>
    <cellStyle name="Normal 3 2 2 2 2 2 2 2 2 2 2 2 2 2 11 2 2 8 2" xfId="25548"/>
    <cellStyle name="Normal 3 2 2 2 2 2 2 2 2 2 2 2 2 2 11 2 2 8 3" xfId="25549"/>
    <cellStyle name="Normal 3 2 2 2 2 2 2 2 2 2 2 2 2 2 11 2 2 8 4" xfId="25550"/>
    <cellStyle name="Normal 3 2 2 2 2 2 2 2 2 2 2 2 2 2 11 2 2 9" xfId="25551"/>
    <cellStyle name="Normal 3 2 2 2 2 2 2 2 2 2 2 2 2 2 11 2 3" xfId="25552"/>
    <cellStyle name="Normal 3 2 2 2 2 2 2 2 2 2 2 2 2 2 11 2 3 2" xfId="25553"/>
    <cellStyle name="Normal 3 2 2 2 2 2 2 2 2 2 2 2 2 2 11 2 3 2 2" xfId="25554"/>
    <cellStyle name="Normal 3 2 2 2 2 2 2 2 2 2 2 2 2 2 11 2 3 2 3" xfId="25555"/>
    <cellStyle name="Normal 3 2 2 2 2 2 2 2 2 2 2 2 2 2 11 2 3 2 4" xfId="25556"/>
    <cellStyle name="Normal 3 2 2 2 2 2 2 2 2 2 2 2 2 2 11 2 3 3" xfId="25557"/>
    <cellStyle name="Normal 3 2 2 2 2 2 2 2 2 2 2 2 2 2 11 2 3 4" xfId="25558"/>
    <cellStyle name="Normal 3 2 2 2 2 2 2 2 2 2 2 2 2 2 11 2 3 5" xfId="25559"/>
    <cellStyle name="Normal 3 2 2 2 2 2 2 2 2 2 2 2 2 2 11 2 3 6" xfId="25560"/>
    <cellStyle name="Normal 3 2 2 2 2 2 2 2 2 2 2 2 2 2 11 2 4" xfId="25561"/>
    <cellStyle name="Normal 3 2 2 2 2 2 2 2 2 2 2 2 2 2 11 2 5" xfId="25562"/>
    <cellStyle name="Normal 3 2 2 2 2 2 2 2 2 2 2 2 2 2 11 2 6" xfId="25563"/>
    <cellStyle name="Normal 3 2 2 2 2 2 2 2 2 2 2 2 2 2 11 2 7" xfId="25564"/>
    <cellStyle name="Normal 3 2 2 2 2 2 2 2 2 2 2 2 2 2 11 2 8" xfId="25565"/>
    <cellStyle name="Normal 3 2 2 2 2 2 2 2 2 2 2 2 2 2 11 2 8 2" xfId="25566"/>
    <cellStyle name="Normal 3 2 2 2 2 2 2 2 2 2 2 2 2 2 11 2 8 3" xfId="25567"/>
    <cellStyle name="Normal 3 2 2 2 2 2 2 2 2 2 2 2 2 2 11 2 8 4" xfId="25568"/>
    <cellStyle name="Normal 3 2 2 2 2 2 2 2 2 2 2 2 2 2 11 2 9" xfId="25569"/>
    <cellStyle name="Normal 3 2 2 2 2 2 2 2 2 2 2 2 2 2 11 3" xfId="25570"/>
    <cellStyle name="Normal 3 2 2 2 2 2 2 2 2 2 2 2 2 2 11 4" xfId="25571"/>
    <cellStyle name="Normal 3 2 2 2 2 2 2 2 2 2 2 2 2 2 11 5" xfId="25572"/>
    <cellStyle name="Normal 3 2 2 2 2 2 2 2 2 2 2 2 2 2 11 5 2" xfId="25573"/>
    <cellStyle name="Normal 3 2 2 2 2 2 2 2 2 2 2 2 2 2 11 5 2 2" xfId="25574"/>
    <cellStyle name="Normal 3 2 2 2 2 2 2 2 2 2 2 2 2 2 11 5 2 3" xfId="25575"/>
    <cellStyle name="Normal 3 2 2 2 2 2 2 2 2 2 2 2 2 2 11 5 2 4" xfId="25576"/>
    <cellStyle name="Normal 3 2 2 2 2 2 2 2 2 2 2 2 2 2 11 5 3" xfId="25577"/>
    <cellStyle name="Normal 3 2 2 2 2 2 2 2 2 2 2 2 2 2 11 5 4" xfId="25578"/>
    <cellStyle name="Normal 3 2 2 2 2 2 2 2 2 2 2 2 2 2 11 5 5" xfId="25579"/>
    <cellStyle name="Normal 3 2 2 2 2 2 2 2 2 2 2 2 2 2 11 5 6" xfId="25580"/>
    <cellStyle name="Normal 3 2 2 2 2 2 2 2 2 2 2 2 2 2 11 6" xfId="25581"/>
    <cellStyle name="Normal 3 2 2 2 2 2 2 2 2 2 2 2 2 2 11 7" xfId="25582"/>
    <cellStyle name="Normal 3 2 2 2 2 2 2 2 2 2 2 2 2 2 11 8" xfId="25583"/>
    <cellStyle name="Normal 3 2 2 2 2 2 2 2 2 2 2 2 2 2 11 9" xfId="25584"/>
    <cellStyle name="Normal 3 2 2 2 2 2 2 2 2 2 2 2 2 2 12" xfId="25585"/>
    <cellStyle name="Normal 3 2 2 2 2 2 2 2 2 2 2 2 2 2 13" xfId="25586"/>
    <cellStyle name="Normal 3 2 2 2 2 2 2 2 2 2 2 2 2 2 13 10" xfId="25587"/>
    <cellStyle name="Normal 3 2 2 2 2 2 2 2 2 2 2 2 2 2 13 11" xfId="25588"/>
    <cellStyle name="Normal 3 2 2 2 2 2 2 2 2 2 2 2 2 2 13 2" xfId="25589"/>
    <cellStyle name="Normal 3 2 2 2 2 2 2 2 2 2 2 2 2 2 13 2 10" xfId="25590"/>
    <cellStyle name="Normal 3 2 2 2 2 2 2 2 2 2 2 2 2 2 13 2 11" xfId="25591"/>
    <cellStyle name="Normal 3 2 2 2 2 2 2 2 2 2 2 2 2 2 13 2 2" xfId="25592"/>
    <cellStyle name="Normal 3 2 2 2 2 2 2 2 2 2 2 2 2 2 13 2 2 2" xfId="25593"/>
    <cellStyle name="Normal 3 2 2 2 2 2 2 2 2 2 2 2 2 2 13 2 2 2 2" xfId="25594"/>
    <cellStyle name="Normal 3 2 2 2 2 2 2 2 2 2 2 2 2 2 13 2 2 2 3" xfId="25595"/>
    <cellStyle name="Normal 3 2 2 2 2 2 2 2 2 2 2 2 2 2 13 2 2 2 4" xfId="25596"/>
    <cellStyle name="Normal 3 2 2 2 2 2 2 2 2 2 2 2 2 2 13 2 2 3" xfId="25597"/>
    <cellStyle name="Normal 3 2 2 2 2 2 2 2 2 2 2 2 2 2 13 2 2 4" xfId="25598"/>
    <cellStyle name="Normal 3 2 2 2 2 2 2 2 2 2 2 2 2 2 13 2 2 5" xfId="25599"/>
    <cellStyle name="Normal 3 2 2 2 2 2 2 2 2 2 2 2 2 2 13 2 2 6" xfId="25600"/>
    <cellStyle name="Normal 3 2 2 2 2 2 2 2 2 2 2 2 2 2 13 2 3" xfId="25601"/>
    <cellStyle name="Normal 3 2 2 2 2 2 2 2 2 2 2 2 2 2 13 2 4" xfId="25602"/>
    <cellStyle name="Normal 3 2 2 2 2 2 2 2 2 2 2 2 2 2 13 2 5" xfId="25603"/>
    <cellStyle name="Normal 3 2 2 2 2 2 2 2 2 2 2 2 2 2 13 2 6" xfId="25604"/>
    <cellStyle name="Normal 3 2 2 2 2 2 2 2 2 2 2 2 2 2 13 2 7" xfId="25605"/>
    <cellStyle name="Normal 3 2 2 2 2 2 2 2 2 2 2 2 2 2 13 2 8" xfId="25606"/>
    <cellStyle name="Normal 3 2 2 2 2 2 2 2 2 2 2 2 2 2 13 2 8 2" xfId="25607"/>
    <cellStyle name="Normal 3 2 2 2 2 2 2 2 2 2 2 2 2 2 13 2 8 3" xfId="25608"/>
    <cellStyle name="Normal 3 2 2 2 2 2 2 2 2 2 2 2 2 2 13 2 8 4" xfId="25609"/>
    <cellStyle name="Normal 3 2 2 2 2 2 2 2 2 2 2 2 2 2 13 2 9" xfId="25610"/>
    <cellStyle name="Normal 3 2 2 2 2 2 2 2 2 2 2 2 2 2 13 3" xfId="25611"/>
    <cellStyle name="Normal 3 2 2 2 2 2 2 2 2 2 2 2 2 2 13 3 2" xfId="25612"/>
    <cellStyle name="Normal 3 2 2 2 2 2 2 2 2 2 2 2 2 2 13 3 2 2" xfId="25613"/>
    <cellStyle name="Normal 3 2 2 2 2 2 2 2 2 2 2 2 2 2 13 3 2 3" xfId="25614"/>
    <cellStyle name="Normal 3 2 2 2 2 2 2 2 2 2 2 2 2 2 13 3 2 4" xfId="25615"/>
    <cellStyle name="Normal 3 2 2 2 2 2 2 2 2 2 2 2 2 2 13 3 3" xfId="25616"/>
    <cellStyle name="Normal 3 2 2 2 2 2 2 2 2 2 2 2 2 2 13 3 4" xfId="25617"/>
    <cellStyle name="Normal 3 2 2 2 2 2 2 2 2 2 2 2 2 2 13 3 5" xfId="25618"/>
    <cellStyle name="Normal 3 2 2 2 2 2 2 2 2 2 2 2 2 2 13 3 6" xfId="25619"/>
    <cellStyle name="Normal 3 2 2 2 2 2 2 2 2 2 2 2 2 2 13 4" xfId="25620"/>
    <cellStyle name="Normal 3 2 2 2 2 2 2 2 2 2 2 2 2 2 13 5" xfId="25621"/>
    <cellStyle name="Normal 3 2 2 2 2 2 2 2 2 2 2 2 2 2 13 6" xfId="25622"/>
    <cellStyle name="Normal 3 2 2 2 2 2 2 2 2 2 2 2 2 2 13 7" xfId="25623"/>
    <cellStyle name="Normal 3 2 2 2 2 2 2 2 2 2 2 2 2 2 13 8" xfId="25624"/>
    <cellStyle name="Normal 3 2 2 2 2 2 2 2 2 2 2 2 2 2 13 8 2" xfId="25625"/>
    <cellStyle name="Normal 3 2 2 2 2 2 2 2 2 2 2 2 2 2 13 8 3" xfId="25626"/>
    <cellStyle name="Normal 3 2 2 2 2 2 2 2 2 2 2 2 2 2 13 8 4" xfId="25627"/>
    <cellStyle name="Normal 3 2 2 2 2 2 2 2 2 2 2 2 2 2 13 9" xfId="25628"/>
    <cellStyle name="Normal 3 2 2 2 2 2 2 2 2 2 2 2 2 2 14" xfId="25629"/>
    <cellStyle name="Normal 3 2 2 2 2 2 2 2 2 2 2 2 2 2 15" xfId="25630"/>
    <cellStyle name="Normal 3 2 2 2 2 2 2 2 2 2 2 2 2 2 15 2" xfId="25631"/>
    <cellStyle name="Normal 3 2 2 2 2 2 2 2 2 2 2 2 2 2 15 2 2" xfId="25632"/>
    <cellStyle name="Normal 3 2 2 2 2 2 2 2 2 2 2 2 2 2 15 2 3" xfId="25633"/>
    <cellStyle name="Normal 3 2 2 2 2 2 2 2 2 2 2 2 2 2 15 2 4" xfId="25634"/>
    <cellStyle name="Normal 3 2 2 2 2 2 2 2 2 2 2 2 2 2 15 3" xfId="25635"/>
    <cellStyle name="Normal 3 2 2 2 2 2 2 2 2 2 2 2 2 2 15 4" xfId="25636"/>
    <cellStyle name="Normal 3 2 2 2 2 2 2 2 2 2 2 2 2 2 15 5" xfId="25637"/>
    <cellStyle name="Normal 3 2 2 2 2 2 2 2 2 2 2 2 2 2 15 6" xfId="25638"/>
    <cellStyle name="Normal 3 2 2 2 2 2 2 2 2 2 2 2 2 2 16" xfId="25639"/>
    <cellStyle name="Normal 3 2 2 2 2 2 2 2 2 2 2 2 2 2 17" xfId="25640"/>
    <cellStyle name="Normal 3 2 2 2 2 2 2 2 2 2 2 2 2 2 18" xfId="25641"/>
    <cellStyle name="Normal 3 2 2 2 2 2 2 2 2 2 2 2 2 2 19" xfId="25642"/>
    <cellStyle name="Normal 3 2 2 2 2 2 2 2 2 2 2 2 2 2 2" xfId="25643"/>
    <cellStyle name="Normal 3 2 2 2 2 2 2 2 2 2 2 2 2 2 2 10" xfId="25644"/>
    <cellStyle name="Normal 3 2 2 2 2 2 2 2 2 2 2 2 2 2 2 11" xfId="25645"/>
    <cellStyle name="Normal 3 2 2 2 2 2 2 2 2 2 2 2 2 2 2 12" xfId="25646"/>
    <cellStyle name="Normal 3 2 2 2 2 2 2 2 2 2 2 2 2 2 2 13" xfId="25647"/>
    <cellStyle name="Normal 3 2 2 2 2 2 2 2 2 2 2 2 2 2 2 13 2" xfId="25648"/>
    <cellStyle name="Normal 3 2 2 2 2 2 2 2 2 2 2 2 2 2 2 13 3" xfId="25649"/>
    <cellStyle name="Normal 3 2 2 2 2 2 2 2 2 2 2 2 2 2 2 13 4" xfId="25650"/>
    <cellStyle name="Normal 3 2 2 2 2 2 2 2 2 2 2 2 2 2 2 14" xfId="25651"/>
    <cellStyle name="Normal 3 2 2 2 2 2 2 2 2 2 2 2 2 2 2 15" xfId="25652"/>
    <cellStyle name="Normal 3 2 2 2 2 2 2 2 2 2 2 2 2 2 2 16" xfId="25653"/>
    <cellStyle name="Normal 3 2 2 2 2 2 2 2 2 2 2 2 2 2 2 17" xfId="25654"/>
    <cellStyle name="Normal 3 2 2 2 2 2 2 2 2 2 2 2 2 2 2 18" xfId="25655"/>
    <cellStyle name="Normal 3 2 2 2 2 2 2 2 2 2 2 2 2 2 2 19" xfId="25656"/>
    <cellStyle name="Normal 3 2 2 2 2 2 2 2 2 2 2 2 2 2 2 2" xfId="25657"/>
    <cellStyle name="Normal 3 2 2 2 2 2 2 2 2 2 2 2 2 2 2 2 10" xfId="25658"/>
    <cellStyle name="Normal 3 2 2 2 2 2 2 2 2 2 2 2 2 2 2 2 11" xfId="25659"/>
    <cellStyle name="Normal 3 2 2 2 2 2 2 2 2 2 2 2 2 2 2 2 11 2" xfId="25660"/>
    <cellStyle name="Normal 3 2 2 2 2 2 2 2 2 2 2 2 2 2 2 2 11 3" xfId="25661"/>
    <cellStyle name="Normal 3 2 2 2 2 2 2 2 2 2 2 2 2 2 2 2 11 4" xfId="25662"/>
    <cellStyle name="Normal 3 2 2 2 2 2 2 2 2 2 2 2 2 2 2 2 12" xfId="25663"/>
    <cellStyle name="Normal 3 2 2 2 2 2 2 2 2 2 2 2 2 2 2 2 13" xfId="25664"/>
    <cellStyle name="Normal 3 2 2 2 2 2 2 2 2 2 2 2 2 2 2 2 14" xfId="25665"/>
    <cellStyle name="Normal 3 2 2 2 2 2 2 2 2 2 2 2 2 2 2 2 15" xfId="25666"/>
    <cellStyle name="Normal 3 2 2 2 2 2 2 2 2 2 2 2 2 2 2 2 16" xfId="25667"/>
    <cellStyle name="Normal 3 2 2 2 2 2 2 2 2 2 2 2 2 2 2 2 17" xfId="25668"/>
    <cellStyle name="Normal 3 2 2 2 2 2 2 2 2 2 2 2 2 2 2 2 18" xfId="25669"/>
    <cellStyle name="Normal 3 2 2 2 2 2 2 2 2 2 2 2 2 2 2 2 19" xfId="25670"/>
    <cellStyle name="Normal 3 2 2 2 2 2 2 2 2 2 2 2 2 2 2 2 2" xfId="25671"/>
    <cellStyle name="Normal 3 2 2 2 2 2 2 2 2 2 2 2 2 2 2 2 2 10" xfId="25672"/>
    <cellStyle name="Normal 3 2 2 2 2 2 2 2 2 2 2 2 2 2 2 2 2 11" xfId="25673"/>
    <cellStyle name="Normal 3 2 2 2 2 2 2 2 2 2 2 2 2 2 2 2 2 12" xfId="25674"/>
    <cellStyle name="Normal 3 2 2 2 2 2 2 2 2 2 2 2 2 2 2 2 2 13" xfId="25675"/>
    <cellStyle name="Normal 3 2 2 2 2 2 2 2 2 2 2 2 2 2 2 2 2 14" xfId="25676"/>
    <cellStyle name="Normal 3 2 2 2 2 2 2 2 2 2 2 2 2 2 2 2 2 15" xfId="25677"/>
    <cellStyle name="Normal 3 2 2 2 2 2 2 2 2 2 2 2 2 2 2 2 2 16" xfId="25678"/>
    <cellStyle name="Normal 3 2 2 2 2 2 2 2 2 2 2 2 2 2 2 2 2 17" xfId="25679"/>
    <cellStyle name="Normal 3 2 2 2 2 2 2 2 2 2 2 2 2 2 2 2 2 18" xfId="25680"/>
    <cellStyle name="Normal 3 2 2 2 2 2 2 2 2 2 2 2 2 2 2 2 2 19" xfId="25681"/>
    <cellStyle name="Normal 3 2 2 2 2 2 2 2 2 2 2 2 2 2 2 2 2 2" xfId="25682"/>
    <cellStyle name="Normal 3 2 2 2 2 2 2 2 2 2 2 2 2 2 2 2 2 2 10" xfId="25683"/>
    <cellStyle name="Normal 3 2 2 2 2 2 2 2 2 2 2 2 2 2 2 2 2 2 11" xfId="25684"/>
    <cellStyle name="Normal 3 2 2 2 2 2 2 2 2 2 2 2 2 2 2 2 2 2 12" xfId="25685"/>
    <cellStyle name="Normal 3 2 2 2 2 2 2 2 2 2 2 2 2 2 2 2 2 2 13" xfId="25686"/>
    <cellStyle name="Normal 3 2 2 2 2 2 2 2 2 2 2 2 2 2 2 2 2 2 14" xfId="25687"/>
    <cellStyle name="Normal 3 2 2 2 2 2 2 2 2 2 2 2 2 2 2 2 2 2 15" xfId="25688"/>
    <cellStyle name="Normal 3 2 2 2 2 2 2 2 2 2 2 2 2 2 2 2 2 2 16" xfId="25689"/>
    <cellStyle name="Normal 3 2 2 2 2 2 2 2 2 2 2 2 2 2 2 2 2 2 17" xfId="25690"/>
    <cellStyle name="Normal 3 2 2 2 2 2 2 2 2 2 2 2 2 2 2 2 2 2 18" xfId="25691"/>
    <cellStyle name="Normal 3 2 2 2 2 2 2 2 2 2 2 2 2 2 2 2 2 2 19" xfId="25692"/>
    <cellStyle name="Normal 3 2 2 2 2 2 2 2 2 2 2 2 2 2 2 2 2 2 2" xfId="25693"/>
    <cellStyle name="Normal 3 2 2 2 2 2 2 2 2 2 2 2 2 2 2 2 2 2 2 10" xfId="25694"/>
    <cellStyle name="Normal 3 2 2 2 2 2 2 2 2 2 2 2 2 2 2 2 2 2 2 11" xfId="25695"/>
    <cellStyle name="Normal 3 2 2 2 2 2 2 2 2 2 2 2 2 2 2 2 2 2 2 12" xfId="25696"/>
    <cellStyle name="Normal 3 2 2 2 2 2 2 2 2 2 2 2 2 2 2 2 2 2 2 13" xfId="25697"/>
    <cellStyle name="Normal 3 2 2 2 2 2 2 2 2 2 2 2 2 2 2 2 2 2 2 14" xfId="25698"/>
    <cellStyle name="Normal 3 2 2 2 2 2 2 2 2 2 2 2 2 2 2 2 2 2 2 15" xfId="25699"/>
    <cellStyle name="Normal 3 2 2 2 2 2 2 2 2 2 2 2 2 2 2 2 2 2 2 16" xfId="25700"/>
    <cellStyle name="Normal 3 2 2 2 2 2 2 2 2 2 2 2 2 2 2 2 2 2 2 17" xfId="25701"/>
    <cellStyle name="Normal 3 2 2 2 2 2 2 2 2 2 2 2 2 2 2 2 2 2 2 18" xfId="25702"/>
    <cellStyle name="Normal 3 2 2 2 2 2 2 2 2 2 2 2 2 2 2 2 2 2 2 18 2" xfId="25703"/>
    <cellStyle name="Normal 3 2 2 2 2 2 2 2 2 2 2 2 2 2 2 2 2 2 2 18 3" xfId="25704"/>
    <cellStyle name="Normal 3 2 2 2 2 2 2 2 2 2 2 2 2 2 2 2 2 2 2 18 4" xfId="25705"/>
    <cellStyle name="Normal 3 2 2 2 2 2 2 2 2 2 2 2 2 2 2 2 2 2 2 18 5" xfId="25706"/>
    <cellStyle name="Normal 3 2 2 2 2 2 2 2 2 2 2 2 2 2 2 2 2 2 2 18 6" xfId="25707"/>
    <cellStyle name="Normal 3 2 2 2 2 2 2 2 2 2 2 2 2 2 2 2 2 2 2 18 7" xfId="25708"/>
    <cellStyle name="Normal 3 2 2 2 2 2 2 2 2 2 2 2 2 2 2 2 2 2 2 19" xfId="25709"/>
    <cellStyle name="Normal 3 2 2 2 2 2 2 2 2 2 2 2 2 2 2 2 2 2 2 2" xfId="25710"/>
    <cellStyle name="Normal 3 2 2 2 2 2 2 2 2 2 2 2 2 2 2 2 2 2 2 2 10" xfId="25711"/>
    <cellStyle name="Normal 3 2 2 2 2 2 2 2 2 2 2 2 2 2 2 2 2 2 2 2 11" xfId="25712"/>
    <cellStyle name="Normal 3 2 2 2 2 2 2 2 2 2 2 2 2 2 2 2 2 2 2 2 12" xfId="25713"/>
    <cellStyle name="Normal 3 2 2 2 2 2 2 2 2 2 2 2 2 2 2 2 2 2 2 2 13" xfId="25714"/>
    <cellStyle name="Normal 3 2 2 2 2 2 2 2 2 2 2 2 2 2 2 2 2 2 2 2 14" xfId="25715"/>
    <cellStyle name="Normal 3 2 2 2 2 2 2 2 2 2 2 2 2 2 2 2 2 2 2 2 15" xfId="25716"/>
    <cellStyle name="Normal 3 2 2 2 2 2 2 2 2 2 2 2 2 2 2 2 2 2 2 2 16" xfId="25717"/>
    <cellStyle name="Normal 3 2 2 2 2 2 2 2 2 2 2 2 2 2 2 2 2 2 2 2 16 2" xfId="25718"/>
    <cellStyle name="Normal 3 2 2 2 2 2 2 2 2 2 2 2 2 2 2 2 2 2 2 2 16 3" xfId="25719"/>
    <cellStyle name="Normal 3 2 2 2 2 2 2 2 2 2 2 2 2 2 2 2 2 2 2 2 16 4" xfId="25720"/>
    <cellStyle name="Normal 3 2 2 2 2 2 2 2 2 2 2 2 2 2 2 2 2 2 2 2 16 5" xfId="25721"/>
    <cellStyle name="Normal 3 2 2 2 2 2 2 2 2 2 2 2 2 2 2 2 2 2 2 2 16 6" xfId="25722"/>
    <cellStyle name="Normal 3 2 2 2 2 2 2 2 2 2 2 2 2 2 2 2 2 2 2 2 16 7" xfId="25723"/>
    <cellStyle name="Normal 3 2 2 2 2 2 2 2 2 2 2 2 2 2 2 2 2 2 2 2 17" xfId="25724"/>
    <cellStyle name="Normal 3 2 2 2 2 2 2 2 2 2 2 2 2 2 2 2 2 2 2 2 18" xfId="25725"/>
    <cellStyle name="Normal 3 2 2 2 2 2 2 2 2 2 2 2 2 2 2 2 2 2 2 2 19" xfId="25726"/>
    <cellStyle name="Normal 3 2 2 2 2 2 2 2 2 2 2 2 2 2 2 2 2 2 2 2 2" xfId="25727"/>
    <cellStyle name="Normal 3 2 2 2 2 2 2 2 2 2 2 2 2 2 2 2 2 2 2 2 2 10" xfId="25728"/>
    <cellStyle name="Normal 3 2 2 2 2 2 2 2 2 2 2 2 2 2 2 2 2 2 2 2 2 11" xfId="25729"/>
    <cellStyle name="Normal 3 2 2 2 2 2 2 2 2 2 2 2 2 2 2 2 2 2 2 2 2 12" xfId="25730"/>
    <cellStyle name="Normal 3 2 2 2 2 2 2 2 2 2 2 2 2 2 2 2 2 2 2 2 2 13" xfId="25731"/>
    <cellStyle name="Normal 3 2 2 2 2 2 2 2 2 2 2 2 2 2 2 2 2 2 2 2 2 13 2" xfId="25732"/>
    <cellStyle name="Normal 3 2 2 2 2 2 2 2 2 2 2 2 2 2 2 2 2 2 2 2 2 13 3" xfId="25733"/>
    <cellStyle name="Normal 3 2 2 2 2 2 2 2 2 2 2 2 2 2 2 2 2 2 2 2 2 13 4" xfId="25734"/>
    <cellStyle name="Normal 3 2 2 2 2 2 2 2 2 2 2 2 2 2 2 2 2 2 2 2 2 13 5" xfId="25735"/>
    <cellStyle name="Normal 3 2 2 2 2 2 2 2 2 2 2 2 2 2 2 2 2 2 2 2 2 13 6" xfId="25736"/>
    <cellStyle name="Normal 3 2 2 2 2 2 2 2 2 2 2 2 2 2 2 2 2 2 2 2 2 13 7" xfId="25737"/>
    <cellStyle name="Normal 3 2 2 2 2 2 2 2 2 2 2 2 2 2 2 2 2 2 2 2 2 14" xfId="25738"/>
    <cellStyle name="Normal 3 2 2 2 2 2 2 2 2 2 2 2 2 2 2 2 2 2 2 2 2 15" xfId="25739"/>
    <cellStyle name="Normal 3 2 2 2 2 2 2 2 2 2 2 2 2 2 2 2 2 2 2 2 2 16" xfId="25740"/>
    <cellStyle name="Normal 3 2 2 2 2 2 2 2 2 2 2 2 2 2 2 2 2 2 2 2 2 17" xfId="25741"/>
    <cellStyle name="Normal 3 2 2 2 2 2 2 2 2 2 2 2 2 2 2 2 2 2 2 2 2 18" xfId="25742"/>
    <cellStyle name="Normal 3 2 2 2 2 2 2 2 2 2 2 2 2 2 2 2 2 2 2 2 2 19" xfId="25743"/>
    <cellStyle name="Normal 3 2 2 2 2 2 2 2 2 2 2 2 2 2 2 2 2 2 2 2 2 2" xfId="25744"/>
    <cellStyle name="Normal 3 2 2 2 2 2 2 2 2 2 2 2 2 2 2 2 2 2 2 2 2 2 10" xfId="25745"/>
    <cellStyle name="Normal 3 2 2 2 2 2 2 2 2 2 2 2 2 2 2 2 2 2 2 2 2 2 11" xfId="25746"/>
    <cellStyle name="Normal 3 2 2 2 2 2 2 2 2 2 2 2 2 2 2 2 2 2 2 2 2 2 12" xfId="25747"/>
    <cellStyle name="Normal 3 2 2 2 2 2 2 2 2 2 2 2 2 2 2 2 2 2 2 2 2 2 13" xfId="25748"/>
    <cellStyle name="Normal 3 2 2 2 2 2 2 2 2 2 2 2 2 2 2 2 2 2 2 2 2 2 13 2" xfId="25749"/>
    <cellStyle name="Normal 3 2 2 2 2 2 2 2 2 2 2 2 2 2 2 2 2 2 2 2 2 2 13 3" xfId="25750"/>
    <cellStyle name="Normal 3 2 2 2 2 2 2 2 2 2 2 2 2 2 2 2 2 2 2 2 2 2 13 4" xfId="25751"/>
    <cellStyle name="Normal 3 2 2 2 2 2 2 2 2 2 2 2 2 2 2 2 2 2 2 2 2 2 13 5" xfId="25752"/>
    <cellStyle name="Normal 3 2 2 2 2 2 2 2 2 2 2 2 2 2 2 2 2 2 2 2 2 2 13 6" xfId="25753"/>
    <cellStyle name="Normal 3 2 2 2 2 2 2 2 2 2 2 2 2 2 2 2 2 2 2 2 2 2 13 7" xfId="25754"/>
    <cellStyle name="Normal 3 2 2 2 2 2 2 2 2 2 2 2 2 2 2 2 2 2 2 2 2 2 14" xfId="25755"/>
    <cellStyle name="Normal 3 2 2 2 2 2 2 2 2 2 2 2 2 2 2 2 2 2 2 2 2 2 15" xfId="25756"/>
    <cellStyle name="Normal 3 2 2 2 2 2 2 2 2 2 2 2 2 2 2 2 2 2 2 2 2 2 16" xfId="25757"/>
    <cellStyle name="Normal 3 2 2 2 2 2 2 2 2 2 2 2 2 2 2 2 2 2 2 2 2 2 17" xfId="25758"/>
    <cellStyle name="Normal 3 2 2 2 2 2 2 2 2 2 2 2 2 2 2 2 2 2 2 2 2 2 18" xfId="25759"/>
    <cellStyle name="Normal 3 2 2 2 2 2 2 2 2 2 2 2 2 2 2 2 2 2 2 2 2 2 19" xfId="25760"/>
    <cellStyle name="Normal 3 2 2 2 2 2 2 2 2 2 2 2 2 2 2 2 2 2 2 2 2 2 2" xfId="25761"/>
    <cellStyle name="Normal 3 2 2 2 2 2 2 2 2 2 2 2 2 2 2 2 2 2 2 2 2 2 2 10" xfId="25762"/>
    <cellStyle name="Normal 3 2 2 2 2 2 2 2 2 2 2 2 2 2 2 2 2 2 2 2 2 2 2 11" xfId="25763"/>
    <cellStyle name="Normal 3 2 2 2 2 2 2 2 2 2 2 2 2 2 2 2 2 2 2 2 2 2 2 12" xfId="25764"/>
    <cellStyle name="Normal 3 2 2 2 2 2 2 2 2 2 2 2 2 2 2 2 2 2 2 2 2 2 2 13" xfId="25765"/>
    <cellStyle name="Normal 3 2 2 2 2 2 2 2 2 2 2 2 2 2 2 2 2 2 2 2 2 2 2 14" xfId="25766"/>
    <cellStyle name="Normal 3 2 2 2 2 2 2 2 2 2 2 2 2 2 2 2 2 2 2 2 2 2 2 15" xfId="25767"/>
    <cellStyle name="Normal 3 2 2 2 2 2 2 2 2 2 2 2 2 2 2 2 2 2 2 2 2 2 2 16" xfId="25768"/>
    <cellStyle name="Normal 3 2 2 2 2 2 2 2 2 2 2 2 2 2 2 2 2 2 2 2 2 2 2 17" xfId="25769"/>
    <cellStyle name="Normal 3 2 2 2 2 2 2 2 2 2 2 2 2 2 2 2 2 2 2 2 2 2 2 18" xfId="25770"/>
    <cellStyle name="Normal 3 2 2 2 2 2 2 2 2 2 2 2 2 2 2 2 2 2 2 2 2 2 2 19" xfId="25771"/>
    <cellStyle name="Normal 3 2 2 2 2 2 2 2 2 2 2 2 2 2 2 2 2 2 2 2 2 2 2 2" xfId="25772"/>
    <cellStyle name="Normal 3 2 2 2 2 2 2 2 2 2 2 2 2 2 2 2 2 2 2 2 2 2 2 2 10" xfId="25773"/>
    <cellStyle name="Normal 3 2 2 2 2 2 2 2 2 2 2 2 2 2 2 2 2 2 2 2 2 2 2 2 11" xfId="25774"/>
    <cellStyle name="Normal 3 2 2 2 2 2 2 2 2 2 2 2 2 2 2 2 2 2 2 2 2 2 2 2 12" xfId="25775"/>
    <cellStyle name="Normal 3 2 2 2 2 2 2 2 2 2 2 2 2 2 2 2 2 2 2 2 2 2 2 2 13" xfId="25776"/>
    <cellStyle name="Normal 3 2 2 2 2 2 2 2 2 2 2 2 2 2 2 2 2 2 2 2 2 2 2 2 14" xfId="25777"/>
    <cellStyle name="Normal 3 2 2 2 2 2 2 2 2 2 2 2 2 2 2 2 2 2 2 2 2 2 2 2 15" xfId="25778"/>
    <cellStyle name="Normal 3 2 2 2 2 2 2 2 2 2 2 2 2 2 2 2 2 2 2 2 2 2 2 2 16" xfId="25779"/>
    <cellStyle name="Normal 3 2 2 2 2 2 2 2 2 2 2 2 2 2 2 2 2 2 2 2 2 2 2 2 17" xfId="25780"/>
    <cellStyle name="Normal 3 2 2 2 2 2 2 2 2 2 2 2 2 2 2 2 2 2 2 2 2 2 2 2 18" xfId="25781"/>
    <cellStyle name="Normal 3 2 2 2 2 2 2 2 2 2 2 2 2 2 2 2 2 2 2 2 2 2 2 2 19" xfId="25782"/>
    <cellStyle name="Normal 3 2 2 2 2 2 2 2 2 2 2 2 2 2 2 2 2 2 2 2 2 2 2 2 2" xfId="25783"/>
    <cellStyle name="Normal 3 2 2 2 2 2 2 2 2 2 2 2 2 2 2 2 2 2 2 2 2 2 2 2 2 10" xfId="25784"/>
    <cellStyle name="Normal 3 2 2 2 2 2 2 2 2 2 2 2 2 2 2 2 2 2 2 2 2 2 2 2 2 11" xfId="25785"/>
    <cellStyle name="Normal 3 2 2 2 2 2 2 2 2 2 2 2 2 2 2 2 2 2 2 2 2 2 2 2 2 12" xfId="25786"/>
    <cellStyle name="Normal 3 2 2 2 2 2 2 2 2 2 2 2 2 2 2 2 2 2 2 2 2 2 2 2 2 13" xfId="25787"/>
    <cellStyle name="Normal 3 2 2 2 2 2 2 2 2 2 2 2 2 2 2 2 2 2 2 2 2 2 2 2 2 14" xfId="25788"/>
    <cellStyle name="Normal 3 2 2 2 2 2 2 2 2 2 2 2 2 2 2 2 2 2 2 2 2 2 2 2 2 15" xfId="25789"/>
    <cellStyle name="Normal 3 2 2 2 2 2 2 2 2 2 2 2 2 2 2 2 2 2 2 2 2 2 2 2 2 16" xfId="25790"/>
    <cellStyle name="Normal 3 2 2 2 2 2 2 2 2 2 2 2 2 2 2 2 2 2 2 2 2 2 2 2 2 17" xfId="25791"/>
    <cellStyle name="Normal 3 2 2 2 2 2 2 2 2 2 2 2 2 2 2 2 2 2 2 2 2 2 2 2 2 18" xfId="25792"/>
    <cellStyle name="Normal 3 2 2 2 2 2 2 2 2 2 2 2 2 2 2 2 2 2 2 2 2 2 2 2 2 19" xfId="25793"/>
    <cellStyle name="Normal 3 2 2 2 2 2 2 2 2 2 2 2 2 2 2 2 2 2 2 2 2 2 2 2 2 2" xfId="25794"/>
    <cellStyle name="Normal 3 2 2 2 2 2 2 2 2 2 2 2 2 2 2 2 2 2 2 2 2 2 2 2 2 2 10" xfId="25795"/>
    <cellStyle name="Normal 3 2 2 2 2 2 2 2 2 2 2 2 2 2 2 2 2 2 2 2 2 2 2 2 2 2 11" xfId="25796"/>
    <cellStyle name="Normal 3 2 2 2 2 2 2 2 2 2 2 2 2 2 2 2 2 2 2 2 2 2 2 2 2 2 12" xfId="25797"/>
    <cellStyle name="Normal 3 2 2 2 2 2 2 2 2 2 2 2 2 2 2 2 2 2 2 2 2 2 2 2 2 2 13" xfId="25798"/>
    <cellStyle name="Normal 3 2 2 2 2 2 2 2 2 2 2 2 2 2 2 2 2 2 2 2 2 2 2 2 2 2 14" xfId="25799"/>
    <cellStyle name="Normal 3 2 2 2 2 2 2 2 2 2 2 2 2 2 2 2 2 2 2 2 2 2 2 2 2 2 15" xfId="25800"/>
    <cellStyle name="Normal 3 2 2 2 2 2 2 2 2 2 2 2 2 2 2 2 2 2 2 2 2 2 2 2 2 2 16" xfId="25801"/>
    <cellStyle name="Normal 3 2 2 2 2 2 2 2 2 2 2 2 2 2 2 2 2 2 2 2 2 2 2 2 2 2 17" xfId="25802"/>
    <cellStyle name="Normal 3 2 2 2 2 2 2 2 2 2 2 2 2 2 2 2 2 2 2 2 2 2 2 2 2 2 18" xfId="25803"/>
    <cellStyle name="Normal 3 2 2 2 2 2 2 2 2 2 2 2 2 2 2 2 2 2 2 2 2 2 2 2 2 2 19" xfId="25804"/>
    <cellStyle name="Normal 3 2 2 2 2 2 2 2 2 2 2 2 2 2 2 2 2 2 2 2 2 2 2 2 2 2 2" xfId="25805"/>
    <cellStyle name="Normal 3 2 2 2 2 2 2 2 2 2 2 2 2 2 2 2 2 2 2 2 2 2 2 2 2 2 2 10" xfId="25806"/>
    <cellStyle name="Normal 3 2 2 2 2 2 2 2 2 2 2 2 2 2 2 2 2 2 2 2 2 2 2 2 2 2 2 11" xfId="25807"/>
    <cellStyle name="Normal 3 2 2 2 2 2 2 2 2 2 2 2 2 2 2 2 2 2 2 2 2 2 2 2 2 2 2 12" xfId="25808"/>
    <cellStyle name="Normal 3 2 2 2 2 2 2 2 2 2 2 2 2 2 2 2 2 2 2 2 2 2 2 2 2 2 2 13" xfId="25809"/>
    <cellStyle name="Normal 3 2 2 2 2 2 2 2 2 2 2 2 2 2 2 2 2 2 2 2 2 2 2 2 2 2 2 14" xfId="25810"/>
    <cellStyle name="Normal 3 2 2 2 2 2 2 2 2 2 2 2 2 2 2 2 2 2 2 2 2 2 2 2 2 2 2 15" xfId="25811"/>
    <cellStyle name="Normal 3 2 2 2 2 2 2 2 2 2 2 2 2 2 2 2 2 2 2 2 2 2 2 2 2 2 2 16" xfId="25812"/>
    <cellStyle name="Normal 3 2 2 2 2 2 2 2 2 2 2 2 2 2 2 2 2 2 2 2 2 2 2 2 2 2 2 17" xfId="25813"/>
    <cellStyle name="Normal 3 2 2 2 2 2 2 2 2 2 2 2 2 2 2 2 2 2 2 2 2 2 2 2 2 2 2 18" xfId="25814"/>
    <cellStyle name="Normal 3 2 2 2 2 2 2 2 2 2 2 2 2 2 2 2 2 2 2 2 2 2 2 2 2 2 2 19" xfId="25815"/>
    <cellStyle name="Normal 3 2 2 2 2 2 2 2 2 2 2 2 2 2 2 2 2 2 2 2 2 2 2 2 2 2 2 2" xfId="25816"/>
    <cellStyle name="Normal 3 2 2 2 2 2 2 2 2 2 2 2 2 2 2 2 2 2 2 2 2 2 2 2 2 2 2 2 10" xfId="25817"/>
    <cellStyle name="Normal 3 2 2 2 2 2 2 2 2 2 2 2 2 2 2 2 2 2 2 2 2 2 2 2 2 2 2 2 11" xfId="25818"/>
    <cellStyle name="Normal 3 2 2 2 2 2 2 2 2 2 2 2 2 2 2 2 2 2 2 2 2 2 2 2 2 2 2 2 12" xfId="25819"/>
    <cellStyle name="Normal 3 2 2 2 2 2 2 2 2 2 2 2 2 2 2 2 2 2 2 2 2 2 2 2 2 2 2 2 13" xfId="25820"/>
    <cellStyle name="Normal 3 2 2 2 2 2 2 2 2 2 2 2 2 2 2 2 2 2 2 2 2 2 2 2 2 2 2 2 14" xfId="25821"/>
    <cellStyle name="Normal 3 2 2 2 2 2 2 2 2 2 2 2 2 2 2 2 2 2 2 2 2 2 2 2 2 2 2 2 15" xfId="25822"/>
    <cellStyle name="Normal 3 2 2 2 2 2 2 2 2 2 2 2 2 2 2 2 2 2 2 2 2 2 2 2 2 2 2 2 16" xfId="25823"/>
    <cellStyle name="Normal 3 2 2 2 2 2 2 2 2 2 2 2 2 2 2 2 2 2 2 2 2 2 2 2 2 2 2 2 17" xfId="25824"/>
    <cellStyle name="Normal 3 2 2 2 2 2 2 2 2 2 2 2 2 2 2 2 2 2 2 2 2 2 2 2 2 2 2 2 18" xfId="25825"/>
    <cellStyle name="Normal 3 2 2 2 2 2 2 2 2 2 2 2 2 2 2 2 2 2 2 2 2 2 2 2 2 2 2 2 19" xfId="25826"/>
    <cellStyle name="Normal 3 2 2 2 2 2 2 2 2 2 2 2 2 2 2 2 2 2 2 2 2 2 2 2 2 2 2 2 2" xfId="25827"/>
    <cellStyle name="Normal 3 2 2 2 2 2 2 2 2 2 2 2 2 2 2 2 2 2 2 2 2 2 2 2 2 2 2 2 2 10" xfId="25828"/>
    <cellStyle name="Normal 3 2 2 2 2 2 2 2 2 2 2 2 2 2 2 2 2 2 2 2 2 2 2 2 2 2 2 2 2 11" xfId="25829"/>
    <cellStyle name="Normal 3 2 2 2 2 2 2 2 2 2 2 2 2 2 2 2 2 2 2 2 2 2 2 2 2 2 2 2 2 12" xfId="25830"/>
    <cellStyle name="Normal 3 2 2 2 2 2 2 2 2 2 2 2 2 2 2 2 2 2 2 2 2 2 2 2 2 2 2 2 2 13" xfId="25831"/>
    <cellStyle name="Normal 3 2 2 2 2 2 2 2 2 2 2 2 2 2 2 2 2 2 2 2 2 2 2 2 2 2 2 2 2 14" xfId="25832"/>
    <cellStyle name="Normal 3 2 2 2 2 2 2 2 2 2 2 2 2 2 2 2 2 2 2 2 2 2 2 2 2 2 2 2 2 15" xfId="25833"/>
    <cellStyle name="Normal 3 2 2 2 2 2 2 2 2 2 2 2 2 2 2 2 2 2 2 2 2 2 2 2 2 2 2 2 2 16" xfId="25834"/>
    <cellStyle name="Normal 3 2 2 2 2 2 2 2 2 2 2 2 2 2 2 2 2 2 2 2 2 2 2 2 2 2 2 2 2 17" xfId="25835"/>
    <cellStyle name="Normal 3 2 2 2 2 2 2 2 2 2 2 2 2 2 2 2 2 2 2 2 2 2 2 2 2 2 2 2 2 18" xfId="25836"/>
    <cellStyle name="Normal 3 2 2 2 2 2 2 2 2 2 2 2 2 2 2 2 2 2 2 2 2 2 2 2 2 2 2 2 2 19" xfId="25837"/>
    <cellStyle name="Normal 3 2 2 2 2 2 2 2 2 2 2 2 2 2 2 2 2 2 2 2 2 2 2 2 2 2 2 2 2 2" xfId="25838"/>
    <cellStyle name="Normal 3 2 2 2 2 2 2 2 2 2 2 2 2 2 2 2 2 2 2 2 2 2 2 2 2 2 2 2 2 2 10" xfId="25839"/>
    <cellStyle name="Normal 3 2 2 2 2 2 2 2 2 2 2 2 2 2 2 2 2 2 2 2 2 2 2 2 2 2 2 2 2 2 11" xfId="25840"/>
    <cellStyle name="Normal 3 2 2 2 2 2 2 2 2 2 2 2 2 2 2 2 2 2 2 2 2 2 2 2 2 2 2 2 2 2 12" xfId="25841"/>
    <cellStyle name="Normal 3 2 2 2 2 2 2 2 2 2 2 2 2 2 2 2 2 2 2 2 2 2 2 2 2 2 2 2 2 2 13" xfId="25842"/>
    <cellStyle name="Normal 3 2 2 2 2 2 2 2 2 2 2 2 2 2 2 2 2 2 2 2 2 2 2 2 2 2 2 2 2 2 14" xfId="25843"/>
    <cellStyle name="Normal 3 2 2 2 2 2 2 2 2 2 2 2 2 2 2 2 2 2 2 2 2 2 2 2 2 2 2 2 2 2 15" xfId="25844"/>
    <cellStyle name="Normal 3 2 2 2 2 2 2 2 2 2 2 2 2 2 2 2 2 2 2 2 2 2 2 2 2 2 2 2 2 2 16" xfId="25845"/>
    <cellStyle name="Normal 3 2 2 2 2 2 2 2 2 2 2 2 2 2 2 2 2 2 2 2 2 2 2 2 2 2 2 2 2 2 17" xfId="25846"/>
    <cellStyle name="Normal 3 2 2 2 2 2 2 2 2 2 2 2 2 2 2 2 2 2 2 2 2 2 2 2 2 2 2 2 2 2 18" xfId="25847"/>
    <cellStyle name="Normal 3 2 2 2 2 2 2 2 2 2 2 2 2 2 2 2 2 2 2 2 2 2 2 2 2 2 2 2 2 2 19" xfId="25848"/>
    <cellStyle name="Normal 3 2 2 2 2 2 2 2 2 2 2 2 2 2 2 2 2 2 2 2 2 2 2 2 2 2 2 2 2 2 2" xfId="25849"/>
    <cellStyle name="Normal 3 2 2 2 2 2 2 2 2 2 2 2 2 2 2 2 2 2 2 2 2 2 2 2 2 2 2 2 2 2 2 2" xfId="25850"/>
    <cellStyle name="Normal 3 2 2 2 2 2 2 2 2 2 2 2 2 2 2 2 2 2 2 2 2 2 2 2 2 2 2 2 2 2 2 2 2" xfId="25851"/>
    <cellStyle name="Normal 3 2 2 2 2 2 2 2 2 2 2 2 2 2 2 2 2 2 2 2 2 2 2 2 2 2 2 2 2 2 2 2 2 2" xfId="25852"/>
    <cellStyle name="Normal 3 2 2 2 2 2 2 2 2 2 2 2 2 2 2 2 2 2 2 2 2 2 2 2 2 2 2 2 2 2 2 2 2 2 2" xfId="25853"/>
    <cellStyle name="Normal 3 2 2 2 2 2 2 2 2 2 2 2 2 2 2 2 2 2 2 2 2 2 2 2 2 2 2 2 2 2 2 2 2 2 2 2" xfId="25854"/>
    <cellStyle name="Normal 3 2 2 2 2 2 2 2 2 2 2 2 2 2 2 2 2 2 2 2 2 2 2 2 2 2 2 2 2 2 2 2 2 2 3" xfId="25855"/>
    <cellStyle name="Normal 3 2 2 2 2 2 2 2 2 2 2 2 2 2 2 2 2 2 2 2 2 2 2 2 2 2 2 2 2 2 2 2 2 2 4" xfId="25856"/>
    <cellStyle name="Normal 3 2 2 2 2 2 2 2 2 2 2 2 2 2 2 2 2 2 2 2 2 2 2 2 2 2 2 2 2 2 2 2 2 3" xfId="25857"/>
    <cellStyle name="Normal 3 2 2 2 2 2 2 2 2 2 2 2 2 2 2 2 2 2 2 2 2 2 2 2 2 2 2 2 2 2 2 2 2 4" xfId="25858"/>
    <cellStyle name="Normal 3 2 2 2 2 2 2 2 2 2 2 2 2 2 2 2 2 2 2 2 2 2 2 2 2 2 2 2 2 2 2 2 2 5" xfId="25859"/>
    <cellStyle name="Normal 3 2 2 2 2 2 2 2 2 2 2 2 2 2 2 2 2 2 2 2 2 2 2 2 2 2 2 2 2 2 2 2 3" xfId="25860"/>
    <cellStyle name="Normal 3 2 2 2 2 2 2 2 2 2 2 2 2 2 2 2 2 2 2 2 2 2 2 2 2 2 2 2 2 2 2 2 4" xfId="25861"/>
    <cellStyle name="Normal 3 2 2 2 2 2 2 2 2 2 2 2 2 2 2 2 2 2 2 2 2 2 2 2 2 2 2 2 2 2 2 2 5" xfId="25862"/>
    <cellStyle name="Normal 3 2 2 2 2 2 2 2 2 2 2 2 2 2 2 2 2 2 2 2 2 2 2 2 2 2 2 2 2 2 2 2 6" xfId="25863"/>
    <cellStyle name="Normal 3 2 2 2 2 2 2 2 2 2 2 2 2 2 2 2 2 2 2 2 2 2 2 2 2 2 2 2 2 2 2 2 6 2" xfId="25864"/>
    <cellStyle name="Normal 3 2 2 2 2 2 2 2 2 2 2 2 2 2 2 2 2 2 2 2 2 2 2 2 2 2 2 2 2 2 2 2 6 3" xfId="25865"/>
    <cellStyle name="Normal 3 2 2 2 2 2 2 2 2 2 2 2 2 2 2 2 2 2 2 2 2 2 2 2 2 2 2 2 2 2 2 2 6 4" xfId="25866"/>
    <cellStyle name="Normal 3 2 2 2 2 2 2 2 2 2 2 2 2 2 2 2 2 2 2 2 2 2 2 2 2 2 2 2 2 2 2 2 7" xfId="25867"/>
    <cellStyle name="Normal 3 2 2 2 2 2 2 2 2 2 2 2 2 2 2 2 2 2 2 2 2 2 2 2 2 2 2 2 2 2 2 2 8" xfId="25868"/>
    <cellStyle name="Normal 3 2 2 2 2 2 2 2 2 2 2 2 2 2 2 2 2 2 2 2 2 2 2 2 2 2 2 2 2 2 2 3" xfId="25869"/>
    <cellStyle name="Normal 3 2 2 2 2 2 2 2 2 2 2 2 2 2 2 2 2 2 2 2 2 2 2 2 2 2 2 2 2 2 2 4" xfId="25870"/>
    <cellStyle name="Normal 3 2 2 2 2 2 2 2 2 2 2 2 2 2 2 2 2 2 2 2 2 2 2 2 2 2 2 2 2 2 2 5" xfId="25871"/>
    <cellStyle name="Normal 3 2 2 2 2 2 2 2 2 2 2 2 2 2 2 2 2 2 2 2 2 2 2 2 2 2 2 2 2 2 2 6" xfId="25872"/>
    <cellStyle name="Normal 3 2 2 2 2 2 2 2 2 2 2 2 2 2 2 2 2 2 2 2 2 2 2 2 2 2 2 2 2 2 2 6 2" xfId="25873"/>
    <cellStyle name="Normal 3 2 2 2 2 2 2 2 2 2 2 2 2 2 2 2 2 2 2 2 2 2 2 2 2 2 2 2 2 2 2 6 3" xfId="25874"/>
    <cellStyle name="Normal 3 2 2 2 2 2 2 2 2 2 2 2 2 2 2 2 2 2 2 2 2 2 2 2 2 2 2 2 2 2 2 6 4" xfId="25875"/>
    <cellStyle name="Normal 3 2 2 2 2 2 2 2 2 2 2 2 2 2 2 2 2 2 2 2 2 2 2 2 2 2 2 2 2 2 2 7" xfId="25876"/>
    <cellStyle name="Normal 3 2 2 2 2 2 2 2 2 2 2 2 2 2 2 2 2 2 2 2 2 2 2 2 2 2 2 2 2 2 2 8" xfId="25877"/>
    <cellStyle name="Normal 3 2 2 2 2 2 2 2 2 2 2 2 2 2 2 2 2 2 2 2 2 2 2 2 2 2 2 2 2 2 20" xfId="25878"/>
    <cellStyle name="Normal 3 2 2 2 2 2 2 2 2 2 2 2 2 2 2 2 2 2 2 2 2 2 2 2 2 2 2 2 2 2 21" xfId="25879"/>
    <cellStyle name="Normal 3 2 2 2 2 2 2 2 2 2 2 2 2 2 2 2 2 2 2 2 2 2 2 2 2 2 2 2 2 2 22" xfId="25880"/>
    <cellStyle name="Normal 3 2 2 2 2 2 2 2 2 2 2 2 2 2 2 2 2 2 2 2 2 2 2 2 2 2 2 2 2 2 23" xfId="25881"/>
    <cellStyle name="Normal 3 2 2 2 2 2 2 2 2 2 2 2 2 2 2 2 2 2 2 2 2 2 2 2 2 2 2 2 2 2 24" xfId="25882"/>
    <cellStyle name="Normal 3 2 2 2 2 2 2 2 2 2 2 2 2 2 2 2 2 2 2 2 2 2 2 2 2 2 2 2 2 2 25" xfId="25883"/>
    <cellStyle name="Normal 3 2 2 2 2 2 2 2 2 2 2 2 2 2 2 2 2 2 2 2 2 2 2 2 2 2 2 2 2 2 25 2" xfId="25884"/>
    <cellStyle name="Normal 3 2 2 2 2 2 2 2 2 2 2 2 2 2 2 2 2 2 2 2 2 2 2 2 2 2 2 2 2 2 25 3" xfId="25885"/>
    <cellStyle name="Normal 3 2 2 2 2 2 2 2 2 2 2 2 2 2 2 2 2 2 2 2 2 2 2 2 2 2 2 2 2 2 25 4" xfId="25886"/>
    <cellStyle name="Normal 3 2 2 2 2 2 2 2 2 2 2 2 2 2 2 2 2 2 2 2 2 2 2 2 2 2 2 2 2 2 26" xfId="25887"/>
    <cellStyle name="Normal 3 2 2 2 2 2 2 2 2 2 2 2 2 2 2 2 2 2 2 2 2 2 2 2 2 2 2 2 2 2 27" xfId="25888"/>
    <cellStyle name="Normal 3 2 2 2 2 2 2 2 2 2 2 2 2 2 2 2 2 2 2 2 2 2 2 2 2 2 2 2 2 2 3" xfId="25889"/>
    <cellStyle name="Normal 3 2 2 2 2 2 2 2 2 2 2 2 2 2 2 2 2 2 2 2 2 2 2 2 2 2 2 2 2 2 4" xfId="25890"/>
    <cellStyle name="Normal 3 2 2 2 2 2 2 2 2 2 2 2 2 2 2 2 2 2 2 2 2 2 2 2 2 2 2 2 2 2 5" xfId="25891"/>
    <cellStyle name="Normal 3 2 2 2 2 2 2 2 2 2 2 2 2 2 2 2 2 2 2 2 2 2 2 2 2 2 2 2 2 2 6" xfId="25892"/>
    <cellStyle name="Normal 3 2 2 2 2 2 2 2 2 2 2 2 2 2 2 2 2 2 2 2 2 2 2 2 2 2 2 2 2 2 7" xfId="25893"/>
    <cellStyle name="Normal 3 2 2 2 2 2 2 2 2 2 2 2 2 2 2 2 2 2 2 2 2 2 2 2 2 2 2 2 2 2 8" xfId="25894"/>
    <cellStyle name="Normal 3 2 2 2 2 2 2 2 2 2 2 2 2 2 2 2 2 2 2 2 2 2 2 2 2 2 2 2 2 2 9" xfId="25895"/>
    <cellStyle name="Normal 3 2 2 2 2 2 2 2 2 2 2 2 2 2 2 2 2 2 2 2 2 2 2 2 2 2 2 2 2 20" xfId="25896"/>
    <cellStyle name="Normal 3 2 2 2 2 2 2 2 2 2 2 2 2 2 2 2 2 2 2 2 2 2 2 2 2 2 2 2 2 21" xfId="25897"/>
    <cellStyle name="Normal 3 2 2 2 2 2 2 2 2 2 2 2 2 2 2 2 2 2 2 2 2 2 2 2 2 2 2 2 2 22" xfId="25898"/>
    <cellStyle name="Normal 3 2 2 2 2 2 2 2 2 2 2 2 2 2 2 2 2 2 2 2 2 2 2 2 2 2 2 2 2 23" xfId="25899"/>
    <cellStyle name="Normal 3 2 2 2 2 2 2 2 2 2 2 2 2 2 2 2 2 2 2 2 2 2 2 2 2 2 2 2 2 24" xfId="25900"/>
    <cellStyle name="Normal 3 2 2 2 2 2 2 2 2 2 2 2 2 2 2 2 2 2 2 2 2 2 2 2 2 2 2 2 2 25" xfId="25901"/>
    <cellStyle name="Normal 3 2 2 2 2 2 2 2 2 2 2 2 2 2 2 2 2 2 2 2 2 2 2 2 2 2 2 2 2 25 2" xfId="25902"/>
    <cellStyle name="Normal 3 2 2 2 2 2 2 2 2 2 2 2 2 2 2 2 2 2 2 2 2 2 2 2 2 2 2 2 2 25 3" xfId="25903"/>
    <cellStyle name="Normal 3 2 2 2 2 2 2 2 2 2 2 2 2 2 2 2 2 2 2 2 2 2 2 2 2 2 2 2 2 25 4" xfId="25904"/>
    <cellStyle name="Normal 3 2 2 2 2 2 2 2 2 2 2 2 2 2 2 2 2 2 2 2 2 2 2 2 2 2 2 2 2 26" xfId="25905"/>
    <cellStyle name="Normal 3 2 2 2 2 2 2 2 2 2 2 2 2 2 2 2 2 2 2 2 2 2 2 2 2 2 2 2 2 27" xfId="25906"/>
    <cellStyle name="Normal 3 2 2 2 2 2 2 2 2 2 2 2 2 2 2 2 2 2 2 2 2 2 2 2 2 2 2 2 2 3" xfId="25907"/>
    <cellStyle name="Normal 3 2 2 2 2 2 2 2 2 2 2 2 2 2 2 2 2 2 2 2 2 2 2 2 2 2 2 2 2 4" xfId="25908"/>
    <cellStyle name="Normal 3 2 2 2 2 2 2 2 2 2 2 2 2 2 2 2 2 2 2 2 2 2 2 2 2 2 2 2 2 5" xfId="25909"/>
    <cellStyle name="Normal 3 2 2 2 2 2 2 2 2 2 2 2 2 2 2 2 2 2 2 2 2 2 2 2 2 2 2 2 2 6" xfId="25910"/>
    <cellStyle name="Normal 3 2 2 2 2 2 2 2 2 2 2 2 2 2 2 2 2 2 2 2 2 2 2 2 2 2 2 2 2 7" xfId="25911"/>
    <cellStyle name="Normal 3 2 2 2 2 2 2 2 2 2 2 2 2 2 2 2 2 2 2 2 2 2 2 2 2 2 2 2 2 8" xfId="25912"/>
    <cellStyle name="Normal 3 2 2 2 2 2 2 2 2 2 2 2 2 2 2 2 2 2 2 2 2 2 2 2 2 2 2 2 2 9" xfId="25913"/>
    <cellStyle name="Normal 3 2 2 2 2 2 2 2 2 2 2 2 2 2 2 2 2 2 2 2 2 2 2 2 2 2 2 2 20" xfId="25914"/>
    <cellStyle name="Normal 3 2 2 2 2 2 2 2 2 2 2 2 2 2 2 2 2 2 2 2 2 2 2 2 2 2 2 2 21" xfId="25915"/>
    <cellStyle name="Normal 3 2 2 2 2 2 2 2 2 2 2 2 2 2 2 2 2 2 2 2 2 2 2 2 2 2 2 2 22" xfId="25916"/>
    <cellStyle name="Normal 3 2 2 2 2 2 2 2 2 2 2 2 2 2 2 2 2 2 2 2 2 2 2 2 2 2 2 2 23" xfId="25917"/>
    <cellStyle name="Normal 3 2 2 2 2 2 2 2 2 2 2 2 2 2 2 2 2 2 2 2 2 2 2 2 2 2 2 2 24" xfId="25918"/>
    <cellStyle name="Normal 3 2 2 2 2 2 2 2 2 2 2 2 2 2 2 2 2 2 2 2 2 2 2 2 2 2 2 2 25" xfId="25919"/>
    <cellStyle name="Normal 3 2 2 2 2 2 2 2 2 2 2 2 2 2 2 2 2 2 2 2 2 2 2 2 2 2 2 2 26" xfId="25920"/>
    <cellStyle name="Normal 3 2 2 2 2 2 2 2 2 2 2 2 2 2 2 2 2 2 2 2 2 2 2 2 2 2 2 2 26 2" xfId="25921"/>
    <cellStyle name="Normal 3 2 2 2 2 2 2 2 2 2 2 2 2 2 2 2 2 2 2 2 2 2 2 2 2 2 2 2 26 3" xfId="25922"/>
    <cellStyle name="Normal 3 2 2 2 2 2 2 2 2 2 2 2 2 2 2 2 2 2 2 2 2 2 2 2 2 2 2 2 26 4" xfId="25923"/>
    <cellStyle name="Normal 3 2 2 2 2 2 2 2 2 2 2 2 2 2 2 2 2 2 2 2 2 2 2 2 2 2 2 2 27" xfId="25924"/>
    <cellStyle name="Normal 3 2 2 2 2 2 2 2 2 2 2 2 2 2 2 2 2 2 2 2 2 2 2 2 2 2 2 2 28" xfId="25925"/>
    <cellStyle name="Normal 3 2 2 2 2 2 2 2 2 2 2 2 2 2 2 2 2 2 2 2 2 2 2 2 2 2 2 2 3" xfId="25926"/>
    <cellStyle name="Normal 3 2 2 2 2 2 2 2 2 2 2 2 2 2 2 2 2 2 2 2 2 2 2 2 2 2 2 2 4" xfId="25927"/>
    <cellStyle name="Normal 3 2 2 2 2 2 2 2 2 2 2 2 2 2 2 2 2 2 2 2 2 2 2 2 2 2 2 2 5" xfId="25928"/>
    <cellStyle name="Normal 3 2 2 2 2 2 2 2 2 2 2 2 2 2 2 2 2 2 2 2 2 2 2 2 2 2 2 2 6" xfId="25929"/>
    <cellStyle name="Normal 3 2 2 2 2 2 2 2 2 2 2 2 2 2 2 2 2 2 2 2 2 2 2 2 2 2 2 2 7" xfId="25930"/>
    <cellStyle name="Normal 3 2 2 2 2 2 2 2 2 2 2 2 2 2 2 2 2 2 2 2 2 2 2 2 2 2 2 2 8" xfId="25931"/>
    <cellStyle name="Normal 3 2 2 2 2 2 2 2 2 2 2 2 2 2 2 2 2 2 2 2 2 2 2 2 2 2 2 2 9" xfId="25932"/>
    <cellStyle name="Normal 3 2 2 2 2 2 2 2 2 2 2 2 2 2 2 2 2 2 2 2 2 2 2 2 2 2 2 20" xfId="25933"/>
    <cellStyle name="Normal 3 2 2 2 2 2 2 2 2 2 2 2 2 2 2 2 2 2 2 2 2 2 2 2 2 2 2 21" xfId="25934"/>
    <cellStyle name="Normal 3 2 2 2 2 2 2 2 2 2 2 2 2 2 2 2 2 2 2 2 2 2 2 2 2 2 2 22" xfId="25935"/>
    <cellStyle name="Normal 3 2 2 2 2 2 2 2 2 2 2 2 2 2 2 2 2 2 2 2 2 2 2 2 2 2 2 23" xfId="25936"/>
    <cellStyle name="Normal 3 2 2 2 2 2 2 2 2 2 2 2 2 2 2 2 2 2 2 2 2 2 2 2 2 2 2 24" xfId="25937"/>
    <cellStyle name="Normal 3 2 2 2 2 2 2 2 2 2 2 2 2 2 2 2 2 2 2 2 2 2 2 2 2 2 2 25" xfId="25938"/>
    <cellStyle name="Normal 3 2 2 2 2 2 2 2 2 2 2 2 2 2 2 2 2 2 2 2 2 2 2 2 2 2 2 26" xfId="25939"/>
    <cellStyle name="Normal 3 2 2 2 2 2 2 2 2 2 2 2 2 2 2 2 2 2 2 2 2 2 2 2 2 2 2 26 2" xfId="25940"/>
    <cellStyle name="Normal 3 2 2 2 2 2 2 2 2 2 2 2 2 2 2 2 2 2 2 2 2 2 2 2 2 2 2 26 3" xfId="25941"/>
    <cellStyle name="Normal 3 2 2 2 2 2 2 2 2 2 2 2 2 2 2 2 2 2 2 2 2 2 2 2 2 2 2 26 4" xfId="25942"/>
    <cellStyle name="Normal 3 2 2 2 2 2 2 2 2 2 2 2 2 2 2 2 2 2 2 2 2 2 2 2 2 2 2 27" xfId="25943"/>
    <cellStyle name="Normal 3 2 2 2 2 2 2 2 2 2 2 2 2 2 2 2 2 2 2 2 2 2 2 2 2 2 2 28" xfId="25944"/>
    <cellStyle name="Normal 3 2 2 2 2 2 2 2 2 2 2 2 2 2 2 2 2 2 2 2 2 2 2 2 2 2 2 3" xfId="25945"/>
    <cellStyle name="Normal 3 2 2 2 2 2 2 2 2 2 2 2 2 2 2 2 2 2 2 2 2 2 2 2 2 2 2 4" xfId="25946"/>
    <cellStyle name="Normal 3 2 2 2 2 2 2 2 2 2 2 2 2 2 2 2 2 2 2 2 2 2 2 2 2 2 2 5" xfId="25947"/>
    <cellStyle name="Normal 3 2 2 2 2 2 2 2 2 2 2 2 2 2 2 2 2 2 2 2 2 2 2 2 2 2 2 6" xfId="25948"/>
    <cellStyle name="Normal 3 2 2 2 2 2 2 2 2 2 2 2 2 2 2 2 2 2 2 2 2 2 2 2 2 2 2 7" xfId="25949"/>
    <cellStyle name="Normal 3 2 2 2 2 2 2 2 2 2 2 2 2 2 2 2 2 2 2 2 2 2 2 2 2 2 2 8" xfId="25950"/>
    <cellStyle name="Normal 3 2 2 2 2 2 2 2 2 2 2 2 2 2 2 2 2 2 2 2 2 2 2 2 2 2 2 9" xfId="25951"/>
    <cellStyle name="Normal 3 2 2 2 2 2 2 2 2 2 2 2 2 2 2 2 2 2 2 2 2 2 2 2 2 2 20" xfId="25952"/>
    <cellStyle name="Normal 3 2 2 2 2 2 2 2 2 2 2 2 2 2 2 2 2 2 2 2 2 2 2 2 2 2 21" xfId="25953"/>
    <cellStyle name="Normal 3 2 2 2 2 2 2 2 2 2 2 2 2 2 2 2 2 2 2 2 2 2 2 2 2 2 22" xfId="25954"/>
    <cellStyle name="Normal 3 2 2 2 2 2 2 2 2 2 2 2 2 2 2 2 2 2 2 2 2 2 2 2 2 2 23" xfId="25955"/>
    <cellStyle name="Normal 3 2 2 2 2 2 2 2 2 2 2 2 2 2 2 2 2 2 2 2 2 2 2 2 2 2 24" xfId="25956"/>
    <cellStyle name="Normal 3 2 2 2 2 2 2 2 2 2 2 2 2 2 2 2 2 2 2 2 2 2 2 2 2 2 25" xfId="25957"/>
    <cellStyle name="Normal 3 2 2 2 2 2 2 2 2 2 2 2 2 2 2 2 2 2 2 2 2 2 2 2 2 2 26" xfId="25958"/>
    <cellStyle name="Normal 3 2 2 2 2 2 2 2 2 2 2 2 2 2 2 2 2 2 2 2 2 2 2 2 2 2 27" xfId="25959"/>
    <cellStyle name="Normal 3 2 2 2 2 2 2 2 2 2 2 2 2 2 2 2 2 2 2 2 2 2 2 2 2 2 28" xfId="25960"/>
    <cellStyle name="Normal 3 2 2 2 2 2 2 2 2 2 2 2 2 2 2 2 2 2 2 2 2 2 2 2 2 2 28 2" xfId="25961"/>
    <cellStyle name="Normal 3 2 2 2 2 2 2 2 2 2 2 2 2 2 2 2 2 2 2 2 2 2 2 2 2 2 28 3" xfId="25962"/>
    <cellStyle name="Normal 3 2 2 2 2 2 2 2 2 2 2 2 2 2 2 2 2 2 2 2 2 2 2 2 2 2 28 4" xfId="25963"/>
    <cellStyle name="Normal 3 2 2 2 2 2 2 2 2 2 2 2 2 2 2 2 2 2 2 2 2 2 2 2 2 2 29" xfId="25964"/>
    <cellStyle name="Normal 3 2 2 2 2 2 2 2 2 2 2 2 2 2 2 2 2 2 2 2 2 2 2 2 2 2 3" xfId="25965"/>
    <cellStyle name="Normal 3 2 2 2 2 2 2 2 2 2 2 2 2 2 2 2 2 2 2 2 2 2 2 2 2 2 30" xfId="25966"/>
    <cellStyle name="Normal 3 2 2 2 2 2 2 2 2 2 2 2 2 2 2 2 2 2 2 2 2 2 2 2 2 2 4" xfId="25967"/>
    <cellStyle name="Normal 3 2 2 2 2 2 2 2 2 2 2 2 2 2 2 2 2 2 2 2 2 2 2 2 2 2 5" xfId="25968"/>
    <cellStyle name="Normal 3 2 2 2 2 2 2 2 2 2 2 2 2 2 2 2 2 2 2 2 2 2 2 2 2 2 6" xfId="25969"/>
    <cellStyle name="Normal 3 2 2 2 2 2 2 2 2 2 2 2 2 2 2 2 2 2 2 2 2 2 2 2 2 2 7" xfId="25970"/>
    <cellStyle name="Normal 3 2 2 2 2 2 2 2 2 2 2 2 2 2 2 2 2 2 2 2 2 2 2 2 2 2 8" xfId="25971"/>
    <cellStyle name="Normal 3 2 2 2 2 2 2 2 2 2 2 2 2 2 2 2 2 2 2 2 2 2 2 2 2 2 9" xfId="25972"/>
    <cellStyle name="Normal 3 2 2 2 2 2 2 2 2 2 2 2 2 2 2 2 2 2 2 2 2 2 2 2 2 20" xfId="25973"/>
    <cellStyle name="Normal 3 2 2 2 2 2 2 2 2 2 2 2 2 2 2 2 2 2 2 2 2 2 2 2 2 21" xfId="25974"/>
    <cellStyle name="Normal 3 2 2 2 2 2 2 2 2 2 2 2 2 2 2 2 2 2 2 2 2 2 2 2 2 22" xfId="25975"/>
    <cellStyle name="Normal 3 2 2 2 2 2 2 2 2 2 2 2 2 2 2 2 2 2 2 2 2 2 2 2 2 23" xfId="25976"/>
    <cellStyle name="Normal 3 2 2 2 2 2 2 2 2 2 2 2 2 2 2 2 2 2 2 2 2 2 2 2 2 24" xfId="25977"/>
    <cellStyle name="Normal 3 2 2 2 2 2 2 2 2 2 2 2 2 2 2 2 2 2 2 2 2 2 2 2 2 25" xfId="25978"/>
    <cellStyle name="Normal 3 2 2 2 2 2 2 2 2 2 2 2 2 2 2 2 2 2 2 2 2 2 2 2 2 26" xfId="25979"/>
    <cellStyle name="Normal 3 2 2 2 2 2 2 2 2 2 2 2 2 2 2 2 2 2 2 2 2 2 2 2 2 27" xfId="25980"/>
    <cellStyle name="Normal 3 2 2 2 2 2 2 2 2 2 2 2 2 2 2 2 2 2 2 2 2 2 2 2 2 28" xfId="25981"/>
    <cellStyle name="Normal 3 2 2 2 2 2 2 2 2 2 2 2 2 2 2 2 2 2 2 2 2 2 2 2 2 28 2" xfId="25982"/>
    <cellStyle name="Normal 3 2 2 2 2 2 2 2 2 2 2 2 2 2 2 2 2 2 2 2 2 2 2 2 2 28 3" xfId="25983"/>
    <cellStyle name="Normal 3 2 2 2 2 2 2 2 2 2 2 2 2 2 2 2 2 2 2 2 2 2 2 2 2 28 4" xfId="25984"/>
    <cellStyle name="Normal 3 2 2 2 2 2 2 2 2 2 2 2 2 2 2 2 2 2 2 2 2 2 2 2 2 29" xfId="25985"/>
    <cellStyle name="Normal 3 2 2 2 2 2 2 2 2 2 2 2 2 2 2 2 2 2 2 2 2 2 2 2 2 3" xfId="25986"/>
    <cellStyle name="Normal 3 2 2 2 2 2 2 2 2 2 2 2 2 2 2 2 2 2 2 2 2 2 2 2 2 30" xfId="25987"/>
    <cellStyle name="Normal 3 2 2 2 2 2 2 2 2 2 2 2 2 2 2 2 2 2 2 2 2 2 2 2 2 4" xfId="25988"/>
    <cellStyle name="Normal 3 2 2 2 2 2 2 2 2 2 2 2 2 2 2 2 2 2 2 2 2 2 2 2 2 5" xfId="25989"/>
    <cellStyle name="Normal 3 2 2 2 2 2 2 2 2 2 2 2 2 2 2 2 2 2 2 2 2 2 2 2 2 6" xfId="25990"/>
    <cellStyle name="Normal 3 2 2 2 2 2 2 2 2 2 2 2 2 2 2 2 2 2 2 2 2 2 2 2 2 7" xfId="25991"/>
    <cellStyle name="Normal 3 2 2 2 2 2 2 2 2 2 2 2 2 2 2 2 2 2 2 2 2 2 2 2 2 8" xfId="25992"/>
    <cellStyle name="Normal 3 2 2 2 2 2 2 2 2 2 2 2 2 2 2 2 2 2 2 2 2 2 2 2 2 9" xfId="25993"/>
    <cellStyle name="Normal 3 2 2 2 2 2 2 2 2 2 2 2 2 2 2 2 2 2 2 2 2 2 2 2 20" xfId="25994"/>
    <cellStyle name="Normal 3 2 2 2 2 2 2 2 2 2 2 2 2 2 2 2 2 2 2 2 2 2 2 2 21" xfId="25995"/>
    <cellStyle name="Normal 3 2 2 2 2 2 2 2 2 2 2 2 2 2 2 2 2 2 2 2 2 2 2 2 22" xfId="25996"/>
    <cellStyle name="Normal 3 2 2 2 2 2 2 2 2 2 2 2 2 2 2 2 2 2 2 2 2 2 2 2 23" xfId="25997"/>
    <cellStyle name="Normal 3 2 2 2 2 2 2 2 2 2 2 2 2 2 2 2 2 2 2 2 2 2 2 2 24" xfId="25998"/>
    <cellStyle name="Normal 3 2 2 2 2 2 2 2 2 2 2 2 2 2 2 2 2 2 2 2 2 2 2 2 25" xfId="25999"/>
    <cellStyle name="Normal 3 2 2 2 2 2 2 2 2 2 2 2 2 2 2 2 2 2 2 2 2 2 2 2 26" xfId="26000"/>
    <cellStyle name="Normal 3 2 2 2 2 2 2 2 2 2 2 2 2 2 2 2 2 2 2 2 2 2 2 2 27" xfId="26001"/>
    <cellStyle name="Normal 3 2 2 2 2 2 2 2 2 2 2 2 2 2 2 2 2 2 2 2 2 2 2 2 28" xfId="26002"/>
    <cellStyle name="Normal 3 2 2 2 2 2 2 2 2 2 2 2 2 2 2 2 2 2 2 2 2 2 2 2 29" xfId="26003"/>
    <cellStyle name="Normal 3 2 2 2 2 2 2 2 2 2 2 2 2 2 2 2 2 2 2 2 2 2 2 2 3" xfId="26004"/>
    <cellStyle name="Normal 3 2 2 2 2 2 2 2 2 2 2 2 2 2 2 2 2 2 2 2 2 2 2 2 30" xfId="26005"/>
    <cellStyle name="Normal 3 2 2 2 2 2 2 2 2 2 2 2 2 2 2 2 2 2 2 2 2 2 2 2 31" xfId="26006"/>
    <cellStyle name="Normal 3 2 2 2 2 2 2 2 2 2 2 2 2 2 2 2 2 2 2 2 2 2 2 2 32" xfId="26007"/>
    <cellStyle name="Normal 3 2 2 2 2 2 2 2 2 2 2 2 2 2 2 2 2 2 2 2 2 2 2 2 33" xfId="26008"/>
    <cellStyle name="Normal 3 2 2 2 2 2 2 2 2 2 2 2 2 2 2 2 2 2 2 2 2 2 2 2 34" xfId="26009"/>
    <cellStyle name="Normal 3 2 2 2 2 2 2 2 2 2 2 2 2 2 2 2 2 2 2 2 2 2 2 2 34 2" xfId="26010"/>
    <cellStyle name="Normal 3 2 2 2 2 2 2 2 2 2 2 2 2 2 2 2 2 2 2 2 2 2 2 2 34 3" xfId="26011"/>
    <cellStyle name="Normal 3 2 2 2 2 2 2 2 2 2 2 2 2 2 2 2 2 2 2 2 2 2 2 2 34 4" xfId="26012"/>
    <cellStyle name="Normal 3 2 2 2 2 2 2 2 2 2 2 2 2 2 2 2 2 2 2 2 2 2 2 2 35" xfId="26013"/>
    <cellStyle name="Normal 3 2 2 2 2 2 2 2 2 2 2 2 2 2 2 2 2 2 2 2 2 2 2 2 36" xfId="26014"/>
    <cellStyle name="Normal 3 2 2 2 2 2 2 2 2 2 2 2 2 2 2 2 2 2 2 2 2 2 2 2 4" xfId="26015"/>
    <cellStyle name="Normal 3 2 2 2 2 2 2 2 2 2 2 2 2 2 2 2 2 2 2 2 2 2 2 2 5" xfId="26016"/>
    <cellStyle name="Normal 3 2 2 2 2 2 2 2 2 2 2 2 2 2 2 2 2 2 2 2 2 2 2 2 6" xfId="26017"/>
    <cellStyle name="Normal 3 2 2 2 2 2 2 2 2 2 2 2 2 2 2 2 2 2 2 2 2 2 2 2 7" xfId="26018"/>
    <cellStyle name="Normal 3 2 2 2 2 2 2 2 2 2 2 2 2 2 2 2 2 2 2 2 2 2 2 2 8" xfId="26019"/>
    <cellStyle name="Normal 3 2 2 2 2 2 2 2 2 2 2 2 2 2 2 2 2 2 2 2 2 2 2 2 9" xfId="26020"/>
    <cellStyle name="Normal 3 2 2 2 2 2 2 2 2 2 2 2 2 2 2 2 2 2 2 2 2 2 2 20" xfId="26021"/>
    <cellStyle name="Normal 3 2 2 2 2 2 2 2 2 2 2 2 2 2 2 2 2 2 2 2 2 2 2 21" xfId="26022"/>
    <cellStyle name="Normal 3 2 2 2 2 2 2 2 2 2 2 2 2 2 2 2 2 2 2 2 2 2 2 22" xfId="26023"/>
    <cellStyle name="Normal 3 2 2 2 2 2 2 2 2 2 2 2 2 2 2 2 2 2 2 2 2 2 2 23" xfId="26024"/>
    <cellStyle name="Normal 3 2 2 2 2 2 2 2 2 2 2 2 2 2 2 2 2 2 2 2 2 2 2 24" xfId="26025"/>
    <cellStyle name="Normal 3 2 2 2 2 2 2 2 2 2 2 2 2 2 2 2 2 2 2 2 2 2 2 25" xfId="26026"/>
    <cellStyle name="Normal 3 2 2 2 2 2 2 2 2 2 2 2 2 2 2 2 2 2 2 2 2 2 2 26" xfId="26027"/>
    <cellStyle name="Normal 3 2 2 2 2 2 2 2 2 2 2 2 2 2 2 2 2 2 2 2 2 2 2 27" xfId="26028"/>
    <cellStyle name="Normal 3 2 2 2 2 2 2 2 2 2 2 2 2 2 2 2 2 2 2 2 2 2 2 28" xfId="26029"/>
    <cellStyle name="Normal 3 2 2 2 2 2 2 2 2 2 2 2 2 2 2 2 2 2 2 2 2 2 2 29" xfId="26030"/>
    <cellStyle name="Normal 3 2 2 2 2 2 2 2 2 2 2 2 2 2 2 2 2 2 2 2 2 2 2 3" xfId="26031"/>
    <cellStyle name="Normal 3 2 2 2 2 2 2 2 2 2 2 2 2 2 2 2 2 2 2 2 2 2 2 30" xfId="26032"/>
    <cellStyle name="Normal 3 2 2 2 2 2 2 2 2 2 2 2 2 2 2 2 2 2 2 2 2 2 2 31" xfId="26033"/>
    <cellStyle name="Normal 3 2 2 2 2 2 2 2 2 2 2 2 2 2 2 2 2 2 2 2 2 2 2 32" xfId="26034"/>
    <cellStyle name="Normal 3 2 2 2 2 2 2 2 2 2 2 2 2 2 2 2 2 2 2 2 2 2 2 33" xfId="26035"/>
    <cellStyle name="Normal 3 2 2 2 2 2 2 2 2 2 2 2 2 2 2 2 2 2 2 2 2 2 2 34" xfId="26036"/>
    <cellStyle name="Normal 3 2 2 2 2 2 2 2 2 2 2 2 2 2 2 2 2 2 2 2 2 2 2 35" xfId="26037"/>
    <cellStyle name="Normal 3 2 2 2 2 2 2 2 2 2 2 2 2 2 2 2 2 2 2 2 2 2 2 35 2" xfId="26038"/>
    <cellStyle name="Normal 3 2 2 2 2 2 2 2 2 2 2 2 2 2 2 2 2 2 2 2 2 2 2 35 3" xfId="26039"/>
    <cellStyle name="Normal 3 2 2 2 2 2 2 2 2 2 2 2 2 2 2 2 2 2 2 2 2 2 2 35 4" xfId="26040"/>
    <cellStyle name="Normal 3 2 2 2 2 2 2 2 2 2 2 2 2 2 2 2 2 2 2 2 2 2 2 36" xfId="26041"/>
    <cellStyle name="Normal 3 2 2 2 2 2 2 2 2 2 2 2 2 2 2 2 2 2 2 2 2 2 2 37" xfId="26042"/>
    <cellStyle name="Normal 3 2 2 2 2 2 2 2 2 2 2 2 2 2 2 2 2 2 2 2 2 2 2 4" xfId="26043"/>
    <cellStyle name="Normal 3 2 2 2 2 2 2 2 2 2 2 2 2 2 2 2 2 2 2 2 2 2 2 5" xfId="26044"/>
    <cellStyle name="Normal 3 2 2 2 2 2 2 2 2 2 2 2 2 2 2 2 2 2 2 2 2 2 2 6" xfId="26045"/>
    <cellStyle name="Normal 3 2 2 2 2 2 2 2 2 2 2 2 2 2 2 2 2 2 2 2 2 2 2 7" xfId="26046"/>
    <cellStyle name="Normal 3 2 2 2 2 2 2 2 2 2 2 2 2 2 2 2 2 2 2 2 2 2 2 8" xfId="26047"/>
    <cellStyle name="Normal 3 2 2 2 2 2 2 2 2 2 2 2 2 2 2 2 2 2 2 2 2 2 2 9" xfId="26048"/>
    <cellStyle name="Normal 3 2 2 2 2 2 2 2 2 2 2 2 2 2 2 2 2 2 2 2 2 2 20" xfId="26049"/>
    <cellStyle name="Normal 3 2 2 2 2 2 2 2 2 2 2 2 2 2 2 2 2 2 2 2 2 2 21" xfId="26050"/>
    <cellStyle name="Normal 3 2 2 2 2 2 2 2 2 2 2 2 2 2 2 2 2 2 2 2 2 2 22" xfId="26051"/>
    <cellStyle name="Normal 3 2 2 2 2 2 2 2 2 2 2 2 2 2 2 2 2 2 2 2 2 2 23" xfId="26052"/>
    <cellStyle name="Normal 3 2 2 2 2 2 2 2 2 2 2 2 2 2 2 2 2 2 2 2 2 2 24" xfId="26053"/>
    <cellStyle name="Normal 3 2 2 2 2 2 2 2 2 2 2 2 2 2 2 2 2 2 2 2 2 2 25" xfId="26054"/>
    <cellStyle name="Normal 3 2 2 2 2 2 2 2 2 2 2 2 2 2 2 2 2 2 2 2 2 2 26" xfId="26055"/>
    <cellStyle name="Normal 3 2 2 2 2 2 2 2 2 2 2 2 2 2 2 2 2 2 2 2 2 2 27" xfId="26056"/>
    <cellStyle name="Normal 3 2 2 2 2 2 2 2 2 2 2 2 2 2 2 2 2 2 2 2 2 2 28" xfId="26057"/>
    <cellStyle name="Normal 3 2 2 2 2 2 2 2 2 2 2 2 2 2 2 2 2 2 2 2 2 2 29" xfId="26058"/>
    <cellStyle name="Normal 3 2 2 2 2 2 2 2 2 2 2 2 2 2 2 2 2 2 2 2 2 2 3" xfId="26059"/>
    <cellStyle name="Normal 3 2 2 2 2 2 2 2 2 2 2 2 2 2 2 2 2 2 2 2 2 2 30" xfId="26060"/>
    <cellStyle name="Normal 3 2 2 2 2 2 2 2 2 2 2 2 2 2 2 2 2 2 2 2 2 2 31" xfId="26061"/>
    <cellStyle name="Normal 3 2 2 2 2 2 2 2 2 2 2 2 2 2 2 2 2 2 2 2 2 2 32" xfId="26062"/>
    <cellStyle name="Normal 3 2 2 2 2 2 2 2 2 2 2 2 2 2 2 2 2 2 2 2 2 2 33" xfId="26063"/>
    <cellStyle name="Normal 3 2 2 2 2 2 2 2 2 2 2 2 2 2 2 2 2 2 2 2 2 2 34" xfId="26064"/>
    <cellStyle name="Normal 3 2 2 2 2 2 2 2 2 2 2 2 2 2 2 2 2 2 2 2 2 2 35" xfId="26065"/>
    <cellStyle name="Normal 3 2 2 2 2 2 2 2 2 2 2 2 2 2 2 2 2 2 2 2 2 2 36" xfId="26066"/>
    <cellStyle name="Normal 3 2 2 2 2 2 2 2 2 2 2 2 2 2 2 2 2 2 2 2 2 2 37" xfId="26067"/>
    <cellStyle name="Normal 3 2 2 2 2 2 2 2 2 2 2 2 2 2 2 2 2 2 2 2 2 2 38" xfId="26068"/>
    <cellStyle name="Normal 3 2 2 2 2 2 2 2 2 2 2 2 2 2 2 2 2 2 2 2 2 2 39" xfId="26069"/>
    <cellStyle name="Normal 3 2 2 2 2 2 2 2 2 2 2 2 2 2 2 2 2 2 2 2 2 2 4" xfId="26070"/>
    <cellStyle name="Normal 3 2 2 2 2 2 2 2 2 2 2 2 2 2 2 2 2 2 2 2 2 2 40" xfId="26071"/>
    <cellStyle name="Normal 3 2 2 2 2 2 2 2 2 2 2 2 2 2 2 2 2 2 2 2 2 2 41" xfId="26072"/>
    <cellStyle name="Normal 3 2 2 2 2 2 2 2 2 2 2 2 2 2 2 2 2 2 2 2 2 2 42" xfId="26073"/>
    <cellStyle name="Normal 3 2 2 2 2 2 2 2 2 2 2 2 2 2 2 2 2 2 2 2 2 2 43" xfId="26074"/>
    <cellStyle name="Normal 3 2 2 2 2 2 2 2 2 2 2 2 2 2 2 2 2 2 2 2 2 2 44" xfId="26075"/>
    <cellStyle name="Normal 3 2 2 2 2 2 2 2 2 2 2 2 2 2 2 2 2 2 2 2 2 2 45" xfId="26076"/>
    <cellStyle name="Normal 3 2 2 2 2 2 2 2 2 2 2 2 2 2 2 2 2 2 2 2 2 2 45 2" xfId="26077"/>
    <cellStyle name="Normal 3 2 2 2 2 2 2 2 2 2 2 2 2 2 2 2 2 2 2 2 2 2 45 3" xfId="26078"/>
    <cellStyle name="Normal 3 2 2 2 2 2 2 2 2 2 2 2 2 2 2 2 2 2 2 2 2 2 45 4" xfId="26079"/>
    <cellStyle name="Normal 3 2 2 2 2 2 2 2 2 2 2 2 2 2 2 2 2 2 2 2 2 2 46" xfId="26080"/>
    <cellStyle name="Normal 3 2 2 2 2 2 2 2 2 2 2 2 2 2 2 2 2 2 2 2 2 2 47" xfId="26081"/>
    <cellStyle name="Normal 3 2 2 2 2 2 2 2 2 2 2 2 2 2 2 2 2 2 2 2 2 2 5" xfId="26082"/>
    <cellStyle name="Normal 3 2 2 2 2 2 2 2 2 2 2 2 2 2 2 2 2 2 2 2 2 2 6" xfId="26083"/>
    <cellStyle name="Normal 3 2 2 2 2 2 2 2 2 2 2 2 2 2 2 2 2 2 2 2 2 2 7" xfId="26084"/>
    <cellStyle name="Normal 3 2 2 2 2 2 2 2 2 2 2 2 2 2 2 2 2 2 2 2 2 2 8" xfId="26085"/>
    <cellStyle name="Normal 3 2 2 2 2 2 2 2 2 2 2 2 2 2 2 2 2 2 2 2 2 2 9" xfId="26086"/>
    <cellStyle name="Normal 3 2 2 2 2 2 2 2 2 2 2 2 2 2 2 2 2 2 2 2 2 20" xfId="26087"/>
    <cellStyle name="Normal 3 2 2 2 2 2 2 2 2 2 2 2 2 2 2 2 2 2 2 2 2 21" xfId="26088"/>
    <cellStyle name="Normal 3 2 2 2 2 2 2 2 2 2 2 2 2 2 2 2 2 2 2 2 2 22" xfId="26089"/>
    <cellStyle name="Normal 3 2 2 2 2 2 2 2 2 2 2 2 2 2 2 2 2 2 2 2 2 23" xfId="26090"/>
    <cellStyle name="Normal 3 2 2 2 2 2 2 2 2 2 2 2 2 2 2 2 2 2 2 2 2 24" xfId="26091"/>
    <cellStyle name="Normal 3 2 2 2 2 2 2 2 2 2 2 2 2 2 2 2 2 2 2 2 2 25" xfId="26092"/>
    <cellStyle name="Normal 3 2 2 2 2 2 2 2 2 2 2 2 2 2 2 2 2 2 2 2 2 26" xfId="26093"/>
    <cellStyle name="Normal 3 2 2 2 2 2 2 2 2 2 2 2 2 2 2 2 2 2 2 2 2 27" xfId="26094"/>
    <cellStyle name="Normal 3 2 2 2 2 2 2 2 2 2 2 2 2 2 2 2 2 2 2 2 2 28" xfId="26095"/>
    <cellStyle name="Normal 3 2 2 2 2 2 2 2 2 2 2 2 2 2 2 2 2 2 2 2 2 29" xfId="26096"/>
    <cellStyle name="Normal 3 2 2 2 2 2 2 2 2 2 2 2 2 2 2 2 2 2 2 2 2 3" xfId="26097"/>
    <cellStyle name="Normal 3 2 2 2 2 2 2 2 2 2 2 2 2 2 2 2 2 2 2 2 2 30" xfId="26098"/>
    <cellStyle name="Normal 3 2 2 2 2 2 2 2 2 2 2 2 2 2 2 2 2 2 2 2 2 31" xfId="26099"/>
    <cellStyle name="Normal 3 2 2 2 2 2 2 2 2 2 2 2 2 2 2 2 2 2 2 2 2 32" xfId="26100"/>
    <cellStyle name="Normal 3 2 2 2 2 2 2 2 2 2 2 2 2 2 2 2 2 2 2 2 2 33" xfId="26101"/>
    <cellStyle name="Normal 3 2 2 2 2 2 2 2 2 2 2 2 2 2 2 2 2 2 2 2 2 34" xfId="26102"/>
    <cellStyle name="Normal 3 2 2 2 2 2 2 2 2 2 2 2 2 2 2 2 2 2 2 2 2 35" xfId="26103"/>
    <cellStyle name="Normal 3 2 2 2 2 2 2 2 2 2 2 2 2 2 2 2 2 2 2 2 2 36" xfId="26104"/>
    <cellStyle name="Normal 3 2 2 2 2 2 2 2 2 2 2 2 2 2 2 2 2 2 2 2 2 37" xfId="26105"/>
    <cellStyle name="Normal 3 2 2 2 2 2 2 2 2 2 2 2 2 2 2 2 2 2 2 2 2 38" xfId="26106"/>
    <cellStyle name="Normal 3 2 2 2 2 2 2 2 2 2 2 2 2 2 2 2 2 2 2 2 2 39" xfId="26107"/>
    <cellStyle name="Normal 3 2 2 2 2 2 2 2 2 2 2 2 2 2 2 2 2 2 2 2 2 4" xfId="26108"/>
    <cellStyle name="Normal 3 2 2 2 2 2 2 2 2 2 2 2 2 2 2 2 2 2 2 2 2 40" xfId="26109"/>
    <cellStyle name="Normal 3 2 2 2 2 2 2 2 2 2 2 2 2 2 2 2 2 2 2 2 2 41" xfId="26110"/>
    <cellStyle name="Normal 3 2 2 2 2 2 2 2 2 2 2 2 2 2 2 2 2 2 2 2 2 42" xfId="26111"/>
    <cellStyle name="Normal 3 2 2 2 2 2 2 2 2 2 2 2 2 2 2 2 2 2 2 2 2 43" xfId="26112"/>
    <cellStyle name="Normal 3 2 2 2 2 2 2 2 2 2 2 2 2 2 2 2 2 2 2 2 2 44" xfId="26113"/>
    <cellStyle name="Normal 3 2 2 2 2 2 2 2 2 2 2 2 2 2 2 2 2 2 2 2 2 45" xfId="26114"/>
    <cellStyle name="Normal 3 2 2 2 2 2 2 2 2 2 2 2 2 2 2 2 2 2 2 2 2 45 2" xfId="26115"/>
    <cellStyle name="Normal 3 2 2 2 2 2 2 2 2 2 2 2 2 2 2 2 2 2 2 2 2 45 3" xfId="26116"/>
    <cellStyle name="Normal 3 2 2 2 2 2 2 2 2 2 2 2 2 2 2 2 2 2 2 2 2 45 4" xfId="26117"/>
    <cellStyle name="Normal 3 2 2 2 2 2 2 2 2 2 2 2 2 2 2 2 2 2 2 2 2 46" xfId="26118"/>
    <cellStyle name="Normal 3 2 2 2 2 2 2 2 2 2 2 2 2 2 2 2 2 2 2 2 2 47" xfId="26119"/>
    <cellStyle name="Normal 3 2 2 2 2 2 2 2 2 2 2 2 2 2 2 2 2 2 2 2 2 5" xfId="26120"/>
    <cellStyle name="Normal 3 2 2 2 2 2 2 2 2 2 2 2 2 2 2 2 2 2 2 2 2 6" xfId="26121"/>
    <cellStyle name="Normal 3 2 2 2 2 2 2 2 2 2 2 2 2 2 2 2 2 2 2 2 2 7" xfId="26122"/>
    <cellStyle name="Normal 3 2 2 2 2 2 2 2 2 2 2 2 2 2 2 2 2 2 2 2 2 8" xfId="26123"/>
    <cellStyle name="Normal 3 2 2 2 2 2 2 2 2 2 2 2 2 2 2 2 2 2 2 2 2 9" xfId="26124"/>
    <cellStyle name="Normal 3 2 2 2 2 2 2 2 2 2 2 2 2 2 2 2 2 2 2 2 20" xfId="26125"/>
    <cellStyle name="Normal 3 2 2 2 2 2 2 2 2 2 2 2 2 2 2 2 2 2 2 2 21" xfId="26126"/>
    <cellStyle name="Normal 3 2 2 2 2 2 2 2 2 2 2 2 2 2 2 2 2 2 2 2 22" xfId="26127"/>
    <cellStyle name="Normal 3 2 2 2 2 2 2 2 2 2 2 2 2 2 2 2 2 2 2 2 23" xfId="26128"/>
    <cellStyle name="Normal 3 2 2 2 2 2 2 2 2 2 2 2 2 2 2 2 2 2 2 2 24" xfId="26129"/>
    <cellStyle name="Normal 3 2 2 2 2 2 2 2 2 2 2 2 2 2 2 2 2 2 2 2 25" xfId="26130"/>
    <cellStyle name="Normal 3 2 2 2 2 2 2 2 2 2 2 2 2 2 2 2 2 2 2 2 26" xfId="26131"/>
    <cellStyle name="Normal 3 2 2 2 2 2 2 2 2 2 2 2 2 2 2 2 2 2 2 2 27" xfId="26132"/>
    <cellStyle name="Normal 3 2 2 2 2 2 2 2 2 2 2 2 2 2 2 2 2 2 2 2 28" xfId="26133"/>
    <cellStyle name="Normal 3 2 2 2 2 2 2 2 2 2 2 2 2 2 2 2 2 2 2 2 29" xfId="26134"/>
    <cellStyle name="Normal 3 2 2 2 2 2 2 2 2 2 2 2 2 2 2 2 2 2 2 2 3" xfId="26135"/>
    <cellStyle name="Normal 3 2 2 2 2 2 2 2 2 2 2 2 2 2 2 2 2 2 2 2 30" xfId="26136"/>
    <cellStyle name="Normal 3 2 2 2 2 2 2 2 2 2 2 2 2 2 2 2 2 2 2 2 31" xfId="26137"/>
    <cellStyle name="Normal 3 2 2 2 2 2 2 2 2 2 2 2 2 2 2 2 2 2 2 2 32" xfId="26138"/>
    <cellStyle name="Normal 3 2 2 2 2 2 2 2 2 2 2 2 2 2 2 2 2 2 2 2 33" xfId="26139"/>
    <cellStyle name="Normal 3 2 2 2 2 2 2 2 2 2 2 2 2 2 2 2 2 2 2 2 34" xfId="26140"/>
    <cellStyle name="Normal 3 2 2 2 2 2 2 2 2 2 2 2 2 2 2 2 2 2 2 2 35" xfId="26141"/>
    <cellStyle name="Normal 3 2 2 2 2 2 2 2 2 2 2 2 2 2 2 2 2 2 2 2 36" xfId="26142"/>
    <cellStyle name="Normal 3 2 2 2 2 2 2 2 2 2 2 2 2 2 2 2 2 2 2 2 37" xfId="26143"/>
    <cellStyle name="Normal 3 2 2 2 2 2 2 2 2 2 2 2 2 2 2 2 2 2 2 2 38" xfId="26144"/>
    <cellStyle name="Normal 3 2 2 2 2 2 2 2 2 2 2 2 2 2 2 2 2 2 2 2 39" xfId="26145"/>
    <cellStyle name="Normal 3 2 2 2 2 2 2 2 2 2 2 2 2 2 2 2 2 2 2 2 4" xfId="26146"/>
    <cellStyle name="Normal 3 2 2 2 2 2 2 2 2 2 2 2 2 2 2 2 2 2 2 2 40" xfId="26147"/>
    <cellStyle name="Normal 3 2 2 2 2 2 2 2 2 2 2 2 2 2 2 2 2 2 2 2 41" xfId="26148"/>
    <cellStyle name="Normal 3 2 2 2 2 2 2 2 2 2 2 2 2 2 2 2 2 2 2 2 42" xfId="26149"/>
    <cellStyle name="Normal 3 2 2 2 2 2 2 2 2 2 2 2 2 2 2 2 2 2 2 2 43" xfId="26150"/>
    <cellStyle name="Normal 3 2 2 2 2 2 2 2 2 2 2 2 2 2 2 2 2 2 2 2 44" xfId="26151"/>
    <cellStyle name="Normal 3 2 2 2 2 2 2 2 2 2 2 2 2 2 2 2 2 2 2 2 45" xfId="26152"/>
    <cellStyle name="Normal 3 2 2 2 2 2 2 2 2 2 2 2 2 2 2 2 2 2 2 2 46" xfId="26153"/>
    <cellStyle name="Normal 3 2 2 2 2 2 2 2 2 2 2 2 2 2 2 2 2 2 2 2 47" xfId="26154"/>
    <cellStyle name="Normal 3 2 2 2 2 2 2 2 2 2 2 2 2 2 2 2 2 2 2 2 48" xfId="26155"/>
    <cellStyle name="Normal 3 2 2 2 2 2 2 2 2 2 2 2 2 2 2 2 2 2 2 2 48 2" xfId="26156"/>
    <cellStyle name="Normal 3 2 2 2 2 2 2 2 2 2 2 2 2 2 2 2 2 2 2 2 48 3" xfId="26157"/>
    <cellStyle name="Normal 3 2 2 2 2 2 2 2 2 2 2 2 2 2 2 2 2 2 2 2 48 4" xfId="26158"/>
    <cellStyle name="Normal 3 2 2 2 2 2 2 2 2 2 2 2 2 2 2 2 2 2 2 2 49" xfId="26159"/>
    <cellStyle name="Normal 3 2 2 2 2 2 2 2 2 2 2 2 2 2 2 2 2 2 2 2 5" xfId="26160"/>
    <cellStyle name="Normal 3 2 2 2 2 2 2 2 2 2 2 2 2 2 2 2 2 2 2 2 50" xfId="26161"/>
    <cellStyle name="Normal 3 2 2 2 2 2 2 2 2 2 2 2 2 2 2 2 2 2 2 2 6" xfId="26162"/>
    <cellStyle name="Normal 3 2 2 2 2 2 2 2 2 2 2 2 2 2 2 2 2 2 2 2 7" xfId="26163"/>
    <cellStyle name="Normal 3 2 2 2 2 2 2 2 2 2 2 2 2 2 2 2 2 2 2 2 8" xfId="26164"/>
    <cellStyle name="Normal 3 2 2 2 2 2 2 2 2 2 2 2 2 2 2 2 2 2 2 2 9" xfId="26165"/>
    <cellStyle name="Normal 3 2 2 2 2 2 2 2 2 2 2 2 2 2 2 2 2 2 2 20" xfId="26166"/>
    <cellStyle name="Normal 3 2 2 2 2 2 2 2 2 2 2 2 2 2 2 2 2 2 2 21" xfId="26167"/>
    <cellStyle name="Normal 3 2 2 2 2 2 2 2 2 2 2 2 2 2 2 2 2 2 2 22" xfId="26168"/>
    <cellStyle name="Normal 3 2 2 2 2 2 2 2 2 2 2 2 2 2 2 2 2 2 2 23" xfId="26169"/>
    <cellStyle name="Normal 3 2 2 2 2 2 2 2 2 2 2 2 2 2 2 2 2 2 2 24" xfId="26170"/>
    <cellStyle name="Normal 3 2 2 2 2 2 2 2 2 2 2 2 2 2 2 2 2 2 2 25" xfId="26171"/>
    <cellStyle name="Normal 3 2 2 2 2 2 2 2 2 2 2 2 2 2 2 2 2 2 2 26" xfId="26172"/>
    <cellStyle name="Normal 3 2 2 2 2 2 2 2 2 2 2 2 2 2 2 2 2 2 2 27" xfId="26173"/>
    <cellStyle name="Normal 3 2 2 2 2 2 2 2 2 2 2 2 2 2 2 2 2 2 2 28" xfId="26174"/>
    <cellStyle name="Normal 3 2 2 2 2 2 2 2 2 2 2 2 2 2 2 2 2 2 2 29" xfId="26175"/>
    <cellStyle name="Normal 3 2 2 2 2 2 2 2 2 2 2 2 2 2 2 2 2 2 2 3" xfId="26176"/>
    <cellStyle name="Normal 3 2 2 2 2 2 2 2 2 2 2 2 2 2 2 2 2 2 2 30" xfId="26177"/>
    <cellStyle name="Normal 3 2 2 2 2 2 2 2 2 2 2 2 2 2 2 2 2 2 2 31" xfId="26178"/>
    <cellStyle name="Normal 3 2 2 2 2 2 2 2 2 2 2 2 2 2 2 2 2 2 2 32" xfId="26179"/>
    <cellStyle name="Normal 3 2 2 2 2 2 2 2 2 2 2 2 2 2 2 2 2 2 2 33" xfId="26180"/>
    <cellStyle name="Normal 3 2 2 2 2 2 2 2 2 2 2 2 2 2 2 2 2 2 2 34" xfId="26181"/>
    <cellStyle name="Normal 3 2 2 2 2 2 2 2 2 2 2 2 2 2 2 2 2 2 2 35" xfId="26182"/>
    <cellStyle name="Normal 3 2 2 2 2 2 2 2 2 2 2 2 2 2 2 2 2 2 2 36" xfId="26183"/>
    <cellStyle name="Normal 3 2 2 2 2 2 2 2 2 2 2 2 2 2 2 2 2 2 2 37" xfId="26184"/>
    <cellStyle name="Normal 3 2 2 2 2 2 2 2 2 2 2 2 2 2 2 2 2 2 2 38" xfId="26185"/>
    <cellStyle name="Normal 3 2 2 2 2 2 2 2 2 2 2 2 2 2 2 2 2 2 2 39" xfId="26186"/>
    <cellStyle name="Normal 3 2 2 2 2 2 2 2 2 2 2 2 2 2 2 2 2 2 2 4" xfId="26187"/>
    <cellStyle name="Normal 3 2 2 2 2 2 2 2 2 2 2 2 2 2 2 2 2 2 2 40" xfId="26188"/>
    <cellStyle name="Normal 3 2 2 2 2 2 2 2 2 2 2 2 2 2 2 2 2 2 2 41" xfId="26189"/>
    <cellStyle name="Normal 3 2 2 2 2 2 2 2 2 2 2 2 2 2 2 2 2 2 2 42" xfId="26190"/>
    <cellStyle name="Normal 3 2 2 2 2 2 2 2 2 2 2 2 2 2 2 2 2 2 2 43" xfId="26191"/>
    <cellStyle name="Normal 3 2 2 2 2 2 2 2 2 2 2 2 2 2 2 2 2 2 2 44" xfId="26192"/>
    <cellStyle name="Normal 3 2 2 2 2 2 2 2 2 2 2 2 2 2 2 2 2 2 2 45" xfId="26193"/>
    <cellStyle name="Normal 3 2 2 2 2 2 2 2 2 2 2 2 2 2 2 2 2 2 2 46" xfId="26194"/>
    <cellStyle name="Normal 3 2 2 2 2 2 2 2 2 2 2 2 2 2 2 2 2 2 2 47" xfId="26195"/>
    <cellStyle name="Normal 3 2 2 2 2 2 2 2 2 2 2 2 2 2 2 2 2 2 2 48" xfId="26196"/>
    <cellStyle name="Normal 3 2 2 2 2 2 2 2 2 2 2 2 2 2 2 2 2 2 2 49" xfId="26197"/>
    <cellStyle name="Normal 3 2 2 2 2 2 2 2 2 2 2 2 2 2 2 2 2 2 2 5" xfId="26198"/>
    <cellStyle name="Normal 3 2 2 2 2 2 2 2 2 2 2 2 2 2 2 2 2 2 2 50" xfId="26199"/>
    <cellStyle name="Normal 3 2 2 2 2 2 2 2 2 2 2 2 2 2 2 2 2 2 2 50 2" xfId="26200"/>
    <cellStyle name="Normal 3 2 2 2 2 2 2 2 2 2 2 2 2 2 2 2 2 2 2 50 3" xfId="26201"/>
    <cellStyle name="Normal 3 2 2 2 2 2 2 2 2 2 2 2 2 2 2 2 2 2 2 50 4" xfId="26202"/>
    <cellStyle name="Normal 3 2 2 2 2 2 2 2 2 2 2 2 2 2 2 2 2 2 2 51" xfId="26203"/>
    <cellStyle name="Normal 3 2 2 2 2 2 2 2 2 2 2 2 2 2 2 2 2 2 2 52" xfId="26204"/>
    <cellStyle name="Normal 3 2 2 2 2 2 2 2 2 2 2 2 2 2 2 2 2 2 2 6" xfId="26205"/>
    <cellStyle name="Normal 3 2 2 2 2 2 2 2 2 2 2 2 2 2 2 2 2 2 2 7" xfId="26206"/>
    <cellStyle name="Normal 3 2 2 2 2 2 2 2 2 2 2 2 2 2 2 2 2 2 2 8" xfId="26207"/>
    <cellStyle name="Normal 3 2 2 2 2 2 2 2 2 2 2 2 2 2 2 2 2 2 2 9" xfId="26208"/>
    <cellStyle name="Normal 3 2 2 2 2 2 2 2 2 2 2 2 2 2 2 2 2 2 20" xfId="26209"/>
    <cellStyle name="Normal 3 2 2 2 2 2 2 2 2 2 2 2 2 2 2 2 2 2 21" xfId="26210"/>
    <cellStyle name="Normal 3 2 2 2 2 2 2 2 2 2 2 2 2 2 2 2 2 2 22" xfId="26211"/>
    <cellStyle name="Normal 3 2 2 2 2 2 2 2 2 2 2 2 2 2 2 2 2 2 23" xfId="26212"/>
    <cellStyle name="Normal 3 2 2 2 2 2 2 2 2 2 2 2 2 2 2 2 2 2 23 2" xfId="26213"/>
    <cellStyle name="Normal 3 2 2 2 2 2 2 2 2 2 2 2 2 2 2 2 2 2 23 3" xfId="26214"/>
    <cellStyle name="Normal 3 2 2 2 2 2 2 2 2 2 2 2 2 2 2 2 2 2 23 4" xfId="26215"/>
    <cellStyle name="Normal 3 2 2 2 2 2 2 2 2 2 2 2 2 2 2 2 2 2 23 5" xfId="26216"/>
    <cellStyle name="Normal 3 2 2 2 2 2 2 2 2 2 2 2 2 2 2 2 2 2 23 6" xfId="26217"/>
    <cellStyle name="Normal 3 2 2 2 2 2 2 2 2 2 2 2 2 2 2 2 2 2 23 7" xfId="26218"/>
    <cellStyle name="Normal 3 2 2 2 2 2 2 2 2 2 2 2 2 2 2 2 2 2 24" xfId="26219"/>
    <cellStyle name="Normal 3 2 2 2 2 2 2 2 2 2 2 2 2 2 2 2 2 2 25" xfId="26220"/>
    <cellStyle name="Normal 3 2 2 2 2 2 2 2 2 2 2 2 2 2 2 2 2 2 26" xfId="26221"/>
    <cellStyle name="Normal 3 2 2 2 2 2 2 2 2 2 2 2 2 2 2 2 2 2 27" xfId="26222"/>
    <cellStyle name="Normal 3 2 2 2 2 2 2 2 2 2 2 2 2 2 2 2 2 2 28" xfId="26223"/>
    <cellStyle name="Normal 3 2 2 2 2 2 2 2 2 2 2 2 2 2 2 2 2 2 29" xfId="26224"/>
    <cellStyle name="Normal 3 2 2 2 2 2 2 2 2 2 2 2 2 2 2 2 2 2 3" xfId="26225"/>
    <cellStyle name="Normal 3 2 2 2 2 2 2 2 2 2 2 2 2 2 2 2 2 2 30" xfId="26226"/>
    <cellStyle name="Normal 3 2 2 2 2 2 2 2 2 2 2 2 2 2 2 2 2 2 31" xfId="26227"/>
    <cellStyle name="Normal 3 2 2 2 2 2 2 2 2 2 2 2 2 2 2 2 2 2 32" xfId="26228"/>
    <cellStyle name="Normal 3 2 2 2 2 2 2 2 2 2 2 2 2 2 2 2 2 2 33" xfId="26229"/>
    <cellStyle name="Normal 3 2 2 2 2 2 2 2 2 2 2 2 2 2 2 2 2 2 34" xfId="26230"/>
    <cellStyle name="Normal 3 2 2 2 2 2 2 2 2 2 2 2 2 2 2 2 2 2 35" xfId="26231"/>
    <cellStyle name="Normal 3 2 2 2 2 2 2 2 2 2 2 2 2 2 2 2 2 2 36" xfId="26232"/>
    <cellStyle name="Normal 3 2 2 2 2 2 2 2 2 2 2 2 2 2 2 2 2 2 37" xfId="26233"/>
    <cellStyle name="Normal 3 2 2 2 2 2 2 2 2 2 2 2 2 2 2 2 2 2 38" xfId="26234"/>
    <cellStyle name="Normal 3 2 2 2 2 2 2 2 2 2 2 2 2 2 2 2 2 2 39" xfId="26235"/>
    <cellStyle name="Normal 3 2 2 2 2 2 2 2 2 2 2 2 2 2 2 2 2 2 4" xfId="26236"/>
    <cellStyle name="Normal 3 2 2 2 2 2 2 2 2 2 2 2 2 2 2 2 2 2 40" xfId="26237"/>
    <cellStyle name="Normal 3 2 2 2 2 2 2 2 2 2 2 2 2 2 2 2 2 2 41" xfId="26238"/>
    <cellStyle name="Normal 3 2 2 2 2 2 2 2 2 2 2 2 2 2 2 2 2 2 42" xfId="26239"/>
    <cellStyle name="Normal 3 2 2 2 2 2 2 2 2 2 2 2 2 2 2 2 2 2 43" xfId="26240"/>
    <cellStyle name="Normal 3 2 2 2 2 2 2 2 2 2 2 2 2 2 2 2 2 2 44" xfId="26241"/>
    <cellStyle name="Normal 3 2 2 2 2 2 2 2 2 2 2 2 2 2 2 2 2 2 45" xfId="26242"/>
    <cellStyle name="Normal 3 2 2 2 2 2 2 2 2 2 2 2 2 2 2 2 2 2 46" xfId="26243"/>
    <cellStyle name="Normal 3 2 2 2 2 2 2 2 2 2 2 2 2 2 2 2 2 2 47" xfId="26244"/>
    <cellStyle name="Normal 3 2 2 2 2 2 2 2 2 2 2 2 2 2 2 2 2 2 48" xfId="26245"/>
    <cellStyle name="Normal 3 2 2 2 2 2 2 2 2 2 2 2 2 2 2 2 2 2 49" xfId="26246"/>
    <cellStyle name="Normal 3 2 2 2 2 2 2 2 2 2 2 2 2 2 2 2 2 2 5" xfId="26247"/>
    <cellStyle name="Normal 3 2 2 2 2 2 2 2 2 2 2 2 2 2 2 2 2 2 50" xfId="26248"/>
    <cellStyle name="Normal 3 2 2 2 2 2 2 2 2 2 2 2 2 2 2 2 2 2 51" xfId="26249"/>
    <cellStyle name="Normal 3 2 2 2 2 2 2 2 2 2 2 2 2 2 2 2 2 2 52" xfId="26250"/>
    <cellStyle name="Normal 3 2 2 2 2 2 2 2 2 2 2 2 2 2 2 2 2 2 53" xfId="26251"/>
    <cellStyle name="Normal 3 2 2 2 2 2 2 2 2 2 2 2 2 2 2 2 2 2 54" xfId="26252"/>
    <cellStyle name="Normal 3 2 2 2 2 2 2 2 2 2 2 2 2 2 2 2 2 2 55" xfId="26253"/>
    <cellStyle name="Normal 3 2 2 2 2 2 2 2 2 2 2 2 2 2 2 2 2 2 55 2" xfId="26254"/>
    <cellStyle name="Normal 3 2 2 2 2 2 2 2 2 2 2 2 2 2 2 2 2 2 55 3" xfId="26255"/>
    <cellStyle name="Normal 3 2 2 2 2 2 2 2 2 2 2 2 2 2 2 2 2 2 55 4" xfId="26256"/>
    <cellStyle name="Normal 3 2 2 2 2 2 2 2 2 2 2 2 2 2 2 2 2 2 56" xfId="26257"/>
    <cellStyle name="Normal 3 2 2 2 2 2 2 2 2 2 2 2 2 2 2 2 2 2 57" xfId="26258"/>
    <cellStyle name="Normal 3 2 2 2 2 2 2 2 2 2 2 2 2 2 2 2 2 2 6" xfId="26259"/>
    <cellStyle name="Normal 3 2 2 2 2 2 2 2 2 2 2 2 2 2 2 2 2 2 7" xfId="26260"/>
    <cellStyle name="Normal 3 2 2 2 2 2 2 2 2 2 2 2 2 2 2 2 2 2 8" xfId="26261"/>
    <cellStyle name="Normal 3 2 2 2 2 2 2 2 2 2 2 2 2 2 2 2 2 2 8 2" xfId="26262"/>
    <cellStyle name="Normal 3 2 2 2 2 2 2 2 2 2 2 2 2 2 2 2 2 2 8 3" xfId="26263"/>
    <cellStyle name="Normal 3 2 2 2 2 2 2 2 2 2 2 2 2 2 2 2 2 2 8 4" xfId="26264"/>
    <cellStyle name="Normal 3 2 2 2 2 2 2 2 2 2 2 2 2 2 2 2 2 2 9" xfId="26265"/>
    <cellStyle name="Normal 3 2 2 2 2 2 2 2 2 2 2 2 2 2 2 2 2 20" xfId="26266"/>
    <cellStyle name="Normal 3 2 2 2 2 2 2 2 2 2 2 2 2 2 2 2 2 21" xfId="26267"/>
    <cellStyle name="Normal 3 2 2 2 2 2 2 2 2 2 2 2 2 2 2 2 2 22" xfId="26268"/>
    <cellStyle name="Normal 3 2 2 2 2 2 2 2 2 2 2 2 2 2 2 2 2 23" xfId="26269"/>
    <cellStyle name="Normal 3 2 2 2 2 2 2 2 2 2 2 2 2 2 2 2 2 23 2" xfId="26270"/>
    <cellStyle name="Normal 3 2 2 2 2 2 2 2 2 2 2 2 2 2 2 2 2 23 3" xfId="26271"/>
    <cellStyle name="Normal 3 2 2 2 2 2 2 2 2 2 2 2 2 2 2 2 2 23 4" xfId="26272"/>
    <cellStyle name="Normal 3 2 2 2 2 2 2 2 2 2 2 2 2 2 2 2 2 23 5" xfId="26273"/>
    <cellStyle name="Normal 3 2 2 2 2 2 2 2 2 2 2 2 2 2 2 2 2 23 6" xfId="26274"/>
    <cellStyle name="Normal 3 2 2 2 2 2 2 2 2 2 2 2 2 2 2 2 2 23 7" xfId="26275"/>
    <cellStyle name="Normal 3 2 2 2 2 2 2 2 2 2 2 2 2 2 2 2 2 24" xfId="26276"/>
    <cellStyle name="Normal 3 2 2 2 2 2 2 2 2 2 2 2 2 2 2 2 2 25" xfId="26277"/>
    <cellStyle name="Normal 3 2 2 2 2 2 2 2 2 2 2 2 2 2 2 2 2 26" xfId="26278"/>
    <cellStyle name="Normal 3 2 2 2 2 2 2 2 2 2 2 2 2 2 2 2 2 27" xfId="26279"/>
    <cellStyle name="Normal 3 2 2 2 2 2 2 2 2 2 2 2 2 2 2 2 2 28" xfId="26280"/>
    <cellStyle name="Normal 3 2 2 2 2 2 2 2 2 2 2 2 2 2 2 2 2 29" xfId="26281"/>
    <cellStyle name="Normal 3 2 2 2 2 2 2 2 2 2 2 2 2 2 2 2 2 3" xfId="26282"/>
    <cellStyle name="Normal 3 2 2 2 2 2 2 2 2 2 2 2 2 2 2 2 2 3 2" xfId="26283"/>
    <cellStyle name="Normal 3 2 2 2 2 2 2 2 2 2 2 2 2 2 2 2 2 3 2 2" xfId="26284"/>
    <cellStyle name="Normal 3 2 2 2 2 2 2 2 2 2 2 2 2 2 2 2 2 3 2 3" xfId="26285"/>
    <cellStyle name="Normal 3 2 2 2 2 2 2 2 2 2 2 2 2 2 2 2 2 3 2 4" xfId="26286"/>
    <cellStyle name="Normal 3 2 2 2 2 2 2 2 2 2 2 2 2 2 2 2 2 3 3" xfId="26287"/>
    <cellStyle name="Normal 3 2 2 2 2 2 2 2 2 2 2 2 2 2 2 2 2 3 4" xfId="26288"/>
    <cellStyle name="Normal 3 2 2 2 2 2 2 2 2 2 2 2 2 2 2 2 2 3 5" xfId="26289"/>
    <cellStyle name="Normal 3 2 2 2 2 2 2 2 2 2 2 2 2 2 2 2 2 3 6" xfId="26290"/>
    <cellStyle name="Normal 3 2 2 2 2 2 2 2 2 2 2 2 2 2 2 2 2 30" xfId="26291"/>
    <cellStyle name="Normal 3 2 2 2 2 2 2 2 2 2 2 2 2 2 2 2 2 31" xfId="26292"/>
    <cellStyle name="Normal 3 2 2 2 2 2 2 2 2 2 2 2 2 2 2 2 2 32" xfId="26293"/>
    <cellStyle name="Normal 3 2 2 2 2 2 2 2 2 2 2 2 2 2 2 2 2 33" xfId="26294"/>
    <cellStyle name="Normal 3 2 2 2 2 2 2 2 2 2 2 2 2 2 2 2 2 34" xfId="26295"/>
    <cellStyle name="Normal 3 2 2 2 2 2 2 2 2 2 2 2 2 2 2 2 2 35" xfId="26296"/>
    <cellStyle name="Normal 3 2 2 2 2 2 2 2 2 2 2 2 2 2 2 2 2 36" xfId="26297"/>
    <cellStyle name="Normal 3 2 2 2 2 2 2 2 2 2 2 2 2 2 2 2 2 37" xfId="26298"/>
    <cellStyle name="Normal 3 2 2 2 2 2 2 2 2 2 2 2 2 2 2 2 2 38" xfId="26299"/>
    <cellStyle name="Normal 3 2 2 2 2 2 2 2 2 2 2 2 2 2 2 2 2 39" xfId="26300"/>
    <cellStyle name="Normal 3 2 2 2 2 2 2 2 2 2 2 2 2 2 2 2 2 4" xfId="26301"/>
    <cellStyle name="Normal 3 2 2 2 2 2 2 2 2 2 2 2 2 2 2 2 2 40" xfId="26302"/>
    <cellStyle name="Normal 3 2 2 2 2 2 2 2 2 2 2 2 2 2 2 2 2 41" xfId="26303"/>
    <cellStyle name="Normal 3 2 2 2 2 2 2 2 2 2 2 2 2 2 2 2 2 42" xfId="26304"/>
    <cellStyle name="Normal 3 2 2 2 2 2 2 2 2 2 2 2 2 2 2 2 2 43" xfId="26305"/>
    <cellStyle name="Normal 3 2 2 2 2 2 2 2 2 2 2 2 2 2 2 2 2 44" xfId="26306"/>
    <cellStyle name="Normal 3 2 2 2 2 2 2 2 2 2 2 2 2 2 2 2 2 45" xfId="26307"/>
    <cellStyle name="Normal 3 2 2 2 2 2 2 2 2 2 2 2 2 2 2 2 2 46" xfId="26308"/>
    <cellStyle name="Normal 3 2 2 2 2 2 2 2 2 2 2 2 2 2 2 2 2 47" xfId="26309"/>
    <cellStyle name="Normal 3 2 2 2 2 2 2 2 2 2 2 2 2 2 2 2 2 48" xfId="26310"/>
    <cellStyle name="Normal 3 2 2 2 2 2 2 2 2 2 2 2 2 2 2 2 2 49" xfId="26311"/>
    <cellStyle name="Normal 3 2 2 2 2 2 2 2 2 2 2 2 2 2 2 2 2 5" xfId="26312"/>
    <cellStyle name="Normal 3 2 2 2 2 2 2 2 2 2 2 2 2 2 2 2 2 50" xfId="26313"/>
    <cellStyle name="Normal 3 2 2 2 2 2 2 2 2 2 2 2 2 2 2 2 2 51" xfId="26314"/>
    <cellStyle name="Normal 3 2 2 2 2 2 2 2 2 2 2 2 2 2 2 2 2 52" xfId="26315"/>
    <cellStyle name="Normal 3 2 2 2 2 2 2 2 2 2 2 2 2 2 2 2 2 53" xfId="26316"/>
    <cellStyle name="Normal 3 2 2 2 2 2 2 2 2 2 2 2 2 2 2 2 2 54" xfId="26317"/>
    <cellStyle name="Normal 3 2 2 2 2 2 2 2 2 2 2 2 2 2 2 2 2 55" xfId="26318"/>
    <cellStyle name="Normal 3 2 2 2 2 2 2 2 2 2 2 2 2 2 2 2 2 55 2" xfId="26319"/>
    <cellStyle name="Normal 3 2 2 2 2 2 2 2 2 2 2 2 2 2 2 2 2 55 3" xfId="26320"/>
    <cellStyle name="Normal 3 2 2 2 2 2 2 2 2 2 2 2 2 2 2 2 2 55 4" xfId="26321"/>
    <cellStyle name="Normal 3 2 2 2 2 2 2 2 2 2 2 2 2 2 2 2 2 56" xfId="26322"/>
    <cellStyle name="Normal 3 2 2 2 2 2 2 2 2 2 2 2 2 2 2 2 2 57" xfId="26323"/>
    <cellStyle name="Normal 3 2 2 2 2 2 2 2 2 2 2 2 2 2 2 2 2 6" xfId="26324"/>
    <cellStyle name="Normal 3 2 2 2 2 2 2 2 2 2 2 2 2 2 2 2 2 7" xfId="26325"/>
    <cellStyle name="Normal 3 2 2 2 2 2 2 2 2 2 2 2 2 2 2 2 2 8" xfId="26326"/>
    <cellStyle name="Normal 3 2 2 2 2 2 2 2 2 2 2 2 2 2 2 2 2 8 2" xfId="26327"/>
    <cellStyle name="Normal 3 2 2 2 2 2 2 2 2 2 2 2 2 2 2 2 2 8 3" xfId="26328"/>
    <cellStyle name="Normal 3 2 2 2 2 2 2 2 2 2 2 2 2 2 2 2 2 8 4" xfId="26329"/>
    <cellStyle name="Normal 3 2 2 2 2 2 2 2 2 2 2 2 2 2 2 2 2 9" xfId="26330"/>
    <cellStyle name="Normal 3 2 2 2 2 2 2 2 2 2 2 2 2 2 2 2 20" xfId="26331"/>
    <cellStyle name="Normal 3 2 2 2 2 2 2 2 2 2 2 2 2 2 2 2 21" xfId="26332"/>
    <cellStyle name="Normal 3 2 2 2 2 2 2 2 2 2 2 2 2 2 2 2 22" xfId="26333"/>
    <cellStyle name="Normal 3 2 2 2 2 2 2 2 2 2 2 2 2 2 2 2 23" xfId="26334"/>
    <cellStyle name="Normal 3 2 2 2 2 2 2 2 2 2 2 2 2 2 2 2 24" xfId="26335"/>
    <cellStyle name="Normal 3 2 2 2 2 2 2 2 2 2 2 2 2 2 2 2 25" xfId="26336"/>
    <cellStyle name="Normal 3 2 2 2 2 2 2 2 2 2 2 2 2 2 2 2 26" xfId="26337"/>
    <cellStyle name="Normal 3 2 2 2 2 2 2 2 2 2 2 2 2 2 2 2 26 2" xfId="26338"/>
    <cellStyle name="Normal 3 2 2 2 2 2 2 2 2 2 2 2 2 2 2 2 26 3" xfId="26339"/>
    <cellStyle name="Normal 3 2 2 2 2 2 2 2 2 2 2 2 2 2 2 2 26 4" xfId="26340"/>
    <cellStyle name="Normal 3 2 2 2 2 2 2 2 2 2 2 2 2 2 2 2 26 5" xfId="26341"/>
    <cellStyle name="Normal 3 2 2 2 2 2 2 2 2 2 2 2 2 2 2 2 26 6" xfId="26342"/>
    <cellStyle name="Normal 3 2 2 2 2 2 2 2 2 2 2 2 2 2 2 2 26 7" xfId="26343"/>
    <cellStyle name="Normal 3 2 2 2 2 2 2 2 2 2 2 2 2 2 2 2 27" xfId="26344"/>
    <cellStyle name="Normal 3 2 2 2 2 2 2 2 2 2 2 2 2 2 2 2 28" xfId="26345"/>
    <cellStyle name="Normal 3 2 2 2 2 2 2 2 2 2 2 2 2 2 2 2 29" xfId="26346"/>
    <cellStyle name="Normal 3 2 2 2 2 2 2 2 2 2 2 2 2 2 2 2 3" xfId="26347"/>
    <cellStyle name="Normal 3 2 2 2 2 2 2 2 2 2 2 2 2 2 2 2 30" xfId="26348"/>
    <cellStyle name="Normal 3 2 2 2 2 2 2 2 2 2 2 2 2 2 2 2 31" xfId="26349"/>
    <cellStyle name="Normal 3 2 2 2 2 2 2 2 2 2 2 2 2 2 2 2 32" xfId="26350"/>
    <cellStyle name="Normal 3 2 2 2 2 2 2 2 2 2 2 2 2 2 2 2 33" xfId="26351"/>
    <cellStyle name="Normal 3 2 2 2 2 2 2 2 2 2 2 2 2 2 2 2 34" xfId="26352"/>
    <cellStyle name="Normal 3 2 2 2 2 2 2 2 2 2 2 2 2 2 2 2 35" xfId="26353"/>
    <cellStyle name="Normal 3 2 2 2 2 2 2 2 2 2 2 2 2 2 2 2 36" xfId="26354"/>
    <cellStyle name="Normal 3 2 2 2 2 2 2 2 2 2 2 2 2 2 2 2 37" xfId="26355"/>
    <cellStyle name="Normal 3 2 2 2 2 2 2 2 2 2 2 2 2 2 2 2 38" xfId="26356"/>
    <cellStyle name="Normal 3 2 2 2 2 2 2 2 2 2 2 2 2 2 2 2 39" xfId="26357"/>
    <cellStyle name="Normal 3 2 2 2 2 2 2 2 2 2 2 2 2 2 2 2 4" xfId="26358"/>
    <cellStyle name="Normal 3 2 2 2 2 2 2 2 2 2 2 2 2 2 2 2 40" xfId="26359"/>
    <cellStyle name="Normal 3 2 2 2 2 2 2 2 2 2 2 2 2 2 2 2 41" xfId="26360"/>
    <cellStyle name="Normal 3 2 2 2 2 2 2 2 2 2 2 2 2 2 2 2 42" xfId="26361"/>
    <cellStyle name="Normal 3 2 2 2 2 2 2 2 2 2 2 2 2 2 2 2 43" xfId="26362"/>
    <cellStyle name="Normal 3 2 2 2 2 2 2 2 2 2 2 2 2 2 2 2 44" xfId="26363"/>
    <cellStyle name="Normal 3 2 2 2 2 2 2 2 2 2 2 2 2 2 2 2 45" xfId="26364"/>
    <cellStyle name="Normal 3 2 2 2 2 2 2 2 2 2 2 2 2 2 2 2 46" xfId="26365"/>
    <cellStyle name="Normal 3 2 2 2 2 2 2 2 2 2 2 2 2 2 2 2 47" xfId="26366"/>
    <cellStyle name="Normal 3 2 2 2 2 2 2 2 2 2 2 2 2 2 2 2 48" xfId="26367"/>
    <cellStyle name="Normal 3 2 2 2 2 2 2 2 2 2 2 2 2 2 2 2 49" xfId="26368"/>
    <cellStyle name="Normal 3 2 2 2 2 2 2 2 2 2 2 2 2 2 2 2 5" xfId="26369"/>
    <cellStyle name="Normal 3 2 2 2 2 2 2 2 2 2 2 2 2 2 2 2 5 2" xfId="26370"/>
    <cellStyle name="Normal 3 2 2 2 2 2 2 2 2 2 2 2 2 2 2 2 5 2 2" xfId="26371"/>
    <cellStyle name="Normal 3 2 2 2 2 2 2 2 2 2 2 2 2 2 2 2 5 2 3" xfId="26372"/>
    <cellStyle name="Normal 3 2 2 2 2 2 2 2 2 2 2 2 2 2 2 2 5 2 4" xfId="26373"/>
    <cellStyle name="Normal 3 2 2 2 2 2 2 2 2 2 2 2 2 2 2 2 5 3" xfId="26374"/>
    <cellStyle name="Normal 3 2 2 2 2 2 2 2 2 2 2 2 2 2 2 2 5 4" xfId="26375"/>
    <cellStyle name="Normal 3 2 2 2 2 2 2 2 2 2 2 2 2 2 2 2 5 5" xfId="26376"/>
    <cellStyle name="Normal 3 2 2 2 2 2 2 2 2 2 2 2 2 2 2 2 5 6" xfId="26377"/>
    <cellStyle name="Normal 3 2 2 2 2 2 2 2 2 2 2 2 2 2 2 2 50" xfId="26378"/>
    <cellStyle name="Normal 3 2 2 2 2 2 2 2 2 2 2 2 2 2 2 2 51" xfId="26379"/>
    <cellStyle name="Normal 3 2 2 2 2 2 2 2 2 2 2 2 2 2 2 2 52" xfId="26380"/>
    <cellStyle name="Normal 3 2 2 2 2 2 2 2 2 2 2 2 2 2 2 2 53" xfId="26381"/>
    <cellStyle name="Normal 3 2 2 2 2 2 2 2 2 2 2 2 2 2 2 2 54" xfId="26382"/>
    <cellStyle name="Normal 3 2 2 2 2 2 2 2 2 2 2 2 2 2 2 2 55" xfId="26383"/>
    <cellStyle name="Normal 3 2 2 2 2 2 2 2 2 2 2 2 2 2 2 2 56" xfId="26384"/>
    <cellStyle name="Normal 3 2 2 2 2 2 2 2 2 2 2 2 2 2 2 2 57" xfId="26385"/>
    <cellStyle name="Normal 3 2 2 2 2 2 2 2 2 2 2 2 2 2 2 2 58" xfId="26386"/>
    <cellStyle name="Normal 3 2 2 2 2 2 2 2 2 2 2 2 2 2 2 2 58 2" xfId="26387"/>
    <cellStyle name="Normal 3 2 2 2 2 2 2 2 2 2 2 2 2 2 2 2 58 3" xfId="26388"/>
    <cellStyle name="Normal 3 2 2 2 2 2 2 2 2 2 2 2 2 2 2 2 58 4" xfId="26389"/>
    <cellStyle name="Normal 3 2 2 2 2 2 2 2 2 2 2 2 2 2 2 2 59" xfId="26390"/>
    <cellStyle name="Normal 3 2 2 2 2 2 2 2 2 2 2 2 2 2 2 2 6" xfId="26391"/>
    <cellStyle name="Normal 3 2 2 2 2 2 2 2 2 2 2 2 2 2 2 2 60" xfId="26392"/>
    <cellStyle name="Normal 3 2 2 2 2 2 2 2 2 2 2 2 2 2 2 2 7" xfId="26393"/>
    <cellStyle name="Normal 3 2 2 2 2 2 2 2 2 2 2 2 2 2 2 2 8" xfId="26394"/>
    <cellStyle name="Normal 3 2 2 2 2 2 2 2 2 2 2 2 2 2 2 2 9" xfId="26395"/>
    <cellStyle name="Normal 3 2 2 2 2 2 2 2 2 2 2 2 2 2 2 20" xfId="26396"/>
    <cellStyle name="Normal 3 2 2 2 2 2 2 2 2 2 2 2 2 2 2 21" xfId="26397"/>
    <cellStyle name="Normal 3 2 2 2 2 2 2 2 2 2 2 2 2 2 2 22" xfId="26398"/>
    <cellStyle name="Normal 3 2 2 2 2 2 2 2 2 2 2 2 2 2 2 23" xfId="26399"/>
    <cellStyle name="Normal 3 2 2 2 2 2 2 2 2 2 2 2 2 2 2 24" xfId="26400"/>
    <cellStyle name="Normal 3 2 2 2 2 2 2 2 2 2 2 2 2 2 2 25" xfId="26401"/>
    <cellStyle name="Normal 3 2 2 2 2 2 2 2 2 2 2 2 2 2 2 26" xfId="26402"/>
    <cellStyle name="Normal 3 2 2 2 2 2 2 2 2 2 2 2 2 2 2 27" xfId="26403"/>
    <cellStyle name="Normal 3 2 2 2 2 2 2 2 2 2 2 2 2 2 2 28" xfId="26404"/>
    <cellStyle name="Normal 3 2 2 2 2 2 2 2 2 2 2 2 2 2 2 28 2" xfId="26405"/>
    <cellStyle name="Normal 3 2 2 2 2 2 2 2 2 2 2 2 2 2 2 28 3" xfId="26406"/>
    <cellStyle name="Normal 3 2 2 2 2 2 2 2 2 2 2 2 2 2 2 28 4" xfId="26407"/>
    <cellStyle name="Normal 3 2 2 2 2 2 2 2 2 2 2 2 2 2 2 28 5" xfId="26408"/>
    <cellStyle name="Normal 3 2 2 2 2 2 2 2 2 2 2 2 2 2 2 28 6" xfId="26409"/>
    <cellStyle name="Normal 3 2 2 2 2 2 2 2 2 2 2 2 2 2 2 28 7" xfId="26410"/>
    <cellStyle name="Normal 3 2 2 2 2 2 2 2 2 2 2 2 2 2 2 29" xfId="26411"/>
    <cellStyle name="Normal 3 2 2 2 2 2 2 2 2 2 2 2 2 2 2 3" xfId="26412"/>
    <cellStyle name="Normal 3 2 2 2 2 2 2 2 2 2 2 2 2 2 2 30" xfId="26413"/>
    <cellStyle name="Normal 3 2 2 2 2 2 2 2 2 2 2 2 2 2 2 31" xfId="26414"/>
    <cellStyle name="Normal 3 2 2 2 2 2 2 2 2 2 2 2 2 2 2 32" xfId="26415"/>
    <cellStyle name="Normal 3 2 2 2 2 2 2 2 2 2 2 2 2 2 2 33" xfId="26416"/>
    <cellStyle name="Normal 3 2 2 2 2 2 2 2 2 2 2 2 2 2 2 34" xfId="26417"/>
    <cellStyle name="Normal 3 2 2 2 2 2 2 2 2 2 2 2 2 2 2 35" xfId="26418"/>
    <cellStyle name="Normal 3 2 2 2 2 2 2 2 2 2 2 2 2 2 2 36" xfId="26419"/>
    <cellStyle name="Normal 3 2 2 2 2 2 2 2 2 2 2 2 2 2 2 37" xfId="26420"/>
    <cellStyle name="Normal 3 2 2 2 2 2 2 2 2 2 2 2 2 2 2 38" xfId="26421"/>
    <cellStyle name="Normal 3 2 2 2 2 2 2 2 2 2 2 2 2 2 2 39" xfId="26422"/>
    <cellStyle name="Normal 3 2 2 2 2 2 2 2 2 2 2 2 2 2 2 4" xfId="26423"/>
    <cellStyle name="Normal 3 2 2 2 2 2 2 2 2 2 2 2 2 2 2 40" xfId="26424"/>
    <cellStyle name="Normal 3 2 2 2 2 2 2 2 2 2 2 2 2 2 2 41" xfId="26425"/>
    <cellStyle name="Normal 3 2 2 2 2 2 2 2 2 2 2 2 2 2 2 42" xfId="26426"/>
    <cellStyle name="Normal 3 2 2 2 2 2 2 2 2 2 2 2 2 2 2 43" xfId="26427"/>
    <cellStyle name="Normal 3 2 2 2 2 2 2 2 2 2 2 2 2 2 2 44" xfId="26428"/>
    <cellStyle name="Normal 3 2 2 2 2 2 2 2 2 2 2 2 2 2 2 45" xfId="26429"/>
    <cellStyle name="Normal 3 2 2 2 2 2 2 2 2 2 2 2 2 2 2 46" xfId="26430"/>
    <cellStyle name="Normal 3 2 2 2 2 2 2 2 2 2 2 2 2 2 2 47" xfId="26431"/>
    <cellStyle name="Normal 3 2 2 2 2 2 2 2 2 2 2 2 2 2 2 48" xfId="26432"/>
    <cellStyle name="Normal 3 2 2 2 2 2 2 2 2 2 2 2 2 2 2 49" xfId="26433"/>
    <cellStyle name="Normal 3 2 2 2 2 2 2 2 2 2 2 2 2 2 2 5" xfId="26434"/>
    <cellStyle name="Normal 3 2 2 2 2 2 2 2 2 2 2 2 2 2 2 5 10" xfId="26435"/>
    <cellStyle name="Normal 3 2 2 2 2 2 2 2 2 2 2 2 2 2 2 5 11" xfId="26436"/>
    <cellStyle name="Normal 3 2 2 2 2 2 2 2 2 2 2 2 2 2 2 5 2" xfId="26437"/>
    <cellStyle name="Normal 3 2 2 2 2 2 2 2 2 2 2 2 2 2 2 5 2 10" xfId="26438"/>
    <cellStyle name="Normal 3 2 2 2 2 2 2 2 2 2 2 2 2 2 2 5 2 11" xfId="26439"/>
    <cellStyle name="Normal 3 2 2 2 2 2 2 2 2 2 2 2 2 2 2 5 2 2" xfId="26440"/>
    <cellStyle name="Normal 3 2 2 2 2 2 2 2 2 2 2 2 2 2 2 5 2 2 2" xfId="26441"/>
    <cellStyle name="Normal 3 2 2 2 2 2 2 2 2 2 2 2 2 2 2 5 2 2 2 2" xfId="26442"/>
    <cellStyle name="Normal 3 2 2 2 2 2 2 2 2 2 2 2 2 2 2 5 2 2 2 3" xfId="26443"/>
    <cellStyle name="Normal 3 2 2 2 2 2 2 2 2 2 2 2 2 2 2 5 2 2 2 4" xfId="26444"/>
    <cellStyle name="Normal 3 2 2 2 2 2 2 2 2 2 2 2 2 2 2 5 2 2 3" xfId="26445"/>
    <cellStyle name="Normal 3 2 2 2 2 2 2 2 2 2 2 2 2 2 2 5 2 2 4" xfId="26446"/>
    <cellStyle name="Normal 3 2 2 2 2 2 2 2 2 2 2 2 2 2 2 5 2 2 5" xfId="26447"/>
    <cellStyle name="Normal 3 2 2 2 2 2 2 2 2 2 2 2 2 2 2 5 2 2 6" xfId="26448"/>
    <cellStyle name="Normal 3 2 2 2 2 2 2 2 2 2 2 2 2 2 2 5 2 3" xfId="26449"/>
    <cellStyle name="Normal 3 2 2 2 2 2 2 2 2 2 2 2 2 2 2 5 2 4" xfId="26450"/>
    <cellStyle name="Normal 3 2 2 2 2 2 2 2 2 2 2 2 2 2 2 5 2 5" xfId="26451"/>
    <cellStyle name="Normal 3 2 2 2 2 2 2 2 2 2 2 2 2 2 2 5 2 6" xfId="26452"/>
    <cellStyle name="Normal 3 2 2 2 2 2 2 2 2 2 2 2 2 2 2 5 2 7" xfId="26453"/>
    <cellStyle name="Normal 3 2 2 2 2 2 2 2 2 2 2 2 2 2 2 5 2 8" xfId="26454"/>
    <cellStyle name="Normal 3 2 2 2 2 2 2 2 2 2 2 2 2 2 2 5 2 8 2" xfId="26455"/>
    <cellStyle name="Normal 3 2 2 2 2 2 2 2 2 2 2 2 2 2 2 5 2 8 3" xfId="26456"/>
    <cellStyle name="Normal 3 2 2 2 2 2 2 2 2 2 2 2 2 2 2 5 2 8 4" xfId="26457"/>
    <cellStyle name="Normal 3 2 2 2 2 2 2 2 2 2 2 2 2 2 2 5 2 9" xfId="26458"/>
    <cellStyle name="Normal 3 2 2 2 2 2 2 2 2 2 2 2 2 2 2 5 3" xfId="26459"/>
    <cellStyle name="Normal 3 2 2 2 2 2 2 2 2 2 2 2 2 2 2 5 3 2" xfId="26460"/>
    <cellStyle name="Normal 3 2 2 2 2 2 2 2 2 2 2 2 2 2 2 5 3 2 2" xfId="26461"/>
    <cellStyle name="Normal 3 2 2 2 2 2 2 2 2 2 2 2 2 2 2 5 3 2 3" xfId="26462"/>
    <cellStyle name="Normal 3 2 2 2 2 2 2 2 2 2 2 2 2 2 2 5 3 2 4" xfId="26463"/>
    <cellStyle name="Normal 3 2 2 2 2 2 2 2 2 2 2 2 2 2 2 5 3 3" xfId="26464"/>
    <cellStyle name="Normal 3 2 2 2 2 2 2 2 2 2 2 2 2 2 2 5 3 4" xfId="26465"/>
    <cellStyle name="Normal 3 2 2 2 2 2 2 2 2 2 2 2 2 2 2 5 3 5" xfId="26466"/>
    <cellStyle name="Normal 3 2 2 2 2 2 2 2 2 2 2 2 2 2 2 5 3 6" xfId="26467"/>
    <cellStyle name="Normal 3 2 2 2 2 2 2 2 2 2 2 2 2 2 2 5 4" xfId="26468"/>
    <cellStyle name="Normal 3 2 2 2 2 2 2 2 2 2 2 2 2 2 2 5 5" xfId="26469"/>
    <cellStyle name="Normal 3 2 2 2 2 2 2 2 2 2 2 2 2 2 2 5 6" xfId="26470"/>
    <cellStyle name="Normal 3 2 2 2 2 2 2 2 2 2 2 2 2 2 2 5 7" xfId="26471"/>
    <cellStyle name="Normal 3 2 2 2 2 2 2 2 2 2 2 2 2 2 2 5 8" xfId="26472"/>
    <cellStyle name="Normal 3 2 2 2 2 2 2 2 2 2 2 2 2 2 2 5 8 2" xfId="26473"/>
    <cellStyle name="Normal 3 2 2 2 2 2 2 2 2 2 2 2 2 2 2 5 8 3" xfId="26474"/>
    <cellStyle name="Normal 3 2 2 2 2 2 2 2 2 2 2 2 2 2 2 5 8 4" xfId="26475"/>
    <cellStyle name="Normal 3 2 2 2 2 2 2 2 2 2 2 2 2 2 2 5 9" xfId="26476"/>
    <cellStyle name="Normal 3 2 2 2 2 2 2 2 2 2 2 2 2 2 2 50" xfId="26477"/>
    <cellStyle name="Normal 3 2 2 2 2 2 2 2 2 2 2 2 2 2 2 51" xfId="26478"/>
    <cellStyle name="Normal 3 2 2 2 2 2 2 2 2 2 2 2 2 2 2 52" xfId="26479"/>
    <cellStyle name="Normal 3 2 2 2 2 2 2 2 2 2 2 2 2 2 2 53" xfId="26480"/>
    <cellStyle name="Normal 3 2 2 2 2 2 2 2 2 2 2 2 2 2 2 54" xfId="26481"/>
    <cellStyle name="Normal 3 2 2 2 2 2 2 2 2 2 2 2 2 2 2 55" xfId="26482"/>
    <cellStyle name="Normal 3 2 2 2 2 2 2 2 2 2 2 2 2 2 2 56" xfId="26483"/>
    <cellStyle name="Normal 3 2 2 2 2 2 2 2 2 2 2 2 2 2 2 57" xfId="26484"/>
    <cellStyle name="Normal 3 2 2 2 2 2 2 2 2 2 2 2 2 2 2 58" xfId="26485"/>
    <cellStyle name="Normal 3 2 2 2 2 2 2 2 2 2 2 2 2 2 2 59" xfId="26486"/>
    <cellStyle name="Normal 3 2 2 2 2 2 2 2 2 2 2 2 2 2 2 6" xfId="26487"/>
    <cellStyle name="Normal 3 2 2 2 2 2 2 2 2 2 2 2 2 2 2 60" xfId="26488"/>
    <cellStyle name="Normal 3 2 2 2 2 2 2 2 2 2 2 2 2 2 2 60 2" xfId="26489"/>
    <cellStyle name="Normal 3 2 2 2 2 2 2 2 2 2 2 2 2 2 2 60 3" xfId="26490"/>
    <cellStyle name="Normal 3 2 2 2 2 2 2 2 2 2 2 2 2 2 2 60 4" xfId="26491"/>
    <cellStyle name="Normal 3 2 2 2 2 2 2 2 2 2 2 2 2 2 2 61" xfId="26492"/>
    <cellStyle name="Normal 3 2 2 2 2 2 2 2 2 2 2 2 2 2 2 62" xfId="26493"/>
    <cellStyle name="Normal 3 2 2 2 2 2 2 2 2 2 2 2 2 2 2 7" xfId="26494"/>
    <cellStyle name="Normal 3 2 2 2 2 2 2 2 2 2 2 2 2 2 2 7 2" xfId="26495"/>
    <cellStyle name="Normal 3 2 2 2 2 2 2 2 2 2 2 2 2 2 2 7 2 2" xfId="26496"/>
    <cellStyle name="Normal 3 2 2 2 2 2 2 2 2 2 2 2 2 2 2 7 2 3" xfId="26497"/>
    <cellStyle name="Normal 3 2 2 2 2 2 2 2 2 2 2 2 2 2 2 7 2 4" xfId="26498"/>
    <cellStyle name="Normal 3 2 2 2 2 2 2 2 2 2 2 2 2 2 2 7 3" xfId="26499"/>
    <cellStyle name="Normal 3 2 2 2 2 2 2 2 2 2 2 2 2 2 2 7 4" xfId="26500"/>
    <cellStyle name="Normal 3 2 2 2 2 2 2 2 2 2 2 2 2 2 2 7 5" xfId="26501"/>
    <cellStyle name="Normal 3 2 2 2 2 2 2 2 2 2 2 2 2 2 2 7 6" xfId="26502"/>
    <cellStyle name="Normal 3 2 2 2 2 2 2 2 2 2 2 2 2 2 2 8" xfId="26503"/>
    <cellStyle name="Normal 3 2 2 2 2 2 2 2 2 2 2 2 2 2 2 9" xfId="26504"/>
    <cellStyle name="Normal 3 2 2 2 2 2 2 2 2 2 2 2 2 2 20" xfId="26505"/>
    <cellStyle name="Normal 3 2 2 2 2 2 2 2 2 2 2 2 2 2 21" xfId="26506"/>
    <cellStyle name="Normal 3 2 2 2 2 2 2 2 2 2 2 2 2 2 21 2" xfId="26507"/>
    <cellStyle name="Normal 3 2 2 2 2 2 2 2 2 2 2 2 2 2 21 3" xfId="26508"/>
    <cellStyle name="Normal 3 2 2 2 2 2 2 2 2 2 2 2 2 2 21 4" xfId="26509"/>
    <cellStyle name="Normal 3 2 2 2 2 2 2 2 2 2 2 2 2 2 22" xfId="26510"/>
    <cellStyle name="Normal 3 2 2 2 2 2 2 2 2 2 2 2 2 2 23" xfId="26511"/>
    <cellStyle name="Normal 3 2 2 2 2 2 2 2 2 2 2 2 2 2 24" xfId="26512"/>
    <cellStyle name="Normal 3 2 2 2 2 2 2 2 2 2 2 2 2 2 25" xfId="26513"/>
    <cellStyle name="Normal 3 2 2 2 2 2 2 2 2 2 2 2 2 2 26" xfId="26514"/>
    <cellStyle name="Normal 3 2 2 2 2 2 2 2 2 2 2 2 2 2 27" xfId="26515"/>
    <cellStyle name="Normal 3 2 2 2 2 2 2 2 2 2 2 2 2 2 28" xfId="26516"/>
    <cellStyle name="Normal 3 2 2 2 2 2 2 2 2 2 2 2 2 2 29" xfId="26517"/>
    <cellStyle name="Normal 3 2 2 2 2 2 2 2 2 2 2 2 2 2 3" xfId="26518"/>
    <cellStyle name="Normal 3 2 2 2 2 2 2 2 2 2 2 2 2 2 30" xfId="26519"/>
    <cellStyle name="Normal 3 2 2 2 2 2 2 2 2 2 2 2 2 2 31" xfId="26520"/>
    <cellStyle name="Normal 3 2 2 2 2 2 2 2 2 2 2 2 2 2 32" xfId="26521"/>
    <cellStyle name="Normal 3 2 2 2 2 2 2 2 2 2 2 2 2 2 33" xfId="26522"/>
    <cellStyle name="Normal 3 2 2 2 2 2 2 2 2 2 2 2 2 2 34" xfId="26523"/>
    <cellStyle name="Normal 3 2 2 2 2 2 2 2 2 2 2 2 2 2 35" xfId="26524"/>
    <cellStyle name="Normal 3 2 2 2 2 2 2 2 2 2 2 2 2 2 36" xfId="26525"/>
    <cellStyle name="Normal 3 2 2 2 2 2 2 2 2 2 2 2 2 2 36 2" xfId="26526"/>
    <cellStyle name="Normal 3 2 2 2 2 2 2 2 2 2 2 2 2 2 36 3" xfId="26527"/>
    <cellStyle name="Normal 3 2 2 2 2 2 2 2 2 2 2 2 2 2 36 4" xfId="26528"/>
    <cellStyle name="Normal 3 2 2 2 2 2 2 2 2 2 2 2 2 2 36 5" xfId="26529"/>
    <cellStyle name="Normal 3 2 2 2 2 2 2 2 2 2 2 2 2 2 36 6" xfId="26530"/>
    <cellStyle name="Normal 3 2 2 2 2 2 2 2 2 2 2 2 2 2 36 7" xfId="26531"/>
    <cellStyle name="Normal 3 2 2 2 2 2 2 2 2 2 2 2 2 2 37" xfId="26532"/>
    <cellStyle name="Normal 3 2 2 2 2 2 2 2 2 2 2 2 2 2 38" xfId="26533"/>
    <cellStyle name="Normal 3 2 2 2 2 2 2 2 2 2 2 2 2 2 39" xfId="26534"/>
    <cellStyle name="Normal 3 2 2 2 2 2 2 2 2 2 2 2 2 2 4" xfId="26535"/>
    <cellStyle name="Normal 3 2 2 2 2 2 2 2 2 2 2 2 2 2 40" xfId="26536"/>
    <cellStyle name="Normal 3 2 2 2 2 2 2 2 2 2 2 2 2 2 41" xfId="26537"/>
    <cellStyle name="Normal 3 2 2 2 2 2 2 2 2 2 2 2 2 2 42" xfId="26538"/>
    <cellStyle name="Normal 3 2 2 2 2 2 2 2 2 2 2 2 2 2 43" xfId="26539"/>
    <cellStyle name="Normal 3 2 2 2 2 2 2 2 2 2 2 2 2 2 44" xfId="26540"/>
    <cellStyle name="Normal 3 2 2 2 2 2 2 2 2 2 2 2 2 2 45" xfId="26541"/>
    <cellStyle name="Normal 3 2 2 2 2 2 2 2 2 2 2 2 2 2 46" xfId="26542"/>
    <cellStyle name="Normal 3 2 2 2 2 2 2 2 2 2 2 2 2 2 47" xfId="26543"/>
    <cellStyle name="Normal 3 2 2 2 2 2 2 2 2 2 2 2 2 2 48" xfId="26544"/>
    <cellStyle name="Normal 3 2 2 2 2 2 2 2 2 2 2 2 2 2 49" xfId="26545"/>
    <cellStyle name="Normal 3 2 2 2 2 2 2 2 2 2 2 2 2 2 5" xfId="26546"/>
    <cellStyle name="Normal 3 2 2 2 2 2 2 2 2 2 2 2 2 2 50" xfId="26547"/>
    <cellStyle name="Normal 3 2 2 2 2 2 2 2 2 2 2 2 2 2 51" xfId="26548"/>
    <cellStyle name="Normal 3 2 2 2 2 2 2 2 2 2 2 2 2 2 52" xfId="26549"/>
    <cellStyle name="Normal 3 2 2 2 2 2 2 2 2 2 2 2 2 2 53" xfId="26550"/>
    <cellStyle name="Normal 3 2 2 2 2 2 2 2 2 2 2 2 2 2 54" xfId="26551"/>
    <cellStyle name="Normal 3 2 2 2 2 2 2 2 2 2 2 2 2 2 55" xfId="26552"/>
    <cellStyle name="Normal 3 2 2 2 2 2 2 2 2 2 2 2 2 2 56" xfId="26553"/>
    <cellStyle name="Normal 3 2 2 2 2 2 2 2 2 2 2 2 2 2 57" xfId="26554"/>
    <cellStyle name="Normal 3 2 2 2 2 2 2 2 2 2 2 2 2 2 58" xfId="26555"/>
    <cellStyle name="Normal 3 2 2 2 2 2 2 2 2 2 2 2 2 2 59" xfId="26556"/>
    <cellStyle name="Normal 3 2 2 2 2 2 2 2 2 2 2 2 2 2 6" xfId="26557"/>
    <cellStyle name="Normal 3 2 2 2 2 2 2 2 2 2 2 2 2 2 60" xfId="26558"/>
    <cellStyle name="Normal 3 2 2 2 2 2 2 2 2 2 2 2 2 2 61" xfId="26559"/>
    <cellStyle name="Normal 3 2 2 2 2 2 2 2 2 2 2 2 2 2 62" xfId="26560"/>
    <cellStyle name="Normal 3 2 2 2 2 2 2 2 2 2 2 2 2 2 63" xfId="26561"/>
    <cellStyle name="Normal 3 2 2 2 2 2 2 2 2 2 2 2 2 2 64" xfId="26562"/>
    <cellStyle name="Normal 3 2 2 2 2 2 2 2 2 2 2 2 2 2 65" xfId="26563"/>
    <cellStyle name="Normal 3 2 2 2 2 2 2 2 2 2 2 2 2 2 66" xfId="26564"/>
    <cellStyle name="Normal 3 2 2 2 2 2 2 2 2 2 2 2 2 2 67" xfId="26565"/>
    <cellStyle name="Normal 3 2 2 2 2 2 2 2 2 2 2 2 2 2 68" xfId="26566"/>
    <cellStyle name="Normal 3 2 2 2 2 2 2 2 2 2 2 2 2 2 68 2" xfId="26567"/>
    <cellStyle name="Normal 3 2 2 2 2 2 2 2 2 2 2 2 2 2 68 3" xfId="26568"/>
    <cellStyle name="Normal 3 2 2 2 2 2 2 2 2 2 2 2 2 2 68 4" xfId="26569"/>
    <cellStyle name="Normal 3 2 2 2 2 2 2 2 2 2 2 2 2 2 69" xfId="26570"/>
    <cellStyle name="Normal 3 2 2 2 2 2 2 2 2 2 2 2 2 2 7" xfId="26571"/>
    <cellStyle name="Normal 3 2 2 2 2 2 2 2 2 2 2 2 2 2 70" xfId="26572"/>
    <cellStyle name="Normal 3 2 2 2 2 2 2 2 2 2 2 2 2 2 8" xfId="26573"/>
    <cellStyle name="Normal 3 2 2 2 2 2 2 2 2 2 2 2 2 2 9" xfId="26574"/>
    <cellStyle name="Normal 3 2 2 2 2 2 2 2 2 2 2 2 2 20" xfId="26575"/>
    <cellStyle name="Normal 3 2 2 2 2 2 2 2 2 2 2 2 2 21" xfId="26576"/>
    <cellStyle name="Normal 3 2 2 2 2 2 2 2 2 2 2 2 2 22" xfId="26577"/>
    <cellStyle name="Normal 3 2 2 2 2 2 2 2 2 2 2 2 2 22 2" xfId="26578"/>
    <cellStyle name="Normal 3 2 2 2 2 2 2 2 2 2 2 2 2 22 3" xfId="26579"/>
    <cellStyle name="Normal 3 2 2 2 2 2 2 2 2 2 2 2 2 22 4" xfId="26580"/>
    <cellStyle name="Normal 3 2 2 2 2 2 2 2 2 2 2 2 2 23" xfId="26581"/>
    <cellStyle name="Normal 3 2 2 2 2 2 2 2 2 2 2 2 2 24" xfId="26582"/>
    <cellStyle name="Normal 3 2 2 2 2 2 2 2 2 2 2 2 2 25" xfId="26583"/>
    <cellStyle name="Normal 3 2 2 2 2 2 2 2 2 2 2 2 2 26" xfId="26584"/>
    <cellStyle name="Normal 3 2 2 2 2 2 2 2 2 2 2 2 2 27" xfId="26585"/>
    <cellStyle name="Normal 3 2 2 2 2 2 2 2 2 2 2 2 2 28" xfId="26586"/>
    <cellStyle name="Normal 3 2 2 2 2 2 2 2 2 2 2 2 2 29" xfId="26587"/>
    <cellStyle name="Normal 3 2 2 2 2 2 2 2 2 2 2 2 2 3" xfId="26588"/>
    <cellStyle name="Normal 3 2 2 2 2 2 2 2 2 2 2 2 2 30" xfId="26589"/>
    <cellStyle name="Normal 3 2 2 2 2 2 2 2 2 2 2 2 2 31" xfId="26590"/>
    <cellStyle name="Normal 3 2 2 2 2 2 2 2 2 2 2 2 2 32" xfId="26591"/>
    <cellStyle name="Normal 3 2 2 2 2 2 2 2 2 2 2 2 2 33" xfId="26592"/>
    <cellStyle name="Normal 3 2 2 2 2 2 2 2 2 2 2 2 2 34" xfId="26593"/>
    <cellStyle name="Normal 3 2 2 2 2 2 2 2 2 2 2 2 2 35" xfId="26594"/>
    <cellStyle name="Normal 3 2 2 2 2 2 2 2 2 2 2 2 2 36" xfId="26595"/>
    <cellStyle name="Normal 3 2 2 2 2 2 2 2 2 2 2 2 2 37" xfId="26596"/>
    <cellStyle name="Normal 3 2 2 2 2 2 2 2 2 2 2 2 2 37 2" xfId="26597"/>
    <cellStyle name="Normal 3 2 2 2 2 2 2 2 2 2 2 2 2 37 3" xfId="26598"/>
    <cellStyle name="Normal 3 2 2 2 2 2 2 2 2 2 2 2 2 37 4" xfId="26599"/>
    <cellStyle name="Normal 3 2 2 2 2 2 2 2 2 2 2 2 2 37 5" xfId="26600"/>
    <cellStyle name="Normal 3 2 2 2 2 2 2 2 2 2 2 2 2 37 6" xfId="26601"/>
    <cellStyle name="Normal 3 2 2 2 2 2 2 2 2 2 2 2 2 37 7" xfId="26602"/>
    <cellStyle name="Normal 3 2 2 2 2 2 2 2 2 2 2 2 2 38" xfId="26603"/>
    <cellStyle name="Normal 3 2 2 2 2 2 2 2 2 2 2 2 2 39" xfId="26604"/>
    <cellStyle name="Normal 3 2 2 2 2 2 2 2 2 2 2 2 2 4" xfId="26605"/>
    <cellStyle name="Normal 3 2 2 2 2 2 2 2 2 2 2 2 2 4 10" xfId="26606"/>
    <cellStyle name="Normal 3 2 2 2 2 2 2 2 2 2 2 2 2 4 11" xfId="26607"/>
    <cellStyle name="Normal 3 2 2 2 2 2 2 2 2 2 2 2 2 4 12" xfId="26608"/>
    <cellStyle name="Normal 3 2 2 2 2 2 2 2 2 2 2 2 2 4 13" xfId="26609"/>
    <cellStyle name="Normal 3 2 2 2 2 2 2 2 2 2 2 2 2 4 13 2" xfId="26610"/>
    <cellStyle name="Normal 3 2 2 2 2 2 2 2 2 2 2 2 2 4 13 3" xfId="26611"/>
    <cellStyle name="Normal 3 2 2 2 2 2 2 2 2 2 2 2 2 4 13 4" xfId="26612"/>
    <cellStyle name="Normal 3 2 2 2 2 2 2 2 2 2 2 2 2 4 14" xfId="26613"/>
    <cellStyle name="Normal 3 2 2 2 2 2 2 2 2 2 2 2 2 4 15" xfId="26614"/>
    <cellStyle name="Normal 3 2 2 2 2 2 2 2 2 2 2 2 2 4 16" xfId="26615"/>
    <cellStyle name="Normal 3 2 2 2 2 2 2 2 2 2 2 2 2 4 2" xfId="26616"/>
    <cellStyle name="Normal 3 2 2 2 2 2 2 2 2 2 2 2 2 4 2 10" xfId="26617"/>
    <cellStyle name="Normal 3 2 2 2 2 2 2 2 2 2 2 2 2 4 2 11" xfId="26618"/>
    <cellStyle name="Normal 3 2 2 2 2 2 2 2 2 2 2 2 2 4 2 11 2" xfId="26619"/>
    <cellStyle name="Normal 3 2 2 2 2 2 2 2 2 2 2 2 2 4 2 11 3" xfId="26620"/>
    <cellStyle name="Normal 3 2 2 2 2 2 2 2 2 2 2 2 2 4 2 11 4" xfId="26621"/>
    <cellStyle name="Normal 3 2 2 2 2 2 2 2 2 2 2 2 2 4 2 12" xfId="26622"/>
    <cellStyle name="Normal 3 2 2 2 2 2 2 2 2 2 2 2 2 4 2 13" xfId="26623"/>
    <cellStyle name="Normal 3 2 2 2 2 2 2 2 2 2 2 2 2 4 2 14" xfId="26624"/>
    <cellStyle name="Normal 3 2 2 2 2 2 2 2 2 2 2 2 2 4 2 2" xfId="26625"/>
    <cellStyle name="Normal 3 2 2 2 2 2 2 2 2 2 2 2 2 4 2 2 10" xfId="26626"/>
    <cellStyle name="Normal 3 2 2 2 2 2 2 2 2 2 2 2 2 4 2 2 11" xfId="26627"/>
    <cellStyle name="Normal 3 2 2 2 2 2 2 2 2 2 2 2 2 4 2 2 2" xfId="26628"/>
    <cellStyle name="Normal 3 2 2 2 2 2 2 2 2 2 2 2 2 4 2 2 2 10" xfId="26629"/>
    <cellStyle name="Normal 3 2 2 2 2 2 2 2 2 2 2 2 2 4 2 2 2 11" xfId="26630"/>
    <cellStyle name="Normal 3 2 2 2 2 2 2 2 2 2 2 2 2 4 2 2 2 2" xfId="26631"/>
    <cellStyle name="Normal 3 2 2 2 2 2 2 2 2 2 2 2 2 4 2 2 2 2 2" xfId="26632"/>
    <cellStyle name="Normal 3 2 2 2 2 2 2 2 2 2 2 2 2 4 2 2 2 2 2 2" xfId="26633"/>
    <cellStyle name="Normal 3 2 2 2 2 2 2 2 2 2 2 2 2 4 2 2 2 2 2 3" xfId="26634"/>
    <cellStyle name="Normal 3 2 2 2 2 2 2 2 2 2 2 2 2 4 2 2 2 2 2 4" xfId="26635"/>
    <cellStyle name="Normal 3 2 2 2 2 2 2 2 2 2 2 2 2 4 2 2 2 2 3" xfId="26636"/>
    <cellStyle name="Normal 3 2 2 2 2 2 2 2 2 2 2 2 2 4 2 2 2 2 4" xfId="26637"/>
    <cellStyle name="Normal 3 2 2 2 2 2 2 2 2 2 2 2 2 4 2 2 2 2 5" xfId="26638"/>
    <cellStyle name="Normal 3 2 2 2 2 2 2 2 2 2 2 2 2 4 2 2 2 2 6" xfId="26639"/>
    <cellStyle name="Normal 3 2 2 2 2 2 2 2 2 2 2 2 2 4 2 2 2 3" xfId="26640"/>
    <cellStyle name="Normal 3 2 2 2 2 2 2 2 2 2 2 2 2 4 2 2 2 4" xfId="26641"/>
    <cellStyle name="Normal 3 2 2 2 2 2 2 2 2 2 2 2 2 4 2 2 2 5" xfId="26642"/>
    <cellStyle name="Normal 3 2 2 2 2 2 2 2 2 2 2 2 2 4 2 2 2 6" xfId="26643"/>
    <cellStyle name="Normal 3 2 2 2 2 2 2 2 2 2 2 2 2 4 2 2 2 7" xfId="26644"/>
    <cellStyle name="Normal 3 2 2 2 2 2 2 2 2 2 2 2 2 4 2 2 2 8" xfId="26645"/>
    <cellStyle name="Normal 3 2 2 2 2 2 2 2 2 2 2 2 2 4 2 2 2 8 2" xfId="26646"/>
    <cellStyle name="Normal 3 2 2 2 2 2 2 2 2 2 2 2 2 4 2 2 2 8 3" xfId="26647"/>
    <cellStyle name="Normal 3 2 2 2 2 2 2 2 2 2 2 2 2 4 2 2 2 8 4" xfId="26648"/>
    <cellStyle name="Normal 3 2 2 2 2 2 2 2 2 2 2 2 2 4 2 2 2 9" xfId="26649"/>
    <cellStyle name="Normal 3 2 2 2 2 2 2 2 2 2 2 2 2 4 2 2 3" xfId="26650"/>
    <cellStyle name="Normal 3 2 2 2 2 2 2 2 2 2 2 2 2 4 2 2 3 2" xfId="26651"/>
    <cellStyle name="Normal 3 2 2 2 2 2 2 2 2 2 2 2 2 4 2 2 3 2 2" xfId="26652"/>
    <cellStyle name="Normal 3 2 2 2 2 2 2 2 2 2 2 2 2 4 2 2 3 2 3" xfId="26653"/>
    <cellStyle name="Normal 3 2 2 2 2 2 2 2 2 2 2 2 2 4 2 2 3 2 4" xfId="26654"/>
    <cellStyle name="Normal 3 2 2 2 2 2 2 2 2 2 2 2 2 4 2 2 3 3" xfId="26655"/>
    <cellStyle name="Normal 3 2 2 2 2 2 2 2 2 2 2 2 2 4 2 2 3 4" xfId="26656"/>
    <cellStyle name="Normal 3 2 2 2 2 2 2 2 2 2 2 2 2 4 2 2 3 5" xfId="26657"/>
    <cellStyle name="Normal 3 2 2 2 2 2 2 2 2 2 2 2 2 4 2 2 3 6" xfId="26658"/>
    <cellStyle name="Normal 3 2 2 2 2 2 2 2 2 2 2 2 2 4 2 2 4" xfId="26659"/>
    <cellStyle name="Normal 3 2 2 2 2 2 2 2 2 2 2 2 2 4 2 2 5" xfId="26660"/>
    <cellStyle name="Normal 3 2 2 2 2 2 2 2 2 2 2 2 2 4 2 2 6" xfId="26661"/>
    <cellStyle name="Normal 3 2 2 2 2 2 2 2 2 2 2 2 2 4 2 2 7" xfId="26662"/>
    <cellStyle name="Normal 3 2 2 2 2 2 2 2 2 2 2 2 2 4 2 2 8" xfId="26663"/>
    <cellStyle name="Normal 3 2 2 2 2 2 2 2 2 2 2 2 2 4 2 2 8 2" xfId="26664"/>
    <cellStyle name="Normal 3 2 2 2 2 2 2 2 2 2 2 2 2 4 2 2 8 3" xfId="26665"/>
    <cellStyle name="Normal 3 2 2 2 2 2 2 2 2 2 2 2 2 4 2 2 8 4" xfId="26666"/>
    <cellStyle name="Normal 3 2 2 2 2 2 2 2 2 2 2 2 2 4 2 2 9" xfId="26667"/>
    <cellStyle name="Normal 3 2 2 2 2 2 2 2 2 2 2 2 2 4 2 3" xfId="26668"/>
    <cellStyle name="Normal 3 2 2 2 2 2 2 2 2 2 2 2 2 4 2 4" xfId="26669"/>
    <cellStyle name="Normal 3 2 2 2 2 2 2 2 2 2 2 2 2 4 2 5" xfId="26670"/>
    <cellStyle name="Normal 3 2 2 2 2 2 2 2 2 2 2 2 2 4 2 5 2" xfId="26671"/>
    <cellStyle name="Normal 3 2 2 2 2 2 2 2 2 2 2 2 2 4 2 5 2 2" xfId="26672"/>
    <cellStyle name="Normal 3 2 2 2 2 2 2 2 2 2 2 2 2 4 2 5 2 3" xfId="26673"/>
    <cellStyle name="Normal 3 2 2 2 2 2 2 2 2 2 2 2 2 4 2 5 2 4" xfId="26674"/>
    <cellStyle name="Normal 3 2 2 2 2 2 2 2 2 2 2 2 2 4 2 5 3" xfId="26675"/>
    <cellStyle name="Normal 3 2 2 2 2 2 2 2 2 2 2 2 2 4 2 5 4" xfId="26676"/>
    <cellStyle name="Normal 3 2 2 2 2 2 2 2 2 2 2 2 2 4 2 5 5" xfId="26677"/>
    <cellStyle name="Normal 3 2 2 2 2 2 2 2 2 2 2 2 2 4 2 5 6" xfId="26678"/>
    <cellStyle name="Normal 3 2 2 2 2 2 2 2 2 2 2 2 2 4 2 6" xfId="26679"/>
    <cellStyle name="Normal 3 2 2 2 2 2 2 2 2 2 2 2 2 4 2 7" xfId="26680"/>
    <cellStyle name="Normal 3 2 2 2 2 2 2 2 2 2 2 2 2 4 2 8" xfId="26681"/>
    <cellStyle name="Normal 3 2 2 2 2 2 2 2 2 2 2 2 2 4 2 9" xfId="26682"/>
    <cellStyle name="Normal 3 2 2 2 2 2 2 2 2 2 2 2 2 4 3" xfId="26683"/>
    <cellStyle name="Normal 3 2 2 2 2 2 2 2 2 2 2 2 2 4 4" xfId="26684"/>
    <cellStyle name="Normal 3 2 2 2 2 2 2 2 2 2 2 2 2 4 5" xfId="26685"/>
    <cellStyle name="Normal 3 2 2 2 2 2 2 2 2 2 2 2 2 4 5 10" xfId="26686"/>
    <cellStyle name="Normal 3 2 2 2 2 2 2 2 2 2 2 2 2 4 5 11" xfId="26687"/>
    <cellStyle name="Normal 3 2 2 2 2 2 2 2 2 2 2 2 2 4 5 2" xfId="26688"/>
    <cellStyle name="Normal 3 2 2 2 2 2 2 2 2 2 2 2 2 4 5 2 10" xfId="26689"/>
    <cellStyle name="Normal 3 2 2 2 2 2 2 2 2 2 2 2 2 4 5 2 11" xfId="26690"/>
    <cellStyle name="Normal 3 2 2 2 2 2 2 2 2 2 2 2 2 4 5 2 2" xfId="26691"/>
    <cellStyle name="Normal 3 2 2 2 2 2 2 2 2 2 2 2 2 4 5 2 2 2" xfId="26692"/>
    <cellStyle name="Normal 3 2 2 2 2 2 2 2 2 2 2 2 2 4 5 2 2 2 2" xfId="26693"/>
    <cellStyle name="Normal 3 2 2 2 2 2 2 2 2 2 2 2 2 4 5 2 2 2 3" xfId="26694"/>
    <cellStyle name="Normal 3 2 2 2 2 2 2 2 2 2 2 2 2 4 5 2 2 2 4" xfId="26695"/>
    <cellStyle name="Normal 3 2 2 2 2 2 2 2 2 2 2 2 2 4 5 2 2 3" xfId="26696"/>
    <cellStyle name="Normal 3 2 2 2 2 2 2 2 2 2 2 2 2 4 5 2 2 4" xfId="26697"/>
    <cellStyle name="Normal 3 2 2 2 2 2 2 2 2 2 2 2 2 4 5 2 2 5" xfId="26698"/>
    <cellStyle name="Normal 3 2 2 2 2 2 2 2 2 2 2 2 2 4 5 2 2 6" xfId="26699"/>
    <cellStyle name="Normal 3 2 2 2 2 2 2 2 2 2 2 2 2 4 5 2 3" xfId="26700"/>
    <cellStyle name="Normal 3 2 2 2 2 2 2 2 2 2 2 2 2 4 5 2 4" xfId="26701"/>
    <cellStyle name="Normal 3 2 2 2 2 2 2 2 2 2 2 2 2 4 5 2 5" xfId="26702"/>
    <cellStyle name="Normal 3 2 2 2 2 2 2 2 2 2 2 2 2 4 5 2 6" xfId="26703"/>
    <cellStyle name="Normal 3 2 2 2 2 2 2 2 2 2 2 2 2 4 5 2 7" xfId="26704"/>
    <cellStyle name="Normal 3 2 2 2 2 2 2 2 2 2 2 2 2 4 5 2 8" xfId="26705"/>
    <cellStyle name="Normal 3 2 2 2 2 2 2 2 2 2 2 2 2 4 5 2 8 2" xfId="26706"/>
    <cellStyle name="Normal 3 2 2 2 2 2 2 2 2 2 2 2 2 4 5 2 8 3" xfId="26707"/>
    <cellStyle name="Normal 3 2 2 2 2 2 2 2 2 2 2 2 2 4 5 2 8 4" xfId="26708"/>
    <cellStyle name="Normal 3 2 2 2 2 2 2 2 2 2 2 2 2 4 5 2 9" xfId="26709"/>
    <cellStyle name="Normal 3 2 2 2 2 2 2 2 2 2 2 2 2 4 5 3" xfId="26710"/>
    <cellStyle name="Normal 3 2 2 2 2 2 2 2 2 2 2 2 2 4 5 3 2" xfId="26711"/>
    <cellStyle name="Normal 3 2 2 2 2 2 2 2 2 2 2 2 2 4 5 3 2 2" xfId="26712"/>
    <cellStyle name="Normal 3 2 2 2 2 2 2 2 2 2 2 2 2 4 5 3 2 3" xfId="26713"/>
    <cellStyle name="Normal 3 2 2 2 2 2 2 2 2 2 2 2 2 4 5 3 2 4" xfId="26714"/>
    <cellStyle name="Normal 3 2 2 2 2 2 2 2 2 2 2 2 2 4 5 3 3" xfId="26715"/>
    <cellStyle name="Normal 3 2 2 2 2 2 2 2 2 2 2 2 2 4 5 3 4" xfId="26716"/>
    <cellStyle name="Normal 3 2 2 2 2 2 2 2 2 2 2 2 2 4 5 3 5" xfId="26717"/>
    <cellStyle name="Normal 3 2 2 2 2 2 2 2 2 2 2 2 2 4 5 3 6" xfId="26718"/>
    <cellStyle name="Normal 3 2 2 2 2 2 2 2 2 2 2 2 2 4 5 4" xfId="26719"/>
    <cellStyle name="Normal 3 2 2 2 2 2 2 2 2 2 2 2 2 4 5 5" xfId="26720"/>
    <cellStyle name="Normal 3 2 2 2 2 2 2 2 2 2 2 2 2 4 5 6" xfId="26721"/>
    <cellStyle name="Normal 3 2 2 2 2 2 2 2 2 2 2 2 2 4 5 7" xfId="26722"/>
    <cellStyle name="Normal 3 2 2 2 2 2 2 2 2 2 2 2 2 4 5 8" xfId="26723"/>
    <cellStyle name="Normal 3 2 2 2 2 2 2 2 2 2 2 2 2 4 5 8 2" xfId="26724"/>
    <cellStyle name="Normal 3 2 2 2 2 2 2 2 2 2 2 2 2 4 5 8 3" xfId="26725"/>
    <cellStyle name="Normal 3 2 2 2 2 2 2 2 2 2 2 2 2 4 5 8 4" xfId="26726"/>
    <cellStyle name="Normal 3 2 2 2 2 2 2 2 2 2 2 2 2 4 5 9" xfId="26727"/>
    <cellStyle name="Normal 3 2 2 2 2 2 2 2 2 2 2 2 2 4 6" xfId="26728"/>
    <cellStyle name="Normal 3 2 2 2 2 2 2 2 2 2 2 2 2 4 7" xfId="26729"/>
    <cellStyle name="Normal 3 2 2 2 2 2 2 2 2 2 2 2 2 4 7 2" xfId="26730"/>
    <cellStyle name="Normal 3 2 2 2 2 2 2 2 2 2 2 2 2 4 7 2 2" xfId="26731"/>
    <cellStyle name="Normal 3 2 2 2 2 2 2 2 2 2 2 2 2 4 7 2 3" xfId="26732"/>
    <cellStyle name="Normal 3 2 2 2 2 2 2 2 2 2 2 2 2 4 7 2 4" xfId="26733"/>
    <cellStyle name="Normal 3 2 2 2 2 2 2 2 2 2 2 2 2 4 7 3" xfId="26734"/>
    <cellStyle name="Normal 3 2 2 2 2 2 2 2 2 2 2 2 2 4 7 4" xfId="26735"/>
    <cellStyle name="Normal 3 2 2 2 2 2 2 2 2 2 2 2 2 4 7 5" xfId="26736"/>
    <cellStyle name="Normal 3 2 2 2 2 2 2 2 2 2 2 2 2 4 7 6" xfId="26737"/>
    <cellStyle name="Normal 3 2 2 2 2 2 2 2 2 2 2 2 2 4 8" xfId="26738"/>
    <cellStyle name="Normal 3 2 2 2 2 2 2 2 2 2 2 2 2 4 9" xfId="26739"/>
    <cellStyle name="Normal 3 2 2 2 2 2 2 2 2 2 2 2 2 40" xfId="26740"/>
    <cellStyle name="Normal 3 2 2 2 2 2 2 2 2 2 2 2 2 41" xfId="26741"/>
    <cellStyle name="Normal 3 2 2 2 2 2 2 2 2 2 2 2 2 42" xfId="26742"/>
    <cellStyle name="Normal 3 2 2 2 2 2 2 2 2 2 2 2 2 43" xfId="26743"/>
    <cellStyle name="Normal 3 2 2 2 2 2 2 2 2 2 2 2 2 44" xfId="26744"/>
    <cellStyle name="Normal 3 2 2 2 2 2 2 2 2 2 2 2 2 45" xfId="26745"/>
    <cellStyle name="Normal 3 2 2 2 2 2 2 2 2 2 2 2 2 46" xfId="26746"/>
    <cellStyle name="Normal 3 2 2 2 2 2 2 2 2 2 2 2 2 47" xfId="26747"/>
    <cellStyle name="Normal 3 2 2 2 2 2 2 2 2 2 2 2 2 48" xfId="26748"/>
    <cellStyle name="Normal 3 2 2 2 2 2 2 2 2 2 2 2 2 49" xfId="26749"/>
    <cellStyle name="Normal 3 2 2 2 2 2 2 2 2 2 2 2 2 5" xfId="26750"/>
    <cellStyle name="Normal 3 2 2 2 2 2 2 2 2 2 2 2 2 50" xfId="26751"/>
    <cellStyle name="Normal 3 2 2 2 2 2 2 2 2 2 2 2 2 51" xfId="26752"/>
    <cellStyle name="Normal 3 2 2 2 2 2 2 2 2 2 2 2 2 52" xfId="26753"/>
    <cellStyle name="Normal 3 2 2 2 2 2 2 2 2 2 2 2 2 53" xfId="26754"/>
    <cellStyle name="Normal 3 2 2 2 2 2 2 2 2 2 2 2 2 54" xfId="26755"/>
    <cellStyle name="Normal 3 2 2 2 2 2 2 2 2 2 2 2 2 55" xfId="26756"/>
    <cellStyle name="Normal 3 2 2 2 2 2 2 2 2 2 2 2 2 56" xfId="26757"/>
    <cellStyle name="Normal 3 2 2 2 2 2 2 2 2 2 2 2 2 57" xfId="26758"/>
    <cellStyle name="Normal 3 2 2 2 2 2 2 2 2 2 2 2 2 58" xfId="26759"/>
    <cellStyle name="Normal 3 2 2 2 2 2 2 2 2 2 2 2 2 59" xfId="26760"/>
    <cellStyle name="Normal 3 2 2 2 2 2 2 2 2 2 2 2 2 6" xfId="26761"/>
    <cellStyle name="Normal 3 2 2 2 2 2 2 2 2 2 2 2 2 60" xfId="26762"/>
    <cellStyle name="Normal 3 2 2 2 2 2 2 2 2 2 2 2 2 61" xfId="26763"/>
    <cellStyle name="Normal 3 2 2 2 2 2 2 2 2 2 2 2 2 62" xfId="26764"/>
    <cellStyle name="Normal 3 2 2 2 2 2 2 2 2 2 2 2 2 63" xfId="26765"/>
    <cellStyle name="Normal 3 2 2 2 2 2 2 2 2 2 2 2 2 64" xfId="26766"/>
    <cellStyle name="Normal 3 2 2 2 2 2 2 2 2 2 2 2 2 65" xfId="26767"/>
    <cellStyle name="Normal 3 2 2 2 2 2 2 2 2 2 2 2 2 66" xfId="26768"/>
    <cellStyle name="Normal 3 2 2 2 2 2 2 2 2 2 2 2 2 67" xfId="26769"/>
    <cellStyle name="Normal 3 2 2 2 2 2 2 2 2 2 2 2 2 68" xfId="26770"/>
    <cellStyle name="Normal 3 2 2 2 2 2 2 2 2 2 2 2 2 69" xfId="26771"/>
    <cellStyle name="Normal 3 2 2 2 2 2 2 2 2 2 2 2 2 69 2" xfId="26772"/>
    <cellStyle name="Normal 3 2 2 2 2 2 2 2 2 2 2 2 2 69 3" xfId="26773"/>
    <cellStyle name="Normal 3 2 2 2 2 2 2 2 2 2 2 2 2 69 4" xfId="26774"/>
    <cellStyle name="Normal 3 2 2 2 2 2 2 2 2 2 2 2 2 7" xfId="26775"/>
    <cellStyle name="Normal 3 2 2 2 2 2 2 2 2 2 2 2 2 70" xfId="26776"/>
    <cellStyle name="Normal 3 2 2 2 2 2 2 2 2 2 2 2 2 71" xfId="26777"/>
    <cellStyle name="Normal 3 2 2 2 2 2 2 2 2 2 2 2 2 8" xfId="26778"/>
    <cellStyle name="Normal 3 2 2 2 2 2 2 2 2 2 2 2 2 9" xfId="26779"/>
    <cellStyle name="Normal 3 2 2 2 2 2 2 2 2 2 2 2 20" xfId="26780"/>
    <cellStyle name="Normal 3 2 2 2 2 2 2 2 2 2 2 2 20 2" xfId="26781"/>
    <cellStyle name="Normal 3 2 2 2 2 2 2 2 2 2 2 2 20 2 2" xfId="26782"/>
    <cellStyle name="Normal 3 2 2 2 2 2 2 2 2 2 2 2 20 2 3" xfId="26783"/>
    <cellStyle name="Normal 3 2 2 2 2 2 2 2 2 2 2 2 20 2 4" xfId="26784"/>
    <cellStyle name="Normal 3 2 2 2 2 2 2 2 2 2 2 2 20 3" xfId="26785"/>
    <cellStyle name="Normal 3 2 2 2 2 2 2 2 2 2 2 2 20 4" xfId="26786"/>
    <cellStyle name="Normal 3 2 2 2 2 2 2 2 2 2 2 2 20 5" xfId="26787"/>
    <cellStyle name="Normal 3 2 2 2 2 2 2 2 2 2 2 2 20 6" xfId="26788"/>
    <cellStyle name="Normal 3 2 2 2 2 2 2 2 2 2 2 2 21" xfId="26789"/>
    <cellStyle name="Normal 3 2 2 2 2 2 2 2 2 2 2 2 22" xfId="26790"/>
    <cellStyle name="Normal 3 2 2 2 2 2 2 2 2 2 2 2 23" xfId="26791"/>
    <cellStyle name="Normal 3 2 2 2 2 2 2 2 2 2 2 2 24" xfId="26792"/>
    <cellStyle name="Normal 3 2 2 2 2 2 2 2 2 2 2 2 25" xfId="26793"/>
    <cellStyle name="Normal 3 2 2 2 2 2 2 2 2 2 2 2 26" xfId="26794"/>
    <cellStyle name="Normal 3 2 2 2 2 2 2 2 2 2 2 2 26 2" xfId="26795"/>
    <cellStyle name="Normal 3 2 2 2 2 2 2 2 2 2 2 2 26 3" xfId="26796"/>
    <cellStyle name="Normal 3 2 2 2 2 2 2 2 2 2 2 2 26 4" xfId="26797"/>
    <cellStyle name="Normal 3 2 2 2 2 2 2 2 2 2 2 2 27" xfId="26798"/>
    <cellStyle name="Normal 3 2 2 2 2 2 2 2 2 2 2 2 28" xfId="26799"/>
    <cellStyle name="Normal 3 2 2 2 2 2 2 2 2 2 2 2 29" xfId="26800"/>
    <cellStyle name="Normal 3 2 2 2 2 2 2 2 2 2 2 2 3" xfId="26801"/>
    <cellStyle name="Normal 3 2 2 2 2 2 2 2 2 2 2 2 30" xfId="26802"/>
    <cellStyle name="Normal 3 2 2 2 2 2 2 2 2 2 2 2 31" xfId="26803"/>
    <cellStyle name="Normal 3 2 2 2 2 2 2 2 2 2 2 2 32" xfId="26804"/>
    <cellStyle name="Normal 3 2 2 2 2 2 2 2 2 2 2 2 33" xfId="26805"/>
    <cellStyle name="Normal 3 2 2 2 2 2 2 2 2 2 2 2 34" xfId="26806"/>
    <cellStyle name="Normal 3 2 2 2 2 2 2 2 2 2 2 2 35" xfId="26807"/>
    <cellStyle name="Normal 3 2 2 2 2 2 2 2 2 2 2 2 36" xfId="26808"/>
    <cellStyle name="Normal 3 2 2 2 2 2 2 2 2 2 2 2 37" xfId="26809"/>
    <cellStyle name="Normal 3 2 2 2 2 2 2 2 2 2 2 2 38" xfId="26810"/>
    <cellStyle name="Normal 3 2 2 2 2 2 2 2 2 2 2 2 39" xfId="26811"/>
    <cellStyle name="Normal 3 2 2 2 2 2 2 2 2 2 2 2 4" xfId="26812"/>
    <cellStyle name="Normal 3 2 2 2 2 2 2 2 2 2 2 2 40" xfId="26813"/>
    <cellStyle name="Normal 3 2 2 2 2 2 2 2 2 2 2 2 41" xfId="26814"/>
    <cellStyle name="Normal 3 2 2 2 2 2 2 2 2 2 2 2 41 2" xfId="26815"/>
    <cellStyle name="Normal 3 2 2 2 2 2 2 2 2 2 2 2 41 3" xfId="26816"/>
    <cellStyle name="Normal 3 2 2 2 2 2 2 2 2 2 2 2 41 4" xfId="26817"/>
    <cellStyle name="Normal 3 2 2 2 2 2 2 2 2 2 2 2 41 5" xfId="26818"/>
    <cellStyle name="Normal 3 2 2 2 2 2 2 2 2 2 2 2 41 6" xfId="26819"/>
    <cellStyle name="Normal 3 2 2 2 2 2 2 2 2 2 2 2 41 7" xfId="26820"/>
    <cellStyle name="Normal 3 2 2 2 2 2 2 2 2 2 2 2 42" xfId="26821"/>
    <cellStyle name="Normal 3 2 2 2 2 2 2 2 2 2 2 2 43" xfId="26822"/>
    <cellStyle name="Normal 3 2 2 2 2 2 2 2 2 2 2 2 44" xfId="26823"/>
    <cellStyle name="Normal 3 2 2 2 2 2 2 2 2 2 2 2 45" xfId="26824"/>
    <cellStyle name="Normal 3 2 2 2 2 2 2 2 2 2 2 2 46" xfId="26825"/>
    <cellStyle name="Normal 3 2 2 2 2 2 2 2 2 2 2 2 47" xfId="26826"/>
    <cellStyle name="Normal 3 2 2 2 2 2 2 2 2 2 2 2 48" xfId="26827"/>
    <cellStyle name="Normal 3 2 2 2 2 2 2 2 2 2 2 2 49" xfId="26828"/>
    <cellStyle name="Normal 3 2 2 2 2 2 2 2 2 2 2 2 5" xfId="26829"/>
    <cellStyle name="Normal 3 2 2 2 2 2 2 2 2 2 2 2 50" xfId="26830"/>
    <cellStyle name="Normal 3 2 2 2 2 2 2 2 2 2 2 2 51" xfId="26831"/>
    <cellStyle name="Normal 3 2 2 2 2 2 2 2 2 2 2 2 52" xfId="26832"/>
    <cellStyle name="Normal 3 2 2 2 2 2 2 2 2 2 2 2 53" xfId="26833"/>
    <cellStyle name="Normal 3 2 2 2 2 2 2 2 2 2 2 2 54" xfId="26834"/>
    <cellStyle name="Normal 3 2 2 2 2 2 2 2 2 2 2 2 55" xfId="26835"/>
    <cellStyle name="Normal 3 2 2 2 2 2 2 2 2 2 2 2 56" xfId="26836"/>
    <cellStyle name="Normal 3 2 2 2 2 2 2 2 2 2 2 2 57" xfId="26837"/>
    <cellStyle name="Normal 3 2 2 2 2 2 2 2 2 2 2 2 58" xfId="26838"/>
    <cellStyle name="Normal 3 2 2 2 2 2 2 2 2 2 2 2 59" xfId="26839"/>
    <cellStyle name="Normal 3 2 2 2 2 2 2 2 2 2 2 2 6" xfId="26840"/>
    <cellStyle name="Normal 3 2 2 2 2 2 2 2 2 2 2 2 60" xfId="26841"/>
    <cellStyle name="Normal 3 2 2 2 2 2 2 2 2 2 2 2 61" xfId="26842"/>
    <cellStyle name="Normal 3 2 2 2 2 2 2 2 2 2 2 2 62" xfId="26843"/>
    <cellStyle name="Normal 3 2 2 2 2 2 2 2 2 2 2 2 63" xfId="26844"/>
    <cellStyle name="Normal 3 2 2 2 2 2 2 2 2 2 2 2 64" xfId="26845"/>
    <cellStyle name="Normal 3 2 2 2 2 2 2 2 2 2 2 2 65" xfId="26846"/>
    <cellStyle name="Normal 3 2 2 2 2 2 2 2 2 2 2 2 66" xfId="26847"/>
    <cellStyle name="Normal 3 2 2 2 2 2 2 2 2 2 2 2 67" xfId="26848"/>
    <cellStyle name="Normal 3 2 2 2 2 2 2 2 2 2 2 2 68" xfId="26849"/>
    <cellStyle name="Normal 3 2 2 2 2 2 2 2 2 2 2 2 69" xfId="26850"/>
    <cellStyle name="Normal 3 2 2 2 2 2 2 2 2 2 2 2 7" xfId="26851"/>
    <cellStyle name="Normal 3 2 2 2 2 2 2 2 2 2 2 2 7 10" xfId="26852"/>
    <cellStyle name="Normal 3 2 2 2 2 2 2 2 2 2 2 2 7 11" xfId="26853"/>
    <cellStyle name="Normal 3 2 2 2 2 2 2 2 2 2 2 2 7 11 10" xfId="26854"/>
    <cellStyle name="Normal 3 2 2 2 2 2 2 2 2 2 2 2 7 11 11" xfId="26855"/>
    <cellStyle name="Normal 3 2 2 2 2 2 2 2 2 2 2 2 7 11 11 2" xfId="26856"/>
    <cellStyle name="Normal 3 2 2 2 2 2 2 2 2 2 2 2 7 11 11 3" xfId="26857"/>
    <cellStyle name="Normal 3 2 2 2 2 2 2 2 2 2 2 2 7 11 11 4" xfId="26858"/>
    <cellStyle name="Normal 3 2 2 2 2 2 2 2 2 2 2 2 7 11 12" xfId="26859"/>
    <cellStyle name="Normal 3 2 2 2 2 2 2 2 2 2 2 2 7 11 13" xfId="26860"/>
    <cellStyle name="Normal 3 2 2 2 2 2 2 2 2 2 2 2 7 11 14" xfId="26861"/>
    <cellStyle name="Normal 3 2 2 2 2 2 2 2 2 2 2 2 7 11 2" xfId="26862"/>
    <cellStyle name="Normal 3 2 2 2 2 2 2 2 2 2 2 2 7 11 2 10" xfId="26863"/>
    <cellStyle name="Normal 3 2 2 2 2 2 2 2 2 2 2 2 7 11 2 11" xfId="26864"/>
    <cellStyle name="Normal 3 2 2 2 2 2 2 2 2 2 2 2 7 11 2 2" xfId="26865"/>
    <cellStyle name="Normal 3 2 2 2 2 2 2 2 2 2 2 2 7 11 2 2 10" xfId="26866"/>
    <cellStyle name="Normal 3 2 2 2 2 2 2 2 2 2 2 2 7 11 2 2 11" xfId="26867"/>
    <cellStyle name="Normal 3 2 2 2 2 2 2 2 2 2 2 2 7 11 2 2 2" xfId="26868"/>
    <cellStyle name="Normal 3 2 2 2 2 2 2 2 2 2 2 2 7 11 2 2 2 2" xfId="26869"/>
    <cellStyle name="Normal 3 2 2 2 2 2 2 2 2 2 2 2 7 11 2 2 2 2 2" xfId="26870"/>
    <cellStyle name="Normal 3 2 2 2 2 2 2 2 2 2 2 2 7 11 2 2 2 2 3" xfId="26871"/>
    <cellStyle name="Normal 3 2 2 2 2 2 2 2 2 2 2 2 7 11 2 2 2 2 4" xfId="26872"/>
    <cellStyle name="Normal 3 2 2 2 2 2 2 2 2 2 2 2 7 11 2 2 2 3" xfId="26873"/>
    <cellStyle name="Normal 3 2 2 2 2 2 2 2 2 2 2 2 7 11 2 2 2 4" xfId="26874"/>
    <cellStyle name="Normal 3 2 2 2 2 2 2 2 2 2 2 2 7 11 2 2 2 5" xfId="26875"/>
    <cellStyle name="Normal 3 2 2 2 2 2 2 2 2 2 2 2 7 11 2 2 2 6" xfId="26876"/>
    <cellStyle name="Normal 3 2 2 2 2 2 2 2 2 2 2 2 7 11 2 2 3" xfId="26877"/>
    <cellStyle name="Normal 3 2 2 2 2 2 2 2 2 2 2 2 7 11 2 2 4" xfId="26878"/>
    <cellStyle name="Normal 3 2 2 2 2 2 2 2 2 2 2 2 7 11 2 2 5" xfId="26879"/>
    <cellStyle name="Normal 3 2 2 2 2 2 2 2 2 2 2 2 7 11 2 2 6" xfId="26880"/>
    <cellStyle name="Normal 3 2 2 2 2 2 2 2 2 2 2 2 7 11 2 2 7" xfId="26881"/>
    <cellStyle name="Normal 3 2 2 2 2 2 2 2 2 2 2 2 7 11 2 2 8" xfId="26882"/>
    <cellStyle name="Normal 3 2 2 2 2 2 2 2 2 2 2 2 7 11 2 2 8 2" xfId="26883"/>
    <cellStyle name="Normal 3 2 2 2 2 2 2 2 2 2 2 2 7 11 2 2 8 3" xfId="26884"/>
    <cellStyle name="Normal 3 2 2 2 2 2 2 2 2 2 2 2 7 11 2 2 8 4" xfId="26885"/>
    <cellStyle name="Normal 3 2 2 2 2 2 2 2 2 2 2 2 7 11 2 2 9" xfId="26886"/>
    <cellStyle name="Normal 3 2 2 2 2 2 2 2 2 2 2 2 7 11 2 3" xfId="26887"/>
    <cellStyle name="Normal 3 2 2 2 2 2 2 2 2 2 2 2 7 11 2 3 2" xfId="26888"/>
    <cellStyle name="Normal 3 2 2 2 2 2 2 2 2 2 2 2 7 11 2 3 2 2" xfId="26889"/>
    <cellStyle name="Normal 3 2 2 2 2 2 2 2 2 2 2 2 7 11 2 3 2 3" xfId="26890"/>
    <cellStyle name="Normal 3 2 2 2 2 2 2 2 2 2 2 2 7 11 2 3 2 4" xfId="26891"/>
    <cellStyle name="Normal 3 2 2 2 2 2 2 2 2 2 2 2 7 11 2 3 3" xfId="26892"/>
    <cellStyle name="Normal 3 2 2 2 2 2 2 2 2 2 2 2 7 11 2 3 4" xfId="26893"/>
    <cellStyle name="Normal 3 2 2 2 2 2 2 2 2 2 2 2 7 11 2 3 5" xfId="26894"/>
    <cellStyle name="Normal 3 2 2 2 2 2 2 2 2 2 2 2 7 11 2 3 6" xfId="26895"/>
    <cellStyle name="Normal 3 2 2 2 2 2 2 2 2 2 2 2 7 11 2 4" xfId="26896"/>
    <cellStyle name="Normal 3 2 2 2 2 2 2 2 2 2 2 2 7 11 2 5" xfId="26897"/>
    <cellStyle name="Normal 3 2 2 2 2 2 2 2 2 2 2 2 7 11 2 6" xfId="26898"/>
    <cellStyle name="Normal 3 2 2 2 2 2 2 2 2 2 2 2 7 11 2 7" xfId="26899"/>
    <cellStyle name="Normal 3 2 2 2 2 2 2 2 2 2 2 2 7 11 2 8" xfId="26900"/>
    <cellStyle name="Normal 3 2 2 2 2 2 2 2 2 2 2 2 7 11 2 8 2" xfId="26901"/>
    <cellStyle name="Normal 3 2 2 2 2 2 2 2 2 2 2 2 7 11 2 8 3" xfId="26902"/>
    <cellStyle name="Normal 3 2 2 2 2 2 2 2 2 2 2 2 7 11 2 8 4" xfId="26903"/>
    <cellStyle name="Normal 3 2 2 2 2 2 2 2 2 2 2 2 7 11 2 9" xfId="26904"/>
    <cellStyle name="Normal 3 2 2 2 2 2 2 2 2 2 2 2 7 11 3" xfId="26905"/>
    <cellStyle name="Normal 3 2 2 2 2 2 2 2 2 2 2 2 7 11 4" xfId="26906"/>
    <cellStyle name="Normal 3 2 2 2 2 2 2 2 2 2 2 2 7 11 5" xfId="26907"/>
    <cellStyle name="Normal 3 2 2 2 2 2 2 2 2 2 2 2 7 11 5 2" xfId="26908"/>
    <cellStyle name="Normal 3 2 2 2 2 2 2 2 2 2 2 2 7 11 5 2 2" xfId="26909"/>
    <cellStyle name="Normal 3 2 2 2 2 2 2 2 2 2 2 2 7 11 5 2 3" xfId="26910"/>
    <cellStyle name="Normal 3 2 2 2 2 2 2 2 2 2 2 2 7 11 5 2 4" xfId="26911"/>
    <cellStyle name="Normal 3 2 2 2 2 2 2 2 2 2 2 2 7 11 5 3" xfId="26912"/>
    <cellStyle name="Normal 3 2 2 2 2 2 2 2 2 2 2 2 7 11 5 4" xfId="26913"/>
    <cellStyle name="Normal 3 2 2 2 2 2 2 2 2 2 2 2 7 11 5 5" xfId="26914"/>
    <cellStyle name="Normal 3 2 2 2 2 2 2 2 2 2 2 2 7 11 5 6" xfId="26915"/>
    <cellStyle name="Normal 3 2 2 2 2 2 2 2 2 2 2 2 7 11 6" xfId="26916"/>
    <cellStyle name="Normal 3 2 2 2 2 2 2 2 2 2 2 2 7 11 7" xfId="26917"/>
    <cellStyle name="Normal 3 2 2 2 2 2 2 2 2 2 2 2 7 11 8" xfId="26918"/>
    <cellStyle name="Normal 3 2 2 2 2 2 2 2 2 2 2 2 7 11 9" xfId="26919"/>
    <cellStyle name="Normal 3 2 2 2 2 2 2 2 2 2 2 2 7 12" xfId="26920"/>
    <cellStyle name="Normal 3 2 2 2 2 2 2 2 2 2 2 2 7 13" xfId="26921"/>
    <cellStyle name="Normal 3 2 2 2 2 2 2 2 2 2 2 2 7 13 10" xfId="26922"/>
    <cellStyle name="Normal 3 2 2 2 2 2 2 2 2 2 2 2 7 13 11" xfId="26923"/>
    <cellStyle name="Normal 3 2 2 2 2 2 2 2 2 2 2 2 7 13 2" xfId="26924"/>
    <cellStyle name="Normal 3 2 2 2 2 2 2 2 2 2 2 2 7 13 2 10" xfId="26925"/>
    <cellStyle name="Normal 3 2 2 2 2 2 2 2 2 2 2 2 7 13 2 11" xfId="26926"/>
    <cellStyle name="Normal 3 2 2 2 2 2 2 2 2 2 2 2 7 13 2 2" xfId="26927"/>
    <cellStyle name="Normal 3 2 2 2 2 2 2 2 2 2 2 2 7 13 2 2 2" xfId="26928"/>
    <cellStyle name="Normal 3 2 2 2 2 2 2 2 2 2 2 2 7 13 2 2 2 2" xfId="26929"/>
    <cellStyle name="Normal 3 2 2 2 2 2 2 2 2 2 2 2 7 13 2 2 2 3" xfId="26930"/>
    <cellStyle name="Normal 3 2 2 2 2 2 2 2 2 2 2 2 7 13 2 2 2 4" xfId="26931"/>
    <cellStyle name="Normal 3 2 2 2 2 2 2 2 2 2 2 2 7 13 2 2 3" xfId="26932"/>
    <cellStyle name="Normal 3 2 2 2 2 2 2 2 2 2 2 2 7 13 2 2 4" xfId="26933"/>
    <cellStyle name="Normal 3 2 2 2 2 2 2 2 2 2 2 2 7 13 2 2 5" xfId="26934"/>
    <cellStyle name="Normal 3 2 2 2 2 2 2 2 2 2 2 2 7 13 2 2 6" xfId="26935"/>
    <cellStyle name="Normal 3 2 2 2 2 2 2 2 2 2 2 2 7 13 2 3" xfId="26936"/>
    <cellStyle name="Normal 3 2 2 2 2 2 2 2 2 2 2 2 7 13 2 4" xfId="26937"/>
    <cellStyle name="Normal 3 2 2 2 2 2 2 2 2 2 2 2 7 13 2 5" xfId="26938"/>
    <cellStyle name="Normal 3 2 2 2 2 2 2 2 2 2 2 2 7 13 2 6" xfId="26939"/>
    <cellStyle name="Normal 3 2 2 2 2 2 2 2 2 2 2 2 7 13 2 7" xfId="26940"/>
    <cellStyle name="Normal 3 2 2 2 2 2 2 2 2 2 2 2 7 13 2 8" xfId="26941"/>
    <cellStyle name="Normal 3 2 2 2 2 2 2 2 2 2 2 2 7 13 2 8 2" xfId="26942"/>
    <cellStyle name="Normal 3 2 2 2 2 2 2 2 2 2 2 2 7 13 2 8 3" xfId="26943"/>
    <cellStyle name="Normal 3 2 2 2 2 2 2 2 2 2 2 2 7 13 2 8 4" xfId="26944"/>
    <cellStyle name="Normal 3 2 2 2 2 2 2 2 2 2 2 2 7 13 2 9" xfId="26945"/>
    <cellStyle name="Normal 3 2 2 2 2 2 2 2 2 2 2 2 7 13 3" xfId="26946"/>
    <cellStyle name="Normal 3 2 2 2 2 2 2 2 2 2 2 2 7 13 3 2" xfId="26947"/>
    <cellStyle name="Normal 3 2 2 2 2 2 2 2 2 2 2 2 7 13 3 2 2" xfId="26948"/>
    <cellStyle name="Normal 3 2 2 2 2 2 2 2 2 2 2 2 7 13 3 2 3" xfId="26949"/>
    <cellStyle name="Normal 3 2 2 2 2 2 2 2 2 2 2 2 7 13 3 2 4" xfId="26950"/>
    <cellStyle name="Normal 3 2 2 2 2 2 2 2 2 2 2 2 7 13 3 3" xfId="26951"/>
    <cellStyle name="Normal 3 2 2 2 2 2 2 2 2 2 2 2 7 13 3 4" xfId="26952"/>
    <cellStyle name="Normal 3 2 2 2 2 2 2 2 2 2 2 2 7 13 3 5" xfId="26953"/>
    <cellStyle name="Normal 3 2 2 2 2 2 2 2 2 2 2 2 7 13 3 6" xfId="26954"/>
    <cellStyle name="Normal 3 2 2 2 2 2 2 2 2 2 2 2 7 13 4" xfId="26955"/>
    <cellStyle name="Normal 3 2 2 2 2 2 2 2 2 2 2 2 7 13 5" xfId="26956"/>
    <cellStyle name="Normal 3 2 2 2 2 2 2 2 2 2 2 2 7 13 6" xfId="26957"/>
    <cellStyle name="Normal 3 2 2 2 2 2 2 2 2 2 2 2 7 13 7" xfId="26958"/>
    <cellStyle name="Normal 3 2 2 2 2 2 2 2 2 2 2 2 7 13 8" xfId="26959"/>
    <cellStyle name="Normal 3 2 2 2 2 2 2 2 2 2 2 2 7 13 8 2" xfId="26960"/>
    <cellStyle name="Normal 3 2 2 2 2 2 2 2 2 2 2 2 7 13 8 3" xfId="26961"/>
    <cellStyle name="Normal 3 2 2 2 2 2 2 2 2 2 2 2 7 13 8 4" xfId="26962"/>
    <cellStyle name="Normal 3 2 2 2 2 2 2 2 2 2 2 2 7 13 9" xfId="26963"/>
    <cellStyle name="Normal 3 2 2 2 2 2 2 2 2 2 2 2 7 14" xfId="26964"/>
    <cellStyle name="Normal 3 2 2 2 2 2 2 2 2 2 2 2 7 15" xfId="26965"/>
    <cellStyle name="Normal 3 2 2 2 2 2 2 2 2 2 2 2 7 15 2" xfId="26966"/>
    <cellStyle name="Normal 3 2 2 2 2 2 2 2 2 2 2 2 7 15 2 2" xfId="26967"/>
    <cellStyle name="Normal 3 2 2 2 2 2 2 2 2 2 2 2 7 15 2 3" xfId="26968"/>
    <cellStyle name="Normal 3 2 2 2 2 2 2 2 2 2 2 2 7 15 2 4" xfId="26969"/>
    <cellStyle name="Normal 3 2 2 2 2 2 2 2 2 2 2 2 7 15 3" xfId="26970"/>
    <cellStyle name="Normal 3 2 2 2 2 2 2 2 2 2 2 2 7 15 4" xfId="26971"/>
    <cellStyle name="Normal 3 2 2 2 2 2 2 2 2 2 2 2 7 15 5" xfId="26972"/>
    <cellStyle name="Normal 3 2 2 2 2 2 2 2 2 2 2 2 7 15 6" xfId="26973"/>
    <cellStyle name="Normal 3 2 2 2 2 2 2 2 2 2 2 2 7 16" xfId="26974"/>
    <cellStyle name="Normal 3 2 2 2 2 2 2 2 2 2 2 2 7 17" xfId="26975"/>
    <cellStyle name="Normal 3 2 2 2 2 2 2 2 2 2 2 2 7 18" xfId="26976"/>
    <cellStyle name="Normal 3 2 2 2 2 2 2 2 2 2 2 2 7 19" xfId="26977"/>
    <cellStyle name="Normal 3 2 2 2 2 2 2 2 2 2 2 2 7 2" xfId="26978"/>
    <cellStyle name="Normal 3 2 2 2 2 2 2 2 2 2 2 2 7 2 10" xfId="26979"/>
    <cellStyle name="Normal 3 2 2 2 2 2 2 2 2 2 2 2 7 2 11" xfId="26980"/>
    <cellStyle name="Normal 3 2 2 2 2 2 2 2 2 2 2 2 7 2 12" xfId="26981"/>
    <cellStyle name="Normal 3 2 2 2 2 2 2 2 2 2 2 2 7 2 13" xfId="26982"/>
    <cellStyle name="Normal 3 2 2 2 2 2 2 2 2 2 2 2 7 2 13 2" xfId="26983"/>
    <cellStyle name="Normal 3 2 2 2 2 2 2 2 2 2 2 2 7 2 13 3" xfId="26984"/>
    <cellStyle name="Normal 3 2 2 2 2 2 2 2 2 2 2 2 7 2 13 4" xfId="26985"/>
    <cellStyle name="Normal 3 2 2 2 2 2 2 2 2 2 2 2 7 2 14" xfId="26986"/>
    <cellStyle name="Normal 3 2 2 2 2 2 2 2 2 2 2 2 7 2 15" xfId="26987"/>
    <cellStyle name="Normal 3 2 2 2 2 2 2 2 2 2 2 2 7 2 16" xfId="26988"/>
    <cellStyle name="Normal 3 2 2 2 2 2 2 2 2 2 2 2 7 2 2" xfId="26989"/>
    <cellStyle name="Normal 3 2 2 2 2 2 2 2 2 2 2 2 7 2 2 10" xfId="26990"/>
    <cellStyle name="Normal 3 2 2 2 2 2 2 2 2 2 2 2 7 2 2 11" xfId="26991"/>
    <cellStyle name="Normal 3 2 2 2 2 2 2 2 2 2 2 2 7 2 2 11 2" xfId="26992"/>
    <cellStyle name="Normal 3 2 2 2 2 2 2 2 2 2 2 2 7 2 2 11 3" xfId="26993"/>
    <cellStyle name="Normal 3 2 2 2 2 2 2 2 2 2 2 2 7 2 2 11 4" xfId="26994"/>
    <cellStyle name="Normal 3 2 2 2 2 2 2 2 2 2 2 2 7 2 2 12" xfId="26995"/>
    <cellStyle name="Normal 3 2 2 2 2 2 2 2 2 2 2 2 7 2 2 13" xfId="26996"/>
    <cellStyle name="Normal 3 2 2 2 2 2 2 2 2 2 2 2 7 2 2 14" xfId="26997"/>
    <cellStyle name="Normal 3 2 2 2 2 2 2 2 2 2 2 2 7 2 2 2" xfId="26998"/>
    <cellStyle name="Normal 3 2 2 2 2 2 2 2 2 2 2 2 7 2 2 2 10" xfId="26999"/>
    <cellStyle name="Normal 3 2 2 2 2 2 2 2 2 2 2 2 7 2 2 2 11" xfId="27000"/>
    <cellStyle name="Normal 3 2 2 2 2 2 2 2 2 2 2 2 7 2 2 2 2" xfId="27001"/>
    <cellStyle name="Normal 3 2 2 2 2 2 2 2 2 2 2 2 7 2 2 2 2 10" xfId="27002"/>
    <cellStyle name="Normal 3 2 2 2 2 2 2 2 2 2 2 2 7 2 2 2 2 11" xfId="27003"/>
    <cellStyle name="Normal 3 2 2 2 2 2 2 2 2 2 2 2 7 2 2 2 2 2" xfId="27004"/>
    <cellStyle name="Normal 3 2 2 2 2 2 2 2 2 2 2 2 7 2 2 2 2 2 2" xfId="27005"/>
    <cellStyle name="Normal 3 2 2 2 2 2 2 2 2 2 2 2 7 2 2 2 2 2 2 2" xfId="27006"/>
    <cellStyle name="Normal 3 2 2 2 2 2 2 2 2 2 2 2 7 2 2 2 2 2 2 3" xfId="27007"/>
    <cellStyle name="Normal 3 2 2 2 2 2 2 2 2 2 2 2 7 2 2 2 2 2 2 4" xfId="27008"/>
    <cellStyle name="Normal 3 2 2 2 2 2 2 2 2 2 2 2 7 2 2 2 2 2 3" xfId="27009"/>
    <cellStyle name="Normal 3 2 2 2 2 2 2 2 2 2 2 2 7 2 2 2 2 2 4" xfId="27010"/>
    <cellStyle name="Normal 3 2 2 2 2 2 2 2 2 2 2 2 7 2 2 2 2 2 5" xfId="27011"/>
    <cellStyle name="Normal 3 2 2 2 2 2 2 2 2 2 2 2 7 2 2 2 2 2 6" xfId="27012"/>
    <cellStyle name="Normal 3 2 2 2 2 2 2 2 2 2 2 2 7 2 2 2 2 3" xfId="27013"/>
    <cellStyle name="Normal 3 2 2 2 2 2 2 2 2 2 2 2 7 2 2 2 2 4" xfId="27014"/>
    <cellStyle name="Normal 3 2 2 2 2 2 2 2 2 2 2 2 7 2 2 2 2 5" xfId="27015"/>
    <cellStyle name="Normal 3 2 2 2 2 2 2 2 2 2 2 2 7 2 2 2 2 6" xfId="27016"/>
    <cellStyle name="Normal 3 2 2 2 2 2 2 2 2 2 2 2 7 2 2 2 2 7" xfId="27017"/>
    <cellStyle name="Normal 3 2 2 2 2 2 2 2 2 2 2 2 7 2 2 2 2 8" xfId="27018"/>
    <cellStyle name="Normal 3 2 2 2 2 2 2 2 2 2 2 2 7 2 2 2 2 8 2" xfId="27019"/>
    <cellStyle name="Normal 3 2 2 2 2 2 2 2 2 2 2 2 7 2 2 2 2 8 3" xfId="27020"/>
    <cellStyle name="Normal 3 2 2 2 2 2 2 2 2 2 2 2 7 2 2 2 2 8 4" xfId="27021"/>
    <cellStyle name="Normal 3 2 2 2 2 2 2 2 2 2 2 2 7 2 2 2 2 9" xfId="27022"/>
    <cellStyle name="Normal 3 2 2 2 2 2 2 2 2 2 2 2 7 2 2 2 3" xfId="27023"/>
    <cellStyle name="Normal 3 2 2 2 2 2 2 2 2 2 2 2 7 2 2 2 3 2" xfId="27024"/>
    <cellStyle name="Normal 3 2 2 2 2 2 2 2 2 2 2 2 7 2 2 2 3 2 2" xfId="27025"/>
    <cellStyle name="Normal 3 2 2 2 2 2 2 2 2 2 2 2 7 2 2 2 3 2 3" xfId="27026"/>
    <cellStyle name="Normal 3 2 2 2 2 2 2 2 2 2 2 2 7 2 2 2 3 2 4" xfId="27027"/>
    <cellStyle name="Normal 3 2 2 2 2 2 2 2 2 2 2 2 7 2 2 2 3 3" xfId="27028"/>
    <cellStyle name="Normal 3 2 2 2 2 2 2 2 2 2 2 2 7 2 2 2 3 4" xfId="27029"/>
    <cellStyle name="Normal 3 2 2 2 2 2 2 2 2 2 2 2 7 2 2 2 3 5" xfId="27030"/>
    <cellStyle name="Normal 3 2 2 2 2 2 2 2 2 2 2 2 7 2 2 2 3 6" xfId="27031"/>
    <cellStyle name="Normal 3 2 2 2 2 2 2 2 2 2 2 2 7 2 2 2 4" xfId="27032"/>
    <cellStyle name="Normal 3 2 2 2 2 2 2 2 2 2 2 2 7 2 2 2 5" xfId="27033"/>
    <cellStyle name="Normal 3 2 2 2 2 2 2 2 2 2 2 2 7 2 2 2 6" xfId="27034"/>
    <cellStyle name="Normal 3 2 2 2 2 2 2 2 2 2 2 2 7 2 2 2 7" xfId="27035"/>
    <cellStyle name="Normal 3 2 2 2 2 2 2 2 2 2 2 2 7 2 2 2 8" xfId="27036"/>
    <cellStyle name="Normal 3 2 2 2 2 2 2 2 2 2 2 2 7 2 2 2 8 2" xfId="27037"/>
    <cellStyle name="Normal 3 2 2 2 2 2 2 2 2 2 2 2 7 2 2 2 8 3" xfId="27038"/>
    <cellStyle name="Normal 3 2 2 2 2 2 2 2 2 2 2 2 7 2 2 2 8 4" xfId="27039"/>
    <cellStyle name="Normal 3 2 2 2 2 2 2 2 2 2 2 2 7 2 2 2 9" xfId="27040"/>
    <cellStyle name="Normal 3 2 2 2 2 2 2 2 2 2 2 2 7 2 2 3" xfId="27041"/>
    <cellStyle name="Normal 3 2 2 2 2 2 2 2 2 2 2 2 7 2 2 4" xfId="27042"/>
    <cellStyle name="Normal 3 2 2 2 2 2 2 2 2 2 2 2 7 2 2 5" xfId="27043"/>
    <cellStyle name="Normal 3 2 2 2 2 2 2 2 2 2 2 2 7 2 2 5 2" xfId="27044"/>
    <cellStyle name="Normal 3 2 2 2 2 2 2 2 2 2 2 2 7 2 2 5 2 2" xfId="27045"/>
    <cellStyle name="Normal 3 2 2 2 2 2 2 2 2 2 2 2 7 2 2 5 2 3" xfId="27046"/>
    <cellStyle name="Normal 3 2 2 2 2 2 2 2 2 2 2 2 7 2 2 5 2 4" xfId="27047"/>
    <cellStyle name="Normal 3 2 2 2 2 2 2 2 2 2 2 2 7 2 2 5 3" xfId="27048"/>
    <cellStyle name="Normal 3 2 2 2 2 2 2 2 2 2 2 2 7 2 2 5 4" xfId="27049"/>
    <cellStyle name="Normal 3 2 2 2 2 2 2 2 2 2 2 2 7 2 2 5 5" xfId="27050"/>
    <cellStyle name="Normal 3 2 2 2 2 2 2 2 2 2 2 2 7 2 2 5 6" xfId="27051"/>
    <cellStyle name="Normal 3 2 2 2 2 2 2 2 2 2 2 2 7 2 2 6" xfId="27052"/>
    <cellStyle name="Normal 3 2 2 2 2 2 2 2 2 2 2 2 7 2 2 7" xfId="27053"/>
    <cellStyle name="Normal 3 2 2 2 2 2 2 2 2 2 2 2 7 2 2 8" xfId="27054"/>
    <cellStyle name="Normal 3 2 2 2 2 2 2 2 2 2 2 2 7 2 2 9" xfId="27055"/>
    <cellStyle name="Normal 3 2 2 2 2 2 2 2 2 2 2 2 7 2 3" xfId="27056"/>
    <cellStyle name="Normal 3 2 2 2 2 2 2 2 2 2 2 2 7 2 4" xfId="27057"/>
    <cellStyle name="Normal 3 2 2 2 2 2 2 2 2 2 2 2 7 2 5" xfId="27058"/>
    <cellStyle name="Normal 3 2 2 2 2 2 2 2 2 2 2 2 7 2 5 10" xfId="27059"/>
    <cellStyle name="Normal 3 2 2 2 2 2 2 2 2 2 2 2 7 2 5 11" xfId="27060"/>
    <cellStyle name="Normal 3 2 2 2 2 2 2 2 2 2 2 2 7 2 5 2" xfId="27061"/>
    <cellStyle name="Normal 3 2 2 2 2 2 2 2 2 2 2 2 7 2 5 2 10" xfId="27062"/>
    <cellStyle name="Normal 3 2 2 2 2 2 2 2 2 2 2 2 7 2 5 2 11" xfId="27063"/>
    <cellStyle name="Normal 3 2 2 2 2 2 2 2 2 2 2 2 7 2 5 2 2" xfId="27064"/>
    <cellStyle name="Normal 3 2 2 2 2 2 2 2 2 2 2 2 7 2 5 2 2 2" xfId="27065"/>
    <cellStyle name="Normal 3 2 2 2 2 2 2 2 2 2 2 2 7 2 5 2 2 2 2" xfId="27066"/>
    <cellStyle name="Normal 3 2 2 2 2 2 2 2 2 2 2 2 7 2 5 2 2 2 3" xfId="27067"/>
    <cellStyle name="Normal 3 2 2 2 2 2 2 2 2 2 2 2 7 2 5 2 2 2 4" xfId="27068"/>
    <cellStyle name="Normal 3 2 2 2 2 2 2 2 2 2 2 2 7 2 5 2 2 3" xfId="27069"/>
    <cellStyle name="Normal 3 2 2 2 2 2 2 2 2 2 2 2 7 2 5 2 2 4" xfId="27070"/>
    <cellStyle name="Normal 3 2 2 2 2 2 2 2 2 2 2 2 7 2 5 2 2 5" xfId="27071"/>
    <cellStyle name="Normal 3 2 2 2 2 2 2 2 2 2 2 2 7 2 5 2 2 6" xfId="27072"/>
    <cellStyle name="Normal 3 2 2 2 2 2 2 2 2 2 2 2 7 2 5 2 3" xfId="27073"/>
    <cellStyle name="Normal 3 2 2 2 2 2 2 2 2 2 2 2 7 2 5 2 4" xfId="27074"/>
    <cellStyle name="Normal 3 2 2 2 2 2 2 2 2 2 2 2 7 2 5 2 5" xfId="27075"/>
    <cellStyle name="Normal 3 2 2 2 2 2 2 2 2 2 2 2 7 2 5 2 6" xfId="27076"/>
    <cellStyle name="Normal 3 2 2 2 2 2 2 2 2 2 2 2 7 2 5 2 7" xfId="27077"/>
    <cellStyle name="Normal 3 2 2 2 2 2 2 2 2 2 2 2 7 2 5 2 8" xfId="27078"/>
    <cellStyle name="Normal 3 2 2 2 2 2 2 2 2 2 2 2 7 2 5 2 8 2" xfId="27079"/>
    <cellStyle name="Normal 3 2 2 2 2 2 2 2 2 2 2 2 7 2 5 2 8 3" xfId="27080"/>
    <cellStyle name="Normal 3 2 2 2 2 2 2 2 2 2 2 2 7 2 5 2 8 4" xfId="27081"/>
    <cellStyle name="Normal 3 2 2 2 2 2 2 2 2 2 2 2 7 2 5 2 9" xfId="27082"/>
    <cellStyle name="Normal 3 2 2 2 2 2 2 2 2 2 2 2 7 2 5 3" xfId="27083"/>
    <cellStyle name="Normal 3 2 2 2 2 2 2 2 2 2 2 2 7 2 5 3 2" xfId="27084"/>
    <cellStyle name="Normal 3 2 2 2 2 2 2 2 2 2 2 2 7 2 5 3 2 2" xfId="27085"/>
    <cellStyle name="Normal 3 2 2 2 2 2 2 2 2 2 2 2 7 2 5 3 2 3" xfId="27086"/>
    <cellStyle name="Normal 3 2 2 2 2 2 2 2 2 2 2 2 7 2 5 3 2 4" xfId="27087"/>
    <cellStyle name="Normal 3 2 2 2 2 2 2 2 2 2 2 2 7 2 5 3 3" xfId="27088"/>
    <cellStyle name="Normal 3 2 2 2 2 2 2 2 2 2 2 2 7 2 5 3 4" xfId="27089"/>
    <cellStyle name="Normal 3 2 2 2 2 2 2 2 2 2 2 2 7 2 5 3 5" xfId="27090"/>
    <cellStyle name="Normal 3 2 2 2 2 2 2 2 2 2 2 2 7 2 5 3 6" xfId="27091"/>
    <cellStyle name="Normal 3 2 2 2 2 2 2 2 2 2 2 2 7 2 5 4" xfId="27092"/>
    <cellStyle name="Normal 3 2 2 2 2 2 2 2 2 2 2 2 7 2 5 5" xfId="27093"/>
    <cellStyle name="Normal 3 2 2 2 2 2 2 2 2 2 2 2 7 2 5 6" xfId="27094"/>
    <cellStyle name="Normal 3 2 2 2 2 2 2 2 2 2 2 2 7 2 5 7" xfId="27095"/>
    <cellStyle name="Normal 3 2 2 2 2 2 2 2 2 2 2 2 7 2 5 8" xfId="27096"/>
    <cellStyle name="Normal 3 2 2 2 2 2 2 2 2 2 2 2 7 2 5 8 2" xfId="27097"/>
    <cellStyle name="Normal 3 2 2 2 2 2 2 2 2 2 2 2 7 2 5 8 3" xfId="27098"/>
    <cellStyle name="Normal 3 2 2 2 2 2 2 2 2 2 2 2 7 2 5 8 4" xfId="27099"/>
    <cellStyle name="Normal 3 2 2 2 2 2 2 2 2 2 2 2 7 2 5 9" xfId="27100"/>
    <cellStyle name="Normal 3 2 2 2 2 2 2 2 2 2 2 2 7 2 6" xfId="27101"/>
    <cellStyle name="Normal 3 2 2 2 2 2 2 2 2 2 2 2 7 2 7" xfId="27102"/>
    <cellStyle name="Normal 3 2 2 2 2 2 2 2 2 2 2 2 7 2 7 2" xfId="27103"/>
    <cellStyle name="Normal 3 2 2 2 2 2 2 2 2 2 2 2 7 2 7 2 2" xfId="27104"/>
    <cellStyle name="Normal 3 2 2 2 2 2 2 2 2 2 2 2 7 2 7 2 3" xfId="27105"/>
    <cellStyle name="Normal 3 2 2 2 2 2 2 2 2 2 2 2 7 2 7 2 4" xfId="27106"/>
    <cellStyle name="Normal 3 2 2 2 2 2 2 2 2 2 2 2 7 2 7 3" xfId="27107"/>
    <cellStyle name="Normal 3 2 2 2 2 2 2 2 2 2 2 2 7 2 7 4" xfId="27108"/>
    <cellStyle name="Normal 3 2 2 2 2 2 2 2 2 2 2 2 7 2 7 5" xfId="27109"/>
    <cellStyle name="Normal 3 2 2 2 2 2 2 2 2 2 2 2 7 2 7 6" xfId="27110"/>
    <cellStyle name="Normal 3 2 2 2 2 2 2 2 2 2 2 2 7 2 8" xfId="27111"/>
    <cellStyle name="Normal 3 2 2 2 2 2 2 2 2 2 2 2 7 2 9" xfId="27112"/>
    <cellStyle name="Normal 3 2 2 2 2 2 2 2 2 2 2 2 7 20" xfId="27113"/>
    <cellStyle name="Normal 3 2 2 2 2 2 2 2 2 2 2 2 7 21" xfId="27114"/>
    <cellStyle name="Normal 3 2 2 2 2 2 2 2 2 2 2 2 7 21 2" xfId="27115"/>
    <cellStyle name="Normal 3 2 2 2 2 2 2 2 2 2 2 2 7 21 3" xfId="27116"/>
    <cellStyle name="Normal 3 2 2 2 2 2 2 2 2 2 2 2 7 21 4" xfId="27117"/>
    <cellStyle name="Normal 3 2 2 2 2 2 2 2 2 2 2 2 7 22" xfId="27118"/>
    <cellStyle name="Normal 3 2 2 2 2 2 2 2 2 2 2 2 7 23" xfId="27119"/>
    <cellStyle name="Normal 3 2 2 2 2 2 2 2 2 2 2 2 7 24" xfId="27120"/>
    <cellStyle name="Normal 3 2 2 2 2 2 2 2 2 2 2 2 7 3" xfId="27121"/>
    <cellStyle name="Normal 3 2 2 2 2 2 2 2 2 2 2 2 7 4" xfId="27122"/>
    <cellStyle name="Normal 3 2 2 2 2 2 2 2 2 2 2 2 7 5" xfId="27123"/>
    <cellStyle name="Normal 3 2 2 2 2 2 2 2 2 2 2 2 7 6" xfId="27124"/>
    <cellStyle name="Normal 3 2 2 2 2 2 2 2 2 2 2 2 7 7" xfId="27125"/>
    <cellStyle name="Normal 3 2 2 2 2 2 2 2 2 2 2 2 7 8" xfId="27126"/>
    <cellStyle name="Normal 3 2 2 2 2 2 2 2 2 2 2 2 7 9" xfId="27127"/>
    <cellStyle name="Normal 3 2 2 2 2 2 2 2 2 2 2 2 70" xfId="27128"/>
    <cellStyle name="Normal 3 2 2 2 2 2 2 2 2 2 2 2 71" xfId="27129"/>
    <cellStyle name="Normal 3 2 2 2 2 2 2 2 2 2 2 2 72" xfId="27130"/>
    <cellStyle name="Normal 3 2 2 2 2 2 2 2 2 2 2 2 73" xfId="27131"/>
    <cellStyle name="Normal 3 2 2 2 2 2 2 2 2 2 2 2 73 2" xfId="27132"/>
    <cellStyle name="Normal 3 2 2 2 2 2 2 2 2 2 2 2 73 3" xfId="27133"/>
    <cellStyle name="Normal 3 2 2 2 2 2 2 2 2 2 2 2 73 4" xfId="27134"/>
    <cellStyle name="Normal 3 2 2 2 2 2 2 2 2 2 2 2 74" xfId="27135"/>
    <cellStyle name="Normal 3 2 2 2 2 2 2 2 2 2 2 2 75" xfId="27136"/>
    <cellStyle name="Normal 3 2 2 2 2 2 2 2 2 2 2 2 8" xfId="27137"/>
    <cellStyle name="Normal 3 2 2 2 2 2 2 2 2 2 2 2 8 10" xfId="27138"/>
    <cellStyle name="Normal 3 2 2 2 2 2 2 2 2 2 2 2 8 11" xfId="27139"/>
    <cellStyle name="Normal 3 2 2 2 2 2 2 2 2 2 2 2 8 12" xfId="27140"/>
    <cellStyle name="Normal 3 2 2 2 2 2 2 2 2 2 2 2 8 13" xfId="27141"/>
    <cellStyle name="Normal 3 2 2 2 2 2 2 2 2 2 2 2 8 13 2" xfId="27142"/>
    <cellStyle name="Normal 3 2 2 2 2 2 2 2 2 2 2 2 8 13 3" xfId="27143"/>
    <cellStyle name="Normal 3 2 2 2 2 2 2 2 2 2 2 2 8 13 4" xfId="27144"/>
    <cellStyle name="Normal 3 2 2 2 2 2 2 2 2 2 2 2 8 14" xfId="27145"/>
    <cellStyle name="Normal 3 2 2 2 2 2 2 2 2 2 2 2 8 15" xfId="27146"/>
    <cellStyle name="Normal 3 2 2 2 2 2 2 2 2 2 2 2 8 16" xfId="27147"/>
    <cellStyle name="Normal 3 2 2 2 2 2 2 2 2 2 2 2 8 2" xfId="27148"/>
    <cellStyle name="Normal 3 2 2 2 2 2 2 2 2 2 2 2 8 2 10" xfId="27149"/>
    <cellStyle name="Normal 3 2 2 2 2 2 2 2 2 2 2 2 8 2 11" xfId="27150"/>
    <cellStyle name="Normal 3 2 2 2 2 2 2 2 2 2 2 2 8 2 11 2" xfId="27151"/>
    <cellStyle name="Normal 3 2 2 2 2 2 2 2 2 2 2 2 8 2 11 3" xfId="27152"/>
    <cellStyle name="Normal 3 2 2 2 2 2 2 2 2 2 2 2 8 2 11 4" xfId="27153"/>
    <cellStyle name="Normal 3 2 2 2 2 2 2 2 2 2 2 2 8 2 12" xfId="27154"/>
    <cellStyle name="Normal 3 2 2 2 2 2 2 2 2 2 2 2 8 2 13" xfId="27155"/>
    <cellStyle name="Normal 3 2 2 2 2 2 2 2 2 2 2 2 8 2 14" xfId="27156"/>
    <cellStyle name="Normal 3 2 2 2 2 2 2 2 2 2 2 2 8 2 2" xfId="27157"/>
    <cellStyle name="Normal 3 2 2 2 2 2 2 2 2 2 2 2 8 2 2 10" xfId="27158"/>
    <cellStyle name="Normal 3 2 2 2 2 2 2 2 2 2 2 2 8 2 2 11" xfId="27159"/>
    <cellStyle name="Normal 3 2 2 2 2 2 2 2 2 2 2 2 8 2 2 2" xfId="27160"/>
    <cellStyle name="Normal 3 2 2 2 2 2 2 2 2 2 2 2 8 2 2 2 10" xfId="27161"/>
    <cellStyle name="Normal 3 2 2 2 2 2 2 2 2 2 2 2 8 2 2 2 11" xfId="27162"/>
    <cellStyle name="Normal 3 2 2 2 2 2 2 2 2 2 2 2 8 2 2 2 2" xfId="27163"/>
    <cellStyle name="Normal 3 2 2 2 2 2 2 2 2 2 2 2 8 2 2 2 2 2" xfId="27164"/>
    <cellStyle name="Normal 3 2 2 2 2 2 2 2 2 2 2 2 8 2 2 2 2 2 2" xfId="27165"/>
    <cellStyle name="Normal 3 2 2 2 2 2 2 2 2 2 2 2 8 2 2 2 2 2 3" xfId="27166"/>
    <cellStyle name="Normal 3 2 2 2 2 2 2 2 2 2 2 2 8 2 2 2 2 2 4" xfId="27167"/>
    <cellStyle name="Normal 3 2 2 2 2 2 2 2 2 2 2 2 8 2 2 2 2 3" xfId="27168"/>
    <cellStyle name="Normal 3 2 2 2 2 2 2 2 2 2 2 2 8 2 2 2 2 4" xfId="27169"/>
    <cellStyle name="Normal 3 2 2 2 2 2 2 2 2 2 2 2 8 2 2 2 2 5" xfId="27170"/>
    <cellStyle name="Normal 3 2 2 2 2 2 2 2 2 2 2 2 8 2 2 2 2 6" xfId="27171"/>
    <cellStyle name="Normal 3 2 2 2 2 2 2 2 2 2 2 2 8 2 2 2 3" xfId="27172"/>
    <cellStyle name="Normal 3 2 2 2 2 2 2 2 2 2 2 2 8 2 2 2 4" xfId="27173"/>
    <cellStyle name="Normal 3 2 2 2 2 2 2 2 2 2 2 2 8 2 2 2 5" xfId="27174"/>
    <cellStyle name="Normal 3 2 2 2 2 2 2 2 2 2 2 2 8 2 2 2 6" xfId="27175"/>
    <cellStyle name="Normal 3 2 2 2 2 2 2 2 2 2 2 2 8 2 2 2 7" xfId="27176"/>
    <cellStyle name="Normal 3 2 2 2 2 2 2 2 2 2 2 2 8 2 2 2 8" xfId="27177"/>
    <cellStyle name="Normal 3 2 2 2 2 2 2 2 2 2 2 2 8 2 2 2 8 2" xfId="27178"/>
    <cellStyle name="Normal 3 2 2 2 2 2 2 2 2 2 2 2 8 2 2 2 8 3" xfId="27179"/>
    <cellStyle name="Normal 3 2 2 2 2 2 2 2 2 2 2 2 8 2 2 2 8 4" xfId="27180"/>
    <cellStyle name="Normal 3 2 2 2 2 2 2 2 2 2 2 2 8 2 2 2 9" xfId="27181"/>
    <cellStyle name="Normal 3 2 2 2 2 2 2 2 2 2 2 2 8 2 2 3" xfId="27182"/>
    <cellStyle name="Normal 3 2 2 2 2 2 2 2 2 2 2 2 8 2 2 3 2" xfId="27183"/>
    <cellStyle name="Normal 3 2 2 2 2 2 2 2 2 2 2 2 8 2 2 3 2 2" xfId="27184"/>
    <cellStyle name="Normal 3 2 2 2 2 2 2 2 2 2 2 2 8 2 2 3 2 3" xfId="27185"/>
    <cellStyle name="Normal 3 2 2 2 2 2 2 2 2 2 2 2 8 2 2 3 2 4" xfId="27186"/>
    <cellStyle name="Normal 3 2 2 2 2 2 2 2 2 2 2 2 8 2 2 3 3" xfId="27187"/>
    <cellStyle name="Normal 3 2 2 2 2 2 2 2 2 2 2 2 8 2 2 3 4" xfId="27188"/>
    <cellStyle name="Normal 3 2 2 2 2 2 2 2 2 2 2 2 8 2 2 3 5" xfId="27189"/>
    <cellStyle name="Normal 3 2 2 2 2 2 2 2 2 2 2 2 8 2 2 3 6" xfId="27190"/>
    <cellStyle name="Normal 3 2 2 2 2 2 2 2 2 2 2 2 8 2 2 4" xfId="27191"/>
    <cellStyle name="Normal 3 2 2 2 2 2 2 2 2 2 2 2 8 2 2 5" xfId="27192"/>
    <cellStyle name="Normal 3 2 2 2 2 2 2 2 2 2 2 2 8 2 2 6" xfId="27193"/>
    <cellStyle name="Normal 3 2 2 2 2 2 2 2 2 2 2 2 8 2 2 7" xfId="27194"/>
    <cellStyle name="Normal 3 2 2 2 2 2 2 2 2 2 2 2 8 2 2 8" xfId="27195"/>
    <cellStyle name="Normal 3 2 2 2 2 2 2 2 2 2 2 2 8 2 2 8 2" xfId="27196"/>
    <cellStyle name="Normal 3 2 2 2 2 2 2 2 2 2 2 2 8 2 2 8 3" xfId="27197"/>
    <cellStyle name="Normal 3 2 2 2 2 2 2 2 2 2 2 2 8 2 2 8 4" xfId="27198"/>
    <cellStyle name="Normal 3 2 2 2 2 2 2 2 2 2 2 2 8 2 2 9" xfId="27199"/>
    <cellStyle name="Normal 3 2 2 2 2 2 2 2 2 2 2 2 8 2 3" xfId="27200"/>
    <cellStyle name="Normal 3 2 2 2 2 2 2 2 2 2 2 2 8 2 4" xfId="27201"/>
    <cellStyle name="Normal 3 2 2 2 2 2 2 2 2 2 2 2 8 2 5" xfId="27202"/>
    <cellStyle name="Normal 3 2 2 2 2 2 2 2 2 2 2 2 8 2 5 2" xfId="27203"/>
    <cellStyle name="Normal 3 2 2 2 2 2 2 2 2 2 2 2 8 2 5 2 2" xfId="27204"/>
    <cellStyle name="Normal 3 2 2 2 2 2 2 2 2 2 2 2 8 2 5 2 3" xfId="27205"/>
    <cellStyle name="Normal 3 2 2 2 2 2 2 2 2 2 2 2 8 2 5 2 4" xfId="27206"/>
    <cellStyle name="Normal 3 2 2 2 2 2 2 2 2 2 2 2 8 2 5 3" xfId="27207"/>
    <cellStyle name="Normal 3 2 2 2 2 2 2 2 2 2 2 2 8 2 5 4" xfId="27208"/>
    <cellStyle name="Normal 3 2 2 2 2 2 2 2 2 2 2 2 8 2 5 5" xfId="27209"/>
    <cellStyle name="Normal 3 2 2 2 2 2 2 2 2 2 2 2 8 2 5 6" xfId="27210"/>
    <cellStyle name="Normal 3 2 2 2 2 2 2 2 2 2 2 2 8 2 6" xfId="27211"/>
    <cellStyle name="Normal 3 2 2 2 2 2 2 2 2 2 2 2 8 2 7" xfId="27212"/>
    <cellStyle name="Normal 3 2 2 2 2 2 2 2 2 2 2 2 8 2 8" xfId="27213"/>
    <cellStyle name="Normal 3 2 2 2 2 2 2 2 2 2 2 2 8 2 9" xfId="27214"/>
    <cellStyle name="Normal 3 2 2 2 2 2 2 2 2 2 2 2 8 3" xfId="27215"/>
    <cellStyle name="Normal 3 2 2 2 2 2 2 2 2 2 2 2 8 4" xfId="27216"/>
    <cellStyle name="Normal 3 2 2 2 2 2 2 2 2 2 2 2 8 5" xfId="27217"/>
    <cellStyle name="Normal 3 2 2 2 2 2 2 2 2 2 2 2 8 5 10" xfId="27218"/>
    <cellStyle name="Normal 3 2 2 2 2 2 2 2 2 2 2 2 8 5 11" xfId="27219"/>
    <cellStyle name="Normal 3 2 2 2 2 2 2 2 2 2 2 2 8 5 2" xfId="27220"/>
    <cellStyle name="Normal 3 2 2 2 2 2 2 2 2 2 2 2 8 5 2 10" xfId="27221"/>
    <cellStyle name="Normal 3 2 2 2 2 2 2 2 2 2 2 2 8 5 2 11" xfId="27222"/>
    <cellStyle name="Normal 3 2 2 2 2 2 2 2 2 2 2 2 8 5 2 2" xfId="27223"/>
    <cellStyle name="Normal 3 2 2 2 2 2 2 2 2 2 2 2 8 5 2 2 2" xfId="27224"/>
    <cellStyle name="Normal 3 2 2 2 2 2 2 2 2 2 2 2 8 5 2 2 2 2" xfId="27225"/>
    <cellStyle name="Normal 3 2 2 2 2 2 2 2 2 2 2 2 8 5 2 2 2 3" xfId="27226"/>
    <cellStyle name="Normal 3 2 2 2 2 2 2 2 2 2 2 2 8 5 2 2 2 4" xfId="27227"/>
    <cellStyle name="Normal 3 2 2 2 2 2 2 2 2 2 2 2 8 5 2 2 3" xfId="27228"/>
    <cellStyle name="Normal 3 2 2 2 2 2 2 2 2 2 2 2 8 5 2 2 4" xfId="27229"/>
    <cellStyle name="Normal 3 2 2 2 2 2 2 2 2 2 2 2 8 5 2 2 5" xfId="27230"/>
    <cellStyle name="Normal 3 2 2 2 2 2 2 2 2 2 2 2 8 5 2 2 6" xfId="27231"/>
    <cellStyle name="Normal 3 2 2 2 2 2 2 2 2 2 2 2 8 5 2 3" xfId="27232"/>
    <cellStyle name="Normal 3 2 2 2 2 2 2 2 2 2 2 2 8 5 2 4" xfId="27233"/>
    <cellStyle name="Normal 3 2 2 2 2 2 2 2 2 2 2 2 8 5 2 5" xfId="27234"/>
    <cellStyle name="Normal 3 2 2 2 2 2 2 2 2 2 2 2 8 5 2 6" xfId="27235"/>
    <cellStyle name="Normal 3 2 2 2 2 2 2 2 2 2 2 2 8 5 2 7" xfId="27236"/>
    <cellStyle name="Normal 3 2 2 2 2 2 2 2 2 2 2 2 8 5 2 8" xfId="27237"/>
    <cellStyle name="Normal 3 2 2 2 2 2 2 2 2 2 2 2 8 5 2 8 2" xfId="27238"/>
    <cellStyle name="Normal 3 2 2 2 2 2 2 2 2 2 2 2 8 5 2 8 3" xfId="27239"/>
    <cellStyle name="Normal 3 2 2 2 2 2 2 2 2 2 2 2 8 5 2 8 4" xfId="27240"/>
    <cellStyle name="Normal 3 2 2 2 2 2 2 2 2 2 2 2 8 5 2 9" xfId="27241"/>
    <cellStyle name="Normal 3 2 2 2 2 2 2 2 2 2 2 2 8 5 3" xfId="27242"/>
    <cellStyle name="Normal 3 2 2 2 2 2 2 2 2 2 2 2 8 5 3 2" xfId="27243"/>
    <cellStyle name="Normal 3 2 2 2 2 2 2 2 2 2 2 2 8 5 3 2 2" xfId="27244"/>
    <cellStyle name="Normal 3 2 2 2 2 2 2 2 2 2 2 2 8 5 3 2 3" xfId="27245"/>
    <cellStyle name="Normal 3 2 2 2 2 2 2 2 2 2 2 2 8 5 3 2 4" xfId="27246"/>
    <cellStyle name="Normal 3 2 2 2 2 2 2 2 2 2 2 2 8 5 3 3" xfId="27247"/>
    <cellStyle name="Normal 3 2 2 2 2 2 2 2 2 2 2 2 8 5 3 4" xfId="27248"/>
    <cellStyle name="Normal 3 2 2 2 2 2 2 2 2 2 2 2 8 5 3 5" xfId="27249"/>
    <cellStyle name="Normal 3 2 2 2 2 2 2 2 2 2 2 2 8 5 3 6" xfId="27250"/>
    <cellStyle name="Normal 3 2 2 2 2 2 2 2 2 2 2 2 8 5 4" xfId="27251"/>
    <cellStyle name="Normal 3 2 2 2 2 2 2 2 2 2 2 2 8 5 5" xfId="27252"/>
    <cellStyle name="Normal 3 2 2 2 2 2 2 2 2 2 2 2 8 5 6" xfId="27253"/>
    <cellStyle name="Normal 3 2 2 2 2 2 2 2 2 2 2 2 8 5 7" xfId="27254"/>
    <cellStyle name="Normal 3 2 2 2 2 2 2 2 2 2 2 2 8 5 8" xfId="27255"/>
    <cellStyle name="Normal 3 2 2 2 2 2 2 2 2 2 2 2 8 5 8 2" xfId="27256"/>
    <cellStyle name="Normal 3 2 2 2 2 2 2 2 2 2 2 2 8 5 8 3" xfId="27257"/>
    <cellStyle name="Normal 3 2 2 2 2 2 2 2 2 2 2 2 8 5 8 4" xfId="27258"/>
    <cellStyle name="Normal 3 2 2 2 2 2 2 2 2 2 2 2 8 5 9" xfId="27259"/>
    <cellStyle name="Normal 3 2 2 2 2 2 2 2 2 2 2 2 8 6" xfId="27260"/>
    <cellStyle name="Normal 3 2 2 2 2 2 2 2 2 2 2 2 8 7" xfId="27261"/>
    <cellStyle name="Normal 3 2 2 2 2 2 2 2 2 2 2 2 8 7 2" xfId="27262"/>
    <cellStyle name="Normal 3 2 2 2 2 2 2 2 2 2 2 2 8 7 2 2" xfId="27263"/>
    <cellStyle name="Normal 3 2 2 2 2 2 2 2 2 2 2 2 8 7 2 3" xfId="27264"/>
    <cellStyle name="Normal 3 2 2 2 2 2 2 2 2 2 2 2 8 7 2 4" xfId="27265"/>
    <cellStyle name="Normal 3 2 2 2 2 2 2 2 2 2 2 2 8 7 3" xfId="27266"/>
    <cellStyle name="Normal 3 2 2 2 2 2 2 2 2 2 2 2 8 7 4" xfId="27267"/>
    <cellStyle name="Normal 3 2 2 2 2 2 2 2 2 2 2 2 8 7 5" xfId="27268"/>
    <cellStyle name="Normal 3 2 2 2 2 2 2 2 2 2 2 2 8 7 6" xfId="27269"/>
    <cellStyle name="Normal 3 2 2 2 2 2 2 2 2 2 2 2 8 8" xfId="27270"/>
    <cellStyle name="Normal 3 2 2 2 2 2 2 2 2 2 2 2 8 9" xfId="27271"/>
    <cellStyle name="Normal 3 2 2 2 2 2 2 2 2 2 2 2 9" xfId="27272"/>
    <cellStyle name="Normal 3 2 2 2 2 2 2 2 2 2 2 20" xfId="27273"/>
    <cellStyle name="Normal 3 2 2 2 2 2 2 2 2 2 2 20 2" xfId="27274"/>
    <cellStyle name="Normal 3 2 2 2 2 2 2 2 2 2 2 20 2 2" xfId="27275"/>
    <cellStyle name="Normal 3 2 2 2 2 2 2 2 2 2 2 20 2 3" xfId="27276"/>
    <cellStyle name="Normal 3 2 2 2 2 2 2 2 2 2 2 20 2 4" xfId="27277"/>
    <cellStyle name="Normal 3 2 2 2 2 2 2 2 2 2 2 20 3" xfId="27278"/>
    <cellStyle name="Normal 3 2 2 2 2 2 2 2 2 2 2 20 4" xfId="27279"/>
    <cellStyle name="Normal 3 2 2 2 2 2 2 2 2 2 2 20 5" xfId="27280"/>
    <cellStyle name="Normal 3 2 2 2 2 2 2 2 2 2 2 20 6" xfId="27281"/>
    <cellStyle name="Normal 3 2 2 2 2 2 2 2 2 2 2 21" xfId="27282"/>
    <cellStyle name="Normal 3 2 2 2 2 2 2 2 2 2 2 22" xfId="27283"/>
    <cellStyle name="Normal 3 2 2 2 2 2 2 2 2 2 2 23" xfId="27284"/>
    <cellStyle name="Normal 3 2 2 2 2 2 2 2 2 2 2 24" xfId="27285"/>
    <cellStyle name="Normal 3 2 2 2 2 2 2 2 2 2 2 25" xfId="27286"/>
    <cellStyle name="Normal 3 2 2 2 2 2 2 2 2 2 2 26" xfId="27287"/>
    <cellStyle name="Normal 3 2 2 2 2 2 2 2 2 2 2 26 2" xfId="27288"/>
    <cellStyle name="Normal 3 2 2 2 2 2 2 2 2 2 2 26 3" xfId="27289"/>
    <cellStyle name="Normal 3 2 2 2 2 2 2 2 2 2 2 26 4" xfId="27290"/>
    <cellStyle name="Normal 3 2 2 2 2 2 2 2 2 2 2 27" xfId="27291"/>
    <cellStyle name="Normal 3 2 2 2 2 2 2 2 2 2 2 28" xfId="27292"/>
    <cellStyle name="Normal 3 2 2 2 2 2 2 2 2 2 2 29" xfId="27293"/>
    <cellStyle name="Normal 3 2 2 2 2 2 2 2 2 2 2 3" xfId="27294"/>
    <cellStyle name="Normal 3 2 2 2 2 2 2 2 2 2 2 30" xfId="27295"/>
    <cellStyle name="Normal 3 2 2 2 2 2 2 2 2 2 2 31" xfId="27296"/>
    <cellStyle name="Normal 3 2 2 2 2 2 2 2 2 2 2 32" xfId="27297"/>
    <cellStyle name="Normal 3 2 2 2 2 2 2 2 2 2 2 33" xfId="27298"/>
    <cellStyle name="Normal 3 2 2 2 2 2 2 2 2 2 2 34" xfId="27299"/>
    <cellStyle name="Normal 3 2 2 2 2 2 2 2 2 2 2 35" xfId="27300"/>
    <cellStyle name="Normal 3 2 2 2 2 2 2 2 2 2 2 36" xfId="27301"/>
    <cellStyle name="Normal 3 2 2 2 2 2 2 2 2 2 2 37" xfId="27302"/>
    <cellStyle name="Normal 3 2 2 2 2 2 2 2 2 2 2 38" xfId="27303"/>
    <cellStyle name="Normal 3 2 2 2 2 2 2 2 2 2 2 39" xfId="27304"/>
    <cellStyle name="Normal 3 2 2 2 2 2 2 2 2 2 2 4" xfId="27305"/>
    <cellStyle name="Normal 3 2 2 2 2 2 2 2 2 2 2 40" xfId="27306"/>
    <cellStyle name="Normal 3 2 2 2 2 2 2 2 2 2 2 41" xfId="27307"/>
    <cellStyle name="Normal 3 2 2 2 2 2 2 2 2 2 2 41 2" xfId="27308"/>
    <cellStyle name="Normal 3 2 2 2 2 2 2 2 2 2 2 41 3" xfId="27309"/>
    <cellStyle name="Normal 3 2 2 2 2 2 2 2 2 2 2 41 4" xfId="27310"/>
    <cellStyle name="Normal 3 2 2 2 2 2 2 2 2 2 2 41 5" xfId="27311"/>
    <cellStyle name="Normal 3 2 2 2 2 2 2 2 2 2 2 41 6" xfId="27312"/>
    <cellStyle name="Normal 3 2 2 2 2 2 2 2 2 2 2 41 7" xfId="27313"/>
    <cellStyle name="Normal 3 2 2 2 2 2 2 2 2 2 2 42" xfId="27314"/>
    <cellStyle name="Normal 3 2 2 2 2 2 2 2 2 2 2 43" xfId="27315"/>
    <cellStyle name="Normal 3 2 2 2 2 2 2 2 2 2 2 44" xfId="27316"/>
    <cellStyle name="Normal 3 2 2 2 2 2 2 2 2 2 2 45" xfId="27317"/>
    <cellStyle name="Normal 3 2 2 2 2 2 2 2 2 2 2 46" xfId="27318"/>
    <cellStyle name="Normal 3 2 2 2 2 2 2 2 2 2 2 47" xfId="27319"/>
    <cellStyle name="Normal 3 2 2 2 2 2 2 2 2 2 2 48" xfId="27320"/>
    <cellStyle name="Normal 3 2 2 2 2 2 2 2 2 2 2 49" xfId="27321"/>
    <cellStyle name="Normal 3 2 2 2 2 2 2 2 2 2 2 5" xfId="27322"/>
    <cellStyle name="Normal 3 2 2 2 2 2 2 2 2 2 2 50" xfId="27323"/>
    <cellStyle name="Normal 3 2 2 2 2 2 2 2 2 2 2 51" xfId="27324"/>
    <cellStyle name="Normal 3 2 2 2 2 2 2 2 2 2 2 52" xfId="27325"/>
    <cellStyle name="Normal 3 2 2 2 2 2 2 2 2 2 2 53" xfId="27326"/>
    <cellStyle name="Normal 3 2 2 2 2 2 2 2 2 2 2 54" xfId="27327"/>
    <cellStyle name="Normal 3 2 2 2 2 2 2 2 2 2 2 55" xfId="27328"/>
    <cellStyle name="Normal 3 2 2 2 2 2 2 2 2 2 2 56" xfId="27329"/>
    <cellStyle name="Normal 3 2 2 2 2 2 2 2 2 2 2 57" xfId="27330"/>
    <cellStyle name="Normal 3 2 2 2 2 2 2 2 2 2 2 58" xfId="27331"/>
    <cellStyle name="Normal 3 2 2 2 2 2 2 2 2 2 2 59" xfId="27332"/>
    <cellStyle name="Normal 3 2 2 2 2 2 2 2 2 2 2 6" xfId="27333"/>
    <cellStyle name="Normal 3 2 2 2 2 2 2 2 2 2 2 60" xfId="27334"/>
    <cellStyle name="Normal 3 2 2 2 2 2 2 2 2 2 2 61" xfId="27335"/>
    <cellStyle name="Normal 3 2 2 2 2 2 2 2 2 2 2 62" xfId="27336"/>
    <cellStyle name="Normal 3 2 2 2 2 2 2 2 2 2 2 63" xfId="27337"/>
    <cellStyle name="Normal 3 2 2 2 2 2 2 2 2 2 2 64" xfId="27338"/>
    <cellStyle name="Normal 3 2 2 2 2 2 2 2 2 2 2 65" xfId="27339"/>
    <cellStyle name="Normal 3 2 2 2 2 2 2 2 2 2 2 66" xfId="27340"/>
    <cellStyle name="Normal 3 2 2 2 2 2 2 2 2 2 2 67" xfId="27341"/>
    <cellStyle name="Normal 3 2 2 2 2 2 2 2 2 2 2 68" xfId="27342"/>
    <cellStyle name="Normal 3 2 2 2 2 2 2 2 2 2 2 69" xfId="27343"/>
    <cellStyle name="Normal 3 2 2 2 2 2 2 2 2 2 2 7" xfId="27344"/>
    <cellStyle name="Normal 3 2 2 2 2 2 2 2 2 2 2 7 10" xfId="27345"/>
    <cellStyle name="Normal 3 2 2 2 2 2 2 2 2 2 2 7 11" xfId="27346"/>
    <cellStyle name="Normal 3 2 2 2 2 2 2 2 2 2 2 7 11 10" xfId="27347"/>
    <cellStyle name="Normal 3 2 2 2 2 2 2 2 2 2 2 7 11 11" xfId="27348"/>
    <cellStyle name="Normal 3 2 2 2 2 2 2 2 2 2 2 7 11 11 2" xfId="27349"/>
    <cellStyle name="Normal 3 2 2 2 2 2 2 2 2 2 2 7 11 11 3" xfId="27350"/>
    <cellStyle name="Normal 3 2 2 2 2 2 2 2 2 2 2 7 11 11 4" xfId="27351"/>
    <cellStyle name="Normal 3 2 2 2 2 2 2 2 2 2 2 7 11 12" xfId="27352"/>
    <cellStyle name="Normal 3 2 2 2 2 2 2 2 2 2 2 7 11 13" xfId="27353"/>
    <cellStyle name="Normal 3 2 2 2 2 2 2 2 2 2 2 7 11 14" xfId="27354"/>
    <cellStyle name="Normal 3 2 2 2 2 2 2 2 2 2 2 7 11 2" xfId="27355"/>
    <cellStyle name="Normal 3 2 2 2 2 2 2 2 2 2 2 7 11 2 10" xfId="27356"/>
    <cellStyle name="Normal 3 2 2 2 2 2 2 2 2 2 2 7 11 2 11" xfId="27357"/>
    <cellStyle name="Normal 3 2 2 2 2 2 2 2 2 2 2 7 11 2 2" xfId="27358"/>
    <cellStyle name="Normal 3 2 2 2 2 2 2 2 2 2 2 7 11 2 2 10" xfId="27359"/>
    <cellStyle name="Normal 3 2 2 2 2 2 2 2 2 2 2 7 11 2 2 11" xfId="27360"/>
    <cellStyle name="Normal 3 2 2 2 2 2 2 2 2 2 2 7 11 2 2 2" xfId="27361"/>
    <cellStyle name="Normal 3 2 2 2 2 2 2 2 2 2 2 7 11 2 2 2 2" xfId="27362"/>
    <cellStyle name="Normal 3 2 2 2 2 2 2 2 2 2 2 7 11 2 2 2 2 2" xfId="27363"/>
    <cellStyle name="Normal 3 2 2 2 2 2 2 2 2 2 2 7 11 2 2 2 2 3" xfId="27364"/>
    <cellStyle name="Normal 3 2 2 2 2 2 2 2 2 2 2 7 11 2 2 2 2 4" xfId="27365"/>
    <cellStyle name="Normal 3 2 2 2 2 2 2 2 2 2 2 7 11 2 2 2 3" xfId="27366"/>
    <cellStyle name="Normal 3 2 2 2 2 2 2 2 2 2 2 7 11 2 2 2 4" xfId="27367"/>
    <cellStyle name="Normal 3 2 2 2 2 2 2 2 2 2 2 7 11 2 2 2 5" xfId="27368"/>
    <cellStyle name="Normal 3 2 2 2 2 2 2 2 2 2 2 7 11 2 2 2 6" xfId="27369"/>
    <cellStyle name="Normal 3 2 2 2 2 2 2 2 2 2 2 7 11 2 2 3" xfId="27370"/>
    <cellStyle name="Normal 3 2 2 2 2 2 2 2 2 2 2 7 11 2 2 4" xfId="27371"/>
    <cellStyle name="Normal 3 2 2 2 2 2 2 2 2 2 2 7 11 2 2 5" xfId="27372"/>
    <cellStyle name="Normal 3 2 2 2 2 2 2 2 2 2 2 7 11 2 2 6" xfId="27373"/>
    <cellStyle name="Normal 3 2 2 2 2 2 2 2 2 2 2 7 11 2 2 7" xfId="27374"/>
    <cellStyle name="Normal 3 2 2 2 2 2 2 2 2 2 2 7 11 2 2 8" xfId="27375"/>
    <cellStyle name="Normal 3 2 2 2 2 2 2 2 2 2 2 7 11 2 2 8 2" xfId="27376"/>
    <cellStyle name="Normal 3 2 2 2 2 2 2 2 2 2 2 7 11 2 2 8 3" xfId="27377"/>
    <cellStyle name="Normal 3 2 2 2 2 2 2 2 2 2 2 7 11 2 2 8 4" xfId="27378"/>
    <cellStyle name="Normal 3 2 2 2 2 2 2 2 2 2 2 7 11 2 2 9" xfId="27379"/>
    <cellStyle name="Normal 3 2 2 2 2 2 2 2 2 2 2 7 11 2 3" xfId="27380"/>
    <cellStyle name="Normal 3 2 2 2 2 2 2 2 2 2 2 7 11 2 3 2" xfId="27381"/>
    <cellStyle name="Normal 3 2 2 2 2 2 2 2 2 2 2 7 11 2 3 2 2" xfId="27382"/>
    <cellStyle name="Normal 3 2 2 2 2 2 2 2 2 2 2 7 11 2 3 2 3" xfId="27383"/>
    <cellStyle name="Normal 3 2 2 2 2 2 2 2 2 2 2 7 11 2 3 2 4" xfId="27384"/>
    <cellStyle name="Normal 3 2 2 2 2 2 2 2 2 2 2 7 11 2 3 3" xfId="27385"/>
    <cellStyle name="Normal 3 2 2 2 2 2 2 2 2 2 2 7 11 2 3 4" xfId="27386"/>
    <cellStyle name="Normal 3 2 2 2 2 2 2 2 2 2 2 7 11 2 3 5" xfId="27387"/>
    <cellStyle name="Normal 3 2 2 2 2 2 2 2 2 2 2 7 11 2 3 6" xfId="27388"/>
    <cellStyle name="Normal 3 2 2 2 2 2 2 2 2 2 2 7 11 2 4" xfId="27389"/>
    <cellStyle name="Normal 3 2 2 2 2 2 2 2 2 2 2 7 11 2 5" xfId="27390"/>
    <cellStyle name="Normal 3 2 2 2 2 2 2 2 2 2 2 7 11 2 6" xfId="27391"/>
    <cellStyle name="Normal 3 2 2 2 2 2 2 2 2 2 2 7 11 2 7" xfId="27392"/>
    <cellStyle name="Normal 3 2 2 2 2 2 2 2 2 2 2 7 11 2 8" xfId="27393"/>
    <cellStyle name="Normal 3 2 2 2 2 2 2 2 2 2 2 7 11 2 8 2" xfId="27394"/>
    <cellStyle name="Normal 3 2 2 2 2 2 2 2 2 2 2 7 11 2 8 3" xfId="27395"/>
    <cellStyle name="Normal 3 2 2 2 2 2 2 2 2 2 2 7 11 2 8 4" xfId="27396"/>
    <cellStyle name="Normal 3 2 2 2 2 2 2 2 2 2 2 7 11 2 9" xfId="27397"/>
    <cellStyle name="Normal 3 2 2 2 2 2 2 2 2 2 2 7 11 3" xfId="27398"/>
    <cellStyle name="Normal 3 2 2 2 2 2 2 2 2 2 2 7 11 4" xfId="27399"/>
    <cellStyle name="Normal 3 2 2 2 2 2 2 2 2 2 2 7 11 5" xfId="27400"/>
    <cellStyle name="Normal 3 2 2 2 2 2 2 2 2 2 2 7 11 5 2" xfId="27401"/>
    <cellStyle name="Normal 3 2 2 2 2 2 2 2 2 2 2 7 11 5 2 2" xfId="27402"/>
    <cellStyle name="Normal 3 2 2 2 2 2 2 2 2 2 2 7 11 5 2 3" xfId="27403"/>
    <cellStyle name="Normal 3 2 2 2 2 2 2 2 2 2 2 7 11 5 2 4" xfId="27404"/>
    <cellStyle name="Normal 3 2 2 2 2 2 2 2 2 2 2 7 11 5 3" xfId="27405"/>
    <cellStyle name="Normal 3 2 2 2 2 2 2 2 2 2 2 7 11 5 4" xfId="27406"/>
    <cellStyle name="Normal 3 2 2 2 2 2 2 2 2 2 2 7 11 5 5" xfId="27407"/>
    <cellStyle name="Normal 3 2 2 2 2 2 2 2 2 2 2 7 11 5 6" xfId="27408"/>
    <cellStyle name="Normal 3 2 2 2 2 2 2 2 2 2 2 7 11 6" xfId="27409"/>
    <cellStyle name="Normal 3 2 2 2 2 2 2 2 2 2 2 7 11 7" xfId="27410"/>
    <cellStyle name="Normal 3 2 2 2 2 2 2 2 2 2 2 7 11 8" xfId="27411"/>
    <cellStyle name="Normal 3 2 2 2 2 2 2 2 2 2 2 7 11 9" xfId="27412"/>
    <cellStyle name="Normal 3 2 2 2 2 2 2 2 2 2 2 7 12" xfId="27413"/>
    <cellStyle name="Normal 3 2 2 2 2 2 2 2 2 2 2 7 13" xfId="27414"/>
    <cellStyle name="Normal 3 2 2 2 2 2 2 2 2 2 2 7 13 10" xfId="27415"/>
    <cellStyle name="Normal 3 2 2 2 2 2 2 2 2 2 2 7 13 11" xfId="27416"/>
    <cellStyle name="Normal 3 2 2 2 2 2 2 2 2 2 2 7 13 2" xfId="27417"/>
    <cellStyle name="Normal 3 2 2 2 2 2 2 2 2 2 2 7 13 2 10" xfId="27418"/>
    <cellStyle name="Normal 3 2 2 2 2 2 2 2 2 2 2 7 13 2 11" xfId="27419"/>
    <cellStyle name="Normal 3 2 2 2 2 2 2 2 2 2 2 7 13 2 2" xfId="27420"/>
    <cellStyle name="Normal 3 2 2 2 2 2 2 2 2 2 2 7 13 2 2 2" xfId="27421"/>
    <cellStyle name="Normal 3 2 2 2 2 2 2 2 2 2 2 7 13 2 2 2 2" xfId="27422"/>
    <cellStyle name="Normal 3 2 2 2 2 2 2 2 2 2 2 7 13 2 2 2 3" xfId="27423"/>
    <cellStyle name="Normal 3 2 2 2 2 2 2 2 2 2 2 7 13 2 2 2 4" xfId="27424"/>
    <cellStyle name="Normal 3 2 2 2 2 2 2 2 2 2 2 7 13 2 2 3" xfId="27425"/>
    <cellStyle name="Normal 3 2 2 2 2 2 2 2 2 2 2 7 13 2 2 4" xfId="27426"/>
    <cellStyle name="Normal 3 2 2 2 2 2 2 2 2 2 2 7 13 2 2 5" xfId="27427"/>
    <cellStyle name="Normal 3 2 2 2 2 2 2 2 2 2 2 7 13 2 2 6" xfId="27428"/>
    <cellStyle name="Normal 3 2 2 2 2 2 2 2 2 2 2 7 13 2 3" xfId="27429"/>
    <cellStyle name="Normal 3 2 2 2 2 2 2 2 2 2 2 7 13 2 4" xfId="27430"/>
    <cellStyle name="Normal 3 2 2 2 2 2 2 2 2 2 2 7 13 2 5" xfId="27431"/>
    <cellStyle name="Normal 3 2 2 2 2 2 2 2 2 2 2 7 13 2 6" xfId="27432"/>
    <cellStyle name="Normal 3 2 2 2 2 2 2 2 2 2 2 7 13 2 7" xfId="27433"/>
    <cellStyle name="Normal 3 2 2 2 2 2 2 2 2 2 2 7 13 2 8" xfId="27434"/>
    <cellStyle name="Normal 3 2 2 2 2 2 2 2 2 2 2 7 13 2 8 2" xfId="27435"/>
    <cellStyle name="Normal 3 2 2 2 2 2 2 2 2 2 2 7 13 2 8 3" xfId="27436"/>
    <cellStyle name="Normal 3 2 2 2 2 2 2 2 2 2 2 7 13 2 8 4" xfId="27437"/>
    <cellStyle name="Normal 3 2 2 2 2 2 2 2 2 2 2 7 13 2 9" xfId="27438"/>
    <cellStyle name="Normal 3 2 2 2 2 2 2 2 2 2 2 7 13 3" xfId="27439"/>
    <cellStyle name="Normal 3 2 2 2 2 2 2 2 2 2 2 7 13 3 2" xfId="27440"/>
    <cellStyle name="Normal 3 2 2 2 2 2 2 2 2 2 2 7 13 3 2 2" xfId="27441"/>
    <cellStyle name="Normal 3 2 2 2 2 2 2 2 2 2 2 7 13 3 2 3" xfId="27442"/>
    <cellStyle name="Normal 3 2 2 2 2 2 2 2 2 2 2 7 13 3 2 4" xfId="27443"/>
    <cellStyle name="Normal 3 2 2 2 2 2 2 2 2 2 2 7 13 3 3" xfId="27444"/>
    <cellStyle name="Normal 3 2 2 2 2 2 2 2 2 2 2 7 13 3 4" xfId="27445"/>
    <cellStyle name="Normal 3 2 2 2 2 2 2 2 2 2 2 7 13 3 5" xfId="27446"/>
    <cellStyle name="Normal 3 2 2 2 2 2 2 2 2 2 2 7 13 3 6" xfId="27447"/>
    <cellStyle name="Normal 3 2 2 2 2 2 2 2 2 2 2 7 13 4" xfId="27448"/>
    <cellStyle name="Normal 3 2 2 2 2 2 2 2 2 2 2 7 13 5" xfId="27449"/>
    <cellStyle name="Normal 3 2 2 2 2 2 2 2 2 2 2 7 13 6" xfId="27450"/>
    <cellStyle name="Normal 3 2 2 2 2 2 2 2 2 2 2 7 13 7" xfId="27451"/>
    <cellStyle name="Normal 3 2 2 2 2 2 2 2 2 2 2 7 13 8" xfId="27452"/>
    <cellStyle name="Normal 3 2 2 2 2 2 2 2 2 2 2 7 13 8 2" xfId="27453"/>
    <cellStyle name="Normal 3 2 2 2 2 2 2 2 2 2 2 7 13 8 3" xfId="27454"/>
    <cellStyle name="Normal 3 2 2 2 2 2 2 2 2 2 2 7 13 8 4" xfId="27455"/>
    <cellStyle name="Normal 3 2 2 2 2 2 2 2 2 2 2 7 13 9" xfId="27456"/>
    <cellStyle name="Normal 3 2 2 2 2 2 2 2 2 2 2 7 14" xfId="27457"/>
    <cellStyle name="Normal 3 2 2 2 2 2 2 2 2 2 2 7 15" xfId="27458"/>
    <cellStyle name="Normal 3 2 2 2 2 2 2 2 2 2 2 7 15 2" xfId="27459"/>
    <cellStyle name="Normal 3 2 2 2 2 2 2 2 2 2 2 7 15 2 2" xfId="27460"/>
    <cellStyle name="Normal 3 2 2 2 2 2 2 2 2 2 2 7 15 2 3" xfId="27461"/>
    <cellStyle name="Normal 3 2 2 2 2 2 2 2 2 2 2 7 15 2 4" xfId="27462"/>
    <cellStyle name="Normal 3 2 2 2 2 2 2 2 2 2 2 7 15 3" xfId="27463"/>
    <cellStyle name="Normal 3 2 2 2 2 2 2 2 2 2 2 7 15 4" xfId="27464"/>
    <cellStyle name="Normal 3 2 2 2 2 2 2 2 2 2 2 7 15 5" xfId="27465"/>
    <cellStyle name="Normal 3 2 2 2 2 2 2 2 2 2 2 7 15 6" xfId="27466"/>
    <cellStyle name="Normal 3 2 2 2 2 2 2 2 2 2 2 7 16" xfId="27467"/>
    <cellStyle name="Normal 3 2 2 2 2 2 2 2 2 2 2 7 17" xfId="27468"/>
    <cellStyle name="Normal 3 2 2 2 2 2 2 2 2 2 2 7 18" xfId="27469"/>
    <cellStyle name="Normal 3 2 2 2 2 2 2 2 2 2 2 7 19" xfId="27470"/>
    <cellStyle name="Normal 3 2 2 2 2 2 2 2 2 2 2 7 2" xfId="27471"/>
    <cellStyle name="Normal 3 2 2 2 2 2 2 2 2 2 2 7 2 10" xfId="27472"/>
    <cellStyle name="Normal 3 2 2 2 2 2 2 2 2 2 2 7 2 11" xfId="27473"/>
    <cellStyle name="Normal 3 2 2 2 2 2 2 2 2 2 2 7 2 12" xfId="27474"/>
    <cellStyle name="Normal 3 2 2 2 2 2 2 2 2 2 2 7 2 13" xfId="27475"/>
    <cellStyle name="Normal 3 2 2 2 2 2 2 2 2 2 2 7 2 13 2" xfId="27476"/>
    <cellStyle name="Normal 3 2 2 2 2 2 2 2 2 2 2 7 2 13 3" xfId="27477"/>
    <cellStyle name="Normal 3 2 2 2 2 2 2 2 2 2 2 7 2 13 4" xfId="27478"/>
    <cellStyle name="Normal 3 2 2 2 2 2 2 2 2 2 2 7 2 14" xfId="27479"/>
    <cellStyle name="Normal 3 2 2 2 2 2 2 2 2 2 2 7 2 15" xfId="27480"/>
    <cellStyle name="Normal 3 2 2 2 2 2 2 2 2 2 2 7 2 16" xfId="27481"/>
    <cellStyle name="Normal 3 2 2 2 2 2 2 2 2 2 2 7 2 2" xfId="27482"/>
    <cellStyle name="Normal 3 2 2 2 2 2 2 2 2 2 2 7 2 2 10" xfId="27483"/>
    <cellStyle name="Normal 3 2 2 2 2 2 2 2 2 2 2 7 2 2 11" xfId="27484"/>
    <cellStyle name="Normal 3 2 2 2 2 2 2 2 2 2 2 7 2 2 11 2" xfId="27485"/>
    <cellStyle name="Normal 3 2 2 2 2 2 2 2 2 2 2 7 2 2 11 3" xfId="27486"/>
    <cellStyle name="Normal 3 2 2 2 2 2 2 2 2 2 2 7 2 2 11 4" xfId="27487"/>
    <cellStyle name="Normal 3 2 2 2 2 2 2 2 2 2 2 7 2 2 12" xfId="27488"/>
    <cellStyle name="Normal 3 2 2 2 2 2 2 2 2 2 2 7 2 2 13" xfId="27489"/>
    <cellStyle name="Normal 3 2 2 2 2 2 2 2 2 2 2 7 2 2 14" xfId="27490"/>
    <cellStyle name="Normal 3 2 2 2 2 2 2 2 2 2 2 7 2 2 2" xfId="27491"/>
    <cellStyle name="Normal 3 2 2 2 2 2 2 2 2 2 2 7 2 2 2 10" xfId="27492"/>
    <cellStyle name="Normal 3 2 2 2 2 2 2 2 2 2 2 7 2 2 2 11" xfId="27493"/>
    <cellStyle name="Normal 3 2 2 2 2 2 2 2 2 2 2 7 2 2 2 2" xfId="27494"/>
    <cellStyle name="Normal 3 2 2 2 2 2 2 2 2 2 2 7 2 2 2 2 10" xfId="27495"/>
    <cellStyle name="Normal 3 2 2 2 2 2 2 2 2 2 2 7 2 2 2 2 11" xfId="27496"/>
    <cellStyle name="Normal 3 2 2 2 2 2 2 2 2 2 2 7 2 2 2 2 2" xfId="27497"/>
    <cellStyle name="Normal 3 2 2 2 2 2 2 2 2 2 2 7 2 2 2 2 2 2" xfId="27498"/>
    <cellStyle name="Normal 3 2 2 2 2 2 2 2 2 2 2 7 2 2 2 2 2 2 2" xfId="27499"/>
    <cellStyle name="Normal 3 2 2 2 2 2 2 2 2 2 2 7 2 2 2 2 2 2 3" xfId="27500"/>
    <cellStyle name="Normal 3 2 2 2 2 2 2 2 2 2 2 7 2 2 2 2 2 2 4" xfId="27501"/>
    <cellStyle name="Normal 3 2 2 2 2 2 2 2 2 2 2 7 2 2 2 2 2 3" xfId="27502"/>
    <cellStyle name="Normal 3 2 2 2 2 2 2 2 2 2 2 7 2 2 2 2 2 4" xfId="27503"/>
    <cellStyle name="Normal 3 2 2 2 2 2 2 2 2 2 2 7 2 2 2 2 2 5" xfId="27504"/>
    <cellStyle name="Normal 3 2 2 2 2 2 2 2 2 2 2 7 2 2 2 2 2 6" xfId="27505"/>
    <cellStyle name="Normal 3 2 2 2 2 2 2 2 2 2 2 7 2 2 2 2 3" xfId="27506"/>
    <cellStyle name="Normal 3 2 2 2 2 2 2 2 2 2 2 7 2 2 2 2 4" xfId="27507"/>
    <cellStyle name="Normal 3 2 2 2 2 2 2 2 2 2 2 7 2 2 2 2 5" xfId="27508"/>
    <cellStyle name="Normal 3 2 2 2 2 2 2 2 2 2 2 7 2 2 2 2 6" xfId="27509"/>
    <cellStyle name="Normal 3 2 2 2 2 2 2 2 2 2 2 7 2 2 2 2 7" xfId="27510"/>
    <cellStyle name="Normal 3 2 2 2 2 2 2 2 2 2 2 7 2 2 2 2 8" xfId="27511"/>
    <cellStyle name="Normal 3 2 2 2 2 2 2 2 2 2 2 7 2 2 2 2 8 2" xfId="27512"/>
    <cellStyle name="Normal 3 2 2 2 2 2 2 2 2 2 2 7 2 2 2 2 8 3" xfId="27513"/>
    <cellStyle name="Normal 3 2 2 2 2 2 2 2 2 2 2 7 2 2 2 2 8 4" xfId="27514"/>
    <cellStyle name="Normal 3 2 2 2 2 2 2 2 2 2 2 7 2 2 2 2 9" xfId="27515"/>
    <cellStyle name="Normal 3 2 2 2 2 2 2 2 2 2 2 7 2 2 2 3" xfId="27516"/>
    <cellStyle name="Normal 3 2 2 2 2 2 2 2 2 2 2 7 2 2 2 3 2" xfId="27517"/>
    <cellStyle name="Normal 3 2 2 2 2 2 2 2 2 2 2 7 2 2 2 3 2 2" xfId="27518"/>
    <cellStyle name="Normal 3 2 2 2 2 2 2 2 2 2 2 7 2 2 2 3 2 3" xfId="27519"/>
    <cellStyle name="Normal 3 2 2 2 2 2 2 2 2 2 2 7 2 2 2 3 2 4" xfId="27520"/>
    <cellStyle name="Normal 3 2 2 2 2 2 2 2 2 2 2 7 2 2 2 3 3" xfId="27521"/>
    <cellStyle name="Normal 3 2 2 2 2 2 2 2 2 2 2 7 2 2 2 3 4" xfId="27522"/>
    <cellStyle name="Normal 3 2 2 2 2 2 2 2 2 2 2 7 2 2 2 3 5" xfId="27523"/>
    <cellStyle name="Normal 3 2 2 2 2 2 2 2 2 2 2 7 2 2 2 3 6" xfId="27524"/>
    <cellStyle name="Normal 3 2 2 2 2 2 2 2 2 2 2 7 2 2 2 4" xfId="27525"/>
    <cellStyle name="Normal 3 2 2 2 2 2 2 2 2 2 2 7 2 2 2 5" xfId="27526"/>
    <cellStyle name="Normal 3 2 2 2 2 2 2 2 2 2 2 7 2 2 2 6" xfId="27527"/>
    <cellStyle name="Normal 3 2 2 2 2 2 2 2 2 2 2 7 2 2 2 7" xfId="27528"/>
    <cellStyle name="Normal 3 2 2 2 2 2 2 2 2 2 2 7 2 2 2 8" xfId="27529"/>
    <cellStyle name="Normal 3 2 2 2 2 2 2 2 2 2 2 7 2 2 2 8 2" xfId="27530"/>
    <cellStyle name="Normal 3 2 2 2 2 2 2 2 2 2 2 7 2 2 2 8 3" xfId="27531"/>
    <cellStyle name="Normal 3 2 2 2 2 2 2 2 2 2 2 7 2 2 2 8 4" xfId="27532"/>
    <cellStyle name="Normal 3 2 2 2 2 2 2 2 2 2 2 7 2 2 2 9" xfId="27533"/>
    <cellStyle name="Normal 3 2 2 2 2 2 2 2 2 2 2 7 2 2 3" xfId="27534"/>
    <cellStyle name="Normal 3 2 2 2 2 2 2 2 2 2 2 7 2 2 4" xfId="27535"/>
    <cellStyle name="Normal 3 2 2 2 2 2 2 2 2 2 2 7 2 2 5" xfId="27536"/>
    <cellStyle name="Normal 3 2 2 2 2 2 2 2 2 2 2 7 2 2 5 2" xfId="27537"/>
    <cellStyle name="Normal 3 2 2 2 2 2 2 2 2 2 2 7 2 2 5 2 2" xfId="27538"/>
    <cellStyle name="Normal 3 2 2 2 2 2 2 2 2 2 2 7 2 2 5 2 3" xfId="27539"/>
    <cellStyle name="Normal 3 2 2 2 2 2 2 2 2 2 2 7 2 2 5 2 4" xfId="27540"/>
    <cellStyle name="Normal 3 2 2 2 2 2 2 2 2 2 2 7 2 2 5 3" xfId="27541"/>
    <cellStyle name="Normal 3 2 2 2 2 2 2 2 2 2 2 7 2 2 5 4" xfId="27542"/>
    <cellStyle name="Normal 3 2 2 2 2 2 2 2 2 2 2 7 2 2 5 5" xfId="27543"/>
    <cellStyle name="Normal 3 2 2 2 2 2 2 2 2 2 2 7 2 2 5 6" xfId="27544"/>
    <cellStyle name="Normal 3 2 2 2 2 2 2 2 2 2 2 7 2 2 6" xfId="27545"/>
    <cellStyle name="Normal 3 2 2 2 2 2 2 2 2 2 2 7 2 2 7" xfId="27546"/>
    <cellStyle name="Normal 3 2 2 2 2 2 2 2 2 2 2 7 2 2 8" xfId="27547"/>
    <cellStyle name="Normal 3 2 2 2 2 2 2 2 2 2 2 7 2 2 9" xfId="27548"/>
    <cellStyle name="Normal 3 2 2 2 2 2 2 2 2 2 2 7 2 3" xfId="27549"/>
    <cellStyle name="Normal 3 2 2 2 2 2 2 2 2 2 2 7 2 4" xfId="27550"/>
    <cellStyle name="Normal 3 2 2 2 2 2 2 2 2 2 2 7 2 5" xfId="27551"/>
    <cellStyle name="Normal 3 2 2 2 2 2 2 2 2 2 2 7 2 5 10" xfId="27552"/>
    <cellStyle name="Normal 3 2 2 2 2 2 2 2 2 2 2 7 2 5 11" xfId="27553"/>
    <cellStyle name="Normal 3 2 2 2 2 2 2 2 2 2 2 7 2 5 2" xfId="27554"/>
    <cellStyle name="Normal 3 2 2 2 2 2 2 2 2 2 2 7 2 5 2 10" xfId="27555"/>
    <cellStyle name="Normal 3 2 2 2 2 2 2 2 2 2 2 7 2 5 2 11" xfId="27556"/>
    <cellStyle name="Normal 3 2 2 2 2 2 2 2 2 2 2 7 2 5 2 2" xfId="27557"/>
    <cellStyle name="Normal 3 2 2 2 2 2 2 2 2 2 2 7 2 5 2 2 2" xfId="27558"/>
    <cellStyle name="Normal 3 2 2 2 2 2 2 2 2 2 2 7 2 5 2 2 2 2" xfId="27559"/>
    <cellStyle name="Normal 3 2 2 2 2 2 2 2 2 2 2 7 2 5 2 2 2 3" xfId="27560"/>
    <cellStyle name="Normal 3 2 2 2 2 2 2 2 2 2 2 7 2 5 2 2 2 4" xfId="27561"/>
    <cellStyle name="Normal 3 2 2 2 2 2 2 2 2 2 2 7 2 5 2 2 3" xfId="27562"/>
    <cellStyle name="Normal 3 2 2 2 2 2 2 2 2 2 2 7 2 5 2 2 4" xfId="27563"/>
    <cellStyle name="Normal 3 2 2 2 2 2 2 2 2 2 2 7 2 5 2 2 5" xfId="27564"/>
    <cellStyle name="Normal 3 2 2 2 2 2 2 2 2 2 2 7 2 5 2 2 6" xfId="27565"/>
    <cellStyle name="Normal 3 2 2 2 2 2 2 2 2 2 2 7 2 5 2 3" xfId="27566"/>
    <cellStyle name="Normal 3 2 2 2 2 2 2 2 2 2 2 7 2 5 2 4" xfId="27567"/>
    <cellStyle name="Normal 3 2 2 2 2 2 2 2 2 2 2 7 2 5 2 5" xfId="27568"/>
    <cellStyle name="Normal 3 2 2 2 2 2 2 2 2 2 2 7 2 5 2 6" xfId="27569"/>
    <cellStyle name="Normal 3 2 2 2 2 2 2 2 2 2 2 7 2 5 2 7" xfId="27570"/>
    <cellStyle name="Normal 3 2 2 2 2 2 2 2 2 2 2 7 2 5 2 8" xfId="27571"/>
    <cellStyle name="Normal 3 2 2 2 2 2 2 2 2 2 2 7 2 5 2 8 2" xfId="27572"/>
    <cellStyle name="Normal 3 2 2 2 2 2 2 2 2 2 2 7 2 5 2 8 3" xfId="27573"/>
    <cellStyle name="Normal 3 2 2 2 2 2 2 2 2 2 2 7 2 5 2 8 4" xfId="27574"/>
    <cellStyle name="Normal 3 2 2 2 2 2 2 2 2 2 2 7 2 5 2 9" xfId="27575"/>
    <cellStyle name="Normal 3 2 2 2 2 2 2 2 2 2 2 7 2 5 3" xfId="27576"/>
    <cellStyle name="Normal 3 2 2 2 2 2 2 2 2 2 2 7 2 5 3 2" xfId="27577"/>
    <cellStyle name="Normal 3 2 2 2 2 2 2 2 2 2 2 7 2 5 3 2 2" xfId="27578"/>
    <cellStyle name="Normal 3 2 2 2 2 2 2 2 2 2 2 7 2 5 3 2 3" xfId="27579"/>
    <cellStyle name="Normal 3 2 2 2 2 2 2 2 2 2 2 7 2 5 3 2 4" xfId="27580"/>
    <cellStyle name="Normal 3 2 2 2 2 2 2 2 2 2 2 7 2 5 3 3" xfId="27581"/>
    <cellStyle name="Normal 3 2 2 2 2 2 2 2 2 2 2 7 2 5 3 4" xfId="27582"/>
    <cellStyle name="Normal 3 2 2 2 2 2 2 2 2 2 2 7 2 5 3 5" xfId="27583"/>
    <cellStyle name="Normal 3 2 2 2 2 2 2 2 2 2 2 7 2 5 3 6" xfId="27584"/>
    <cellStyle name="Normal 3 2 2 2 2 2 2 2 2 2 2 7 2 5 4" xfId="27585"/>
    <cellStyle name="Normal 3 2 2 2 2 2 2 2 2 2 2 7 2 5 5" xfId="27586"/>
    <cellStyle name="Normal 3 2 2 2 2 2 2 2 2 2 2 7 2 5 6" xfId="27587"/>
    <cellStyle name="Normal 3 2 2 2 2 2 2 2 2 2 2 7 2 5 7" xfId="27588"/>
    <cellStyle name="Normal 3 2 2 2 2 2 2 2 2 2 2 7 2 5 8" xfId="27589"/>
    <cellStyle name="Normal 3 2 2 2 2 2 2 2 2 2 2 7 2 5 8 2" xfId="27590"/>
    <cellStyle name="Normal 3 2 2 2 2 2 2 2 2 2 2 7 2 5 8 3" xfId="27591"/>
    <cellStyle name="Normal 3 2 2 2 2 2 2 2 2 2 2 7 2 5 8 4" xfId="27592"/>
    <cellStyle name="Normal 3 2 2 2 2 2 2 2 2 2 2 7 2 5 9" xfId="27593"/>
    <cellStyle name="Normal 3 2 2 2 2 2 2 2 2 2 2 7 2 6" xfId="27594"/>
    <cellStyle name="Normal 3 2 2 2 2 2 2 2 2 2 2 7 2 7" xfId="27595"/>
    <cellStyle name="Normal 3 2 2 2 2 2 2 2 2 2 2 7 2 7 2" xfId="27596"/>
    <cellStyle name="Normal 3 2 2 2 2 2 2 2 2 2 2 7 2 7 2 2" xfId="27597"/>
    <cellStyle name="Normal 3 2 2 2 2 2 2 2 2 2 2 7 2 7 2 3" xfId="27598"/>
    <cellStyle name="Normal 3 2 2 2 2 2 2 2 2 2 2 7 2 7 2 4" xfId="27599"/>
    <cellStyle name="Normal 3 2 2 2 2 2 2 2 2 2 2 7 2 7 3" xfId="27600"/>
    <cellStyle name="Normal 3 2 2 2 2 2 2 2 2 2 2 7 2 7 4" xfId="27601"/>
    <cellStyle name="Normal 3 2 2 2 2 2 2 2 2 2 2 7 2 7 5" xfId="27602"/>
    <cellStyle name="Normal 3 2 2 2 2 2 2 2 2 2 2 7 2 7 6" xfId="27603"/>
    <cellStyle name="Normal 3 2 2 2 2 2 2 2 2 2 2 7 2 8" xfId="27604"/>
    <cellStyle name="Normal 3 2 2 2 2 2 2 2 2 2 2 7 2 9" xfId="27605"/>
    <cellStyle name="Normal 3 2 2 2 2 2 2 2 2 2 2 7 20" xfId="27606"/>
    <cellStyle name="Normal 3 2 2 2 2 2 2 2 2 2 2 7 21" xfId="27607"/>
    <cellStyle name="Normal 3 2 2 2 2 2 2 2 2 2 2 7 21 2" xfId="27608"/>
    <cellStyle name="Normal 3 2 2 2 2 2 2 2 2 2 2 7 21 3" xfId="27609"/>
    <cellStyle name="Normal 3 2 2 2 2 2 2 2 2 2 2 7 21 4" xfId="27610"/>
    <cellStyle name="Normal 3 2 2 2 2 2 2 2 2 2 2 7 22" xfId="27611"/>
    <cellStyle name="Normal 3 2 2 2 2 2 2 2 2 2 2 7 23" xfId="27612"/>
    <cellStyle name="Normal 3 2 2 2 2 2 2 2 2 2 2 7 24" xfId="27613"/>
    <cellStyle name="Normal 3 2 2 2 2 2 2 2 2 2 2 7 3" xfId="27614"/>
    <cellStyle name="Normal 3 2 2 2 2 2 2 2 2 2 2 7 4" xfId="27615"/>
    <cellStyle name="Normal 3 2 2 2 2 2 2 2 2 2 2 7 5" xfId="27616"/>
    <cellStyle name="Normal 3 2 2 2 2 2 2 2 2 2 2 7 6" xfId="27617"/>
    <cellStyle name="Normal 3 2 2 2 2 2 2 2 2 2 2 7 7" xfId="27618"/>
    <cellStyle name="Normal 3 2 2 2 2 2 2 2 2 2 2 7 8" xfId="27619"/>
    <cellStyle name="Normal 3 2 2 2 2 2 2 2 2 2 2 7 9" xfId="27620"/>
    <cellStyle name="Normal 3 2 2 2 2 2 2 2 2 2 2 70" xfId="27621"/>
    <cellStyle name="Normal 3 2 2 2 2 2 2 2 2 2 2 71" xfId="27622"/>
    <cellStyle name="Normal 3 2 2 2 2 2 2 2 2 2 2 72" xfId="27623"/>
    <cellStyle name="Normal 3 2 2 2 2 2 2 2 2 2 2 73" xfId="27624"/>
    <cellStyle name="Normal 3 2 2 2 2 2 2 2 2 2 2 73 2" xfId="27625"/>
    <cellStyle name="Normal 3 2 2 2 2 2 2 2 2 2 2 73 3" xfId="27626"/>
    <cellStyle name="Normal 3 2 2 2 2 2 2 2 2 2 2 73 4" xfId="27627"/>
    <cellStyle name="Normal 3 2 2 2 2 2 2 2 2 2 2 74" xfId="27628"/>
    <cellStyle name="Normal 3 2 2 2 2 2 2 2 2 2 2 75" xfId="27629"/>
    <cellStyle name="Normal 3 2 2 2 2 2 2 2 2 2 2 8" xfId="27630"/>
    <cellStyle name="Normal 3 2 2 2 2 2 2 2 2 2 2 8 10" xfId="27631"/>
    <cellStyle name="Normal 3 2 2 2 2 2 2 2 2 2 2 8 11" xfId="27632"/>
    <cellStyle name="Normal 3 2 2 2 2 2 2 2 2 2 2 8 12" xfId="27633"/>
    <cellStyle name="Normal 3 2 2 2 2 2 2 2 2 2 2 8 13" xfId="27634"/>
    <cellStyle name="Normal 3 2 2 2 2 2 2 2 2 2 2 8 13 2" xfId="27635"/>
    <cellStyle name="Normal 3 2 2 2 2 2 2 2 2 2 2 8 13 3" xfId="27636"/>
    <cellStyle name="Normal 3 2 2 2 2 2 2 2 2 2 2 8 13 4" xfId="27637"/>
    <cellStyle name="Normal 3 2 2 2 2 2 2 2 2 2 2 8 14" xfId="27638"/>
    <cellStyle name="Normal 3 2 2 2 2 2 2 2 2 2 2 8 15" xfId="27639"/>
    <cellStyle name="Normal 3 2 2 2 2 2 2 2 2 2 2 8 16" xfId="27640"/>
    <cellStyle name="Normal 3 2 2 2 2 2 2 2 2 2 2 8 2" xfId="27641"/>
    <cellStyle name="Normal 3 2 2 2 2 2 2 2 2 2 2 8 2 10" xfId="27642"/>
    <cellStyle name="Normal 3 2 2 2 2 2 2 2 2 2 2 8 2 11" xfId="27643"/>
    <cellStyle name="Normal 3 2 2 2 2 2 2 2 2 2 2 8 2 11 2" xfId="27644"/>
    <cellStyle name="Normal 3 2 2 2 2 2 2 2 2 2 2 8 2 11 3" xfId="27645"/>
    <cellStyle name="Normal 3 2 2 2 2 2 2 2 2 2 2 8 2 11 4" xfId="27646"/>
    <cellStyle name="Normal 3 2 2 2 2 2 2 2 2 2 2 8 2 12" xfId="27647"/>
    <cellStyle name="Normal 3 2 2 2 2 2 2 2 2 2 2 8 2 13" xfId="27648"/>
    <cellStyle name="Normal 3 2 2 2 2 2 2 2 2 2 2 8 2 14" xfId="27649"/>
    <cellStyle name="Normal 3 2 2 2 2 2 2 2 2 2 2 8 2 2" xfId="27650"/>
    <cellStyle name="Normal 3 2 2 2 2 2 2 2 2 2 2 8 2 2 10" xfId="27651"/>
    <cellStyle name="Normal 3 2 2 2 2 2 2 2 2 2 2 8 2 2 11" xfId="27652"/>
    <cellStyle name="Normal 3 2 2 2 2 2 2 2 2 2 2 8 2 2 2" xfId="27653"/>
    <cellStyle name="Normal 3 2 2 2 2 2 2 2 2 2 2 8 2 2 2 10" xfId="27654"/>
    <cellStyle name="Normal 3 2 2 2 2 2 2 2 2 2 2 8 2 2 2 11" xfId="27655"/>
    <cellStyle name="Normal 3 2 2 2 2 2 2 2 2 2 2 8 2 2 2 2" xfId="27656"/>
    <cellStyle name="Normal 3 2 2 2 2 2 2 2 2 2 2 8 2 2 2 2 2" xfId="27657"/>
    <cellStyle name="Normal 3 2 2 2 2 2 2 2 2 2 2 8 2 2 2 2 2 2" xfId="27658"/>
    <cellStyle name="Normal 3 2 2 2 2 2 2 2 2 2 2 8 2 2 2 2 2 3" xfId="27659"/>
    <cellStyle name="Normal 3 2 2 2 2 2 2 2 2 2 2 8 2 2 2 2 2 4" xfId="27660"/>
    <cellStyle name="Normal 3 2 2 2 2 2 2 2 2 2 2 8 2 2 2 2 3" xfId="27661"/>
    <cellStyle name="Normal 3 2 2 2 2 2 2 2 2 2 2 8 2 2 2 2 4" xfId="27662"/>
    <cellStyle name="Normal 3 2 2 2 2 2 2 2 2 2 2 8 2 2 2 2 5" xfId="27663"/>
    <cellStyle name="Normal 3 2 2 2 2 2 2 2 2 2 2 8 2 2 2 2 6" xfId="27664"/>
    <cellStyle name="Normal 3 2 2 2 2 2 2 2 2 2 2 8 2 2 2 3" xfId="27665"/>
    <cellStyle name="Normal 3 2 2 2 2 2 2 2 2 2 2 8 2 2 2 4" xfId="27666"/>
    <cellStyle name="Normal 3 2 2 2 2 2 2 2 2 2 2 8 2 2 2 5" xfId="27667"/>
    <cellStyle name="Normal 3 2 2 2 2 2 2 2 2 2 2 8 2 2 2 6" xfId="27668"/>
    <cellStyle name="Normal 3 2 2 2 2 2 2 2 2 2 2 8 2 2 2 7" xfId="27669"/>
    <cellStyle name="Normal 3 2 2 2 2 2 2 2 2 2 2 8 2 2 2 8" xfId="27670"/>
    <cellStyle name="Normal 3 2 2 2 2 2 2 2 2 2 2 8 2 2 2 8 2" xfId="27671"/>
    <cellStyle name="Normal 3 2 2 2 2 2 2 2 2 2 2 8 2 2 2 8 3" xfId="27672"/>
    <cellStyle name="Normal 3 2 2 2 2 2 2 2 2 2 2 8 2 2 2 8 4" xfId="27673"/>
    <cellStyle name="Normal 3 2 2 2 2 2 2 2 2 2 2 8 2 2 2 9" xfId="27674"/>
    <cellStyle name="Normal 3 2 2 2 2 2 2 2 2 2 2 8 2 2 3" xfId="27675"/>
    <cellStyle name="Normal 3 2 2 2 2 2 2 2 2 2 2 8 2 2 3 2" xfId="27676"/>
    <cellStyle name="Normal 3 2 2 2 2 2 2 2 2 2 2 8 2 2 3 2 2" xfId="27677"/>
    <cellStyle name="Normal 3 2 2 2 2 2 2 2 2 2 2 8 2 2 3 2 3" xfId="27678"/>
    <cellStyle name="Normal 3 2 2 2 2 2 2 2 2 2 2 8 2 2 3 2 4" xfId="27679"/>
    <cellStyle name="Normal 3 2 2 2 2 2 2 2 2 2 2 8 2 2 3 3" xfId="27680"/>
    <cellStyle name="Normal 3 2 2 2 2 2 2 2 2 2 2 8 2 2 3 4" xfId="27681"/>
    <cellStyle name="Normal 3 2 2 2 2 2 2 2 2 2 2 8 2 2 3 5" xfId="27682"/>
    <cellStyle name="Normal 3 2 2 2 2 2 2 2 2 2 2 8 2 2 3 6" xfId="27683"/>
    <cellStyle name="Normal 3 2 2 2 2 2 2 2 2 2 2 8 2 2 4" xfId="27684"/>
    <cellStyle name="Normal 3 2 2 2 2 2 2 2 2 2 2 8 2 2 5" xfId="27685"/>
    <cellStyle name="Normal 3 2 2 2 2 2 2 2 2 2 2 8 2 2 6" xfId="27686"/>
    <cellStyle name="Normal 3 2 2 2 2 2 2 2 2 2 2 8 2 2 7" xfId="27687"/>
    <cellStyle name="Normal 3 2 2 2 2 2 2 2 2 2 2 8 2 2 8" xfId="27688"/>
    <cellStyle name="Normal 3 2 2 2 2 2 2 2 2 2 2 8 2 2 8 2" xfId="27689"/>
    <cellStyle name="Normal 3 2 2 2 2 2 2 2 2 2 2 8 2 2 8 3" xfId="27690"/>
    <cellStyle name="Normal 3 2 2 2 2 2 2 2 2 2 2 8 2 2 8 4" xfId="27691"/>
    <cellStyle name="Normal 3 2 2 2 2 2 2 2 2 2 2 8 2 2 9" xfId="27692"/>
    <cellStyle name="Normal 3 2 2 2 2 2 2 2 2 2 2 8 2 3" xfId="27693"/>
    <cellStyle name="Normal 3 2 2 2 2 2 2 2 2 2 2 8 2 4" xfId="27694"/>
    <cellStyle name="Normal 3 2 2 2 2 2 2 2 2 2 2 8 2 5" xfId="27695"/>
    <cellStyle name="Normal 3 2 2 2 2 2 2 2 2 2 2 8 2 5 2" xfId="27696"/>
    <cellStyle name="Normal 3 2 2 2 2 2 2 2 2 2 2 8 2 5 2 2" xfId="27697"/>
    <cellStyle name="Normal 3 2 2 2 2 2 2 2 2 2 2 8 2 5 2 3" xfId="27698"/>
    <cellStyle name="Normal 3 2 2 2 2 2 2 2 2 2 2 8 2 5 2 4" xfId="27699"/>
    <cellStyle name="Normal 3 2 2 2 2 2 2 2 2 2 2 8 2 5 3" xfId="27700"/>
    <cellStyle name="Normal 3 2 2 2 2 2 2 2 2 2 2 8 2 5 4" xfId="27701"/>
    <cellStyle name="Normal 3 2 2 2 2 2 2 2 2 2 2 8 2 5 5" xfId="27702"/>
    <cellStyle name="Normal 3 2 2 2 2 2 2 2 2 2 2 8 2 5 6" xfId="27703"/>
    <cellStyle name="Normal 3 2 2 2 2 2 2 2 2 2 2 8 2 6" xfId="27704"/>
    <cellStyle name="Normal 3 2 2 2 2 2 2 2 2 2 2 8 2 7" xfId="27705"/>
    <cellStyle name="Normal 3 2 2 2 2 2 2 2 2 2 2 8 2 8" xfId="27706"/>
    <cellStyle name="Normal 3 2 2 2 2 2 2 2 2 2 2 8 2 9" xfId="27707"/>
    <cellStyle name="Normal 3 2 2 2 2 2 2 2 2 2 2 8 3" xfId="27708"/>
    <cellStyle name="Normal 3 2 2 2 2 2 2 2 2 2 2 8 4" xfId="27709"/>
    <cellStyle name="Normal 3 2 2 2 2 2 2 2 2 2 2 8 5" xfId="27710"/>
    <cellStyle name="Normal 3 2 2 2 2 2 2 2 2 2 2 8 5 10" xfId="27711"/>
    <cellStyle name="Normal 3 2 2 2 2 2 2 2 2 2 2 8 5 11" xfId="27712"/>
    <cellStyle name="Normal 3 2 2 2 2 2 2 2 2 2 2 8 5 2" xfId="27713"/>
    <cellStyle name="Normal 3 2 2 2 2 2 2 2 2 2 2 8 5 2 10" xfId="27714"/>
    <cellStyle name="Normal 3 2 2 2 2 2 2 2 2 2 2 8 5 2 11" xfId="27715"/>
    <cellStyle name="Normal 3 2 2 2 2 2 2 2 2 2 2 8 5 2 2" xfId="27716"/>
    <cellStyle name="Normal 3 2 2 2 2 2 2 2 2 2 2 8 5 2 2 2" xfId="27717"/>
    <cellStyle name="Normal 3 2 2 2 2 2 2 2 2 2 2 8 5 2 2 2 2" xfId="27718"/>
    <cellStyle name="Normal 3 2 2 2 2 2 2 2 2 2 2 8 5 2 2 2 3" xfId="27719"/>
    <cellStyle name="Normal 3 2 2 2 2 2 2 2 2 2 2 8 5 2 2 2 4" xfId="27720"/>
    <cellStyle name="Normal 3 2 2 2 2 2 2 2 2 2 2 8 5 2 2 3" xfId="27721"/>
    <cellStyle name="Normal 3 2 2 2 2 2 2 2 2 2 2 8 5 2 2 4" xfId="27722"/>
    <cellStyle name="Normal 3 2 2 2 2 2 2 2 2 2 2 8 5 2 2 5" xfId="27723"/>
    <cellStyle name="Normal 3 2 2 2 2 2 2 2 2 2 2 8 5 2 2 6" xfId="27724"/>
    <cellStyle name="Normal 3 2 2 2 2 2 2 2 2 2 2 8 5 2 3" xfId="27725"/>
    <cellStyle name="Normal 3 2 2 2 2 2 2 2 2 2 2 8 5 2 4" xfId="27726"/>
    <cellStyle name="Normal 3 2 2 2 2 2 2 2 2 2 2 8 5 2 5" xfId="27727"/>
    <cellStyle name="Normal 3 2 2 2 2 2 2 2 2 2 2 8 5 2 6" xfId="27728"/>
    <cellStyle name="Normal 3 2 2 2 2 2 2 2 2 2 2 8 5 2 7" xfId="27729"/>
    <cellStyle name="Normal 3 2 2 2 2 2 2 2 2 2 2 8 5 2 8" xfId="27730"/>
    <cellStyle name="Normal 3 2 2 2 2 2 2 2 2 2 2 8 5 2 8 2" xfId="27731"/>
    <cellStyle name="Normal 3 2 2 2 2 2 2 2 2 2 2 8 5 2 8 3" xfId="27732"/>
    <cellStyle name="Normal 3 2 2 2 2 2 2 2 2 2 2 8 5 2 8 4" xfId="27733"/>
    <cellStyle name="Normal 3 2 2 2 2 2 2 2 2 2 2 8 5 2 9" xfId="27734"/>
    <cellStyle name="Normal 3 2 2 2 2 2 2 2 2 2 2 8 5 3" xfId="27735"/>
    <cellStyle name="Normal 3 2 2 2 2 2 2 2 2 2 2 8 5 3 2" xfId="27736"/>
    <cellStyle name="Normal 3 2 2 2 2 2 2 2 2 2 2 8 5 3 2 2" xfId="27737"/>
    <cellStyle name="Normal 3 2 2 2 2 2 2 2 2 2 2 8 5 3 2 3" xfId="27738"/>
    <cellStyle name="Normal 3 2 2 2 2 2 2 2 2 2 2 8 5 3 2 4" xfId="27739"/>
    <cellStyle name="Normal 3 2 2 2 2 2 2 2 2 2 2 8 5 3 3" xfId="27740"/>
    <cellStyle name="Normal 3 2 2 2 2 2 2 2 2 2 2 8 5 3 4" xfId="27741"/>
    <cellStyle name="Normal 3 2 2 2 2 2 2 2 2 2 2 8 5 3 5" xfId="27742"/>
    <cellStyle name="Normal 3 2 2 2 2 2 2 2 2 2 2 8 5 3 6" xfId="27743"/>
    <cellStyle name="Normal 3 2 2 2 2 2 2 2 2 2 2 8 5 4" xfId="27744"/>
    <cellStyle name="Normal 3 2 2 2 2 2 2 2 2 2 2 8 5 5" xfId="27745"/>
    <cellStyle name="Normal 3 2 2 2 2 2 2 2 2 2 2 8 5 6" xfId="27746"/>
    <cellStyle name="Normal 3 2 2 2 2 2 2 2 2 2 2 8 5 7" xfId="27747"/>
    <cellStyle name="Normal 3 2 2 2 2 2 2 2 2 2 2 8 5 8" xfId="27748"/>
    <cellStyle name="Normal 3 2 2 2 2 2 2 2 2 2 2 8 5 8 2" xfId="27749"/>
    <cellStyle name="Normal 3 2 2 2 2 2 2 2 2 2 2 8 5 8 3" xfId="27750"/>
    <cellStyle name="Normal 3 2 2 2 2 2 2 2 2 2 2 8 5 8 4" xfId="27751"/>
    <cellStyle name="Normal 3 2 2 2 2 2 2 2 2 2 2 8 5 9" xfId="27752"/>
    <cellStyle name="Normal 3 2 2 2 2 2 2 2 2 2 2 8 6" xfId="27753"/>
    <cellStyle name="Normal 3 2 2 2 2 2 2 2 2 2 2 8 7" xfId="27754"/>
    <cellStyle name="Normal 3 2 2 2 2 2 2 2 2 2 2 8 7 2" xfId="27755"/>
    <cellStyle name="Normal 3 2 2 2 2 2 2 2 2 2 2 8 7 2 2" xfId="27756"/>
    <cellStyle name="Normal 3 2 2 2 2 2 2 2 2 2 2 8 7 2 3" xfId="27757"/>
    <cellStyle name="Normal 3 2 2 2 2 2 2 2 2 2 2 8 7 2 4" xfId="27758"/>
    <cellStyle name="Normal 3 2 2 2 2 2 2 2 2 2 2 8 7 3" xfId="27759"/>
    <cellStyle name="Normal 3 2 2 2 2 2 2 2 2 2 2 8 7 4" xfId="27760"/>
    <cellStyle name="Normal 3 2 2 2 2 2 2 2 2 2 2 8 7 5" xfId="27761"/>
    <cellStyle name="Normal 3 2 2 2 2 2 2 2 2 2 2 8 7 6" xfId="27762"/>
    <cellStyle name="Normal 3 2 2 2 2 2 2 2 2 2 2 8 8" xfId="27763"/>
    <cellStyle name="Normal 3 2 2 2 2 2 2 2 2 2 2 8 9" xfId="27764"/>
    <cellStyle name="Normal 3 2 2 2 2 2 2 2 2 2 2 9" xfId="27765"/>
    <cellStyle name="Normal 3 2 2 2 2 2 2 2 2 2 20" xfId="27766"/>
    <cellStyle name="Normal 3 2 2 2 2 2 2 2 2 2 21" xfId="27767"/>
    <cellStyle name="Normal 3 2 2 2 2 2 2 2 2 2 21 2" xfId="27768"/>
    <cellStyle name="Normal 3 2 2 2 2 2 2 2 2 2 21 2 2" xfId="27769"/>
    <cellStyle name="Normal 3 2 2 2 2 2 2 2 2 2 21 2 3" xfId="27770"/>
    <cellStyle name="Normal 3 2 2 2 2 2 2 2 2 2 21 2 4" xfId="27771"/>
    <cellStyle name="Normal 3 2 2 2 2 2 2 2 2 2 21 3" xfId="27772"/>
    <cellStyle name="Normal 3 2 2 2 2 2 2 2 2 2 21 4" xfId="27773"/>
    <cellStyle name="Normal 3 2 2 2 2 2 2 2 2 2 21 5" xfId="27774"/>
    <cellStyle name="Normal 3 2 2 2 2 2 2 2 2 2 21 6" xfId="27775"/>
    <cellStyle name="Normal 3 2 2 2 2 2 2 2 2 2 22" xfId="27776"/>
    <cellStyle name="Normal 3 2 2 2 2 2 2 2 2 2 23" xfId="27777"/>
    <cellStyle name="Normal 3 2 2 2 2 2 2 2 2 2 24" xfId="27778"/>
    <cellStyle name="Normal 3 2 2 2 2 2 2 2 2 2 25" xfId="27779"/>
    <cellStyle name="Normal 3 2 2 2 2 2 2 2 2 2 26" xfId="27780"/>
    <cellStyle name="Normal 3 2 2 2 2 2 2 2 2 2 27" xfId="27781"/>
    <cellStyle name="Normal 3 2 2 2 2 2 2 2 2 2 27 2" xfId="27782"/>
    <cellStyle name="Normal 3 2 2 2 2 2 2 2 2 2 27 3" xfId="27783"/>
    <cellStyle name="Normal 3 2 2 2 2 2 2 2 2 2 27 4" xfId="27784"/>
    <cellStyle name="Normal 3 2 2 2 2 2 2 2 2 2 28" xfId="27785"/>
    <cellStyle name="Normal 3 2 2 2 2 2 2 2 2 2 29" xfId="27786"/>
    <cellStyle name="Normal 3 2 2 2 2 2 2 2 2 2 3" xfId="27787"/>
    <cellStyle name="Normal 3 2 2 2 2 2 2 2 2 2 30" xfId="27788"/>
    <cellStyle name="Normal 3 2 2 2 2 2 2 2 2 2 31" xfId="27789"/>
    <cellStyle name="Normal 3 2 2 2 2 2 2 2 2 2 32" xfId="27790"/>
    <cellStyle name="Normal 3 2 2 2 2 2 2 2 2 2 33" xfId="27791"/>
    <cellStyle name="Normal 3 2 2 2 2 2 2 2 2 2 34" xfId="27792"/>
    <cellStyle name="Normal 3 2 2 2 2 2 2 2 2 2 35" xfId="27793"/>
    <cellStyle name="Normal 3 2 2 2 2 2 2 2 2 2 36" xfId="27794"/>
    <cellStyle name="Normal 3 2 2 2 2 2 2 2 2 2 37" xfId="27795"/>
    <cellStyle name="Normal 3 2 2 2 2 2 2 2 2 2 38" xfId="27796"/>
    <cellStyle name="Normal 3 2 2 2 2 2 2 2 2 2 39" xfId="27797"/>
    <cellStyle name="Normal 3 2 2 2 2 2 2 2 2 2 4" xfId="27798"/>
    <cellStyle name="Normal 3 2 2 2 2 2 2 2 2 2 40" xfId="27799"/>
    <cellStyle name="Normal 3 2 2 2 2 2 2 2 2 2 41" xfId="27800"/>
    <cellStyle name="Normal 3 2 2 2 2 2 2 2 2 2 42" xfId="27801"/>
    <cellStyle name="Normal 3 2 2 2 2 2 2 2 2 2 42 2" xfId="27802"/>
    <cellStyle name="Normal 3 2 2 2 2 2 2 2 2 2 42 3" xfId="27803"/>
    <cellStyle name="Normal 3 2 2 2 2 2 2 2 2 2 42 4" xfId="27804"/>
    <cellStyle name="Normal 3 2 2 2 2 2 2 2 2 2 42 5" xfId="27805"/>
    <cellStyle name="Normal 3 2 2 2 2 2 2 2 2 2 42 6" xfId="27806"/>
    <cellStyle name="Normal 3 2 2 2 2 2 2 2 2 2 42 7" xfId="27807"/>
    <cellStyle name="Normal 3 2 2 2 2 2 2 2 2 2 43" xfId="27808"/>
    <cellStyle name="Normal 3 2 2 2 2 2 2 2 2 2 44" xfId="27809"/>
    <cellStyle name="Normal 3 2 2 2 2 2 2 2 2 2 45" xfId="27810"/>
    <cellStyle name="Normal 3 2 2 2 2 2 2 2 2 2 46" xfId="27811"/>
    <cellStyle name="Normal 3 2 2 2 2 2 2 2 2 2 47" xfId="27812"/>
    <cellStyle name="Normal 3 2 2 2 2 2 2 2 2 2 48" xfId="27813"/>
    <cellStyle name="Normal 3 2 2 2 2 2 2 2 2 2 49" xfId="27814"/>
    <cellStyle name="Normal 3 2 2 2 2 2 2 2 2 2 5" xfId="27815"/>
    <cellStyle name="Normal 3 2 2 2 2 2 2 2 2 2 50" xfId="27816"/>
    <cellStyle name="Normal 3 2 2 2 2 2 2 2 2 2 51" xfId="27817"/>
    <cellStyle name="Normal 3 2 2 2 2 2 2 2 2 2 52" xfId="27818"/>
    <cellStyle name="Normal 3 2 2 2 2 2 2 2 2 2 53" xfId="27819"/>
    <cellStyle name="Normal 3 2 2 2 2 2 2 2 2 2 54" xfId="27820"/>
    <cellStyle name="Normal 3 2 2 2 2 2 2 2 2 2 55" xfId="27821"/>
    <cellStyle name="Normal 3 2 2 2 2 2 2 2 2 2 56" xfId="27822"/>
    <cellStyle name="Normal 3 2 2 2 2 2 2 2 2 2 57" xfId="27823"/>
    <cellStyle name="Normal 3 2 2 2 2 2 2 2 2 2 58" xfId="27824"/>
    <cellStyle name="Normal 3 2 2 2 2 2 2 2 2 2 59" xfId="27825"/>
    <cellStyle name="Normal 3 2 2 2 2 2 2 2 2 2 6" xfId="27826"/>
    <cellStyle name="Normal 3 2 2 2 2 2 2 2 2 2 60" xfId="27827"/>
    <cellStyle name="Normal 3 2 2 2 2 2 2 2 2 2 61" xfId="27828"/>
    <cellStyle name="Normal 3 2 2 2 2 2 2 2 2 2 62" xfId="27829"/>
    <cellStyle name="Normal 3 2 2 2 2 2 2 2 2 2 63" xfId="27830"/>
    <cellStyle name="Normal 3 2 2 2 2 2 2 2 2 2 64" xfId="27831"/>
    <cellStyle name="Normal 3 2 2 2 2 2 2 2 2 2 65" xfId="27832"/>
    <cellStyle name="Normal 3 2 2 2 2 2 2 2 2 2 66" xfId="27833"/>
    <cellStyle name="Normal 3 2 2 2 2 2 2 2 2 2 67" xfId="27834"/>
    <cellStyle name="Normal 3 2 2 2 2 2 2 2 2 2 68" xfId="27835"/>
    <cellStyle name="Normal 3 2 2 2 2 2 2 2 2 2 69" xfId="27836"/>
    <cellStyle name="Normal 3 2 2 2 2 2 2 2 2 2 7" xfId="27837"/>
    <cellStyle name="Normal 3 2 2 2 2 2 2 2 2 2 70" xfId="27838"/>
    <cellStyle name="Normal 3 2 2 2 2 2 2 2 2 2 71" xfId="27839"/>
    <cellStyle name="Normal 3 2 2 2 2 2 2 2 2 2 72" xfId="27840"/>
    <cellStyle name="Normal 3 2 2 2 2 2 2 2 2 2 73" xfId="27841"/>
    <cellStyle name="Normal 3 2 2 2 2 2 2 2 2 2 74" xfId="27842"/>
    <cellStyle name="Normal 3 2 2 2 2 2 2 2 2 2 74 2" xfId="27843"/>
    <cellStyle name="Normal 3 2 2 2 2 2 2 2 2 2 74 3" xfId="27844"/>
    <cellStyle name="Normal 3 2 2 2 2 2 2 2 2 2 74 4" xfId="27845"/>
    <cellStyle name="Normal 3 2 2 2 2 2 2 2 2 2 75" xfId="27846"/>
    <cellStyle name="Normal 3 2 2 2 2 2 2 2 2 2 76" xfId="27847"/>
    <cellStyle name="Normal 3 2 2 2 2 2 2 2 2 2 8" xfId="27848"/>
    <cellStyle name="Normal 3 2 2 2 2 2 2 2 2 2 8 10" xfId="27849"/>
    <cellStyle name="Normal 3 2 2 2 2 2 2 2 2 2 8 11" xfId="27850"/>
    <cellStyle name="Normal 3 2 2 2 2 2 2 2 2 2 8 11 10" xfId="27851"/>
    <cellStyle name="Normal 3 2 2 2 2 2 2 2 2 2 8 11 11" xfId="27852"/>
    <cellStyle name="Normal 3 2 2 2 2 2 2 2 2 2 8 11 11 2" xfId="27853"/>
    <cellStyle name="Normal 3 2 2 2 2 2 2 2 2 2 8 11 11 3" xfId="27854"/>
    <cellStyle name="Normal 3 2 2 2 2 2 2 2 2 2 8 11 11 4" xfId="27855"/>
    <cellStyle name="Normal 3 2 2 2 2 2 2 2 2 2 8 11 12" xfId="27856"/>
    <cellStyle name="Normal 3 2 2 2 2 2 2 2 2 2 8 11 13" xfId="27857"/>
    <cellStyle name="Normal 3 2 2 2 2 2 2 2 2 2 8 11 14" xfId="27858"/>
    <cellStyle name="Normal 3 2 2 2 2 2 2 2 2 2 8 11 2" xfId="27859"/>
    <cellStyle name="Normal 3 2 2 2 2 2 2 2 2 2 8 11 2 10" xfId="27860"/>
    <cellStyle name="Normal 3 2 2 2 2 2 2 2 2 2 8 11 2 11" xfId="27861"/>
    <cellStyle name="Normal 3 2 2 2 2 2 2 2 2 2 8 11 2 2" xfId="27862"/>
    <cellStyle name="Normal 3 2 2 2 2 2 2 2 2 2 8 11 2 2 10" xfId="27863"/>
    <cellStyle name="Normal 3 2 2 2 2 2 2 2 2 2 8 11 2 2 11" xfId="27864"/>
    <cellStyle name="Normal 3 2 2 2 2 2 2 2 2 2 8 11 2 2 2" xfId="27865"/>
    <cellStyle name="Normal 3 2 2 2 2 2 2 2 2 2 8 11 2 2 2 2" xfId="27866"/>
    <cellStyle name="Normal 3 2 2 2 2 2 2 2 2 2 8 11 2 2 2 2 2" xfId="27867"/>
    <cellStyle name="Normal 3 2 2 2 2 2 2 2 2 2 8 11 2 2 2 2 3" xfId="27868"/>
    <cellStyle name="Normal 3 2 2 2 2 2 2 2 2 2 8 11 2 2 2 2 4" xfId="27869"/>
    <cellStyle name="Normal 3 2 2 2 2 2 2 2 2 2 8 11 2 2 2 3" xfId="27870"/>
    <cellStyle name="Normal 3 2 2 2 2 2 2 2 2 2 8 11 2 2 2 4" xfId="27871"/>
    <cellStyle name="Normal 3 2 2 2 2 2 2 2 2 2 8 11 2 2 2 5" xfId="27872"/>
    <cellStyle name="Normal 3 2 2 2 2 2 2 2 2 2 8 11 2 2 2 6" xfId="27873"/>
    <cellStyle name="Normal 3 2 2 2 2 2 2 2 2 2 8 11 2 2 3" xfId="27874"/>
    <cellStyle name="Normal 3 2 2 2 2 2 2 2 2 2 8 11 2 2 4" xfId="27875"/>
    <cellStyle name="Normal 3 2 2 2 2 2 2 2 2 2 8 11 2 2 5" xfId="27876"/>
    <cellStyle name="Normal 3 2 2 2 2 2 2 2 2 2 8 11 2 2 6" xfId="27877"/>
    <cellStyle name="Normal 3 2 2 2 2 2 2 2 2 2 8 11 2 2 7" xfId="27878"/>
    <cellStyle name="Normal 3 2 2 2 2 2 2 2 2 2 8 11 2 2 8" xfId="27879"/>
    <cellStyle name="Normal 3 2 2 2 2 2 2 2 2 2 8 11 2 2 8 2" xfId="27880"/>
    <cellStyle name="Normal 3 2 2 2 2 2 2 2 2 2 8 11 2 2 8 3" xfId="27881"/>
    <cellStyle name="Normal 3 2 2 2 2 2 2 2 2 2 8 11 2 2 8 4" xfId="27882"/>
    <cellStyle name="Normal 3 2 2 2 2 2 2 2 2 2 8 11 2 2 9" xfId="27883"/>
    <cellStyle name="Normal 3 2 2 2 2 2 2 2 2 2 8 11 2 3" xfId="27884"/>
    <cellStyle name="Normal 3 2 2 2 2 2 2 2 2 2 8 11 2 3 2" xfId="27885"/>
    <cellStyle name="Normal 3 2 2 2 2 2 2 2 2 2 8 11 2 3 2 2" xfId="27886"/>
    <cellStyle name="Normal 3 2 2 2 2 2 2 2 2 2 8 11 2 3 2 3" xfId="27887"/>
    <cellStyle name="Normal 3 2 2 2 2 2 2 2 2 2 8 11 2 3 2 4" xfId="27888"/>
    <cellStyle name="Normal 3 2 2 2 2 2 2 2 2 2 8 11 2 3 3" xfId="27889"/>
    <cellStyle name="Normal 3 2 2 2 2 2 2 2 2 2 8 11 2 3 4" xfId="27890"/>
    <cellStyle name="Normal 3 2 2 2 2 2 2 2 2 2 8 11 2 3 5" xfId="27891"/>
    <cellStyle name="Normal 3 2 2 2 2 2 2 2 2 2 8 11 2 3 6" xfId="27892"/>
    <cellStyle name="Normal 3 2 2 2 2 2 2 2 2 2 8 11 2 4" xfId="27893"/>
    <cellStyle name="Normal 3 2 2 2 2 2 2 2 2 2 8 11 2 5" xfId="27894"/>
    <cellStyle name="Normal 3 2 2 2 2 2 2 2 2 2 8 11 2 6" xfId="27895"/>
    <cellStyle name="Normal 3 2 2 2 2 2 2 2 2 2 8 11 2 7" xfId="27896"/>
    <cellStyle name="Normal 3 2 2 2 2 2 2 2 2 2 8 11 2 8" xfId="27897"/>
    <cellStyle name="Normal 3 2 2 2 2 2 2 2 2 2 8 11 2 8 2" xfId="27898"/>
    <cellStyle name="Normal 3 2 2 2 2 2 2 2 2 2 8 11 2 8 3" xfId="27899"/>
    <cellStyle name="Normal 3 2 2 2 2 2 2 2 2 2 8 11 2 8 4" xfId="27900"/>
    <cellStyle name="Normal 3 2 2 2 2 2 2 2 2 2 8 11 2 9" xfId="27901"/>
    <cellStyle name="Normal 3 2 2 2 2 2 2 2 2 2 8 11 3" xfId="27902"/>
    <cellStyle name="Normal 3 2 2 2 2 2 2 2 2 2 8 11 4" xfId="27903"/>
    <cellStyle name="Normal 3 2 2 2 2 2 2 2 2 2 8 11 5" xfId="27904"/>
    <cellStyle name="Normal 3 2 2 2 2 2 2 2 2 2 8 11 5 2" xfId="27905"/>
    <cellStyle name="Normal 3 2 2 2 2 2 2 2 2 2 8 11 5 2 2" xfId="27906"/>
    <cellStyle name="Normal 3 2 2 2 2 2 2 2 2 2 8 11 5 2 3" xfId="27907"/>
    <cellStyle name="Normal 3 2 2 2 2 2 2 2 2 2 8 11 5 2 4" xfId="27908"/>
    <cellStyle name="Normal 3 2 2 2 2 2 2 2 2 2 8 11 5 3" xfId="27909"/>
    <cellStyle name="Normal 3 2 2 2 2 2 2 2 2 2 8 11 5 4" xfId="27910"/>
    <cellStyle name="Normal 3 2 2 2 2 2 2 2 2 2 8 11 5 5" xfId="27911"/>
    <cellStyle name="Normal 3 2 2 2 2 2 2 2 2 2 8 11 5 6" xfId="27912"/>
    <cellStyle name="Normal 3 2 2 2 2 2 2 2 2 2 8 11 6" xfId="27913"/>
    <cellStyle name="Normal 3 2 2 2 2 2 2 2 2 2 8 11 7" xfId="27914"/>
    <cellStyle name="Normal 3 2 2 2 2 2 2 2 2 2 8 11 8" xfId="27915"/>
    <cellStyle name="Normal 3 2 2 2 2 2 2 2 2 2 8 11 9" xfId="27916"/>
    <cellStyle name="Normal 3 2 2 2 2 2 2 2 2 2 8 12" xfId="27917"/>
    <cellStyle name="Normal 3 2 2 2 2 2 2 2 2 2 8 13" xfId="27918"/>
    <cellStyle name="Normal 3 2 2 2 2 2 2 2 2 2 8 13 10" xfId="27919"/>
    <cellStyle name="Normal 3 2 2 2 2 2 2 2 2 2 8 13 11" xfId="27920"/>
    <cellStyle name="Normal 3 2 2 2 2 2 2 2 2 2 8 13 2" xfId="27921"/>
    <cellStyle name="Normal 3 2 2 2 2 2 2 2 2 2 8 13 2 10" xfId="27922"/>
    <cellStyle name="Normal 3 2 2 2 2 2 2 2 2 2 8 13 2 11" xfId="27923"/>
    <cellStyle name="Normal 3 2 2 2 2 2 2 2 2 2 8 13 2 2" xfId="27924"/>
    <cellStyle name="Normal 3 2 2 2 2 2 2 2 2 2 8 13 2 2 2" xfId="27925"/>
    <cellStyle name="Normal 3 2 2 2 2 2 2 2 2 2 8 13 2 2 2 2" xfId="27926"/>
    <cellStyle name="Normal 3 2 2 2 2 2 2 2 2 2 8 13 2 2 2 3" xfId="27927"/>
    <cellStyle name="Normal 3 2 2 2 2 2 2 2 2 2 8 13 2 2 2 4" xfId="27928"/>
    <cellStyle name="Normal 3 2 2 2 2 2 2 2 2 2 8 13 2 2 3" xfId="27929"/>
    <cellStyle name="Normal 3 2 2 2 2 2 2 2 2 2 8 13 2 2 4" xfId="27930"/>
    <cellStyle name="Normal 3 2 2 2 2 2 2 2 2 2 8 13 2 2 5" xfId="27931"/>
    <cellStyle name="Normal 3 2 2 2 2 2 2 2 2 2 8 13 2 2 6" xfId="27932"/>
    <cellStyle name="Normal 3 2 2 2 2 2 2 2 2 2 8 13 2 3" xfId="27933"/>
    <cellStyle name="Normal 3 2 2 2 2 2 2 2 2 2 8 13 2 4" xfId="27934"/>
    <cellStyle name="Normal 3 2 2 2 2 2 2 2 2 2 8 13 2 5" xfId="27935"/>
    <cellStyle name="Normal 3 2 2 2 2 2 2 2 2 2 8 13 2 6" xfId="27936"/>
    <cellStyle name="Normal 3 2 2 2 2 2 2 2 2 2 8 13 2 7" xfId="27937"/>
    <cellStyle name="Normal 3 2 2 2 2 2 2 2 2 2 8 13 2 8" xfId="27938"/>
    <cellStyle name="Normal 3 2 2 2 2 2 2 2 2 2 8 13 2 8 2" xfId="27939"/>
    <cellStyle name="Normal 3 2 2 2 2 2 2 2 2 2 8 13 2 8 3" xfId="27940"/>
    <cellStyle name="Normal 3 2 2 2 2 2 2 2 2 2 8 13 2 8 4" xfId="27941"/>
    <cellStyle name="Normal 3 2 2 2 2 2 2 2 2 2 8 13 2 9" xfId="27942"/>
    <cellStyle name="Normal 3 2 2 2 2 2 2 2 2 2 8 13 3" xfId="27943"/>
    <cellStyle name="Normal 3 2 2 2 2 2 2 2 2 2 8 13 3 2" xfId="27944"/>
    <cellStyle name="Normal 3 2 2 2 2 2 2 2 2 2 8 13 3 2 2" xfId="27945"/>
    <cellStyle name="Normal 3 2 2 2 2 2 2 2 2 2 8 13 3 2 3" xfId="27946"/>
    <cellStyle name="Normal 3 2 2 2 2 2 2 2 2 2 8 13 3 2 4" xfId="27947"/>
    <cellStyle name="Normal 3 2 2 2 2 2 2 2 2 2 8 13 3 3" xfId="27948"/>
    <cellStyle name="Normal 3 2 2 2 2 2 2 2 2 2 8 13 3 4" xfId="27949"/>
    <cellStyle name="Normal 3 2 2 2 2 2 2 2 2 2 8 13 3 5" xfId="27950"/>
    <cellStyle name="Normal 3 2 2 2 2 2 2 2 2 2 8 13 3 6" xfId="27951"/>
    <cellStyle name="Normal 3 2 2 2 2 2 2 2 2 2 8 13 4" xfId="27952"/>
    <cellStyle name="Normal 3 2 2 2 2 2 2 2 2 2 8 13 5" xfId="27953"/>
    <cellStyle name="Normal 3 2 2 2 2 2 2 2 2 2 8 13 6" xfId="27954"/>
    <cellStyle name="Normal 3 2 2 2 2 2 2 2 2 2 8 13 7" xfId="27955"/>
    <cellStyle name="Normal 3 2 2 2 2 2 2 2 2 2 8 13 8" xfId="27956"/>
    <cellStyle name="Normal 3 2 2 2 2 2 2 2 2 2 8 13 8 2" xfId="27957"/>
    <cellStyle name="Normal 3 2 2 2 2 2 2 2 2 2 8 13 8 3" xfId="27958"/>
    <cellStyle name="Normal 3 2 2 2 2 2 2 2 2 2 8 13 8 4" xfId="27959"/>
    <cellStyle name="Normal 3 2 2 2 2 2 2 2 2 2 8 13 9" xfId="27960"/>
    <cellStyle name="Normal 3 2 2 2 2 2 2 2 2 2 8 14" xfId="27961"/>
    <cellStyle name="Normal 3 2 2 2 2 2 2 2 2 2 8 15" xfId="27962"/>
    <cellStyle name="Normal 3 2 2 2 2 2 2 2 2 2 8 15 2" xfId="27963"/>
    <cellStyle name="Normal 3 2 2 2 2 2 2 2 2 2 8 15 2 2" xfId="27964"/>
    <cellStyle name="Normal 3 2 2 2 2 2 2 2 2 2 8 15 2 3" xfId="27965"/>
    <cellStyle name="Normal 3 2 2 2 2 2 2 2 2 2 8 15 2 4" xfId="27966"/>
    <cellStyle name="Normal 3 2 2 2 2 2 2 2 2 2 8 15 3" xfId="27967"/>
    <cellStyle name="Normal 3 2 2 2 2 2 2 2 2 2 8 15 4" xfId="27968"/>
    <cellStyle name="Normal 3 2 2 2 2 2 2 2 2 2 8 15 5" xfId="27969"/>
    <cellStyle name="Normal 3 2 2 2 2 2 2 2 2 2 8 15 6" xfId="27970"/>
    <cellStyle name="Normal 3 2 2 2 2 2 2 2 2 2 8 16" xfId="27971"/>
    <cellStyle name="Normal 3 2 2 2 2 2 2 2 2 2 8 17" xfId="27972"/>
    <cellStyle name="Normal 3 2 2 2 2 2 2 2 2 2 8 18" xfId="27973"/>
    <cellStyle name="Normal 3 2 2 2 2 2 2 2 2 2 8 19" xfId="27974"/>
    <cellStyle name="Normal 3 2 2 2 2 2 2 2 2 2 8 2" xfId="27975"/>
    <cellStyle name="Normal 3 2 2 2 2 2 2 2 2 2 8 2 10" xfId="27976"/>
    <cellStyle name="Normal 3 2 2 2 2 2 2 2 2 2 8 2 11" xfId="27977"/>
    <cellStyle name="Normal 3 2 2 2 2 2 2 2 2 2 8 2 12" xfId="27978"/>
    <cellStyle name="Normal 3 2 2 2 2 2 2 2 2 2 8 2 13" xfId="27979"/>
    <cellStyle name="Normal 3 2 2 2 2 2 2 2 2 2 8 2 13 2" xfId="27980"/>
    <cellStyle name="Normal 3 2 2 2 2 2 2 2 2 2 8 2 13 3" xfId="27981"/>
    <cellStyle name="Normal 3 2 2 2 2 2 2 2 2 2 8 2 13 4" xfId="27982"/>
    <cellStyle name="Normal 3 2 2 2 2 2 2 2 2 2 8 2 14" xfId="27983"/>
    <cellStyle name="Normal 3 2 2 2 2 2 2 2 2 2 8 2 15" xfId="27984"/>
    <cellStyle name="Normal 3 2 2 2 2 2 2 2 2 2 8 2 16" xfId="27985"/>
    <cellStyle name="Normal 3 2 2 2 2 2 2 2 2 2 8 2 2" xfId="27986"/>
    <cellStyle name="Normal 3 2 2 2 2 2 2 2 2 2 8 2 2 10" xfId="27987"/>
    <cellStyle name="Normal 3 2 2 2 2 2 2 2 2 2 8 2 2 11" xfId="27988"/>
    <cellStyle name="Normal 3 2 2 2 2 2 2 2 2 2 8 2 2 11 2" xfId="27989"/>
    <cellStyle name="Normal 3 2 2 2 2 2 2 2 2 2 8 2 2 11 3" xfId="27990"/>
    <cellStyle name="Normal 3 2 2 2 2 2 2 2 2 2 8 2 2 11 4" xfId="27991"/>
    <cellStyle name="Normal 3 2 2 2 2 2 2 2 2 2 8 2 2 12" xfId="27992"/>
    <cellStyle name="Normal 3 2 2 2 2 2 2 2 2 2 8 2 2 13" xfId="27993"/>
    <cellStyle name="Normal 3 2 2 2 2 2 2 2 2 2 8 2 2 14" xfId="27994"/>
    <cellStyle name="Normal 3 2 2 2 2 2 2 2 2 2 8 2 2 2" xfId="27995"/>
    <cellStyle name="Normal 3 2 2 2 2 2 2 2 2 2 8 2 2 2 10" xfId="27996"/>
    <cellStyle name="Normal 3 2 2 2 2 2 2 2 2 2 8 2 2 2 11" xfId="27997"/>
    <cellStyle name="Normal 3 2 2 2 2 2 2 2 2 2 8 2 2 2 2" xfId="27998"/>
    <cellStyle name="Normal 3 2 2 2 2 2 2 2 2 2 8 2 2 2 2 10" xfId="27999"/>
    <cellStyle name="Normal 3 2 2 2 2 2 2 2 2 2 8 2 2 2 2 11" xfId="28000"/>
    <cellStyle name="Normal 3 2 2 2 2 2 2 2 2 2 8 2 2 2 2 2" xfId="28001"/>
    <cellStyle name="Normal 3 2 2 2 2 2 2 2 2 2 8 2 2 2 2 2 2" xfId="28002"/>
    <cellStyle name="Normal 3 2 2 2 2 2 2 2 2 2 8 2 2 2 2 2 2 2" xfId="28003"/>
    <cellStyle name="Normal 3 2 2 2 2 2 2 2 2 2 8 2 2 2 2 2 2 3" xfId="28004"/>
    <cellStyle name="Normal 3 2 2 2 2 2 2 2 2 2 8 2 2 2 2 2 2 4" xfId="28005"/>
    <cellStyle name="Normal 3 2 2 2 2 2 2 2 2 2 8 2 2 2 2 2 3" xfId="28006"/>
    <cellStyle name="Normal 3 2 2 2 2 2 2 2 2 2 8 2 2 2 2 2 4" xfId="28007"/>
    <cellStyle name="Normal 3 2 2 2 2 2 2 2 2 2 8 2 2 2 2 2 5" xfId="28008"/>
    <cellStyle name="Normal 3 2 2 2 2 2 2 2 2 2 8 2 2 2 2 2 6" xfId="28009"/>
    <cellStyle name="Normal 3 2 2 2 2 2 2 2 2 2 8 2 2 2 2 3" xfId="28010"/>
    <cellStyle name="Normal 3 2 2 2 2 2 2 2 2 2 8 2 2 2 2 4" xfId="28011"/>
    <cellStyle name="Normal 3 2 2 2 2 2 2 2 2 2 8 2 2 2 2 5" xfId="28012"/>
    <cellStyle name="Normal 3 2 2 2 2 2 2 2 2 2 8 2 2 2 2 6" xfId="28013"/>
    <cellStyle name="Normal 3 2 2 2 2 2 2 2 2 2 8 2 2 2 2 7" xfId="28014"/>
    <cellStyle name="Normal 3 2 2 2 2 2 2 2 2 2 8 2 2 2 2 8" xfId="28015"/>
    <cellStyle name="Normal 3 2 2 2 2 2 2 2 2 2 8 2 2 2 2 8 2" xfId="28016"/>
    <cellStyle name="Normal 3 2 2 2 2 2 2 2 2 2 8 2 2 2 2 8 3" xfId="28017"/>
    <cellStyle name="Normal 3 2 2 2 2 2 2 2 2 2 8 2 2 2 2 8 4" xfId="28018"/>
    <cellStyle name="Normal 3 2 2 2 2 2 2 2 2 2 8 2 2 2 2 9" xfId="28019"/>
    <cellStyle name="Normal 3 2 2 2 2 2 2 2 2 2 8 2 2 2 3" xfId="28020"/>
    <cellStyle name="Normal 3 2 2 2 2 2 2 2 2 2 8 2 2 2 3 2" xfId="28021"/>
    <cellStyle name="Normal 3 2 2 2 2 2 2 2 2 2 8 2 2 2 3 2 2" xfId="28022"/>
    <cellStyle name="Normal 3 2 2 2 2 2 2 2 2 2 8 2 2 2 3 2 3" xfId="28023"/>
    <cellStyle name="Normal 3 2 2 2 2 2 2 2 2 2 8 2 2 2 3 2 4" xfId="28024"/>
    <cellStyle name="Normal 3 2 2 2 2 2 2 2 2 2 8 2 2 2 3 3" xfId="28025"/>
    <cellStyle name="Normal 3 2 2 2 2 2 2 2 2 2 8 2 2 2 3 4" xfId="28026"/>
    <cellStyle name="Normal 3 2 2 2 2 2 2 2 2 2 8 2 2 2 3 5" xfId="28027"/>
    <cellStyle name="Normal 3 2 2 2 2 2 2 2 2 2 8 2 2 2 3 6" xfId="28028"/>
    <cellStyle name="Normal 3 2 2 2 2 2 2 2 2 2 8 2 2 2 4" xfId="28029"/>
    <cellStyle name="Normal 3 2 2 2 2 2 2 2 2 2 8 2 2 2 5" xfId="28030"/>
    <cellStyle name="Normal 3 2 2 2 2 2 2 2 2 2 8 2 2 2 6" xfId="28031"/>
    <cellStyle name="Normal 3 2 2 2 2 2 2 2 2 2 8 2 2 2 7" xfId="28032"/>
    <cellStyle name="Normal 3 2 2 2 2 2 2 2 2 2 8 2 2 2 8" xfId="28033"/>
    <cellStyle name="Normal 3 2 2 2 2 2 2 2 2 2 8 2 2 2 8 2" xfId="28034"/>
    <cellStyle name="Normal 3 2 2 2 2 2 2 2 2 2 8 2 2 2 8 3" xfId="28035"/>
    <cellStyle name="Normal 3 2 2 2 2 2 2 2 2 2 8 2 2 2 8 4" xfId="28036"/>
    <cellStyle name="Normal 3 2 2 2 2 2 2 2 2 2 8 2 2 2 9" xfId="28037"/>
    <cellStyle name="Normal 3 2 2 2 2 2 2 2 2 2 8 2 2 3" xfId="28038"/>
    <cellStyle name="Normal 3 2 2 2 2 2 2 2 2 2 8 2 2 4" xfId="28039"/>
    <cellStyle name="Normal 3 2 2 2 2 2 2 2 2 2 8 2 2 5" xfId="28040"/>
    <cellStyle name="Normal 3 2 2 2 2 2 2 2 2 2 8 2 2 5 2" xfId="28041"/>
    <cellStyle name="Normal 3 2 2 2 2 2 2 2 2 2 8 2 2 5 2 2" xfId="28042"/>
    <cellStyle name="Normal 3 2 2 2 2 2 2 2 2 2 8 2 2 5 2 3" xfId="28043"/>
    <cellStyle name="Normal 3 2 2 2 2 2 2 2 2 2 8 2 2 5 2 4" xfId="28044"/>
    <cellStyle name="Normal 3 2 2 2 2 2 2 2 2 2 8 2 2 5 3" xfId="28045"/>
    <cellStyle name="Normal 3 2 2 2 2 2 2 2 2 2 8 2 2 5 4" xfId="28046"/>
    <cellStyle name="Normal 3 2 2 2 2 2 2 2 2 2 8 2 2 5 5" xfId="28047"/>
    <cellStyle name="Normal 3 2 2 2 2 2 2 2 2 2 8 2 2 5 6" xfId="28048"/>
    <cellStyle name="Normal 3 2 2 2 2 2 2 2 2 2 8 2 2 6" xfId="28049"/>
    <cellStyle name="Normal 3 2 2 2 2 2 2 2 2 2 8 2 2 7" xfId="28050"/>
    <cellStyle name="Normal 3 2 2 2 2 2 2 2 2 2 8 2 2 8" xfId="28051"/>
    <cellStyle name="Normal 3 2 2 2 2 2 2 2 2 2 8 2 2 9" xfId="28052"/>
    <cellStyle name="Normal 3 2 2 2 2 2 2 2 2 2 8 2 3" xfId="28053"/>
    <cellStyle name="Normal 3 2 2 2 2 2 2 2 2 2 8 2 4" xfId="28054"/>
    <cellStyle name="Normal 3 2 2 2 2 2 2 2 2 2 8 2 5" xfId="28055"/>
    <cellStyle name="Normal 3 2 2 2 2 2 2 2 2 2 8 2 5 10" xfId="28056"/>
    <cellStyle name="Normal 3 2 2 2 2 2 2 2 2 2 8 2 5 11" xfId="28057"/>
    <cellStyle name="Normal 3 2 2 2 2 2 2 2 2 2 8 2 5 2" xfId="28058"/>
    <cellStyle name="Normal 3 2 2 2 2 2 2 2 2 2 8 2 5 2 10" xfId="28059"/>
    <cellStyle name="Normal 3 2 2 2 2 2 2 2 2 2 8 2 5 2 11" xfId="28060"/>
    <cellStyle name="Normal 3 2 2 2 2 2 2 2 2 2 8 2 5 2 2" xfId="28061"/>
    <cellStyle name="Normal 3 2 2 2 2 2 2 2 2 2 8 2 5 2 2 2" xfId="28062"/>
    <cellStyle name="Normal 3 2 2 2 2 2 2 2 2 2 8 2 5 2 2 2 2" xfId="28063"/>
    <cellStyle name="Normal 3 2 2 2 2 2 2 2 2 2 8 2 5 2 2 2 3" xfId="28064"/>
    <cellStyle name="Normal 3 2 2 2 2 2 2 2 2 2 8 2 5 2 2 2 4" xfId="28065"/>
    <cellStyle name="Normal 3 2 2 2 2 2 2 2 2 2 8 2 5 2 2 3" xfId="28066"/>
    <cellStyle name="Normal 3 2 2 2 2 2 2 2 2 2 8 2 5 2 2 4" xfId="28067"/>
    <cellStyle name="Normal 3 2 2 2 2 2 2 2 2 2 8 2 5 2 2 5" xfId="28068"/>
    <cellStyle name="Normal 3 2 2 2 2 2 2 2 2 2 8 2 5 2 2 6" xfId="28069"/>
    <cellStyle name="Normal 3 2 2 2 2 2 2 2 2 2 8 2 5 2 3" xfId="28070"/>
    <cellStyle name="Normal 3 2 2 2 2 2 2 2 2 2 8 2 5 2 4" xfId="28071"/>
    <cellStyle name="Normal 3 2 2 2 2 2 2 2 2 2 8 2 5 2 5" xfId="28072"/>
    <cellStyle name="Normal 3 2 2 2 2 2 2 2 2 2 8 2 5 2 6" xfId="28073"/>
    <cellStyle name="Normal 3 2 2 2 2 2 2 2 2 2 8 2 5 2 7" xfId="28074"/>
    <cellStyle name="Normal 3 2 2 2 2 2 2 2 2 2 8 2 5 2 8" xfId="28075"/>
    <cellStyle name="Normal 3 2 2 2 2 2 2 2 2 2 8 2 5 2 8 2" xfId="28076"/>
    <cellStyle name="Normal 3 2 2 2 2 2 2 2 2 2 8 2 5 2 8 3" xfId="28077"/>
    <cellStyle name="Normal 3 2 2 2 2 2 2 2 2 2 8 2 5 2 8 4" xfId="28078"/>
    <cellStyle name="Normal 3 2 2 2 2 2 2 2 2 2 8 2 5 2 9" xfId="28079"/>
    <cellStyle name="Normal 3 2 2 2 2 2 2 2 2 2 8 2 5 3" xfId="28080"/>
    <cellStyle name="Normal 3 2 2 2 2 2 2 2 2 2 8 2 5 3 2" xfId="28081"/>
    <cellStyle name="Normal 3 2 2 2 2 2 2 2 2 2 8 2 5 3 2 2" xfId="28082"/>
    <cellStyle name="Normal 3 2 2 2 2 2 2 2 2 2 8 2 5 3 2 3" xfId="28083"/>
    <cellStyle name="Normal 3 2 2 2 2 2 2 2 2 2 8 2 5 3 2 4" xfId="28084"/>
    <cellStyle name="Normal 3 2 2 2 2 2 2 2 2 2 8 2 5 3 3" xfId="28085"/>
    <cellStyle name="Normal 3 2 2 2 2 2 2 2 2 2 8 2 5 3 4" xfId="28086"/>
    <cellStyle name="Normal 3 2 2 2 2 2 2 2 2 2 8 2 5 3 5" xfId="28087"/>
    <cellStyle name="Normal 3 2 2 2 2 2 2 2 2 2 8 2 5 3 6" xfId="28088"/>
    <cellStyle name="Normal 3 2 2 2 2 2 2 2 2 2 8 2 5 4" xfId="28089"/>
    <cellStyle name="Normal 3 2 2 2 2 2 2 2 2 2 8 2 5 5" xfId="28090"/>
    <cellStyle name="Normal 3 2 2 2 2 2 2 2 2 2 8 2 5 6" xfId="28091"/>
    <cellStyle name="Normal 3 2 2 2 2 2 2 2 2 2 8 2 5 7" xfId="28092"/>
    <cellStyle name="Normal 3 2 2 2 2 2 2 2 2 2 8 2 5 8" xfId="28093"/>
    <cellStyle name="Normal 3 2 2 2 2 2 2 2 2 2 8 2 5 8 2" xfId="28094"/>
    <cellStyle name="Normal 3 2 2 2 2 2 2 2 2 2 8 2 5 8 3" xfId="28095"/>
    <cellStyle name="Normal 3 2 2 2 2 2 2 2 2 2 8 2 5 8 4" xfId="28096"/>
    <cellStyle name="Normal 3 2 2 2 2 2 2 2 2 2 8 2 5 9" xfId="28097"/>
    <cellStyle name="Normal 3 2 2 2 2 2 2 2 2 2 8 2 6" xfId="28098"/>
    <cellStyle name="Normal 3 2 2 2 2 2 2 2 2 2 8 2 7" xfId="28099"/>
    <cellStyle name="Normal 3 2 2 2 2 2 2 2 2 2 8 2 7 2" xfId="28100"/>
    <cellStyle name="Normal 3 2 2 2 2 2 2 2 2 2 8 2 7 2 2" xfId="28101"/>
    <cellStyle name="Normal 3 2 2 2 2 2 2 2 2 2 8 2 7 2 3" xfId="28102"/>
    <cellStyle name="Normal 3 2 2 2 2 2 2 2 2 2 8 2 7 2 4" xfId="28103"/>
    <cellStyle name="Normal 3 2 2 2 2 2 2 2 2 2 8 2 7 3" xfId="28104"/>
    <cellStyle name="Normal 3 2 2 2 2 2 2 2 2 2 8 2 7 4" xfId="28105"/>
    <cellStyle name="Normal 3 2 2 2 2 2 2 2 2 2 8 2 7 5" xfId="28106"/>
    <cellStyle name="Normal 3 2 2 2 2 2 2 2 2 2 8 2 7 6" xfId="28107"/>
    <cellStyle name="Normal 3 2 2 2 2 2 2 2 2 2 8 2 8" xfId="28108"/>
    <cellStyle name="Normal 3 2 2 2 2 2 2 2 2 2 8 2 9" xfId="28109"/>
    <cellStyle name="Normal 3 2 2 2 2 2 2 2 2 2 8 20" xfId="28110"/>
    <cellStyle name="Normal 3 2 2 2 2 2 2 2 2 2 8 21" xfId="28111"/>
    <cellStyle name="Normal 3 2 2 2 2 2 2 2 2 2 8 21 2" xfId="28112"/>
    <cellStyle name="Normal 3 2 2 2 2 2 2 2 2 2 8 21 3" xfId="28113"/>
    <cellStyle name="Normal 3 2 2 2 2 2 2 2 2 2 8 21 4" xfId="28114"/>
    <cellStyle name="Normal 3 2 2 2 2 2 2 2 2 2 8 22" xfId="28115"/>
    <cellStyle name="Normal 3 2 2 2 2 2 2 2 2 2 8 23" xfId="28116"/>
    <cellStyle name="Normal 3 2 2 2 2 2 2 2 2 2 8 24" xfId="28117"/>
    <cellStyle name="Normal 3 2 2 2 2 2 2 2 2 2 8 3" xfId="28118"/>
    <cellStyle name="Normal 3 2 2 2 2 2 2 2 2 2 8 4" xfId="28119"/>
    <cellStyle name="Normal 3 2 2 2 2 2 2 2 2 2 8 5" xfId="28120"/>
    <cellStyle name="Normal 3 2 2 2 2 2 2 2 2 2 8 6" xfId="28121"/>
    <cellStyle name="Normal 3 2 2 2 2 2 2 2 2 2 8 7" xfId="28122"/>
    <cellStyle name="Normal 3 2 2 2 2 2 2 2 2 2 8 8" xfId="28123"/>
    <cellStyle name="Normal 3 2 2 2 2 2 2 2 2 2 8 9" xfId="28124"/>
    <cellStyle name="Normal 3 2 2 2 2 2 2 2 2 2 9" xfId="28125"/>
    <cellStyle name="Normal 3 2 2 2 2 2 2 2 2 2 9 10" xfId="28126"/>
    <cellStyle name="Normal 3 2 2 2 2 2 2 2 2 2 9 11" xfId="28127"/>
    <cellStyle name="Normal 3 2 2 2 2 2 2 2 2 2 9 12" xfId="28128"/>
    <cellStyle name="Normal 3 2 2 2 2 2 2 2 2 2 9 13" xfId="28129"/>
    <cellStyle name="Normal 3 2 2 2 2 2 2 2 2 2 9 13 2" xfId="28130"/>
    <cellStyle name="Normal 3 2 2 2 2 2 2 2 2 2 9 13 3" xfId="28131"/>
    <cellStyle name="Normal 3 2 2 2 2 2 2 2 2 2 9 13 4" xfId="28132"/>
    <cellStyle name="Normal 3 2 2 2 2 2 2 2 2 2 9 14" xfId="28133"/>
    <cellStyle name="Normal 3 2 2 2 2 2 2 2 2 2 9 15" xfId="28134"/>
    <cellStyle name="Normal 3 2 2 2 2 2 2 2 2 2 9 16" xfId="28135"/>
    <cellStyle name="Normal 3 2 2 2 2 2 2 2 2 2 9 2" xfId="28136"/>
    <cellStyle name="Normal 3 2 2 2 2 2 2 2 2 2 9 2 10" xfId="28137"/>
    <cellStyle name="Normal 3 2 2 2 2 2 2 2 2 2 9 2 11" xfId="28138"/>
    <cellStyle name="Normal 3 2 2 2 2 2 2 2 2 2 9 2 11 2" xfId="28139"/>
    <cellStyle name="Normal 3 2 2 2 2 2 2 2 2 2 9 2 11 3" xfId="28140"/>
    <cellStyle name="Normal 3 2 2 2 2 2 2 2 2 2 9 2 11 4" xfId="28141"/>
    <cellStyle name="Normal 3 2 2 2 2 2 2 2 2 2 9 2 12" xfId="28142"/>
    <cellStyle name="Normal 3 2 2 2 2 2 2 2 2 2 9 2 13" xfId="28143"/>
    <cellStyle name="Normal 3 2 2 2 2 2 2 2 2 2 9 2 14" xfId="28144"/>
    <cellStyle name="Normal 3 2 2 2 2 2 2 2 2 2 9 2 2" xfId="28145"/>
    <cellStyle name="Normal 3 2 2 2 2 2 2 2 2 2 9 2 2 10" xfId="28146"/>
    <cellStyle name="Normal 3 2 2 2 2 2 2 2 2 2 9 2 2 11" xfId="28147"/>
    <cellStyle name="Normal 3 2 2 2 2 2 2 2 2 2 9 2 2 2" xfId="28148"/>
    <cellStyle name="Normal 3 2 2 2 2 2 2 2 2 2 9 2 2 2 10" xfId="28149"/>
    <cellStyle name="Normal 3 2 2 2 2 2 2 2 2 2 9 2 2 2 11" xfId="28150"/>
    <cellStyle name="Normal 3 2 2 2 2 2 2 2 2 2 9 2 2 2 2" xfId="28151"/>
    <cellStyle name="Normal 3 2 2 2 2 2 2 2 2 2 9 2 2 2 2 2" xfId="28152"/>
    <cellStyle name="Normal 3 2 2 2 2 2 2 2 2 2 9 2 2 2 2 2 2" xfId="28153"/>
    <cellStyle name="Normal 3 2 2 2 2 2 2 2 2 2 9 2 2 2 2 2 3" xfId="28154"/>
    <cellStyle name="Normal 3 2 2 2 2 2 2 2 2 2 9 2 2 2 2 2 4" xfId="28155"/>
    <cellStyle name="Normal 3 2 2 2 2 2 2 2 2 2 9 2 2 2 2 3" xfId="28156"/>
    <cellStyle name="Normal 3 2 2 2 2 2 2 2 2 2 9 2 2 2 2 4" xfId="28157"/>
    <cellStyle name="Normal 3 2 2 2 2 2 2 2 2 2 9 2 2 2 2 5" xfId="28158"/>
    <cellStyle name="Normal 3 2 2 2 2 2 2 2 2 2 9 2 2 2 2 6" xfId="28159"/>
    <cellStyle name="Normal 3 2 2 2 2 2 2 2 2 2 9 2 2 2 3" xfId="28160"/>
    <cellStyle name="Normal 3 2 2 2 2 2 2 2 2 2 9 2 2 2 4" xfId="28161"/>
    <cellStyle name="Normal 3 2 2 2 2 2 2 2 2 2 9 2 2 2 5" xfId="28162"/>
    <cellStyle name="Normal 3 2 2 2 2 2 2 2 2 2 9 2 2 2 6" xfId="28163"/>
    <cellStyle name="Normal 3 2 2 2 2 2 2 2 2 2 9 2 2 2 7" xfId="28164"/>
    <cellStyle name="Normal 3 2 2 2 2 2 2 2 2 2 9 2 2 2 8" xfId="28165"/>
    <cellStyle name="Normal 3 2 2 2 2 2 2 2 2 2 9 2 2 2 8 2" xfId="28166"/>
    <cellStyle name="Normal 3 2 2 2 2 2 2 2 2 2 9 2 2 2 8 3" xfId="28167"/>
    <cellStyle name="Normal 3 2 2 2 2 2 2 2 2 2 9 2 2 2 8 4" xfId="28168"/>
    <cellStyle name="Normal 3 2 2 2 2 2 2 2 2 2 9 2 2 2 9" xfId="28169"/>
    <cellStyle name="Normal 3 2 2 2 2 2 2 2 2 2 9 2 2 3" xfId="28170"/>
    <cellStyle name="Normal 3 2 2 2 2 2 2 2 2 2 9 2 2 3 2" xfId="28171"/>
    <cellStyle name="Normal 3 2 2 2 2 2 2 2 2 2 9 2 2 3 2 2" xfId="28172"/>
    <cellStyle name="Normal 3 2 2 2 2 2 2 2 2 2 9 2 2 3 2 3" xfId="28173"/>
    <cellStyle name="Normal 3 2 2 2 2 2 2 2 2 2 9 2 2 3 2 4" xfId="28174"/>
    <cellStyle name="Normal 3 2 2 2 2 2 2 2 2 2 9 2 2 3 3" xfId="28175"/>
    <cellStyle name="Normal 3 2 2 2 2 2 2 2 2 2 9 2 2 3 4" xfId="28176"/>
    <cellStyle name="Normal 3 2 2 2 2 2 2 2 2 2 9 2 2 3 5" xfId="28177"/>
    <cellStyle name="Normal 3 2 2 2 2 2 2 2 2 2 9 2 2 3 6" xfId="28178"/>
    <cellStyle name="Normal 3 2 2 2 2 2 2 2 2 2 9 2 2 4" xfId="28179"/>
    <cellStyle name="Normal 3 2 2 2 2 2 2 2 2 2 9 2 2 5" xfId="28180"/>
    <cellStyle name="Normal 3 2 2 2 2 2 2 2 2 2 9 2 2 6" xfId="28181"/>
    <cellStyle name="Normal 3 2 2 2 2 2 2 2 2 2 9 2 2 7" xfId="28182"/>
    <cellStyle name="Normal 3 2 2 2 2 2 2 2 2 2 9 2 2 8" xfId="28183"/>
    <cellStyle name="Normal 3 2 2 2 2 2 2 2 2 2 9 2 2 8 2" xfId="28184"/>
    <cellStyle name="Normal 3 2 2 2 2 2 2 2 2 2 9 2 2 8 3" xfId="28185"/>
    <cellStyle name="Normal 3 2 2 2 2 2 2 2 2 2 9 2 2 8 4" xfId="28186"/>
    <cellStyle name="Normal 3 2 2 2 2 2 2 2 2 2 9 2 2 9" xfId="28187"/>
    <cellStyle name="Normal 3 2 2 2 2 2 2 2 2 2 9 2 3" xfId="28188"/>
    <cellStyle name="Normal 3 2 2 2 2 2 2 2 2 2 9 2 4" xfId="28189"/>
    <cellStyle name="Normal 3 2 2 2 2 2 2 2 2 2 9 2 5" xfId="28190"/>
    <cellStyle name="Normal 3 2 2 2 2 2 2 2 2 2 9 2 5 2" xfId="28191"/>
    <cellStyle name="Normal 3 2 2 2 2 2 2 2 2 2 9 2 5 2 2" xfId="28192"/>
    <cellStyle name="Normal 3 2 2 2 2 2 2 2 2 2 9 2 5 2 3" xfId="28193"/>
    <cellStyle name="Normal 3 2 2 2 2 2 2 2 2 2 9 2 5 2 4" xfId="28194"/>
    <cellStyle name="Normal 3 2 2 2 2 2 2 2 2 2 9 2 5 3" xfId="28195"/>
    <cellStyle name="Normal 3 2 2 2 2 2 2 2 2 2 9 2 5 4" xfId="28196"/>
    <cellStyle name="Normal 3 2 2 2 2 2 2 2 2 2 9 2 5 5" xfId="28197"/>
    <cellStyle name="Normal 3 2 2 2 2 2 2 2 2 2 9 2 5 6" xfId="28198"/>
    <cellStyle name="Normal 3 2 2 2 2 2 2 2 2 2 9 2 6" xfId="28199"/>
    <cellStyle name="Normal 3 2 2 2 2 2 2 2 2 2 9 2 7" xfId="28200"/>
    <cellStyle name="Normal 3 2 2 2 2 2 2 2 2 2 9 2 8" xfId="28201"/>
    <cellStyle name="Normal 3 2 2 2 2 2 2 2 2 2 9 2 9" xfId="28202"/>
    <cellStyle name="Normal 3 2 2 2 2 2 2 2 2 2 9 3" xfId="28203"/>
    <cellStyle name="Normal 3 2 2 2 2 2 2 2 2 2 9 4" xfId="28204"/>
    <cellStyle name="Normal 3 2 2 2 2 2 2 2 2 2 9 5" xfId="28205"/>
    <cellStyle name="Normal 3 2 2 2 2 2 2 2 2 2 9 5 10" xfId="28206"/>
    <cellStyle name="Normal 3 2 2 2 2 2 2 2 2 2 9 5 11" xfId="28207"/>
    <cellStyle name="Normal 3 2 2 2 2 2 2 2 2 2 9 5 2" xfId="28208"/>
    <cellStyle name="Normal 3 2 2 2 2 2 2 2 2 2 9 5 2 10" xfId="28209"/>
    <cellStyle name="Normal 3 2 2 2 2 2 2 2 2 2 9 5 2 11" xfId="28210"/>
    <cellStyle name="Normal 3 2 2 2 2 2 2 2 2 2 9 5 2 2" xfId="28211"/>
    <cellStyle name="Normal 3 2 2 2 2 2 2 2 2 2 9 5 2 2 2" xfId="28212"/>
    <cellStyle name="Normal 3 2 2 2 2 2 2 2 2 2 9 5 2 2 2 2" xfId="28213"/>
    <cellStyle name="Normal 3 2 2 2 2 2 2 2 2 2 9 5 2 2 2 3" xfId="28214"/>
    <cellStyle name="Normal 3 2 2 2 2 2 2 2 2 2 9 5 2 2 2 4" xfId="28215"/>
    <cellStyle name="Normal 3 2 2 2 2 2 2 2 2 2 9 5 2 2 3" xfId="28216"/>
    <cellStyle name="Normal 3 2 2 2 2 2 2 2 2 2 9 5 2 2 4" xfId="28217"/>
    <cellStyle name="Normal 3 2 2 2 2 2 2 2 2 2 9 5 2 2 5" xfId="28218"/>
    <cellStyle name="Normal 3 2 2 2 2 2 2 2 2 2 9 5 2 2 6" xfId="28219"/>
    <cellStyle name="Normal 3 2 2 2 2 2 2 2 2 2 9 5 2 3" xfId="28220"/>
    <cellStyle name="Normal 3 2 2 2 2 2 2 2 2 2 9 5 2 4" xfId="28221"/>
    <cellStyle name="Normal 3 2 2 2 2 2 2 2 2 2 9 5 2 5" xfId="28222"/>
    <cellStyle name="Normal 3 2 2 2 2 2 2 2 2 2 9 5 2 6" xfId="28223"/>
    <cellStyle name="Normal 3 2 2 2 2 2 2 2 2 2 9 5 2 7" xfId="28224"/>
    <cellStyle name="Normal 3 2 2 2 2 2 2 2 2 2 9 5 2 8" xfId="28225"/>
    <cellStyle name="Normal 3 2 2 2 2 2 2 2 2 2 9 5 2 8 2" xfId="28226"/>
    <cellStyle name="Normal 3 2 2 2 2 2 2 2 2 2 9 5 2 8 3" xfId="28227"/>
    <cellStyle name="Normal 3 2 2 2 2 2 2 2 2 2 9 5 2 8 4" xfId="28228"/>
    <cellStyle name="Normal 3 2 2 2 2 2 2 2 2 2 9 5 2 9" xfId="28229"/>
    <cellStyle name="Normal 3 2 2 2 2 2 2 2 2 2 9 5 3" xfId="28230"/>
    <cellStyle name="Normal 3 2 2 2 2 2 2 2 2 2 9 5 3 2" xfId="28231"/>
    <cellStyle name="Normal 3 2 2 2 2 2 2 2 2 2 9 5 3 2 2" xfId="28232"/>
    <cellStyle name="Normal 3 2 2 2 2 2 2 2 2 2 9 5 3 2 3" xfId="28233"/>
    <cellStyle name="Normal 3 2 2 2 2 2 2 2 2 2 9 5 3 2 4" xfId="28234"/>
    <cellStyle name="Normal 3 2 2 2 2 2 2 2 2 2 9 5 3 3" xfId="28235"/>
    <cellStyle name="Normal 3 2 2 2 2 2 2 2 2 2 9 5 3 4" xfId="28236"/>
    <cellStyle name="Normal 3 2 2 2 2 2 2 2 2 2 9 5 3 5" xfId="28237"/>
    <cellStyle name="Normal 3 2 2 2 2 2 2 2 2 2 9 5 3 6" xfId="28238"/>
    <cellStyle name="Normal 3 2 2 2 2 2 2 2 2 2 9 5 4" xfId="28239"/>
    <cellStyle name="Normal 3 2 2 2 2 2 2 2 2 2 9 5 5" xfId="28240"/>
    <cellStyle name="Normal 3 2 2 2 2 2 2 2 2 2 9 5 6" xfId="28241"/>
    <cellStyle name="Normal 3 2 2 2 2 2 2 2 2 2 9 5 7" xfId="28242"/>
    <cellStyle name="Normal 3 2 2 2 2 2 2 2 2 2 9 5 8" xfId="28243"/>
    <cellStyle name="Normal 3 2 2 2 2 2 2 2 2 2 9 5 8 2" xfId="28244"/>
    <cellStyle name="Normal 3 2 2 2 2 2 2 2 2 2 9 5 8 3" xfId="28245"/>
    <cellStyle name="Normal 3 2 2 2 2 2 2 2 2 2 9 5 8 4" xfId="28246"/>
    <cellStyle name="Normal 3 2 2 2 2 2 2 2 2 2 9 5 9" xfId="28247"/>
    <cellStyle name="Normal 3 2 2 2 2 2 2 2 2 2 9 6" xfId="28248"/>
    <cellStyle name="Normal 3 2 2 2 2 2 2 2 2 2 9 7" xfId="28249"/>
    <cellStyle name="Normal 3 2 2 2 2 2 2 2 2 2 9 7 2" xfId="28250"/>
    <cellStyle name="Normal 3 2 2 2 2 2 2 2 2 2 9 7 2 2" xfId="28251"/>
    <cellStyle name="Normal 3 2 2 2 2 2 2 2 2 2 9 7 2 3" xfId="28252"/>
    <cellStyle name="Normal 3 2 2 2 2 2 2 2 2 2 9 7 2 4" xfId="28253"/>
    <cellStyle name="Normal 3 2 2 2 2 2 2 2 2 2 9 7 3" xfId="28254"/>
    <cellStyle name="Normal 3 2 2 2 2 2 2 2 2 2 9 7 4" xfId="28255"/>
    <cellStyle name="Normal 3 2 2 2 2 2 2 2 2 2 9 7 5" xfId="28256"/>
    <cellStyle name="Normal 3 2 2 2 2 2 2 2 2 2 9 7 6" xfId="28257"/>
    <cellStyle name="Normal 3 2 2 2 2 2 2 2 2 2 9 8" xfId="28258"/>
    <cellStyle name="Normal 3 2 2 2 2 2 2 2 2 2 9 9" xfId="28259"/>
    <cellStyle name="Normal 3 2 2 2 2 2 2 2 2 20" xfId="28260"/>
    <cellStyle name="Normal 3 2 2 2 2 2 2 2 2 21" xfId="28261"/>
    <cellStyle name="Normal 3 2 2 2 2 2 2 2 2 21 2" xfId="28262"/>
    <cellStyle name="Normal 3 2 2 2 2 2 2 2 2 21 2 2" xfId="28263"/>
    <cellStyle name="Normal 3 2 2 2 2 2 2 2 2 21 2 3" xfId="28264"/>
    <cellStyle name="Normal 3 2 2 2 2 2 2 2 2 21 2 4" xfId="28265"/>
    <cellStyle name="Normal 3 2 2 2 2 2 2 2 2 21 3" xfId="28266"/>
    <cellStyle name="Normal 3 2 2 2 2 2 2 2 2 21 4" xfId="28267"/>
    <cellStyle name="Normal 3 2 2 2 2 2 2 2 2 21 5" xfId="28268"/>
    <cellStyle name="Normal 3 2 2 2 2 2 2 2 2 21 6" xfId="28269"/>
    <cellStyle name="Normal 3 2 2 2 2 2 2 2 2 22" xfId="28270"/>
    <cellStyle name="Normal 3 2 2 2 2 2 2 2 2 23" xfId="28271"/>
    <cellStyle name="Normal 3 2 2 2 2 2 2 2 2 24" xfId="28272"/>
    <cellStyle name="Normal 3 2 2 2 2 2 2 2 2 25" xfId="28273"/>
    <cellStyle name="Normal 3 2 2 2 2 2 2 2 2 26" xfId="28274"/>
    <cellStyle name="Normal 3 2 2 2 2 2 2 2 2 27" xfId="28275"/>
    <cellStyle name="Normal 3 2 2 2 2 2 2 2 2 27 2" xfId="28276"/>
    <cellStyle name="Normal 3 2 2 2 2 2 2 2 2 27 3" xfId="28277"/>
    <cellStyle name="Normal 3 2 2 2 2 2 2 2 2 27 4" xfId="28278"/>
    <cellStyle name="Normal 3 2 2 2 2 2 2 2 2 28" xfId="28279"/>
    <cellStyle name="Normal 3 2 2 2 2 2 2 2 2 29" xfId="28280"/>
    <cellStyle name="Normal 3 2 2 2 2 2 2 2 2 3" xfId="28281"/>
    <cellStyle name="Normal 3 2 2 2 2 2 2 2 2 30" xfId="28282"/>
    <cellStyle name="Normal 3 2 2 2 2 2 2 2 2 31" xfId="28283"/>
    <cellStyle name="Normal 3 2 2 2 2 2 2 2 2 32" xfId="28284"/>
    <cellStyle name="Normal 3 2 2 2 2 2 2 2 2 33" xfId="28285"/>
    <cellStyle name="Normal 3 2 2 2 2 2 2 2 2 34" xfId="28286"/>
    <cellStyle name="Normal 3 2 2 2 2 2 2 2 2 35" xfId="28287"/>
    <cellStyle name="Normal 3 2 2 2 2 2 2 2 2 36" xfId="28288"/>
    <cellStyle name="Normal 3 2 2 2 2 2 2 2 2 37" xfId="28289"/>
    <cellStyle name="Normal 3 2 2 2 2 2 2 2 2 38" xfId="28290"/>
    <cellStyle name="Normal 3 2 2 2 2 2 2 2 2 39" xfId="28291"/>
    <cellStyle name="Normal 3 2 2 2 2 2 2 2 2 4" xfId="28292"/>
    <cellStyle name="Normal 3 2 2 2 2 2 2 2 2 40" xfId="28293"/>
    <cellStyle name="Normal 3 2 2 2 2 2 2 2 2 41" xfId="28294"/>
    <cellStyle name="Normal 3 2 2 2 2 2 2 2 2 42" xfId="28295"/>
    <cellStyle name="Normal 3 2 2 2 2 2 2 2 2 42 2" xfId="28296"/>
    <cellStyle name="Normal 3 2 2 2 2 2 2 2 2 42 3" xfId="28297"/>
    <cellStyle name="Normal 3 2 2 2 2 2 2 2 2 42 4" xfId="28298"/>
    <cellStyle name="Normal 3 2 2 2 2 2 2 2 2 42 5" xfId="28299"/>
    <cellStyle name="Normal 3 2 2 2 2 2 2 2 2 42 6" xfId="28300"/>
    <cellStyle name="Normal 3 2 2 2 2 2 2 2 2 42 7" xfId="28301"/>
    <cellStyle name="Normal 3 2 2 2 2 2 2 2 2 43" xfId="28302"/>
    <cellStyle name="Normal 3 2 2 2 2 2 2 2 2 44" xfId="28303"/>
    <cellStyle name="Normal 3 2 2 2 2 2 2 2 2 45" xfId="28304"/>
    <cellStyle name="Normal 3 2 2 2 2 2 2 2 2 46" xfId="28305"/>
    <cellStyle name="Normal 3 2 2 2 2 2 2 2 2 47" xfId="28306"/>
    <cellStyle name="Normal 3 2 2 2 2 2 2 2 2 48" xfId="28307"/>
    <cellStyle name="Normal 3 2 2 2 2 2 2 2 2 49" xfId="28308"/>
    <cellStyle name="Normal 3 2 2 2 2 2 2 2 2 5" xfId="28309"/>
    <cellStyle name="Normal 3 2 2 2 2 2 2 2 2 50" xfId="28310"/>
    <cellStyle name="Normal 3 2 2 2 2 2 2 2 2 51" xfId="28311"/>
    <cellStyle name="Normal 3 2 2 2 2 2 2 2 2 52" xfId="28312"/>
    <cellStyle name="Normal 3 2 2 2 2 2 2 2 2 53" xfId="28313"/>
    <cellStyle name="Normal 3 2 2 2 2 2 2 2 2 54" xfId="28314"/>
    <cellStyle name="Normal 3 2 2 2 2 2 2 2 2 55" xfId="28315"/>
    <cellStyle name="Normal 3 2 2 2 2 2 2 2 2 56" xfId="28316"/>
    <cellStyle name="Normal 3 2 2 2 2 2 2 2 2 57" xfId="28317"/>
    <cellStyle name="Normal 3 2 2 2 2 2 2 2 2 58" xfId="28318"/>
    <cellStyle name="Normal 3 2 2 2 2 2 2 2 2 59" xfId="28319"/>
    <cellStyle name="Normal 3 2 2 2 2 2 2 2 2 6" xfId="28320"/>
    <cellStyle name="Normal 3 2 2 2 2 2 2 2 2 60" xfId="28321"/>
    <cellStyle name="Normal 3 2 2 2 2 2 2 2 2 61" xfId="28322"/>
    <cellStyle name="Normal 3 2 2 2 2 2 2 2 2 62" xfId="28323"/>
    <cellStyle name="Normal 3 2 2 2 2 2 2 2 2 63" xfId="28324"/>
    <cellStyle name="Normal 3 2 2 2 2 2 2 2 2 64" xfId="28325"/>
    <cellStyle name="Normal 3 2 2 2 2 2 2 2 2 65" xfId="28326"/>
    <cellStyle name="Normal 3 2 2 2 2 2 2 2 2 66" xfId="28327"/>
    <cellStyle name="Normal 3 2 2 2 2 2 2 2 2 67" xfId="28328"/>
    <cellStyle name="Normal 3 2 2 2 2 2 2 2 2 68" xfId="28329"/>
    <cellStyle name="Normal 3 2 2 2 2 2 2 2 2 69" xfId="28330"/>
    <cellStyle name="Normal 3 2 2 2 2 2 2 2 2 7" xfId="28331"/>
    <cellStyle name="Normal 3 2 2 2 2 2 2 2 2 70" xfId="28332"/>
    <cellStyle name="Normal 3 2 2 2 2 2 2 2 2 71" xfId="28333"/>
    <cellStyle name="Normal 3 2 2 2 2 2 2 2 2 72" xfId="28334"/>
    <cellStyle name="Normal 3 2 2 2 2 2 2 2 2 73" xfId="28335"/>
    <cellStyle name="Normal 3 2 2 2 2 2 2 2 2 74" xfId="28336"/>
    <cellStyle name="Normal 3 2 2 2 2 2 2 2 2 74 2" xfId="28337"/>
    <cellStyle name="Normal 3 2 2 2 2 2 2 2 2 74 3" xfId="28338"/>
    <cellStyle name="Normal 3 2 2 2 2 2 2 2 2 74 4" xfId="28339"/>
    <cellStyle name="Normal 3 2 2 2 2 2 2 2 2 75" xfId="28340"/>
    <cellStyle name="Normal 3 2 2 2 2 2 2 2 2 76" xfId="28341"/>
    <cellStyle name="Normal 3 2 2 2 2 2 2 2 2 8" xfId="28342"/>
    <cellStyle name="Normal 3 2 2 2 2 2 2 2 2 8 10" xfId="28343"/>
    <cellStyle name="Normal 3 2 2 2 2 2 2 2 2 8 11" xfId="28344"/>
    <cellStyle name="Normal 3 2 2 2 2 2 2 2 2 8 11 10" xfId="28345"/>
    <cellStyle name="Normal 3 2 2 2 2 2 2 2 2 8 11 11" xfId="28346"/>
    <cellStyle name="Normal 3 2 2 2 2 2 2 2 2 8 11 11 2" xfId="28347"/>
    <cellStyle name="Normal 3 2 2 2 2 2 2 2 2 8 11 11 3" xfId="28348"/>
    <cellStyle name="Normal 3 2 2 2 2 2 2 2 2 8 11 11 4" xfId="28349"/>
    <cellStyle name="Normal 3 2 2 2 2 2 2 2 2 8 11 12" xfId="28350"/>
    <cellStyle name="Normal 3 2 2 2 2 2 2 2 2 8 11 13" xfId="28351"/>
    <cellStyle name="Normal 3 2 2 2 2 2 2 2 2 8 11 14" xfId="28352"/>
    <cellStyle name="Normal 3 2 2 2 2 2 2 2 2 8 11 2" xfId="28353"/>
    <cellStyle name="Normal 3 2 2 2 2 2 2 2 2 8 11 2 10" xfId="28354"/>
    <cellStyle name="Normal 3 2 2 2 2 2 2 2 2 8 11 2 11" xfId="28355"/>
    <cellStyle name="Normal 3 2 2 2 2 2 2 2 2 8 11 2 2" xfId="28356"/>
    <cellStyle name="Normal 3 2 2 2 2 2 2 2 2 8 11 2 2 10" xfId="28357"/>
    <cellStyle name="Normal 3 2 2 2 2 2 2 2 2 8 11 2 2 11" xfId="28358"/>
    <cellStyle name="Normal 3 2 2 2 2 2 2 2 2 8 11 2 2 2" xfId="28359"/>
    <cellStyle name="Normal 3 2 2 2 2 2 2 2 2 8 11 2 2 2 2" xfId="28360"/>
    <cellStyle name="Normal 3 2 2 2 2 2 2 2 2 8 11 2 2 2 2 2" xfId="28361"/>
    <cellStyle name="Normal 3 2 2 2 2 2 2 2 2 8 11 2 2 2 2 3" xfId="28362"/>
    <cellStyle name="Normal 3 2 2 2 2 2 2 2 2 8 11 2 2 2 2 4" xfId="28363"/>
    <cellStyle name="Normal 3 2 2 2 2 2 2 2 2 8 11 2 2 2 3" xfId="28364"/>
    <cellStyle name="Normal 3 2 2 2 2 2 2 2 2 8 11 2 2 2 4" xfId="28365"/>
    <cellStyle name="Normal 3 2 2 2 2 2 2 2 2 8 11 2 2 2 5" xfId="28366"/>
    <cellStyle name="Normal 3 2 2 2 2 2 2 2 2 8 11 2 2 2 6" xfId="28367"/>
    <cellStyle name="Normal 3 2 2 2 2 2 2 2 2 8 11 2 2 3" xfId="28368"/>
    <cellStyle name="Normal 3 2 2 2 2 2 2 2 2 8 11 2 2 4" xfId="28369"/>
    <cellStyle name="Normal 3 2 2 2 2 2 2 2 2 8 11 2 2 5" xfId="28370"/>
    <cellStyle name="Normal 3 2 2 2 2 2 2 2 2 8 11 2 2 6" xfId="28371"/>
    <cellStyle name="Normal 3 2 2 2 2 2 2 2 2 8 11 2 2 7" xfId="28372"/>
    <cellStyle name="Normal 3 2 2 2 2 2 2 2 2 8 11 2 2 8" xfId="28373"/>
    <cellStyle name="Normal 3 2 2 2 2 2 2 2 2 8 11 2 2 8 2" xfId="28374"/>
    <cellStyle name="Normal 3 2 2 2 2 2 2 2 2 8 11 2 2 8 3" xfId="28375"/>
    <cellStyle name="Normal 3 2 2 2 2 2 2 2 2 8 11 2 2 8 4" xfId="28376"/>
    <cellStyle name="Normal 3 2 2 2 2 2 2 2 2 8 11 2 2 9" xfId="28377"/>
    <cellStyle name="Normal 3 2 2 2 2 2 2 2 2 8 11 2 3" xfId="28378"/>
    <cellStyle name="Normal 3 2 2 2 2 2 2 2 2 8 11 2 3 2" xfId="28379"/>
    <cellStyle name="Normal 3 2 2 2 2 2 2 2 2 8 11 2 3 2 2" xfId="28380"/>
    <cellStyle name="Normal 3 2 2 2 2 2 2 2 2 8 11 2 3 2 3" xfId="28381"/>
    <cellStyle name="Normal 3 2 2 2 2 2 2 2 2 8 11 2 3 2 4" xfId="28382"/>
    <cellStyle name="Normal 3 2 2 2 2 2 2 2 2 8 11 2 3 3" xfId="28383"/>
    <cellStyle name="Normal 3 2 2 2 2 2 2 2 2 8 11 2 3 4" xfId="28384"/>
    <cellStyle name="Normal 3 2 2 2 2 2 2 2 2 8 11 2 3 5" xfId="28385"/>
    <cellStyle name="Normal 3 2 2 2 2 2 2 2 2 8 11 2 3 6" xfId="28386"/>
    <cellStyle name="Normal 3 2 2 2 2 2 2 2 2 8 11 2 4" xfId="28387"/>
    <cellStyle name="Normal 3 2 2 2 2 2 2 2 2 8 11 2 5" xfId="28388"/>
    <cellStyle name="Normal 3 2 2 2 2 2 2 2 2 8 11 2 6" xfId="28389"/>
    <cellStyle name="Normal 3 2 2 2 2 2 2 2 2 8 11 2 7" xfId="28390"/>
    <cellStyle name="Normal 3 2 2 2 2 2 2 2 2 8 11 2 8" xfId="28391"/>
    <cellStyle name="Normal 3 2 2 2 2 2 2 2 2 8 11 2 8 2" xfId="28392"/>
    <cellStyle name="Normal 3 2 2 2 2 2 2 2 2 8 11 2 8 3" xfId="28393"/>
    <cellStyle name="Normal 3 2 2 2 2 2 2 2 2 8 11 2 8 4" xfId="28394"/>
    <cellStyle name="Normal 3 2 2 2 2 2 2 2 2 8 11 2 9" xfId="28395"/>
    <cellStyle name="Normal 3 2 2 2 2 2 2 2 2 8 11 3" xfId="28396"/>
    <cellStyle name="Normal 3 2 2 2 2 2 2 2 2 8 11 4" xfId="28397"/>
    <cellStyle name="Normal 3 2 2 2 2 2 2 2 2 8 11 5" xfId="28398"/>
    <cellStyle name="Normal 3 2 2 2 2 2 2 2 2 8 11 5 2" xfId="28399"/>
    <cellStyle name="Normal 3 2 2 2 2 2 2 2 2 8 11 5 2 2" xfId="28400"/>
    <cellStyle name="Normal 3 2 2 2 2 2 2 2 2 8 11 5 2 3" xfId="28401"/>
    <cellStyle name="Normal 3 2 2 2 2 2 2 2 2 8 11 5 2 4" xfId="28402"/>
    <cellStyle name="Normal 3 2 2 2 2 2 2 2 2 8 11 5 3" xfId="28403"/>
    <cellStyle name="Normal 3 2 2 2 2 2 2 2 2 8 11 5 4" xfId="28404"/>
    <cellStyle name="Normal 3 2 2 2 2 2 2 2 2 8 11 5 5" xfId="28405"/>
    <cellStyle name="Normal 3 2 2 2 2 2 2 2 2 8 11 5 6" xfId="28406"/>
    <cellStyle name="Normal 3 2 2 2 2 2 2 2 2 8 11 6" xfId="28407"/>
    <cellStyle name="Normal 3 2 2 2 2 2 2 2 2 8 11 7" xfId="28408"/>
    <cellStyle name="Normal 3 2 2 2 2 2 2 2 2 8 11 8" xfId="28409"/>
    <cellStyle name="Normal 3 2 2 2 2 2 2 2 2 8 11 9" xfId="28410"/>
    <cellStyle name="Normal 3 2 2 2 2 2 2 2 2 8 12" xfId="28411"/>
    <cellStyle name="Normal 3 2 2 2 2 2 2 2 2 8 13" xfId="28412"/>
    <cellStyle name="Normal 3 2 2 2 2 2 2 2 2 8 13 10" xfId="28413"/>
    <cellStyle name="Normal 3 2 2 2 2 2 2 2 2 8 13 11" xfId="28414"/>
    <cellStyle name="Normal 3 2 2 2 2 2 2 2 2 8 13 2" xfId="28415"/>
    <cellStyle name="Normal 3 2 2 2 2 2 2 2 2 8 13 2 10" xfId="28416"/>
    <cellStyle name="Normal 3 2 2 2 2 2 2 2 2 8 13 2 11" xfId="28417"/>
    <cellStyle name="Normal 3 2 2 2 2 2 2 2 2 8 13 2 2" xfId="28418"/>
    <cellStyle name="Normal 3 2 2 2 2 2 2 2 2 8 13 2 2 2" xfId="28419"/>
    <cellStyle name="Normal 3 2 2 2 2 2 2 2 2 8 13 2 2 2 2" xfId="28420"/>
    <cellStyle name="Normal 3 2 2 2 2 2 2 2 2 8 13 2 2 2 3" xfId="28421"/>
    <cellStyle name="Normal 3 2 2 2 2 2 2 2 2 8 13 2 2 2 4" xfId="28422"/>
    <cellStyle name="Normal 3 2 2 2 2 2 2 2 2 8 13 2 2 3" xfId="28423"/>
    <cellStyle name="Normal 3 2 2 2 2 2 2 2 2 8 13 2 2 4" xfId="28424"/>
    <cellStyle name="Normal 3 2 2 2 2 2 2 2 2 8 13 2 2 5" xfId="28425"/>
    <cellStyle name="Normal 3 2 2 2 2 2 2 2 2 8 13 2 2 6" xfId="28426"/>
    <cellStyle name="Normal 3 2 2 2 2 2 2 2 2 8 13 2 3" xfId="28427"/>
    <cellStyle name="Normal 3 2 2 2 2 2 2 2 2 8 13 2 4" xfId="28428"/>
    <cellStyle name="Normal 3 2 2 2 2 2 2 2 2 8 13 2 5" xfId="28429"/>
    <cellStyle name="Normal 3 2 2 2 2 2 2 2 2 8 13 2 6" xfId="28430"/>
    <cellStyle name="Normal 3 2 2 2 2 2 2 2 2 8 13 2 7" xfId="28431"/>
    <cellStyle name="Normal 3 2 2 2 2 2 2 2 2 8 13 2 8" xfId="28432"/>
    <cellStyle name="Normal 3 2 2 2 2 2 2 2 2 8 13 2 8 2" xfId="28433"/>
    <cellStyle name="Normal 3 2 2 2 2 2 2 2 2 8 13 2 8 3" xfId="28434"/>
    <cellStyle name="Normal 3 2 2 2 2 2 2 2 2 8 13 2 8 4" xfId="28435"/>
    <cellStyle name="Normal 3 2 2 2 2 2 2 2 2 8 13 2 9" xfId="28436"/>
    <cellStyle name="Normal 3 2 2 2 2 2 2 2 2 8 13 3" xfId="28437"/>
    <cellStyle name="Normal 3 2 2 2 2 2 2 2 2 8 13 3 2" xfId="28438"/>
    <cellStyle name="Normal 3 2 2 2 2 2 2 2 2 8 13 3 2 2" xfId="28439"/>
    <cellStyle name="Normal 3 2 2 2 2 2 2 2 2 8 13 3 2 3" xfId="28440"/>
    <cellStyle name="Normal 3 2 2 2 2 2 2 2 2 8 13 3 2 4" xfId="28441"/>
    <cellStyle name="Normal 3 2 2 2 2 2 2 2 2 8 13 3 3" xfId="28442"/>
    <cellStyle name="Normal 3 2 2 2 2 2 2 2 2 8 13 3 4" xfId="28443"/>
    <cellStyle name="Normal 3 2 2 2 2 2 2 2 2 8 13 3 5" xfId="28444"/>
    <cellStyle name="Normal 3 2 2 2 2 2 2 2 2 8 13 3 6" xfId="28445"/>
    <cellStyle name="Normal 3 2 2 2 2 2 2 2 2 8 13 4" xfId="28446"/>
    <cellStyle name="Normal 3 2 2 2 2 2 2 2 2 8 13 5" xfId="28447"/>
    <cellStyle name="Normal 3 2 2 2 2 2 2 2 2 8 13 6" xfId="28448"/>
    <cellStyle name="Normal 3 2 2 2 2 2 2 2 2 8 13 7" xfId="28449"/>
    <cellStyle name="Normal 3 2 2 2 2 2 2 2 2 8 13 8" xfId="28450"/>
    <cellStyle name="Normal 3 2 2 2 2 2 2 2 2 8 13 8 2" xfId="28451"/>
    <cellStyle name="Normal 3 2 2 2 2 2 2 2 2 8 13 8 3" xfId="28452"/>
    <cellStyle name="Normal 3 2 2 2 2 2 2 2 2 8 13 8 4" xfId="28453"/>
    <cellStyle name="Normal 3 2 2 2 2 2 2 2 2 8 13 9" xfId="28454"/>
    <cellStyle name="Normal 3 2 2 2 2 2 2 2 2 8 14" xfId="28455"/>
    <cellStyle name="Normal 3 2 2 2 2 2 2 2 2 8 15" xfId="28456"/>
    <cellStyle name="Normal 3 2 2 2 2 2 2 2 2 8 15 2" xfId="28457"/>
    <cellStyle name="Normal 3 2 2 2 2 2 2 2 2 8 15 2 2" xfId="28458"/>
    <cellStyle name="Normal 3 2 2 2 2 2 2 2 2 8 15 2 3" xfId="28459"/>
    <cellStyle name="Normal 3 2 2 2 2 2 2 2 2 8 15 2 4" xfId="28460"/>
    <cellStyle name="Normal 3 2 2 2 2 2 2 2 2 8 15 3" xfId="28461"/>
    <cellStyle name="Normal 3 2 2 2 2 2 2 2 2 8 15 4" xfId="28462"/>
    <cellStyle name="Normal 3 2 2 2 2 2 2 2 2 8 15 5" xfId="28463"/>
    <cellStyle name="Normal 3 2 2 2 2 2 2 2 2 8 15 6" xfId="28464"/>
    <cellStyle name="Normal 3 2 2 2 2 2 2 2 2 8 16" xfId="28465"/>
    <cellStyle name="Normal 3 2 2 2 2 2 2 2 2 8 17" xfId="28466"/>
    <cellStyle name="Normal 3 2 2 2 2 2 2 2 2 8 18" xfId="28467"/>
    <cellStyle name="Normal 3 2 2 2 2 2 2 2 2 8 19" xfId="28468"/>
    <cellStyle name="Normal 3 2 2 2 2 2 2 2 2 8 2" xfId="28469"/>
    <cellStyle name="Normal 3 2 2 2 2 2 2 2 2 8 2 10" xfId="28470"/>
    <cellStyle name="Normal 3 2 2 2 2 2 2 2 2 8 2 11" xfId="28471"/>
    <cellStyle name="Normal 3 2 2 2 2 2 2 2 2 8 2 12" xfId="28472"/>
    <cellStyle name="Normal 3 2 2 2 2 2 2 2 2 8 2 13" xfId="28473"/>
    <cellStyle name="Normal 3 2 2 2 2 2 2 2 2 8 2 13 2" xfId="28474"/>
    <cellStyle name="Normal 3 2 2 2 2 2 2 2 2 8 2 13 3" xfId="28475"/>
    <cellStyle name="Normal 3 2 2 2 2 2 2 2 2 8 2 13 4" xfId="28476"/>
    <cellStyle name="Normal 3 2 2 2 2 2 2 2 2 8 2 14" xfId="28477"/>
    <cellStyle name="Normal 3 2 2 2 2 2 2 2 2 8 2 15" xfId="28478"/>
    <cellStyle name="Normal 3 2 2 2 2 2 2 2 2 8 2 16" xfId="28479"/>
    <cellStyle name="Normal 3 2 2 2 2 2 2 2 2 8 2 2" xfId="28480"/>
    <cellStyle name="Normal 3 2 2 2 2 2 2 2 2 8 2 2 10" xfId="28481"/>
    <cellStyle name="Normal 3 2 2 2 2 2 2 2 2 8 2 2 11" xfId="28482"/>
    <cellStyle name="Normal 3 2 2 2 2 2 2 2 2 8 2 2 11 2" xfId="28483"/>
    <cellStyle name="Normal 3 2 2 2 2 2 2 2 2 8 2 2 11 3" xfId="28484"/>
    <cellStyle name="Normal 3 2 2 2 2 2 2 2 2 8 2 2 11 4" xfId="28485"/>
    <cellStyle name="Normal 3 2 2 2 2 2 2 2 2 8 2 2 12" xfId="28486"/>
    <cellStyle name="Normal 3 2 2 2 2 2 2 2 2 8 2 2 13" xfId="28487"/>
    <cellStyle name="Normal 3 2 2 2 2 2 2 2 2 8 2 2 14" xfId="28488"/>
    <cellStyle name="Normal 3 2 2 2 2 2 2 2 2 8 2 2 2" xfId="28489"/>
    <cellStyle name="Normal 3 2 2 2 2 2 2 2 2 8 2 2 2 10" xfId="28490"/>
    <cellStyle name="Normal 3 2 2 2 2 2 2 2 2 8 2 2 2 11" xfId="28491"/>
    <cellStyle name="Normal 3 2 2 2 2 2 2 2 2 8 2 2 2 2" xfId="28492"/>
    <cellStyle name="Normal 3 2 2 2 2 2 2 2 2 8 2 2 2 2 10" xfId="28493"/>
    <cellStyle name="Normal 3 2 2 2 2 2 2 2 2 8 2 2 2 2 11" xfId="28494"/>
    <cellStyle name="Normal 3 2 2 2 2 2 2 2 2 8 2 2 2 2 2" xfId="28495"/>
    <cellStyle name="Normal 3 2 2 2 2 2 2 2 2 8 2 2 2 2 2 2" xfId="28496"/>
    <cellStyle name="Normal 3 2 2 2 2 2 2 2 2 8 2 2 2 2 2 2 2" xfId="28497"/>
    <cellStyle name="Normal 3 2 2 2 2 2 2 2 2 8 2 2 2 2 2 2 3" xfId="28498"/>
    <cellStyle name="Normal 3 2 2 2 2 2 2 2 2 8 2 2 2 2 2 2 4" xfId="28499"/>
    <cellStyle name="Normal 3 2 2 2 2 2 2 2 2 8 2 2 2 2 2 3" xfId="28500"/>
    <cellStyle name="Normal 3 2 2 2 2 2 2 2 2 8 2 2 2 2 2 4" xfId="28501"/>
    <cellStyle name="Normal 3 2 2 2 2 2 2 2 2 8 2 2 2 2 2 5" xfId="28502"/>
    <cellStyle name="Normal 3 2 2 2 2 2 2 2 2 8 2 2 2 2 2 6" xfId="28503"/>
    <cellStyle name="Normal 3 2 2 2 2 2 2 2 2 8 2 2 2 2 3" xfId="28504"/>
    <cellStyle name="Normal 3 2 2 2 2 2 2 2 2 8 2 2 2 2 4" xfId="28505"/>
    <cellStyle name="Normal 3 2 2 2 2 2 2 2 2 8 2 2 2 2 5" xfId="28506"/>
    <cellStyle name="Normal 3 2 2 2 2 2 2 2 2 8 2 2 2 2 6" xfId="28507"/>
    <cellStyle name="Normal 3 2 2 2 2 2 2 2 2 8 2 2 2 2 7" xfId="28508"/>
    <cellStyle name="Normal 3 2 2 2 2 2 2 2 2 8 2 2 2 2 8" xfId="28509"/>
    <cellStyle name="Normal 3 2 2 2 2 2 2 2 2 8 2 2 2 2 8 2" xfId="28510"/>
    <cellStyle name="Normal 3 2 2 2 2 2 2 2 2 8 2 2 2 2 8 3" xfId="28511"/>
    <cellStyle name="Normal 3 2 2 2 2 2 2 2 2 8 2 2 2 2 8 4" xfId="28512"/>
    <cellStyle name="Normal 3 2 2 2 2 2 2 2 2 8 2 2 2 2 9" xfId="28513"/>
    <cellStyle name="Normal 3 2 2 2 2 2 2 2 2 8 2 2 2 3" xfId="28514"/>
    <cellStyle name="Normal 3 2 2 2 2 2 2 2 2 8 2 2 2 3 2" xfId="28515"/>
    <cellStyle name="Normal 3 2 2 2 2 2 2 2 2 8 2 2 2 3 2 2" xfId="28516"/>
    <cellStyle name="Normal 3 2 2 2 2 2 2 2 2 8 2 2 2 3 2 3" xfId="28517"/>
    <cellStyle name="Normal 3 2 2 2 2 2 2 2 2 8 2 2 2 3 2 4" xfId="28518"/>
    <cellStyle name="Normal 3 2 2 2 2 2 2 2 2 8 2 2 2 3 3" xfId="28519"/>
    <cellStyle name="Normal 3 2 2 2 2 2 2 2 2 8 2 2 2 3 4" xfId="28520"/>
    <cellStyle name="Normal 3 2 2 2 2 2 2 2 2 8 2 2 2 3 5" xfId="28521"/>
    <cellStyle name="Normal 3 2 2 2 2 2 2 2 2 8 2 2 2 3 6" xfId="28522"/>
    <cellStyle name="Normal 3 2 2 2 2 2 2 2 2 8 2 2 2 4" xfId="28523"/>
    <cellStyle name="Normal 3 2 2 2 2 2 2 2 2 8 2 2 2 5" xfId="28524"/>
    <cellStyle name="Normal 3 2 2 2 2 2 2 2 2 8 2 2 2 6" xfId="28525"/>
    <cellStyle name="Normal 3 2 2 2 2 2 2 2 2 8 2 2 2 7" xfId="28526"/>
    <cellStyle name="Normal 3 2 2 2 2 2 2 2 2 8 2 2 2 8" xfId="28527"/>
    <cellStyle name="Normal 3 2 2 2 2 2 2 2 2 8 2 2 2 8 2" xfId="28528"/>
    <cellStyle name="Normal 3 2 2 2 2 2 2 2 2 8 2 2 2 8 3" xfId="28529"/>
    <cellStyle name="Normal 3 2 2 2 2 2 2 2 2 8 2 2 2 8 4" xfId="28530"/>
    <cellStyle name="Normal 3 2 2 2 2 2 2 2 2 8 2 2 2 9" xfId="28531"/>
    <cellStyle name="Normal 3 2 2 2 2 2 2 2 2 8 2 2 3" xfId="28532"/>
    <cellStyle name="Normal 3 2 2 2 2 2 2 2 2 8 2 2 4" xfId="28533"/>
    <cellStyle name="Normal 3 2 2 2 2 2 2 2 2 8 2 2 5" xfId="28534"/>
    <cellStyle name="Normal 3 2 2 2 2 2 2 2 2 8 2 2 5 2" xfId="28535"/>
    <cellStyle name="Normal 3 2 2 2 2 2 2 2 2 8 2 2 5 2 2" xfId="28536"/>
    <cellStyle name="Normal 3 2 2 2 2 2 2 2 2 8 2 2 5 2 3" xfId="28537"/>
    <cellStyle name="Normal 3 2 2 2 2 2 2 2 2 8 2 2 5 2 4" xfId="28538"/>
    <cellStyle name="Normal 3 2 2 2 2 2 2 2 2 8 2 2 5 3" xfId="28539"/>
    <cellStyle name="Normal 3 2 2 2 2 2 2 2 2 8 2 2 5 4" xfId="28540"/>
    <cellStyle name="Normal 3 2 2 2 2 2 2 2 2 8 2 2 5 5" xfId="28541"/>
    <cellStyle name="Normal 3 2 2 2 2 2 2 2 2 8 2 2 5 6" xfId="28542"/>
    <cellStyle name="Normal 3 2 2 2 2 2 2 2 2 8 2 2 6" xfId="28543"/>
    <cellStyle name="Normal 3 2 2 2 2 2 2 2 2 8 2 2 7" xfId="28544"/>
    <cellStyle name="Normal 3 2 2 2 2 2 2 2 2 8 2 2 8" xfId="28545"/>
    <cellStyle name="Normal 3 2 2 2 2 2 2 2 2 8 2 2 9" xfId="28546"/>
    <cellStyle name="Normal 3 2 2 2 2 2 2 2 2 8 2 3" xfId="28547"/>
    <cellStyle name="Normal 3 2 2 2 2 2 2 2 2 8 2 4" xfId="28548"/>
    <cellStyle name="Normal 3 2 2 2 2 2 2 2 2 8 2 5" xfId="28549"/>
    <cellStyle name="Normal 3 2 2 2 2 2 2 2 2 8 2 5 10" xfId="28550"/>
    <cellStyle name="Normal 3 2 2 2 2 2 2 2 2 8 2 5 11" xfId="28551"/>
    <cellStyle name="Normal 3 2 2 2 2 2 2 2 2 8 2 5 2" xfId="28552"/>
    <cellStyle name="Normal 3 2 2 2 2 2 2 2 2 8 2 5 2 10" xfId="28553"/>
    <cellStyle name="Normal 3 2 2 2 2 2 2 2 2 8 2 5 2 11" xfId="28554"/>
    <cellStyle name="Normal 3 2 2 2 2 2 2 2 2 8 2 5 2 2" xfId="28555"/>
    <cellStyle name="Normal 3 2 2 2 2 2 2 2 2 8 2 5 2 2 2" xfId="28556"/>
    <cellStyle name="Normal 3 2 2 2 2 2 2 2 2 8 2 5 2 2 2 2" xfId="28557"/>
    <cellStyle name="Normal 3 2 2 2 2 2 2 2 2 8 2 5 2 2 2 3" xfId="28558"/>
    <cellStyle name="Normal 3 2 2 2 2 2 2 2 2 8 2 5 2 2 2 4" xfId="28559"/>
    <cellStyle name="Normal 3 2 2 2 2 2 2 2 2 8 2 5 2 2 3" xfId="28560"/>
    <cellStyle name="Normal 3 2 2 2 2 2 2 2 2 8 2 5 2 2 4" xfId="28561"/>
    <cellStyle name="Normal 3 2 2 2 2 2 2 2 2 8 2 5 2 2 5" xfId="28562"/>
    <cellStyle name="Normal 3 2 2 2 2 2 2 2 2 8 2 5 2 2 6" xfId="28563"/>
    <cellStyle name="Normal 3 2 2 2 2 2 2 2 2 8 2 5 2 3" xfId="28564"/>
    <cellStyle name="Normal 3 2 2 2 2 2 2 2 2 8 2 5 2 4" xfId="28565"/>
    <cellStyle name="Normal 3 2 2 2 2 2 2 2 2 8 2 5 2 5" xfId="28566"/>
    <cellStyle name="Normal 3 2 2 2 2 2 2 2 2 8 2 5 2 6" xfId="28567"/>
    <cellStyle name="Normal 3 2 2 2 2 2 2 2 2 8 2 5 2 7" xfId="28568"/>
    <cellStyle name="Normal 3 2 2 2 2 2 2 2 2 8 2 5 2 8" xfId="28569"/>
    <cellStyle name="Normal 3 2 2 2 2 2 2 2 2 8 2 5 2 8 2" xfId="28570"/>
    <cellStyle name="Normal 3 2 2 2 2 2 2 2 2 8 2 5 2 8 3" xfId="28571"/>
    <cellStyle name="Normal 3 2 2 2 2 2 2 2 2 8 2 5 2 8 4" xfId="28572"/>
    <cellStyle name="Normal 3 2 2 2 2 2 2 2 2 8 2 5 2 9" xfId="28573"/>
    <cellStyle name="Normal 3 2 2 2 2 2 2 2 2 8 2 5 3" xfId="28574"/>
    <cellStyle name="Normal 3 2 2 2 2 2 2 2 2 8 2 5 3 2" xfId="28575"/>
    <cellStyle name="Normal 3 2 2 2 2 2 2 2 2 8 2 5 3 2 2" xfId="28576"/>
    <cellStyle name="Normal 3 2 2 2 2 2 2 2 2 8 2 5 3 2 3" xfId="28577"/>
    <cellStyle name="Normal 3 2 2 2 2 2 2 2 2 8 2 5 3 2 4" xfId="28578"/>
    <cellStyle name="Normal 3 2 2 2 2 2 2 2 2 8 2 5 3 3" xfId="28579"/>
    <cellStyle name="Normal 3 2 2 2 2 2 2 2 2 8 2 5 3 4" xfId="28580"/>
    <cellStyle name="Normal 3 2 2 2 2 2 2 2 2 8 2 5 3 5" xfId="28581"/>
    <cellStyle name="Normal 3 2 2 2 2 2 2 2 2 8 2 5 3 6" xfId="28582"/>
    <cellStyle name="Normal 3 2 2 2 2 2 2 2 2 8 2 5 4" xfId="28583"/>
    <cellStyle name="Normal 3 2 2 2 2 2 2 2 2 8 2 5 5" xfId="28584"/>
    <cellStyle name="Normal 3 2 2 2 2 2 2 2 2 8 2 5 6" xfId="28585"/>
    <cellStyle name="Normal 3 2 2 2 2 2 2 2 2 8 2 5 7" xfId="28586"/>
    <cellStyle name="Normal 3 2 2 2 2 2 2 2 2 8 2 5 8" xfId="28587"/>
    <cellStyle name="Normal 3 2 2 2 2 2 2 2 2 8 2 5 8 2" xfId="28588"/>
    <cellStyle name="Normal 3 2 2 2 2 2 2 2 2 8 2 5 8 3" xfId="28589"/>
    <cellStyle name="Normal 3 2 2 2 2 2 2 2 2 8 2 5 8 4" xfId="28590"/>
    <cellStyle name="Normal 3 2 2 2 2 2 2 2 2 8 2 5 9" xfId="28591"/>
    <cellStyle name="Normal 3 2 2 2 2 2 2 2 2 8 2 6" xfId="28592"/>
    <cellStyle name="Normal 3 2 2 2 2 2 2 2 2 8 2 7" xfId="28593"/>
    <cellStyle name="Normal 3 2 2 2 2 2 2 2 2 8 2 7 2" xfId="28594"/>
    <cellStyle name="Normal 3 2 2 2 2 2 2 2 2 8 2 7 2 2" xfId="28595"/>
    <cellStyle name="Normal 3 2 2 2 2 2 2 2 2 8 2 7 2 3" xfId="28596"/>
    <cellStyle name="Normal 3 2 2 2 2 2 2 2 2 8 2 7 2 4" xfId="28597"/>
    <cellStyle name="Normal 3 2 2 2 2 2 2 2 2 8 2 7 3" xfId="28598"/>
    <cellStyle name="Normal 3 2 2 2 2 2 2 2 2 8 2 7 4" xfId="28599"/>
    <cellStyle name="Normal 3 2 2 2 2 2 2 2 2 8 2 7 5" xfId="28600"/>
    <cellStyle name="Normal 3 2 2 2 2 2 2 2 2 8 2 7 6" xfId="28601"/>
    <cellStyle name="Normal 3 2 2 2 2 2 2 2 2 8 2 8" xfId="28602"/>
    <cellStyle name="Normal 3 2 2 2 2 2 2 2 2 8 2 9" xfId="28603"/>
    <cellStyle name="Normal 3 2 2 2 2 2 2 2 2 8 20" xfId="28604"/>
    <cellStyle name="Normal 3 2 2 2 2 2 2 2 2 8 21" xfId="28605"/>
    <cellStyle name="Normal 3 2 2 2 2 2 2 2 2 8 21 2" xfId="28606"/>
    <cellStyle name="Normal 3 2 2 2 2 2 2 2 2 8 21 3" xfId="28607"/>
    <cellStyle name="Normal 3 2 2 2 2 2 2 2 2 8 21 4" xfId="28608"/>
    <cellStyle name="Normal 3 2 2 2 2 2 2 2 2 8 22" xfId="28609"/>
    <cellStyle name="Normal 3 2 2 2 2 2 2 2 2 8 23" xfId="28610"/>
    <cellStyle name="Normal 3 2 2 2 2 2 2 2 2 8 24" xfId="28611"/>
    <cellStyle name="Normal 3 2 2 2 2 2 2 2 2 8 3" xfId="28612"/>
    <cellStyle name="Normal 3 2 2 2 2 2 2 2 2 8 4" xfId="28613"/>
    <cellStyle name="Normal 3 2 2 2 2 2 2 2 2 8 5" xfId="28614"/>
    <cellStyle name="Normal 3 2 2 2 2 2 2 2 2 8 6" xfId="28615"/>
    <cellStyle name="Normal 3 2 2 2 2 2 2 2 2 8 7" xfId="28616"/>
    <cellStyle name="Normal 3 2 2 2 2 2 2 2 2 8 8" xfId="28617"/>
    <cellStyle name="Normal 3 2 2 2 2 2 2 2 2 8 9" xfId="28618"/>
    <cellStyle name="Normal 3 2 2 2 2 2 2 2 2 9" xfId="28619"/>
    <cellStyle name="Normal 3 2 2 2 2 2 2 2 2 9 10" xfId="28620"/>
    <cellStyle name="Normal 3 2 2 2 2 2 2 2 2 9 11" xfId="28621"/>
    <cellStyle name="Normal 3 2 2 2 2 2 2 2 2 9 12" xfId="28622"/>
    <cellStyle name="Normal 3 2 2 2 2 2 2 2 2 9 13" xfId="28623"/>
    <cellStyle name="Normal 3 2 2 2 2 2 2 2 2 9 13 2" xfId="28624"/>
    <cellStyle name="Normal 3 2 2 2 2 2 2 2 2 9 13 3" xfId="28625"/>
    <cellStyle name="Normal 3 2 2 2 2 2 2 2 2 9 13 4" xfId="28626"/>
    <cellStyle name="Normal 3 2 2 2 2 2 2 2 2 9 14" xfId="28627"/>
    <cellStyle name="Normal 3 2 2 2 2 2 2 2 2 9 15" xfId="28628"/>
    <cellStyle name="Normal 3 2 2 2 2 2 2 2 2 9 16" xfId="28629"/>
    <cellStyle name="Normal 3 2 2 2 2 2 2 2 2 9 2" xfId="28630"/>
    <cellStyle name="Normal 3 2 2 2 2 2 2 2 2 9 2 10" xfId="28631"/>
    <cellStyle name="Normal 3 2 2 2 2 2 2 2 2 9 2 11" xfId="28632"/>
    <cellStyle name="Normal 3 2 2 2 2 2 2 2 2 9 2 11 2" xfId="28633"/>
    <cellStyle name="Normal 3 2 2 2 2 2 2 2 2 9 2 11 3" xfId="28634"/>
    <cellStyle name="Normal 3 2 2 2 2 2 2 2 2 9 2 11 4" xfId="28635"/>
    <cellStyle name="Normal 3 2 2 2 2 2 2 2 2 9 2 12" xfId="28636"/>
    <cellStyle name="Normal 3 2 2 2 2 2 2 2 2 9 2 13" xfId="28637"/>
    <cellStyle name="Normal 3 2 2 2 2 2 2 2 2 9 2 14" xfId="28638"/>
    <cellStyle name="Normal 3 2 2 2 2 2 2 2 2 9 2 2" xfId="28639"/>
    <cellStyle name="Normal 3 2 2 2 2 2 2 2 2 9 2 2 10" xfId="28640"/>
    <cellStyle name="Normal 3 2 2 2 2 2 2 2 2 9 2 2 11" xfId="28641"/>
    <cellStyle name="Normal 3 2 2 2 2 2 2 2 2 9 2 2 2" xfId="28642"/>
    <cellStyle name="Normal 3 2 2 2 2 2 2 2 2 9 2 2 2 10" xfId="28643"/>
    <cellStyle name="Normal 3 2 2 2 2 2 2 2 2 9 2 2 2 11" xfId="28644"/>
    <cellStyle name="Normal 3 2 2 2 2 2 2 2 2 9 2 2 2 2" xfId="28645"/>
    <cellStyle name="Normal 3 2 2 2 2 2 2 2 2 9 2 2 2 2 2" xfId="28646"/>
    <cellStyle name="Normal 3 2 2 2 2 2 2 2 2 9 2 2 2 2 2 2" xfId="28647"/>
    <cellStyle name="Normal 3 2 2 2 2 2 2 2 2 9 2 2 2 2 2 3" xfId="28648"/>
    <cellStyle name="Normal 3 2 2 2 2 2 2 2 2 9 2 2 2 2 2 4" xfId="28649"/>
    <cellStyle name="Normal 3 2 2 2 2 2 2 2 2 9 2 2 2 2 3" xfId="28650"/>
    <cellStyle name="Normal 3 2 2 2 2 2 2 2 2 9 2 2 2 2 4" xfId="28651"/>
    <cellStyle name="Normal 3 2 2 2 2 2 2 2 2 9 2 2 2 2 5" xfId="28652"/>
    <cellStyle name="Normal 3 2 2 2 2 2 2 2 2 9 2 2 2 2 6" xfId="28653"/>
    <cellStyle name="Normal 3 2 2 2 2 2 2 2 2 9 2 2 2 3" xfId="28654"/>
    <cellStyle name="Normal 3 2 2 2 2 2 2 2 2 9 2 2 2 4" xfId="28655"/>
    <cellStyle name="Normal 3 2 2 2 2 2 2 2 2 9 2 2 2 5" xfId="28656"/>
    <cellStyle name="Normal 3 2 2 2 2 2 2 2 2 9 2 2 2 6" xfId="28657"/>
    <cellStyle name="Normal 3 2 2 2 2 2 2 2 2 9 2 2 2 7" xfId="28658"/>
    <cellStyle name="Normal 3 2 2 2 2 2 2 2 2 9 2 2 2 8" xfId="28659"/>
    <cellStyle name="Normal 3 2 2 2 2 2 2 2 2 9 2 2 2 8 2" xfId="28660"/>
    <cellStyle name="Normal 3 2 2 2 2 2 2 2 2 9 2 2 2 8 3" xfId="28661"/>
    <cellStyle name="Normal 3 2 2 2 2 2 2 2 2 9 2 2 2 8 4" xfId="28662"/>
    <cellStyle name="Normal 3 2 2 2 2 2 2 2 2 9 2 2 2 9" xfId="28663"/>
    <cellStyle name="Normal 3 2 2 2 2 2 2 2 2 9 2 2 3" xfId="28664"/>
    <cellStyle name="Normal 3 2 2 2 2 2 2 2 2 9 2 2 3 2" xfId="28665"/>
    <cellStyle name="Normal 3 2 2 2 2 2 2 2 2 9 2 2 3 2 2" xfId="28666"/>
    <cellStyle name="Normal 3 2 2 2 2 2 2 2 2 9 2 2 3 2 3" xfId="28667"/>
    <cellStyle name="Normal 3 2 2 2 2 2 2 2 2 9 2 2 3 2 4" xfId="28668"/>
    <cellStyle name="Normal 3 2 2 2 2 2 2 2 2 9 2 2 3 3" xfId="28669"/>
    <cellStyle name="Normal 3 2 2 2 2 2 2 2 2 9 2 2 3 4" xfId="28670"/>
    <cellStyle name="Normal 3 2 2 2 2 2 2 2 2 9 2 2 3 5" xfId="28671"/>
    <cellStyle name="Normal 3 2 2 2 2 2 2 2 2 9 2 2 3 6" xfId="28672"/>
    <cellStyle name="Normal 3 2 2 2 2 2 2 2 2 9 2 2 4" xfId="28673"/>
    <cellStyle name="Normal 3 2 2 2 2 2 2 2 2 9 2 2 5" xfId="28674"/>
    <cellStyle name="Normal 3 2 2 2 2 2 2 2 2 9 2 2 6" xfId="28675"/>
    <cellStyle name="Normal 3 2 2 2 2 2 2 2 2 9 2 2 7" xfId="28676"/>
    <cellStyle name="Normal 3 2 2 2 2 2 2 2 2 9 2 2 8" xfId="28677"/>
    <cellStyle name="Normal 3 2 2 2 2 2 2 2 2 9 2 2 8 2" xfId="28678"/>
    <cellStyle name="Normal 3 2 2 2 2 2 2 2 2 9 2 2 8 3" xfId="28679"/>
    <cellStyle name="Normal 3 2 2 2 2 2 2 2 2 9 2 2 8 4" xfId="28680"/>
    <cellStyle name="Normal 3 2 2 2 2 2 2 2 2 9 2 2 9" xfId="28681"/>
    <cellStyle name="Normal 3 2 2 2 2 2 2 2 2 9 2 3" xfId="28682"/>
    <cellStyle name="Normal 3 2 2 2 2 2 2 2 2 9 2 4" xfId="28683"/>
    <cellStyle name="Normal 3 2 2 2 2 2 2 2 2 9 2 5" xfId="28684"/>
    <cellStyle name="Normal 3 2 2 2 2 2 2 2 2 9 2 5 2" xfId="28685"/>
    <cellStyle name="Normal 3 2 2 2 2 2 2 2 2 9 2 5 2 2" xfId="28686"/>
    <cellStyle name="Normal 3 2 2 2 2 2 2 2 2 9 2 5 2 3" xfId="28687"/>
    <cellStyle name="Normal 3 2 2 2 2 2 2 2 2 9 2 5 2 4" xfId="28688"/>
    <cellStyle name="Normal 3 2 2 2 2 2 2 2 2 9 2 5 3" xfId="28689"/>
    <cellStyle name="Normal 3 2 2 2 2 2 2 2 2 9 2 5 4" xfId="28690"/>
    <cellStyle name="Normal 3 2 2 2 2 2 2 2 2 9 2 5 5" xfId="28691"/>
    <cellStyle name="Normal 3 2 2 2 2 2 2 2 2 9 2 5 6" xfId="28692"/>
    <cellStyle name="Normal 3 2 2 2 2 2 2 2 2 9 2 6" xfId="28693"/>
    <cellStyle name="Normal 3 2 2 2 2 2 2 2 2 9 2 7" xfId="28694"/>
    <cellStyle name="Normal 3 2 2 2 2 2 2 2 2 9 2 8" xfId="28695"/>
    <cellStyle name="Normal 3 2 2 2 2 2 2 2 2 9 2 9" xfId="28696"/>
    <cellStyle name="Normal 3 2 2 2 2 2 2 2 2 9 3" xfId="28697"/>
    <cellStyle name="Normal 3 2 2 2 2 2 2 2 2 9 4" xfId="28698"/>
    <cellStyle name="Normal 3 2 2 2 2 2 2 2 2 9 5" xfId="28699"/>
    <cellStyle name="Normal 3 2 2 2 2 2 2 2 2 9 5 10" xfId="28700"/>
    <cellStyle name="Normal 3 2 2 2 2 2 2 2 2 9 5 11" xfId="28701"/>
    <cellStyle name="Normal 3 2 2 2 2 2 2 2 2 9 5 2" xfId="28702"/>
    <cellStyle name="Normal 3 2 2 2 2 2 2 2 2 9 5 2 10" xfId="28703"/>
    <cellStyle name="Normal 3 2 2 2 2 2 2 2 2 9 5 2 11" xfId="28704"/>
    <cellStyle name="Normal 3 2 2 2 2 2 2 2 2 9 5 2 2" xfId="28705"/>
    <cellStyle name="Normal 3 2 2 2 2 2 2 2 2 9 5 2 2 2" xfId="28706"/>
    <cellStyle name="Normal 3 2 2 2 2 2 2 2 2 9 5 2 2 2 2" xfId="28707"/>
    <cellStyle name="Normal 3 2 2 2 2 2 2 2 2 9 5 2 2 2 3" xfId="28708"/>
    <cellStyle name="Normal 3 2 2 2 2 2 2 2 2 9 5 2 2 2 4" xfId="28709"/>
    <cellStyle name="Normal 3 2 2 2 2 2 2 2 2 9 5 2 2 3" xfId="28710"/>
    <cellStyle name="Normal 3 2 2 2 2 2 2 2 2 9 5 2 2 4" xfId="28711"/>
    <cellStyle name="Normal 3 2 2 2 2 2 2 2 2 9 5 2 2 5" xfId="28712"/>
    <cellStyle name="Normal 3 2 2 2 2 2 2 2 2 9 5 2 2 6" xfId="28713"/>
    <cellStyle name="Normal 3 2 2 2 2 2 2 2 2 9 5 2 3" xfId="28714"/>
    <cellStyle name="Normal 3 2 2 2 2 2 2 2 2 9 5 2 4" xfId="28715"/>
    <cellStyle name="Normal 3 2 2 2 2 2 2 2 2 9 5 2 5" xfId="28716"/>
    <cellStyle name="Normal 3 2 2 2 2 2 2 2 2 9 5 2 6" xfId="28717"/>
    <cellStyle name="Normal 3 2 2 2 2 2 2 2 2 9 5 2 7" xfId="28718"/>
    <cellStyle name="Normal 3 2 2 2 2 2 2 2 2 9 5 2 8" xfId="28719"/>
    <cellStyle name="Normal 3 2 2 2 2 2 2 2 2 9 5 2 8 2" xfId="28720"/>
    <cellStyle name="Normal 3 2 2 2 2 2 2 2 2 9 5 2 8 3" xfId="28721"/>
    <cellStyle name="Normal 3 2 2 2 2 2 2 2 2 9 5 2 8 4" xfId="28722"/>
    <cellStyle name="Normal 3 2 2 2 2 2 2 2 2 9 5 2 9" xfId="28723"/>
    <cellStyle name="Normal 3 2 2 2 2 2 2 2 2 9 5 3" xfId="28724"/>
    <cellStyle name="Normal 3 2 2 2 2 2 2 2 2 9 5 3 2" xfId="28725"/>
    <cellStyle name="Normal 3 2 2 2 2 2 2 2 2 9 5 3 2 2" xfId="28726"/>
    <cellStyle name="Normal 3 2 2 2 2 2 2 2 2 9 5 3 2 3" xfId="28727"/>
    <cellStyle name="Normal 3 2 2 2 2 2 2 2 2 9 5 3 2 4" xfId="28728"/>
    <cellStyle name="Normal 3 2 2 2 2 2 2 2 2 9 5 3 3" xfId="28729"/>
    <cellStyle name="Normal 3 2 2 2 2 2 2 2 2 9 5 3 4" xfId="28730"/>
    <cellStyle name="Normal 3 2 2 2 2 2 2 2 2 9 5 3 5" xfId="28731"/>
    <cellStyle name="Normal 3 2 2 2 2 2 2 2 2 9 5 3 6" xfId="28732"/>
    <cellStyle name="Normal 3 2 2 2 2 2 2 2 2 9 5 4" xfId="28733"/>
    <cellStyle name="Normal 3 2 2 2 2 2 2 2 2 9 5 5" xfId="28734"/>
    <cellStyle name="Normal 3 2 2 2 2 2 2 2 2 9 5 6" xfId="28735"/>
    <cellStyle name="Normal 3 2 2 2 2 2 2 2 2 9 5 7" xfId="28736"/>
    <cellStyle name="Normal 3 2 2 2 2 2 2 2 2 9 5 8" xfId="28737"/>
    <cellStyle name="Normal 3 2 2 2 2 2 2 2 2 9 5 8 2" xfId="28738"/>
    <cellStyle name="Normal 3 2 2 2 2 2 2 2 2 9 5 8 3" xfId="28739"/>
    <cellStyle name="Normal 3 2 2 2 2 2 2 2 2 9 5 8 4" xfId="28740"/>
    <cellStyle name="Normal 3 2 2 2 2 2 2 2 2 9 5 9" xfId="28741"/>
    <cellStyle name="Normal 3 2 2 2 2 2 2 2 2 9 6" xfId="28742"/>
    <cellStyle name="Normal 3 2 2 2 2 2 2 2 2 9 7" xfId="28743"/>
    <cellStyle name="Normal 3 2 2 2 2 2 2 2 2 9 7 2" xfId="28744"/>
    <cellStyle name="Normal 3 2 2 2 2 2 2 2 2 9 7 2 2" xfId="28745"/>
    <cellStyle name="Normal 3 2 2 2 2 2 2 2 2 9 7 2 3" xfId="28746"/>
    <cellStyle name="Normal 3 2 2 2 2 2 2 2 2 9 7 2 4" xfId="28747"/>
    <cellStyle name="Normal 3 2 2 2 2 2 2 2 2 9 7 3" xfId="28748"/>
    <cellStyle name="Normal 3 2 2 2 2 2 2 2 2 9 7 4" xfId="28749"/>
    <cellStyle name="Normal 3 2 2 2 2 2 2 2 2 9 7 5" xfId="28750"/>
    <cellStyle name="Normal 3 2 2 2 2 2 2 2 2 9 7 6" xfId="28751"/>
    <cellStyle name="Normal 3 2 2 2 2 2 2 2 2 9 8" xfId="28752"/>
    <cellStyle name="Normal 3 2 2 2 2 2 2 2 2 9 9" xfId="28753"/>
    <cellStyle name="Normal 3 2 2 2 2 2 2 2 20" xfId="28754"/>
    <cellStyle name="Normal 3 2 2 2 2 2 2 2 21" xfId="28755"/>
    <cellStyle name="Normal 3 2 2 2 2 2 2 2 21 10" xfId="28756"/>
    <cellStyle name="Normal 3 2 2 2 2 2 2 2 21 11" xfId="28757"/>
    <cellStyle name="Normal 3 2 2 2 2 2 2 2 21 11 2" xfId="28758"/>
    <cellStyle name="Normal 3 2 2 2 2 2 2 2 21 11 3" xfId="28759"/>
    <cellStyle name="Normal 3 2 2 2 2 2 2 2 21 11 4" xfId="28760"/>
    <cellStyle name="Normal 3 2 2 2 2 2 2 2 21 12" xfId="28761"/>
    <cellStyle name="Normal 3 2 2 2 2 2 2 2 21 13" xfId="28762"/>
    <cellStyle name="Normal 3 2 2 2 2 2 2 2 21 14" xfId="28763"/>
    <cellStyle name="Normal 3 2 2 2 2 2 2 2 21 2" xfId="28764"/>
    <cellStyle name="Normal 3 2 2 2 2 2 2 2 21 2 10" xfId="28765"/>
    <cellStyle name="Normal 3 2 2 2 2 2 2 2 21 2 11" xfId="28766"/>
    <cellStyle name="Normal 3 2 2 2 2 2 2 2 21 2 2" xfId="28767"/>
    <cellStyle name="Normal 3 2 2 2 2 2 2 2 21 2 2 10" xfId="28768"/>
    <cellStyle name="Normal 3 2 2 2 2 2 2 2 21 2 2 11" xfId="28769"/>
    <cellStyle name="Normal 3 2 2 2 2 2 2 2 21 2 2 2" xfId="28770"/>
    <cellStyle name="Normal 3 2 2 2 2 2 2 2 21 2 2 2 2" xfId="28771"/>
    <cellStyle name="Normal 3 2 2 2 2 2 2 2 21 2 2 2 2 2" xfId="28772"/>
    <cellStyle name="Normal 3 2 2 2 2 2 2 2 21 2 2 2 2 3" xfId="28773"/>
    <cellStyle name="Normal 3 2 2 2 2 2 2 2 21 2 2 2 2 4" xfId="28774"/>
    <cellStyle name="Normal 3 2 2 2 2 2 2 2 21 2 2 2 3" xfId="28775"/>
    <cellStyle name="Normal 3 2 2 2 2 2 2 2 21 2 2 2 4" xfId="28776"/>
    <cellStyle name="Normal 3 2 2 2 2 2 2 2 21 2 2 2 5" xfId="28777"/>
    <cellStyle name="Normal 3 2 2 2 2 2 2 2 21 2 2 2 6" xfId="28778"/>
    <cellStyle name="Normal 3 2 2 2 2 2 2 2 21 2 2 3" xfId="28779"/>
    <cellStyle name="Normal 3 2 2 2 2 2 2 2 21 2 2 4" xfId="28780"/>
    <cellStyle name="Normal 3 2 2 2 2 2 2 2 21 2 2 5" xfId="28781"/>
    <cellStyle name="Normal 3 2 2 2 2 2 2 2 21 2 2 6" xfId="28782"/>
    <cellStyle name="Normal 3 2 2 2 2 2 2 2 21 2 2 7" xfId="28783"/>
    <cellStyle name="Normal 3 2 2 2 2 2 2 2 21 2 2 8" xfId="28784"/>
    <cellStyle name="Normal 3 2 2 2 2 2 2 2 21 2 2 8 2" xfId="28785"/>
    <cellStyle name="Normal 3 2 2 2 2 2 2 2 21 2 2 8 3" xfId="28786"/>
    <cellStyle name="Normal 3 2 2 2 2 2 2 2 21 2 2 8 4" xfId="28787"/>
    <cellStyle name="Normal 3 2 2 2 2 2 2 2 21 2 2 9" xfId="28788"/>
    <cellStyle name="Normal 3 2 2 2 2 2 2 2 21 2 3" xfId="28789"/>
    <cellStyle name="Normal 3 2 2 2 2 2 2 2 21 2 3 2" xfId="28790"/>
    <cellStyle name="Normal 3 2 2 2 2 2 2 2 21 2 3 2 2" xfId="28791"/>
    <cellStyle name="Normal 3 2 2 2 2 2 2 2 21 2 3 2 3" xfId="28792"/>
    <cellStyle name="Normal 3 2 2 2 2 2 2 2 21 2 3 2 4" xfId="28793"/>
    <cellStyle name="Normal 3 2 2 2 2 2 2 2 21 2 3 3" xfId="28794"/>
    <cellStyle name="Normal 3 2 2 2 2 2 2 2 21 2 3 4" xfId="28795"/>
    <cellStyle name="Normal 3 2 2 2 2 2 2 2 21 2 3 5" xfId="28796"/>
    <cellStyle name="Normal 3 2 2 2 2 2 2 2 21 2 3 6" xfId="28797"/>
    <cellStyle name="Normal 3 2 2 2 2 2 2 2 21 2 4" xfId="28798"/>
    <cellStyle name="Normal 3 2 2 2 2 2 2 2 21 2 5" xfId="28799"/>
    <cellStyle name="Normal 3 2 2 2 2 2 2 2 21 2 6" xfId="28800"/>
    <cellStyle name="Normal 3 2 2 2 2 2 2 2 21 2 7" xfId="28801"/>
    <cellStyle name="Normal 3 2 2 2 2 2 2 2 21 2 8" xfId="28802"/>
    <cellStyle name="Normal 3 2 2 2 2 2 2 2 21 2 8 2" xfId="28803"/>
    <cellStyle name="Normal 3 2 2 2 2 2 2 2 21 2 8 3" xfId="28804"/>
    <cellStyle name="Normal 3 2 2 2 2 2 2 2 21 2 8 4" xfId="28805"/>
    <cellStyle name="Normal 3 2 2 2 2 2 2 2 21 2 9" xfId="28806"/>
    <cellStyle name="Normal 3 2 2 2 2 2 2 2 21 3" xfId="28807"/>
    <cellStyle name="Normal 3 2 2 2 2 2 2 2 21 4" xfId="28808"/>
    <cellStyle name="Normal 3 2 2 2 2 2 2 2 21 5" xfId="28809"/>
    <cellStyle name="Normal 3 2 2 2 2 2 2 2 21 5 2" xfId="28810"/>
    <cellStyle name="Normal 3 2 2 2 2 2 2 2 21 5 2 2" xfId="28811"/>
    <cellStyle name="Normal 3 2 2 2 2 2 2 2 21 5 2 3" xfId="28812"/>
    <cellStyle name="Normal 3 2 2 2 2 2 2 2 21 5 2 4" xfId="28813"/>
    <cellStyle name="Normal 3 2 2 2 2 2 2 2 21 5 3" xfId="28814"/>
    <cellStyle name="Normal 3 2 2 2 2 2 2 2 21 5 4" xfId="28815"/>
    <cellStyle name="Normal 3 2 2 2 2 2 2 2 21 5 5" xfId="28816"/>
    <cellStyle name="Normal 3 2 2 2 2 2 2 2 21 5 6" xfId="28817"/>
    <cellStyle name="Normal 3 2 2 2 2 2 2 2 21 6" xfId="28818"/>
    <cellStyle name="Normal 3 2 2 2 2 2 2 2 21 7" xfId="28819"/>
    <cellStyle name="Normal 3 2 2 2 2 2 2 2 21 8" xfId="28820"/>
    <cellStyle name="Normal 3 2 2 2 2 2 2 2 21 9" xfId="28821"/>
    <cellStyle name="Normal 3 2 2 2 2 2 2 2 22" xfId="28822"/>
    <cellStyle name="Normal 3 2 2 2 2 2 2 2 23" xfId="28823"/>
    <cellStyle name="Normal 3 2 2 2 2 2 2 2 23 10" xfId="28824"/>
    <cellStyle name="Normal 3 2 2 2 2 2 2 2 23 11" xfId="28825"/>
    <cellStyle name="Normal 3 2 2 2 2 2 2 2 23 2" xfId="28826"/>
    <cellStyle name="Normal 3 2 2 2 2 2 2 2 23 2 10" xfId="28827"/>
    <cellStyle name="Normal 3 2 2 2 2 2 2 2 23 2 11" xfId="28828"/>
    <cellStyle name="Normal 3 2 2 2 2 2 2 2 23 2 2" xfId="28829"/>
    <cellStyle name="Normal 3 2 2 2 2 2 2 2 23 2 2 2" xfId="28830"/>
    <cellStyle name="Normal 3 2 2 2 2 2 2 2 23 2 2 2 2" xfId="28831"/>
    <cellStyle name="Normal 3 2 2 2 2 2 2 2 23 2 2 2 3" xfId="28832"/>
    <cellStyle name="Normal 3 2 2 2 2 2 2 2 23 2 2 2 4" xfId="28833"/>
    <cellStyle name="Normal 3 2 2 2 2 2 2 2 23 2 2 3" xfId="28834"/>
    <cellStyle name="Normal 3 2 2 2 2 2 2 2 23 2 2 4" xfId="28835"/>
    <cellStyle name="Normal 3 2 2 2 2 2 2 2 23 2 2 5" xfId="28836"/>
    <cellStyle name="Normal 3 2 2 2 2 2 2 2 23 2 2 6" xfId="28837"/>
    <cellStyle name="Normal 3 2 2 2 2 2 2 2 23 2 3" xfId="28838"/>
    <cellStyle name="Normal 3 2 2 2 2 2 2 2 23 2 4" xfId="28839"/>
    <cellStyle name="Normal 3 2 2 2 2 2 2 2 23 2 5" xfId="28840"/>
    <cellStyle name="Normal 3 2 2 2 2 2 2 2 23 2 6" xfId="28841"/>
    <cellStyle name="Normal 3 2 2 2 2 2 2 2 23 2 7" xfId="28842"/>
    <cellStyle name="Normal 3 2 2 2 2 2 2 2 23 2 8" xfId="28843"/>
    <cellStyle name="Normal 3 2 2 2 2 2 2 2 23 2 8 2" xfId="28844"/>
    <cellStyle name="Normal 3 2 2 2 2 2 2 2 23 2 8 3" xfId="28845"/>
    <cellStyle name="Normal 3 2 2 2 2 2 2 2 23 2 8 4" xfId="28846"/>
    <cellStyle name="Normal 3 2 2 2 2 2 2 2 23 2 9" xfId="28847"/>
    <cellStyle name="Normal 3 2 2 2 2 2 2 2 23 3" xfId="28848"/>
    <cellStyle name="Normal 3 2 2 2 2 2 2 2 23 3 2" xfId="28849"/>
    <cellStyle name="Normal 3 2 2 2 2 2 2 2 23 3 2 2" xfId="28850"/>
    <cellStyle name="Normal 3 2 2 2 2 2 2 2 23 3 2 3" xfId="28851"/>
    <cellStyle name="Normal 3 2 2 2 2 2 2 2 23 3 2 4" xfId="28852"/>
    <cellStyle name="Normal 3 2 2 2 2 2 2 2 23 3 3" xfId="28853"/>
    <cellStyle name="Normal 3 2 2 2 2 2 2 2 23 3 4" xfId="28854"/>
    <cellStyle name="Normal 3 2 2 2 2 2 2 2 23 3 5" xfId="28855"/>
    <cellStyle name="Normal 3 2 2 2 2 2 2 2 23 3 6" xfId="28856"/>
    <cellStyle name="Normal 3 2 2 2 2 2 2 2 23 4" xfId="28857"/>
    <cellStyle name="Normal 3 2 2 2 2 2 2 2 23 5" xfId="28858"/>
    <cellStyle name="Normal 3 2 2 2 2 2 2 2 23 6" xfId="28859"/>
    <cellStyle name="Normal 3 2 2 2 2 2 2 2 23 7" xfId="28860"/>
    <cellStyle name="Normal 3 2 2 2 2 2 2 2 23 8" xfId="28861"/>
    <cellStyle name="Normal 3 2 2 2 2 2 2 2 23 8 2" xfId="28862"/>
    <cellStyle name="Normal 3 2 2 2 2 2 2 2 23 8 3" xfId="28863"/>
    <cellStyle name="Normal 3 2 2 2 2 2 2 2 23 8 4" xfId="28864"/>
    <cellStyle name="Normal 3 2 2 2 2 2 2 2 23 9" xfId="28865"/>
    <cellStyle name="Normal 3 2 2 2 2 2 2 2 24" xfId="28866"/>
    <cellStyle name="Normal 3 2 2 2 2 2 2 2 25" xfId="28867"/>
    <cellStyle name="Normal 3 2 2 2 2 2 2 2 25 2" xfId="28868"/>
    <cellStyle name="Normal 3 2 2 2 2 2 2 2 25 2 2" xfId="28869"/>
    <cellStyle name="Normal 3 2 2 2 2 2 2 2 25 2 3" xfId="28870"/>
    <cellStyle name="Normal 3 2 2 2 2 2 2 2 25 2 4" xfId="28871"/>
    <cellStyle name="Normal 3 2 2 2 2 2 2 2 25 3" xfId="28872"/>
    <cellStyle name="Normal 3 2 2 2 2 2 2 2 25 4" xfId="28873"/>
    <cellStyle name="Normal 3 2 2 2 2 2 2 2 25 5" xfId="28874"/>
    <cellStyle name="Normal 3 2 2 2 2 2 2 2 25 6" xfId="28875"/>
    <cellStyle name="Normal 3 2 2 2 2 2 2 2 26" xfId="28876"/>
    <cellStyle name="Normal 3 2 2 2 2 2 2 2 27" xfId="28877"/>
    <cellStyle name="Normal 3 2 2 2 2 2 2 2 28" xfId="28878"/>
    <cellStyle name="Normal 3 2 2 2 2 2 2 2 29" xfId="28879"/>
    <cellStyle name="Normal 3 2 2 2 2 2 2 2 3" xfId="28880"/>
    <cellStyle name="Normal 3 2 2 2 2 2 2 2 3 2" xfId="28881"/>
    <cellStyle name="Normal 3 2 2 2 2 2 2 2 3 3" xfId="28882"/>
    <cellStyle name="Normal 3 2 2 2 2 2 2 2 3 4" xfId="28883"/>
    <cellStyle name="Normal 3 2 2 2 2 2 2 2 3 5" xfId="28884"/>
    <cellStyle name="Normal 3 2 2 2 2 2 2 2 3 6" xfId="28885"/>
    <cellStyle name="Normal 3 2 2 2 2 2 2 2 30" xfId="28886"/>
    <cellStyle name="Normal 3 2 2 2 2 2 2 2 31" xfId="28887"/>
    <cellStyle name="Normal 3 2 2 2 2 2 2 2 31 2" xfId="28888"/>
    <cellStyle name="Normal 3 2 2 2 2 2 2 2 31 3" xfId="28889"/>
    <cellStyle name="Normal 3 2 2 2 2 2 2 2 31 4" xfId="28890"/>
    <cellStyle name="Normal 3 2 2 2 2 2 2 2 32" xfId="28891"/>
    <cellStyle name="Normal 3 2 2 2 2 2 2 2 33" xfId="28892"/>
    <cellStyle name="Normal 3 2 2 2 2 2 2 2 34" xfId="28893"/>
    <cellStyle name="Normal 3 2 2 2 2 2 2 2 35" xfId="28894"/>
    <cellStyle name="Normal 3 2 2 2 2 2 2 2 36" xfId="28895"/>
    <cellStyle name="Normal 3 2 2 2 2 2 2 2 37" xfId="28896"/>
    <cellStyle name="Normal 3 2 2 2 2 2 2 2 38" xfId="28897"/>
    <cellStyle name="Normal 3 2 2 2 2 2 2 2 39" xfId="28898"/>
    <cellStyle name="Normal 3 2 2 2 2 2 2 2 4" xfId="28899"/>
    <cellStyle name="Normal 3 2 2 2 2 2 2 2 4 2" xfId="28900"/>
    <cellStyle name="Normal 3 2 2 2 2 2 2 2 4 3" xfId="28901"/>
    <cellStyle name="Normal 3 2 2 2 2 2 2 2 4 4" xfId="28902"/>
    <cellStyle name="Normal 3 2 2 2 2 2 2 2 4 5" xfId="28903"/>
    <cellStyle name="Normal 3 2 2 2 2 2 2 2 4 6" xfId="28904"/>
    <cellStyle name="Normal 3 2 2 2 2 2 2 2 40" xfId="28905"/>
    <cellStyle name="Normal 3 2 2 2 2 2 2 2 41" xfId="28906"/>
    <cellStyle name="Normal 3 2 2 2 2 2 2 2 42" xfId="28907"/>
    <cellStyle name="Normal 3 2 2 2 2 2 2 2 43" xfId="28908"/>
    <cellStyle name="Normal 3 2 2 2 2 2 2 2 44" xfId="28909"/>
    <cellStyle name="Normal 3 2 2 2 2 2 2 2 45" xfId="28910"/>
    <cellStyle name="Normal 3 2 2 2 2 2 2 2 46" xfId="28911"/>
    <cellStyle name="Normal 3 2 2 2 2 2 2 2 46 2" xfId="28912"/>
    <cellStyle name="Normal 3 2 2 2 2 2 2 2 46 3" xfId="28913"/>
    <cellStyle name="Normal 3 2 2 2 2 2 2 2 46 4" xfId="28914"/>
    <cellStyle name="Normal 3 2 2 2 2 2 2 2 46 5" xfId="28915"/>
    <cellStyle name="Normal 3 2 2 2 2 2 2 2 46 6" xfId="28916"/>
    <cellStyle name="Normal 3 2 2 2 2 2 2 2 46 7" xfId="28917"/>
    <cellStyle name="Normal 3 2 2 2 2 2 2 2 47" xfId="28918"/>
    <cellStyle name="Normal 3 2 2 2 2 2 2 2 48" xfId="28919"/>
    <cellStyle name="Normal 3 2 2 2 2 2 2 2 49" xfId="28920"/>
    <cellStyle name="Normal 3 2 2 2 2 2 2 2 5" xfId="28921"/>
    <cellStyle name="Normal 3 2 2 2 2 2 2 2 5 2" xfId="28922"/>
    <cellStyle name="Normal 3 2 2 2 2 2 2 2 5 3" xfId="28923"/>
    <cellStyle name="Normal 3 2 2 2 2 2 2 2 5 4" xfId="28924"/>
    <cellStyle name="Normal 3 2 2 2 2 2 2 2 5 5" xfId="28925"/>
    <cellStyle name="Normal 3 2 2 2 2 2 2 2 5 6" xfId="28926"/>
    <cellStyle name="Normal 3 2 2 2 2 2 2 2 50" xfId="28927"/>
    <cellStyle name="Normal 3 2 2 2 2 2 2 2 51" xfId="28928"/>
    <cellStyle name="Normal 3 2 2 2 2 2 2 2 52" xfId="28929"/>
    <cellStyle name="Normal 3 2 2 2 2 2 2 2 53" xfId="28930"/>
    <cellStyle name="Normal 3 2 2 2 2 2 2 2 54" xfId="28931"/>
    <cellStyle name="Normal 3 2 2 2 2 2 2 2 55" xfId="28932"/>
    <cellStyle name="Normal 3 2 2 2 2 2 2 2 56" xfId="28933"/>
    <cellStyle name="Normal 3 2 2 2 2 2 2 2 57" xfId="28934"/>
    <cellStyle name="Normal 3 2 2 2 2 2 2 2 58" xfId="28935"/>
    <cellStyle name="Normal 3 2 2 2 2 2 2 2 59" xfId="28936"/>
    <cellStyle name="Normal 3 2 2 2 2 2 2 2 6" xfId="28937"/>
    <cellStyle name="Normal 3 2 2 2 2 2 2 2 6 2" xfId="28938"/>
    <cellStyle name="Normal 3 2 2 2 2 2 2 2 6 3" xfId="28939"/>
    <cellStyle name="Normal 3 2 2 2 2 2 2 2 6 4" xfId="28940"/>
    <cellStyle name="Normal 3 2 2 2 2 2 2 2 6 5" xfId="28941"/>
    <cellStyle name="Normal 3 2 2 2 2 2 2 2 6 6" xfId="28942"/>
    <cellStyle name="Normal 3 2 2 2 2 2 2 2 60" xfId="28943"/>
    <cellStyle name="Normal 3 2 2 2 2 2 2 2 61" xfId="28944"/>
    <cellStyle name="Normal 3 2 2 2 2 2 2 2 62" xfId="28945"/>
    <cellStyle name="Normal 3 2 2 2 2 2 2 2 63" xfId="28946"/>
    <cellStyle name="Normal 3 2 2 2 2 2 2 2 64" xfId="28947"/>
    <cellStyle name="Normal 3 2 2 2 2 2 2 2 65" xfId="28948"/>
    <cellStyle name="Normal 3 2 2 2 2 2 2 2 66" xfId="28949"/>
    <cellStyle name="Normal 3 2 2 2 2 2 2 2 67" xfId="28950"/>
    <cellStyle name="Normal 3 2 2 2 2 2 2 2 68" xfId="28951"/>
    <cellStyle name="Normal 3 2 2 2 2 2 2 2 69" xfId="28952"/>
    <cellStyle name="Normal 3 2 2 2 2 2 2 2 7" xfId="28953"/>
    <cellStyle name="Normal 3 2 2 2 2 2 2 2 70" xfId="28954"/>
    <cellStyle name="Normal 3 2 2 2 2 2 2 2 71" xfId="28955"/>
    <cellStyle name="Normal 3 2 2 2 2 2 2 2 72" xfId="28956"/>
    <cellStyle name="Normal 3 2 2 2 2 2 2 2 73" xfId="28957"/>
    <cellStyle name="Normal 3 2 2 2 2 2 2 2 74" xfId="28958"/>
    <cellStyle name="Normal 3 2 2 2 2 2 2 2 75" xfId="28959"/>
    <cellStyle name="Normal 3 2 2 2 2 2 2 2 76" xfId="28960"/>
    <cellStyle name="Normal 3 2 2 2 2 2 2 2 77" xfId="28961"/>
    <cellStyle name="Normal 3 2 2 2 2 2 2 2 78" xfId="28962"/>
    <cellStyle name="Normal 3 2 2 2 2 2 2 2 78 2" xfId="28963"/>
    <cellStyle name="Normal 3 2 2 2 2 2 2 2 78 3" xfId="28964"/>
    <cellStyle name="Normal 3 2 2 2 2 2 2 2 78 4" xfId="28965"/>
    <cellStyle name="Normal 3 2 2 2 2 2 2 2 79" xfId="28966"/>
    <cellStyle name="Normal 3 2 2 2 2 2 2 2 8" xfId="28967"/>
    <cellStyle name="Normal 3 2 2 2 2 2 2 2 80" xfId="28968"/>
    <cellStyle name="Normal 3 2 2 2 2 2 2 2 9" xfId="28969"/>
    <cellStyle name="Normal 3 2 2 2 2 2 2 20" xfId="28970"/>
    <cellStyle name="Normal 3 2 2 2 2 2 2 21" xfId="28971"/>
    <cellStyle name="Normal 3 2 2 2 2 2 2 22" xfId="28972"/>
    <cellStyle name="Normal 3 2 2 2 2 2 2 22 10" xfId="28973"/>
    <cellStyle name="Normal 3 2 2 2 2 2 2 22 11" xfId="28974"/>
    <cellStyle name="Normal 3 2 2 2 2 2 2 22 11 2" xfId="28975"/>
    <cellStyle name="Normal 3 2 2 2 2 2 2 22 11 3" xfId="28976"/>
    <cellStyle name="Normal 3 2 2 2 2 2 2 22 11 4" xfId="28977"/>
    <cellStyle name="Normal 3 2 2 2 2 2 2 22 12" xfId="28978"/>
    <cellStyle name="Normal 3 2 2 2 2 2 2 22 13" xfId="28979"/>
    <cellStyle name="Normal 3 2 2 2 2 2 2 22 14" xfId="28980"/>
    <cellStyle name="Normal 3 2 2 2 2 2 2 22 2" xfId="28981"/>
    <cellStyle name="Normal 3 2 2 2 2 2 2 22 2 10" xfId="28982"/>
    <cellStyle name="Normal 3 2 2 2 2 2 2 22 2 11" xfId="28983"/>
    <cellStyle name="Normal 3 2 2 2 2 2 2 22 2 2" xfId="28984"/>
    <cellStyle name="Normal 3 2 2 2 2 2 2 22 2 2 10" xfId="28985"/>
    <cellStyle name="Normal 3 2 2 2 2 2 2 22 2 2 11" xfId="28986"/>
    <cellStyle name="Normal 3 2 2 2 2 2 2 22 2 2 2" xfId="28987"/>
    <cellStyle name="Normal 3 2 2 2 2 2 2 22 2 2 2 2" xfId="28988"/>
    <cellStyle name="Normal 3 2 2 2 2 2 2 22 2 2 2 2 2" xfId="28989"/>
    <cellStyle name="Normal 3 2 2 2 2 2 2 22 2 2 2 2 3" xfId="28990"/>
    <cellStyle name="Normal 3 2 2 2 2 2 2 22 2 2 2 2 4" xfId="28991"/>
    <cellStyle name="Normal 3 2 2 2 2 2 2 22 2 2 2 3" xfId="28992"/>
    <cellStyle name="Normal 3 2 2 2 2 2 2 22 2 2 2 4" xfId="28993"/>
    <cellStyle name="Normal 3 2 2 2 2 2 2 22 2 2 2 5" xfId="28994"/>
    <cellStyle name="Normal 3 2 2 2 2 2 2 22 2 2 2 6" xfId="28995"/>
    <cellStyle name="Normal 3 2 2 2 2 2 2 22 2 2 3" xfId="28996"/>
    <cellStyle name="Normal 3 2 2 2 2 2 2 22 2 2 4" xfId="28997"/>
    <cellStyle name="Normal 3 2 2 2 2 2 2 22 2 2 5" xfId="28998"/>
    <cellStyle name="Normal 3 2 2 2 2 2 2 22 2 2 6" xfId="28999"/>
    <cellStyle name="Normal 3 2 2 2 2 2 2 22 2 2 7" xfId="29000"/>
    <cellStyle name="Normal 3 2 2 2 2 2 2 22 2 2 8" xfId="29001"/>
    <cellStyle name="Normal 3 2 2 2 2 2 2 22 2 2 8 2" xfId="29002"/>
    <cellStyle name="Normal 3 2 2 2 2 2 2 22 2 2 8 3" xfId="29003"/>
    <cellStyle name="Normal 3 2 2 2 2 2 2 22 2 2 8 4" xfId="29004"/>
    <cellStyle name="Normal 3 2 2 2 2 2 2 22 2 2 9" xfId="29005"/>
    <cellStyle name="Normal 3 2 2 2 2 2 2 22 2 3" xfId="29006"/>
    <cellStyle name="Normal 3 2 2 2 2 2 2 22 2 3 2" xfId="29007"/>
    <cellStyle name="Normal 3 2 2 2 2 2 2 22 2 3 2 2" xfId="29008"/>
    <cellStyle name="Normal 3 2 2 2 2 2 2 22 2 3 2 3" xfId="29009"/>
    <cellStyle name="Normal 3 2 2 2 2 2 2 22 2 3 2 4" xfId="29010"/>
    <cellStyle name="Normal 3 2 2 2 2 2 2 22 2 3 3" xfId="29011"/>
    <cellStyle name="Normal 3 2 2 2 2 2 2 22 2 3 4" xfId="29012"/>
    <cellStyle name="Normal 3 2 2 2 2 2 2 22 2 3 5" xfId="29013"/>
    <cellStyle name="Normal 3 2 2 2 2 2 2 22 2 3 6" xfId="29014"/>
    <cellStyle name="Normal 3 2 2 2 2 2 2 22 2 4" xfId="29015"/>
    <cellStyle name="Normal 3 2 2 2 2 2 2 22 2 5" xfId="29016"/>
    <cellStyle name="Normal 3 2 2 2 2 2 2 22 2 6" xfId="29017"/>
    <cellStyle name="Normal 3 2 2 2 2 2 2 22 2 7" xfId="29018"/>
    <cellStyle name="Normal 3 2 2 2 2 2 2 22 2 8" xfId="29019"/>
    <cellStyle name="Normal 3 2 2 2 2 2 2 22 2 8 2" xfId="29020"/>
    <cellStyle name="Normal 3 2 2 2 2 2 2 22 2 8 3" xfId="29021"/>
    <cellStyle name="Normal 3 2 2 2 2 2 2 22 2 8 4" xfId="29022"/>
    <cellStyle name="Normal 3 2 2 2 2 2 2 22 2 9" xfId="29023"/>
    <cellStyle name="Normal 3 2 2 2 2 2 2 22 3" xfId="29024"/>
    <cellStyle name="Normal 3 2 2 2 2 2 2 22 4" xfId="29025"/>
    <cellStyle name="Normal 3 2 2 2 2 2 2 22 5" xfId="29026"/>
    <cellStyle name="Normal 3 2 2 2 2 2 2 22 5 2" xfId="29027"/>
    <cellStyle name="Normal 3 2 2 2 2 2 2 22 5 2 2" xfId="29028"/>
    <cellStyle name="Normal 3 2 2 2 2 2 2 22 5 2 3" xfId="29029"/>
    <cellStyle name="Normal 3 2 2 2 2 2 2 22 5 2 4" xfId="29030"/>
    <cellStyle name="Normal 3 2 2 2 2 2 2 22 5 3" xfId="29031"/>
    <cellStyle name="Normal 3 2 2 2 2 2 2 22 5 4" xfId="29032"/>
    <cellStyle name="Normal 3 2 2 2 2 2 2 22 5 5" xfId="29033"/>
    <cellStyle name="Normal 3 2 2 2 2 2 2 22 5 6" xfId="29034"/>
    <cellStyle name="Normal 3 2 2 2 2 2 2 22 6" xfId="29035"/>
    <cellStyle name="Normal 3 2 2 2 2 2 2 22 7" xfId="29036"/>
    <cellStyle name="Normal 3 2 2 2 2 2 2 22 8" xfId="29037"/>
    <cellStyle name="Normal 3 2 2 2 2 2 2 22 9" xfId="29038"/>
    <cellStyle name="Normal 3 2 2 2 2 2 2 23" xfId="29039"/>
    <cellStyle name="Normal 3 2 2 2 2 2 2 24" xfId="29040"/>
    <cellStyle name="Normal 3 2 2 2 2 2 2 24 10" xfId="29041"/>
    <cellStyle name="Normal 3 2 2 2 2 2 2 24 11" xfId="29042"/>
    <cellStyle name="Normal 3 2 2 2 2 2 2 24 2" xfId="29043"/>
    <cellStyle name="Normal 3 2 2 2 2 2 2 24 2 10" xfId="29044"/>
    <cellStyle name="Normal 3 2 2 2 2 2 2 24 2 11" xfId="29045"/>
    <cellStyle name="Normal 3 2 2 2 2 2 2 24 2 2" xfId="29046"/>
    <cellStyle name="Normal 3 2 2 2 2 2 2 24 2 2 2" xfId="29047"/>
    <cellStyle name="Normal 3 2 2 2 2 2 2 24 2 2 2 2" xfId="29048"/>
    <cellStyle name="Normal 3 2 2 2 2 2 2 24 2 2 2 3" xfId="29049"/>
    <cellStyle name="Normal 3 2 2 2 2 2 2 24 2 2 2 4" xfId="29050"/>
    <cellStyle name="Normal 3 2 2 2 2 2 2 24 2 2 3" xfId="29051"/>
    <cellStyle name="Normal 3 2 2 2 2 2 2 24 2 2 4" xfId="29052"/>
    <cellStyle name="Normal 3 2 2 2 2 2 2 24 2 2 5" xfId="29053"/>
    <cellStyle name="Normal 3 2 2 2 2 2 2 24 2 2 6" xfId="29054"/>
    <cellStyle name="Normal 3 2 2 2 2 2 2 24 2 3" xfId="29055"/>
    <cellStyle name="Normal 3 2 2 2 2 2 2 24 2 4" xfId="29056"/>
    <cellStyle name="Normal 3 2 2 2 2 2 2 24 2 5" xfId="29057"/>
    <cellStyle name="Normal 3 2 2 2 2 2 2 24 2 6" xfId="29058"/>
    <cellStyle name="Normal 3 2 2 2 2 2 2 24 2 7" xfId="29059"/>
    <cellStyle name="Normal 3 2 2 2 2 2 2 24 2 8" xfId="29060"/>
    <cellStyle name="Normal 3 2 2 2 2 2 2 24 2 8 2" xfId="29061"/>
    <cellStyle name="Normal 3 2 2 2 2 2 2 24 2 8 3" xfId="29062"/>
    <cellStyle name="Normal 3 2 2 2 2 2 2 24 2 8 4" xfId="29063"/>
    <cellStyle name="Normal 3 2 2 2 2 2 2 24 2 9" xfId="29064"/>
    <cellStyle name="Normal 3 2 2 2 2 2 2 24 3" xfId="29065"/>
    <cellStyle name="Normal 3 2 2 2 2 2 2 24 3 2" xfId="29066"/>
    <cellStyle name="Normal 3 2 2 2 2 2 2 24 3 2 2" xfId="29067"/>
    <cellStyle name="Normal 3 2 2 2 2 2 2 24 3 2 3" xfId="29068"/>
    <cellStyle name="Normal 3 2 2 2 2 2 2 24 3 2 4" xfId="29069"/>
    <cellStyle name="Normal 3 2 2 2 2 2 2 24 3 3" xfId="29070"/>
    <cellStyle name="Normal 3 2 2 2 2 2 2 24 3 4" xfId="29071"/>
    <cellStyle name="Normal 3 2 2 2 2 2 2 24 3 5" xfId="29072"/>
    <cellStyle name="Normal 3 2 2 2 2 2 2 24 3 6" xfId="29073"/>
    <cellStyle name="Normal 3 2 2 2 2 2 2 24 4" xfId="29074"/>
    <cellStyle name="Normal 3 2 2 2 2 2 2 24 5" xfId="29075"/>
    <cellStyle name="Normal 3 2 2 2 2 2 2 24 6" xfId="29076"/>
    <cellStyle name="Normal 3 2 2 2 2 2 2 24 7" xfId="29077"/>
    <cellStyle name="Normal 3 2 2 2 2 2 2 24 8" xfId="29078"/>
    <cellStyle name="Normal 3 2 2 2 2 2 2 24 8 2" xfId="29079"/>
    <cellStyle name="Normal 3 2 2 2 2 2 2 24 8 3" xfId="29080"/>
    <cellStyle name="Normal 3 2 2 2 2 2 2 24 8 4" xfId="29081"/>
    <cellStyle name="Normal 3 2 2 2 2 2 2 24 9" xfId="29082"/>
    <cellStyle name="Normal 3 2 2 2 2 2 2 25" xfId="29083"/>
    <cellStyle name="Normal 3 2 2 2 2 2 2 26" xfId="29084"/>
    <cellStyle name="Normal 3 2 2 2 2 2 2 26 2" xfId="29085"/>
    <cellStyle name="Normal 3 2 2 2 2 2 2 26 2 2" xfId="29086"/>
    <cellStyle name="Normal 3 2 2 2 2 2 2 26 2 3" xfId="29087"/>
    <cellStyle name="Normal 3 2 2 2 2 2 2 26 2 4" xfId="29088"/>
    <cellStyle name="Normal 3 2 2 2 2 2 2 26 3" xfId="29089"/>
    <cellStyle name="Normal 3 2 2 2 2 2 2 26 4" xfId="29090"/>
    <cellStyle name="Normal 3 2 2 2 2 2 2 26 5" xfId="29091"/>
    <cellStyle name="Normal 3 2 2 2 2 2 2 26 6" xfId="29092"/>
    <cellStyle name="Normal 3 2 2 2 2 2 2 27" xfId="29093"/>
    <cellStyle name="Normal 3 2 2 2 2 2 2 28" xfId="29094"/>
    <cellStyle name="Normal 3 2 2 2 2 2 2 29" xfId="29095"/>
    <cellStyle name="Normal 3 2 2 2 2 2 2 3" xfId="29096"/>
    <cellStyle name="Normal 3 2 2 2 2 2 2 3 2" xfId="29097"/>
    <cellStyle name="Normal 3 2 2 2 2 2 2 3 3" xfId="29098"/>
    <cellStyle name="Normal 3 2 2 2 2 2 2 3 4" xfId="29099"/>
    <cellStyle name="Normal 3 2 2 2 2 2 2 3 5" xfId="29100"/>
    <cellStyle name="Normal 3 2 2 2 2 2 2 3 6" xfId="29101"/>
    <cellStyle name="Normal 3 2 2 2 2 2 2 30" xfId="29102"/>
    <cellStyle name="Normal 3 2 2 2 2 2 2 31" xfId="29103"/>
    <cellStyle name="Normal 3 2 2 2 2 2 2 32" xfId="29104"/>
    <cellStyle name="Normal 3 2 2 2 2 2 2 32 2" xfId="29105"/>
    <cellStyle name="Normal 3 2 2 2 2 2 2 32 3" xfId="29106"/>
    <cellStyle name="Normal 3 2 2 2 2 2 2 32 4" xfId="29107"/>
    <cellStyle name="Normal 3 2 2 2 2 2 2 33" xfId="29108"/>
    <cellStyle name="Normal 3 2 2 2 2 2 2 34" xfId="29109"/>
    <cellStyle name="Normal 3 2 2 2 2 2 2 35" xfId="29110"/>
    <cellStyle name="Normal 3 2 2 2 2 2 2 36" xfId="29111"/>
    <cellStyle name="Normal 3 2 2 2 2 2 2 37" xfId="29112"/>
    <cellStyle name="Normal 3 2 2 2 2 2 2 38" xfId="29113"/>
    <cellStyle name="Normal 3 2 2 2 2 2 2 39" xfId="29114"/>
    <cellStyle name="Normal 3 2 2 2 2 2 2 4" xfId="29115"/>
    <cellStyle name="Normal 3 2 2 2 2 2 2 4 2" xfId="29116"/>
    <cellStyle name="Normal 3 2 2 2 2 2 2 4 2 2" xfId="29117"/>
    <cellStyle name="Normal 3 2 2 2 2 2 2 4 2 3" xfId="29118"/>
    <cellStyle name="Normal 3 2 2 2 2 2 2 4 2 4" xfId="29119"/>
    <cellStyle name="Normal 3 2 2 2 2 2 2 4 2 5" xfId="29120"/>
    <cellStyle name="Normal 3 2 2 2 2 2 2 4 2 6" xfId="29121"/>
    <cellStyle name="Normal 3 2 2 2 2 2 2 4 2 7" xfId="29122"/>
    <cellStyle name="Normal 3 2 2 2 2 2 2 40" xfId="29123"/>
    <cellStyle name="Normal 3 2 2 2 2 2 2 41" xfId="29124"/>
    <cellStyle name="Normal 3 2 2 2 2 2 2 42" xfId="29125"/>
    <cellStyle name="Normal 3 2 2 2 2 2 2 43" xfId="29126"/>
    <cellStyle name="Normal 3 2 2 2 2 2 2 44" xfId="29127"/>
    <cellStyle name="Normal 3 2 2 2 2 2 2 45" xfId="29128"/>
    <cellStyle name="Normal 3 2 2 2 2 2 2 46" xfId="29129"/>
    <cellStyle name="Normal 3 2 2 2 2 2 2 47" xfId="29130"/>
    <cellStyle name="Normal 3 2 2 2 2 2 2 47 2" xfId="29131"/>
    <cellStyle name="Normal 3 2 2 2 2 2 2 47 3" xfId="29132"/>
    <cellStyle name="Normal 3 2 2 2 2 2 2 47 4" xfId="29133"/>
    <cellStyle name="Normal 3 2 2 2 2 2 2 47 5" xfId="29134"/>
    <cellStyle name="Normal 3 2 2 2 2 2 2 47 6" xfId="29135"/>
    <cellStyle name="Normal 3 2 2 2 2 2 2 47 7" xfId="29136"/>
    <cellStyle name="Normal 3 2 2 2 2 2 2 48" xfId="29137"/>
    <cellStyle name="Normal 3 2 2 2 2 2 2 49" xfId="29138"/>
    <cellStyle name="Normal 3 2 2 2 2 2 2 5" xfId="29139"/>
    <cellStyle name="Normal 3 2 2 2 2 2 2 50" xfId="29140"/>
    <cellStyle name="Normal 3 2 2 2 2 2 2 51" xfId="29141"/>
    <cellStyle name="Normal 3 2 2 2 2 2 2 52" xfId="29142"/>
    <cellStyle name="Normal 3 2 2 2 2 2 2 53" xfId="29143"/>
    <cellStyle name="Normal 3 2 2 2 2 2 2 54" xfId="29144"/>
    <cellStyle name="Normal 3 2 2 2 2 2 2 55" xfId="29145"/>
    <cellStyle name="Normal 3 2 2 2 2 2 2 56" xfId="29146"/>
    <cellStyle name="Normal 3 2 2 2 2 2 2 57" xfId="29147"/>
    <cellStyle name="Normal 3 2 2 2 2 2 2 58" xfId="29148"/>
    <cellStyle name="Normal 3 2 2 2 2 2 2 59" xfId="29149"/>
    <cellStyle name="Normal 3 2 2 2 2 2 2 6" xfId="29150"/>
    <cellStyle name="Normal 3 2 2 2 2 2 2 60" xfId="29151"/>
    <cellStyle name="Normal 3 2 2 2 2 2 2 61" xfId="29152"/>
    <cellStyle name="Normal 3 2 2 2 2 2 2 62" xfId="29153"/>
    <cellStyle name="Normal 3 2 2 2 2 2 2 63" xfId="29154"/>
    <cellStyle name="Normal 3 2 2 2 2 2 2 64" xfId="29155"/>
    <cellStyle name="Normal 3 2 2 2 2 2 2 65" xfId="29156"/>
    <cellStyle name="Normal 3 2 2 2 2 2 2 66" xfId="29157"/>
    <cellStyle name="Normal 3 2 2 2 2 2 2 67" xfId="29158"/>
    <cellStyle name="Normal 3 2 2 2 2 2 2 68" xfId="29159"/>
    <cellStyle name="Normal 3 2 2 2 2 2 2 69" xfId="29160"/>
    <cellStyle name="Normal 3 2 2 2 2 2 2 7" xfId="29161"/>
    <cellStyle name="Normal 3 2 2 2 2 2 2 70" xfId="29162"/>
    <cellStyle name="Normal 3 2 2 2 2 2 2 71" xfId="29163"/>
    <cellStyle name="Normal 3 2 2 2 2 2 2 72" xfId="29164"/>
    <cellStyle name="Normal 3 2 2 2 2 2 2 73" xfId="29165"/>
    <cellStyle name="Normal 3 2 2 2 2 2 2 74" xfId="29166"/>
    <cellStyle name="Normal 3 2 2 2 2 2 2 75" xfId="29167"/>
    <cellStyle name="Normal 3 2 2 2 2 2 2 76" xfId="29168"/>
    <cellStyle name="Normal 3 2 2 2 2 2 2 77" xfId="29169"/>
    <cellStyle name="Normal 3 2 2 2 2 2 2 78" xfId="29170"/>
    <cellStyle name="Normal 3 2 2 2 2 2 2 79" xfId="29171"/>
    <cellStyle name="Normal 3 2 2 2 2 2 2 79 2" xfId="29172"/>
    <cellStyle name="Normal 3 2 2 2 2 2 2 79 3" xfId="29173"/>
    <cellStyle name="Normal 3 2 2 2 2 2 2 79 4" xfId="29174"/>
    <cellStyle name="Normal 3 2 2 2 2 2 2 8" xfId="29175"/>
    <cellStyle name="Normal 3 2 2 2 2 2 2 80" xfId="29176"/>
    <cellStyle name="Normal 3 2 2 2 2 2 2 81" xfId="29177"/>
    <cellStyle name="Normal 3 2 2 2 2 2 2 9" xfId="29178"/>
    <cellStyle name="Normal 3 2 2 2 2 2 20" xfId="29179"/>
    <cellStyle name="Normal 3 2 2 2 2 2 20 10" xfId="29180"/>
    <cellStyle name="Normal 3 2 2 2 2 2 20 11" xfId="29181"/>
    <cellStyle name="Normal 3 2 2 2 2 2 20 11 10" xfId="29182"/>
    <cellStyle name="Normal 3 2 2 2 2 2 20 11 11" xfId="29183"/>
    <cellStyle name="Normal 3 2 2 2 2 2 20 11 11 2" xfId="29184"/>
    <cellStyle name="Normal 3 2 2 2 2 2 20 11 11 3" xfId="29185"/>
    <cellStyle name="Normal 3 2 2 2 2 2 20 11 11 4" xfId="29186"/>
    <cellStyle name="Normal 3 2 2 2 2 2 20 11 12" xfId="29187"/>
    <cellStyle name="Normal 3 2 2 2 2 2 20 11 13" xfId="29188"/>
    <cellStyle name="Normal 3 2 2 2 2 2 20 11 14" xfId="29189"/>
    <cellStyle name="Normal 3 2 2 2 2 2 20 11 2" xfId="29190"/>
    <cellStyle name="Normal 3 2 2 2 2 2 20 11 2 10" xfId="29191"/>
    <cellStyle name="Normal 3 2 2 2 2 2 20 11 2 11" xfId="29192"/>
    <cellStyle name="Normal 3 2 2 2 2 2 20 11 2 2" xfId="29193"/>
    <cellStyle name="Normal 3 2 2 2 2 2 20 11 2 2 10" xfId="29194"/>
    <cellStyle name="Normal 3 2 2 2 2 2 20 11 2 2 11" xfId="29195"/>
    <cellStyle name="Normal 3 2 2 2 2 2 20 11 2 2 2" xfId="29196"/>
    <cellStyle name="Normal 3 2 2 2 2 2 20 11 2 2 2 2" xfId="29197"/>
    <cellStyle name="Normal 3 2 2 2 2 2 20 11 2 2 2 2 2" xfId="29198"/>
    <cellStyle name="Normal 3 2 2 2 2 2 20 11 2 2 2 2 3" xfId="29199"/>
    <cellStyle name="Normal 3 2 2 2 2 2 20 11 2 2 2 2 4" xfId="29200"/>
    <cellStyle name="Normal 3 2 2 2 2 2 20 11 2 2 2 3" xfId="29201"/>
    <cellStyle name="Normal 3 2 2 2 2 2 20 11 2 2 2 4" xfId="29202"/>
    <cellStyle name="Normal 3 2 2 2 2 2 20 11 2 2 2 5" xfId="29203"/>
    <cellStyle name="Normal 3 2 2 2 2 2 20 11 2 2 2 6" xfId="29204"/>
    <cellStyle name="Normal 3 2 2 2 2 2 20 11 2 2 3" xfId="29205"/>
    <cellStyle name="Normal 3 2 2 2 2 2 20 11 2 2 4" xfId="29206"/>
    <cellStyle name="Normal 3 2 2 2 2 2 20 11 2 2 5" xfId="29207"/>
    <cellStyle name="Normal 3 2 2 2 2 2 20 11 2 2 6" xfId="29208"/>
    <cellStyle name="Normal 3 2 2 2 2 2 20 11 2 2 7" xfId="29209"/>
    <cellStyle name="Normal 3 2 2 2 2 2 20 11 2 2 8" xfId="29210"/>
    <cellStyle name="Normal 3 2 2 2 2 2 20 11 2 2 8 2" xfId="29211"/>
    <cellStyle name="Normal 3 2 2 2 2 2 20 11 2 2 8 3" xfId="29212"/>
    <cellStyle name="Normal 3 2 2 2 2 2 20 11 2 2 8 4" xfId="29213"/>
    <cellStyle name="Normal 3 2 2 2 2 2 20 11 2 2 9" xfId="29214"/>
    <cellStyle name="Normal 3 2 2 2 2 2 20 11 2 3" xfId="29215"/>
    <cellStyle name="Normal 3 2 2 2 2 2 20 11 2 3 2" xfId="29216"/>
    <cellStyle name="Normal 3 2 2 2 2 2 20 11 2 3 2 2" xfId="29217"/>
    <cellStyle name="Normal 3 2 2 2 2 2 20 11 2 3 2 3" xfId="29218"/>
    <cellStyle name="Normal 3 2 2 2 2 2 20 11 2 3 2 4" xfId="29219"/>
    <cellStyle name="Normal 3 2 2 2 2 2 20 11 2 3 3" xfId="29220"/>
    <cellStyle name="Normal 3 2 2 2 2 2 20 11 2 3 4" xfId="29221"/>
    <cellStyle name="Normal 3 2 2 2 2 2 20 11 2 3 5" xfId="29222"/>
    <cellStyle name="Normal 3 2 2 2 2 2 20 11 2 3 6" xfId="29223"/>
    <cellStyle name="Normal 3 2 2 2 2 2 20 11 2 4" xfId="29224"/>
    <cellStyle name="Normal 3 2 2 2 2 2 20 11 2 5" xfId="29225"/>
    <cellStyle name="Normal 3 2 2 2 2 2 20 11 2 6" xfId="29226"/>
    <cellStyle name="Normal 3 2 2 2 2 2 20 11 2 7" xfId="29227"/>
    <cellStyle name="Normal 3 2 2 2 2 2 20 11 2 8" xfId="29228"/>
    <cellStyle name="Normal 3 2 2 2 2 2 20 11 2 8 2" xfId="29229"/>
    <cellStyle name="Normal 3 2 2 2 2 2 20 11 2 8 3" xfId="29230"/>
    <cellStyle name="Normal 3 2 2 2 2 2 20 11 2 8 4" xfId="29231"/>
    <cellStyle name="Normal 3 2 2 2 2 2 20 11 2 9" xfId="29232"/>
    <cellStyle name="Normal 3 2 2 2 2 2 20 11 3" xfId="29233"/>
    <cellStyle name="Normal 3 2 2 2 2 2 20 11 4" xfId="29234"/>
    <cellStyle name="Normal 3 2 2 2 2 2 20 11 5" xfId="29235"/>
    <cellStyle name="Normal 3 2 2 2 2 2 20 11 5 2" xfId="29236"/>
    <cellStyle name="Normal 3 2 2 2 2 2 20 11 5 2 2" xfId="29237"/>
    <cellStyle name="Normal 3 2 2 2 2 2 20 11 5 2 3" xfId="29238"/>
    <cellStyle name="Normal 3 2 2 2 2 2 20 11 5 2 4" xfId="29239"/>
    <cellStyle name="Normal 3 2 2 2 2 2 20 11 5 3" xfId="29240"/>
    <cellStyle name="Normal 3 2 2 2 2 2 20 11 5 4" xfId="29241"/>
    <cellStyle name="Normal 3 2 2 2 2 2 20 11 5 5" xfId="29242"/>
    <cellStyle name="Normal 3 2 2 2 2 2 20 11 5 6" xfId="29243"/>
    <cellStyle name="Normal 3 2 2 2 2 2 20 11 6" xfId="29244"/>
    <cellStyle name="Normal 3 2 2 2 2 2 20 11 7" xfId="29245"/>
    <cellStyle name="Normal 3 2 2 2 2 2 20 11 8" xfId="29246"/>
    <cellStyle name="Normal 3 2 2 2 2 2 20 11 9" xfId="29247"/>
    <cellStyle name="Normal 3 2 2 2 2 2 20 12" xfId="29248"/>
    <cellStyle name="Normal 3 2 2 2 2 2 20 13" xfId="29249"/>
    <cellStyle name="Normal 3 2 2 2 2 2 20 13 10" xfId="29250"/>
    <cellStyle name="Normal 3 2 2 2 2 2 20 13 11" xfId="29251"/>
    <cellStyle name="Normal 3 2 2 2 2 2 20 13 2" xfId="29252"/>
    <cellStyle name="Normal 3 2 2 2 2 2 20 13 2 10" xfId="29253"/>
    <cellStyle name="Normal 3 2 2 2 2 2 20 13 2 11" xfId="29254"/>
    <cellStyle name="Normal 3 2 2 2 2 2 20 13 2 2" xfId="29255"/>
    <cellStyle name="Normal 3 2 2 2 2 2 20 13 2 2 2" xfId="29256"/>
    <cellStyle name="Normal 3 2 2 2 2 2 20 13 2 2 2 2" xfId="29257"/>
    <cellStyle name="Normal 3 2 2 2 2 2 20 13 2 2 2 3" xfId="29258"/>
    <cellStyle name="Normal 3 2 2 2 2 2 20 13 2 2 2 4" xfId="29259"/>
    <cellStyle name="Normal 3 2 2 2 2 2 20 13 2 2 3" xfId="29260"/>
    <cellStyle name="Normal 3 2 2 2 2 2 20 13 2 2 4" xfId="29261"/>
    <cellStyle name="Normal 3 2 2 2 2 2 20 13 2 2 5" xfId="29262"/>
    <cellStyle name="Normal 3 2 2 2 2 2 20 13 2 2 6" xfId="29263"/>
    <cellStyle name="Normal 3 2 2 2 2 2 20 13 2 3" xfId="29264"/>
    <cellStyle name="Normal 3 2 2 2 2 2 20 13 2 4" xfId="29265"/>
    <cellStyle name="Normal 3 2 2 2 2 2 20 13 2 5" xfId="29266"/>
    <cellStyle name="Normal 3 2 2 2 2 2 20 13 2 6" xfId="29267"/>
    <cellStyle name="Normal 3 2 2 2 2 2 20 13 2 7" xfId="29268"/>
    <cellStyle name="Normal 3 2 2 2 2 2 20 13 2 8" xfId="29269"/>
    <cellStyle name="Normal 3 2 2 2 2 2 20 13 2 8 2" xfId="29270"/>
    <cellStyle name="Normal 3 2 2 2 2 2 20 13 2 8 3" xfId="29271"/>
    <cellStyle name="Normal 3 2 2 2 2 2 20 13 2 8 4" xfId="29272"/>
    <cellStyle name="Normal 3 2 2 2 2 2 20 13 2 9" xfId="29273"/>
    <cellStyle name="Normal 3 2 2 2 2 2 20 13 3" xfId="29274"/>
    <cellStyle name="Normal 3 2 2 2 2 2 20 13 3 2" xfId="29275"/>
    <cellStyle name="Normal 3 2 2 2 2 2 20 13 3 2 2" xfId="29276"/>
    <cellStyle name="Normal 3 2 2 2 2 2 20 13 3 2 3" xfId="29277"/>
    <cellStyle name="Normal 3 2 2 2 2 2 20 13 3 2 4" xfId="29278"/>
    <cellStyle name="Normal 3 2 2 2 2 2 20 13 3 3" xfId="29279"/>
    <cellStyle name="Normal 3 2 2 2 2 2 20 13 3 4" xfId="29280"/>
    <cellStyle name="Normal 3 2 2 2 2 2 20 13 3 5" xfId="29281"/>
    <cellStyle name="Normal 3 2 2 2 2 2 20 13 3 6" xfId="29282"/>
    <cellStyle name="Normal 3 2 2 2 2 2 20 13 4" xfId="29283"/>
    <cellStyle name="Normal 3 2 2 2 2 2 20 13 5" xfId="29284"/>
    <cellStyle name="Normal 3 2 2 2 2 2 20 13 6" xfId="29285"/>
    <cellStyle name="Normal 3 2 2 2 2 2 20 13 7" xfId="29286"/>
    <cellStyle name="Normal 3 2 2 2 2 2 20 13 8" xfId="29287"/>
    <cellStyle name="Normal 3 2 2 2 2 2 20 13 8 2" xfId="29288"/>
    <cellStyle name="Normal 3 2 2 2 2 2 20 13 8 3" xfId="29289"/>
    <cellStyle name="Normal 3 2 2 2 2 2 20 13 8 4" xfId="29290"/>
    <cellStyle name="Normal 3 2 2 2 2 2 20 13 9" xfId="29291"/>
    <cellStyle name="Normal 3 2 2 2 2 2 20 14" xfId="29292"/>
    <cellStyle name="Normal 3 2 2 2 2 2 20 15" xfId="29293"/>
    <cellStyle name="Normal 3 2 2 2 2 2 20 15 2" xfId="29294"/>
    <cellStyle name="Normal 3 2 2 2 2 2 20 15 2 2" xfId="29295"/>
    <cellStyle name="Normal 3 2 2 2 2 2 20 15 2 3" xfId="29296"/>
    <cellStyle name="Normal 3 2 2 2 2 2 20 15 2 4" xfId="29297"/>
    <cellStyle name="Normal 3 2 2 2 2 2 20 15 3" xfId="29298"/>
    <cellStyle name="Normal 3 2 2 2 2 2 20 15 4" xfId="29299"/>
    <cellStyle name="Normal 3 2 2 2 2 2 20 15 5" xfId="29300"/>
    <cellStyle name="Normal 3 2 2 2 2 2 20 15 6" xfId="29301"/>
    <cellStyle name="Normal 3 2 2 2 2 2 20 16" xfId="29302"/>
    <cellStyle name="Normal 3 2 2 2 2 2 20 17" xfId="29303"/>
    <cellStyle name="Normal 3 2 2 2 2 2 20 18" xfId="29304"/>
    <cellStyle name="Normal 3 2 2 2 2 2 20 19" xfId="29305"/>
    <cellStyle name="Normal 3 2 2 2 2 2 20 2" xfId="29306"/>
    <cellStyle name="Normal 3 2 2 2 2 2 20 2 10" xfId="29307"/>
    <cellStyle name="Normal 3 2 2 2 2 2 20 2 11" xfId="29308"/>
    <cellStyle name="Normal 3 2 2 2 2 2 20 2 12" xfId="29309"/>
    <cellStyle name="Normal 3 2 2 2 2 2 20 2 13" xfId="29310"/>
    <cellStyle name="Normal 3 2 2 2 2 2 20 2 13 2" xfId="29311"/>
    <cellStyle name="Normal 3 2 2 2 2 2 20 2 13 3" xfId="29312"/>
    <cellStyle name="Normal 3 2 2 2 2 2 20 2 13 4" xfId="29313"/>
    <cellStyle name="Normal 3 2 2 2 2 2 20 2 14" xfId="29314"/>
    <cellStyle name="Normal 3 2 2 2 2 2 20 2 15" xfId="29315"/>
    <cellStyle name="Normal 3 2 2 2 2 2 20 2 16" xfId="29316"/>
    <cellStyle name="Normal 3 2 2 2 2 2 20 2 2" xfId="29317"/>
    <cellStyle name="Normal 3 2 2 2 2 2 20 2 2 10" xfId="29318"/>
    <cellStyle name="Normal 3 2 2 2 2 2 20 2 2 11" xfId="29319"/>
    <cellStyle name="Normal 3 2 2 2 2 2 20 2 2 11 2" xfId="29320"/>
    <cellStyle name="Normal 3 2 2 2 2 2 20 2 2 11 3" xfId="29321"/>
    <cellStyle name="Normal 3 2 2 2 2 2 20 2 2 11 4" xfId="29322"/>
    <cellStyle name="Normal 3 2 2 2 2 2 20 2 2 12" xfId="29323"/>
    <cellStyle name="Normal 3 2 2 2 2 2 20 2 2 13" xfId="29324"/>
    <cellStyle name="Normal 3 2 2 2 2 2 20 2 2 14" xfId="29325"/>
    <cellStyle name="Normal 3 2 2 2 2 2 20 2 2 2" xfId="29326"/>
    <cellStyle name="Normal 3 2 2 2 2 2 20 2 2 2 10" xfId="29327"/>
    <cellStyle name="Normal 3 2 2 2 2 2 20 2 2 2 11" xfId="29328"/>
    <cellStyle name="Normal 3 2 2 2 2 2 20 2 2 2 2" xfId="29329"/>
    <cellStyle name="Normal 3 2 2 2 2 2 20 2 2 2 2 10" xfId="29330"/>
    <cellStyle name="Normal 3 2 2 2 2 2 20 2 2 2 2 11" xfId="29331"/>
    <cellStyle name="Normal 3 2 2 2 2 2 20 2 2 2 2 2" xfId="29332"/>
    <cellStyle name="Normal 3 2 2 2 2 2 20 2 2 2 2 2 2" xfId="29333"/>
    <cellStyle name="Normal 3 2 2 2 2 2 20 2 2 2 2 2 2 2" xfId="29334"/>
    <cellStyle name="Normal 3 2 2 2 2 2 20 2 2 2 2 2 2 3" xfId="29335"/>
    <cellStyle name="Normal 3 2 2 2 2 2 20 2 2 2 2 2 2 4" xfId="29336"/>
    <cellStyle name="Normal 3 2 2 2 2 2 20 2 2 2 2 2 3" xfId="29337"/>
    <cellStyle name="Normal 3 2 2 2 2 2 20 2 2 2 2 2 4" xfId="29338"/>
    <cellStyle name="Normal 3 2 2 2 2 2 20 2 2 2 2 2 5" xfId="29339"/>
    <cellStyle name="Normal 3 2 2 2 2 2 20 2 2 2 2 2 6" xfId="29340"/>
    <cellStyle name="Normal 3 2 2 2 2 2 20 2 2 2 2 3" xfId="29341"/>
    <cellStyle name="Normal 3 2 2 2 2 2 20 2 2 2 2 4" xfId="29342"/>
    <cellStyle name="Normal 3 2 2 2 2 2 20 2 2 2 2 5" xfId="29343"/>
    <cellStyle name="Normal 3 2 2 2 2 2 20 2 2 2 2 6" xfId="29344"/>
    <cellStyle name="Normal 3 2 2 2 2 2 20 2 2 2 2 7" xfId="29345"/>
    <cellStyle name="Normal 3 2 2 2 2 2 20 2 2 2 2 8" xfId="29346"/>
    <cellStyle name="Normal 3 2 2 2 2 2 20 2 2 2 2 8 2" xfId="29347"/>
    <cellStyle name="Normal 3 2 2 2 2 2 20 2 2 2 2 8 3" xfId="29348"/>
    <cellStyle name="Normal 3 2 2 2 2 2 20 2 2 2 2 8 4" xfId="29349"/>
    <cellStyle name="Normal 3 2 2 2 2 2 20 2 2 2 2 9" xfId="29350"/>
    <cellStyle name="Normal 3 2 2 2 2 2 20 2 2 2 3" xfId="29351"/>
    <cellStyle name="Normal 3 2 2 2 2 2 20 2 2 2 3 2" xfId="29352"/>
    <cellStyle name="Normal 3 2 2 2 2 2 20 2 2 2 3 2 2" xfId="29353"/>
    <cellStyle name="Normal 3 2 2 2 2 2 20 2 2 2 3 2 3" xfId="29354"/>
    <cellStyle name="Normal 3 2 2 2 2 2 20 2 2 2 3 2 4" xfId="29355"/>
    <cellStyle name="Normal 3 2 2 2 2 2 20 2 2 2 3 3" xfId="29356"/>
    <cellStyle name="Normal 3 2 2 2 2 2 20 2 2 2 3 4" xfId="29357"/>
    <cellStyle name="Normal 3 2 2 2 2 2 20 2 2 2 3 5" xfId="29358"/>
    <cellStyle name="Normal 3 2 2 2 2 2 20 2 2 2 3 6" xfId="29359"/>
    <cellStyle name="Normal 3 2 2 2 2 2 20 2 2 2 4" xfId="29360"/>
    <cellStyle name="Normal 3 2 2 2 2 2 20 2 2 2 5" xfId="29361"/>
    <cellStyle name="Normal 3 2 2 2 2 2 20 2 2 2 6" xfId="29362"/>
    <cellStyle name="Normal 3 2 2 2 2 2 20 2 2 2 7" xfId="29363"/>
    <cellStyle name="Normal 3 2 2 2 2 2 20 2 2 2 8" xfId="29364"/>
    <cellStyle name="Normal 3 2 2 2 2 2 20 2 2 2 8 2" xfId="29365"/>
    <cellStyle name="Normal 3 2 2 2 2 2 20 2 2 2 8 3" xfId="29366"/>
    <cellStyle name="Normal 3 2 2 2 2 2 20 2 2 2 8 4" xfId="29367"/>
    <cellStyle name="Normal 3 2 2 2 2 2 20 2 2 2 9" xfId="29368"/>
    <cellStyle name="Normal 3 2 2 2 2 2 20 2 2 3" xfId="29369"/>
    <cellStyle name="Normal 3 2 2 2 2 2 20 2 2 4" xfId="29370"/>
    <cellStyle name="Normal 3 2 2 2 2 2 20 2 2 5" xfId="29371"/>
    <cellStyle name="Normal 3 2 2 2 2 2 20 2 2 5 2" xfId="29372"/>
    <cellStyle name="Normal 3 2 2 2 2 2 20 2 2 5 2 2" xfId="29373"/>
    <cellStyle name="Normal 3 2 2 2 2 2 20 2 2 5 2 3" xfId="29374"/>
    <cellStyle name="Normal 3 2 2 2 2 2 20 2 2 5 2 4" xfId="29375"/>
    <cellStyle name="Normal 3 2 2 2 2 2 20 2 2 5 3" xfId="29376"/>
    <cellStyle name="Normal 3 2 2 2 2 2 20 2 2 5 4" xfId="29377"/>
    <cellStyle name="Normal 3 2 2 2 2 2 20 2 2 5 5" xfId="29378"/>
    <cellStyle name="Normal 3 2 2 2 2 2 20 2 2 5 6" xfId="29379"/>
    <cellStyle name="Normal 3 2 2 2 2 2 20 2 2 6" xfId="29380"/>
    <cellStyle name="Normal 3 2 2 2 2 2 20 2 2 7" xfId="29381"/>
    <cellStyle name="Normal 3 2 2 2 2 2 20 2 2 8" xfId="29382"/>
    <cellStyle name="Normal 3 2 2 2 2 2 20 2 2 9" xfId="29383"/>
    <cellStyle name="Normal 3 2 2 2 2 2 20 2 3" xfId="29384"/>
    <cellStyle name="Normal 3 2 2 2 2 2 20 2 4" xfId="29385"/>
    <cellStyle name="Normal 3 2 2 2 2 2 20 2 5" xfId="29386"/>
    <cellStyle name="Normal 3 2 2 2 2 2 20 2 5 10" xfId="29387"/>
    <cellStyle name="Normal 3 2 2 2 2 2 20 2 5 11" xfId="29388"/>
    <cellStyle name="Normal 3 2 2 2 2 2 20 2 5 2" xfId="29389"/>
    <cellStyle name="Normal 3 2 2 2 2 2 20 2 5 2 10" xfId="29390"/>
    <cellStyle name="Normal 3 2 2 2 2 2 20 2 5 2 11" xfId="29391"/>
    <cellStyle name="Normal 3 2 2 2 2 2 20 2 5 2 2" xfId="29392"/>
    <cellStyle name="Normal 3 2 2 2 2 2 20 2 5 2 2 2" xfId="29393"/>
    <cellStyle name="Normal 3 2 2 2 2 2 20 2 5 2 2 2 2" xfId="29394"/>
    <cellStyle name="Normal 3 2 2 2 2 2 20 2 5 2 2 2 3" xfId="29395"/>
    <cellStyle name="Normal 3 2 2 2 2 2 20 2 5 2 2 2 4" xfId="29396"/>
    <cellStyle name="Normal 3 2 2 2 2 2 20 2 5 2 2 3" xfId="29397"/>
    <cellStyle name="Normal 3 2 2 2 2 2 20 2 5 2 2 4" xfId="29398"/>
    <cellStyle name="Normal 3 2 2 2 2 2 20 2 5 2 2 5" xfId="29399"/>
    <cellStyle name="Normal 3 2 2 2 2 2 20 2 5 2 2 6" xfId="29400"/>
    <cellStyle name="Normal 3 2 2 2 2 2 20 2 5 2 3" xfId="29401"/>
    <cellStyle name="Normal 3 2 2 2 2 2 20 2 5 2 4" xfId="29402"/>
    <cellStyle name="Normal 3 2 2 2 2 2 20 2 5 2 5" xfId="29403"/>
    <cellStyle name="Normal 3 2 2 2 2 2 20 2 5 2 6" xfId="29404"/>
    <cellStyle name="Normal 3 2 2 2 2 2 20 2 5 2 7" xfId="29405"/>
    <cellStyle name="Normal 3 2 2 2 2 2 20 2 5 2 8" xfId="29406"/>
    <cellStyle name="Normal 3 2 2 2 2 2 20 2 5 2 8 2" xfId="29407"/>
    <cellStyle name="Normal 3 2 2 2 2 2 20 2 5 2 8 3" xfId="29408"/>
    <cellStyle name="Normal 3 2 2 2 2 2 20 2 5 2 8 4" xfId="29409"/>
    <cellStyle name="Normal 3 2 2 2 2 2 20 2 5 2 9" xfId="29410"/>
    <cellStyle name="Normal 3 2 2 2 2 2 20 2 5 3" xfId="29411"/>
    <cellStyle name="Normal 3 2 2 2 2 2 20 2 5 3 2" xfId="29412"/>
    <cellStyle name="Normal 3 2 2 2 2 2 20 2 5 3 2 2" xfId="29413"/>
    <cellStyle name="Normal 3 2 2 2 2 2 20 2 5 3 2 3" xfId="29414"/>
    <cellStyle name="Normal 3 2 2 2 2 2 20 2 5 3 2 4" xfId="29415"/>
    <cellStyle name="Normal 3 2 2 2 2 2 20 2 5 3 3" xfId="29416"/>
    <cellStyle name="Normal 3 2 2 2 2 2 20 2 5 3 4" xfId="29417"/>
    <cellStyle name="Normal 3 2 2 2 2 2 20 2 5 3 5" xfId="29418"/>
    <cellStyle name="Normal 3 2 2 2 2 2 20 2 5 3 6" xfId="29419"/>
    <cellStyle name="Normal 3 2 2 2 2 2 20 2 5 4" xfId="29420"/>
    <cellStyle name="Normal 3 2 2 2 2 2 20 2 5 5" xfId="29421"/>
    <cellStyle name="Normal 3 2 2 2 2 2 20 2 5 6" xfId="29422"/>
    <cellStyle name="Normal 3 2 2 2 2 2 20 2 5 7" xfId="29423"/>
    <cellStyle name="Normal 3 2 2 2 2 2 20 2 5 8" xfId="29424"/>
    <cellStyle name="Normal 3 2 2 2 2 2 20 2 5 8 2" xfId="29425"/>
    <cellStyle name="Normal 3 2 2 2 2 2 20 2 5 8 3" xfId="29426"/>
    <cellStyle name="Normal 3 2 2 2 2 2 20 2 5 8 4" xfId="29427"/>
    <cellStyle name="Normal 3 2 2 2 2 2 20 2 5 9" xfId="29428"/>
    <cellStyle name="Normal 3 2 2 2 2 2 20 2 6" xfId="29429"/>
    <cellStyle name="Normal 3 2 2 2 2 2 20 2 7" xfId="29430"/>
    <cellStyle name="Normal 3 2 2 2 2 2 20 2 7 2" xfId="29431"/>
    <cellStyle name="Normal 3 2 2 2 2 2 20 2 7 2 2" xfId="29432"/>
    <cellStyle name="Normal 3 2 2 2 2 2 20 2 7 2 3" xfId="29433"/>
    <cellStyle name="Normal 3 2 2 2 2 2 20 2 7 2 4" xfId="29434"/>
    <cellStyle name="Normal 3 2 2 2 2 2 20 2 7 3" xfId="29435"/>
    <cellStyle name="Normal 3 2 2 2 2 2 20 2 7 4" xfId="29436"/>
    <cellStyle name="Normal 3 2 2 2 2 2 20 2 7 5" xfId="29437"/>
    <cellStyle name="Normal 3 2 2 2 2 2 20 2 7 6" xfId="29438"/>
    <cellStyle name="Normal 3 2 2 2 2 2 20 2 8" xfId="29439"/>
    <cellStyle name="Normal 3 2 2 2 2 2 20 2 9" xfId="29440"/>
    <cellStyle name="Normal 3 2 2 2 2 2 20 20" xfId="29441"/>
    <cellStyle name="Normal 3 2 2 2 2 2 20 21" xfId="29442"/>
    <cellStyle name="Normal 3 2 2 2 2 2 20 21 2" xfId="29443"/>
    <cellStyle name="Normal 3 2 2 2 2 2 20 21 3" xfId="29444"/>
    <cellStyle name="Normal 3 2 2 2 2 2 20 21 4" xfId="29445"/>
    <cellStyle name="Normal 3 2 2 2 2 2 20 22" xfId="29446"/>
    <cellStyle name="Normal 3 2 2 2 2 2 20 23" xfId="29447"/>
    <cellStyle name="Normal 3 2 2 2 2 2 20 24" xfId="29448"/>
    <cellStyle name="Normal 3 2 2 2 2 2 20 3" xfId="29449"/>
    <cellStyle name="Normal 3 2 2 2 2 2 20 4" xfId="29450"/>
    <cellStyle name="Normal 3 2 2 2 2 2 20 5" xfId="29451"/>
    <cellStyle name="Normal 3 2 2 2 2 2 20 6" xfId="29452"/>
    <cellStyle name="Normal 3 2 2 2 2 2 20 7" xfId="29453"/>
    <cellStyle name="Normal 3 2 2 2 2 2 20 8" xfId="29454"/>
    <cellStyle name="Normal 3 2 2 2 2 2 20 9" xfId="29455"/>
    <cellStyle name="Normal 3 2 2 2 2 2 21" xfId="29456"/>
    <cellStyle name="Normal 3 2 2 2 2 2 21 10" xfId="29457"/>
    <cellStyle name="Normal 3 2 2 2 2 2 21 11" xfId="29458"/>
    <cellStyle name="Normal 3 2 2 2 2 2 21 12" xfId="29459"/>
    <cellStyle name="Normal 3 2 2 2 2 2 21 13" xfId="29460"/>
    <cellStyle name="Normal 3 2 2 2 2 2 21 13 2" xfId="29461"/>
    <cellStyle name="Normal 3 2 2 2 2 2 21 13 3" xfId="29462"/>
    <cellStyle name="Normal 3 2 2 2 2 2 21 13 4" xfId="29463"/>
    <cellStyle name="Normal 3 2 2 2 2 2 21 14" xfId="29464"/>
    <cellStyle name="Normal 3 2 2 2 2 2 21 15" xfId="29465"/>
    <cellStyle name="Normal 3 2 2 2 2 2 21 16" xfId="29466"/>
    <cellStyle name="Normal 3 2 2 2 2 2 21 2" xfId="29467"/>
    <cellStyle name="Normal 3 2 2 2 2 2 21 2 10" xfId="29468"/>
    <cellStyle name="Normal 3 2 2 2 2 2 21 2 11" xfId="29469"/>
    <cellStyle name="Normal 3 2 2 2 2 2 21 2 11 2" xfId="29470"/>
    <cellStyle name="Normal 3 2 2 2 2 2 21 2 11 3" xfId="29471"/>
    <cellStyle name="Normal 3 2 2 2 2 2 21 2 11 4" xfId="29472"/>
    <cellStyle name="Normal 3 2 2 2 2 2 21 2 12" xfId="29473"/>
    <cellStyle name="Normal 3 2 2 2 2 2 21 2 13" xfId="29474"/>
    <cellStyle name="Normal 3 2 2 2 2 2 21 2 14" xfId="29475"/>
    <cellStyle name="Normal 3 2 2 2 2 2 21 2 2" xfId="29476"/>
    <cellStyle name="Normal 3 2 2 2 2 2 21 2 2 10" xfId="29477"/>
    <cellStyle name="Normal 3 2 2 2 2 2 21 2 2 11" xfId="29478"/>
    <cellStyle name="Normal 3 2 2 2 2 2 21 2 2 2" xfId="29479"/>
    <cellStyle name="Normal 3 2 2 2 2 2 21 2 2 2 10" xfId="29480"/>
    <cellStyle name="Normal 3 2 2 2 2 2 21 2 2 2 11" xfId="29481"/>
    <cellStyle name="Normal 3 2 2 2 2 2 21 2 2 2 2" xfId="29482"/>
    <cellStyle name="Normal 3 2 2 2 2 2 21 2 2 2 2 2" xfId="29483"/>
    <cellStyle name="Normal 3 2 2 2 2 2 21 2 2 2 2 2 2" xfId="29484"/>
    <cellStyle name="Normal 3 2 2 2 2 2 21 2 2 2 2 2 3" xfId="29485"/>
    <cellStyle name="Normal 3 2 2 2 2 2 21 2 2 2 2 2 4" xfId="29486"/>
    <cellStyle name="Normal 3 2 2 2 2 2 21 2 2 2 2 3" xfId="29487"/>
    <cellStyle name="Normal 3 2 2 2 2 2 21 2 2 2 2 4" xfId="29488"/>
    <cellStyle name="Normal 3 2 2 2 2 2 21 2 2 2 2 5" xfId="29489"/>
    <cellStyle name="Normal 3 2 2 2 2 2 21 2 2 2 2 6" xfId="29490"/>
    <cellStyle name="Normal 3 2 2 2 2 2 21 2 2 2 3" xfId="29491"/>
    <cellStyle name="Normal 3 2 2 2 2 2 21 2 2 2 4" xfId="29492"/>
    <cellStyle name="Normal 3 2 2 2 2 2 21 2 2 2 5" xfId="29493"/>
    <cellStyle name="Normal 3 2 2 2 2 2 21 2 2 2 6" xfId="29494"/>
    <cellStyle name="Normal 3 2 2 2 2 2 21 2 2 2 7" xfId="29495"/>
    <cellStyle name="Normal 3 2 2 2 2 2 21 2 2 2 8" xfId="29496"/>
    <cellStyle name="Normal 3 2 2 2 2 2 21 2 2 2 8 2" xfId="29497"/>
    <cellStyle name="Normal 3 2 2 2 2 2 21 2 2 2 8 3" xfId="29498"/>
    <cellStyle name="Normal 3 2 2 2 2 2 21 2 2 2 8 4" xfId="29499"/>
    <cellStyle name="Normal 3 2 2 2 2 2 21 2 2 2 9" xfId="29500"/>
    <cellStyle name="Normal 3 2 2 2 2 2 21 2 2 3" xfId="29501"/>
    <cellStyle name="Normal 3 2 2 2 2 2 21 2 2 3 2" xfId="29502"/>
    <cellStyle name="Normal 3 2 2 2 2 2 21 2 2 3 2 2" xfId="29503"/>
    <cellStyle name="Normal 3 2 2 2 2 2 21 2 2 3 2 3" xfId="29504"/>
    <cellStyle name="Normal 3 2 2 2 2 2 21 2 2 3 2 4" xfId="29505"/>
    <cellStyle name="Normal 3 2 2 2 2 2 21 2 2 3 3" xfId="29506"/>
    <cellStyle name="Normal 3 2 2 2 2 2 21 2 2 3 4" xfId="29507"/>
    <cellStyle name="Normal 3 2 2 2 2 2 21 2 2 3 5" xfId="29508"/>
    <cellStyle name="Normal 3 2 2 2 2 2 21 2 2 3 6" xfId="29509"/>
    <cellStyle name="Normal 3 2 2 2 2 2 21 2 2 4" xfId="29510"/>
    <cellStyle name="Normal 3 2 2 2 2 2 21 2 2 5" xfId="29511"/>
    <cellStyle name="Normal 3 2 2 2 2 2 21 2 2 6" xfId="29512"/>
    <cellStyle name="Normal 3 2 2 2 2 2 21 2 2 7" xfId="29513"/>
    <cellStyle name="Normal 3 2 2 2 2 2 21 2 2 8" xfId="29514"/>
    <cellStyle name="Normal 3 2 2 2 2 2 21 2 2 8 2" xfId="29515"/>
    <cellStyle name="Normal 3 2 2 2 2 2 21 2 2 8 3" xfId="29516"/>
    <cellStyle name="Normal 3 2 2 2 2 2 21 2 2 8 4" xfId="29517"/>
    <cellStyle name="Normal 3 2 2 2 2 2 21 2 2 9" xfId="29518"/>
    <cellStyle name="Normal 3 2 2 2 2 2 21 2 3" xfId="29519"/>
    <cellStyle name="Normal 3 2 2 2 2 2 21 2 4" xfId="29520"/>
    <cellStyle name="Normal 3 2 2 2 2 2 21 2 5" xfId="29521"/>
    <cellStyle name="Normal 3 2 2 2 2 2 21 2 5 2" xfId="29522"/>
    <cellStyle name="Normal 3 2 2 2 2 2 21 2 5 2 2" xfId="29523"/>
    <cellStyle name="Normal 3 2 2 2 2 2 21 2 5 2 3" xfId="29524"/>
    <cellStyle name="Normal 3 2 2 2 2 2 21 2 5 2 4" xfId="29525"/>
    <cellStyle name="Normal 3 2 2 2 2 2 21 2 5 3" xfId="29526"/>
    <cellStyle name="Normal 3 2 2 2 2 2 21 2 5 4" xfId="29527"/>
    <cellStyle name="Normal 3 2 2 2 2 2 21 2 5 5" xfId="29528"/>
    <cellStyle name="Normal 3 2 2 2 2 2 21 2 5 6" xfId="29529"/>
    <cellStyle name="Normal 3 2 2 2 2 2 21 2 6" xfId="29530"/>
    <cellStyle name="Normal 3 2 2 2 2 2 21 2 7" xfId="29531"/>
    <cellStyle name="Normal 3 2 2 2 2 2 21 2 8" xfId="29532"/>
    <cellStyle name="Normal 3 2 2 2 2 2 21 2 9" xfId="29533"/>
    <cellStyle name="Normal 3 2 2 2 2 2 21 3" xfId="29534"/>
    <cellStyle name="Normal 3 2 2 2 2 2 21 4" xfId="29535"/>
    <cellStyle name="Normal 3 2 2 2 2 2 21 5" xfId="29536"/>
    <cellStyle name="Normal 3 2 2 2 2 2 21 5 10" xfId="29537"/>
    <cellStyle name="Normal 3 2 2 2 2 2 21 5 11" xfId="29538"/>
    <cellStyle name="Normal 3 2 2 2 2 2 21 5 2" xfId="29539"/>
    <cellStyle name="Normal 3 2 2 2 2 2 21 5 2 10" xfId="29540"/>
    <cellStyle name="Normal 3 2 2 2 2 2 21 5 2 11" xfId="29541"/>
    <cellStyle name="Normal 3 2 2 2 2 2 21 5 2 2" xfId="29542"/>
    <cellStyle name="Normal 3 2 2 2 2 2 21 5 2 2 2" xfId="29543"/>
    <cellStyle name="Normal 3 2 2 2 2 2 21 5 2 2 2 2" xfId="29544"/>
    <cellStyle name="Normal 3 2 2 2 2 2 21 5 2 2 2 3" xfId="29545"/>
    <cellStyle name="Normal 3 2 2 2 2 2 21 5 2 2 2 4" xfId="29546"/>
    <cellStyle name="Normal 3 2 2 2 2 2 21 5 2 2 3" xfId="29547"/>
    <cellStyle name="Normal 3 2 2 2 2 2 21 5 2 2 4" xfId="29548"/>
    <cellStyle name="Normal 3 2 2 2 2 2 21 5 2 2 5" xfId="29549"/>
    <cellStyle name="Normal 3 2 2 2 2 2 21 5 2 2 6" xfId="29550"/>
    <cellStyle name="Normal 3 2 2 2 2 2 21 5 2 3" xfId="29551"/>
    <cellStyle name="Normal 3 2 2 2 2 2 21 5 2 4" xfId="29552"/>
    <cellStyle name="Normal 3 2 2 2 2 2 21 5 2 5" xfId="29553"/>
    <cellStyle name="Normal 3 2 2 2 2 2 21 5 2 6" xfId="29554"/>
    <cellStyle name="Normal 3 2 2 2 2 2 21 5 2 7" xfId="29555"/>
    <cellStyle name="Normal 3 2 2 2 2 2 21 5 2 8" xfId="29556"/>
    <cellStyle name="Normal 3 2 2 2 2 2 21 5 2 8 2" xfId="29557"/>
    <cellStyle name="Normal 3 2 2 2 2 2 21 5 2 8 3" xfId="29558"/>
    <cellStyle name="Normal 3 2 2 2 2 2 21 5 2 8 4" xfId="29559"/>
    <cellStyle name="Normal 3 2 2 2 2 2 21 5 2 9" xfId="29560"/>
    <cellStyle name="Normal 3 2 2 2 2 2 21 5 3" xfId="29561"/>
    <cellStyle name="Normal 3 2 2 2 2 2 21 5 3 2" xfId="29562"/>
    <cellStyle name="Normal 3 2 2 2 2 2 21 5 3 2 2" xfId="29563"/>
    <cellStyle name="Normal 3 2 2 2 2 2 21 5 3 2 3" xfId="29564"/>
    <cellStyle name="Normal 3 2 2 2 2 2 21 5 3 2 4" xfId="29565"/>
    <cellStyle name="Normal 3 2 2 2 2 2 21 5 3 3" xfId="29566"/>
    <cellStyle name="Normal 3 2 2 2 2 2 21 5 3 4" xfId="29567"/>
    <cellStyle name="Normal 3 2 2 2 2 2 21 5 3 5" xfId="29568"/>
    <cellStyle name="Normal 3 2 2 2 2 2 21 5 3 6" xfId="29569"/>
    <cellStyle name="Normal 3 2 2 2 2 2 21 5 4" xfId="29570"/>
    <cellStyle name="Normal 3 2 2 2 2 2 21 5 5" xfId="29571"/>
    <cellStyle name="Normal 3 2 2 2 2 2 21 5 6" xfId="29572"/>
    <cellStyle name="Normal 3 2 2 2 2 2 21 5 7" xfId="29573"/>
    <cellStyle name="Normal 3 2 2 2 2 2 21 5 8" xfId="29574"/>
    <cellStyle name="Normal 3 2 2 2 2 2 21 5 8 2" xfId="29575"/>
    <cellStyle name="Normal 3 2 2 2 2 2 21 5 8 3" xfId="29576"/>
    <cellStyle name="Normal 3 2 2 2 2 2 21 5 8 4" xfId="29577"/>
    <cellStyle name="Normal 3 2 2 2 2 2 21 5 9" xfId="29578"/>
    <cellStyle name="Normal 3 2 2 2 2 2 21 6" xfId="29579"/>
    <cellStyle name="Normal 3 2 2 2 2 2 21 7" xfId="29580"/>
    <cellStyle name="Normal 3 2 2 2 2 2 21 7 2" xfId="29581"/>
    <cellStyle name="Normal 3 2 2 2 2 2 21 7 2 2" xfId="29582"/>
    <cellStyle name="Normal 3 2 2 2 2 2 21 7 2 3" xfId="29583"/>
    <cellStyle name="Normal 3 2 2 2 2 2 21 7 2 4" xfId="29584"/>
    <cellStyle name="Normal 3 2 2 2 2 2 21 7 3" xfId="29585"/>
    <cellStyle name="Normal 3 2 2 2 2 2 21 7 4" xfId="29586"/>
    <cellStyle name="Normal 3 2 2 2 2 2 21 7 5" xfId="29587"/>
    <cellStyle name="Normal 3 2 2 2 2 2 21 7 6" xfId="29588"/>
    <cellStyle name="Normal 3 2 2 2 2 2 21 8" xfId="29589"/>
    <cellStyle name="Normal 3 2 2 2 2 2 21 9" xfId="29590"/>
    <cellStyle name="Normal 3 2 2 2 2 2 22" xfId="29591"/>
    <cellStyle name="Normal 3 2 2 2 2 2 23" xfId="29592"/>
    <cellStyle name="Normal 3 2 2 2 2 2 24" xfId="29593"/>
    <cellStyle name="Normal 3 2 2 2 2 2 25" xfId="29594"/>
    <cellStyle name="Normal 3 2 2 2 2 2 26" xfId="29595"/>
    <cellStyle name="Normal 3 2 2 2 2 2 27" xfId="29596"/>
    <cellStyle name="Normal 3 2 2 2 2 2 28" xfId="29597"/>
    <cellStyle name="Normal 3 2 2 2 2 2 29" xfId="29598"/>
    <cellStyle name="Normal 3 2 2 2 2 2 29 10" xfId="29599"/>
    <cellStyle name="Normal 3 2 2 2 2 2 29 11" xfId="29600"/>
    <cellStyle name="Normal 3 2 2 2 2 2 29 11 2" xfId="29601"/>
    <cellStyle name="Normal 3 2 2 2 2 2 29 11 3" xfId="29602"/>
    <cellStyle name="Normal 3 2 2 2 2 2 29 11 4" xfId="29603"/>
    <cellStyle name="Normal 3 2 2 2 2 2 29 12" xfId="29604"/>
    <cellStyle name="Normal 3 2 2 2 2 2 29 13" xfId="29605"/>
    <cellStyle name="Normal 3 2 2 2 2 2 29 14" xfId="29606"/>
    <cellStyle name="Normal 3 2 2 2 2 2 29 2" xfId="29607"/>
    <cellStyle name="Normal 3 2 2 2 2 2 29 2 10" xfId="29608"/>
    <cellStyle name="Normal 3 2 2 2 2 2 29 2 11" xfId="29609"/>
    <cellStyle name="Normal 3 2 2 2 2 2 29 2 2" xfId="29610"/>
    <cellStyle name="Normal 3 2 2 2 2 2 29 2 2 10" xfId="29611"/>
    <cellStyle name="Normal 3 2 2 2 2 2 29 2 2 11" xfId="29612"/>
    <cellStyle name="Normal 3 2 2 2 2 2 29 2 2 2" xfId="29613"/>
    <cellStyle name="Normal 3 2 2 2 2 2 29 2 2 2 2" xfId="29614"/>
    <cellStyle name="Normal 3 2 2 2 2 2 29 2 2 2 2 2" xfId="29615"/>
    <cellStyle name="Normal 3 2 2 2 2 2 29 2 2 2 2 3" xfId="29616"/>
    <cellStyle name="Normal 3 2 2 2 2 2 29 2 2 2 2 4" xfId="29617"/>
    <cellStyle name="Normal 3 2 2 2 2 2 29 2 2 2 3" xfId="29618"/>
    <cellStyle name="Normal 3 2 2 2 2 2 29 2 2 2 4" xfId="29619"/>
    <cellStyle name="Normal 3 2 2 2 2 2 29 2 2 2 5" xfId="29620"/>
    <cellStyle name="Normal 3 2 2 2 2 2 29 2 2 2 6" xfId="29621"/>
    <cellStyle name="Normal 3 2 2 2 2 2 29 2 2 3" xfId="29622"/>
    <cellStyle name="Normal 3 2 2 2 2 2 29 2 2 4" xfId="29623"/>
    <cellStyle name="Normal 3 2 2 2 2 2 29 2 2 5" xfId="29624"/>
    <cellStyle name="Normal 3 2 2 2 2 2 29 2 2 6" xfId="29625"/>
    <cellStyle name="Normal 3 2 2 2 2 2 29 2 2 7" xfId="29626"/>
    <cellStyle name="Normal 3 2 2 2 2 2 29 2 2 8" xfId="29627"/>
    <cellStyle name="Normal 3 2 2 2 2 2 29 2 2 8 2" xfId="29628"/>
    <cellStyle name="Normal 3 2 2 2 2 2 29 2 2 8 3" xfId="29629"/>
    <cellStyle name="Normal 3 2 2 2 2 2 29 2 2 8 4" xfId="29630"/>
    <cellStyle name="Normal 3 2 2 2 2 2 29 2 2 9" xfId="29631"/>
    <cellStyle name="Normal 3 2 2 2 2 2 29 2 3" xfId="29632"/>
    <cellStyle name="Normal 3 2 2 2 2 2 29 2 3 2" xfId="29633"/>
    <cellStyle name="Normal 3 2 2 2 2 2 29 2 3 2 2" xfId="29634"/>
    <cellStyle name="Normal 3 2 2 2 2 2 29 2 3 2 3" xfId="29635"/>
    <cellStyle name="Normal 3 2 2 2 2 2 29 2 3 2 4" xfId="29636"/>
    <cellStyle name="Normal 3 2 2 2 2 2 29 2 3 3" xfId="29637"/>
    <cellStyle name="Normal 3 2 2 2 2 2 29 2 3 4" xfId="29638"/>
    <cellStyle name="Normal 3 2 2 2 2 2 29 2 3 5" xfId="29639"/>
    <cellStyle name="Normal 3 2 2 2 2 2 29 2 3 6" xfId="29640"/>
    <cellStyle name="Normal 3 2 2 2 2 2 29 2 4" xfId="29641"/>
    <cellStyle name="Normal 3 2 2 2 2 2 29 2 5" xfId="29642"/>
    <cellStyle name="Normal 3 2 2 2 2 2 29 2 6" xfId="29643"/>
    <cellStyle name="Normal 3 2 2 2 2 2 29 2 7" xfId="29644"/>
    <cellStyle name="Normal 3 2 2 2 2 2 29 2 8" xfId="29645"/>
    <cellStyle name="Normal 3 2 2 2 2 2 29 2 8 2" xfId="29646"/>
    <cellStyle name="Normal 3 2 2 2 2 2 29 2 8 3" xfId="29647"/>
    <cellStyle name="Normal 3 2 2 2 2 2 29 2 8 4" xfId="29648"/>
    <cellStyle name="Normal 3 2 2 2 2 2 29 2 9" xfId="29649"/>
    <cellStyle name="Normal 3 2 2 2 2 2 29 3" xfId="29650"/>
    <cellStyle name="Normal 3 2 2 2 2 2 29 4" xfId="29651"/>
    <cellStyle name="Normal 3 2 2 2 2 2 29 5" xfId="29652"/>
    <cellStyle name="Normal 3 2 2 2 2 2 29 5 2" xfId="29653"/>
    <cellStyle name="Normal 3 2 2 2 2 2 29 5 2 2" xfId="29654"/>
    <cellStyle name="Normal 3 2 2 2 2 2 29 5 2 3" xfId="29655"/>
    <cellStyle name="Normal 3 2 2 2 2 2 29 5 2 4" xfId="29656"/>
    <cellStyle name="Normal 3 2 2 2 2 2 29 5 3" xfId="29657"/>
    <cellStyle name="Normal 3 2 2 2 2 2 29 5 4" xfId="29658"/>
    <cellStyle name="Normal 3 2 2 2 2 2 29 5 5" xfId="29659"/>
    <cellStyle name="Normal 3 2 2 2 2 2 29 5 6" xfId="29660"/>
    <cellStyle name="Normal 3 2 2 2 2 2 29 6" xfId="29661"/>
    <cellStyle name="Normal 3 2 2 2 2 2 29 7" xfId="29662"/>
    <cellStyle name="Normal 3 2 2 2 2 2 29 8" xfId="29663"/>
    <cellStyle name="Normal 3 2 2 2 2 2 29 9" xfId="29664"/>
    <cellStyle name="Normal 3 2 2 2 2 2 3" xfId="29665"/>
    <cellStyle name="Normal 3 2 2 2 2 2 3 10" xfId="29666"/>
    <cellStyle name="Normal 3 2 2 2 2 2 3 11" xfId="29667"/>
    <cellStyle name="Normal 3 2 2 2 2 2 3 2" xfId="29668"/>
    <cellStyle name="Normal 3 2 2 2 2 2 3 2 2" xfId="29669"/>
    <cellStyle name="Normal 3 2 2 2 2 2 3 2 3" xfId="29670"/>
    <cellStyle name="Normal 3 2 2 2 2 2 3 2 4" xfId="29671"/>
    <cellStyle name="Normal 3 2 2 2 2 2 3 2 5" xfId="29672"/>
    <cellStyle name="Normal 3 2 2 2 2 2 3 2 6" xfId="29673"/>
    <cellStyle name="Normal 3 2 2 2 2 2 3 3" xfId="29674"/>
    <cellStyle name="Normal 3 2 2 2 2 2 3 3 2" xfId="29675"/>
    <cellStyle name="Normal 3 2 2 2 2 2 3 3 3" xfId="29676"/>
    <cellStyle name="Normal 3 2 2 2 2 2 3 3 4" xfId="29677"/>
    <cellStyle name="Normal 3 2 2 2 2 2 3 3 5" xfId="29678"/>
    <cellStyle name="Normal 3 2 2 2 2 2 3 3 6" xfId="29679"/>
    <cellStyle name="Normal 3 2 2 2 2 2 3 4" xfId="29680"/>
    <cellStyle name="Normal 3 2 2 2 2 2 3 4 2" xfId="29681"/>
    <cellStyle name="Normal 3 2 2 2 2 2 3 4 3" xfId="29682"/>
    <cellStyle name="Normal 3 2 2 2 2 2 3 4 4" xfId="29683"/>
    <cellStyle name="Normal 3 2 2 2 2 2 3 4 5" xfId="29684"/>
    <cellStyle name="Normal 3 2 2 2 2 2 3 4 6" xfId="29685"/>
    <cellStyle name="Normal 3 2 2 2 2 2 3 5" xfId="29686"/>
    <cellStyle name="Normal 3 2 2 2 2 2 3 5 2" xfId="29687"/>
    <cellStyle name="Normal 3 2 2 2 2 2 3 5 3" xfId="29688"/>
    <cellStyle name="Normal 3 2 2 2 2 2 3 5 4" xfId="29689"/>
    <cellStyle name="Normal 3 2 2 2 2 2 3 5 5" xfId="29690"/>
    <cellStyle name="Normal 3 2 2 2 2 2 3 5 6" xfId="29691"/>
    <cellStyle name="Normal 3 2 2 2 2 2 3 6" xfId="29692"/>
    <cellStyle name="Normal 3 2 2 2 2 2 3 6 2" xfId="29693"/>
    <cellStyle name="Normal 3 2 2 2 2 2 3 6 3" xfId="29694"/>
    <cellStyle name="Normal 3 2 2 2 2 2 3 6 4" xfId="29695"/>
    <cellStyle name="Normal 3 2 2 2 2 2 3 6 5" xfId="29696"/>
    <cellStyle name="Normal 3 2 2 2 2 2 3 6 6" xfId="29697"/>
    <cellStyle name="Normal 3 2 2 2 2 2 3 7" xfId="29698"/>
    <cellStyle name="Normal 3 2 2 2 2 2 3 8" xfId="29699"/>
    <cellStyle name="Normal 3 2 2 2 2 2 3 9" xfId="29700"/>
    <cellStyle name="Normal 3 2 2 2 2 2 30" xfId="29701"/>
    <cellStyle name="Normal 3 2 2 2 2 2 31" xfId="29702"/>
    <cellStyle name="Normal 3 2 2 2 2 2 31 10" xfId="29703"/>
    <cellStyle name="Normal 3 2 2 2 2 2 31 11" xfId="29704"/>
    <cellStyle name="Normal 3 2 2 2 2 2 31 2" xfId="29705"/>
    <cellStyle name="Normal 3 2 2 2 2 2 31 2 10" xfId="29706"/>
    <cellStyle name="Normal 3 2 2 2 2 2 31 2 11" xfId="29707"/>
    <cellStyle name="Normal 3 2 2 2 2 2 31 2 2" xfId="29708"/>
    <cellStyle name="Normal 3 2 2 2 2 2 31 2 2 2" xfId="29709"/>
    <cellStyle name="Normal 3 2 2 2 2 2 31 2 2 2 2" xfId="29710"/>
    <cellStyle name="Normal 3 2 2 2 2 2 31 2 2 2 3" xfId="29711"/>
    <cellStyle name="Normal 3 2 2 2 2 2 31 2 2 2 4" xfId="29712"/>
    <cellStyle name="Normal 3 2 2 2 2 2 31 2 2 3" xfId="29713"/>
    <cellStyle name="Normal 3 2 2 2 2 2 31 2 2 4" xfId="29714"/>
    <cellStyle name="Normal 3 2 2 2 2 2 31 2 2 5" xfId="29715"/>
    <cellStyle name="Normal 3 2 2 2 2 2 31 2 2 6" xfId="29716"/>
    <cellStyle name="Normal 3 2 2 2 2 2 31 2 3" xfId="29717"/>
    <cellStyle name="Normal 3 2 2 2 2 2 31 2 4" xfId="29718"/>
    <cellStyle name="Normal 3 2 2 2 2 2 31 2 5" xfId="29719"/>
    <cellStyle name="Normal 3 2 2 2 2 2 31 2 6" xfId="29720"/>
    <cellStyle name="Normal 3 2 2 2 2 2 31 2 7" xfId="29721"/>
    <cellStyle name="Normal 3 2 2 2 2 2 31 2 8" xfId="29722"/>
    <cellStyle name="Normal 3 2 2 2 2 2 31 2 8 2" xfId="29723"/>
    <cellStyle name="Normal 3 2 2 2 2 2 31 2 8 3" xfId="29724"/>
    <cellStyle name="Normal 3 2 2 2 2 2 31 2 8 4" xfId="29725"/>
    <cellStyle name="Normal 3 2 2 2 2 2 31 2 9" xfId="29726"/>
    <cellStyle name="Normal 3 2 2 2 2 2 31 3" xfId="29727"/>
    <cellStyle name="Normal 3 2 2 2 2 2 31 3 2" xfId="29728"/>
    <cellStyle name="Normal 3 2 2 2 2 2 31 3 2 2" xfId="29729"/>
    <cellStyle name="Normal 3 2 2 2 2 2 31 3 2 3" xfId="29730"/>
    <cellStyle name="Normal 3 2 2 2 2 2 31 3 2 4" xfId="29731"/>
    <cellStyle name="Normal 3 2 2 2 2 2 31 3 3" xfId="29732"/>
    <cellStyle name="Normal 3 2 2 2 2 2 31 3 4" xfId="29733"/>
    <cellStyle name="Normal 3 2 2 2 2 2 31 3 5" xfId="29734"/>
    <cellStyle name="Normal 3 2 2 2 2 2 31 3 6" xfId="29735"/>
    <cellStyle name="Normal 3 2 2 2 2 2 31 4" xfId="29736"/>
    <cellStyle name="Normal 3 2 2 2 2 2 31 5" xfId="29737"/>
    <cellStyle name="Normal 3 2 2 2 2 2 31 6" xfId="29738"/>
    <cellStyle name="Normal 3 2 2 2 2 2 31 7" xfId="29739"/>
    <cellStyle name="Normal 3 2 2 2 2 2 31 8" xfId="29740"/>
    <cellStyle name="Normal 3 2 2 2 2 2 31 8 2" xfId="29741"/>
    <cellStyle name="Normal 3 2 2 2 2 2 31 8 3" xfId="29742"/>
    <cellStyle name="Normal 3 2 2 2 2 2 31 8 4" xfId="29743"/>
    <cellStyle name="Normal 3 2 2 2 2 2 31 9" xfId="29744"/>
    <cellStyle name="Normal 3 2 2 2 2 2 32" xfId="29745"/>
    <cellStyle name="Normal 3 2 2 2 2 2 33" xfId="29746"/>
    <cellStyle name="Normal 3 2 2 2 2 2 33 2" xfId="29747"/>
    <cellStyle name="Normal 3 2 2 2 2 2 33 2 2" xfId="29748"/>
    <cellStyle name="Normal 3 2 2 2 2 2 33 2 3" xfId="29749"/>
    <cellStyle name="Normal 3 2 2 2 2 2 33 2 4" xfId="29750"/>
    <cellStyle name="Normal 3 2 2 2 2 2 33 3" xfId="29751"/>
    <cellStyle name="Normal 3 2 2 2 2 2 33 4" xfId="29752"/>
    <cellStyle name="Normal 3 2 2 2 2 2 33 5" xfId="29753"/>
    <cellStyle name="Normal 3 2 2 2 2 2 33 6" xfId="29754"/>
    <cellStyle name="Normal 3 2 2 2 2 2 34" xfId="29755"/>
    <cellStyle name="Normal 3 2 2 2 2 2 35" xfId="29756"/>
    <cellStyle name="Normal 3 2 2 2 2 2 36" xfId="29757"/>
    <cellStyle name="Normal 3 2 2 2 2 2 37" xfId="29758"/>
    <cellStyle name="Normal 3 2 2 2 2 2 38" xfId="29759"/>
    <cellStyle name="Normal 3 2 2 2 2 2 39" xfId="29760"/>
    <cellStyle name="Normal 3 2 2 2 2 2 39 2" xfId="29761"/>
    <cellStyle name="Normal 3 2 2 2 2 2 39 3" xfId="29762"/>
    <cellStyle name="Normal 3 2 2 2 2 2 39 4" xfId="29763"/>
    <cellStyle name="Normal 3 2 2 2 2 2 4" xfId="29764"/>
    <cellStyle name="Normal 3 2 2 2 2 2 4 10" xfId="29765"/>
    <cellStyle name="Normal 3 2 2 2 2 2 4 11" xfId="29766"/>
    <cellStyle name="Normal 3 2 2 2 2 2 4 2" xfId="29767"/>
    <cellStyle name="Normal 3 2 2 2 2 2 4 2 2" xfId="29768"/>
    <cellStyle name="Normal 3 2 2 2 2 2 4 2 3" xfId="29769"/>
    <cellStyle name="Normal 3 2 2 2 2 2 4 2 4" xfId="29770"/>
    <cellStyle name="Normal 3 2 2 2 2 2 4 2 5" xfId="29771"/>
    <cellStyle name="Normal 3 2 2 2 2 2 4 2 6" xfId="29772"/>
    <cellStyle name="Normal 3 2 2 2 2 2 4 3" xfId="29773"/>
    <cellStyle name="Normal 3 2 2 2 2 2 4 3 2" xfId="29774"/>
    <cellStyle name="Normal 3 2 2 2 2 2 4 3 3" xfId="29775"/>
    <cellStyle name="Normal 3 2 2 2 2 2 4 3 4" xfId="29776"/>
    <cellStyle name="Normal 3 2 2 2 2 2 4 3 5" xfId="29777"/>
    <cellStyle name="Normal 3 2 2 2 2 2 4 3 6" xfId="29778"/>
    <cellStyle name="Normal 3 2 2 2 2 2 4 4" xfId="29779"/>
    <cellStyle name="Normal 3 2 2 2 2 2 4 4 2" xfId="29780"/>
    <cellStyle name="Normal 3 2 2 2 2 2 4 4 3" xfId="29781"/>
    <cellStyle name="Normal 3 2 2 2 2 2 4 4 4" xfId="29782"/>
    <cellStyle name="Normal 3 2 2 2 2 2 4 4 5" xfId="29783"/>
    <cellStyle name="Normal 3 2 2 2 2 2 4 4 6" xfId="29784"/>
    <cellStyle name="Normal 3 2 2 2 2 2 4 5" xfId="29785"/>
    <cellStyle name="Normal 3 2 2 2 2 2 4 5 2" xfId="29786"/>
    <cellStyle name="Normal 3 2 2 2 2 2 4 5 3" xfId="29787"/>
    <cellStyle name="Normal 3 2 2 2 2 2 4 5 4" xfId="29788"/>
    <cellStyle name="Normal 3 2 2 2 2 2 4 5 5" xfId="29789"/>
    <cellStyle name="Normal 3 2 2 2 2 2 4 5 6" xfId="29790"/>
    <cellStyle name="Normal 3 2 2 2 2 2 4 6" xfId="29791"/>
    <cellStyle name="Normal 3 2 2 2 2 2 4 6 2" xfId="29792"/>
    <cellStyle name="Normal 3 2 2 2 2 2 4 6 3" xfId="29793"/>
    <cellStyle name="Normal 3 2 2 2 2 2 4 6 4" xfId="29794"/>
    <cellStyle name="Normal 3 2 2 2 2 2 4 6 5" xfId="29795"/>
    <cellStyle name="Normal 3 2 2 2 2 2 4 6 6" xfId="29796"/>
    <cellStyle name="Normal 3 2 2 2 2 2 4 7" xfId="29797"/>
    <cellStyle name="Normal 3 2 2 2 2 2 4 8" xfId="29798"/>
    <cellStyle name="Normal 3 2 2 2 2 2 4 9" xfId="29799"/>
    <cellStyle name="Normal 3 2 2 2 2 2 40" xfId="29800"/>
    <cellStyle name="Normal 3 2 2 2 2 2 41" xfId="29801"/>
    <cellStyle name="Normal 3 2 2 2 2 2 42" xfId="29802"/>
    <cellStyle name="Normal 3 2 2 2 2 2 43" xfId="29803"/>
    <cellStyle name="Normal 3 2 2 2 2 2 44" xfId="29804"/>
    <cellStyle name="Normal 3 2 2 2 2 2 45" xfId="29805"/>
    <cellStyle name="Normal 3 2 2 2 2 2 46" xfId="29806"/>
    <cellStyle name="Normal 3 2 2 2 2 2 47" xfId="29807"/>
    <cellStyle name="Normal 3 2 2 2 2 2 48" xfId="29808"/>
    <cellStyle name="Normal 3 2 2 2 2 2 49" xfId="29809"/>
    <cellStyle name="Normal 3 2 2 2 2 2 5" xfId="29810"/>
    <cellStyle name="Normal 3 2 2 2 2 2 5 10" xfId="29811"/>
    <cellStyle name="Normal 3 2 2 2 2 2 5 11" xfId="29812"/>
    <cellStyle name="Normal 3 2 2 2 2 2 5 2" xfId="29813"/>
    <cellStyle name="Normal 3 2 2 2 2 2 5 2 2" xfId="29814"/>
    <cellStyle name="Normal 3 2 2 2 2 2 5 2 3" xfId="29815"/>
    <cellStyle name="Normal 3 2 2 2 2 2 5 2 4" xfId="29816"/>
    <cellStyle name="Normal 3 2 2 2 2 2 5 2 5" xfId="29817"/>
    <cellStyle name="Normal 3 2 2 2 2 2 5 2 6" xfId="29818"/>
    <cellStyle name="Normal 3 2 2 2 2 2 5 3" xfId="29819"/>
    <cellStyle name="Normal 3 2 2 2 2 2 5 3 2" xfId="29820"/>
    <cellStyle name="Normal 3 2 2 2 2 2 5 3 3" xfId="29821"/>
    <cellStyle name="Normal 3 2 2 2 2 2 5 3 4" xfId="29822"/>
    <cellStyle name="Normal 3 2 2 2 2 2 5 3 5" xfId="29823"/>
    <cellStyle name="Normal 3 2 2 2 2 2 5 3 6" xfId="29824"/>
    <cellStyle name="Normal 3 2 2 2 2 2 5 4" xfId="29825"/>
    <cellStyle name="Normal 3 2 2 2 2 2 5 4 2" xfId="29826"/>
    <cellStyle name="Normal 3 2 2 2 2 2 5 4 3" xfId="29827"/>
    <cellStyle name="Normal 3 2 2 2 2 2 5 4 4" xfId="29828"/>
    <cellStyle name="Normal 3 2 2 2 2 2 5 4 5" xfId="29829"/>
    <cellStyle name="Normal 3 2 2 2 2 2 5 4 6" xfId="29830"/>
    <cellStyle name="Normal 3 2 2 2 2 2 5 5" xfId="29831"/>
    <cellStyle name="Normal 3 2 2 2 2 2 5 5 2" xfId="29832"/>
    <cellStyle name="Normal 3 2 2 2 2 2 5 5 3" xfId="29833"/>
    <cellStyle name="Normal 3 2 2 2 2 2 5 5 4" xfId="29834"/>
    <cellStyle name="Normal 3 2 2 2 2 2 5 5 5" xfId="29835"/>
    <cellStyle name="Normal 3 2 2 2 2 2 5 5 6" xfId="29836"/>
    <cellStyle name="Normal 3 2 2 2 2 2 5 6" xfId="29837"/>
    <cellStyle name="Normal 3 2 2 2 2 2 5 6 2" xfId="29838"/>
    <cellStyle name="Normal 3 2 2 2 2 2 5 6 3" xfId="29839"/>
    <cellStyle name="Normal 3 2 2 2 2 2 5 6 4" xfId="29840"/>
    <cellStyle name="Normal 3 2 2 2 2 2 5 6 5" xfId="29841"/>
    <cellStyle name="Normal 3 2 2 2 2 2 5 6 6" xfId="29842"/>
    <cellStyle name="Normal 3 2 2 2 2 2 5 7" xfId="29843"/>
    <cellStyle name="Normal 3 2 2 2 2 2 5 8" xfId="29844"/>
    <cellStyle name="Normal 3 2 2 2 2 2 5 9" xfId="29845"/>
    <cellStyle name="Normal 3 2 2 2 2 2 50" xfId="29846"/>
    <cellStyle name="Normal 3 2 2 2 2 2 51" xfId="29847"/>
    <cellStyle name="Normal 3 2 2 2 2 2 52" xfId="29848"/>
    <cellStyle name="Normal 3 2 2 2 2 2 53" xfId="29849"/>
    <cellStyle name="Normal 3 2 2 2 2 2 54" xfId="29850"/>
    <cellStyle name="Normal 3 2 2 2 2 2 54 2" xfId="29851"/>
    <cellStyle name="Normal 3 2 2 2 2 2 54 3" xfId="29852"/>
    <cellStyle name="Normal 3 2 2 2 2 2 54 4" xfId="29853"/>
    <cellStyle name="Normal 3 2 2 2 2 2 54 5" xfId="29854"/>
    <cellStyle name="Normal 3 2 2 2 2 2 54 6" xfId="29855"/>
    <cellStyle name="Normal 3 2 2 2 2 2 54 7" xfId="29856"/>
    <cellStyle name="Normal 3 2 2 2 2 2 55" xfId="29857"/>
    <cellStyle name="Normal 3 2 2 2 2 2 56" xfId="29858"/>
    <cellStyle name="Normal 3 2 2 2 2 2 57" xfId="29859"/>
    <cellStyle name="Normal 3 2 2 2 2 2 58" xfId="29860"/>
    <cellStyle name="Normal 3 2 2 2 2 2 59" xfId="29861"/>
    <cellStyle name="Normal 3 2 2 2 2 2 6" xfId="29862"/>
    <cellStyle name="Normal 3 2 2 2 2 2 6 10" xfId="29863"/>
    <cellStyle name="Normal 3 2 2 2 2 2 6 11" xfId="29864"/>
    <cellStyle name="Normal 3 2 2 2 2 2 6 2" xfId="29865"/>
    <cellStyle name="Normal 3 2 2 2 2 2 6 2 2" xfId="29866"/>
    <cellStyle name="Normal 3 2 2 2 2 2 6 2 3" xfId="29867"/>
    <cellStyle name="Normal 3 2 2 2 2 2 6 2 4" xfId="29868"/>
    <cellStyle name="Normal 3 2 2 2 2 2 6 2 5" xfId="29869"/>
    <cellStyle name="Normal 3 2 2 2 2 2 6 2 6" xfId="29870"/>
    <cellStyle name="Normal 3 2 2 2 2 2 6 3" xfId="29871"/>
    <cellStyle name="Normal 3 2 2 2 2 2 6 3 2" xfId="29872"/>
    <cellStyle name="Normal 3 2 2 2 2 2 6 3 3" xfId="29873"/>
    <cellStyle name="Normal 3 2 2 2 2 2 6 3 4" xfId="29874"/>
    <cellStyle name="Normal 3 2 2 2 2 2 6 3 5" xfId="29875"/>
    <cellStyle name="Normal 3 2 2 2 2 2 6 3 6" xfId="29876"/>
    <cellStyle name="Normal 3 2 2 2 2 2 6 4" xfId="29877"/>
    <cellStyle name="Normal 3 2 2 2 2 2 6 4 2" xfId="29878"/>
    <cellStyle name="Normal 3 2 2 2 2 2 6 4 3" xfId="29879"/>
    <cellStyle name="Normal 3 2 2 2 2 2 6 4 4" xfId="29880"/>
    <cellStyle name="Normal 3 2 2 2 2 2 6 4 5" xfId="29881"/>
    <cellStyle name="Normal 3 2 2 2 2 2 6 4 6" xfId="29882"/>
    <cellStyle name="Normal 3 2 2 2 2 2 6 5" xfId="29883"/>
    <cellStyle name="Normal 3 2 2 2 2 2 6 5 2" xfId="29884"/>
    <cellStyle name="Normal 3 2 2 2 2 2 6 5 3" xfId="29885"/>
    <cellStyle name="Normal 3 2 2 2 2 2 6 5 4" xfId="29886"/>
    <cellStyle name="Normal 3 2 2 2 2 2 6 5 5" xfId="29887"/>
    <cellStyle name="Normal 3 2 2 2 2 2 6 5 6" xfId="29888"/>
    <cellStyle name="Normal 3 2 2 2 2 2 6 6" xfId="29889"/>
    <cellStyle name="Normal 3 2 2 2 2 2 6 6 2" xfId="29890"/>
    <cellStyle name="Normal 3 2 2 2 2 2 6 6 3" xfId="29891"/>
    <cellStyle name="Normal 3 2 2 2 2 2 6 6 4" xfId="29892"/>
    <cellStyle name="Normal 3 2 2 2 2 2 6 6 5" xfId="29893"/>
    <cellStyle name="Normal 3 2 2 2 2 2 6 6 6" xfId="29894"/>
    <cellStyle name="Normal 3 2 2 2 2 2 6 7" xfId="29895"/>
    <cellStyle name="Normal 3 2 2 2 2 2 6 8" xfId="29896"/>
    <cellStyle name="Normal 3 2 2 2 2 2 6 9" xfId="29897"/>
    <cellStyle name="Normal 3 2 2 2 2 2 60" xfId="29898"/>
    <cellStyle name="Normal 3 2 2 2 2 2 61" xfId="29899"/>
    <cellStyle name="Normal 3 2 2 2 2 2 62" xfId="29900"/>
    <cellStyle name="Normal 3 2 2 2 2 2 63" xfId="29901"/>
    <cellStyle name="Normal 3 2 2 2 2 2 64" xfId="29902"/>
    <cellStyle name="Normal 3 2 2 2 2 2 65" xfId="29903"/>
    <cellStyle name="Normal 3 2 2 2 2 2 66" xfId="29904"/>
    <cellStyle name="Normal 3 2 2 2 2 2 67" xfId="29905"/>
    <cellStyle name="Normal 3 2 2 2 2 2 68" xfId="29906"/>
    <cellStyle name="Normal 3 2 2 2 2 2 69" xfId="29907"/>
    <cellStyle name="Normal 3 2 2 2 2 2 7" xfId="29908"/>
    <cellStyle name="Normal 3 2 2 2 2 2 7 10" xfId="29909"/>
    <cellStyle name="Normal 3 2 2 2 2 2 7 11" xfId="29910"/>
    <cellStyle name="Normal 3 2 2 2 2 2 7 2" xfId="29911"/>
    <cellStyle name="Normal 3 2 2 2 2 2 7 2 2" xfId="29912"/>
    <cellStyle name="Normal 3 2 2 2 2 2 7 2 3" xfId="29913"/>
    <cellStyle name="Normal 3 2 2 2 2 2 7 2 4" xfId="29914"/>
    <cellStyle name="Normal 3 2 2 2 2 2 7 2 5" xfId="29915"/>
    <cellStyle name="Normal 3 2 2 2 2 2 7 2 6" xfId="29916"/>
    <cellStyle name="Normal 3 2 2 2 2 2 7 3" xfId="29917"/>
    <cellStyle name="Normal 3 2 2 2 2 2 7 3 2" xfId="29918"/>
    <cellStyle name="Normal 3 2 2 2 2 2 7 3 3" xfId="29919"/>
    <cellStyle name="Normal 3 2 2 2 2 2 7 3 4" xfId="29920"/>
    <cellStyle name="Normal 3 2 2 2 2 2 7 3 5" xfId="29921"/>
    <cellStyle name="Normal 3 2 2 2 2 2 7 3 6" xfId="29922"/>
    <cellStyle name="Normal 3 2 2 2 2 2 7 4" xfId="29923"/>
    <cellStyle name="Normal 3 2 2 2 2 2 7 4 2" xfId="29924"/>
    <cellStyle name="Normal 3 2 2 2 2 2 7 4 3" xfId="29925"/>
    <cellStyle name="Normal 3 2 2 2 2 2 7 4 4" xfId="29926"/>
    <cellStyle name="Normal 3 2 2 2 2 2 7 4 5" xfId="29927"/>
    <cellStyle name="Normal 3 2 2 2 2 2 7 4 6" xfId="29928"/>
    <cellStyle name="Normal 3 2 2 2 2 2 7 5" xfId="29929"/>
    <cellStyle name="Normal 3 2 2 2 2 2 7 5 2" xfId="29930"/>
    <cellStyle name="Normal 3 2 2 2 2 2 7 5 3" xfId="29931"/>
    <cellStyle name="Normal 3 2 2 2 2 2 7 5 4" xfId="29932"/>
    <cellStyle name="Normal 3 2 2 2 2 2 7 5 5" xfId="29933"/>
    <cellStyle name="Normal 3 2 2 2 2 2 7 5 6" xfId="29934"/>
    <cellStyle name="Normal 3 2 2 2 2 2 7 6" xfId="29935"/>
    <cellStyle name="Normal 3 2 2 2 2 2 7 6 2" xfId="29936"/>
    <cellStyle name="Normal 3 2 2 2 2 2 7 6 3" xfId="29937"/>
    <cellStyle name="Normal 3 2 2 2 2 2 7 6 4" xfId="29938"/>
    <cellStyle name="Normal 3 2 2 2 2 2 7 6 5" xfId="29939"/>
    <cellStyle name="Normal 3 2 2 2 2 2 7 6 6" xfId="29940"/>
    <cellStyle name="Normal 3 2 2 2 2 2 7 7" xfId="29941"/>
    <cellStyle name="Normal 3 2 2 2 2 2 7 8" xfId="29942"/>
    <cellStyle name="Normal 3 2 2 2 2 2 7 9" xfId="29943"/>
    <cellStyle name="Normal 3 2 2 2 2 2 70" xfId="29944"/>
    <cellStyle name="Normal 3 2 2 2 2 2 71" xfId="29945"/>
    <cellStyle name="Normal 3 2 2 2 2 2 72" xfId="29946"/>
    <cellStyle name="Normal 3 2 2 2 2 2 73" xfId="29947"/>
    <cellStyle name="Normal 3 2 2 2 2 2 74" xfId="29948"/>
    <cellStyle name="Normal 3 2 2 2 2 2 75" xfId="29949"/>
    <cellStyle name="Normal 3 2 2 2 2 2 76" xfId="29950"/>
    <cellStyle name="Normal 3 2 2 2 2 2 77" xfId="29951"/>
    <cellStyle name="Normal 3 2 2 2 2 2 78" xfId="29952"/>
    <cellStyle name="Normal 3 2 2 2 2 2 79" xfId="29953"/>
    <cellStyle name="Normal 3 2 2 2 2 2 8" xfId="29954"/>
    <cellStyle name="Normal 3 2 2 2 2 2 8 10" xfId="29955"/>
    <cellStyle name="Normal 3 2 2 2 2 2 8 11" xfId="29956"/>
    <cellStyle name="Normal 3 2 2 2 2 2 8 2" xfId="29957"/>
    <cellStyle name="Normal 3 2 2 2 2 2 8 2 2" xfId="29958"/>
    <cellStyle name="Normal 3 2 2 2 2 2 8 2 3" xfId="29959"/>
    <cellStyle name="Normal 3 2 2 2 2 2 8 2 4" xfId="29960"/>
    <cellStyle name="Normal 3 2 2 2 2 2 8 2 5" xfId="29961"/>
    <cellStyle name="Normal 3 2 2 2 2 2 8 2 6" xfId="29962"/>
    <cellStyle name="Normal 3 2 2 2 2 2 8 3" xfId="29963"/>
    <cellStyle name="Normal 3 2 2 2 2 2 8 3 2" xfId="29964"/>
    <cellStyle name="Normal 3 2 2 2 2 2 8 3 3" xfId="29965"/>
    <cellStyle name="Normal 3 2 2 2 2 2 8 3 4" xfId="29966"/>
    <cellStyle name="Normal 3 2 2 2 2 2 8 3 5" xfId="29967"/>
    <cellStyle name="Normal 3 2 2 2 2 2 8 3 6" xfId="29968"/>
    <cellStyle name="Normal 3 2 2 2 2 2 8 4" xfId="29969"/>
    <cellStyle name="Normal 3 2 2 2 2 2 8 4 2" xfId="29970"/>
    <cellStyle name="Normal 3 2 2 2 2 2 8 4 3" xfId="29971"/>
    <cellStyle name="Normal 3 2 2 2 2 2 8 4 4" xfId="29972"/>
    <cellStyle name="Normal 3 2 2 2 2 2 8 4 5" xfId="29973"/>
    <cellStyle name="Normal 3 2 2 2 2 2 8 4 6" xfId="29974"/>
    <cellStyle name="Normal 3 2 2 2 2 2 8 5" xfId="29975"/>
    <cellStyle name="Normal 3 2 2 2 2 2 8 5 2" xfId="29976"/>
    <cellStyle name="Normal 3 2 2 2 2 2 8 5 3" xfId="29977"/>
    <cellStyle name="Normal 3 2 2 2 2 2 8 5 4" xfId="29978"/>
    <cellStyle name="Normal 3 2 2 2 2 2 8 5 5" xfId="29979"/>
    <cellStyle name="Normal 3 2 2 2 2 2 8 5 6" xfId="29980"/>
    <cellStyle name="Normal 3 2 2 2 2 2 8 6" xfId="29981"/>
    <cellStyle name="Normal 3 2 2 2 2 2 8 6 2" xfId="29982"/>
    <cellStyle name="Normal 3 2 2 2 2 2 8 6 3" xfId="29983"/>
    <cellStyle name="Normal 3 2 2 2 2 2 8 6 4" xfId="29984"/>
    <cellStyle name="Normal 3 2 2 2 2 2 8 6 5" xfId="29985"/>
    <cellStyle name="Normal 3 2 2 2 2 2 8 6 6" xfId="29986"/>
    <cellStyle name="Normal 3 2 2 2 2 2 8 7" xfId="29987"/>
    <cellStyle name="Normal 3 2 2 2 2 2 8 8" xfId="29988"/>
    <cellStyle name="Normal 3 2 2 2 2 2 8 9" xfId="29989"/>
    <cellStyle name="Normal 3 2 2 2 2 2 80" xfId="29990"/>
    <cellStyle name="Normal 3 2 2 2 2 2 81" xfId="29991"/>
    <cellStyle name="Normal 3 2 2 2 2 2 82" xfId="29992"/>
    <cellStyle name="Normal 3 2 2 2 2 2 83" xfId="29993"/>
    <cellStyle name="Normal 3 2 2 2 2 2 84" xfId="29994"/>
    <cellStyle name="Normal 3 2 2 2 2 2 85" xfId="29995"/>
    <cellStyle name="Normal 3 2 2 2 2 2 86" xfId="29996"/>
    <cellStyle name="Normal 3 2 2 2 2 2 86 2" xfId="29997"/>
    <cellStyle name="Normal 3 2 2 2 2 2 86 3" xfId="29998"/>
    <cellStyle name="Normal 3 2 2 2 2 2 86 4" xfId="29999"/>
    <cellStyle name="Normal 3 2 2 2 2 2 87" xfId="30000"/>
    <cellStyle name="Normal 3 2 2 2 2 2 88" xfId="30001"/>
    <cellStyle name="Normal 3 2 2 2 2 2 9" xfId="30002"/>
    <cellStyle name="Normal 3 2 2 2 2 2 9 10" xfId="30003"/>
    <cellStyle name="Normal 3 2 2 2 2 2 9 11" xfId="30004"/>
    <cellStyle name="Normal 3 2 2 2 2 2 9 2" xfId="30005"/>
    <cellStyle name="Normal 3 2 2 2 2 2 9 2 2" xfId="30006"/>
    <cellStyle name="Normal 3 2 2 2 2 2 9 2 3" xfId="30007"/>
    <cellStyle name="Normal 3 2 2 2 2 2 9 2 4" xfId="30008"/>
    <cellStyle name="Normal 3 2 2 2 2 2 9 2 5" xfId="30009"/>
    <cellStyle name="Normal 3 2 2 2 2 2 9 2 6" xfId="30010"/>
    <cellStyle name="Normal 3 2 2 2 2 2 9 3" xfId="30011"/>
    <cellStyle name="Normal 3 2 2 2 2 2 9 3 2" xfId="30012"/>
    <cellStyle name="Normal 3 2 2 2 2 2 9 3 3" xfId="30013"/>
    <cellStyle name="Normal 3 2 2 2 2 2 9 3 4" xfId="30014"/>
    <cellStyle name="Normal 3 2 2 2 2 2 9 3 5" xfId="30015"/>
    <cellStyle name="Normal 3 2 2 2 2 2 9 3 6" xfId="30016"/>
    <cellStyle name="Normal 3 2 2 2 2 2 9 4" xfId="30017"/>
    <cellStyle name="Normal 3 2 2 2 2 2 9 4 2" xfId="30018"/>
    <cellStyle name="Normal 3 2 2 2 2 2 9 4 3" xfId="30019"/>
    <cellStyle name="Normal 3 2 2 2 2 2 9 4 4" xfId="30020"/>
    <cellStyle name="Normal 3 2 2 2 2 2 9 4 5" xfId="30021"/>
    <cellStyle name="Normal 3 2 2 2 2 2 9 4 6" xfId="30022"/>
    <cellStyle name="Normal 3 2 2 2 2 2 9 5" xfId="30023"/>
    <cellStyle name="Normal 3 2 2 2 2 2 9 5 2" xfId="30024"/>
    <cellStyle name="Normal 3 2 2 2 2 2 9 5 3" xfId="30025"/>
    <cellStyle name="Normal 3 2 2 2 2 2 9 5 4" xfId="30026"/>
    <cellStyle name="Normal 3 2 2 2 2 2 9 5 5" xfId="30027"/>
    <cellStyle name="Normal 3 2 2 2 2 2 9 5 6" xfId="30028"/>
    <cellStyle name="Normal 3 2 2 2 2 2 9 6" xfId="30029"/>
    <cellStyle name="Normal 3 2 2 2 2 2 9 6 2" xfId="30030"/>
    <cellStyle name="Normal 3 2 2 2 2 2 9 6 3" xfId="30031"/>
    <cellStyle name="Normal 3 2 2 2 2 2 9 6 4" xfId="30032"/>
    <cellStyle name="Normal 3 2 2 2 2 2 9 6 5" xfId="30033"/>
    <cellStyle name="Normal 3 2 2 2 2 2 9 6 6" xfId="30034"/>
    <cellStyle name="Normal 3 2 2 2 2 2 9 7" xfId="30035"/>
    <cellStyle name="Normal 3 2 2 2 2 2 9 8" xfId="30036"/>
    <cellStyle name="Normal 3 2 2 2 2 2 9 9" xfId="30037"/>
    <cellStyle name="Normal 3 2 2 2 2 20" xfId="30038"/>
    <cellStyle name="Normal 3 2 2 2 2 20 10" xfId="30039"/>
    <cellStyle name="Normal 3 2 2 2 2 20 11" xfId="30040"/>
    <cellStyle name="Normal 3 2 2 2 2 20 11 10" xfId="30041"/>
    <cellStyle name="Normal 3 2 2 2 2 20 11 11" xfId="30042"/>
    <cellStyle name="Normal 3 2 2 2 2 20 11 11 2" xfId="30043"/>
    <cellStyle name="Normal 3 2 2 2 2 20 11 11 3" xfId="30044"/>
    <cellStyle name="Normal 3 2 2 2 2 20 11 11 4" xfId="30045"/>
    <cellStyle name="Normal 3 2 2 2 2 20 11 12" xfId="30046"/>
    <cellStyle name="Normal 3 2 2 2 2 20 11 13" xfId="30047"/>
    <cellStyle name="Normal 3 2 2 2 2 20 11 14" xfId="30048"/>
    <cellStyle name="Normal 3 2 2 2 2 20 11 2" xfId="30049"/>
    <cellStyle name="Normal 3 2 2 2 2 20 11 2 10" xfId="30050"/>
    <cellStyle name="Normal 3 2 2 2 2 20 11 2 11" xfId="30051"/>
    <cellStyle name="Normal 3 2 2 2 2 20 11 2 2" xfId="30052"/>
    <cellStyle name="Normal 3 2 2 2 2 20 11 2 2 10" xfId="30053"/>
    <cellStyle name="Normal 3 2 2 2 2 20 11 2 2 11" xfId="30054"/>
    <cellStyle name="Normal 3 2 2 2 2 20 11 2 2 2" xfId="30055"/>
    <cellStyle name="Normal 3 2 2 2 2 20 11 2 2 2 2" xfId="30056"/>
    <cellStyle name="Normal 3 2 2 2 2 20 11 2 2 2 2 2" xfId="30057"/>
    <cellStyle name="Normal 3 2 2 2 2 20 11 2 2 2 2 3" xfId="30058"/>
    <cellStyle name="Normal 3 2 2 2 2 20 11 2 2 2 2 4" xfId="30059"/>
    <cellStyle name="Normal 3 2 2 2 2 20 11 2 2 2 3" xfId="30060"/>
    <cellStyle name="Normal 3 2 2 2 2 20 11 2 2 2 4" xfId="30061"/>
    <cellStyle name="Normal 3 2 2 2 2 20 11 2 2 2 5" xfId="30062"/>
    <cellStyle name="Normal 3 2 2 2 2 20 11 2 2 2 6" xfId="30063"/>
    <cellStyle name="Normal 3 2 2 2 2 20 11 2 2 3" xfId="30064"/>
    <cellStyle name="Normal 3 2 2 2 2 20 11 2 2 4" xfId="30065"/>
    <cellStyle name="Normal 3 2 2 2 2 20 11 2 2 5" xfId="30066"/>
    <cellStyle name="Normal 3 2 2 2 2 20 11 2 2 6" xfId="30067"/>
    <cellStyle name="Normal 3 2 2 2 2 20 11 2 2 7" xfId="30068"/>
    <cellStyle name="Normal 3 2 2 2 2 20 11 2 2 8" xfId="30069"/>
    <cellStyle name="Normal 3 2 2 2 2 20 11 2 2 8 2" xfId="30070"/>
    <cellStyle name="Normal 3 2 2 2 2 20 11 2 2 8 3" xfId="30071"/>
    <cellStyle name="Normal 3 2 2 2 2 20 11 2 2 8 4" xfId="30072"/>
    <cellStyle name="Normal 3 2 2 2 2 20 11 2 2 9" xfId="30073"/>
    <cellStyle name="Normal 3 2 2 2 2 20 11 2 3" xfId="30074"/>
    <cellStyle name="Normal 3 2 2 2 2 20 11 2 3 2" xfId="30075"/>
    <cellStyle name="Normal 3 2 2 2 2 20 11 2 3 2 2" xfId="30076"/>
    <cellStyle name="Normal 3 2 2 2 2 20 11 2 3 2 3" xfId="30077"/>
    <cellStyle name="Normal 3 2 2 2 2 20 11 2 3 2 4" xfId="30078"/>
    <cellStyle name="Normal 3 2 2 2 2 20 11 2 3 3" xfId="30079"/>
    <cellStyle name="Normal 3 2 2 2 2 20 11 2 3 4" xfId="30080"/>
    <cellStyle name="Normal 3 2 2 2 2 20 11 2 3 5" xfId="30081"/>
    <cellStyle name="Normal 3 2 2 2 2 20 11 2 3 6" xfId="30082"/>
    <cellStyle name="Normal 3 2 2 2 2 20 11 2 4" xfId="30083"/>
    <cellStyle name="Normal 3 2 2 2 2 20 11 2 5" xfId="30084"/>
    <cellStyle name="Normal 3 2 2 2 2 20 11 2 6" xfId="30085"/>
    <cellStyle name="Normal 3 2 2 2 2 20 11 2 7" xfId="30086"/>
    <cellStyle name="Normal 3 2 2 2 2 20 11 2 8" xfId="30087"/>
    <cellStyle name="Normal 3 2 2 2 2 20 11 2 8 2" xfId="30088"/>
    <cellStyle name="Normal 3 2 2 2 2 20 11 2 8 3" xfId="30089"/>
    <cellStyle name="Normal 3 2 2 2 2 20 11 2 8 4" xfId="30090"/>
    <cellStyle name="Normal 3 2 2 2 2 20 11 2 9" xfId="30091"/>
    <cellStyle name="Normal 3 2 2 2 2 20 11 3" xfId="30092"/>
    <cellStyle name="Normal 3 2 2 2 2 20 11 4" xfId="30093"/>
    <cellStyle name="Normal 3 2 2 2 2 20 11 5" xfId="30094"/>
    <cellStyle name="Normal 3 2 2 2 2 20 11 5 2" xfId="30095"/>
    <cellStyle name="Normal 3 2 2 2 2 20 11 5 2 2" xfId="30096"/>
    <cellStyle name="Normal 3 2 2 2 2 20 11 5 2 3" xfId="30097"/>
    <cellStyle name="Normal 3 2 2 2 2 20 11 5 2 4" xfId="30098"/>
    <cellStyle name="Normal 3 2 2 2 2 20 11 5 3" xfId="30099"/>
    <cellStyle name="Normal 3 2 2 2 2 20 11 5 4" xfId="30100"/>
    <cellStyle name="Normal 3 2 2 2 2 20 11 5 5" xfId="30101"/>
    <cellStyle name="Normal 3 2 2 2 2 20 11 5 6" xfId="30102"/>
    <cellStyle name="Normal 3 2 2 2 2 20 11 6" xfId="30103"/>
    <cellStyle name="Normal 3 2 2 2 2 20 11 7" xfId="30104"/>
    <cellStyle name="Normal 3 2 2 2 2 20 11 8" xfId="30105"/>
    <cellStyle name="Normal 3 2 2 2 2 20 11 9" xfId="30106"/>
    <cellStyle name="Normal 3 2 2 2 2 20 12" xfId="30107"/>
    <cellStyle name="Normal 3 2 2 2 2 20 13" xfId="30108"/>
    <cellStyle name="Normal 3 2 2 2 2 20 13 10" xfId="30109"/>
    <cellStyle name="Normal 3 2 2 2 2 20 13 11" xfId="30110"/>
    <cellStyle name="Normal 3 2 2 2 2 20 13 2" xfId="30111"/>
    <cellStyle name="Normal 3 2 2 2 2 20 13 2 10" xfId="30112"/>
    <cellStyle name="Normal 3 2 2 2 2 20 13 2 11" xfId="30113"/>
    <cellStyle name="Normal 3 2 2 2 2 20 13 2 2" xfId="30114"/>
    <cellStyle name="Normal 3 2 2 2 2 20 13 2 2 2" xfId="30115"/>
    <cellStyle name="Normal 3 2 2 2 2 20 13 2 2 2 2" xfId="30116"/>
    <cellStyle name="Normal 3 2 2 2 2 20 13 2 2 2 3" xfId="30117"/>
    <cellStyle name="Normal 3 2 2 2 2 20 13 2 2 2 4" xfId="30118"/>
    <cellStyle name="Normal 3 2 2 2 2 20 13 2 2 3" xfId="30119"/>
    <cellStyle name="Normal 3 2 2 2 2 20 13 2 2 4" xfId="30120"/>
    <cellStyle name="Normal 3 2 2 2 2 20 13 2 2 5" xfId="30121"/>
    <cellStyle name="Normal 3 2 2 2 2 20 13 2 2 6" xfId="30122"/>
    <cellStyle name="Normal 3 2 2 2 2 20 13 2 3" xfId="30123"/>
    <cellStyle name="Normal 3 2 2 2 2 20 13 2 4" xfId="30124"/>
    <cellStyle name="Normal 3 2 2 2 2 20 13 2 5" xfId="30125"/>
    <cellStyle name="Normal 3 2 2 2 2 20 13 2 6" xfId="30126"/>
    <cellStyle name="Normal 3 2 2 2 2 20 13 2 7" xfId="30127"/>
    <cellStyle name="Normal 3 2 2 2 2 20 13 2 8" xfId="30128"/>
    <cellStyle name="Normal 3 2 2 2 2 20 13 2 8 2" xfId="30129"/>
    <cellStyle name="Normal 3 2 2 2 2 20 13 2 8 3" xfId="30130"/>
    <cellStyle name="Normal 3 2 2 2 2 20 13 2 8 4" xfId="30131"/>
    <cellStyle name="Normal 3 2 2 2 2 20 13 2 9" xfId="30132"/>
    <cellStyle name="Normal 3 2 2 2 2 20 13 3" xfId="30133"/>
    <cellStyle name="Normal 3 2 2 2 2 20 13 3 2" xfId="30134"/>
    <cellStyle name="Normal 3 2 2 2 2 20 13 3 2 2" xfId="30135"/>
    <cellStyle name="Normal 3 2 2 2 2 20 13 3 2 3" xfId="30136"/>
    <cellStyle name="Normal 3 2 2 2 2 20 13 3 2 4" xfId="30137"/>
    <cellStyle name="Normal 3 2 2 2 2 20 13 3 3" xfId="30138"/>
    <cellStyle name="Normal 3 2 2 2 2 20 13 3 4" xfId="30139"/>
    <cellStyle name="Normal 3 2 2 2 2 20 13 3 5" xfId="30140"/>
    <cellStyle name="Normal 3 2 2 2 2 20 13 3 6" xfId="30141"/>
    <cellStyle name="Normal 3 2 2 2 2 20 13 4" xfId="30142"/>
    <cellStyle name="Normal 3 2 2 2 2 20 13 5" xfId="30143"/>
    <cellStyle name="Normal 3 2 2 2 2 20 13 6" xfId="30144"/>
    <cellStyle name="Normal 3 2 2 2 2 20 13 7" xfId="30145"/>
    <cellStyle name="Normal 3 2 2 2 2 20 13 8" xfId="30146"/>
    <cellStyle name="Normal 3 2 2 2 2 20 13 8 2" xfId="30147"/>
    <cellStyle name="Normal 3 2 2 2 2 20 13 8 3" xfId="30148"/>
    <cellStyle name="Normal 3 2 2 2 2 20 13 8 4" xfId="30149"/>
    <cellStyle name="Normal 3 2 2 2 2 20 13 9" xfId="30150"/>
    <cellStyle name="Normal 3 2 2 2 2 20 14" xfId="30151"/>
    <cellStyle name="Normal 3 2 2 2 2 20 15" xfId="30152"/>
    <cellStyle name="Normal 3 2 2 2 2 20 15 2" xfId="30153"/>
    <cellStyle name="Normal 3 2 2 2 2 20 15 2 2" xfId="30154"/>
    <cellStyle name="Normal 3 2 2 2 2 20 15 2 3" xfId="30155"/>
    <cellStyle name="Normal 3 2 2 2 2 20 15 2 4" xfId="30156"/>
    <cellStyle name="Normal 3 2 2 2 2 20 15 3" xfId="30157"/>
    <cellStyle name="Normal 3 2 2 2 2 20 15 4" xfId="30158"/>
    <cellStyle name="Normal 3 2 2 2 2 20 15 5" xfId="30159"/>
    <cellStyle name="Normal 3 2 2 2 2 20 15 6" xfId="30160"/>
    <cellStyle name="Normal 3 2 2 2 2 20 16" xfId="30161"/>
    <cellStyle name="Normal 3 2 2 2 2 20 17" xfId="30162"/>
    <cellStyle name="Normal 3 2 2 2 2 20 18" xfId="30163"/>
    <cellStyle name="Normal 3 2 2 2 2 20 19" xfId="30164"/>
    <cellStyle name="Normal 3 2 2 2 2 20 2" xfId="30165"/>
    <cellStyle name="Normal 3 2 2 2 2 20 2 10" xfId="30166"/>
    <cellStyle name="Normal 3 2 2 2 2 20 2 11" xfId="30167"/>
    <cellStyle name="Normal 3 2 2 2 2 20 2 12" xfId="30168"/>
    <cellStyle name="Normal 3 2 2 2 2 20 2 13" xfId="30169"/>
    <cellStyle name="Normal 3 2 2 2 2 20 2 13 2" xfId="30170"/>
    <cellStyle name="Normal 3 2 2 2 2 20 2 13 3" xfId="30171"/>
    <cellStyle name="Normal 3 2 2 2 2 20 2 13 4" xfId="30172"/>
    <cellStyle name="Normal 3 2 2 2 2 20 2 14" xfId="30173"/>
    <cellStyle name="Normal 3 2 2 2 2 20 2 15" xfId="30174"/>
    <cellStyle name="Normal 3 2 2 2 2 20 2 16" xfId="30175"/>
    <cellStyle name="Normal 3 2 2 2 2 20 2 2" xfId="30176"/>
    <cellStyle name="Normal 3 2 2 2 2 20 2 2 10" xfId="30177"/>
    <cellStyle name="Normal 3 2 2 2 2 20 2 2 11" xfId="30178"/>
    <cellStyle name="Normal 3 2 2 2 2 20 2 2 11 2" xfId="30179"/>
    <cellStyle name="Normal 3 2 2 2 2 20 2 2 11 3" xfId="30180"/>
    <cellStyle name="Normal 3 2 2 2 2 20 2 2 11 4" xfId="30181"/>
    <cellStyle name="Normal 3 2 2 2 2 20 2 2 12" xfId="30182"/>
    <cellStyle name="Normal 3 2 2 2 2 20 2 2 13" xfId="30183"/>
    <cellStyle name="Normal 3 2 2 2 2 20 2 2 14" xfId="30184"/>
    <cellStyle name="Normal 3 2 2 2 2 20 2 2 2" xfId="30185"/>
    <cellStyle name="Normal 3 2 2 2 2 20 2 2 2 10" xfId="30186"/>
    <cellStyle name="Normal 3 2 2 2 2 20 2 2 2 11" xfId="30187"/>
    <cellStyle name="Normal 3 2 2 2 2 20 2 2 2 2" xfId="30188"/>
    <cellStyle name="Normal 3 2 2 2 2 20 2 2 2 2 10" xfId="30189"/>
    <cellStyle name="Normal 3 2 2 2 2 20 2 2 2 2 11" xfId="30190"/>
    <cellStyle name="Normal 3 2 2 2 2 20 2 2 2 2 2" xfId="30191"/>
    <cellStyle name="Normal 3 2 2 2 2 20 2 2 2 2 2 2" xfId="30192"/>
    <cellStyle name="Normal 3 2 2 2 2 20 2 2 2 2 2 2 2" xfId="30193"/>
    <cellStyle name="Normal 3 2 2 2 2 20 2 2 2 2 2 2 3" xfId="30194"/>
    <cellStyle name="Normal 3 2 2 2 2 20 2 2 2 2 2 2 4" xfId="30195"/>
    <cellStyle name="Normal 3 2 2 2 2 20 2 2 2 2 2 3" xfId="30196"/>
    <cellStyle name="Normal 3 2 2 2 2 20 2 2 2 2 2 4" xfId="30197"/>
    <cellStyle name="Normal 3 2 2 2 2 20 2 2 2 2 2 5" xfId="30198"/>
    <cellStyle name="Normal 3 2 2 2 2 20 2 2 2 2 2 6" xfId="30199"/>
    <cellStyle name="Normal 3 2 2 2 2 20 2 2 2 2 3" xfId="30200"/>
    <cellStyle name="Normal 3 2 2 2 2 20 2 2 2 2 4" xfId="30201"/>
    <cellStyle name="Normal 3 2 2 2 2 20 2 2 2 2 5" xfId="30202"/>
    <cellStyle name="Normal 3 2 2 2 2 20 2 2 2 2 6" xfId="30203"/>
    <cellStyle name="Normal 3 2 2 2 2 20 2 2 2 2 7" xfId="30204"/>
    <cellStyle name="Normal 3 2 2 2 2 20 2 2 2 2 8" xfId="30205"/>
    <cellStyle name="Normal 3 2 2 2 2 20 2 2 2 2 8 2" xfId="30206"/>
    <cellStyle name="Normal 3 2 2 2 2 20 2 2 2 2 8 3" xfId="30207"/>
    <cellStyle name="Normal 3 2 2 2 2 20 2 2 2 2 8 4" xfId="30208"/>
    <cellStyle name="Normal 3 2 2 2 2 20 2 2 2 2 9" xfId="30209"/>
    <cellStyle name="Normal 3 2 2 2 2 20 2 2 2 3" xfId="30210"/>
    <cellStyle name="Normal 3 2 2 2 2 20 2 2 2 3 2" xfId="30211"/>
    <cellStyle name="Normal 3 2 2 2 2 20 2 2 2 3 2 2" xfId="30212"/>
    <cellStyle name="Normal 3 2 2 2 2 20 2 2 2 3 2 3" xfId="30213"/>
    <cellStyle name="Normal 3 2 2 2 2 20 2 2 2 3 2 4" xfId="30214"/>
    <cellStyle name="Normal 3 2 2 2 2 20 2 2 2 3 3" xfId="30215"/>
    <cellStyle name="Normal 3 2 2 2 2 20 2 2 2 3 4" xfId="30216"/>
    <cellStyle name="Normal 3 2 2 2 2 20 2 2 2 3 5" xfId="30217"/>
    <cellStyle name="Normal 3 2 2 2 2 20 2 2 2 3 6" xfId="30218"/>
    <cellStyle name="Normal 3 2 2 2 2 20 2 2 2 4" xfId="30219"/>
    <cellStyle name="Normal 3 2 2 2 2 20 2 2 2 5" xfId="30220"/>
    <cellStyle name="Normal 3 2 2 2 2 20 2 2 2 6" xfId="30221"/>
    <cellStyle name="Normal 3 2 2 2 2 20 2 2 2 7" xfId="30222"/>
    <cellStyle name="Normal 3 2 2 2 2 20 2 2 2 8" xfId="30223"/>
    <cellStyle name="Normal 3 2 2 2 2 20 2 2 2 8 2" xfId="30224"/>
    <cellStyle name="Normal 3 2 2 2 2 20 2 2 2 8 3" xfId="30225"/>
    <cellStyle name="Normal 3 2 2 2 2 20 2 2 2 8 4" xfId="30226"/>
    <cellStyle name="Normal 3 2 2 2 2 20 2 2 2 9" xfId="30227"/>
    <cellStyle name="Normal 3 2 2 2 2 20 2 2 3" xfId="30228"/>
    <cellStyle name="Normal 3 2 2 2 2 20 2 2 4" xfId="30229"/>
    <cellStyle name="Normal 3 2 2 2 2 20 2 2 5" xfId="30230"/>
    <cellStyle name="Normal 3 2 2 2 2 20 2 2 5 2" xfId="30231"/>
    <cellStyle name="Normal 3 2 2 2 2 20 2 2 5 2 2" xfId="30232"/>
    <cellStyle name="Normal 3 2 2 2 2 20 2 2 5 2 3" xfId="30233"/>
    <cellStyle name="Normal 3 2 2 2 2 20 2 2 5 2 4" xfId="30234"/>
    <cellStyle name="Normal 3 2 2 2 2 20 2 2 5 3" xfId="30235"/>
    <cellStyle name="Normal 3 2 2 2 2 20 2 2 5 4" xfId="30236"/>
    <cellStyle name="Normal 3 2 2 2 2 20 2 2 5 5" xfId="30237"/>
    <cellStyle name="Normal 3 2 2 2 2 20 2 2 5 6" xfId="30238"/>
    <cellStyle name="Normal 3 2 2 2 2 20 2 2 6" xfId="30239"/>
    <cellStyle name="Normal 3 2 2 2 2 20 2 2 7" xfId="30240"/>
    <cellStyle name="Normal 3 2 2 2 2 20 2 2 8" xfId="30241"/>
    <cellStyle name="Normal 3 2 2 2 2 20 2 2 9" xfId="30242"/>
    <cellStyle name="Normal 3 2 2 2 2 20 2 3" xfId="30243"/>
    <cellStyle name="Normal 3 2 2 2 2 20 2 4" xfId="30244"/>
    <cellStyle name="Normal 3 2 2 2 2 20 2 5" xfId="30245"/>
    <cellStyle name="Normal 3 2 2 2 2 20 2 5 10" xfId="30246"/>
    <cellStyle name="Normal 3 2 2 2 2 20 2 5 11" xfId="30247"/>
    <cellStyle name="Normal 3 2 2 2 2 20 2 5 2" xfId="30248"/>
    <cellStyle name="Normal 3 2 2 2 2 20 2 5 2 10" xfId="30249"/>
    <cellStyle name="Normal 3 2 2 2 2 20 2 5 2 11" xfId="30250"/>
    <cellStyle name="Normal 3 2 2 2 2 20 2 5 2 2" xfId="30251"/>
    <cellStyle name="Normal 3 2 2 2 2 20 2 5 2 2 2" xfId="30252"/>
    <cellStyle name="Normal 3 2 2 2 2 20 2 5 2 2 2 2" xfId="30253"/>
    <cellStyle name="Normal 3 2 2 2 2 20 2 5 2 2 2 3" xfId="30254"/>
    <cellStyle name="Normal 3 2 2 2 2 20 2 5 2 2 2 4" xfId="30255"/>
    <cellStyle name="Normal 3 2 2 2 2 20 2 5 2 2 3" xfId="30256"/>
    <cellStyle name="Normal 3 2 2 2 2 20 2 5 2 2 4" xfId="30257"/>
    <cellStyle name="Normal 3 2 2 2 2 20 2 5 2 2 5" xfId="30258"/>
    <cellStyle name="Normal 3 2 2 2 2 20 2 5 2 2 6" xfId="30259"/>
    <cellStyle name="Normal 3 2 2 2 2 20 2 5 2 3" xfId="30260"/>
    <cellStyle name="Normal 3 2 2 2 2 20 2 5 2 4" xfId="30261"/>
    <cellStyle name="Normal 3 2 2 2 2 20 2 5 2 5" xfId="30262"/>
    <cellStyle name="Normal 3 2 2 2 2 20 2 5 2 6" xfId="30263"/>
    <cellStyle name="Normal 3 2 2 2 2 20 2 5 2 7" xfId="30264"/>
    <cellStyle name="Normal 3 2 2 2 2 20 2 5 2 8" xfId="30265"/>
    <cellStyle name="Normal 3 2 2 2 2 20 2 5 2 8 2" xfId="30266"/>
    <cellStyle name="Normal 3 2 2 2 2 20 2 5 2 8 3" xfId="30267"/>
    <cellStyle name="Normal 3 2 2 2 2 20 2 5 2 8 4" xfId="30268"/>
    <cellStyle name="Normal 3 2 2 2 2 20 2 5 2 9" xfId="30269"/>
    <cellStyle name="Normal 3 2 2 2 2 20 2 5 3" xfId="30270"/>
    <cellStyle name="Normal 3 2 2 2 2 20 2 5 3 2" xfId="30271"/>
    <cellStyle name="Normal 3 2 2 2 2 20 2 5 3 2 2" xfId="30272"/>
    <cellStyle name="Normal 3 2 2 2 2 20 2 5 3 2 3" xfId="30273"/>
    <cellStyle name="Normal 3 2 2 2 2 20 2 5 3 2 4" xfId="30274"/>
    <cellStyle name="Normal 3 2 2 2 2 20 2 5 3 3" xfId="30275"/>
    <cellStyle name="Normal 3 2 2 2 2 20 2 5 3 4" xfId="30276"/>
    <cellStyle name="Normal 3 2 2 2 2 20 2 5 3 5" xfId="30277"/>
    <cellStyle name="Normal 3 2 2 2 2 20 2 5 3 6" xfId="30278"/>
    <cellStyle name="Normal 3 2 2 2 2 20 2 5 4" xfId="30279"/>
    <cellStyle name="Normal 3 2 2 2 2 20 2 5 5" xfId="30280"/>
    <cellStyle name="Normal 3 2 2 2 2 20 2 5 6" xfId="30281"/>
    <cellStyle name="Normal 3 2 2 2 2 20 2 5 7" xfId="30282"/>
    <cellStyle name="Normal 3 2 2 2 2 20 2 5 8" xfId="30283"/>
    <cellStyle name="Normal 3 2 2 2 2 20 2 5 8 2" xfId="30284"/>
    <cellStyle name="Normal 3 2 2 2 2 20 2 5 8 3" xfId="30285"/>
    <cellStyle name="Normal 3 2 2 2 2 20 2 5 8 4" xfId="30286"/>
    <cellStyle name="Normal 3 2 2 2 2 20 2 5 9" xfId="30287"/>
    <cellStyle name="Normal 3 2 2 2 2 20 2 6" xfId="30288"/>
    <cellStyle name="Normal 3 2 2 2 2 20 2 7" xfId="30289"/>
    <cellStyle name="Normal 3 2 2 2 2 20 2 7 2" xfId="30290"/>
    <cellStyle name="Normal 3 2 2 2 2 20 2 7 2 2" xfId="30291"/>
    <cellStyle name="Normal 3 2 2 2 2 20 2 7 2 3" xfId="30292"/>
    <cellStyle name="Normal 3 2 2 2 2 20 2 7 2 4" xfId="30293"/>
    <cellStyle name="Normal 3 2 2 2 2 20 2 7 3" xfId="30294"/>
    <cellStyle name="Normal 3 2 2 2 2 20 2 7 4" xfId="30295"/>
    <cellStyle name="Normal 3 2 2 2 2 20 2 7 5" xfId="30296"/>
    <cellStyle name="Normal 3 2 2 2 2 20 2 7 6" xfId="30297"/>
    <cellStyle name="Normal 3 2 2 2 2 20 2 8" xfId="30298"/>
    <cellStyle name="Normal 3 2 2 2 2 20 2 9" xfId="30299"/>
    <cellStyle name="Normal 3 2 2 2 2 20 20" xfId="30300"/>
    <cellStyle name="Normal 3 2 2 2 2 20 21" xfId="30301"/>
    <cellStyle name="Normal 3 2 2 2 2 20 21 2" xfId="30302"/>
    <cellStyle name="Normal 3 2 2 2 2 20 21 3" xfId="30303"/>
    <cellStyle name="Normal 3 2 2 2 2 20 21 4" xfId="30304"/>
    <cellStyle name="Normal 3 2 2 2 2 20 22" xfId="30305"/>
    <cellStyle name="Normal 3 2 2 2 2 20 23" xfId="30306"/>
    <cellStyle name="Normal 3 2 2 2 2 20 24" xfId="30307"/>
    <cellStyle name="Normal 3 2 2 2 2 20 3" xfId="30308"/>
    <cellStyle name="Normal 3 2 2 2 2 20 4" xfId="30309"/>
    <cellStyle name="Normal 3 2 2 2 2 20 5" xfId="30310"/>
    <cellStyle name="Normal 3 2 2 2 2 20 6" xfId="30311"/>
    <cellStyle name="Normal 3 2 2 2 2 20 7" xfId="30312"/>
    <cellStyle name="Normal 3 2 2 2 2 20 8" xfId="30313"/>
    <cellStyle name="Normal 3 2 2 2 2 20 9" xfId="30314"/>
    <cellStyle name="Normal 3 2 2 2 2 21" xfId="30315"/>
    <cellStyle name="Normal 3 2 2 2 2 21 10" xfId="30316"/>
    <cellStyle name="Normal 3 2 2 2 2 21 11" xfId="30317"/>
    <cellStyle name="Normal 3 2 2 2 2 21 12" xfId="30318"/>
    <cellStyle name="Normal 3 2 2 2 2 21 13" xfId="30319"/>
    <cellStyle name="Normal 3 2 2 2 2 21 13 2" xfId="30320"/>
    <cellStyle name="Normal 3 2 2 2 2 21 13 3" xfId="30321"/>
    <cellStyle name="Normal 3 2 2 2 2 21 13 4" xfId="30322"/>
    <cellStyle name="Normal 3 2 2 2 2 21 14" xfId="30323"/>
    <cellStyle name="Normal 3 2 2 2 2 21 15" xfId="30324"/>
    <cellStyle name="Normal 3 2 2 2 2 21 16" xfId="30325"/>
    <cellStyle name="Normal 3 2 2 2 2 21 2" xfId="30326"/>
    <cellStyle name="Normal 3 2 2 2 2 21 2 10" xfId="30327"/>
    <cellStyle name="Normal 3 2 2 2 2 21 2 11" xfId="30328"/>
    <cellStyle name="Normal 3 2 2 2 2 21 2 11 2" xfId="30329"/>
    <cellStyle name="Normal 3 2 2 2 2 21 2 11 3" xfId="30330"/>
    <cellStyle name="Normal 3 2 2 2 2 21 2 11 4" xfId="30331"/>
    <cellStyle name="Normal 3 2 2 2 2 21 2 12" xfId="30332"/>
    <cellStyle name="Normal 3 2 2 2 2 21 2 13" xfId="30333"/>
    <cellStyle name="Normal 3 2 2 2 2 21 2 14" xfId="30334"/>
    <cellStyle name="Normal 3 2 2 2 2 21 2 2" xfId="30335"/>
    <cellStyle name="Normal 3 2 2 2 2 21 2 2 10" xfId="30336"/>
    <cellStyle name="Normal 3 2 2 2 2 21 2 2 11" xfId="30337"/>
    <cellStyle name="Normal 3 2 2 2 2 21 2 2 2" xfId="30338"/>
    <cellStyle name="Normal 3 2 2 2 2 21 2 2 2 10" xfId="30339"/>
    <cellStyle name="Normal 3 2 2 2 2 21 2 2 2 11" xfId="30340"/>
    <cellStyle name="Normal 3 2 2 2 2 21 2 2 2 2" xfId="30341"/>
    <cellStyle name="Normal 3 2 2 2 2 21 2 2 2 2 2" xfId="30342"/>
    <cellStyle name="Normal 3 2 2 2 2 21 2 2 2 2 2 2" xfId="30343"/>
    <cellStyle name="Normal 3 2 2 2 2 21 2 2 2 2 2 3" xfId="30344"/>
    <cellStyle name="Normal 3 2 2 2 2 21 2 2 2 2 2 4" xfId="30345"/>
    <cellStyle name="Normal 3 2 2 2 2 21 2 2 2 2 3" xfId="30346"/>
    <cellStyle name="Normal 3 2 2 2 2 21 2 2 2 2 4" xfId="30347"/>
    <cellStyle name="Normal 3 2 2 2 2 21 2 2 2 2 5" xfId="30348"/>
    <cellStyle name="Normal 3 2 2 2 2 21 2 2 2 2 6" xfId="30349"/>
    <cellStyle name="Normal 3 2 2 2 2 21 2 2 2 3" xfId="30350"/>
    <cellStyle name="Normal 3 2 2 2 2 21 2 2 2 4" xfId="30351"/>
    <cellStyle name="Normal 3 2 2 2 2 21 2 2 2 5" xfId="30352"/>
    <cellStyle name="Normal 3 2 2 2 2 21 2 2 2 6" xfId="30353"/>
    <cellStyle name="Normal 3 2 2 2 2 21 2 2 2 7" xfId="30354"/>
    <cellStyle name="Normal 3 2 2 2 2 21 2 2 2 8" xfId="30355"/>
    <cellStyle name="Normal 3 2 2 2 2 21 2 2 2 8 2" xfId="30356"/>
    <cellStyle name="Normal 3 2 2 2 2 21 2 2 2 8 3" xfId="30357"/>
    <cellStyle name="Normal 3 2 2 2 2 21 2 2 2 8 4" xfId="30358"/>
    <cellStyle name="Normal 3 2 2 2 2 21 2 2 2 9" xfId="30359"/>
    <cellStyle name="Normal 3 2 2 2 2 21 2 2 3" xfId="30360"/>
    <cellStyle name="Normal 3 2 2 2 2 21 2 2 3 2" xfId="30361"/>
    <cellStyle name="Normal 3 2 2 2 2 21 2 2 3 2 2" xfId="30362"/>
    <cellStyle name="Normal 3 2 2 2 2 21 2 2 3 2 3" xfId="30363"/>
    <cellStyle name="Normal 3 2 2 2 2 21 2 2 3 2 4" xfId="30364"/>
    <cellStyle name="Normal 3 2 2 2 2 21 2 2 3 3" xfId="30365"/>
    <cellStyle name="Normal 3 2 2 2 2 21 2 2 3 4" xfId="30366"/>
    <cellStyle name="Normal 3 2 2 2 2 21 2 2 3 5" xfId="30367"/>
    <cellStyle name="Normal 3 2 2 2 2 21 2 2 3 6" xfId="30368"/>
    <cellStyle name="Normal 3 2 2 2 2 21 2 2 4" xfId="30369"/>
    <cellStyle name="Normal 3 2 2 2 2 21 2 2 5" xfId="30370"/>
    <cellStyle name="Normal 3 2 2 2 2 21 2 2 6" xfId="30371"/>
    <cellStyle name="Normal 3 2 2 2 2 21 2 2 7" xfId="30372"/>
    <cellStyle name="Normal 3 2 2 2 2 21 2 2 8" xfId="30373"/>
    <cellStyle name="Normal 3 2 2 2 2 21 2 2 8 2" xfId="30374"/>
    <cellStyle name="Normal 3 2 2 2 2 21 2 2 8 3" xfId="30375"/>
    <cellStyle name="Normal 3 2 2 2 2 21 2 2 8 4" xfId="30376"/>
    <cellStyle name="Normal 3 2 2 2 2 21 2 2 9" xfId="30377"/>
    <cellStyle name="Normal 3 2 2 2 2 21 2 3" xfId="30378"/>
    <cellStyle name="Normal 3 2 2 2 2 21 2 4" xfId="30379"/>
    <cellStyle name="Normal 3 2 2 2 2 21 2 5" xfId="30380"/>
    <cellStyle name="Normal 3 2 2 2 2 21 2 5 2" xfId="30381"/>
    <cellStyle name="Normal 3 2 2 2 2 21 2 5 2 2" xfId="30382"/>
    <cellStyle name="Normal 3 2 2 2 2 21 2 5 2 3" xfId="30383"/>
    <cellStyle name="Normal 3 2 2 2 2 21 2 5 2 4" xfId="30384"/>
    <cellStyle name="Normal 3 2 2 2 2 21 2 5 3" xfId="30385"/>
    <cellStyle name="Normal 3 2 2 2 2 21 2 5 4" xfId="30386"/>
    <cellStyle name="Normal 3 2 2 2 2 21 2 5 5" xfId="30387"/>
    <cellStyle name="Normal 3 2 2 2 2 21 2 5 6" xfId="30388"/>
    <cellStyle name="Normal 3 2 2 2 2 21 2 6" xfId="30389"/>
    <cellStyle name="Normal 3 2 2 2 2 21 2 7" xfId="30390"/>
    <cellStyle name="Normal 3 2 2 2 2 21 2 8" xfId="30391"/>
    <cellStyle name="Normal 3 2 2 2 2 21 2 9" xfId="30392"/>
    <cellStyle name="Normal 3 2 2 2 2 21 3" xfId="30393"/>
    <cellStyle name="Normal 3 2 2 2 2 21 4" xfId="30394"/>
    <cellStyle name="Normal 3 2 2 2 2 21 5" xfId="30395"/>
    <cellStyle name="Normal 3 2 2 2 2 21 5 10" xfId="30396"/>
    <cellStyle name="Normal 3 2 2 2 2 21 5 11" xfId="30397"/>
    <cellStyle name="Normal 3 2 2 2 2 21 5 2" xfId="30398"/>
    <cellStyle name="Normal 3 2 2 2 2 21 5 2 10" xfId="30399"/>
    <cellStyle name="Normal 3 2 2 2 2 21 5 2 11" xfId="30400"/>
    <cellStyle name="Normal 3 2 2 2 2 21 5 2 2" xfId="30401"/>
    <cellStyle name="Normal 3 2 2 2 2 21 5 2 2 2" xfId="30402"/>
    <cellStyle name="Normal 3 2 2 2 2 21 5 2 2 2 2" xfId="30403"/>
    <cellStyle name="Normal 3 2 2 2 2 21 5 2 2 2 3" xfId="30404"/>
    <cellStyle name="Normal 3 2 2 2 2 21 5 2 2 2 4" xfId="30405"/>
    <cellStyle name="Normal 3 2 2 2 2 21 5 2 2 3" xfId="30406"/>
    <cellStyle name="Normal 3 2 2 2 2 21 5 2 2 4" xfId="30407"/>
    <cellStyle name="Normal 3 2 2 2 2 21 5 2 2 5" xfId="30408"/>
    <cellStyle name="Normal 3 2 2 2 2 21 5 2 2 6" xfId="30409"/>
    <cellStyle name="Normal 3 2 2 2 2 21 5 2 3" xfId="30410"/>
    <cellStyle name="Normal 3 2 2 2 2 21 5 2 4" xfId="30411"/>
    <cellStyle name="Normal 3 2 2 2 2 21 5 2 5" xfId="30412"/>
    <cellStyle name="Normal 3 2 2 2 2 21 5 2 6" xfId="30413"/>
    <cellStyle name="Normal 3 2 2 2 2 21 5 2 7" xfId="30414"/>
    <cellStyle name="Normal 3 2 2 2 2 21 5 2 8" xfId="30415"/>
    <cellStyle name="Normal 3 2 2 2 2 21 5 2 8 2" xfId="30416"/>
    <cellStyle name="Normal 3 2 2 2 2 21 5 2 8 3" xfId="30417"/>
    <cellStyle name="Normal 3 2 2 2 2 21 5 2 8 4" xfId="30418"/>
    <cellStyle name="Normal 3 2 2 2 2 21 5 2 9" xfId="30419"/>
    <cellStyle name="Normal 3 2 2 2 2 21 5 3" xfId="30420"/>
    <cellStyle name="Normal 3 2 2 2 2 21 5 3 2" xfId="30421"/>
    <cellStyle name="Normal 3 2 2 2 2 21 5 3 2 2" xfId="30422"/>
    <cellStyle name="Normal 3 2 2 2 2 21 5 3 2 3" xfId="30423"/>
    <cellStyle name="Normal 3 2 2 2 2 21 5 3 2 4" xfId="30424"/>
    <cellStyle name="Normal 3 2 2 2 2 21 5 3 3" xfId="30425"/>
    <cellStyle name="Normal 3 2 2 2 2 21 5 3 4" xfId="30426"/>
    <cellStyle name="Normal 3 2 2 2 2 21 5 3 5" xfId="30427"/>
    <cellStyle name="Normal 3 2 2 2 2 21 5 3 6" xfId="30428"/>
    <cellStyle name="Normal 3 2 2 2 2 21 5 4" xfId="30429"/>
    <cellStyle name="Normal 3 2 2 2 2 21 5 5" xfId="30430"/>
    <cellStyle name="Normal 3 2 2 2 2 21 5 6" xfId="30431"/>
    <cellStyle name="Normal 3 2 2 2 2 21 5 7" xfId="30432"/>
    <cellStyle name="Normal 3 2 2 2 2 21 5 8" xfId="30433"/>
    <cellStyle name="Normal 3 2 2 2 2 21 5 8 2" xfId="30434"/>
    <cellStyle name="Normal 3 2 2 2 2 21 5 8 3" xfId="30435"/>
    <cellStyle name="Normal 3 2 2 2 2 21 5 8 4" xfId="30436"/>
    <cellStyle name="Normal 3 2 2 2 2 21 5 9" xfId="30437"/>
    <cellStyle name="Normal 3 2 2 2 2 21 6" xfId="30438"/>
    <cellStyle name="Normal 3 2 2 2 2 21 7" xfId="30439"/>
    <cellStyle name="Normal 3 2 2 2 2 21 7 2" xfId="30440"/>
    <cellStyle name="Normal 3 2 2 2 2 21 7 2 2" xfId="30441"/>
    <cellStyle name="Normal 3 2 2 2 2 21 7 2 3" xfId="30442"/>
    <cellStyle name="Normal 3 2 2 2 2 21 7 2 4" xfId="30443"/>
    <cellStyle name="Normal 3 2 2 2 2 21 7 3" xfId="30444"/>
    <cellStyle name="Normal 3 2 2 2 2 21 7 4" xfId="30445"/>
    <cellStyle name="Normal 3 2 2 2 2 21 7 5" xfId="30446"/>
    <cellStyle name="Normal 3 2 2 2 2 21 7 6" xfId="30447"/>
    <cellStyle name="Normal 3 2 2 2 2 21 8" xfId="30448"/>
    <cellStyle name="Normal 3 2 2 2 2 21 9" xfId="30449"/>
    <cellStyle name="Normal 3 2 2 2 2 22" xfId="30450"/>
    <cellStyle name="Normal 3 2 2 2 2 23" xfId="30451"/>
    <cellStyle name="Normal 3 2 2 2 2 24" xfId="30452"/>
    <cellStyle name="Normal 3 2 2 2 2 25" xfId="30453"/>
    <cellStyle name="Normal 3 2 2 2 2 26" xfId="30454"/>
    <cellStyle name="Normal 3 2 2 2 2 27" xfId="30455"/>
    <cellStyle name="Normal 3 2 2 2 2 28" xfId="30456"/>
    <cellStyle name="Normal 3 2 2 2 2 29" xfId="30457"/>
    <cellStyle name="Normal 3 2 2 2 2 29 10" xfId="30458"/>
    <cellStyle name="Normal 3 2 2 2 2 29 11" xfId="30459"/>
    <cellStyle name="Normal 3 2 2 2 2 29 11 2" xfId="30460"/>
    <cellStyle name="Normal 3 2 2 2 2 29 11 3" xfId="30461"/>
    <cellStyle name="Normal 3 2 2 2 2 29 11 4" xfId="30462"/>
    <cellStyle name="Normal 3 2 2 2 2 29 12" xfId="30463"/>
    <cellStyle name="Normal 3 2 2 2 2 29 13" xfId="30464"/>
    <cellStyle name="Normal 3 2 2 2 2 29 14" xfId="30465"/>
    <cellStyle name="Normal 3 2 2 2 2 29 2" xfId="30466"/>
    <cellStyle name="Normal 3 2 2 2 2 29 2 10" xfId="30467"/>
    <cellStyle name="Normal 3 2 2 2 2 29 2 11" xfId="30468"/>
    <cellStyle name="Normal 3 2 2 2 2 29 2 2" xfId="30469"/>
    <cellStyle name="Normal 3 2 2 2 2 29 2 2 10" xfId="30470"/>
    <cellStyle name="Normal 3 2 2 2 2 29 2 2 11" xfId="30471"/>
    <cellStyle name="Normal 3 2 2 2 2 29 2 2 2" xfId="30472"/>
    <cellStyle name="Normal 3 2 2 2 2 29 2 2 2 2" xfId="30473"/>
    <cellStyle name="Normal 3 2 2 2 2 29 2 2 2 2 2" xfId="30474"/>
    <cellStyle name="Normal 3 2 2 2 2 29 2 2 2 2 3" xfId="30475"/>
    <cellStyle name="Normal 3 2 2 2 2 29 2 2 2 2 4" xfId="30476"/>
    <cellStyle name="Normal 3 2 2 2 2 29 2 2 2 3" xfId="30477"/>
    <cellStyle name="Normal 3 2 2 2 2 29 2 2 2 4" xfId="30478"/>
    <cellStyle name="Normal 3 2 2 2 2 29 2 2 2 5" xfId="30479"/>
    <cellStyle name="Normal 3 2 2 2 2 29 2 2 2 6" xfId="30480"/>
    <cellStyle name="Normal 3 2 2 2 2 29 2 2 3" xfId="30481"/>
    <cellStyle name="Normal 3 2 2 2 2 29 2 2 4" xfId="30482"/>
    <cellStyle name="Normal 3 2 2 2 2 29 2 2 5" xfId="30483"/>
    <cellStyle name="Normal 3 2 2 2 2 29 2 2 6" xfId="30484"/>
    <cellStyle name="Normal 3 2 2 2 2 29 2 2 7" xfId="30485"/>
    <cellStyle name="Normal 3 2 2 2 2 29 2 2 8" xfId="30486"/>
    <cellStyle name="Normal 3 2 2 2 2 29 2 2 8 2" xfId="30487"/>
    <cellStyle name="Normal 3 2 2 2 2 29 2 2 8 3" xfId="30488"/>
    <cellStyle name="Normal 3 2 2 2 2 29 2 2 8 4" xfId="30489"/>
    <cellStyle name="Normal 3 2 2 2 2 29 2 2 9" xfId="30490"/>
    <cellStyle name="Normal 3 2 2 2 2 29 2 3" xfId="30491"/>
    <cellStyle name="Normal 3 2 2 2 2 29 2 3 2" xfId="30492"/>
    <cellStyle name="Normal 3 2 2 2 2 29 2 3 2 2" xfId="30493"/>
    <cellStyle name="Normal 3 2 2 2 2 29 2 3 2 3" xfId="30494"/>
    <cellStyle name="Normal 3 2 2 2 2 29 2 3 2 4" xfId="30495"/>
    <cellStyle name="Normal 3 2 2 2 2 29 2 3 3" xfId="30496"/>
    <cellStyle name="Normal 3 2 2 2 2 29 2 3 4" xfId="30497"/>
    <cellStyle name="Normal 3 2 2 2 2 29 2 3 5" xfId="30498"/>
    <cellStyle name="Normal 3 2 2 2 2 29 2 3 6" xfId="30499"/>
    <cellStyle name="Normal 3 2 2 2 2 29 2 4" xfId="30500"/>
    <cellStyle name="Normal 3 2 2 2 2 29 2 5" xfId="30501"/>
    <cellStyle name="Normal 3 2 2 2 2 29 2 6" xfId="30502"/>
    <cellStyle name="Normal 3 2 2 2 2 29 2 7" xfId="30503"/>
    <cellStyle name="Normal 3 2 2 2 2 29 2 8" xfId="30504"/>
    <cellStyle name="Normal 3 2 2 2 2 29 2 8 2" xfId="30505"/>
    <cellStyle name="Normal 3 2 2 2 2 29 2 8 3" xfId="30506"/>
    <cellStyle name="Normal 3 2 2 2 2 29 2 8 4" xfId="30507"/>
    <cellStyle name="Normal 3 2 2 2 2 29 2 9" xfId="30508"/>
    <cellStyle name="Normal 3 2 2 2 2 29 3" xfId="30509"/>
    <cellStyle name="Normal 3 2 2 2 2 29 4" xfId="30510"/>
    <cellStyle name="Normal 3 2 2 2 2 29 5" xfId="30511"/>
    <cellStyle name="Normal 3 2 2 2 2 29 5 2" xfId="30512"/>
    <cellStyle name="Normal 3 2 2 2 2 29 5 2 2" xfId="30513"/>
    <cellStyle name="Normal 3 2 2 2 2 29 5 2 3" xfId="30514"/>
    <cellStyle name="Normal 3 2 2 2 2 29 5 2 4" xfId="30515"/>
    <cellStyle name="Normal 3 2 2 2 2 29 5 3" xfId="30516"/>
    <cellStyle name="Normal 3 2 2 2 2 29 5 4" xfId="30517"/>
    <cellStyle name="Normal 3 2 2 2 2 29 5 5" xfId="30518"/>
    <cellStyle name="Normal 3 2 2 2 2 29 5 6" xfId="30519"/>
    <cellStyle name="Normal 3 2 2 2 2 29 6" xfId="30520"/>
    <cellStyle name="Normal 3 2 2 2 2 29 7" xfId="30521"/>
    <cellStyle name="Normal 3 2 2 2 2 29 8" xfId="30522"/>
    <cellStyle name="Normal 3 2 2 2 2 29 9" xfId="30523"/>
    <cellStyle name="Normal 3 2 2 2 2 3" xfId="30524"/>
    <cellStyle name="Normal 3 2 2 2 2 30" xfId="30525"/>
    <cellStyle name="Normal 3 2 2 2 2 31" xfId="30526"/>
    <cellStyle name="Normal 3 2 2 2 2 31 10" xfId="30527"/>
    <cellStyle name="Normal 3 2 2 2 2 31 11" xfId="30528"/>
    <cellStyle name="Normal 3 2 2 2 2 31 2" xfId="30529"/>
    <cellStyle name="Normal 3 2 2 2 2 31 2 10" xfId="30530"/>
    <cellStyle name="Normal 3 2 2 2 2 31 2 11" xfId="30531"/>
    <cellStyle name="Normal 3 2 2 2 2 31 2 2" xfId="30532"/>
    <cellStyle name="Normal 3 2 2 2 2 31 2 2 2" xfId="30533"/>
    <cellStyle name="Normal 3 2 2 2 2 31 2 2 2 2" xfId="30534"/>
    <cellStyle name="Normal 3 2 2 2 2 31 2 2 2 3" xfId="30535"/>
    <cellStyle name="Normal 3 2 2 2 2 31 2 2 2 4" xfId="30536"/>
    <cellStyle name="Normal 3 2 2 2 2 31 2 2 3" xfId="30537"/>
    <cellStyle name="Normal 3 2 2 2 2 31 2 2 4" xfId="30538"/>
    <cellStyle name="Normal 3 2 2 2 2 31 2 2 5" xfId="30539"/>
    <cellStyle name="Normal 3 2 2 2 2 31 2 2 6" xfId="30540"/>
    <cellStyle name="Normal 3 2 2 2 2 31 2 3" xfId="30541"/>
    <cellStyle name="Normal 3 2 2 2 2 31 2 4" xfId="30542"/>
    <cellStyle name="Normal 3 2 2 2 2 31 2 5" xfId="30543"/>
    <cellStyle name="Normal 3 2 2 2 2 31 2 6" xfId="30544"/>
    <cellStyle name="Normal 3 2 2 2 2 31 2 7" xfId="30545"/>
    <cellStyle name="Normal 3 2 2 2 2 31 2 8" xfId="30546"/>
    <cellStyle name="Normal 3 2 2 2 2 31 2 8 2" xfId="30547"/>
    <cellStyle name="Normal 3 2 2 2 2 31 2 8 3" xfId="30548"/>
    <cellStyle name="Normal 3 2 2 2 2 31 2 8 4" xfId="30549"/>
    <cellStyle name="Normal 3 2 2 2 2 31 2 9" xfId="30550"/>
    <cellStyle name="Normal 3 2 2 2 2 31 3" xfId="30551"/>
    <cellStyle name="Normal 3 2 2 2 2 31 3 2" xfId="30552"/>
    <cellStyle name="Normal 3 2 2 2 2 31 3 2 2" xfId="30553"/>
    <cellStyle name="Normal 3 2 2 2 2 31 3 2 3" xfId="30554"/>
    <cellStyle name="Normal 3 2 2 2 2 31 3 2 4" xfId="30555"/>
    <cellStyle name="Normal 3 2 2 2 2 31 3 3" xfId="30556"/>
    <cellStyle name="Normal 3 2 2 2 2 31 3 4" xfId="30557"/>
    <cellStyle name="Normal 3 2 2 2 2 31 3 5" xfId="30558"/>
    <cellStyle name="Normal 3 2 2 2 2 31 3 6" xfId="30559"/>
    <cellStyle name="Normal 3 2 2 2 2 31 4" xfId="30560"/>
    <cellStyle name="Normal 3 2 2 2 2 31 5" xfId="30561"/>
    <cellStyle name="Normal 3 2 2 2 2 31 6" xfId="30562"/>
    <cellStyle name="Normal 3 2 2 2 2 31 7" xfId="30563"/>
    <cellStyle name="Normal 3 2 2 2 2 31 8" xfId="30564"/>
    <cellStyle name="Normal 3 2 2 2 2 31 8 2" xfId="30565"/>
    <cellStyle name="Normal 3 2 2 2 2 31 8 3" xfId="30566"/>
    <cellStyle name="Normal 3 2 2 2 2 31 8 4" xfId="30567"/>
    <cellStyle name="Normal 3 2 2 2 2 31 9" xfId="30568"/>
    <cellStyle name="Normal 3 2 2 2 2 32" xfId="30569"/>
    <cellStyle name="Normal 3 2 2 2 2 33" xfId="30570"/>
    <cellStyle name="Normal 3 2 2 2 2 33 2" xfId="30571"/>
    <cellStyle name="Normal 3 2 2 2 2 33 2 2" xfId="30572"/>
    <cellStyle name="Normal 3 2 2 2 2 33 2 3" xfId="30573"/>
    <cellStyle name="Normal 3 2 2 2 2 33 2 4" xfId="30574"/>
    <cellStyle name="Normal 3 2 2 2 2 33 3" xfId="30575"/>
    <cellStyle name="Normal 3 2 2 2 2 33 4" xfId="30576"/>
    <cellStyle name="Normal 3 2 2 2 2 33 5" xfId="30577"/>
    <cellStyle name="Normal 3 2 2 2 2 33 6" xfId="30578"/>
    <cellStyle name="Normal 3 2 2 2 2 34" xfId="30579"/>
    <cellStyle name="Normal 3 2 2 2 2 35" xfId="30580"/>
    <cellStyle name="Normal 3 2 2 2 2 36" xfId="30581"/>
    <cellStyle name="Normal 3 2 2 2 2 37" xfId="30582"/>
    <cellStyle name="Normal 3 2 2 2 2 38" xfId="30583"/>
    <cellStyle name="Normal 3 2 2 2 2 39" xfId="30584"/>
    <cellStyle name="Normal 3 2 2 2 2 39 2" xfId="30585"/>
    <cellStyle name="Normal 3 2 2 2 2 39 3" xfId="30586"/>
    <cellStyle name="Normal 3 2 2 2 2 39 4" xfId="30587"/>
    <cellStyle name="Normal 3 2 2 2 2 4" xfId="30588"/>
    <cellStyle name="Normal 3 2 2 2 2 40" xfId="30589"/>
    <cellStyle name="Normal 3 2 2 2 2 41" xfId="30590"/>
    <cellStyle name="Normal 3 2 2 2 2 42" xfId="30591"/>
    <cellStyle name="Normal 3 2 2 2 2 43" xfId="30592"/>
    <cellStyle name="Normal 3 2 2 2 2 44" xfId="30593"/>
    <cellStyle name="Normal 3 2 2 2 2 45" xfId="30594"/>
    <cellStyle name="Normal 3 2 2 2 2 46" xfId="30595"/>
    <cellStyle name="Normal 3 2 2 2 2 47" xfId="30596"/>
    <cellStyle name="Normal 3 2 2 2 2 48" xfId="30597"/>
    <cellStyle name="Normal 3 2 2 2 2 49" xfId="30598"/>
    <cellStyle name="Normal 3 2 2 2 2 5" xfId="30599"/>
    <cellStyle name="Normal 3 2 2 2 2 50" xfId="30600"/>
    <cellStyle name="Normal 3 2 2 2 2 51" xfId="30601"/>
    <cellStyle name="Normal 3 2 2 2 2 52" xfId="30602"/>
    <cellStyle name="Normal 3 2 2 2 2 53" xfId="30603"/>
    <cellStyle name="Normal 3 2 2 2 2 54" xfId="30604"/>
    <cellStyle name="Normal 3 2 2 2 2 54 2" xfId="30605"/>
    <cellStyle name="Normal 3 2 2 2 2 54 3" xfId="30606"/>
    <cellStyle name="Normal 3 2 2 2 2 54 4" xfId="30607"/>
    <cellStyle name="Normal 3 2 2 2 2 54 5" xfId="30608"/>
    <cellStyle name="Normal 3 2 2 2 2 54 6" xfId="30609"/>
    <cellStyle name="Normal 3 2 2 2 2 54 7" xfId="30610"/>
    <cellStyle name="Normal 3 2 2 2 2 55" xfId="30611"/>
    <cellStyle name="Normal 3 2 2 2 2 56" xfId="30612"/>
    <cellStyle name="Normal 3 2 2 2 2 57" xfId="30613"/>
    <cellStyle name="Normal 3 2 2 2 2 58" xfId="30614"/>
    <cellStyle name="Normal 3 2 2 2 2 59" xfId="30615"/>
    <cellStyle name="Normal 3 2 2 2 2 6" xfId="30616"/>
    <cellStyle name="Normal 3 2 2 2 2 60" xfId="30617"/>
    <cellStyle name="Normal 3 2 2 2 2 61" xfId="30618"/>
    <cellStyle name="Normal 3 2 2 2 2 62" xfId="30619"/>
    <cellStyle name="Normal 3 2 2 2 2 63" xfId="30620"/>
    <cellStyle name="Normal 3 2 2 2 2 64" xfId="30621"/>
    <cellStyle name="Normal 3 2 2 2 2 65" xfId="30622"/>
    <cellStyle name="Normal 3 2 2 2 2 66" xfId="30623"/>
    <cellStyle name="Normal 3 2 2 2 2 67" xfId="30624"/>
    <cellStyle name="Normal 3 2 2 2 2 68" xfId="30625"/>
    <cellStyle name="Normal 3 2 2 2 2 69" xfId="30626"/>
    <cellStyle name="Normal 3 2 2 2 2 7" xfId="30627"/>
    <cellStyle name="Normal 3 2 2 2 2 70" xfId="30628"/>
    <cellStyle name="Normal 3 2 2 2 2 71" xfId="30629"/>
    <cellStyle name="Normal 3 2 2 2 2 72" xfId="30630"/>
    <cellStyle name="Normal 3 2 2 2 2 73" xfId="30631"/>
    <cellStyle name="Normal 3 2 2 2 2 74" xfId="30632"/>
    <cellStyle name="Normal 3 2 2 2 2 75" xfId="30633"/>
    <cellStyle name="Normal 3 2 2 2 2 76" xfId="30634"/>
    <cellStyle name="Normal 3 2 2 2 2 77" xfId="30635"/>
    <cellStyle name="Normal 3 2 2 2 2 78" xfId="30636"/>
    <cellStyle name="Normal 3 2 2 2 2 79" xfId="30637"/>
    <cellStyle name="Normal 3 2 2 2 2 8" xfId="30638"/>
    <cellStyle name="Normal 3 2 2 2 2 80" xfId="30639"/>
    <cellStyle name="Normal 3 2 2 2 2 81" xfId="30640"/>
    <cellStyle name="Normal 3 2 2 2 2 82" xfId="30641"/>
    <cellStyle name="Normal 3 2 2 2 2 83" xfId="30642"/>
    <cellStyle name="Normal 3 2 2 2 2 84" xfId="30643"/>
    <cellStyle name="Normal 3 2 2 2 2 85" xfId="30644"/>
    <cellStyle name="Normal 3 2 2 2 2 86" xfId="30645"/>
    <cellStyle name="Normal 3 2 2 2 2 86 2" xfId="30646"/>
    <cellStyle name="Normal 3 2 2 2 2 86 3" xfId="30647"/>
    <cellStyle name="Normal 3 2 2 2 2 86 4" xfId="30648"/>
    <cellStyle name="Normal 3 2 2 2 2 87" xfId="30649"/>
    <cellStyle name="Normal 3 2 2 2 2 88" xfId="30650"/>
    <cellStyle name="Normal 3 2 2 2 2 89" xfId="30651"/>
    <cellStyle name="Normal 3 2 2 2 2 9" xfId="30652"/>
    <cellStyle name="Normal 3 2 2 2 20" xfId="30653"/>
    <cellStyle name="Normal 3 2 2 2 20 2" xfId="30654"/>
    <cellStyle name="Normal 3 2 2 2 20 3" xfId="30655"/>
    <cellStyle name="Normal 3 2 2 2 20 4" xfId="30656"/>
    <cellStyle name="Normal 3 2 2 2 20 5" xfId="30657"/>
    <cellStyle name="Normal 3 2 2 2 20 6" xfId="30658"/>
    <cellStyle name="Normal 3 2 2 2 21" xfId="30659"/>
    <cellStyle name="Normal 3 2 2 2 21 2" xfId="30660"/>
    <cellStyle name="Normal 3 2 2 2 21 3" xfId="30661"/>
    <cellStyle name="Normal 3 2 2 2 21 4" xfId="30662"/>
    <cellStyle name="Normal 3 2 2 2 21 5" xfId="30663"/>
    <cellStyle name="Normal 3 2 2 2 21 6" xfId="30664"/>
    <cellStyle name="Normal 3 2 2 2 22" xfId="30665"/>
    <cellStyle name="Normal 3 2 2 2 22 2" xfId="30666"/>
    <cellStyle name="Normal 3 2 2 2 22 3" xfId="30667"/>
    <cellStyle name="Normal 3 2 2 2 22 4" xfId="30668"/>
    <cellStyle name="Normal 3 2 2 2 22 5" xfId="30669"/>
    <cellStyle name="Normal 3 2 2 2 22 6" xfId="30670"/>
    <cellStyle name="Normal 3 2 2 2 23" xfId="30671"/>
    <cellStyle name="Normal 3 2 2 2 24" xfId="30672"/>
    <cellStyle name="Normal 3 2 2 2 25" xfId="30673"/>
    <cellStyle name="Normal 3 2 2 2 26" xfId="30674"/>
    <cellStyle name="Normal 3 2 2 2 27" xfId="30675"/>
    <cellStyle name="Normal 3 2 2 2 28" xfId="30676"/>
    <cellStyle name="Normal 3 2 2 2 28 10" xfId="30677"/>
    <cellStyle name="Normal 3 2 2 2 28 11" xfId="30678"/>
    <cellStyle name="Normal 3 2 2 2 28 11 10" xfId="30679"/>
    <cellStyle name="Normal 3 2 2 2 28 11 11" xfId="30680"/>
    <cellStyle name="Normal 3 2 2 2 28 11 11 2" xfId="30681"/>
    <cellStyle name="Normal 3 2 2 2 28 11 11 3" xfId="30682"/>
    <cellStyle name="Normal 3 2 2 2 28 11 11 4" xfId="30683"/>
    <cellStyle name="Normal 3 2 2 2 28 11 12" xfId="30684"/>
    <cellStyle name="Normal 3 2 2 2 28 11 13" xfId="30685"/>
    <cellStyle name="Normal 3 2 2 2 28 11 14" xfId="30686"/>
    <cellStyle name="Normal 3 2 2 2 28 11 2" xfId="30687"/>
    <cellStyle name="Normal 3 2 2 2 28 11 2 10" xfId="30688"/>
    <cellStyle name="Normal 3 2 2 2 28 11 2 11" xfId="30689"/>
    <cellStyle name="Normal 3 2 2 2 28 11 2 2" xfId="30690"/>
    <cellStyle name="Normal 3 2 2 2 28 11 2 2 10" xfId="30691"/>
    <cellStyle name="Normal 3 2 2 2 28 11 2 2 11" xfId="30692"/>
    <cellStyle name="Normal 3 2 2 2 28 11 2 2 2" xfId="30693"/>
    <cellStyle name="Normal 3 2 2 2 28 11 2 2 2 2" xfId="30694"/>
    <cellStyle name="Normal 3 2 2 2 28 11 2 2 2 2 2" xfId="30695"/>
    <cellStyle name="Normal 3 2 2 2 28 11 2 2 2 2 3" xfId="30696"/>
    <cellStyle name="Normal 3 2 2 2 28 11 2 2 2 2 4" xfId="30697"/>
    <cellStyle name="Normal 3 2 2 2 28 11 2 2 2 3" xfId="30698"/>
    <cellStyle name="Normal 3 2 2 2 28 11 2 2 2 4" xfId="30699"/>
    <cellStyle name="Normal 3 2 2 2 28 11 2 2 2 5" xfId="30700"/>
    <cellStyle name="Normal 3 2 2 2 28 11 2 2 2 6" xfId="30701"/>
    <cellStyle name="Normal 3 2 2 2 28 11 2 2 3" xfId="30702"/>
    <cellStyle name="Normal 3 2 2 2 28 11 2 2 4" xfId="30703"/>
    <cellStyle name="Normal 3 2 2 2 28 11 2 2 5" xfId="30704"/>
    <cellStyle name="Normal 3 2 2 2 28 11 2 2 6" xfId="30705"/>
    <cellStyle name="Normal 3 2 2 2 28 11 2 2 7" xfId="30706"/>
    <cellStyle name="Normal 3 2 2 2 28 11 2 2 8" xfId="30707"/>
    <cellStyle name="Normal 3 2 2 2 28 11 2 2 8 2" xfId="30708"/>
    <cellStyle name="Normal 3 2 2 2 28 11 2 2 8 3" xfId="30709"/>
    <cellStyle name="Normal 3 2 2 2 28 11 2 2 8 4" xfId="30710"/>
    <cellStyle name="Normal 3 2 2 2 28 11 2 2 9" xfId="30711"/>
    <cellStyle name="Normal 3 2 2 2 28 11 2 3" xfId="30712"/>
    <cellStyle name="Normal 3 2 2 2 28 11 2 3 2" xfId="30713"/>
    <cellStyle name="Normal 3 2 2 2 28 11 2 3 2 2" xfId="30714"/>
    <cellStyle name="Normal 3 2 2 2 28 11 2 3 2 3" xfId="30715"/>
    <cellStyle name="Normal 3 2 2 2 28 11 2 3 2 4" xfId="30716"/>
    <cellStyle name="Normal 3 2 2 2 28 11 2 3 3" xfId="30717"/>
    <cellStyle name="Normal 3 2 2 2 28 11 2 3 4" xfId="30718"/>
    <cellStyle name="Normal 3 2 2 2 28 11 2 3 5" xfId="30719"/>
    <cellStyle name="Normal 3 2 2 2 28 11 2 3 6" xfId="30720"/>
    <cellStyle name="Normal 3 2 2 2 28 11 2 4" xfId="30721"/>
    <cellStyle name="Normal 3 2 2 2 28 11 2 5" xfId="30722"/>
    <cellStyle name="Normal 3 2 2 2 28 11 2 6" xfId="30723"/>
    <cellStyle name="Normal 3 2 2 2 28 11 2 7" xfId="30724"/>
    <cellStyle name="Normal 3 2 2 2 28 11 2 8" xfId="30725"/>
    <cellStyle name="Normal 3 2 2 2 28 11 2 8 2" xfId="30726"/>
    <cellStyle name="Normal 3 2 2 2 28 11 2 8 3" xfId="30727"/>
    <cellStyle name="Normal 3 2 2 2 28 11 2 8 4" xfId="30728"/>
    <cellStyle name="Normal 3 2 2 2 28 11 2 9" xfId="30729"/>
    <cellStyle name="Normal 3 2 2 2 28 11 3" xfId="30730"/>
    <cellStyle name="Normal 3 2 2 2 28 11 4" xfId="30731"/>
    <cellStyle name="Normal 3 2 2 2 28 11 5" xfId="30732"/>
    <cellStyle name="Normal 3 2 2 2 28 11 5 2" xfId="30733"/>
    <cellStyle name="Normal 3 2 2 2 28 11 5 2 2" xfId="30734"/>
    <cellStyle name="Normal 3 2 2 2 28 11 5 2 3" xfId="30735"/>
    <cellStyle name="Normal 3 2 2 2 28 11 5 2 4" xfId="30736"/>
    <cellStyle name="Normal 3 2 2 2 28 11 5 3" xfId="30737"/>
    <cellStyle name="Normal 3 2 2 2 28 11 5 4" xfId="30738"/>
    <cellStyle name="Normal 3 2 2 2 28 11 5 5" xfId="30739"/>
    <cellStyle name="Normal 3 2 2 2 28 11 5 6" xfId="30740"/>
    <cellStyle name="Normal 3 2 2 2 28 11 6" xfId="30741"/>
    <cellStyle name="Normal 3 2 2 2 28 11 7" xfId="30742"/>
    <cellStyle name="Normal 3 2 2 2 28 11 8" xfId="30743"/>
    <cellStyle name="Normal 3 2 2 2 28 11 9" xfId="30744"/>
    <cellStyle name="Normal 3 2 2 2 28 12" xfId="30745"/>
    <cellStyle name="Normal 3 2 2 2 28 13" xfId="30746"/>
    <cellStyle name="Normal 3 2 2 2 28 13 10" xfId="30747"/>
    <cellStyle name="Normal 3 2 2 2 28 13 11" xfId="30748"/>
    <cellStyle name="Normal 3 2 2 2 28 13 2" xfId="30749"/>
    <cellStyle name="Normal 3 2 2 2 28 13 2 10" xfId="30750"/>
    <cellStyle name="Normal 3 2 2 2 28 13 2 11" xfId="30751"/>
    <cellStyle name="Normal 3 2 2 2 28 13 2 2" xfId="30752"/>
    <cellStyle name="Normal 3 2 2 2 28 13 2 2 2" xfId="30753"/>
    <cellStyle name="Normal 3 2 2 2 28 13 2 2 2 2" xfId="30754"/>
    <cellStyle name="Normal 3 2 2 2 28 13 2 2 2 3" xfId="30755"/>
    <cellStyle name="Normal 3 2 2 2 28 13 2 2 2 4" xfId="30756"/>
    <cellStyle name="Normal 3 2 2 2 28 13 2 2 3" xfId="30757"/>
    <cellStyle name="Normal 3 2 2 2 28 13 2 2 4" xfId="30758"/>
    <cellStyle name="Normal 3 2 2 2 28 13 2 2 5" xfId="30759"/>
    <cellStyle name="Normal 3 2 2 2 28 13 2 2 6" xfId="30760"/>
    <cellStyle name="Normal 3 2 2 2 28 13 2 3" xfId="30761"/>
    <cellStyle name="Normal 3 2 2 2 28 13 2 4" xfId="30762"/>
    <cellStyle name="Normal 3 2 2 2 28 13 2 5" xfId="30763"/>
    <cellStyle name="Normal 3 2 2 2 28 13 2 6" xfId="30764"/>
    <cellStyle name="Normal 3 2 2 2 28 13 2 7" xfId="30765"/>
    <cellStyle name="Normal 3 2 2 2 28 13 2 8" xfId="30766"/>
    <cellStyle name="Normal 3 2 2 2 28 13 2 8 2" xfId="30767"/>
    <cellStyle name="Normal 3 2 2 2 28 13 2 8 3" xfId="30768"/>
    <cellStyle name="Normal 3 2 2 2 28 13 2 8 4" xfId="30769"/>
    <cellStyle name="Normal 3 2 2 2 28 13 2 9" xfId="30770"/>
    <cellStyle name="Normal 3 2 2 2 28 13 3" xfId="30771"/>
    <cellStyle name="Normal 3 2 2 2 28 13 3 2" xfId="30772"/>
    <cellStyle name="Normal 3 2 2 2 28 13 3 2 2" xfId="30773"/>
    <cellStyle name="Normal 3 2 2 2 28 13 3 2 3" xfId="30774"/>
    <cellStyle name="Normal 3 2 2 2 28 13 3 2 4" xfId="30775"/>
    <cellStyle name="Normal 3 2 2 2 28 13 3 3" xfId="30776"/>
    <cellStyle name="Normal 3 2 2 2 28 13 3 4" xfId="30777"/>
    <cellStyle name="Normal 3 2 2 2 28 13 3 5" xfId="30778"/>
    <cellStyle name="Normal 3 2 2 2 28 13 3 6" xfId="30779"/>
    <cellStyle name="Normal 3 2 2 2 28 13 4" xfId="30780"/>
    <cellStyle name="Normal 3 2 2 2 28 13 5" xfId="30781"/>
    <cellStyle name="Normal 3 2 2 2 28 13 6" xfId="30782"/>
    <cellStyle name="Normal 3 2 2 2 28 13 7" xfId="30783"/>
    <cellStyle name="Normal 3 2 2 2 28 13 8" xfId="30784"/>
    <cellStyle name="Normal 3 2 2 2 28 13 8 2" xfId="30785"/>
    <cellStyle name="Normal 3 2 2 2 28 13 8 3" xfId="30786"/>
    <cellStyle name="Normal 3 2 2 2 28 13 8 4" xfId="30787"/>
    <cellStyle name="Normal 3 2 2 2 28 13 9" xfId="30788"/>
    <cellStyle name="Normal 3 2 2 2 28 14" xfId="30789"/>
    <cellStyle name="Normal 3 2 2 2 28 15" xfId="30790"/>
    <cellStyle name="Normal 3 2 2 2 28 15 2" xfId="30791"/>
    <cellStyle name="Normal 3 2 2 2 28 15 2 2" xfId="30792"/>
    <cellStyle name="Normal 3 2 2 2 28 15 2 3" xfId="30793"/>
    <cellStyle name="Normal 3 2 2 2 28 15 2 4" xfId="30794"/>
    <cellStyle name="Normal 3 2 2 2 28 15 3" xfId="30795"/>
    <cellStyle name="Normal 3 2 2 2 28 15 4" xfId="30796"/>
    <cellStyle name="Normal 3 2 2 2 28 15 5" xfId="30797"/>
    <cellStyle name="Normal 3 2 2 2 28 15 6" xfId="30798"/>
    <cellStyle name="Normal 3 2 2 2 28 16" xfId="30799"/>
    <cellStyle name="Normal 3 2 2 2 28 17" xfId="30800"/>
    <cellStyle name="Normal 3 2 2 2 28 18" xfId="30801"/>
    <cellStyle name="Normal 3 2 2 2 28 19" xfId="30802"/>
    <cellStyle name="Normal 3 2 2 2 28 2" xfId="30803"/>
    <cellStyle name="Normal 3 2 2 2 28 2 10" xfId="30804"/>
    <cellStyle name="Normal 3 2 2 2 28 2 11" xfId="30805"/>
    <cellStyle name="Normal 3 2 2 2 28 2 12" xfId="30806"/>
    <cellStyle name="Normal 3 2 2 2 28 2 13" xfId="30807"/>
    <cellStyle name="Normal 3 2 2 2 28 2 13 2" xfId="30808"/>
    <cellStyle name="Normal 3 2 2 2 28 2 13 3" xfId="30809"/>
    <cellStyle name="Normal 3 2 2 2 28 2 13 4" xfId="30810"/>
    <cellStyle name="Normal 3 2 2 2 28 2 14" xfId="30811"/>
    <cellStyle name="Normal 3 2 2 2 28 2 15" xfId="30812"/>
    <cellStyle name="Normal 3 2 2 2 28 2 16" xfId="30813"/>
    <cellStyle name="Normal 3 2 2 2 28 2 2" xfId="30814"/>
    <cellStyle name="Normal 3 2 2 2 28 2 2 10" xfId="30815"/>
    <cellStyle name="Normal 3 2 2 2 28 2 2 11" xfId="30816"/>
    <cellStyle name="Normal 3 2 2 2 28 2 2 11 2" xfId="30817"/>
    <cellStyle name="Normal 3 2 2 2 28 2 2 11 3" xfId="30818"/>
    <cellStyle name="Normal 3 2 2 2 28 2 2 11 4" xfId="30819"/>
    <cellStyle name="Normal 3 2 2 2 28 2 2 12" xfId="30820"/>
    <cellStyle name="Normal 3 2 2 2 28 2 2 13" xfId="30821"/>
    <cellStyle name="Normal 3 2 2 2 28 2 2 14" xfId="30822"/>
    <cellStyle name="Normal 3 2 2 2 28 2 2 2" xfId="30823"/>
    <cellStyle name="Normal 3 2 2 2 28 2 2 2 10" xfId="30824"/>
    <cellStyle name="Normal 3 2 2 2 28 2 2 2 11" xfId="30825"/>
    <cellStyle name="Normal 3 2 2 2 28 2 2 2 2" xfId="30826"/>
    <cellStyle name="Normal 3 2 2 2 28 2 2 2 2 10" xfId="30827"/>
    <cellStyle name="Normal 3 2 2 2 28 2 2 2 2 11" xfId="30828"/>
    <cellStyle name="Normal 3 2 2 2 28 2 2 2 2 2" xfId="30829"/>
    <cellStyle name="Normal 3 2 2 2 28 2 2 2 2 2 2" xfId="30830"/>
    <cellStyle name="Normal 3 2 2 2 28 2 2 2 2 2 2 2" xfId="30831"/>
    <cellStyle name="Normal 3 2 2 2 28 2 2 2 2 2 2 3" xfId="30832"/>
    <cellStyle name="Normal 3 2 2 2 28 2 2 2 2 2 2 4" xfId="30833"/>
    <cellStyle name="Normal 3 2 2 2 28 2 2 2 2 2 3" xfId="30834"/>
    <cellStyle name="Normal 3 2 2 2 28 2 2 2 2 2 4" xfId="30835"/>
    <cellStyle name="Normal 3 2 2 2 28 2 2 2 2 2 5" xfId="30836"/>
    <cellStyle name="Normal 3 2 2 2 28 2 2 2 2 2 6" xfId="30837"/>
    <cellStyle name="Normal 3 2 2 2 28 2 2 2 2 3" xfId="30838"/>
    <cellStyle name="Normal 3 2 2 2 28 2 2 2 2 4" xfId="30839"/>
    <cellStyle name="Normal 3 2 2 2 28 2 2 2 2 5" xfId="30840"/>
    <cellStyle name="Normal 3 2 2 2 28 2 2 2 2 6" xfId="30841"/>
    <cellStyle name="Normal 3 2 2 2 28 2 2 2 2 7" xfId="30842"/>
    <cellStyle name="Normal 3 2 2 2 28 2 2 2 2 8" xfId="30843"/>
    <cellStyle name="Normal 3 2 2 2 28 2 2 2 2 8 2" xfId="30844"/>
    <cellStyle name="Normal 3 2 2 2 28 2 2 2 2 8 3" xfId="30845"/>
    <cellStyle name="Normal 3 2 2 2 28 2 2 2 2 8 4" xfId="30846"/>
    <cellStyle name="Normal 3 2 2 2 28 2 2 2 2 9" xfId="30847"/>
    <cellStyle name="Normal 3 2 2 2 28 2 2 2 3" xfId="30848"/>
    <cellStyle name="Normal 3 2 2 2 28 2 2 2 3 2" xfId="30849"/>
    <cellStyle name="Normal 3 2 2 2 28 2 2 2 3 2 2" xfId="30850"/>
    <cellStyle name="Normal 3 2 2 2 28 2 2 2 3 2 3" xfId="30851"/>
    <cellStyle name="Normal 3 2 2 2 28 2 2 2 3 2 4" xfId="30852"/>
    <cellStyle name="Normal 3 2 2 2 28 2 2 2 3 3" xfId="30853"/>
    <cellStyle name="Normal 3 2 2 2 28 2 2 2 3 4" xfId="30854"/>
    <cellStyle name="Normal 3 2 2 2 28 2 2 2 3 5" xfId="30855"/>
    <cellStyle name="Normal 3 2 2 2 28 2 2 2 3 6" xfId="30856"/>
    <cellStyle name="Normal 3 2 2 2 28 2 2 2 4" xfId="30857"/>
    <cellStyle name="Normal 3 2 2 2 28 2 2 2 5" xfId="30858"/>
    <cellStyle name="Normal 3 2 2 2 28 2 2 2 6" xfId="30859"/>
    <cellStyle name="Normal 3 2 2 2 28 2 2 2 7" xfId="30860"/>
    <cellStyle name="Normal 3 2 2 2 28 2 2 2 8" xfId="30861"/>
    <cellStyle name="Normal 3 2 2 2 28 2 2 2 8 2" xfId="30862"/>
    <cellStyle name="Normal 3 2 2 2 28 2 2 2 8 3" xfId="30863"/>
    <cellStyle name="Normal 3 2 2 2 28 2 2 2 8 4" xfId="30864"/>
    <cellStyle name="Normal 3 2 2 2 28 2 2 2 9" xfId="30865"/>
    <cellStyle name="Normal 3 2 2 2 28 2 2 3" xfId="30866"/>
    <cellStyle name="Normal 3 2 2 2 28 2 2 4" xfId="30867"/>
    <cellStyle name="Normal 3 2 2 2 28 2 2 5" xfId="30868"/>
    <cellStyle name="Normal 3 2 2 2 28 2 2 5 2" xfId="30869"/>
    <cellStyle name="Normal 3 2 2 2 28 2 2 5 2 2" xfId="30870"/>
    <cellStyle name="Normal 3 2 2 2 28 2 2 5 2 3" xfId="30871"/>
    <cellStyle name="Normal 3 2 2 2 28 2 2 5 2 4" xfId="30872"/>
    <cellStyle name="Normal 3 2 2 2 28 2 2 5 3" xfId="30873"/>
    <cellStyle name="Normal 3 2 2 2 28 2 2 5 4" xfId="30874"/>
    <cellStyle name="Normal 3 2 2 2 28 2 2 5 5" xfId="30875"/>
    <cellStyle name="Normal 3 2 2 2 28 2 2 5 6" xfId="30876"/>
    <cellStyle name="Normal 3 2 2 2 28 2 2 6" xfId="30877"/>
    <cellStyle name="Normal 3 2 2 2 28 2 2 7" xfId="30878"/>
    <cellStyle name="Normal 3 2 2 2 28 2 2 8" xfId="30879"/>
    <cellStyle name="Normal 3 2 2 2 28 2 2 9" xfId="30880"/>
    <cellStyle name="Normal 3 2 2 2 28 2 3" xfId="30881"/>
    <cellStyle name="Normal 3 2 2 2 28 2 4" xfId="30882"/>
    <cellStyle name="Normal 3 2 2 2 28 2 5" xfId="30883"/>
    <cellStyle name="Normal 3 2 2 2 28 2 5 10" xfId="30884"/>
    <cellStyle name="Normal 3 2 2 2 28 2 5 11" xfId="30885"/>
    <cellStyle name="Normal 3 2 2 2 28 2 5 2" xfId="30886"/>
    <cellStyle name="Normal 3 2 2 2 28 2 5 2 10" xfId="30887"/>
    <cellStyle name="Normal 3 2 2 2 28 2 5 2 11" xfId="30888"/>
    <cellStyle name="Normal 3 2 2 2 28 2 5 2 2" xfId="30889"/>
    <cellStyle name="Normal 3 2 2 2 28 2 5 2 2 2" xfId="30890"/>
    <cellStyle name="Normal 3 2 2 2 28 2 5 2 2 2 2" xfId="30891"/>
    <cellStyle name="Normal 3 2 2 2 28 2 5 2 2 2 3" xfId="30892"/>
    <cellStyle name="Normal 3 2 2 2 28 2 5 2 2 2 4" xfId="30893"/>
    <cellStyle name="Normal 3 2 2 2 28 2 5 2 2 3" xfId="30894"/>
    <cellStyle name="Normal 3 2 2 2 28 2 5 2 2 4" xfId="30895"/>
    <cellStyle name="Normal 3 2 2 2 28 2 5 2 2 5" xfId="30896"/>
    <cellStyle name="Normal 3 2 2 2 28 2 5 2 2 6" xfId="30897"/>
    <cellStyle name="Normal 3 2 2 2 28 2 5 2 3" xfId="30898"/>
    <cellStyle name="Normal 3 2 2 2 28 2 5 2 4" xfId="30899"/>
    <cellStyle name="Normal 3 2 2 2 28 2 5 2 5" xfId="30900"/>
    <cellStyle name="Normal 3 2 2 2 28 2 5 2 6" xfId="30901"/>
    <cellStyle name="Normal 3 2 2 2 28 2 5 2 7" xfId="30902"/>
    <cellStyle name="Normal 3 2 2 2 28 2 5 2 8" xfId="30903"/>
    <cellStyle name="Normal 3 2 2 2 28 2 5 2 8 2" xfId="30904"/>
    <cellStyle name="Normal 3 2 2 2 28 2 5 2 8 3" xfId="30905"/>
    <cellStyle name="Normal 3 2 2 2 28 2 5 2 8 4" xfId="30906"/>
    <cellStyle name="Normal 3 2 2 2 28 2 5 2 9" xfId="30907"/>
    <cellStyle name="Normal 3 2 2 2 28 2 5 3" xfId="30908"/>
    <cellStyle name="Normal 3 2 2 2 28 2 5 3 2" xfId="30909"/>
    <cellStyle name="Normal 3 2 2 2 28 2 5 3 2 2" xfId="30910"/>
    <cellStyle name="Normal 3 2 2 2 28 2 5 3 2 3" xfId="30911"/>
    <cellStyle name="Normal 3 2 2 2 28 2 5 3 2 4" xfId="30912"/>
    <cellStyle name="Normal 3 2 2 2 28 2 5 3 3" xfId="30913"/>
    <cellStyle name="Normal 3 2 2 2 28 2 5 3 4" xfId="30914"/>
    <cellStyle name="Normal 3 2 2 2 28 2 5 3 5" xfId="30915"/>
    <cellStyle name="Normal 3 2 2 2 28 2 5 3 6" xfId="30916"/>
    <cellStyle name="Normal 3 2 2 2 28 2 5 4" xfId="30917"/>
    <cellStyle name="Normal 3 2 2 2 28 2 5 5" xfId="30918"/>
    <cellStyle name="Normal 3 2 2 2 28 2 5 6" xfId="30919"/>
    <cellStyle name="Normal 3 2 2 2 28 2 5 7" xfId="30920"/>
    <cellStyle name="Normal 3 2 2 2 28 2 5 8" xfId="30921"/>
    <cellStyle name="Normal 3 2 2 2 28 2 5 8 2" xfId="30922"/>
    <cellStyle name="Normal 3 2 2 2 28 2 5 8 3" xfId="30923"/>
    <cellStyle name="Normal 3 2 2 2 28 2 5 8 4" xfId="30924"/>
    <cellStyle name="Normal 3 2 2 2 28 2 5 9" xfId="30925"/>
    <cellStyle name="Normal 3 2 2 2 28 2 6" xfId="30926"/>
    <cellStyle name="Normal 3 2 2 2 28 2 7" xfId="30927"/>
    <cellStyle name="Normal 3 2 2 2 28 2 7 2" xfId="30928"/>
    <cellStyle name="Normal 3 2 2 2 28 2 7 2 2" xfId="30929"/>
    <cellStyle name="Normal 3 2 2 2 28 2 7 2 3" xfId="30930"/>
    <cellStyle name="Normal 3 2 2 2 28 2 7 2 4" xfId="30931"/>
    <cellStyle name="Normal 3 2 2 2 28 2 7 3" xfId="30932"/>
    <cellStyle name="Normal 3 2 2 2 28 2 7 4" xfId="30933"/>
    <cellStyle name="Normal 3 2 2 2 28 2 7 5" xfId="30934"/>
    <cellStyle name="Normal 3 2 2 2 28 2 7 6" xfId="30935"/>
    <cellStyle name="Normal 3 2 2 2 28 2 8" xfId="30936"/>
    <cellStyle name="Normal 3 2 2 2 28 2 9" xfId="30937"/>
    <cellStyle name="Normal 3 2 2 2 28 20" xfId="30938"/>
    <cellStyle name="Normal 3 2 2 2 28 21" xfId="30939"/>
    <cellStyle name="Normal 3 2 2 2 28 21 2" xfId="30940"/>
    <cellStyle name="Normal 3 2 2 2 28 21 3" xfId="30941"/>
    <cellStyle name="Normal 3 2 2 2 28 21 4" xfId="30942"/>
    <cellStyle name="Normal 3 2 2 2 28 22" xfId="30943"/>
    <cellStyle name="Normal 3 2 2 2 28 23" xfId="30944"/>
    <cellStyle name="Normal 3 2 2 2 28 24" xfId="30945"/>
    <cellStyle name="Normal 3 2 2 2 28 3" xfId="30946"/>
    <cellStyle name="Normal 3 2 2 2 28 4" xfId="30947"/>
    <cellStyle name="Normal 3 2 2 2 28 5" xfId="30948"/>
    <cellStyle name="Normal 3 2 2 2 28 6" xfId="30949"/>
    <cellStyle name="Normal 3 2 2 2 28 7" xfId="30950"/>
    <cellStyle name="Normal 3 2 2 2 28 8" xfId="30951"/>
    <cellStyle name="Normal 3 2 2 2 28 9" xfId="30952"/>
    <cellStyle name="Normal 3 2 2 2 29" xfId="30953"/>
    <cellStyle name="Normal 3 2 2 2 29 10" xfId="30954"/>
    <cellStyle name="Normal 3 2 2 2 29 11" xfId="30955"/>
    <cellStyle name="Normal 3 2 2 2 29 12" xfId="30956"/>
    <cellStyle name="Normal 3 2 2 2 29 13" xfId="30957"/>
    <cellStyle name="Normal 3 2 2 2 29 13 2" xfId="30958"/>
    <cellStyle name="Normal 3 2 2 2 29 13 3" xfId="30959"/>
    <cellStyle name="Normal 3 2 2 2 29 13 4" xfId="30960"/>
    <cellStyle name="Normal 3 2 2 2 29 14" xfId="30961"/>
    <cellStyle name="Normal 3 2 2 2 29 15" xfId="30962"/>
    <cellStyle name="Normal 3 2 2 2 29 16" xfId="30963"/>
    <cellStyle name="Normal 3 2 2 2 29 2" xfId="30964"/>
    <cellStyle name="Normal 3 2 2 2 29 2 10" xfId="30965"/>
    <cellStyle name="Normal 3 2 2 2 29 2 11" xfId="30966"/>
    <cellStyle name="Normal 3 2 2 2 29 2 11 2" xfId="30967"/>
    <cellStyle name="Normal 3 2 2 2 29 2 11 3" xfId="30968"/>
    <cellStyle name="Normal 3 2 2 2 29 2 11 4" xfId="30969"/>
    <cellStyle name="Normal 3 2 2 2 29 2 12" xfId="30970"/>
    <cellStyle name="Normal 3 2 2 2 29 2 13" xfId="30971"/>
    <cellStyle name="Normal 3 2 2 2 29 2 14" xfId="30972"/>
    <cellStyle name="Normal 3 2 2 2 29 2 2" xfId="30973"/>
    <cellStyle name="Normal 3 2 2 2 29 2 2 10" xfId="30974"/>
    <cellStyle name="Normal 3 2 2 2 29 2 2 11" xfId="30975"/>
    <cellStyle name="Normal 3 2 2 2 29 2 2 2" xfId="30976"/>
    <cellStyle name="Normal 3 2 2 2 29 2 2 2 10" xfId="30977"/>
    <cellStyle name="Normal 3 2 2 2 29 2 2 2 11" xfId="30978"/>
    <cellStyle name="Normal 3 2 2 2 29 2 2 2 2" xfId="30979"/>
    <cellStyle name="Normal 3 2 2 2 29 2 2 2 2 2" xfId="30980"/>
    <cellStyle name="Normal 3 2 2 2 29 2 2 2 2 2 2" xfId="30981"/>
    <cellStyle name="Normal 3 2 2 2 29 2 2 2 2 2 3" xfId="30982"/>
    <cellStyle name="Normal 3 2 2 2 29 2 2 2 2 2 4" xfId="30983"/>
    <cellStyle name="Normal 3 2 2 2 29 2 2 2 2 3" xfId="30984"/>
    <cellStyle name="Normal 3 2 2 2 29 2 2 2 2 4" xfId="30985"/>
    <cellStyle name="Normal 3 2 2 2 29 2 2 2 2 5" xfId="30986"/>
    <cellStyle name="Normal 3 2 2 2 29 2 2 2 2 6" xfId="30987"/>
    <cellStyle name="Normal 3 2 2 2 29 2 2 2 3" xfId="30988"/>
    <cellStyle name="Normal 3 2 2 2 29 2 2 2 4" xfId="30989"/>
    <cellStyle name="Normal 3 2 2 2 29 2 2 2 5" xfId="30990"/>
    <cellStyle name="Normal 3 2 2 2 29 2 2 2 6" xfId="30991"/>
    <cellStyle name="Normal 3 2 2 2 29 2 2 2 7" xfId="30992"/>
    <cellStyle name="Normal 3 2 2 2 29 2 2 2 8" xfId="30993"/>
    <cellStyle name="Normal 3 2 2 2 29 2 2 2 8 2" xfId="30994"/>
    <cellStyle name="Normal 3 2 2 2 29 2 2 2 8 3" xfId="30995"/>
    <cellStyle name="Normal 3 2 2 2 29 2 2 2 8 4" xfId="30996"/>
    <cellStyle name="Normal 3 2 2 2 29 2 2 2 9" xfId="30997"/>
    <cellStyle name="Normal 3 2 2 2 29 2 2 3" xfId="30998"/>
    <cellStyle name="Normal 3 2 2 2 29 2 2 3 2" xfId="30999"/>
    <cellStyle name="Normal 3 2 2 2 29 2 2 3 2 2" xfId="31000"/>
    <cellStyle name="Normal 3 2 2 2 29 2 2 3 2 3" xfId="31001"/>
    <cellStyle name="Normal 3 2 2 2 29 2 2 3 2 4" xfId="31002"/>
    <cellStyle name="Normal 3 2 2 2 29 2 2 3 3" xfId="31003"/>
    <cellStyle name="Normal 3 2 2 2 29 2 2 3 4" xfId="31004"/>
    <cellStyle name="Normal 3 2 2 2 29 2 2 3 5" xfId="31005"/>
    <cellStyle name="Normal 3 2 2 2 29 2 2 3 6" xfId="31006"/>
    <cellStyle name="Normal 3 2 2 2 29 2 2 4" xfId="31007"/>
    <cellStyle name="Normal 3 2 2 2 29 2 2 5" xfId="31008"/>
    <cellStyle name="Normal 3 2 2 2 29 2 2 6" xfId="31009"/>
    <cellStyle name="Normal 3 2 2 2 29 2 2 7" xfId="31010"/>
    <cellStyle name="Normal 3 2 2 2 29 2 2 8" xfId="31011"/>
    <cellStyle name="Normal 3 2 2 2 29 2 2 8 2" xfId="31012"/>
    <cellStyle name="Normal 3 2 2 2 29 2 2 8 3" xfId="31013"/>
    <cellStyle name="Normal 3 2 2 2 29 2 2 8 4" xfId="31014"/>
    <cellStyle name="Normal 3 2 2 2 29 2 2 9" xfId="31015"/>
    <cellStyle name="Normal 3 2 2 2 29 2 3" xfId="31016"/>
    <cellStyle name="Normal 3 2 2 2 29 2 4" xfId="31017"/>
    <cellStyle name="Normal 3 2 2 2 29 2 5" xfId="31018"/>
    <cellStyle name="Normal 3 2 2 2 29 2 5 2" xfId="31019"/>
    <cellStyle name="Normal 3 2 2 2 29 2 5 2 2" xfId="31020"/>
    <cellStyle name="Normal 3 2 2 2 29 2 5 2 3" xfId="31021"/>
    <cellStyle name="Normal 3 2 2 2 29 2 5 2 4" xfId="31022"/>
    <cellStyle name="Normal 3 2 2 2 29 2 5 3" xfId="31023"/>
    <cellStyle name="Normal 3 2 2 2 29 2 5 4" xfId="31024"/>
    <cellStyle name="Normal 3 2 2 2 29 2 5 5" xfId="31025"/>
    <cellStyle name="Normal 3 2 2 2 29 2 5 6" xfId="31026"/>
    <cellStyle name="Normal 3 2 2 2 29 2 6" xfId="31027"/>
    <cellStyle name="Normal 3 2 2 2 29 2 7" xfId="31028"/>
    <cellStyle name="Normal 3 2 2 2 29 2 8" xfId="31029"/>
    <cellStyle name="Normal 3 2 2 2 29 2 9" xfId="31030"/>
    <cellStyle name="Normal 3 2 2 2 29 3" xfId="31031"/>
    <cellStyle name="Normal 3 2 2 2 29 4" xfId="31032"/>
    <cellStyle name="Normal 3 2 2 2 29 5" xfId="31033"/>
    <cellStyle name="Normal 3 2 2 2 29 5 10" xfId="31034"/>
    <cellStyle name="Normal 3 2 2 2 29 5 11" xfId="31035"/>
    <cellStyle name="Normal 3 2 2 2 29 5 2" xfId="31036"/>
    <cellStyle name="Normal 3 2 2 2 29 5 2 10" xfId="31037"/>
    <cellStyle name="Normal 3 2 2 2 29 5 2 11" xfId="31038"/>
    <cellStyle name="Normal 3 2 2 2 29 5 2 2" xfId="31039"/>
    <cellStyle name="Normal 3 2 2 2 29 5 2 2 2" xfId="31040"/>
    <cellStyle name="Normal 3 2 2 2 29 5 2 2 2 2" xfId="31041"/>
    <cellStyle name="Normal 3 2 2 2 29 5 2 2 2 3" xfId="31042"/>
    <cellStyle name="Normal 3 2 2 2 29 5 2 2 2 4" xfId="31043"/>
    <cellStyle name="Normal 3 2 2 2 29 5 2 2 3" xfId="31044"/>
    <cellStyle name="Normal 3 2 2 2 29 5 2 2 4" xfId="31045"/>
    <cellStyle name="Normal 3 2 2 2 29 5 2 2 5" xfId="31046"/>
    <cellStyle name="Normal 3 2 2 2 29 5 2 2 6" xfId="31047"/>
    <cellStyle name="Normal 3 2 2 2 29 5 2 3" xfId="31048"/>
    <cellStyle name="Normal 3 2 2 2 29 5 2 4" xfId="31049"/>
    <cellStyle name="Normal 3 2 2 2 29 5 2 5" xfId="31050"/>
    <cellStyle name="Normal 3 2 2 2 29 5 2 6" xfId="31051"/>
    <cellStyle name="Normal 3 2 2 2 29 5 2 7" xfId="31052"/>
    <cellStyle name="Normal 3 2 2 2 29 5 2 8" xfId="31053"/>
    <cellStyle name="Normal 3 2 2 2 29 5 2 8 2" xfId="31054"/>
    <cellStyle name="Normal 3 2 2 2 29 5 2 8 3" xfId="31055"/>
    <cellStyle name="Normal 3 2 2 2 29 5 2 8 4" xfId="31056"/>
    <cellStyle name="Normal 3 2 2 2 29 5 2 9" xfId="31057"/>
    <cellStyle name="Normal 3 2 2 2 29 5 3" xfId="31058"/>
    <cellStyle name="Normal 3 2 2 2 29 5 3 2" xfId="31059"/>
    <cellStyle name="Normal 3 2 2 2 29 5 3 2 2" xfId="31060"/>
    <cellStyle name="Normal 3 2 2 2 29 5 3 2 3" xfId="31061"/>
    <cellStyle name="Normal 3 2 2 2 29 5 3 2 4" xfId="31062"/>
    <cellStyle name="Normal 3 2 2 2 29 5 3 3" xfId="31063"/>
    <cellStyle name="Normal 3 2 2 2 29 5 3 4" xfId="31064"/>
    <cellStyle name="Normal 3 2 2 2 29 5 3 5" xfId="31065"/>
    <cellStyle name="Normal 3 2 2 2 29 5 3 6" xfId="31066"/>
    <cellStyle name="Normal 3 2 2 2 29 5 4" xfId="31067"/>
    <cellStyle name="Normal 3 2 2 2 29 5 5" xfId="31068"/>
    <cellStyle name="Normal 3 2 2 2 29 5 6" xfId="31069"/>
    <cellStyle name="Normal 3 2 2 2 29 5 7" xfId="31070"/>
    <cellStyle name="Normal 3 2 2 2 29 5 8" xfId="31071"/>
    <cellStyle name="Normal 3 2 2 2 29 5 8 2" xfId="31072"/>
    <cellStyle name="Normal 3 2 2 2 29 5 8 3" xfId="31073"/>
    <cellStyle name="Normal 3 2 2 2 29 5 8 4" xfId="31074"/>
    <cellStyle name="Normal 3 2 2 2 29 5 9" xfId="31075"/>
    <cellStyle name="Normal 3 2 2 2 29 6" xfId="31076"/>
    <cellStyle name="Normal 3 2 2 2 29 7" xfId="31077"/>
    <cellStyle name="Normal 3 2 2 2 29 7 2" xfId="31078"/>
    <cellStyle name="Normal 3 2 2 2 29 7 2 2" xfId="31079"/>
    <cellStyle name="Normal 3 2 2 2 29 7 2 3" xfId="31080"/>
    <cellStyle name="Normal 3 2 2 2 29 7 2 4" xfId="31081"/>
    <cellStyle name="Normal 3 2 2 2 29 7 3" xfId="31082"/>
    <cellStyle name="Normal 3 2 2 2 29 7 4" xfId="31083"/>
    <cellStyle name="Normal 3 2 2 2 29 7 5" xfId="31084"/>
    <cellStyle name="Normal 3 2 2 2 29 7 6" xfId="31085"/>
    <cellStyle name="Normal 3 2 2 2 29 8" xfId="31086"/>
    <cellStyle name="Normal 3 2 2 2 29 9" xfId="31087"/>
    <cellStyle name="Normal 3 2 2 2 3" xfId="31088"/>
    <cellStyle name="Normal 3 2 2 2 3 10" xfId="31089"/>
    <cellStyle name="Normal 3 2 2 2 3 11" xfId="31090"/>
    <cellStyle name="Normal 3 2 2 2 3 2" xfId="31091"/>
    <cellStyle name="Normal 3 2 2 2 3 2 2" xfId="31092"/>
    <cellStyle name="Normal 3 2 2 2 3 2 3" xfId="31093"/>
    <cellStyle name="Normal 3 2 2 2 3 2 4" xfId="31094"/>
    <cellStyle name="Normal 3 2 2 2 3 2 5" xfId="31095"/>
    <cellStyle name="Normal 3 2 2 2 3 2 6" xfId="31096"/>
    <cellStyle name="Normal 3 2 2 2 3 3" xfId="31097"/>
    <cellStyle name="Normal 3 2 2 2 3 3 2" xfId="31098"/>
    <cellStyle name="Normal 3 2 2 2 3 3 3" xfId="31099"/>
    <cellStyle name="Normal 3 2 2 2 3 3 4" xfId="31100"/>
    <cellStyle name="Normal 3 2 2 2 3 3 5" xfId="31101"/>
    <cellStyle name="Normal 3 2 2 2 3 3 6" xfId="31102"/>
    <cellStyle name="Normal 3 2 2 2 3 4" xfId="31103"/>
    <cellStyle name="Normal 3 2 2 2 3 4 2" xfId="31104"/>
    <cellStyle name="Normal 3 2 2 2 3 4 3" xfId="31105"/>
    <cellStyle name="Normal 3 2 2 2 3 4 4" xfId="31106"/>
    <cellStyle name="Normal 3 2 2 2 3 4 5" xfId="31107"/>
    <cellStyle name="Normal 3 2 2 2 3 4 6" xfId="31108"/>
    <cellStyle name="Normal 3 2 2 2 3 5" xfId="31109"/>
    <cellStyle name="Normal 3 2 2 2 3 5 2" xfId="31110"/>
    <cellStyle name="Normal 3 2 2 2 3 5 3" xfId="31111"/>
    <cellStyle name="Normal 3 2 2 2 3 5 4" xfId="31112"/>
    <cellStyle name="Normal 3 2 2 2 3 5 5" xfId="31113"/>
    <cellStyle name="Normal 3 2 2 2 3 5 6" xfId="31114"/>
    <cellStyle name="Normal 3 2 2 2 3 6" xfId="31115"/>
    <cellStyle name="Normal 3 2 2 2 3 6 2" xfId="31116"/>
    <cellStyle name="Normal 3 2 2 2 3 6 3" xfId="31117"/>
    <cellStyle name="Normal 3 2 2 2 3 6 4" xfId="31118"/>
    <cellStyle name="Normal 3 2 2 2 3 6 5" xfId="31119"/>
    <cellStyle name="Normal 3 2 2 2 3 6 6" xfId="31120"/>
    <cellStyle name="Normal 3 2 2 2 3 7" xfId="31121"/>
    <cellStyle name="Normal 3 2 2 2 3 8" xfId="31122"/>
    <cellStyle name="Normal 3 2 2 2 3 9" xfId="31123"/>
    <cellStyle name="Normal 3 2 2 2 30" xfId="31124"/>
    <cellStyle name="Normal 3 2 2 2 31" xfId="31125"/>
    <cellStyle name="Normal 3 2 2 2 32" xfId="31126"/>
    <cellStyle name="Normal 3 2 2 2 33" xfId="31127"/>
    <cellStyle name="Normal 3 2 2 2 34" xfId="31128"/>
    <cellStyle name="Normal 3 2 2 2 35" xfId="31129"/>
    <cellStyle name="Normal 3 2 2 2 36" xfId="31130"/>
    <cellStyle name="Normal 3 2 2 2 37" xfId="31131"/>
    <cellStyle name="Normal 3 2 2 2 37 10" xfId="31132"/>
    <cellStyle name="Normal 3 2 2 2 37 11" xfId="31133"/>
    <cellStyle name="Normal 3 2 2 2 37 11 2" xfId="31134"/>
    <cellStyle name="Normal 3 2 2 2 37 11 3" xfId="31135"/>
    <cellStyle name="Normal 3 2 2 2 37 11 4" xfId="31136"/>
    <cellStyle name="Normal 3 2 2 2 37 12" xfId="31137"/>
    <cellStyle name="Normal 3 2 2 2 37 13" xfId="31138"/>
    <cellStyle name="Normal 3 2 2 2 37 14" xfId="31139"/>
    <cellStyle name="Normal 3 2 2 2 37 2" xfId="31140"/>
    <cellStyle name="Normal 3 2 2 2 37 2 10" xfId="31141"/>
    <cellStyle name="Normal 3 2 2 2 37 2 11" xfId="31142"/>
    <cellStyle name="Normal 3 2 2 2 37 2 2" xfId="31143"/>
    <cellStyle name="Normal 3 2 2 2 37 2 2 10" xfId="31144"/>
    <cellStyle name="Normal 3 2 2 2 37 2 2 11" xfId="31145"/>
    <cellStyle name="Normal 3 2 2 2 37 2 2 2" xfId="31146"/>
    <cellStyle name="Normal 3 2 2 2 37 2 2 2 2" xfId="31147"/>
    <cellStyle name="Normal 3 2 2 2 37 2 2 2 2 2" xfId="31148"/>
    <cellStyle name="Normal 3 2 2 2 37 2 2 2 2 3" xfId="31149"/>
    <cellStyle name="Normal 3 2 2 2 37 2 2 2 2 4" xfId="31150"/>
    <cellStyle name="Normal 3 2 2 2 37 2 2 2 3" xfId="31151"/>
    <cellStyle name="Normal 3 2 2 2 37 2 2 2 4" xfId="31152"/>
    <cellStyle name="Normal 3 2 2 2 37 2 2 2 5" xfId="31153"/>
    <cellStyle name="Normal 3 2 2 2 37 2 2 2 6" xfId="31154"/>
    <cellStyle name="Normal 3 2 2 2 37 2 2 3" xfId="31155"/>
    <cellStyle name="Normal 3 2 2 2 37 2 2 4" xfId="31156"/>
    <cellStyle name="Normal 3 2 2 2 37 2 2 5" xfId="31157"/>
    <cellStyle name="Normal 3 2 2 2 37 2 2 6" xfId="31158"/>
    <cellStyle name="Normal 3 2 2 2 37 2 2 7" xfId="31159"/>
    <cellStyle name="Normal 3 2 2 2 37 2 2 8" xfId="31160"/>
    <cellStyle name="Normal 3 2 2 2 37 2 2 8 2" xfId="31161"/>
    <cellStyle name="Normal 3 2 2 2 37 2 2 8 3" xfId="31162"/>
    <cellStyle name="Normal 3 2 2 2 37 2 2 8 4" xfId="31163"/>
    <cellStyle name="Normal 3 2 2 2 37 2 2 9" xfId="31164"/>
    <cellStyle name="Normal 3 2 2 2 37 2 3" xfId="31165"/>
    <cellStyle name="Normal 3 2 2 2 37 2 3 2" xfId="31166"/>
    <cellStyle name="Normal 3 2 2 2 37 2 3 2 2" xfId="31167"/>
    <cellStyle name="Normal 3 2 2 2 37 2 3 2 3" xfId="31168"/>
    <cellStyle name="Normal 3 2 2 2 37 2 3 2 4" xfId="31169"/>
    <cellStyle name="Normal 3 2 2 2 37 2 3 3" xfId="31170"/>
    <cellStyle name="Normal 3 2 2 2 37 2 3 4" xfId="31171"/>
    <cellStyle name="Normal 3 2 2 2 37 2 3 5" xfId="31172"/>
    <cellStyle name="Normal 3 2 2 2 37 2 3 6" xfId="31173"/>
    <cellStyle name="Normal 3 2 2 2 37 2 4" xfId="31174"/>
    <cellStyle name="Normal 3 2 2 2 37 2 5" xfId="31175"/>
    <cellStyle name="Normal 3 2 2 2 37 2 6" xfId="31176"/>
    <cellStyle name="Normal 3 2 2 2 37 2 7" xfId="31177"/>
    <cellStyle name="Normal 3 2 2 2 37 2 8" xfId="31178"/>
    <cellStyle name="Normal 3 2 2 2 37 2 8 2" xfId="31179"/>
    <cellStyle name="Normal 3 2 2 2 37 2 8 3" xfId="31180"/>
    <cellStyle name="Normal 3 2 2 2 37 2 8 4" xfId="31181"/>
    <cellStyle name="Normal 3 2 2 2 37 2 9" xfId="31182"/>
    <cellStyle name="Normal 3 2 2 2 37 3" xfId="31183"/>
    <cellStyle name="Normal 3 2 2 2 37 4" xfId="31184"/>
    <cellStyle name="Normal 3 2 2 2 37 5" xfId="31185"/>
    <cellStyle name="Normal 3 2 2 2 37 5 2" xfId="31186"/>
    <cellStyle name="Normal 3 2 2 2 37 5 2 2" xfId="31187"/>
    <cellStyle name="Normal 3 2 2 2 37 5 2 3" xfId="31188"/>
    <cellStyle name="Normal 3 2 2 2 37 5 2 4" xfId="31189"/>
    <cellStyle name="Normal 3 2 2 2 37 5 3" xfId="31190"/>
    <cellStyle name="Normal 3 2 2 2 37 5 4" xfId="31191"/>
    <cellStyle name="Normal 3 2 2 2 37 5 5" xfId="31192"/>
    <cellStyle name="Normal 3 2 2 2 37 5 6" xfId="31193"/>
    <cellStyle name="Normal 3 2 2 2 37 6" xfId="31194"/>
    <cellStyle name="Normal 3 2 2 2 37 7" xfId="31195"/>
    <cellStyle name="Normal 3 2 2 2 37 8" xfId="31196"/>
    <cellStyle name="Normal 3 2 2 2 37 9" xfId="31197"/>
    <cellStyle name="Normal 3 2 2 2 38" xfId="31198"/>
    <cellStyle name="Normal 3 2 2 2 39" xfId="31199"/>
    <cellStyle name="Normal 3 2 2 2 39 10" xfId="31200"/>
    <cellStyle name="Normal 3 2 2 2 39 11" xfId="31201"/>
    <cellStyle name="Normal 3 2 2 2 39 2" xfId="31202"/>
    <cellStyle name="Normal 3 2 2 2 39 2 10" xfId="31203"/>
    <cellStyle name="Normal 3 2 2 2 39 2 11" xfId="31204"/>
    <cellStyle name="Normal 3 2 2 2 39 2 2" xfId="31205"/>
    <cellStyle name="Normal 3 2 2 2 39 2 2 2" xfId="31206"/>
    <cellStyle name="Normal 3 2 2 2 39 2 2 2 2" xfId="31207"/>
    <cellStyle name="Normal 3 2 2 2 39 2 2 2 3" xfId="31208"/>
    <cellStyle name="Normal 3 2 2 2 39 2 2 2 4" xfId="31209"/>
    <cellStyle name="Normal 3 2 2 2 39 2 2 3" xfId="31210"/>
    <cellStyle name="Normal 3 2 2 2 39 2 2 4" xfId="31211"/>
    <cellStyle name="Normal 3 2 2 2 39 2 2 5" xfId="31212"/>
    <cellStyle name="Normal 3 2 2 2 39 2 2 6" xfId="31213"/>
    <cellStyle name="Normal 3 2 2 2 39 2 3" xfId="31214"/>
    <cellStyle name="Normal 3 2 2 2 39 2 4" xfId="31215"/>
    <cellStyle name="Normal 3 2 2 2 39 2 5" xfId="31216"/>
    <cellStyle name="Normal 3 2 2 2 39 2 6" xfId="31217"/>
    <cellStyle name="Normal 3 2 2 2 39 2 7" xfId="31218"/>
    <cellStyle name="Normal 3 2 2 2 39 2 8" xfId="31219"/>
    <cellStyle name="Normal 3 2 2 2 39 2 8 2" xfId="31220"/>
    <cellStyle name="Normal 3 2 2 2 39 2 8 3" xfId="31221"/>
    <cellStyle name="Normal 3 2 2 2 39 2 8 4" xfId="31222"/>
    <cellStyle name="Normal 3 2 2 2 39 2 9" xfId="31223"/>
    <cellStyle name="Normal 3 2 2 2 39 3" xfId="31224"/>
    <cellStyle name="Normal 3 2 2 2 39 3 2" xfId="31225"/>
    <cellStyle name="Normal 3 2 2 2 39 3 2 2" xfId="31226"/>
    <cellStyle name="Normal 3 2 2 2 39 3 2 3" xfId="31227"/>
    <cellStyle name="Normal 3 2 2 2 39 3 2 4" xfId="31228"/>
    <cellStyle name="Normal 3 2 2 2 39 3 3" xfId="31229"/>
    <cellStyle name="Normal 3 2 2 2 39 3 4" xfId="31230"/>
    <cellStyle name="Normal 3 2 2 2 39 3 5" xfId="31231"/>
    <cellStyle name="Normal 3 2 2 2 39 3 6" xfId="31232"/>
    <cellStyle name="Normal 3 2 2 2 39 4" xfId="31233"/>
    <cellStyle name="Normal 3 2 2 2 39 5" xfId="31234"/>
    <cellStyle name="Normal 3 2 2 2 39 6" xfId="31235"/>
    <cellStyle name="Normal 3 2 2 2 39 7" xfId="31236"/>
    <cellStyle name="Normal 3 2 2 2 39 8" xfId="31237"/>
    <cellStyle name="Normal 3 2 2 2 39 8 2" xfId="31238"/>
    <cellStyle name="Normal 3 2 2 2 39 8 3" xfId="31239"/>
    <cellStyle name="Normal 3 2 2 2 39 8 4" xfId="31240"/>
    <cellStyle name="Normal 3 2 2 2 39 9" xfId="31241"/>
    <cellStyle name="Normal 3 2 2 2 4" xfId="31242"/>
    <cellStyle name="Normal 3 2 2 2 4 10" xfId="31243"/>
    <cellStyle name="Normal 3 2 2 2 4 11" xfId="31244"/>
    <cellStyle name="Normal 3 2 2 2 4 2" xfId="31245"/>
    <cellStyle name="Normal 3 2 2 2 4 2 2" xfId="31246"/>
    <cellStyle name="Normal 3 2 2 2 4 2 3" xfId="31247"/>
    <cellStyle name="Normal 3 2 2 2 4 2 4" xfId="31248"/>
    <cellStyle name="Normal 3 2 2 2 4 2 5" xfId="31249"/>
    <cellStyle name="Normal 3 2 2 2 4 2 6" xfId="31250"/>
    <cellStyle name="Normal 3 2 2 2 4 3" xfId="31251"/>
    <cellStyle name="Normal 3 2 2 2 4 3 2" xfId="31252"/>
    <cellStyle name="Normal 3 2 2 2 4 3 3" xfId="31253"/>
    <cellStyle name="Normal 3 2 2 2 4 3 4" xfId="31254"/>
    <cellStyle name="Normal 3 2 2 2 4 3 5" xfId="31255"/>
    <cellStyle name="Normal 3 2 2 2 4 3 6" xfId="31256"/>
    <cellStyle name="Normal 3 2 2 2 4 4" xfId="31257"/>
    <cellStyle name="Normal 3 2 2 2 4 4 2" xfId="31258"/>
    <cellStyle name="Normal 3 2 2 2 4 4 3" xfId="31259"/>
    <cellStyle name="Normal 3 2 2 2 4 4 4" xfId="31260"/>
    <cellStyle name="Normal 3 2 2 2 4 4 5" xfId="31261"/>
    <cellStyle name="Normal 3 2 2 2 4 4 6" xfId="31262"/>
    <cellStyle name="Normal 3 2 2 2 4 5" xfId="31263"/>
    <cellStyle name="Normal 3 2 2 2 4 5 2" xfId="31264"/>
    <cellStyle name="Normal 3 2 2 2 4 5 3" xfId="31265"/>
    <cellStyle name="Normal 3 2 2 2 4 5 4" xfId="31266"/>
    <cellStyle name="Normal 3 2 2 2 4 5 5" xfId="31267"/>
    <cellStyle name="Normal 3 2 2 2 4 5 6" xfId="31268"/>
    <cellStyle name="Normal 3 2 2 2 4 6" xfId="31269"/>
    <cellStyle name="Normal 3 2 2 2 4 6 2" xfId="31270"/>
    <cellStyle name="Normal 3 2 2 2 4 6 3" xfId="31271"/>
    <cellStyle name="Normal 3 2 2 2 4 6 4" xfId="31272"/>
    <cellStyle name="Normal 3 2 2 2 4 6 5" xfId="31273"/>
    <cellStyle name="Normal 3 2 2 2 4 6 6" xfId="31274"/>
    <cellStyle name="Normal 3 2 2 2 4 7" xfId="31275"/>
    <cellStyle name="Normal 3 2 2 2 4 8" xfId="31276"/>
    <cellStyle name="Normal 3 2 2 2 4 9" xfId="31277"/>
    <cellStyle name="Normal 3 2 2 2 40" xfId="31278"/>
    <cellStyle name="Normal 3 2 2 2 41" xfId="31279"/>
    <cellStyle name="Normal 3 2 2 2 41 2" xfId="31280"/>
    <cellStyle name="Normal 3 2 2 2 41 2 2" xfId="31281"/>
    <cellStyle name="Normal 3 2 2 2 41 2 3" xfId="31282"/>
    <cellStyle name="Normal 3 2 2 2 41 2 4" xfId="31283"/>
    <cellStyle name="Normal 3 2 2 2 41 3" xfId="31284"/>
    <cellStyle name="Normal 3 2 2 2 41 4" xfId="31285"/>
    <cellStyle name="Normal 3 2 2 2 41 5" xfId="31286"/>
    <cellStyle name="Normal 3 2 2 2 41 6" xfId="31287"/>
    <cellStyle name="Normal 3 2 2 2 42" xfId="31288"/>
    <cellStyle name="Normal 3 2 2 2 43" xfId="31289"/>
    <cellStyle name="Normal 3 2 2 2 44" xfId="31290"/>
    <cellStyle name="Normal 3 2 2 2 45" xfId="31291"/>
    <cellStyle name="Normal 3 2 2 2 46" xfId="31292"/>
    <cellStyle name="Normal 3 2 2 2 47" xfId="31293"/>
    <cellStyle name="Normal 3 2 2 2 47 2" xfId="31294"/>
    <cellStyle name="Normal 3 2 2 2 47 3" xfId="31295"/>
    <cellStyle name="Normal 3 2 2 2 47 4" xfId="31296"/>
    <cellStyle name="Normal 3 2 2 2 48" xfId="31297"/>
    <cellStyle name="Normal 3 2 2 2 49" xfId="31298"/>
    <cellStyle name="Normal 3 2 2 2 5" xfId="31299"/>
    <cellStyle name="Normal 3 2 2 2 5 10" xfId="31300"/>
    <cellStyle name="Normal 3 2 2 2 5 11" xfId="31301"/>
    <cellStyle name="Normal 3 2 2 2 5 2" xfId="31302"/>
    <cellStyle name="Normal 3 2 2 2 5 2 2" xfId="31303"/>
    <cellStyle name="Normal 3 2 2 2 5 2 3" xfId="31304"/>
    <cellStyle name="Normal 3 2 2 2 5 2 4" xfId="31305"/>
    <cellStyle name="Normal 3 2 2 2 5 2 5" xfId="31306"/>
    <cellStyle name="Normal 3 2 2 2 5 2 6" xfId="31307"/>
    <cellStyle name="Normal 3 2 2 2 5 3" xfId="31308"/>
    <cellStyle name="Normal 3 2 2 2 5 3 2" xfId="31309"/>
    <cellStyle name="Normal 3 2 2 2 5 3 3" xfId="31310"/>
    <cellStyle name="Normal 3 2 2 2 5 3 4" xfId="31311"/>
    <cellStyle name="Normal 3 2 2 2 5 3 5" xfId="31312"/>
    <cellStyle name="Normal 3 2 2 2 5 3 6" xfId="31313"/>
    <cellStyle name="Normal 3 2 2 2 5 4" xfId="31314"/>
    <cellStyle name="Normal 3 2 2 2 5 4 2" xfId="31315"/>
    <cellStyle name="Normal 3 2 2 2 5 4 3" xfId="31316"/>
    <cellStyle name="Normal 3 2 2 2 5 4 4" xfId="31317"/>
    <cellStyle name="Normal 3 2 2 2 5 4 5" xfId="31318"/>
    <cellStyle name="Normal 3 2 2 2 5 4 6" xfId="31319"/>
    <cellStyle name="Normal 3 2 2 2 5 5" xfId="31320"/>
    <cellStyle name="Normal 3 2 2 2 5 5 2" xfId="31321"/>
    <cellStyle name="Normal 3 2 2 2 5 5 3" xfId="31322"/>
    <cellStyle name="Normal 3 2 2 2 5 5 4" xfId="31323"/>
    <cellStyle name="Normal 3 2 2 2 5 5 5" xfId="31324"/>
    <cellStyle name="Normal 3 2 2 2 5 5 6" xfId="31325"/>
    <cellStyle name="Normal 3 2 2 2 5 6" xfId="31326"/>
    <cellStyle name="Normal 3 2 2 2 5 6 2" xfId="31327"/>
    <cellStyle name="Normal 3 2 2 2 5 6 3" xfId="31328"/>
    <cellStyle name="Normal 3 2 2 2 5 6 4" xfId="31329"/>
    <cellStyle name="Normal 3 2 2 2 5 6 5" xfId="31330"/>
    <cellStyle name="Normal 3 2 2 2 5 6 6" xfId="31331"/>
    <cellStyle name="Normal 3 2 2 2 5 7" xfId="31332"/>
    <cellStyle name="Normal 3 2 2 2 5 8" xfId="31333"/>
    <cellStyle name="Normal 3 2 2 2 5 9" xfId="31334"/>
    <cellStyle name="Normal 3 2 2 2 50" xfId="31335"/>
    <cellStyle name="Normal 3 2 2 2 51" xfId="31336"/>
    <cellStyle name="Normal 3 2 2 2 52" xfId="31337"/>
    <cellStyle name="Normal 3 2 2 2 53" xfId="31338"/>
    <cellStyle name="Normal 3 2 2 2 54" xfId="31339"/>
    <cellStyle name="Normal 3 2 2 2 55" xfId="31340"/>
    <cellStyle name="Normal 3 2 2 2 56" xfId="31341"/>
    <cellStyle name="Normal 3 2 2 2 57" xfId="31342"/>
    <cellStyle name="Normal 3 2 2 2 58" xfId="31343"/>
    <cellStyle name="Normal 3 2 2 2 59" xfId="31344"/>
    <cellStyle name="Normal 3 2 2 2 6" xfId="31345"/>
    <cellStyle name="Normal 3 2 2 2 6 10" xfId="31346"/>
    <cellStyle name="Normal 3 2 2 2 6 11" xfId="31347"/>
    <cellStyle name="Normal 3 2 2 2 6 2" xfId="31348"/>
    <cellStyle name="Normal 3 2 2 2 6 2 2" xfId="31349"/>
    <cellStyle name="Normal 3 2 2 2 6 2 3" xfId="31350"/>
    <cellStyle name="Normal 3 2 2 2 6 2 4" xfId="31351"/>
    <cellStyle name="Normal 3 2 2 2 6 2 5" xfId="31352"/>
    <cellStyle name="Normal 3 2 2 2 6 2 6" xfId="31353"/>
    <cellStyle name="Normal 3 2 2 2 6 3" xfId="31354"/>
    <cellStyle name="Normal 3 2 2 2 6 3 2" xfId="31355"/>
    <cellStyle name="Normal 3 2 2 2 6 3 3" xfId="31356"/>
    <cellStyle name="Normal 3 2 2 2 6 3 4" xfId="31357"/>
    <cellStyle name="Normal 3 2 2 2 6 3 5" xfId="31358"/>
    <cellStyle name="Normal 3 2 2 2 6 3 6" xfId="31359"/>
    <cellStyle name="Normal 3 2 2 2 6 4" xfId="31360"/>
    <cellStyle name="Normal 3 2 2 2 6 4 2" xfId="31361"/>
    <cellStyle name="Normal 3 2 2 2 6 4 3" xfId="31362"/>
    <cellStyle name="Normal 3 2 2 2 6 4 4" xfId="31363"/>
    <cellStyle name="Normal 3 2 2 2 6 4 5" xfId="31364"/>
    <cellStyle name="Normal 3 2 2 2 6 4 6" xfId="31365"/>
    <cellStyle name="Normal 3 2 2 2 6 5" xfId="31366"/>
    <cellStyle name="Normal 3 2 2 2 6 5 2" xfId="31367"/>
    <cellStyle name="Normal 3 2 2 2 6 5 3" xfId="31368"/>
    <cellStyle name="Normal 3 2 2 2 6 5 4" xfId="31369"/>
    <cellStyle name="Normal 3 2 2 2 6 5 5" xfId="31370"/>
    <cellStyle name="Normal 3 2 2 2 6 5 6" xfId="31371"/>
    <cellStyle name="Normal 3 2 2 2 6 6" xfId="31372"/>
    <cellStyle name="Normal 3 2 2 2 6 6 2" xfId="31373"/>
    <cellStyle name="Normal 3 2 2 2 6 6 3" xfId="31374"/>
    <cellStyle name="Normal 3 2 2 2 6 6 4" xfId="31375"/>
    <cellStyle name="Normal 3 2 2 2 6 6 5" xfId="31376"/>
    <cellStyle name="Normal 3 2 2 2 6 6 6" xfId="31377"/>
    <cellStyle name="Normal 3 2 2 2 6 7" xfId="31378"/>
    <cellStyle name="Normal 3 2 2 2 6 8" xfId="31379"/>
    <cellStyle name="Normal 3 2 2 2 6 9" xfId="31380"/>
    <cellStyle name="Normal 3 2 2 2 60" xfId="31381"/>
    <cellStyle name="Normal 3 2 2 2 61" xfId="31382"/>
    <cellStyle name="Normal 3 2 2 2 62" xfId="31383"/>
    <cellStyle name="Normal 3 2 2 2 62 2" xfId="31384"/>
    <cellStyle name="Normal 3 2 2 2 62 3" xfId="31385"/>
    <cellStyle name="Normal 3 2 2 2 62 4" xfId="31386"/>
    <cellStyle name="Normal 3 2 2 2 62 5" xfId="31387"/>
    <cellStyle name="Normal 3 2 2 2 62 6" xfId="31388"/>
    <cellStyle name="Normal 3 2 2 2 62 7" xfId="31389"/>
    <cellStyle name="Normal 3 2 2 2 63" xfId="31390"/>
    <cellStyle name="Normal 3 2 2 2 64" xfId="31391"/>
    <cellStyle name="Normal 3 2 2 2 65" xfId="31392"/>
    <cellStyle name="Normal 3 2 2 2 66" xfId="31393"/>
    <cellStyle name="Normal 3 2 2 2 67" xfId="31394"/>
    <cellStyle name="Normal 3 2 2 2 68" xfId="31395"/>
    <cellStyle name="Normal 3 2 2 2 69" xfId="31396"/>
    <cellStyle name="Normal 3 2 2 2 7" xfId="31397"/>
    <cellStyle name="Normal 3 2 2 2 7 10" xfId="31398"/>
    <cellStyle name="Normal 3 2 2 2 7 11" xfId="31399"/>
    <cellStyle name="Normal 3 2 2 2 7 2" xfId="31400"/>
    <cellStyle name="Normal 3 2 2 2 7 2 2" xfId="31401"/>
    <cellStyle name="Normal 3 2 2 2 7 2 3" xfId="31402"/>
    <cellStyle name="Normal 3 2 2 2 7 2 4" xfId="31403"/>
    <cellStyle name="Normal 3 2 2 2 7 2 5" xfId="31404"/>
    <cellStyle name="Normal 3 2 2 2 7 2 6" xfId="31405"/>
    <cellStyle name="Normal 3 2 2 2 7 3" xfId="31406"/>
    <cellStyle name="Normal 3 2 2 2 7 3 2" xfId="31407"/>
    <cellStyle name="Normal 3 2 2 2 7 3 3" xfId="31408"/>
    <cellStyle name="Normal 3 2 2 2 7 3 4" xfId="31409"/>
    <cellStyle name="Normal 3 2 2 2 7 3 5" xfId="31410"/>
    <cellStyle name="Normal 3 2 2 2 7 3 6" xfId="31411"/>
    <cellStyle name="Normal 3 2 2 2 7 4" xfId="31412"/>
    <cellStyle name="Normal 3 2 2 2 7 4 2" xfId="31413"/>
    <cellStyle name="Normal 3 2 2 2 7 4 3" xfId="31414"/>
    <cellStyle name="Normal 3 2 2 2 7 4 4" xfId="31415"/>
    <cellStyle name="Normal 3 2 2 2 7 4 5" xfId="31416"/>
    <cellStyle name="Normal 3 2 2 2 7 4 6" xfId="31417"/>
    <cellStyle name="Normal 3 2 2 2 7 5" xfId="31418"/>
    <cellStyle name="Normal 3 2 2 2 7 5 2" xfId="31419"/>
    <cellStyle name="Normal 3 2 2 2 7 5 3" xfId="31420"/>
    <cellStyle name="Normal 3 2 2 2 7 5 4" xfId="31421"/>
    <cellStyle name="Normal 3 2 2 2 7 5 5" xfId="31422"/>
    <cellStyle name="Normal 3 2 2 2 7 5 6" xfId="31423"/>
    <cellStyle name="Normal 3 2 2 2 7 6" xfId="31424"/>
    <cellStyle name="Normal 3 2 2 2 7 6 2" xfId="31425"/>
    <cellStyle name="Normal 3 2 2 2 7 6 3" xfId="31426"/>
    <cellStyle name="Normal 3 2 2 2 7 6 4" xfId="31427"/>
    <cellStyle name="Normal 3 2 2 2 7 6 5" xfId="31428"/>
    <cellStyle name="Normal 3 2 2 2 7 6 6" xfId="31429"/>
    <cellStyle name="Normal 3 2 2 2 7 7" xfId="31430"/>
    <cellStyle name="Normal 3 2 2 2 7 8" xfId="31431"/>
    <cellStyle name="Normal 3 2 2 2 7 9" xfId="31432"/>
    <cellStyle name="Normal 3 2 2 2 70" xfId="31433"/>
    <cellStyle name="Normal 3 2 2 2 71" xfId="31434"/>
    <cellStyle name="Normal 3 2 2 2 72" xfId="31435"/>
    <cellStyle name="Normal 3 2 2 2 73" xfId="31436"/>
    <cellStyle name="Normal 3 2 2 2 74" xfId="31437"/>
    <cellStyle name="Normal 3 2 2 2 75" xfId="31438"/>
    <cellStyle name="Normal 3 2 2 2 76" xfId="31439"/>
    <cellStyle name="Normal 3 2 2 2 77" xfId="31440"/>
    <cellStyle name="Normal 3 2 2 2 78" xfId="31441"/>
    <cellStyle name="Normal 3 2 2 2 79" xfId="31442"/>
    <cellStyle name="Normal 3 2 2 2 8" xfId="31443"/>
    <cellStyle name="Normal 3 2 2 2 8 10" xfId="31444"/>
    <cellStyle name="Normal 3 2 2 2 8 11" xfId="31445"/>
    <cellStyle name="Normal 3 2 2 2 8 2" xfId="31446"/>
    <cellStyle name="Normal 3 2 2 2 8 2 2" xfId="31447"/>
    <cellStyle name="Normal 3 2 2 2 8 2 3" xfId="31448"/>
    <cellStyle name="Normal 3 2 2 2 8 2 4" xfId="31449"/>
    <cellStyle name="Normal 3 2 2 2 8 2 5" xfId="31450"/>
    <cellStyle name="Normal 3 2 2 2 8 2 6" xfId="31451"/>
    <cellStyle name="Normal 3 2 2 2 8 3" xfId="31452"/>
    <cellStyle name="Normal 3 2 2 2 8 3 2" xfId="31453"/>
    <cellStyle name="Normal 3 2 2 2 8 3 3" xfId="31454"/>
    <cellStyle name="Normal 3 2 2 2 8 3 4" xfId="31455"/>
    <cellStyle name="Normal 3 2 2 2 8 3 5" xfId="31456"/>
    <cellStyle name="Normal 3 2 2 2 8 3 6" xfId="31457"/>
    <cellStyle name="Normal 3 2 2 2 8 4" xfId="31458"/>
    <cellStyle name="Normal 3 2 2 2 8 4 2" xfId="31459"/>
    <cellStyle name="Normal 3 2 2 2 8 4 3" xfId="31460"/>
    <cellStyle name="Normal 3 2 2 2 8 4 4" xfId="31461"/>
    <cellStyle name="Normal 3 2 2 2 8 4 5" xfId="31462"/>
    <cellStyle name="Normal 3 2 2 2 8 4 6" xfId="31463"/>
    <cellStyle name="Normal 3 2 2 2 8 5" xfId="31464"/>
    <cellStyle name="Normal 3 2 2 2 8 5 2" xfId="31465"/>
    <cellStyle name="Normal 3 2 2 2 8 5 3" xfId="31466"/>
    <cellStyle name="Normal 3 2 2 2 8 5 4" xfId="31467"/>
    <cellStyle name="Normal 3 2 2 2 8 5 5" xfId="31468"/>
    <cellStyle name="Normal 3 2 2 2 8 5 6" xfId="31469"/>
    <cellStyle name="Normal 3 2 2 2 8 6" xfId="31470"/>
    <cellStyle name="Normal 3 2 2 2 8 6 2" xfId="31471"/>
    <cellStyle name="Normal 3 2 2 2 8 6 3" xfId="31472"/>
    <cellStyle name="Normal 3 2 2 2 8 6 4" xfId="31473"/>
    <cellStyle name="Normal 3 2 2 2 8 6 5" xfId="31474"/>
    <cellStyle name="Normal 3 2 2 2 8 6 6" xfId="31475"/>
    <cellStyle name="Normal 3 2 2 2 8 7" xfId="31476"/>
    <cellStyle name="Normal 3 2 2 2 8 8" xfId="31477"/>
    <cellStyle name="Normal 3 2 2 2 8 9" xfId="31478"/>
    <cellStyle name="Normal 3 2 2 2 80" xfId="31479"/>
    <cellStyle name="Normal 3 2 2 2 81" xfId="31480"/>
    <cellStyle name="Normal 3 2 2 2 82" xfId="31481"/>
    <cellStyle name="Normal 3 2 2 2 83" xfId="31482"/>
    <cellStyle name="Normal 3 2 2 2 84" xfId="31483"/>
    <cellStyle name="Normal 3 2 2 2 85" xfId="31484"/>
    <cellStyle name="Normal 3 2 2 2 86" xfId="31485"/>
    <cellStyle name="Normal 3 2 2 2 87" xfId="31486"/>
    <cellStyle name="Normal 3 2 2 2 88" xfId="31487"/>
    <cellStyle name="Normal 3 2 2 2 89" xfId="31488"/>
    <cellStyle name="Normal 3 2 2 2 9" xfId="31489"/>
    <cellStyle name="Normal 3 2 2 2 9 10" xfId="31490"/>
    <cellStyle name="Normal 3 2 2 2 9 11" xfId="31491"/>
    <cellStyle name="Normal 3 2 2 2 9 2" xfId="31492"/>
    <cellStyle name="Normal 3 2 2 2 9 2 2" xfId="31493"/>
    <cellStyle name="Normal 3 2 2 2 9 2 3" xfId="31494"/>
    <cellStyle name="Normal 3 2 2 2 9 2 4" xfId="31495"/>
    <cellStyle name="Normal 3 2 2 2 9 2 5" xfId="31496"/>
    <cellStyle name="Normal 3 2 2 2 9 2 6" xfId="31497"/>
    <cellStyle name="Normal 3 2 2 2 9 3" xfId="31498"/>
    <cellStyle name="Normal 3 2 2 2 9 3 2" xfId="31499"/>
    <cellStyle name="Normal 3 2 2 2 9 3 3" xfId="31500"/>
    <cellStyle name="Normal 3 2 2 2 9 3 4" xfId="31501"/>
    <cellStyle name="Normal 3 2 2 2 9 3 5" xfId="31502"/>
    <cellStyle name="Normal 3 2 2 2 9 3 6" xfId="31503"/>
    <cellStyle name="Normal 3 2 2 2 9 4" xfId="31504"/>
    <cellStyle name="Normal 3 2 2 2 9 4 2" xfId="31505"/>
    <cellStyle name="Normal 3 2 2 2 9 4 3" xfId="31506"/>
    <cellStyle name="Normal 3 2 2 2 9 4 4" xfId="31507"/>
    <cellStyle name="Normal 3 2 2 2 9 4 5" xfId="31508"/>
    <cellStyle name="Normal 3 2 2 2 9 4 6" xfId="31509"/>
    <cellStyle name="Normal 3 2 2 2 9 5" xfId="31510"/>
    <cellStyle name="Normal 3 2 2 2 9 5 2" xfId="31511"/>
    <cellStyle name="Normal 3 2 2 2 9 5 3" xfId="31512"/>
    <cellStyle name="Normal 3 2 2 2 9 5 4" xfId="31513"/>
    <cellStyle name="Normal 3 2 2 2 9 5 5" xfId="31514"/>
    <cellStyle name="Normal 3 2 2 2 9 5 6" xfId="31515"/>
    <cellStyle name="Normal 3 2 2 2 9 6" xfId="31516"/>
    <cellStyle name="Normal 3 2 2 2 9 6 2" xfId="31517"/>
    <cellStyle name="Normal 3 2 2 2 9 6 3" xfId="31518"/>
    <cellStyle name="Normal 3 2 2 2 9 6 4" xfId="31519"/>
    <cellStyle name="Normal 3 2 2 2 9 6 5" xfId="31520"/>
    <cellStyle name="Normal 3 2 2 2 9 6 6" xfId="31521"/>
    <cellStyle name="Normal 3 2 2 2 9 7" xfId="31522"/>
    <cellStyle name="Normal 3 2 2 2 9 8" xfId="31523"/>
    <cellStyle name="Normal 3 2 2 2 9 9" xfId="31524"/>
    <cellStyle name="Normal 3 2 2 2 90" xfId="31525"/>
    <cellStyle name="Normal 3 2 2 2 91" xfId="31526"/>
    <cellStyle name="Normal 3 2 2 2 92" xfId="31527"/>
    <cellStyle name="Normal 3 2 2 2 93" xfId="31528"/>
    <cellStyle name="Normal 3 2 2 2 94" xfId="31529"/>
    <cellStyle name="Normal 3 2 2 2 94 2" xfId="31530"/>
    <cellStyle name="Normal 3 2 2 2 94 3" xfId="31531"/>
    <cellStyle name="Normal 3 2 2 2 94 4" xfId="31532"/>
    <cellStyle name="Normal 3 2 2 2 95" xfId="31533"/>
    <cellStyle name="Normal 3 2 2 2 96" xfId="31534"/>
    <cellStyle name="Normal 3 2 2 2 97" xfId="31535"/>
    <cellStyle name="Normal 3 2 2 20" xfId="31536"/>
    <cellStyle name="Normal 3 2 2 21" xfId="31537"/>
    <cellStyle name="Normal 3 2 2 22" xfId="31538"/>
    <cellStyle name="Normal 3 2 2 23" xfId="31539"/>
    <cellStyle name="Normal 3 2 2 24" xfId="31540"/>
    <cellStyle name="Normal 3 2 2 25" xfId="31541"/>
    <cellStyle name="Normal 3 2 2 26" xfId="31542"/>
    <cellStyle name="Normal 3 2 2 27" xfId="31543"/>
    <cellStyle name="Normal 3 2 2 28" xfId="31544"/>
    <cellStyle name="Normal 3 2 2 28 10" xfId="31545"/>
    <cellStyle name="Normal 3 2 2 28 11" xfId="31546"/>
    <cellStyle name="Normal 3 2 2 28 11 10" xfId="31547"/>
    <cellStyle name="Normal 3 2 2 28 11 11" xfId="31548"/>
    <cellStyle name="Normal 3 2 2 28 11 11 2" xfId="31549"/>
    <cellStyle name="Normal 3 2 2 28 11 11 3" xfId="31550"/>
    <cellStyle name="Normal 3 2 2 28 11 11 4" xfId="31551"/>
    <cellStyle name="Normal 3 2 2 28 11 12" xfId="31552"/>
    <cellStyle name="Normal 3 2 2 28 11 13" xfId="31553"/>
    <cellStyle name="Normal 3 2 2 28 11 14" xfId="31554"/>
    <cellStyle name="Normal 3 2 2 28 11 2" xfId="31555"/>
    <cellStyle name="Normal 3 2 2 28 11 2 10" xfId="31556"/>
    <cellStyle name="Normal 3 2 2 28 11 2 11" xfId="31557"/>
    <cellStyle name="Normal 3 2 2 28 11 2 2" xfId="31558"/>
    <cellStyle name="Normal 3 2 2 28 11 2 2 10" xfId="31559"/>
    <cellStyle name="Normal 3 2 2 28 11 2 2 11" xfId="31560"/>
    <cellStyle name="Normal 3 2 2 28 11 2 2 2" xfId="31561"/>
    <cellStyle name="Normal 3 2 2 28 11 2 2 2 2" xfId="31562"/>
    <cellStyle name="Normal 3 2 2 28 11 2 2 2 2 2" xfId="31563"/>
    <cellStyle name="Normal 3 2 2 28 11 2 2 2 2 3" xfId="31564"/>
    <cellStyle name="Normal 3 2 2 28 11 2 2 2 2 4" xfId="31565"/>
    <cellStyle name="Normal 3 2 2 28 11 2 2 2 3" xfId="31566"/>
    <cellStyle name="Normal 3 2 2 28 11 2 2 2 4" xfId="31567"/>
    <cellStyle name="Normal 3 2 2 28 11 2 2 2 5" xfId="31568"/>
    <cellStyle name="Normal 3 2 2 28 11 2 2 2 6" xfId="31569"/>
    <cellStyle name="Normal 3 2 2 28 11 2 2 3" xfId="31570"/>
    <cellStyle name="Normal 3 2 2 28 11 2 2 4" xfId="31571"/>
    <cellStyle name="Normal 3 2 2 28 11 2 2 5" xfId="31572"/>
    <cellStyle name="Normal 3 2 2 28 11 2 2 6" xfId="31573"/>
    <cellStyle name="Normal 3 2 2 28 11 2 2 7" xfId="31574"/>
    <cellStyle name="Normal 3 2 2 28 11 2 2 8" xfId="31575"/>
    <cellStyle name="Normal 3 2 2 28 11 2 2 8 2" xfId="31576"/>
    <cellStyle name="Normal 3 2 2 28 11 2 2 8 3" xfId="31577"/>
    <cellStyle name="Normal 3 2 2 28 11 2 2 8 4" xfId="31578"/>
    <cellStyle name="Normal 3 2 2 28 11 2 2 9" xfId="31579"/>
    <cellStyle name="Normal 3 2 2 28 11 2 3" xfId="31580"/>
    <cellStyle name="Normal 3 2 2 28 11 2 3 2" xfId="31581"/>
    <cellStyle name="Normal 3 2 2 28 11 2 3 2 2" xfId="31582"/>
    <cellStyle name="Normal 3 2 2 28 11 2 3 2 3" xfId="31583"/>
    <cellStyle name="Normal 3 2 2 28 11 2 3 2 4" xfId="31584"/>
    <cellStyle name="Normal 3 2 2 28 11 2 3 3" xfId="31585"/>
    <cellStyle name="Normal 3 2 2 28 11 2 3 4" xfId="31586"/>
    <cellStyle name="Normal 3 2 2 28 11 2 3 5" xfId="31587"/>
    <cellStyle name="Normal 3 2 2 28 11 2 3 6" xfId="31588"/>
    <cellStyle name="Normal 3 2 2 28 11 2 4" xfId="31589"/>
    <cellStyle name="Normal 3 2 2 28 11 2 5" xfId="31590"/>
    <cellStyle name="Normal 3 2 2 28 11 2 6" xfId="31591"/>
    <cellStyle name="Normal 3 2 2 28 11 2 7" xfId="31592"/>
    <cellStyle name="Normal 3 2 2 28 11 2 8" xfId="31593"/>
    <cellStyle name="Normal 3 2 2 28 11 2 8 2" xfId="31594"/>
    <cellStyle name="Normal 3 2 2 28 11 2 8 3" xfId="31595"/>
    <cellStyle name="Normal 3 2 2 28 11 2 8 4" xfId="31596"/>
    <cellStyle name="Normal 3 2 2 28 11 2 9" xfId="31597"/>
    <cellStyle name="Normal 3 2 2 28 11 3" xfId="31598"/>
    <cellStyle name="Normal 3 2 2 28 11 4" xfId="31599"/>
    <cellStyle name="Normal 3 2 2 28 11 5" xfId="31600"/>
    <cellStyle name="Normal 3 2 2 28 11 5 2" xfId="31601"/>
    <cellStyle name="Normal 3 2 2 28 11 5 2 2" xfId="31602"/>
    <cellStyle name="Normal 3 2 2 28 11 5 2 3" xfId="31603"/>
    <cellStyle name="Normal 3 2 2 28 11 5 2 4" xfId="31604"/>
    <cellStyle name="Normal 3 2 2 28 11 5 3" xfId="31605"/>
    <cellStyle name="Normal 3 2 2 28 11 5 4" xfId="31606"/>
    <cellStyle name="Normal 3 2 2 28 11 5 5" xfId="31607"/>
    <cellStyle name="Normal 3 2 2 28 11 5 6" xfId="31608"/>
    <cellStyle name="Normal 3 2 2 28 11 6" xfId="31609"/>
    <cellStyle name="Normal 3 2 2 28 11 7" xfId="31610"/>
    <cellStyle name="Normal 3 2 2 28 11 8" xfId="31611"/>
    <cellStyle name="Normal 3 2 2 28 11 9" xfId="31612"/>
    <cellStyle name="Normal 3 2 2 28 12" xfId="31613"/>
    <cellStyle name="Normal 3 2 2 28 13" xfId="31614"/>
    <cellStyle name="Normal 3 2 2 28 13 10" xfId="31615"/>
    <cellStyle name="Normal 3 2 2 28 13 11" xfId="31616"/>
    <cellStyle name="Normal 3 2 2 28 13 2" xfId="31617"/>
    <cellStyle name="Normal 3 2 2 28 13 2 10" xfId="31618"/>
    <cellStyle name="Normal 3 2 2 28 13 2 11" xfId="31619"/>
    <cellStyle name="Normal 3 2 2 28 13 2 2" xfId="31620"/>
    <cellStyle name="Normal 3 2 2 28 13 2 2 2" xfId="31621"/>
    <cellStyle name="Normal 3 2 2 28 13 2 2 2 2" xfId="31622"/>
    <cellStyle name="Normal 3 2 2 28 13 2 2 2 3" xfId="31623"/>
    <cellStyle name="Normal 3 2 2 28 13 2 2 2 4" xfId="31624"/>
    <cellStyle name="Normal 3 2 2 28 13 2 2 3" xfId="31625"/>
    <cellStyle name="Normal 3 2 2 28 13 2 2 4" xfId="31626"/>
    <cellStyle name="Normal 3 2 2 28 13 2 2 5" xfId="31627"/>
    <cellStyle name="Normal 3 2 2 28 13 2 2 6" xfId="31628"/>
    <cellStyle name="Normal 3 2 2 28 13 2 3" xfId="31629"/>
    <cellStyle name="Normal 3 2 2 28 13 2 4" xfId="31630"/>
    <cellStyle name="Normal 3 2 2 28 13 2 5" xfId="31631"/>
    <cellStyle name="Normal 3 2 2 28 13 2 6" xfId="31632"/>
    <cellStyle name="Normal 3 2 2 28 13 2 7" xfId="31633"/>
    <cellStyle name="Normal 3 2 2 28 13 2 8" xfId="31634"/>
    <cellStyle name="Normal 3 2 2 28 13 2 8 2" xfId="31635"/>
    <cellStyle name="Normal 3 2 2 28 13 2 8 3" xfId="31636"/>
    <cellStyle name="Normal 3 2 2 28 13 2 8 4" xfId="31637"/>
    <cellStyle name="Normal 3 2 2 28 13 2 9" xfId="31638"/>
    <cellStyle name="Normal 3 2 2 28 13 3" xfId="31639"/>
    <cellStyle name="Normal 3 2 2 28 13 3 2" xfId="31640"/>
    <cellStyle name="Normal 3 2 2 28 13 3 2 2" xfId="31641"/>
    <cellStyle name="Normal 3 2 2 28 13 3 2 3" xfId="31642"/>
    <cellStyle name="Normal 3 2 2 28 13 3 2 4" xfId="31643"/>
    <cellStyle name="Normal 3 2 2 28 13 3 3" xfId="31644"/>
    <cellStyle name="Normal 3 2 2 28 13 3 4" xfId="31645"/>
    <cellStyle name="Normal 3 2 2 28 13 3 5" xfId="31646"/>
    <cellStyle name="Normal 3 2 2 28 13 3 6" xfId="31647"/>
    <cellStyle name="Normal 3 2 2 28 13 4" xfId="31648"/>
    <cellStyle name="Normal 3 2 2 28 13 5" xfId="31649"/>
    <cellStyle name="Normal 3 2 2 28 13 6" xfId="31650"/>
    <cellStyle name="Normal 3 2 2 28 13 7" xfId="31651"/>
    <cellStyle name="Normal 3 2 2 28 13 8" xfId="31652"/>
    <cellStyle name="Normal 3 2 2 28 13 8 2" xfId="31653"/>
    <cellStyle name="Normal 3 2 2 28 13 8 3" xfId="31654"/>
    <cellStyle name="Normal 3 2 2 28 13 8 4" xfId="31655"/>
    <cellStyle name="Normal 3 2 2 28 13 9" xfId="31656"/>
    <cellStyle name="Normal 3 2 2 28 14" xfId="31657"/>
    <cellStyle name="Normal 3 2 2 28 15" xfId="31658"/>
    <cellStyle name="Normal 3 2 2 28 15 2" xfId="31659"/>
    <cellStyle name="Normal 3 2 2 28 15 2 2" xfId="31660"/>
    <cellStyle name="Normal 3 2 2 28 15 2 3" xfId="31661"/>
    <cellStyle name="Normal 3 2 2 28 15 2 4" xfId="31662"/>
    <cellStyle name="Normal 3 2 2 28 15 3" xfId="31663"/>
    <cellStyle name="Normal 3 2 2 28 15 4" xfId="31664"/>
    <cellStyle name="Normal 3 2 2 28 15 5" xfId="31665"/>
    <cellStyle name="Normal 3 2 2 28 15 6" xfId="31666"/>
    <cellStyle name="Normal 3 2 2 28 16" xfId="31667"/>
    <cellStyle name="Normal 3 2 2 28 17" xfId="31668"/>
    <cellStyle name="Normal 3 2 2 28 18" xfId="31669"/>
    <cellStyle name="Normal 3 2 2 28 19" xfId="31670"/>
    <cellStyle name="Normal 3 2 2 28 2" xfId="31671"/>
    <cellStyle name="Normal 3 2 2 28 2 10" xfId="31672"/>
    <cellStyle name="Normal 3 2 2 28 2 11" xfId="31673"/>
    <cellStyle name="Normal 3 2 2 28 2 12" xfId="31674"/>
    <cellStyle name="Normal 3 2 2 28 2 13" xfId="31675"/>
    <cellStyle name="Normal 3 2 2 28 2 13 2" xfId="31676"/>
    <cellStyle name="Normal 3 2 2 28 2 13 3" xfId="31677"/>
    <cellStyle name="Normal 3 2 2 28 2 13 4" xfId="31678"/>
    <cellStyle name="Normal 3 2 2 28 2 14" xfId="31679"/>
    <cellStyle name="Normal 3 2 2 28 2 15" xfId="31680"/>
    <cellStyle name="Normal 3 2 2 28 2 16" xfId="31681"/>
    <cellStyle name="Normal 3 2 2 28 2 2" xfId="31682"/>
    <cellStyle name="Normal 3 2 2 28 2 2 10" xfId="31683"/>
    <cellStyle name="Normal 3 2 2 28 2 2 11" xfId="31684"/>
    <cellStyle name="Normal 3 2 2 28 2 2 11 2" xfId="31685"/>
    <cellStyle name="Normal 3 2 2 28 2 2 11 3" xfId="31686"/>
    <cellStyle name="Normal 3 2 2 28 2 2 11 4" xfId="31687"/>
    <cellStyle name="Normal 3 2 2 28 2 2 12" xfId="31688"/>
    <cellStyle name="Normal 3 2 2 28 2 2 13" xfId="31689"/>
    <cellStyle name="Normal 3 2 2 28 2 2 14" xfId="31690"/>
    <cellStyle name="Normal 3 2 2 28 2 2 2" xfId="31691"/>
    <cellStyle name="Normal 3 2 2 28 2 2 2 10" xfId="31692"/>
    <cellStyle name="Normal 3 2 2 28 2 2 2 11" xfId="31693"/>
    <cellStyle name="Normal 3 2 2 28 2 2 2 2" xfId="31694"/>
    <cellStyle name="Normal 3 2 2 28 2 2 2 2 10" xfId="31695"/>
    <cellStyle name="Normal 3 2 2 28 2 2 2 2 11" xfId="31696"/>
    <cellStyle name="Normal 3 2 2 28 2 2 2 2 2" xfId="31697"/>
    <cellStyle name="Normal 3 2 2 28 2 2 2 2 2 2" xfId="31698"/>
    <cellStyle name="Normal 3 2 2 28 2 2 2 2 2 2 2" xfId="31699"/>
    <cellStyle name="Normal 3 2 2 28 2 2 2 2 2 2 3" xfId="31700"/>
    <cellStyle name="Normal 3 2 2 28 2 2 2 2 2 2 4" xfId="31701"/>
    <cellStyle name="Normal 3 2 2 28 2 2 2 2 2 3" xfId="31702"/>
    <cellStyle name="Normal 3 2 2 28 2 2 2 2 2 4" xfId="31703"/>
    <cellStyle name="Normal 3 2 2 28 2 2 2 2 2 5" xfId="31704"/>
    <cellStyle name="Normal 3 2 2 28 2 2 2 2 2 6" xfId="31705"/>
    <cellStyle name="Normal 3 2 2 28 2 2 2 2 3" xfId="31706"/>
    <cellStyle name="Normal 3 2 2 28 2 2 2 2 4" xfId="31707"/>
    <cellStyle name="Normal 3 2 2 28 2 2 2 2 5" xfId="31708"/>
    <cellStyle name="Normal 3 2 2 28 2 2 2 2 6" xfId="31709"/>
    <cellStyle name="Normal 3 2 2 28 2 2 2 2 7" xfId="31710"/>
    <cellStyle name="Normal 3 2 2 28 2 2 2 2 8" xfId="31711"/>
    <cellStyle name="Normal 3 2 2 28 2 2 2 2 8 2" xfId="31712"/>
    <cellStyle name="Normal 3 2 2 28 2 2 2 2 8 3" xfId="31713"/>
    <cellStyle name="Normal 3 2 2 28 2 2 2 2 8 4" xfId="31714"/>
    <cellStyle name="Normal 3 2 2 28 2 2 2 2 9" xfId="31715"/>
    <cellStyle name="Normal 3 2 2 28 2 2 2 3" xfId="31716"/>
    <cellStyle name="Normal 3 2 2 28 2 2 2 3 2" xfId="31717"/>
    <cellStyle name="Normal 3 2 2 28 2 2 2 3 2 2" xfId="31718"/>
    <cellStyle name="Normal 3 2 2 28 2 2 2 3 2 3" xfId="31719"/>
    <cellStyle name="Normal 3 2 2 28 2 2 2 3 2 4" xfId="31720"/>
    <cellStyle name="Normal 3 2 2 28 2 2 2 3 3" xfId="31721"/>
    <cellStyle name="Normal 3 2 2 28 2 2 2 3 4" xfId="31722"/>
    <cellStyle name="Normal 3 2 2 28 2 2 2 3 5" xfId="31723"/>
    <cellStyle name="Normal 3 2 2 28 2 2 2 3 6" xfId="31724"/>
    <cellStyle name="Normal 3 2 2 28 2 2 2 4" xfId="31725"/>
    <cellStyle name="Normal 3 2 2 28 2 2 2 5" xfId="31726"/>
    <cellStyle name="Normal 3 2 2 28 2 2 2 6" xfId="31727"/>
    <cellStyle name="Normal 3 2 2 28 2 2 2 7" xfId="31728"/>
    <cellStyle name="Normal 3 2 2 28 2 2 2 8" xfId="31729"/>
    <cellStyle name="Normal 3 2 2 28 2 2 2 8 2" xfId="31730"/>
    <cellStyle name="Normal 3 2 2 28 2 2 2 8 3" xfId="31731"/>
    <cellStyle name="Normal 3 2 2 28 2 2 2 8 4" xfId="31732"/>
    <cellStyle name="Normal 3 2 2 28 2 2 2 9" xfId="31733"/>
    <cellStyle name="Normal 3 2 2 28 2 2 3" xfId="31734"/>
    <cellStyle name="Normal 3 2 2 28 2 2 4" xfId="31735"/>
    <cellStyle name="Normal 3 2 2 28 2 2 5" xfId="31736"/>
    <cellStyle name="Normal 3 2 2 28 2 2 5 2" xfId="31737"/>
    <cellStyle name="Normal 3 2 2 28 2 2 5 2 2" xfId="31738"/>
    <cellStyle name="Normal 3 2 2 28 2 2 5 2 3" xfId="31739"/>
    <cellStyle name="Normal 3 2 2 28 2 2 5 2 4" xfId="31740"/>
    <cellStyle name="Normal 3 2 2 28 2 2 5 3" xfId="31741"/>
    <cellStyle name="Normal 3 2 2 28 2 2 5 4" xfId="31742"/>
    <cellStyle name="Normal 3 2 2 28 2 2 5 5" xfId="31743"/>
    <cellStyle name="Normal 3 2 2 28 2 2 5 6" xfId="31744"/>
    <cellStyle name="Normal 3 2 2 28 2 2 6" xfId="31745"/>
    <cellStyle name="Normal 3 2 2 28 2 2 7" xfId="31746"/>
    <cellStyle name="Normal 3 2 2 28 2 2 8" xfId="31747"/>
    <cellStyle name="Normal 3 2 2 28 2 2 9" xfId="31748"/>
    <cellStyle name="Normal 3 2 2 28 2 3" xfId="31749"/>
    <cellStyle name="Normal 3 2 2 28 2 4" xfId="31750"/>
    <cellStyle name="Normal 3 2 2 28 2 5" xfId="31751"/>
    <cellStyle name="Normal 3 2 2 28 2 5 10" xfId="31752"/>
    <cellStyle name="Normal 3 2 2 28 2 5 11" xfId="31753"/>
    <cellStyle name="Normal 3 2 2 28 2 5 2" xfId="31754"/>
    <cellStyle name="Normal 3 2 2 28 2 5 2 10" xfId="31755"/>
    <cellStyle name="Normal 3 2 2 28 2 5 2 11" xfId="31756"/>
    <cellStyle name="Normal 3 2 2 28 2 5 2 2" xfId="31757"/>
    <cellStyle name="Normal 3 2 2 28 2 5 2 2 2" xfId="31758"/>
    <cellStyle name="Normal 3 2 2 28 2 5 2 2 2 2" xfId="31759"/>
    <cellStyle name="Normal 3 2 2 28 2 5 2 2 2 3" xfId="31760"/>
    <cellStyle name="Normal 3 2 2 28 2 5 2 2 2 4" xfId="31761"/>
    <cellStyle name="Normal 3 2 2 28 2 5 2 2 3" xfId="31762"/>
    <cellStyle name="Normal 3 2 2 28 2 5 2 2 4" xfId="31763"/>
    <cellStyle name="Normal 3 2 2 28 2 5 2 2 5" xfId="31764"/>
    <cellStyle name="Normal 3 2 2 28 2 5 2 2 6" xfId="31765"/>
    <cellStyle name="Normal 3 2 2 28 2 5 2 3" xfId="31766"/>
    <cellStyle name="Normal 3 2 2 28 2 5 2 4" xfId="31767"/>
    <cellStyle name="Normal 3 2 2 28 2 5 2 5" xfId="31768"/>
    <cellStyle name="Normal 3 2 2 28 2 5 2 6" xfId="31769"/>
    <cellStyle name="Normal 3 2 2 28 2 5 2 7" xfId="31770"/>
    <cellStyle name="Normal 3 2 2 28 2 5 2 8" xfId="31771"/>
    <cellStyle name="Normal 3 2 2 28 2 5 2 8 2" xfId="31772"/>
    <cellStyle name="Normal 3 2 2 28 2 5 2 8 3" xfId="31773"/>
    <cellStyle name="Normal 3 2 2 28 2 5 2 8 4" xfId="31774"/>
    <cellStyle name="Normal 3 2 2 28 2 5 2 9" xfId="31775"/>
    <cellStyle name="Normal 3 2 2 28 2 5 3" xfId="31776"/>
    <cellStyle name="Normal 3 2 2 28 2 5 3 2" xfId="31777"/>
    <cellStyle name="Normal 3 2 2 28 2 5 3 2 2" xfId="31778"/>
    <cellStyle name="Normal 3 2 2 28 2 5 3 2 3" xfId="31779"/>
    <cellStyle name="Normal 3 2 2 28 2 5 3 2 4" xfId="31780"/>
    <cellStyle name="Normal 3 2 2 28 2 5 3 3" xfId="31781"/>
    <cellStyle name="Normal 3 2 2 28 2 5 3 4" xfId="31782"/>
    <cellStyle name="Normal 3 2 2 28 2 5 3 5" xfId="31783"/>
    <cellStyle name="Normal 3 2 2 28 2 5 3 6" xfId="31784"/>
    <cellStyle name="Normal 3 2 2 28 2 5 4" xfId="31785"/>
    <cellStyle name="Normal 3 2 2 28 2 5 5" xfId="31786"/>
    <cellStyle name="Normal 3 2 2 28 2 5 6" xfId="31787"/>
    <cellStyle name="Normal 3 2 2 28 2 5 7" xfId="31788"/>
    <cellStyle name="Normal 3 2 2 28 2 5 8" xfId="31789"/>
    <cellStyle name="Normal 3 2 2 28 2 5 8 2" xfId="31790"/>
    <cellStyle name="Normal 3 2 2 28 2 5 8 3" xfId="31791"/>
    <cellStyle name="Normal 3 2 2 28 2 5 8 4" xfId="31792"/>
    <cellStyle name="Normal 3 2 2 28 2 5 9" xfId="31793"/>
    <cellStyle name="Normal 3 2 2 28 2 6" xfId="31794"/>
    <cellStyle name="Normal 3 2 2 28 2 7" xfId="31795"/>
    <cellStyle name="Normal 3 2 2 28 2 7 2" xfId="31796"/>
    <cellStyle name="Normal 3 2 2 28 2 7 2 2" xfId="31797"/>
    <cellStyle name="Normal 3 2 2 28 2 7 2 3" xfId="31798"/>
    <cellStyle name="Normal 3 2 2 28 2 7 2 4" xfId="31799"/>
    <cellStyle name="Normal 3 2 2 28 2 7 3" xfId="31800"/>
    <cellStyle name="Normal 3 2 2 28 2 7 4" xfId="31801"/>
    <cellStyle name="Normal 3 2 2 28 2 7 5" xfId="31802"/>
    <cellStyle name="Normal 3 2 2 28 2 7 6" xfId="31803"/>
    <cellStyle name="Normal 3 2 2 28 2 8" xfId="31804"/>
    <cellStyle name="Normal 3 2 2 28 2 9" xfId="31805"/>
    <cellStyle name="Normal 3 2 2 28 20" xfId="31806"/>
    <cellStyle name="Normal 3 2 2 28 21" xfId="31807"/>
    <cellStyle name="Normal 3 2 2 28 21 2" xfId="31808"/>
    <cellStyle name="Normal 3 2 2 28 21 3" xfId="31809"/>
    <cellStyle name="Normal 3 2 2 28 21 4" xfId="31810"/>
    <cellStyle name="Normal 3 2 2 28 22" xfId="31811"/>
    <cellStyle name="Normal 3 2 2 28 23" xfId="31812"/>
    <cellStyle name="Normal 3 2 2 28 24" xfId="31813"/>
    <cellStyle name="Normal 3 2 2 28 3" xfId="31814"/>
    <cellStyle name="Normal 3 2 2 28 4" xfId="31815"/>
    <cellStyle name="Normal 3 2 2 28 5" xfId="31816"/>
    <cellStyle name="Normal 3 2 2 28 6" xfId="31817"/>
    <cellStyle name="Normal 3 2 2 28 7" xfId="31818"/>
    <cellStyle name="Normal 3 2 2 28 8" xfId="31819"/>
    <cellStyle name="Normal 3 2 2 28 9" xfId="31820"/>
    <cellStyle name="Normal 3 2 2 29" xfId="31821"/>
    <cellStyle name="Normal 3 2 2 29 10" xfId="31822"/>
    <cellStyle name="Normal 3 2 2 29 11" xfId="31823"/>
    <cellStyle name="Normal 3 2 2 29 12" xfId="31824"/>
    <cellStyle name="Normal 3 2 2 29 13" xfId="31825"/>
    <cellStyle name="Normal 3 2 2 29 13 2" xfId="31826"/>
    <cellStyle name="Normal 3 2 2 29 13 3" xfId="31827"/>
    <cellStyle name="Normal 3 2 2 29 13 4" xfId="31828"/>
    <cellStyle name="Normal 3 2 2 29 14" xfId="31829"/>
    <cellStyle name="Normal 3 2 2 29 15" xfId="31830"/>
    <cellStyle name="Normal 3 2 2 29 16" xfId="31831"/>
    <cellStyle name="Normal 3 2 2 29 2" xfId="31832"/>
    <cellStyle name="Normal 3 2 2 29 2 10" xfId="31833"/>
    <cellStyle name="Normal 3 2 2 29 2 11" xfId="31834"/>
    <cellStyle name="Normal 3 2 2 29 2 11 2" xfId="31835"/>
    <cellStyle name="Normal 3 2 2 29 2 11 3" xfId="31836"/>
    <cellStyle name="Normal 3 2 2 29 2 11 4" xfId="31837"/>
    <cellStyle name="Normal 3 2 2 29 2 12" xfId="31838"/>
    <cellStyle name="Normal 3 2 2 29 2 13" xfId="31839"/>
    <cellStyle name="Normal 3 2 2 29 2 14" xfId="31840"/>
    <cellStyle name="Normal 3 2 2 29 2 2" xfId="31841"/>
    <cellStyle name="Normal 3 2 2 29 2 2 10" xfId="31842"/>
    <cellStyle name="Normal 3 2 2 29 2 2 11" xfId="31843"/>
    <cellStyle name="Normal 3 2 2 29 2 2 2" xfId="31844"/>
    <cellStyle name="Normal 3 2 2 29 2 2 2 10" xfId="31845"/>
    <cellStyle name="Normal 3 2 2 29 2 2 2 11" xfId="31846"/>
    <cellStyle name="Normal 3 2 2 29 2 2 2 2" xfId="31847"/>
    <cellStyle name="Normal 3 2 2 29 2 2 2 2 2" xfId="31848"/>
    <cellStyle name="Normal 3 2 2 29 2 2 2 2 2 2" xfId="31849"/>
    <cellStyle name="Normal 3 2 2 29 2 2 2 2 2 3" xfId="31850"/>
    <cellStyle name="Normal 3 2 2 29 2 2 2 2 2 4" xfId="31851"/>
    <cellStyle name="Normal 3 2 2 29 2 2 2 2 3" xfId="31852"/>
    <cellStyle name="Normal 3 2 2 29 2 2 2 2 4" xfId="31853"/>
    <cellStyle name="Normal 3 2 2 29 2 2 2 2 5" xfId="31854"/>
    <cellStyle name="Normal 3 2 2 29 2 2 2 2 6" xfId="31855"/>
    <cellStyle name="Normal 3 2 2 29 2 2 2 3" xfId="31856"/>
    <cellStyle name="Normal 3 2 2 29 2 2 2 4" xfId="31857"/>
    <cellStyle name="Normal 3 2 2 29 2 2 2 5" xfId="31858"/>
    <cellStyle name="Normal 3 2 2 29 2 2 2 6" xfId="31859"/>
    <cellStyle name="Normal 3 2 2 29 2 2 2 7" xfId="31860"/>
    <cellStyle name="Normal 3 2 2 29 2 2 2 8" xfId="31861"/>
    <cellStyle name="Normal 3 2 2 29 2 2 2 8 2" xfId="31862"/>
    <cellStyle name="Normal 3 2 2 29 2 2 2 8 3" xfId="31863"/>
    <cellStyle name="Normal 3 2 2 29 2 2 2 8 4" xfId="31864"/>
    <cellStyle name="Normal 3 2 2 29 2 2 2 9" xfId="31865"/>
    <cellStyle name="Normal 3 2 2 29 2 2 3" xfId="31866"/>
    <cellStyle name="Normal 3 2 2 29 2 2 3 2" xfId="31867"/>
    <cellStyle name="Normal 3 2 2 29 2 2 3 2 2" xfId="31868"/>
    <cellStyle name="Normal 3 2 2 29 2 2 3 2 3" xfId="31869"/>
    <cellStyle name="Normal 3 2 2 29 2 2 3 2 4" xfId="31870"/>
    <cellStyle name="Normal 3 2 2 29 2 2 3 3" xfId="31871"/>
    <cellStyle name="Normal 3 2 2 29 2 2 3 4" xfId="31872"/>
    <cellStyle name="Normal 3 2 2 29 2 2 3 5" xfId="31873"/>
    <cellStyle name="Normal 3 2 2 29 2 2 3 6" xfId="31874"/>
    <cellStyle name="Normal 3 2 2 29 2 2 4" xfId="31875"/>
    <cellStyle name="Normal 3 2 2 29 2 2 5" xfId="31876"/>
    <cellStyle name="Normal 3 2 2 29 2 2 6" xfId="31877"/>
    <cellStyle name="Normal 3 2 2 29 2 2 7" xfId="31878"/>
    <cellStyle name="Normal 3 2 2 29 2 2 8" xfId="31879"/>
    <cellStyle name="Normal 3 2 2 29 2 2 8 2" xfId="31880"/>
    <cellStyle name="Normal 3 2 2 29 2 2 8 3" xfId="31881"/>
    <cellStyle name="Normal 3 2 2 29 2 2 8 4" xfId="31882"/>
    <cellStyle name="Normal 3 2 2 29 2 2 9" xfId="31883"/>
    <cellStyle name="Normal 3 2 2 29 2 3" xfId="31884"/>
    <cellStyle name="Normal 3 2 2 29 2 4" xfId="31885"/>
    <cellStyle name="Normal 3 2 2 29 2 5" xfId="31886"/>
    <cellStyle name="Normal 3 2 2 29 2 5 2" xfId="31887"/>
    <cellStyle name="Normal 3 2 2 29 2 5 2 2" xfId="31888"/>
    <cellStyle name="Normal 3 2 2 29 2 5 2 3" xfId="31889"/>
    <cellStyle name="Normal 3 2 2 29 2 5 2 4" xfId="31890"/>
    <cellStyle name="Normal 3 2 2 29 2 5 3" xfId="31891"/>
    <cellStyle name="Normal 3 2 2 29 2 5 4" xfId="31892"/>
    <cellStyle name="Normal 3 2 2 29 2 5 5" xfId="31893"/>
    <cellStyle name="Normal 3 2 2 29 2 5 6" xfId="31894"/>
    <cellStyle name="Normal 3 2 2 29 2 6" xfId="31895"/>
    <cellStyle name="Normal 3 2 2 29 2 7" xfId="31896"/>
    <cellStyle name="Normal 3 2 2 29 2 8" xfId="31897"/>
    <cellStyle name="Normal 3 2 2 29 2 9" xfId="31898"/>
    <cellStyle name="Normal 3 2 2 29 3" xfId="31899"/>
    <cellStyle name="Normal 3 2 2 29 4" xfId="31900"/>
    <cellStyle name="Normal 3 2 2 29 5" xfId="31901"/>
    <cellStyle name="Normal 3 2 2 29 5 10" xfId="31902"/>
    <cellStyle name="Normal 3 2 2 29 5 11" xfId="31903"/>
    <cellStyle name="Normal 3 2 2 29 5 2" xfId="31904"/>
    <cellStyle name="Normal 3 2 2 29 5 2 10" xfId="31905"/>
    <cellStyle name="Normal 3 2 2 29 5 2 11" xfId="31906"/>
    <cellStyle name="Normal 3 2 2 29 5 2 2" xfId="31907"/>
    <cellStyle name="Normal 3 2 2 29 5 2 2 2" xfId="31908"/>
    <cellStyle name="Normal 3 2 2 29 5 2 2 2 2" xfId="31909"/>
    <cellStyle name="Normal 3 2 2 29 5 2 2 2 3" xfId="31910"/>
    <cellStyle name="Normal 3 2 2 29 5 2 2 2 4" xfId="31911"/>
    <cellStyle name="Normal 3 2 2 29 5 2 2 3" xfId="31912"/>
    <cellStyle name="Normal 3 2 2 29 5 2 2 4" xfId="31913"/>
    <cellStyle name="Normal 3 2 2 29 5 2 2 5" xfId="31914"/>
    <cellStyle name="Normal 3 2 2 29 5 2 2 6" xfId="31915"/>
    <cellStyle name="Normal 3 2 2 29 5 2 3" xfId="31916"/>
    <cellStyle name="Normal 3 2 2 29 5 2 4" xfId="31917"/>
    <cellStyle name="Normal 3 2 2 29 5 2 5" xfId="31918"/>
    <cellStyle name="Normal 3 2 2 29 5 2 6" xfId="31919"/>
    <cellStyle name="Normal 3 2 2 29 5 2 7" xfId="31920"/>
    <cellStyle name="Normal 3 2 2 29 5 2 8" xfId="31921"/>
    <cellStyle name="Normal 3 2 2 29 5 2 8 2" xfId="31922"/>
    <cellStyle name="Normal 3 2 2 29 5 2 8 3" xfId="31923"/>
    <cellStyle name="Normal 3 2 2 29 5 2 8 4" xfId="31924"/>
    <cellStyle name="Normal 3 2 2 29 5 2 9" xfId="31925"/>
    <cellStyle name="Normal 3 2 2 29 5 3" xfId="31926"/>
    <cellStyle name="Normal 3 2 2 29 5 3 2" xfId="31927"/>
    <cellStyle name="Normal 3 2 2 29 5 3 2 2" xfId="31928"/>
    <cellStyle name="Normal 3 2 2 29 5 3 2 3" xfId="31929"/>
    <cellStyle name="Normal 3 2 2 29 5 3 2 4" xfId="31930"/>
    <cellStyle name="Normal 3 2 2 29 5 3 3" xfId="31931"/>
    <cellStyle name="Normal 3 2 2 29 5 3 4" xfId="31932"/>
    <cellStyle name="Normal 3 2 2 29 5 3 5" xfId="31933"/>
    <cellStyle name="Normal 3 2 2 29 5 3 6" xfId="31934"/>
    <cellStyle name="Normal 3 2 2 29 5 4" xfId="31935"/>
    <cellStyle name="Normal 3 2 2 29 5 5" xfId="31936"/>
    <cellStyle name="Normal 3 2 2 29 5 6" xfId="31937"/>
    <cellStyle name="Normal 3 2 2 29 5 7" xfId="31938"/>
    <cellStyle name="Normal 3 2 2 29 5 8" xfId="31939"/>
    <cellStyle name="Normal 3 2 2 29 5 8 2" xfId="31940"/>
    <cellStyle name="Normal 3 2 2 29 5 8 3" xfId="31941"/>
    <cellStyle name="Normal 3 2 2 29 5 8 4" xfId="31942"/>
    <cellStyle name="Normal 3 2 2 29 5 9" xfId="31943"/>
    <cellStyle name="Normal 3 2 2 29 6" xfId="31944"/>
    <cellStyle name="Normal 3 2 2 29 7" xfId="31945"/>
    <cellStyle name="Normal 3 2 2 29 7 2" xfId="31946"/>
    <cellStyle name="Normal 3 2 2 29 7 2 2" xfId="31947"/>
    <cellStyle name="Normal 3 2 2 29 7 2 3" xfId="31948"/>
    <cellStyle name="Normal 3 2 2 29 7 2 4" xfId="31949"/>
    <cellStyle name="Normal 3 2 2 29 7 3" xfId="31950"/>
    <cellStyle name="Normal 3 2 2 29 7 4" xfId="31951"/>
    <cellStyle name="Normal 3 2 2 29 7 5" xfId="31952"/>
    <cellStyle name="Normal 3 2 2 29 7 6" xfId="31953"/>
    <cellStyle name="Normal 3 2 2 29 8" xfId="31954"/>
    <cellStyle name="Normal 3 2 2 29 9" xfId="31955"/>
    <cellStyle name="Normal 3 2 2 3" xfId="31956"/>
    <cellStyle name="Normal 3 2 2 3 2" xfId="31957"/>
    <cellStyle name="Normal 3 2 2 3 2 10" xfId="31958"/>
    <cellStyle name="Normal 3 2 2 3 2 10 2" xfId="31959"/>
    <cellStyle name="Normal 3 2 2 3 2 10 3" xfId="31960"/>
    <cellStyle name="Normal 3 2 2 3 2 10 4" xfId="31961"/>
    <cellStyle name="Normal 3 2 2 3 2 10 5" xfId="31962"/>
    <cellStyle name="Normal 3 2 2 3 2 10 6" xfId="31963"/>
    <cellStyle name="Normal 3 2 2 3 2 11" xfId="31964"/>
    <cellStyle name="Normal 3 2 2 3 2 11 2" xfId="31965"/>
    <cellStyle name="Normal 3 2 2 3 2 11 3" xfId="31966"/>
    <cellStyle name="Normal 3 2 2 3 2 11 4" xfId="31967"/>
    <cellStyle name="Normal 3 2 2 3 2 11 5" xfId="31968"/>
    <cellStyle name="Normal 3 2 2 3 2 11 6" xfId="31969"/>
    <cellStyle name="Normal 3 2 2 3 2 12" xfId="31970"/>
    <cellStyle name="Normal 3 2 2 3 2 12 2" xfId="31971"/>
    <cellStyle name="Normal 3 2 2 3 2 12 3" xfId="31972"/>
    <cellStyle name="Normal 3 2 2 3 2 12 4" xfId="31973"/>
    <cellStyle name="Normal 3 2 2 3 2 12 5" xfId="31974"/>
    <cellStyle name="Normal 3 2 2 3 2 12 6" xfId="31975"/>
    <cellStyle name="Normal 3 2 2 3 2 13" xfId="31976"/>
    <cellStyle name="Normal 3 2 2 3 2 13 2" xfId="31977"/>
    <cellStyle name="Normal 3 2 2 3 2 13 3" xfId="31978"/>
    <cellStyle name="Normal 3 2 2 3 2 13 4" xfId="31979"/>
    <cellStyle name="Normal 3 2 2 3 2 13 5" xfId="31980"/>
    <cellStyle name="Normal 3 2 2 3 2 13 6" xfId="31981"/>
    <cellStyle name="Normal 3 2 2 3 2 14" xfId="31982"/>
    <cellStyle name="Normal 3 2 2 3 2 14 2" xfId="31983"/>
    <cellStyle name="Normal 3 2 2 3 2 14 3" xfId="31984"/>
    <cellStyle name="Normal 3 2 2 3 2 14 4" xfId="31985"/>
    <cellStyle name="Normal 3 2 2 3 2 14 5" xfId="31986"/>
    <cellStyle name="Normal 3 2 2 3 2 14 6" xfId="31987"/>
    <cellStyle name="Normal 3 2 2 3 2 15" xfId="31988"/>
    <cellStyle name="Normal 3 2 2 3 2 16" xfId="31989"/>
    <cellStyle name="Normal 3 2 2 3 2 17" xfId="31990"/>
    <cellStyle name="Normal 3 2 2 3 2 18" xfId="31991"/>
    <cellStyle name="Normal 3 2 2 3 2 19" xfId="31992"/>
    <cellStyle name="Normal 3 2 2 3 2 2" xfId="31993"/>
    <cellStyle name="Normal 3 2 2 3 2 3" xfId="31994"/>
    <cellStyle name="Normal 3 2 2 3 2 4" xfId="31995"/>
    <cellStyle name="Normal 3 2 2 3 2 5" xfId="31996"/>
    <cellStyle name="Normal 3 2 2 3 2 6" xfId="31997"/>
    <cellStyle name="Normal 3 2 2 3 2 7" xfId="31998"/>
    <cellStyle name="Normal 3 2 2 3 2 8" xfId="31999"/>
    <cellStyle name="Normal 3 2 2 3 2 9" xfId="32000"/>
    <cellStyle name="Normal 3 2 2 3 3" xfId="32001"/>
    <cellStyle name="Normal 3 2 2 3 3 10" xfId="32002"/>
    <cellStyle name="Normal 3 2 2 3 3 11" xfId="32003"/>
    <cellStyle name="Normal 3 2 2 3 3 2" xfId="32004"/>
    <cellStyle name="Normal 3 2 2 3 3 2 2" xfId="32005"/>
    <cellStyle name="Normal 3 2 2 3 3 2 3" xfId="32006"/>
    <cellStyle name="Normal 3 2 2 3 3 2 4" xfId="32007"/>
    <cellStyle name="Normal 3 2 2 3 3 2 5" xfId="32008"/>
    <cellStyle name="Normal 3 2 2 3 3 2 6" xfId="32009"/>
    <cellStyle name="Normal 3 2 2 3 3 3" xfId="32010"/>
    <cellStyle name="Normal 3 2 2 3 3 3 2" xfId="32011"/>
    <cellStyle name="Normal 3 2 2 3 3 3 3" xfId="32012"/>
    <cellStyle name="Normal 3 2 2 3 3 3 4" xfId="32013"/>
    <cellStyle name="Normal 3 2 2 3 3 3 5" xfId="32014"/>
    <cellStyle name="Normal 3 2 2 3 3 3 6" xfId="32015"/>
    <cellStyle name="Normal 3 2 2 3 3 4" xfId="32016"/>
    <cellStyle name="Normal 3 2 2 3 3 4 2" xfId="32017"/>
    <cellStyle name="Normal 3 2 2 3 3 4 3" xfId="32018"/>
    <cellStyle name="Normal 3 2 2 3 3 4 4" xfId="32019"/>
    <cellStyle name="Normal 3 2 2 3 3 4 5" xfId="32020"/>
    <cellStyle name="Normal 3 2 2 3 3 4 6" xfId="32021"/>
    <cellStyle name="Normal 3 2 2 3 3 5" xfId="32022"/>
    <cellStyle name="Normal 3 2 2 3 3 5 2" xfId="32023"/>
    <cellStyle name="Normal 3 2 2 3 3 5 3" xfId="32024"/>
    <cellStyle name="Normal 3 2 2 3 3 5 4" xfId="32025"/>
    <cellStyle name="Normal 3 2 2 3 3 5 5" xfId="32026"/>
    <cellStyle name="Normal 3 2 2 3 3 5 6" xfId="32027"/>
    <cellStyle name="Normal 3 2 2 3 3 6" xfId="32028"/>
    <cellStyle name="Normal 3 2 2 3 3 6 2" xfId="32029"/>
    <cellStyle name="Normal 3 2 2 3 3 6 3" xfId="32030"/>
    <cellStyle name="Normal 3 2 2 3 3 6 4" xfId="32031"/>
    <cellStyle name="Normal 3 2 2 3 3 6 5" xfId="32032"/>
    <cellStyle name="Normal 3 2 2 3 3 6 6" xfId="32033"/>
    <cellStyle name="Normal 3 2 2 3 3 7" xfId="32034"/>
    <cellStyle name="Normal 3 2 2 3 3 8" xfId="32035"/>
    <cellStyle name="Normal 3 2 2 3 3 9" xfId="32036"/>
    <cellStyle name="Normal 3 2 2 3 4" xfId="32037"/>
    <cellStyle name="Normal 3 2 2 3 4 10" xfId="32038"/>
    <cellStyle name="Normal 3 2 2 3 4 11" xfId="32039"/>
    <cellStyle name="Normal 3 2 2 3 4 2" xfId="32040"/>
    <cellStyle name="Normal 3 2 2 3 4 2 2" xfId="32041"/>
    <cellStyle name="Normal 3 2 2 3 4 2 3" xfId="32042"/>
    <cellStyle name="Normal 3 2 2 3 4 2 4" xfId="32043"/>
    <cellStyle name="Normal 3 2 2 3 4 2 5" xfId="32044"/>
    <cellStyle name="Normal 3 2 2 3 4 2 6" xfId="32045"/>
    <cellStyle name="Normal 3 2 2 3 4 3" xfId="32046"/>
    <cellStyle name="Normal 3 2 2 3 4 3 2" xfId="32047"/>
    <cellStyle name="Normal 3 2 2 3 4 3 3" xfId="32048"/>
    <cellStyle name="Normal 3 2 2 3 4 3 4" xfId="32049"/>
    <cellStyle name="Normal 3 2 2 3 4 3 5" xfId="32050"/>
    <cellStyle name="Normal 3 2 2 3 4 3 6" xfId="32051"/>
    <cellStyle name="Normal 3 2 2 3 4 4" xfId="32052"/>
    <cellStyle name="Normal 3 2 2 3 4 4 2" xfId="32053"/>
    <cellStyle name="Normal 3 2 2 3 4 4 3" xfId="32054"/>
    <cellStyle name="Normal 3 2 2 3 4 4 4" xfId="32055"/>
    <cellStyle name="Normal 3 2 2 3 4 4 5" xfId="32056"/>
    <cellStyle name="Normal 3 2 2 3 4 4 6" xfId="32057"/>
    <cellStyle name="Normal 3 2 2 3 4 5" xfId="32058"/>
    <cellStyle name="Normal 3 2 2 3 4 5 2" xfId="32059"/>
    <cellStyle name="Normal 3 2 2 3 4 5 3" xfId="32060"/>
    <cellStyle name="Normal 3 2 2 3 4 5 4" xfId="32061"/>
    <cellStyle name="Normal 3 2 2 3 4 5 5" xfId="32062"/>
    <cellStyle name="Normal 3 2 2 3 4 5 6" xfId="32063"/>
    <cellStyle name="Normal 3 2 2 3 4 6" xfId="32064"/>
    <cellStyle name="Normal 3 2 2 3 4 6 2" xfId="32065"/>
    <cellStyle name="Normal 3 2 2 3 4 6 3" xfId="32066"/>
    <cellStyle name="Normal 3 2 2 3 4 6 4" xfId="32067"/>
    <cellStyle name="Normal 3 2 2 3 4 6 5" xfId="32068"/>
    <cellStyle name="Normal 3 2 2 3 4 6 6" xfId="32069"/>
    <cellStyle name="Normal 3 2 2 3 4 7" xfId="32070"/>
    <cellStyle name="Normal 3 2 2 3 4 8" xfId="32071"/>
    <cellStyle name="Normal 3 2 2 3 4 9" xfId="32072"/>
    <cellStyle name="Normal 3 2 2 3 5" xfId="32073"/>
    <cellStyle name="Normal 3 2 2 3 5 10" xfId="32074"/>
    <cellStyle name="Normal 3 2 2 3 5 11" xfId="32075"/>
    <cellStyle name="Normal 3 2 2 3 5 2" xfId="32076"/>
    <cellStyle name="Normal 3 2 2 3 5 2 2" xfId="32077"/>
    <cellStyle name="Normal 3 2 2 3 5 2 3" xfId="32078"/>
    <cellStyle name="Normal 3 2 2 3 5 2 4" xfId="32079"/>
    <cellStyle name="Normal 3 2 2 3 5 2 5" xfId="32080"/>
    <cellStyle name="Normal 3 2 2 3 5 2 6" xfId="32081"/>
    <cellStyle name="Normal 3 2 2 3 5 3" xfId="32082"/>
    <cellStyle name="Normal 3 2 2 3 5 3 2" xfId="32083"/>
    <cellStyle name="Normal 3 2 2 3 5 3 3" xfId="32084"/>
    <cellStyle name="Normal 3 2 2 3 5 3 4" xfId="32085"/>
    <cellStyle name="Normal 3 2 2 3 5 3 5" xfId="32086"/>
    <cellStyle name="Normal 3 2 2 3 5 3 6" xfId="32087"/>
    <cellStyle name="Normal 3 2 2 3 5 4" xfId="32088"/>
    <cellStyle name="Normal 3 2 2 3 5 4 2" xfId="32089"/>
    <cellStyle name="Normal 3 2 2 3 5 4 3" xfId="32090"/>
    <cellStyle name="Normal 3 2 2 3 5 4 4" xfId="32091"/>
    <cellStyle name="Normal 3 2 2 3 5 4 5" xfId="32092"/>
    <cellStyle name="Normal 3 2 2 3 5 4 6" xfId="32093"/>
    <cellStyle name="Normal 3 2 2 3 5 5" xfId="32094"/>
    <cellStyle name="Normal 3 2 2 3 5 5 2" xfId="32095"/>
    <cellStyle name="Normal 3 2 2 3 5 5 3" xfId="32096"/>
    <cellStyle name="Normal 3 2 2 3 5 5 4" xfId="32097"/>
    <cellStyle name="Normal 3 2 2 3 5 5 5" xfId="32098"/>
    <cellStyle name="Normal 3 2 2 3 5 5 6" xfId="32099"/>
    <cellStyle name="Normal 3 2 2 3 5 6" xfId="32100"/>
    <cellStyle name="Normal 3 2 2 3 5 6 2" xfId="32101"/>
    <cellStyle name="Normal 3 2 2 3 5 6 3" xfId="32102"/>
    <cellStyle name="Normal 3 2 2 3 5 6 4" xfId="32103"/>
    <cellStyle name="Normal 3 2 2 3 5 6 5" xfId="32104"/>
    <cellStyle name="Normal 3 2 2 3 5 6 6" xfId="32105"/>
    <cellStyle name="Normal 3 2 2 3 5 7" xfId="32106"/>
    <cellStyle name="Normal 3 2 2 3 5 8" xfId="32107"/>
    <cellStyle name="Normal 3 2 2 3 5 9" xfId="32108"/>
    <cellStyle name="Normal 3 2 2 3 6" xfId="32109"/>
    <cellStyle name="Normal 3 2 2 3 6 10" xfId="32110"/>
    <cellStyle name="Normal 3 2 2 3 6 11" xfId="32111"/>
    <cellStyle name="Normal 3 2 2 3 6 2" xfId="32112"/>
    <cellStyle name="Normal 3 2 2 3 6 2 2" xfId="32113"/>
    <cellStyle name="Normal 3 2 2 3 6 2 3" xfId="32114"/>
    <cellStyle name="Normal 3 2 2 3 6 2 4" xfId="32115"/>
    <cellStyle name="Normal 3 2 2 3 6 2 5" xfId="32116"/>
    <cellStyle name="Normal 3 2 2 3 6 2 6" xfId="32117"/>
    <cellStyle name="Normal 3 2 2 3 6 3" xfId="32118"/>
    <cellStyle name="Normal 3 2 2 3 6 3 2" xfId="32119"/>
    <cellStyle name="Normal 3 2 2 3 6 3 3" xfId="32120"/>
    <cellStyle name="Normal 3 2 2 3 6 3 4" xfId="32121"/>
    <cellStyle name="Normal 3 2 2 3 6 3 5" xfId="32122"/>
    <cellStyle name="Normal 3 2 2 3 6 3 6" xfId="32123"/>
    <cellStyle name="Normal 3 2 2 3 6 4" xfId="32124"/>
    <cellStyle name="Normal 3 2 2 3 6 4 2" xfId="32125"/>
    <cellStyle name="Normal 3 2 2 3 6 4 3" xfId="32126"/>
    <cellStyle name="Normal 3 2 2 3 6 4 4" xfId="32127"/>
    <cellStyle name="Normal 3 2 2 3 6 4 5" xfId="32128"/>
    <cellStyle name="Normal 3 2 2 3 6 4 6" xfId="32129"/>
    <cellStyle name="Normal 3 2 2 3 6 5" xfId="32130"/>
    <cellStyle name="Normal 3 2 2 3 6 5 2" xfId="32131"/>
    <cellStyle name="Normal 3 2 2 3 6 5 3" xfId="32132"/>
    <cellStyle name="Normal 3 2 2 3 6 5 4" xfId="32133"/>
    <cellStyle name="Normal 3 2 2 3 6 5 5" xfId="32134"/>
    <cellStyle name="Normal 3 2 2 3 6 5 6" xfId="32135"/>
    <cellStyle name="Normal 3 2 2 3 6 6" xfId="32136"/>
    <cellStyle name="Normal 3 2 2 3 6 6 2" xfId="32137"/>
    <cellStyle name="Normal 3 2 2 3 6 6 3" xfId="32138"/>
    <cellStyle name="Normal 3 2 2 3 6 6 4" xfId="32139"/>
    <cellStyle name="Normal 3 2 2 3 6 6 5" xfId="32140"/>
    <cellStyle name="Normal 3 2 2 3 6 6 6" xfId="32141"/>
    <cellStyle name="Normal 3 2 2 3 6 7" xfId="32142"/>
    <cellStyle name="Normal 3 2 2 3 6 8" xfId="32143"/>
    <cellStyle name="Normal 3 2 2 3 6 9" xfId="32144"/>
    <cellStyle name="Normal 3 2 2 3 7" xfId="32145"/>
    <cellStyle name="Normal 3 2 2 3 7 10" xfId="32146"/>
    <cellStyle name="Normal 3 2 2 3 7 11" xfId="32147"/>
    <cellStyle name="Normal 3 2 2 3 7 2" xfId="32148"/>
    <cellStyle name="Normal 3 2 2 3 7 2 2" xfId="32149"/>
    <cellStyle name="Normal 3 2 2 3 7 2 3" xfId="32150"/>
    <cellStyle name="Normal 3 2 2 3 7 2 4" xfId="32151"/>
    <cellStyle name="Normal 3 2 2 3 7 2 5" xfId="32152"/>
    <cellStyle name="Normal 3 2 2 3 7 2 6" xfId="32153"/>
    <cellStyle name="Normal 3 2 2 3 7 3" xfId="32154"/>
    <cellStyle name="Normal 3 2 2 3 7 3 2" xfId="32155"/>
    <cellStyle name="Normal 3 2 2 3 7 3 3" xfId="32156"/>
    <cellStyle name="Normal 3 2 2 3 7 3 4" xfId="32157"/>
    <cellStyle name="Normal 3 2 2 3 7 3 5" xfId="32158"/>
    <cellStyle name="Normal 3 2 2 3 7 3 6" xfId="32159"/>
    <cellStyle name="Normal 3 2 2 3 7 4" xfId="32160"/>
    <cellStyle name="Normal 3 2 2 3 7 4 2" xfId="32161"/>
    <cellStyle name="Normal 3 2 2 3 7 4 3" xfId="32162"/>
    <cellStyle name="Normal 3 2 2 3 7 4 4" xfId="32163"/>
    <cellStyle name="Normal 3 2 2 3 7 4 5" xfId="32164"/>
    <cellStyle name="Normal 3 2 2 3 7 4 6" xfId="32165"/>
    <cellStyle name="Normal 3 2 2 3 7 5" xfId="32166"/>
    <cellStyle name="Normal 3 2 2 3 7 5 2" xfId="32167"/>
    <cellStyle name="Normal 3 2 2 3 7 5 3" xfId="32168"/>
    <cellStyle name="Normal 3 2 2 3 7 5 4" xfId="32169"/>
    <cellStyle name="Normal 3 2 2 3 7 5 5" xfId="32170"/>
    <cellStyle name="Normal 3 2 2 3 7 5 6" xfId="32171"/>
    <cellStyle name="Normal 3 2 2 3 7 6" xfId="32172"/>
    <cellStyle name="Normal 3 2 2 3 7 6 2" xfId="32173"/>
    <cellStyle name="Normal 3 2 2 3 7 6 3" xfId="32174"/>
    <cellStyle name="Normal 3 2 2 3 7 6 4" xfId="32175"/>
    <cellStyle name="Normal 3 2 2 3 7 6 5" xfId="32176"/>
    <cellStyle name="Normal 3 2 2 3 7 6 6" xfId="32177"/>
    <cellStyle name="Normal 3 2 2 3 7 7" xfId="32178"/>
    <cellStyle name="Normal 3 2 2 3 7 8" xfId="32179"/>
    <cellStyle name="Normal 3 2 2 3 7 9" xfId="32180"/>
    <cellStyle name="Normal 3 2 2 3 8" xfId="32181"/>
    <cellStyle name="Normal 3 2 2 3 8 10" xfId="32182"/>
    <cellStyle name="Normal 3 2 2 3 8 11" xfId="32183"/>
    <cellStyle name="Normal 3 2 2 3 8 2" xfId="32184"/>
    <cellStyle name="Normal 3 2 2 3 8 2 2" xfId="32185"/>
    <cellStyle name="Normal 3 2 2 3 8 2 3" xfId="32186"/>
    <cellStyle name="Normal 3 2 2 3 8 2 4" xfId="32187"/>
    <cellStyle name="Normal 3 2 2 3 8 2 5" xfId="32188"/>
    <cellStyle name="Normal 3 2 2 3 8 2 6" xfId="32189"/>
    <cellStyle name="Normal 3 2 2 3 8 3" xfId="32190"/>
    <cellStyle name="Normal 3 2 2 3 8 3 2" xfId="32191"/>
    <cellStyle name="Normal 3 2 2 3 8 3 3" xfId="32192"/>
    <cellStyle name="Normal 3 2 2 3 8 3 4" xfId="32193"/>
    <cellStyle name="Normal 3 2 2 3 8 3 5" xfId="32194"/>
    <cellStyle name="Normal 3 2 2 3 8 3 6" xfId="32195"/>
    <cellStyle name="Normal 3 2 2 3 8 4" xfId="32196"/>
    <cellStyle name="Normal 3 2 2 3 8 4 2" xfId="32197"/>
    <cellStyle name="Normal 3 2 2 3 8 4 3" xfId="32198"/>
    <cellStyle name="Normal 3 2 2 3 8 4 4" xfId="32199"/>
    <cellStyle name="Normal 3 2 2 3 8 4 5" xfId="32200"/>
    <cellStyle name="Normal 3 2 2 3 8 4 6" xfId="32201"/>
    <cellStyle name="Normal 3 2 2 3 8 5" xfId="32202"/>
    <cellStyle name="Normal 3 2 2 3 8 5 2" xfId="32203"/>
    <cellStyle name="Normal 3 2 2 3 8 5 3" xfId="32204"/>
    <cellStyle name="Normal 3 2 2 3 8 5 4" xfId="32205"/>
    <cellStyle name="Normal 3 2 2 3 8 5 5" xfId="32206"/>
    <cellStyle name="Normal 3 2 2 3 8 5 6" xfId="32207"/>
    <cellStyle name="Normal 3 2 2 3 8 6" xfId="32208"/>
    <cellStyle name="Normal 3 2 2 3 8 6 2" xfId="32209"/>
    <cellStyle name="Normal 3 2 2 3 8 6 3" xfId="32210"/>
    <cellStyle name="Normal 3 2 2 3 8 6 4" xfId="32211"/>
    <cellStyle name="Normal 3 2 2 3 8 6 5" xfId="32212"/>
    <cellStyle name="Normal 3 2 2 3 8 6 6" xfId="32213"/>
    <cellStyle name="Normal 3 2 2 3 8 7" xfId="32214"/>
    <cellStyle name="Normal 3 2 2 3 8 8" xfId="32215"/>
    <cellStyle name="Normal 3 2 2 3 8 9" xfId="32216"/>
    <cellStyle name="Normal 3 2 2 3 9" xfId="32217"/>
    <cellStyle name="Normal 3 2 2 3 9 10" xfId="32218"/>
    <cellStyle name="Normal 3 2 2 3 9 11" xfId="32219"/>
    <cellStyle name="Normal 3 2 2 3 9 2" xfId="32220"/>
    <cellStyle name="Normal 3 2 2 3 9 2 2" xfId="32221"/>
    <cellStyle name="Normal 3 2 2 3 9 2 3" xfId="32222"/>
    <cellStyle name="Normal 3 2 2 3 9 2 4" xfId="32223"/>
    <cellStyle name="Normal 3 2 2 3 9 2 5" xfId="32224"/>
    <cellStyle name="Normal 3 2 2 3 9 2 6" xfId="32225"/>
    <cellStyle name="Normal 3 2 2 3 9 3" xfId="32226"/>
    <cellStyle name="Normal 3 2 2 3 9 3 2" xfId="32227"/>
    <cellStyle name="Normal 3 2 2 3 9 3 3" xfId="32228"/>
    <cellStyle name="Normal 3 2 2 3 9 3 4" xfId="32229"/>
    <cellStyle name="Normal 3 2 2 3 9 3 5" xfId="32230"/>
    <cellStyle name="Normal 3 2 2 3 9 3 6" xfId="32231"/>
    <cellStyle name="Normal 3 2 2 3 9 4" xfId="32232"/>
    <cellStyle name="Normal 3 2 2 3 9 4 2" xfId="32233"/>
    <cellStyle name="Normal 3 2 2 3 9 4 3" xfId="32234"/>
    <cellStyle name="Normal 3 2 2 3 9 4 4" xfId="32235"/>
    <cellStyle name="Normal 3 2 2 3 9 4 5" xfId="32236"/>
    <cellStyle name="Normal 3 2 2 3 9 4 6" xfId="32237"/>
    <cellStyle name="Normal 3 2 2 3 9 5" xfId="32238"/>
    <cellStyle name="Normal 3 2 2 3 9 5 2" xfId="32239"/>
    <cellStyle name="Normal 3 2 2 3 9 5 3" xfId="32240"/>
    <cellStyle name="Normal 3 2 2 3 9 5 4" xfId="32241"/>
    <cellStyle name="Normal 3 2 2 3 9 5 5" xfId="32242"/>
    <cellStyle name="Normal 3 2 2 3 9 5 6" xfId="32243"/>
    <cellStyle name="Normal 3 2 2 3 9 6" xfId="32244"/>
    <cellStyle name="Normal 3 2 2 3 9 6 2" xfId="32245"/>
    <cellStyle name="Normal 3 2 2 3 9 6 3" xfId="32246"/>
    <cellStyle name="Normal 3 2 2 3 9 6 4" xfId="32247"/>
    <cellStyle name="Normal 3 2 2 3 9 6 5" xfId="32248"/>
    <cellStyle name="Normal 3 2 2 3 9 6 6" xfId="32249"/>
    <cellStyle name="Normal 3 2 2 3 9 7" xfId="32250"/>
    <cellStyle name="Normal 3 2 2 3 9 8" xfId="32251"/>
    <cellStyle name="Normal 3 2 2 3 9 9" xfId="32252"/>
    <cellStyle name="Normal 3 2 2 30" xfId="32253"/>
    <cellStyle name="Normal 3 2 2 31" xfId="32254"/>
    <cellStyle name="Normal 3 2 2 32" xfId="32255"/>
    <cellStyle name="Normal 3 2 2 33" xfId="32256"/>
    <cellStyle name="Normal 3 2 2 34" xfId="32257"/>
    <cellStyle name="Normal 3 2 2 35" xfId="32258"/>
    <cellStyle name="Normal 3 2 2 36" xfId="32259"/>
    <cellStyle name="Normal 3 2 2 37" xfId="32260"/>
    <cellStyle name="Normal 3 2 2 37 10" xfId="32261"/>
    <cellStyle name="Normal 3 2 2 37 11" xfId="32262"/>
    <cellStyle name="Normal 3 2 2 37 11 2" xfId="32263"/>
    <cellStyle name="Normal 3 2 2 37 11 3" xfId="32264"/>
    <cellStyle name="Normal 3 2 2 37 11 4" xfId="32265"/>
    <cellStyle name="Normal 3 2 2 37 12" xfId="32266"/>
    <cellStyle name="Normal 3 2 2 37 13" xfId="32267"/>
    <cellStyle name="Normal 3 2 2 37 14" xfId="32268"/>
    <cellStyle name="Normal 3 2 2 37 2" xfId="32269"/>
    <cellStyle name="Normal 3 2 2 37 2 10" xfId="32270"/>
    <cellStyle name="Normal 3 2 2 37 2 11" xfId="32271"/>
    <cellStyle name="Normal 3 2 2 37 2 2" xfId="32272"/>
    <cellStyle name="Normal 3 2 2 37 2 2 10" xfId="32273"/>
    <cellStyle name="Normal 3 2 2 37 2 2 11" xfId="32274"/>
    <cellStyle name="Normal 3 2 2 37 2 2 2" xfId="32275"/>
    <cellStyle name="Normal 3 2 2 37 2 2 2 2" xfId="32276"/>
    <cellStyle name="Normal 3 2 2 37 2 2 2 2 2" xfId="32277"/>
    <cellStyle name="Normal 3 2 2 37 2 2 2 2 3" xfId="32278"/>
    <cellStyle name="Normal 3 2 2 37 2 2 2 2 4" xfId="32279"/>
    <cellStyle name="Normal 3 2 2 37 2 2 2 3" xfId="32280"/>
    <cellStyle name="Normal 3 2 2 37 2 2 2 4" xfId="32281"/>
    <cellStyle name="Normal 3 2 2 37 2 2 2 5" xfId="32282"/>
    <cellStyle name="Normal 3 2 2 37 2 2 2 6" xfId="32283"/>
    <cellStyle name="Normal 3 2 2 37 2 2 3" xfId="32284"/>
    <cellStyle name="Normal 3 2 2 37 2 2 4" xfId="32285"/>
    <cellStyle name="Normal 3 2 2 37 2 2 5" xfId="32286"/>
    <cellStyle name="Normal 3 2 2 37 2 2 6" xfId="32287"/>
    <cellStyle name="Normal 3 2 2 37 2 2 7" xfId="32288"/>
    <cellStyle name="Normal 3 2 2 37 2 2 8" xfId="32289"/>
    <cellStyle name="Normal 3 2 2 37 2 2 8 2" xfId="32290"/>
    <cellStyle name="Normal 3 2 2 37 2 2 8 3" xfId="32291"/>
    <cellStyle name="Normal 3 2 2 37 2 2 8 4" xfId="32292"/>
    <cellStyle name="Normal 3 2 2 37 2 2 9" xfId="32293"/>
    <cellStyle name="Normal 3 2 2 37 2 3" xfId="32294"/>
    <cellStyle name="Normal 3 2 2 37 2 3 2" xfId="32295"/>
    <cellStyle name="Normal 3 2 2 37 2 3 2 2" xfId="32296"/>
    <cellStyle name="Normal 3 2 2 37 2 3 2 3" xfId="32297"/>
    <cellStyle name="Normal 3 2 2 37 2 3 2 4" xfId="32298"/>
    <cellStyle name="Normal 3 2 2 37 2 3 3" xfId="32299"/>
    <cellStyle name="Normal 3 2 2 37 2 3 4" xfId="32300"/>
    <cellStyle name="Normal 3 2 2 37 2 3 5" xfId="32301"/>
    <cellStyle name="Normal 3 2 2 37 2 3 6" xfId="32302"/>
    <cellStyle name="Normal 3 2 2 37 2 4" xfId="32303"/>
    <cellStyle name="Normal 3 2 2 37 2 5" xfId="32304"/>
    <cellStyle name="Normal 3 2 2 37 2 6" xfId="32305"/>
    <cellStyle name="Normal 3 2 2 37 2 7" xfId="32306"/>
    <cellStyle name="Normal 3 2 2 37 2 8" xfId="32307"/>
    <cellStyle name="Normal 3 2 2 37 2 8 2" xfId="32308"/>
    <cellStyle name="Normal 3 2 2 37 2 8 3" xfId="32309"/>
    <cellStyle name="Normal 3 2 2 37 2 8 4" xfId="32310"/>
    <cellStyle name="Normal 3 2 2 37 2 9" xfId="32311"/>
    <cellStyle name="Normal 3 2 2 37 3" xfId="32312"/>
    <cellStyle name="Normal 3 2 2 37 4" xfId="32313"/>
    <cellStyle name="Normal 3 2 2 37 5" xfId="32314"/>
    <cellStyle name="Normal 3 2 2 37 5 2" xfId="32315"/>
    <cellStyle name="Normal 3 2 2 37 5 2 2" xfId="32316"/>
    <cellStyle name="Normal 3 2 2 37 5 2 3" xfId="32317"/>
    <cellStyle name="Normal 3 2 2 37 5 2 4" xfId="32318"/>
    <cellStyle name="Normal 3 2 2 37 5 3" xfId="32319"/>
    <cellStyle name="Normal 3 2 2 37 5 4" xfId="32320"/>
    <cellStyle name="Normal 3 2 2 37 5 5" xfId="32321"/>
    <cellStyle name="Normal 3 2 2 37 5 6" xfId="32322"/>
    <cellStyle name="Normal 3 2 2 37 6" xfId="32323"/>
    <cellStyle name="Normal 3 2 2 37 7" xfId="32324"/>
    <cellStyle name="Normal 3 2 2 37 8" xfId="32325"/>
    <cellStyle name="Normal 3 2 2 37 9" xfId="32326"/>
    <cellStyle name="Normal 3 2 2 38" xfId="32327"/>
    <cellStyle name="Normal 3 2 2 39" xfId="32328"/>
    <cellStyle name="Normal 3 2 2 39 10" xfId="32329"/>
    <cellStyle name="Normal 3 2 2 39 11" xfId="32330"/>
    <cellStyle name="Normal 3 2 2 39 2" xfId="32331"/>
    <cellStyle name="Normal 3 2 2 39 2 10" xfId="32332"/>
    <cellStyle name="Normal 3 2 2 39 2 11" xfId="32333"/>
    <cellStyle name="Normal 3 2 2 39 2 2" xfId="32334"/>
    <cellStyle name="Normal 3 2 2 39 2 2 2" xfId="32335"/>
    <cellStyle name="Normal 3 2 2 39 2 2 2 2" xfId="32336"/>
    <cellStyle name="Normal 3 2 2 39 2 2 2 3" xfId="32337"/>
    <cellStyle name="Normal 3 2 2 39 2 2 2 4" xfId="32338"/>
    <cellStyle name="Normal 3 2 2 39 2 2 3" xfId="32339"/>
    <cellStyle name="Normal 3 2 2 39 2 2 4" xfId="32340"/>
    <cellStyle name="Normal 3 2 2 39 2 2 5" xfId="32341"/>
    <cellStyle name="Normal 3 2 2 39 2 2 6" xfId="32342"/>
    <cellStyle name="Normal 3 2 2 39 2 3" xfId="32343"/>
    <cellStyle name="Normal 3 2 2 39 2 4" xfId="32344"/>
    <cellStyle name="Normal 3 2 2 39 2 5" xfId="32345"/>
    <cellStyle name="Normal 3 2 2 39 2 6" xfId="32346"/>
    <cellStyle name="Normal 3 2 2 39 2 7" xfId="32347"/>
    <cellStyle name="Normal 3 2 2 39 2 8" xfId="32348"/>
    <cellStyle name="Normal 3 2 2 39 2 8 2" xfId="32349"/>
    <cellStyle name="Normal 3 2 2 39 2 8 3" xfId="32350"/>
    <cellStyle name="Normal 3 2 2 39 2 8 4" xfId="32351"/>
    <cellStyle name="Normal 3 2 2 39 2 9" xfId="32352"/>
    <cellStyle name="Normal 3 2 2 39 3" xfId="32353"/>
    <cellStyle name="Normal 3 2 2 39 3 2" xfId="32354"/>
    <cellStyle name="Normal 3 2 2 39 3 2 2" xfId="32355"/>
    <cellStyle name="Normal 3 2 2 39 3 2 3" xfId="32356"/>
    <cellStyle name="Normal 3 2 2 39 3 2 4" xfId="32357"/>
    <cellStyle name="Normal 3 2 2 39 3 3" xfId="32358"/>
    <cellStyle name="Normal 3 2 2 39 3 4" xfId="32359"/>
    <cellStyle name="Normal 3 2 2 39 3 5" xfId="32360"/>
    <cellStyle name="Normal 3 2 2 39 3 6" xfId="32361"/>
    <cellStyle name="Normal 3 2 2 39 4" xfId="32362"/>
    <cellStyle name="Normal 3 2 2 39 5" xfId="32363"/>
    <cellStyle name="Normal 3 2 2 39 6" xfId="32364"/>
    <cellStyle name="Normal 3 2 2 39 7" xfId="32365"/>
    <cellStyle name="Normal 3 2 2 39 8" xfId="32366"/>
    <cellStyle name="Normal 3 2 2 39 8 2" xfId="32367"/>
    <cellStyle name="Normal 3 2 2 39 8 3" xfId="32368"/>
    <cellStyle name="Normal 3 2 2 39 8 4" xfId="32369"/>
    <cellStyle name="Normal 3 2 2 39 9" xfId="32370"/>
    <cellStyle name="Normal 3 2 2 4" xfId="32371"/>
    <cellStyle name="Normal 3 2 2 40" xfId="32372"/>
    <cellStyle name="Normal 3 2 2 41" xfId="32373"/>
    <cellStyle name="Normal 3 2 2 41 2" xfId="32374"/>
    <cellStyle name="Normal 3 2 2 41 2 2" xfId="32375"/>
    <cellStyle name="Normal 3 2 2 41 2 3" xfId="32376"/>
    <cellStyle name="Normal 3 2 2 41 2 4" xfId="32377"/>
    <cellStyle name="Normal 3 2 2 41 3" xfId="32378"/>
    <cellStyle name="Normal 3 2 2 41 4" xfId="32379"/>
    <cellStyle name="Normal 3 2 2 41 5" xfId="32380"/>
    <cellStyle name="Normal 3 2 2 41 6" xfId="32381"/>
    <cellStyle name="Normal 3 2 2 42" xfId="32382"/>
    <cellStyle name="Normal 3 2 2 43" xfId="32383"/>
    <cellStyle name="Normal 3 2 2 44" xfId="32384"/>
    <cellStyle name="Normal 3 2 2 45" xfId="32385"/>
    <cellStyle name="Normal 3 2 2 46" xfId="32386"/>
    <cellStyle name="Normal 3 2 2 47" xfId="32387"/>
    <cellStyle name="Normal 3 2 2 47 2" xfId="32388"/>
    <cellStyle name="Normal 3 2 2 47 3" xfId="32389"/>
    <cellStyle name="Normal 3 2 2 47 4" xfId="32390"/>
    <cellStyle name="Normal 3 2 2 48" xfId="32391"/>
    <cellStyle name="Normal 3 2 2 49" xfId="32392"/>
    <cellStyle name="Normal 3 2 2 5" xfId="32393"/>
    <cellStyle name="Normal 3 2 2 50" xfId="32394"/>
    <cellStyle name="Normal 3 2 2 51" xfId="32395"/>
    <cellStyle name="Normal 3 2 2 52" xfId="32396"/>
    <cellStyle name="Normal 3 2 2 53" xfId="32397"/>
    <cellStyle name="Normal 3 2 2 54" xfId="32398"/>
    <cellStyle name="Normal 3 2 2 55" xfId="32399"/>
    <cellStyle name="Normal 3 2 2 56" xfId="32400"/>
    <cellStyle name="Normal 3 2 2 57" xfId="32401"/>
    <cellStyle name="Normal 3 2 2 58" xfId="32402"/>
    <cellStyle name="Normal 3 2 2 59" xfId="32403"/>
    <cellStyle name="Normal 3 2 2 6" xfId="32404"/>
    <cellStyle name="Normal 3 2 2 60" xfId="32405"/>
    <cellStyle name="Normal 3 2 2 61" xfId="32406"/>
    <cellStyle name="Normal 3 2 2 62" xfId="32407"/>
    <cellStyle name="Normal 3 2 2 62 2" xfId="32408"/>
    <cellStyle name="Normal 3 2 2 62 3" xfId="32409"/>
    <cellStyle name="Normal 3 2 2 62 4" xfId="32410"/>
    <cellStyle name="Normal 3 2 2 62 5" xfId="32411"/>
    <cellStyle name="Normal 3 2 2 62 6" xfId="32412"/>
    <cellStyle name="Normal 3 2 2 62 7" xfId="32413"/>
    <cellStyle name="Normal 3 2 2 63" xfId="32414"/>
    <cellStyle name="Normal 3 2 2 64" xfId="32415"/>
    <cellStyle name="Normal 3 2 2 65" xfId="32416"/>
    <cellStyle name="Normal 3 2 2 66" xfId="32417"/>
    <cellStyle name="Normal 3 2 2 67" xfId="32418"/>
    <cellStyle name="Normal 3 2 2 68" xfId="32419"/>
    <cellStyle name="Normal 3 2 2 69" xfId="32420"/>
    <cellStyle name="Normal 3 2 2 7" xfId="32421"/>
    <cellStyle name="Normal 3 2 2 70" xfId="32422"/>
    <cellStyle name="Normal 3 2 2 71" xfId="32423"/>
    <cellStyle name="Normal 3 2 2 72" xfId="32424"/>
    <cellStyle name="Normal 3 2 2 73" xfId="32425"/>
    <cellStyle name="Normal 3 2 2 74" xfId="32426"/>
    <cellStyle name="Normal 3 2 2 75" xfId="32427"/>
    <cellStyle name="Normal 3 2 2 76" xfId="32428"/>
    <cellStyle name="Normal 3 2 2 77" xfId="32429"/>
    <cellStyle name="Normal 3 2 2 78" xfId="32430"/>
    <cellStyle name="Normal 3 2 2 79" xfId="32431"/>
    <cellStyle name="Normal 3 2 2 8" xfId="32432"/>
    <cellStyle name="Normal 3 2 2 80" xfId="32433"/>
    <cellStyle name="Normal 3 2 2 81" xfId="32434"/>
    <cellStyle name="Normal 3 2 2 82" xfId="32435"/>
    <cellStyle name="Normal 3 2 2 83" xfId="32436"/>
    <cellStyle name="Normal 3 2 2 84" xfId="32437"/>
    <cellStyle name="Normal 3 2 2 85" xfId="32438"/>
    <cellStyle name="Normal 3 2 2 86" xfId="32439"/>
    <cellStyle name="Normal 3 2 2 87" xfId="32440"/>
    <cellStyle name="Normal 3 2 2 88" xfId="32441"/>
    <cellStyle name="Normal 3 2 2 89" xfId="32442"/>
    <cellStyle name="Normal 3 2 2 9" xfId="32443"/>
    <cellStyle name="Normal 3 2 2 90" xfId="32444"/>
    <cellStyle name="Normal 3 2 2 91" xfId="32445"/>
    <cellStyle name="Normal 3 2 2 92" xfId="32446"/>
    <cellStyle name="Normal 3 2 2 93" xfId="32447"/>
    <cellStyle name="Normal 3 2 2 94" xfId="32448"/>
    <cellStyle name="Normal 3 2 2 94 2" xfId="32449"/>
    <cellStyle name="Normal 3 2 2 94 3" xfId="32450"/>
    <cellStyle name="Normal 3 2 2 94 4" xfId="32451"/>
    <cellStyle name="Normal 3 2 2 95" xfId="32452"/>
    <cellStyle name="Normal 3 2 2 96" xfId="32453"/>
    <cellStyle name="Normal 3 2 2 97" xfId="32454"/>
    <cellStyle name="Normal 3 2 2 98" xfId="32455"/>
    <cellStyle name="Normal 3 2 20" xfId="32456"/>
    <cellStyle name="Normal 3 2 20 10" xfId="32457"/>
    <cellStyle name="Normal 3 2 20 11" xfId="32458"/>
    <cellStyle name="Normal 3 2 20 2" xfId="32459"/>
    <cellStyle name="Normal 3 2 20 2 2" xfId="32460"/>
    <cellStyle name="Normal 3 2 20 2 3" xfId="32461"/>
    <cellStyle name="Normal 3 2 20 2 4" xfId="32462"/>
    <cellStyle name="Normal 3 2 20 2 5" xfId="32463"/>
    <cellStyle name="Normal 3 2 20 2 6" xfId="32464"/>
    <cellStyle name="Normal 3 2 20 3" xfId="32465"/>
    <cellStyle name="Normal 3 2 20 3 2" xfId="32466"/>
    <cellStyle name="Normal 3 2 20 3 3" xfId="32467"/>
    <cellStyle name="Normal 3 2 20 3 4" xfId="32468"/>
    <cellStyle name="Normal 3 2 20 3 5" xfId="32469"/>
    <cellStyle name="Normal 3 2 20 3 6" xfId="32470"/>
    <cellStyle name="Normal 3 2 20 4" xfId="32471"/>
    <cellStyle name="Normal 3 2 20 4 2" xfId="32472"/>
    <cellStyle name="Normal 3 2 20 4 3" xfId="32473"/>
    <cellStyle name="Normal 3 2 20 4 4" xfId="32474"/>
    <cellStyle name="Normal 3 2 20 4 5" xfId="32475"/>
    <cellStyle name="Normal 3 2 20 4 6" xfId="32476"/>
    <cellStyle name="Normal 3 2 20 5" xfId="32477"/>
    <cellStyle name="Normal 3 2 20 5 2" xfId="32478"/>
    <cellStyle name="Normal 3 2 20 5 3" xfId="32479"/>
    <cellStyle name="Normal 3 2 20 5 4" xfId="32480"/>
    <cellStyle name="Normal 3 2 20 5 5" xfId="32481"/>
    <cellStyle name="Normal 3 2 20 5 6" xfId="32482"/>
    <cellStyle name="Normal 3 2 20 6" xfId="32483"/>
    <cellStyle name="Normal 3 2 20 6 2" xfId="32484"/>
    <cellStyle name="Normal 3 2 20 6 3" xfId="32485"/>
    <cellStyle name="Normal 3 2 20 6 4" xfId="32486"/>
    <cellStyle name="Normal 3 2 20 6 5" xfId="32487"/>
    <cellStyle name="Normal 3 2 20 6 6" xfId="32488"/>
    <cellStyle name="Normal 3 2 20 7" xfId="32489"/>
    <cellStyle name="Normal 3 2 20 8" xfId="32490"/>
    <cellStyle name="Normal 3 2 20 9" xfId="32491"/>
    <cellStyle name="Normal 3 2 21" xfId="32492"/>
    <cellStyle name="Normal 3 2 21 10" xfId="32493"/>
    <cellStyle name="Normal 3 2 21 11" xfId="32494"/>
    <cellStyle name="Normal 3 2 21 2" xfId="32495"/>
    <cellStyle name="Normal 3 2 21 2 2" xfId="32496"/>
    <cellStyle name="Normal 3 2 21 2 3" xfId="32497"/>
    <cellStyle name="Normal 3 2 21 2 4" xfId="32498"/>
    <cellStyle name="Normal 3 2 21 2 5" xfId="32499"/>
    <cellStyle name="Normal 3 2 21 2 6" xfId="32500"/>
    <cellStyle name="Normal 3 2 21 3" xfId="32501"/>
    <cellStyle name="Normal 3 2 21 3 2" xfId="32502"/>
    <cellStyle name="Normal 3 2 21 3 3" xfId="32503"/>
    <cellStyle name="Normal 3 2 21 3 4" xfId="32504"/>
    <cellStyle name="Normal 3 2 21 3 5" xfId="32505"/>
    <cellStyle name="Normal 3 2 21 3 6" xfId="32506"/>
    <cellStyle name="Normal 3 2 21 4" xfId="32507"/>
    <cellStyle name="Normal 3 2 21 4 2" xfId="32508"/>
    <cellStyle name="Normal 3 2 21 4 3" xfId="32509"/>
    <cellStyle name="Normal 3 2 21 4 4" xfId="32510"/>
    <cellStyle name="Normal 3 2 21 4 5" xfId="32511"/>
    <cellStyle name="Normal 3 2 21 4 6" xfId="32512"/>
    <cellStyle name="Normal 3 2 21 5" xfId="32513"/>
    <cellStyle name="Normal 3 2 21 5 2" xfId="32514"/>
    <cellStyle name="Normal 3 2 21 5 3" xfId="32515"/>
    <cellStyle name="Normal 3 2 21 5 4" xfId="32516"/>
    <cellStyle name="Normal 3 2 21 5 5" xfId="32517"/>
    <cellStyle name="Normal 3 2 21 5 6" xfId="32518"/>
    <cellStyle name="Normal 3 2 21 6" xfId="32519"/>
    <cellStyle name="Normal 3 2 21 6 2" xfId="32520"/>
    <cellStyle name="Normal 3 2 21 6 3" xfId="32521"/>
    <cellStyle name="Normal 3 2 21 6 4" xfId="32522"/>
    <cellStyle name="Normal 3 2 21 6 5" xfId="32523"/>
    <cellStyle name="Normal 3 2 21 6 6" xfId="32524"/>
    <cellStyle name="Normal 3 2 21 7" xfId="32525"/>
    <cellStyle name="Normal 3 2 21 8" xfId="32526"/>
    <cellStyle name="Normal 3 2 21 9" xfId="32527"/>
    <cellStyle name="Normal 3 2 22" xfId="32528"/>
    <cellStyle name="Normal 3 2 22 10" xfId="32529"/>
    <cellStyle name="Normal 3 2 22 11" xfId="32530"/>
    <cellStyle name="Normal 3 2 22 2" xfId="32531"/>
    <cellStyle name="Normal 3 2 22 2 2" xfId="32532"/>
    <cellStyle name="Normal 3 2 22 2 3" xfId="32533"/>
    <cellStyle name="Normal 3 2 22 2 4" xfId="32534"/>
    <cellStyle name="Normal 3 2 22 2 5" xfId="32535"/>
    <cellStyle name="Normal 3 2 22 2 6" xfId="32536"/>
    <cellStyle name="Normal 3 2 22 3" xfId="32537"/>
    <cellStyle name="Normal 3 2 22 3 2" xfId="32538"/>
    <cellStyle name="Normal 3 2 22 3 3" xfId="32539"/>
    <cellStyle name="Normal 3 2 22 3 4" xfId="32540"/>
    <cellStyle name="Normal 3 2 22 3 5" xfId="32541"/>
    <cellStyle name="Normal 3 2 22 3 6" xfId="32542"/>
    <cellStyle name="Normal 3 2 22 4" xfId="32543"/>
    <cellStyle name="Normal 3 2 22 4 2" xfId="32544"/>
    <cellStyle name="Normal 3 2 22 4 3" xfId="32545"/>
    <cellStyle name="Normal 3 2 22 4 4" xfId="32546"/>
    <cellStyle name="Normal 3 2 22 4 5" xfId="32547"/>
    <cellStyle name="Normal 3 2 22 4 6" xfId="32548"/>
    <cellStyle name="Normal 3 2 22 5" xfId="32549"/>
    <cellStyle name="Normal 3 2 22 5 2" xfId="32550"/>
    <cellStyle name="Normal 3 2 22 5 3" xfId="32551"/>
    <cellStyle name="Normal 3 2 22 5 4" xfId="32552"/>
    <cellStyle name="Normal 3 2 22 5 5" xfId="32553"/>
    <cellStyle name="Normal 3 2 22 5 6" xfId="32554"/>
    <cellStyle name="Normal 3 2 22 6" xfId="32555"/>
    <cellStyle name="Normal 3 2 22 6 2" xfId="32556"/>
    <cellStyle name="Normal 3 2 22 6 3" xfId="32557"/>
    <cellStyle name="Normal 3 2 22 6 4" xfId="32558"/>
    <cellStyle name="Normal 3 2 22 6 5" xfId="32559"/>
    <cellStyle name="Normal 3 2 22 6 6" xfId="32560"/>
    <cellStyle name="Normal 3 2 22 7" xfId="32561"/>
    <cellStyle name="Normal 3 2 22 8" xfId="32562"/>
    <cellStyle name="Normal 3 2 22 9" xfId="32563"/>
    <cellStyle name="Normal 3 2 23" xfId="32564"/>
    <cellStyle name="Normal 3 2 23 10" xfId="32565"/>
    <cellStyle name="Normal 3 2 23 11" xfId="32566"/>
    <cellStyle name="Normal 3 2 23 2" xfId="32567"/>
    <cellStyle name="Normal 3 2 23 2 2" xfId="32568"/>
    <cellStyle name="Normal 3 2 23 2 3" xfId="32569"/>
    <cellStyle name="Normal 3 2 23 2 4" xfId="32570"/>
    <cellStyle name="Normal 3 2 23 2 5" xfId="32571"/>
    <cellStyle name="Normal 3 2 23 2 6" xfId="32572"/>
    <cellStyle name="Normal 3 2 23 3" xfId="32573"/>
    <cellStyle name="Normal 3 2 23 3 2" xfId="32574"/>
    <cellStyle name="Normal 3 2 23 3 3" xfId="32575"/>
    <cellStyle name="Normal 3 2 23 3 4" xfId="32576"/>
    <cellStyle name="Normal 3 2 23 3 5" xfId="32577"/>
    <cellStyle name="Normal 3 2 23 3 6" xfId="32578"/>
    <cellStyle name="Normal 3 2 23 4" xfId="32579"/>
    <cellStyle name="Normal 3 2 23 4 2" xfId="32580"/>
    <cellStyle name="Normal 3 2 23 4 3" xfId="32581"/>
    <cellStyle name="Normal 3 2 23 4 4" xfId="32582"/>
    <cellStyle name="Normal 3 2 23 4 5" xfId="32583"/>
    <cellStyle name="Normal 3 2 23 4 6" xfId="32584"/>
    <cellStyle name="Normal 3 2 23 5" xfId="32585"/>
    <cellStyle name="Normal 3 2 23 5 2" xfId="32586"/>
    <cellStyle name="Normal 3 2 23 5 3" xfId="32587"/>
    <cellStyle name="Normal 3 2 23 5 4" xfId="32588"/>
    <cellStyle name="Normal 3 2 23 5 5" xfId="32589"/>
    <cellStyle name="Normal 3 2 23 5 6" xfId="32590"/>
    <cellStyle name="Normal 3 2 23 6" xfId="32591"/>
    <cellStyle name="Normal 3 2 23 6 2" xfId="32592"/>
    <cellStyle name="Normal 3 2 23 6 3" xfId="32593"/>
    <cellStyle name="Normal 3 2 23 6 4" xfId="32594"/>
    <cellStyle name="Normal 3 2 23 6 5" xfId="32595"/>
    <cellStyle name="Normal 3 2 23 6 6" xfId="32596"/>
    <cellStyle name="Normal 3 2 23 7" xfId="32597"/>
    <cellStyle name="Normal 3 2 23 8" xfId="32598"/>
    <cellStyle name="Normal 3 2 23 9" xfId="32599"/>
    <cellStyle name="Normal 3 2 24" xfId="32600"/>
    <cellStyle name="Normal 3 2 24 10" xfId="32601"/>
    <cellStyle name="Normal 3 2 24 11" xfId="32602"/>
    <cellStyle name="Normal 3 2 24 2" xfId="32603"/>
    <cellStyle name="Normal 3 2 24 2 2" xfId="32604"/>
    <cellStyle name="Normal 3 2 24 2 3" xfId="32605"/>
    <cellStyle name="Normal 3 2 24 2 4" xfId="32606"/>
    <cellStyle name="Normal 3 2 24 2 5" xfId="32607"/>
    <cellStyle name="Normal 3 2 24 2 6" xfId="32608"/>
    <cellStyle name="Normal 3 2 24 3" xfId="32609"/>
    <cellStyle name="Normal 3 2 24 3 2" xfId="32610"/>
    <cellStyle name="Normal 3 2 24 3 3" xfId="32611"/>
    <cellStyle name="Normal 3 2 24 3 4" xfId="32612"/>
    <cellStyle name="Normal 3 2 24 3 5" xfId="32613"/>
    <cellStyle name="Normal 3 2 24 3 6" xfId="32614"/>
    <cellStyle name="Normal 3 2 24 4" xfId="32615"/>
    <cellStyle name="Normal 3 2 24 4 2" xfId="32616"/>
    <cellStyle name="Normal 3 2 24 4 3" xfId="32617"/>
    <cellStyle name="Normal 3 2 24 4 4" xfId="32618"/>
    <cellStyle name="Normal 3 2 24 4 5" xfId="32619"/>
    <cellStyle name="Normal 3 2 24 4 6" xfId="32620"/>
    <cellStyle name="Normal 3 2 24 5" xfId="32621"/>
    <cellStyle name="Normal 3 2 24 5 2" xfId="32622"/>
    <cellStyle name="Normal 3 2 24 5 3" xfId="32623"/>
    <cellStyle name="Normal 3 2 24 5 4" xfId="32624"/>
    <cellStyle name="Normal 3 2 24 5 5" xfId="32625"/>
    <cellStyle name="Normal 3 2 24 5 6" xfId="32626"/>
    <cellStyle name="Normal 3 2 24 6" xfId="32627"/>
    <cellStyle name="Normal 3 2 24 6 2" xfId="32628"/>
    <cellStyle name="Normal 3 2 24 6 3" xfId="32629"/>
    <cellStyle name="Normal 3 2 24 6 4" xfId="32630"/>
    <cellStyle name="Normal 3 2 24 6 5" xfId="32631"/>
    <cellStyle name="Normal 3 2 24 6 6" xfId="32632"/>
    <cellStyle name="Normal 3 2 24 7" xfId="32633"/>
    <cellStyle name="Normal 3 2 24 8" xfId="32634"/>
    <cellStyle name="Normal 3 2 24 9" xfId="32635"/>
    <cellStyle name="Normal 3 2 25" xfId="32636"/>
    <cellStyle name="Normal 3 2 25 10" xfId="32637"/>
    <cellStyle name="Normal 3 2 25 11" xfId="32638"/>
    <cellStyle name="Normal 3 2 25 2" xfId="32639"/>
    <cellStyle name="Normal 3 2 25 2 2" xfId="32640"/>
    <cellStyle name="Normal 3 2 25 2 3" xfId="32641"/>
    <cellStyle name="Normal 3 2 25 2 4" xfId="32642"/>
    <cellStyle name="Normal 3 2 25 2 5" xfId="32643"/>
    <cellStyle name="Normal 3 2 25 2 6" xfId="32644"/>
    <cellStyle name="Normal 3 2 25 3" xfId="32645"/>
    <cellStyle name="Normal 3 2 25 3 2" xfId="32646"/>
    <cellStyle name="Normal 3 2 25 3 3" xfId="32647"/>
    <cellStyle name="Normal 3 2 25 3 4" xfId="32648"/>
    <cellStyle name="Normal 3 2 25 3 5" xfId="32649"/>
    <cellStyle name="Normal 3 2 25 3 6" xfId="32650"/>
    <cellStyle name="Normal 3 2 25 4" xfId="32651"/>
    <cellStyle name="Normal 3 2 25 4 2" xfId="32652"/>
    <cellStyle name="Normal 3 2 25 4 3" xfId="32653"/>
    <cellStyle name="Normal 3 2 25 4 4" xfId="32654"/>
    <cellStyle name="Normal 3 2 25 4 5" xfId="32655"/>
    <cellStyle name="Normal 3 2 25 4 6" xfId="32656"/>
    <cellStyle name="Normal 3 2 25 5" xfId="32657"/>
    <cellStyle name="Normal 3 2 25 5 2" xfId="32658"/>
    <cellStyle name="Normal 3 2 25 5 3" xfId="32659"/>
    <cellStyle name="Normal 3 2 25 5 4" xfId="32660"/>
    <cellStyle name="Normal 3 2 25 5 5" xfId="32661"/>
    <cellStyle name="Normal 3 2 25 5 6" xfId="32662"/>
    <cellStyle name="Normal 3 2 25 6" xfId="32663"/>
    <cellStyle name="Normal 3 2 25 6 2" xfId="32664"/>
    <cellStyle name="Normal 3 2 25 6 3" xfId="32665"/>
    <cellStyle name="Normal 3 2 25 6 4" xfId="32666"/>
    <cellStyle name="Normal 3 2 25 6 5" xfId="32667"/>
    <cellStyle name="Normal 3 2 25 6 6" xfId="32668"/>
    <cellStyle name="Normal 3 2 25 7" xfId="32669"/>
    <cellStyle name="Normal 3 2 25 8" xfId="32670"/>
    <cellStyle name="Normal 3 2 25 9" xfId="32671"/>
    <cellStyle name="Normal 3 2 26" xfId="32672"/>
    <cellStyle name="Normal 3 2 26 10" xfId="32673"/>
    <cellStyle name="Normal 3 2 26 11" xfId="32674"/>
    <cellStyle name="Normal 3 2 26 2" xfId="32675"/>
    <cellStyle name="Normal 3 2 26 2 2" xfId="32676"/>
    <cellStyle name="Normal 3 2 26 2 3" xfId="32677"/>
    <cellStyle name="Normal 3 2 26 2 4" xfId="32678"/>
    <cellStyle name="Normal 3 2 26 2 5" xfId="32679"/>
    <cellStyle name="Normal 3 2 26 2 6" xfId="32680"/>
    <cellStyle name="Normal 3 2 26 3" xfId="32681"/>
    <cellStyle name="Normal 3 2 26 3 2" xfId="32682"/>
    <cellStyle name="Normal 3 2 26 3 3" xfId="32683"/>
    <cellStyle name="Normal 3 2 26 3 4" xfId="32684"/>
    <cellStyle name="Normal 3 2 26 3 5" xfId="32685"/>
    <cellStyle name="Normal 3 2 26 3 6" xfId="32686"/>
    <cellStyle name="Normal 3 2 26 4" xfId="32687"/>
    <cellStyle name="Normal 3 2 26 4 2" xfId="32688"/>
    <cellStyle name="Normal 3 2 26 4 3" xfId="32689"/>
    <cellStyle name="Normal 3 2 26 4 4" xfId="32690"/>
    <cellStyle name="Normal 3 2 26 4 5" xfId="32691"/>
    <cellStyle name="Normal 3 2 26 4 6" xfId="32692"/>
    <cellStyle name="Normal 3 2 26 5" xfId="32693"/>
    <cellStyle name="Normal 3 2 26 5 2" xfId="32694"/>
    <cellStyle name="Normal 3 2 26 5 3" xfId="32695"/>
    <cellStyle name="Normal 3 2 26 5 4" xfId="32696"/>
    <cellStyle name="Normal 3 2 26 5 5" xfId="32697"/>
    <cellStyle name="Normal 3 2 26 5 6" xfId="32698"/>
    <cellStyle name="Normal 3 2 26 6" xfId="32699"/>
    <cellStyle name="Normal 3 2 26 6 2" xfId="32700"/>
    <cellStyle name="Normal 3 2 26 6 3" xfId="32701"/>
    <cellStyle name="Normal 3 2 26 6 4" xfId="32702"/>
    <cellStyle name="Normal 3 2 26 6 5" xfId="32703"/>
    <cellStyle name="Normal 3 2 26 6 6" xfId="32704"/>
    <cellStyle name="Normal 3 2 26 7" xfId="32705"/>
    <cellStyle name="Normal 3 2 26 8" xfId="32706"/>
    <cellStyle name="Normal 3 2 26 9" xfId="32707"/>
    <cellStyle name="Normal 3 2 27" xfId="32708"/>
    <cellStyle name="Normal 3 2 27 10" xfId="32709"/>
    <cellStyle name="Normal 3 2 27 11" xfId="32710"/>
    <cellStyle name="Normal 3 2 27 2" xfId="32711"/>
    <cellStyle name="Normal 3 2 27 2 2" xfId="32712"/>
    <cellStyle name="Normal 3 2 27 2 3" xfId="32713"/>
    <cellStyle name="Normal 3 2 27 2 4" xfId="32714"/>
    <cellStyle name="Normal 3 2 27 2 5" xfId="32715"/>
    <cellStyle name="Normal 3 2 27 2 6" xfId="32716"/>
    <cellStyle name="Normal 3 2 27 3" xfId="32717"/>
    <cellStyle name="Normal 3 2 27 3 2" xfId="32718"/>
    <cellStyle name="Normal 3 2 27 3 3" xfId="32719"/>
    <cellStyle name="Normal 3 2 27 3 4" xfId="32720"/>
    <cellStyle name="Normal 3 2 27 3 5" xfId="32721"/>
    <cellStyle name="Normal 3 2 27 3 6" xfId="32722"/>
    <cellStyle name="Normal 3 2 27 4" xfId="32723"/>
    <cellStyle name="Normal 3 2 27 4 2" xfId="32724"/>
    <cellStyle name="Normal 3 2 27 4 3" xfId="32725"/>
    <cellStyle name="Normal 3 2 27 4 4" xfId="32726"/>
    <cellStyle name="Normal 3 2 27 4 5" xfId="32727"/>
    <cellStyle name="Normal 3 2 27 4 6" xfId="32728"/>
    <cellStyle name="Normal 3 2 27 5" xfId="32729"/>
    <cellStyle name="Normal 3 2 27 5 2" xfId="32730"/>
    <cellStyle name="Normal 3 2 27 5 3" xfId="32731"/>
    <cellStyle name="Normal 3 2 27 5 4" xfId="32732"/>
    <cellStyle name="Normal 3 2 27 5 5" xfId="32733"/>
    <cellStyle name="Normal 3 2 27 5 6" xfId="32734"/>
    <cellStyle name="Normal 3 2 27 6" xfId="32735"/>
    <cellStyle name="Normal 3 2 27 6 2" xfId="32736"/>
    <cellStyle name="Normal 3 2 27 6 3" xfId="32737"/>
    <cellStyle name="Normal 3 2 27 6 4" xfId="32738"/>
    <cellStyle name="Normal 3 2 27 6 5" xfId="32739"/>
    <cellStyle name="Normal 3 2 27 6 6" xfId="32740"/>
    <cellStyle name="Normal 3 2 27 7" xfId="32741"/>
    <cellStyle name="Normal 3 2 27 8" xfId="32742"/>
    <cellStyle name="Normal 3 2 27 9" xfId="32743"/>
    <cellStyle name="Normal 3 2 28" xfId="32744"/>
    <cellStyle name="Normal 3 2 28 10" xfId="32745"/>
    <cellStyle name="Normal 3 2 28 11" xfId="32746"/>
    <cellStyle name="Normal 3 2 28 2" xfId="32747"/>
    <cellStyle name="Normal 3 2 28 2 2" xfId="32748"/>
    <cellStyle name="Normal 3 2 28 2 2 2" xfId="32749"/>
    <cellStyle name="Normal 3 2 28 2 2 3" xfId="32750"/>
    <cellStyle name="Normal 3 2 28 2 2 4" xfId="32751"/>
    <cellStyle name="Normal 3 2 28 2 2 5" xfId="32752"/>
    <cellStyle name="Normal 3 2 28 2 2 6" xfId="32753"/>
    <cellStyle name="Normal 3 2 28 2 2 7" xfId="32754"/>
    <cellStyle name="Normal 3 2 28 3" xfId="32755"/>
    <cellStyle name="Normal 3 2 28 4" xfId="32756"/>
    <cellStyle name="Normal 3 2 28 5" xfId="32757"/>
    <cellStyle name="Normal 3 2 28 6" xfId="32758"/>
    <cellStyle name="Normal 3 2 28 7" xfId="32759"/>
    <cellStyle name="Normal 3 2 28 8" xfId="32760"/>
    <cellStyle name="Normal 3 2 28 9" xfId="32761"/>
    <cellStyle name="Normal 3 2 29" xfId="32762"/>
    <cellStyle name="Normal 3 2 29 2" xfId="32763"/>
    <cellStyle name="Normal 3 2 29 2 2" xfId="32764"/>
    <cellStyle name="Normal 3 2 29 2 2 2" xfId="32765"/>
    <cellStyle name="Normal 3 2 29 2 2 3" xfId="32766"/>
    <cellStyle name="Normal 3 2 29 2 2 4" xfId="32767"/>
    <cellStyle name="Normal 3 2 29 2 2 5" xfId="32768"/>
    <cellStyle name="Normal 3 2 29 2 2 6" xfId="32769"/>
    <cellStyle name="Normal 3 2 29 3" xfId="32770"/>
    <cellStyle name="Normal 3 2 29 4" xfId="32771"/>
    <cellStyle name="Normal 3 2 29 5" xfId="32772"/>
    <cellStyle name="Normal 3 2 29 6" xfId="32773"/>
    <cellStyle name="Normal 3 2 29 7" xfId="32774"/>
    <cellStyle name="Normal 3 2 3" xfId="32775"/>
    <cellStyle name="Normal 3 2 3 10" xfId="32776"/>
    <cellStyle name="Normal 3 2 3 11" xfId="32777"/>
    <cellStyle name="Normal 3 2 3 12" xfId="32778"/>
    <cellStyle name="Normal 3 2 3 2" xfId="32779"/>
    <cellStyle name="Normal 3 2 3 2 2" xfId="32780"/>
    <cellStyle name="Normal 3 2 3 2 3" xfId="32781"/>
    <cellStyle name="Normal 3 2 3 2 4" xfId="32782"/>
    <cellStyle name="Normal 3 2 3 2 5" xfId="32783"/>
    <cellStyle name="Normal 3 2 3 2 6" xfId="32784"/>
    <cellStyle name="Normal 3 2 3 3" xfId="32785"/>
    <cellStyle name="Normal 3 2 3 3 2" xfId="32786"/>
    <cellStyle name="Normal 3 2 3 3 3" xfId="32787"/>
    <cellStyle name="Normal 3 2 3 3 4" xfId="32788"/>
    <cellStyle name="Normal 3 2 3 3 5" xfId="32789"/>
    <cellStyle name="Normal 3 2 3 3 6" xfId="32790"/>
    <cellStyle name="Normal 3 2 3 4" xfId="32791"/>
    <cellStyle name="Normal 3 2 3 4 2" xfId="32792"/>
    <cellStyle name="Normal 3 2 3 4 3" xfId="32793"/>
    <cellStyle name="Normal 3 2 3 4 4" xfId="32794"/>
    <cellStyle name="Normal 3 2 3 4 5" xfId="32795"/>
    <cellStyle name="Normal 3 2 3 4 6" xfId="32796"/>
    <cellStyle name="Normal 3 2 3 5" xfId="32797"/>
    <cellStyle name="Normal 3 2 3 5 2" xfId="32798"/>
    <cellStyle name="Normal 3 2 3 5 3" xfId="32799"/>
    <cellStyle name="Normal 3 2 3 5 4" xfId="32800"/>
    <cellStyle name="Normal 3 2 3 5 5" xfId="32801"/>
    <cellStyle name="Normal 3 2 3 5 6" xfId="32802"/>
    <cellStyle name="Normal 3 2 3 6" xfId="32803"/>
    <cellStyle name="Normal 3 2 3 6 2" xfId="32804"/>
    <cellStyle name="Normal 3 2 3 6 3" xfId="32805"/>
    <cellStyle name="Normal 3 2 3 6 4" xfId="32806"/>
    <cellStyle name="Normal 3 2 3 6 5" xfId="32807"/>
    <cellStyle name="Normal 3 2 3 6 6" xfId="32808"/>
    <cellStyle name="Normal 3 2 3 7" xfId="32809"/>
    <cellStyle name="Normal 3 2 3 8" xfId="32810"/>
    <cellStyle name="Normal 3 2 3 9" xfId="32811"/>
    <cellStyle name="Normal 3 2 30" xfId="32812"/>
    <cellStyle name="Normal 3 2 30 2" xfId="32813"/>
    <cellStyle name="Normal 3 2 30 3" xfId="32814"/>
    <cellStyle name="Normal 3 2 30 4" xfId="32815"/>
    <cellStyle name="Normal 3 2 30 5" xfId="32816"/>
    <cellStyle name="Normal 3 2 30 6" xfId="32817"/>
    <cellStyle name="Normal 3 2 31" xfId="32818"/>
    <cellStyle name="Normal 3 2 31 2" xfId="32819"/>
    <cellStyle name="Normal 3 2 31 3" xfId="32820"/>
    <cellStyle name="Normal 3 2 31 4" xfId="32821"/>
    <cellStyle name="Normal 3 2 31 5" xfId="32822"/>
    <cellStyle name="Normal 3 2 31 6" xfId="32823"/>
    <cellStyle name="Normal 3 2 32" xfId="32824"/>
    <cellStyle name="Normal 3 2 32 2" xfId="32825"/>
    <cellStyle name="Normal 3 2 32 3" xfId="32826"/>
    <cellStyle name="Normal 3 2 32 4" xfId="32827"/>
    <cellStyle name="Normal 3 2 32 5" xfId="32828"/>
    <cellStyle name="Normal 3 2 32 6" xfId="32829"/>
    <cellStyle name="Normal 3 2 33" xfId="32830"/>
    <cellStyle name="Normal 3 2 34" xfId="32831"/>
    <cellStyle name="Normal 3 2 35" xfId="32832"/>
    <cellStyle name="Normal 3 2 36" xfId="32833"/>
    <cellStyle name="Normal 3 2 37" xfId="32834"/>
    <cellStyle name="Normal 3 2 38" xfId="32835"/>
    <cellStyle name="Normal 3 2 38 10" xfId="32836"/>
    <cellStyle name="Normal 3 2 38 11" xfId="32837"/>
    <cellStyle name="Normal 3 2 38 11 10" xfId="32838"/>
    <cellStyle name="Normal 3 2 38 11 11" xfId="32839"/>
    <cellStyle name="Normal 3 2 38 11 11 2" xfId="32840"/>
    <cellStyle name="Normal 3 2 38 11 11 3" xfId="32841"/>
    <cellStyle name="Normal 3 2 38 11 11 4" xfId="32842"/>
    <cellStyle name="Normal 3 2 38 11 12" xfId="32843"/>
    <cellStyle name="Normal 3 2 38 11 13" xfId="32844"/>
    <cellStyle name="Normal 3 2 38 11 14" xfId="32845"/>
    <cellStyle name="Normal 3 2 38 11 2" xfId="32846"/>
    <cellStyle name="Normal 3 2 38 11 2 10" xfId="32847"/>
    <cellStyle name="Normal 3 2 38 11 2 11" xfId="32848"/>
    <cellStyle name="Normal 3 2 38 11 2 2" xfId="32849"/>
    <cellStyle name="Normal 3 2 38 11 2 2 10" xfId="32850"/>
    <cellStyle name="Normal 3 2 38 11 2 2 11" xfId="32851"/>
    <cellStyle name="Normal 3 2 38 11 2 2 2" xfId="32852"/>
    <cellStyle name="Normal 3 2 38 11 2 2 2 2" xfId="32853"/>
    <cellStyle name="Normal 3 2 38 11 2 2 2 2 2" xfId="32854"/>
    <cellStyle name="Normal 3 2 38 11 2 2 2 2 3" xfId="32855"/>
    <cellStyle name="Normal 3 2 38 11 2 2 2 2 4" xfId="32856"/>
    <cellStyle name="Normal 3 2 38 11 2 2 2 3" xfId="32857"/>
    <cellStyle name="Normal 3 2 38 11 2 2 2 4" xfId="32858"/>
    <cellStyle name="Normal 3 2 38 11 2 2 2 5" xfId="32859"/>
    <cellStyle name="Normal 3 2 38 11 2 2 2 6" xfId="32860"/>
    <cellStyle name="Normal 3 2 38 11 2 2 3" xfId="32861"/>
    <cellStyle name="Normal 3 2 38 11 2 2 4" xfId="32862"/>
    <cellStyle name="Normal 3 2 38 11 2 2 5" xfId="32863"/>
    <cellStyle name="Normal 3 2 38 11 2 2 6" xfId="32864"/>
    <cellStyle name="Normal 3 2 38 11 2 2 7" xfId="32865"/>
    <cellStyle name="Normal 3 2 38 11 2 2 8" xfId="32866"/>
    <cellStyle name="Normal 3 2 38 11 2 2 8 2" xfId="32867"/>
    <cellStyle name="Normal 3 2 38 11 2 2 8 3" xfId="32868"/>
    <cellStyle name="Normal 3 2 38 11 2 2 8 4" xfId="32869"/>
    <cellStyle name="Normal 3 2 38 11 2 2 9" xfId="32870"/>
    <cellStyle name="Normal 3 2 38 11 2 3" xfId="32871"/>
    <cellStyle name="Normal 3 2 38 11 2 3 2" xfId="32872"/>
    <cellStyle name="Normal 3 2 38 11 2 3 2 2" xfId="32873"/>
    <cellStyle name="Normal 3 2 38 11 2 3 2 3" xfId="32874"/>
    <cellStyle name="Normal 3 2 38 11 2 3 2 4" xfId="32875"/>
    <cellStyle name="Normal 3 2 38 11 2 3 3" xfId="32876"/>
    <cellStyle name="Normal 3 2 38 11 2 3 4" xfId="32877"/>
    <cellStyle name="Normal 3 2 38 11 2 3 5" xfId="32878"/>
    <cellStyle name="Normal 3 2 38 11 2 3 6" xfId="32879"/>
    <cellStyle name="Normal 3 2 38 11 2 4" xfId="32880"/>
    <cellStyle name="Normal 3 2 38 11 2 5" xfId="32881"/>
    <cellStyle name="Normal 3 2 38 11 2 6" xfId="32882"/>
    <cellStyle name="Normal 3 2 38 11 2 7" xfId="32883"/>
    <cellStyle name="Normal 3 2 38 11 2 8" xfId="32884"/>
    <cellStyle name="Normal 3 2 38 11 2 8 2" xfId="32885"/>
    <cellStyle name="Normal 3 2 38 11 2 8 3" xfId="32886"/>
    <cellStyle name="Normal 3 2 38 11 2 8 4" xfId="32887"/>
    <cellStyle name="Normal 3 2 38 11 2 9" xfId="32888"/>
    <cellStyle name="Normal 3 2 38 11 3" xfId="32889"/>
    <cellStyle name="Normal 3 2 38 11 4" xfId="32890"/>
    <cellStyle name="Normal 3 2 38 11 5" xfId="32891"/>
    <cellStyle name="Normal 3 2 38 11 5 2" xfId="32892"/>
    <cellStyle name="Normal 3 2 38 11 5 2 2" xfId="32893"/>
    <cellStyle name="Normal 3 2 38 11 5 2 3" xfId="32894"/>
    <cellStyle name="Normal 3 2 38 11 5 2 4" xfId="32895"/>
    <cellStyle name="Normal 3 2 38 11 5 3" xfId="32896"/>
    <cellStyle name="Normal 3 2 38 11 5 4" xfId="32897"/>
    <cellStyle name="Normal 3 2 38 11 5 5" xfId="32898"/>
    <cellStyle name="Normal 3 2 38 11 5 6" xfId="32899"/>
    <cellStyle name="Normal 3 2 38 11 6" xfId="32900"/>
    <cellStyle name="Normal 3 2 38 11 7" xfId="32901"/>
    <cellStyle name="Normal 3 2 38 11 8" xfId="32902"/>
    <cellStyle name="Normal 3 2 38 11 9" xfId="32903"/>
    <cellStyle name="Normal 3 2 38 12" xfId="32904"/>
    <cellStyle name="Normal 3 2 38 13" xfId="32905"/>
    <cellStyle name="Normal 3 2 38 13 10" xfId="32906"/>
    <cellStyle name="Normal 3 2 38 13 11" xfId="32907"/>
    <cellStyle name="Normal 3 2 38 13 2" xfId="32908"/>
    <cellStyle name="Normal 3 2 38 13 2 10" xfId="32909"/>
    <cellStyle name="Normal 3 2 38 13 2 11" xfId="32910"/>
    <cellStyle name="Normal 3 2 38 13 2 2" xfId="32911"/>
    <cellStyle name="Normal 3 2 38 13 2 2 2" xfId="32912"/>
    <cellStyle name="Normal 3 2 38 13 2 2 2 2" xfId="32913"/>
    <cellStyle name="Normal 3 2 38 13 2 2 2 3" xfId="32914"/>
    <cellStyle name="Normal 3 2 38 13 2 2 2 4" xfId="32915"/>
    <cellStyle name="Normal 3 2 38 13 2 2 3" xfId="32916"/>
    <cellStyle name="Normal 3 2 38 13 2 2 4" xfId="32917"/>
    <cellStyle name="Normal 3 2 38 13 2 2 5" xfId="32918"/>
    <cellStyle name="Normal 3 2 38 13 2 2 6" xfId="32919"/>
    <cellStyle name="Normal 3 2 38 13 2 3" xfId="32920"/>
    <cellStyle name="Normal 3 2 38 13 2 4" xfId="32921"/>
    <cellStyle name="Normal 3 2 38 13 2 5" xfId="32922"/>
    <cellStyle name="Normal 3 2 38 13 2 6" xfId="32923"/>
    <cellStyle name="Normal 3 2 38 13 2 7" xfId="32924"/>
    <cellStyle name="Normal 3 2 38 13 2 8" xfId="32925"/>
    <cellStyle name="Normal 3 2 38 13 2 8 2" xfId="32926"/>
    <cellStyle name="Normal 3 2 38 13 2 8 3" xfId="32927"/>
    <cellStyle name="Normal 3 2 38 13 2 8 4" xfId="32928"/>
    <cellStyle name="Normal 3 2 38 13 2 9" xfId="32929"/>
    <cellStyle name="Normal 3 2 38 13 3" xfId="32930"/>
    <cellStyle name="Normal 3 2 38 13 3 2" xfId="32931"/>
    <cellStyle name="Normal 3 2 38 13 3 2 2" xfId="32932"/>
    <cellStyle name="Normal 3 2 38 13 3 2 3" xfId="32933"/>
    <cellStyle name="Normal 3 2 38 13 3 2 4" xfId="32934"/>
    <cellStyle name="Normal 3 2 38 13 3 3" xfId="32935"/>
    <cellStyle name="Normal 3 2 38 13 3 4" xfId="32936"/>
    <cellStyle name="Normal 3 2 38 13 3 5" xfId="32937"/>
    <cellStyle name="Normal 3 2 38 13 3 6" xfId="32938"/>
    <cellStyle name="Normal 3 2 38 13 4" xfId="32939"/>
    <cellStyle name="Normal 3 2 38 13 5" xfId="32940"/>
    <cellStyle name="Normal 3 2 38 13 6" xfId="32941"/>
    <cellStyle name="Normal 3 2 38 13 7" xfId="32942"/>
    <cellStyle name="Normal 3 2 38 13 8" xfId="32943"/>
    <cellStyle name="Normal 3 2 38 13 8 2" xfId="32944"/>
    <cellStyle name="Normal 3 2 38 13 8 3" xfId="32945"/>
    <cellStyle name="Normal 3 2 38 13 8 4" xfId="32946"/>
    <cellStyle name="Normal 3 2 38 13 9" xfId="32947"/>
    <cellStyle name="Normal 3 2 38 14" xfId="32948"/>
    <cellStyle name="Normal 3 2 38 15" xfId="32949"/>
    <cellStyle name="Normal 3 2 38 15 2" xfId="32950"/>
    <cellStyle name="Normal 3 2 38 15 2 2" xfId="32951"/>
    <cellStyle name="Normal 3 2 38 15 2 3" xfId="32952"/>
    <cellStyle name="Normal 3 2 38 15 2 4" xfId="32953"/>
    <cellStyle name="Normal 3 2 38 15 3" xfId="32954"/>
    <cellStyle name="Normal 3 2 38 15 4" xfId="32955"/>
    <cellStyle name="Normal 3 2 38 15 5" xfId="32956"/>
    <cellStyle name="Normal 3 2 38 15 6" xfId="32957"/>
    <cellStyle name="Normal 3 2 38 16" xfId="32958"/>
    <cellStyle name="Normal 3 2 38 17" xfId="32959"/>
    <cellStyle name="Normal 3 2 38 18" xfId="32960"/>
    <cellStyle name="Normal 3 2 38 19" xfId="32961"/>
    <cellStyle name="Normal 3 2 38 2" xfId="32962"/>
    <cellStyle name="Normal 3 2 38 2 10" xfId="32963"/>
    <cellStyle name="Normal 3 2 38 2 11" xfId="32964"/>
    <cellStyle name="Normal 3 2 38 2 12" xfId="32965"/>
    <cellStyle name="Normal 3 2 38 2 13" xfId="32966"/>
    <cellStyle name="Normal 3 2 38 2 13 2" xfId="32967"/>
    <cellStyle name="Normal 3 2 38 2 13 3" xfId="32968"/>
    <cellStyle name="Normal 3 2 38 2 13 4" xfId="32969"/>
    <cellStyle name="Normal 3 2 38 2 14" xfId="32970"/>
    <cellStyle name="Normal 3 2 38 2 15" xfId="32971"/>
    <cellStyle name="Normal 3 2 38 2 16" xfId="32972"/>
    <cellStyle name="Normal 3 2 38 2 2" xfId="32973"/>
    <cellStyle name="Normal 3 2 38 2 2 10" xfId="32974"/>
    <cellStyle name="Normal 3 2 38 2 2 11" xfId="32975"/>
    <cellStyle name="Normal 3 2 38 2 2 11 2" xfId="32976"/>
    <cellStyle name="Normal 3 2 38 2 2 11 3" xfId="32977"/>
    <cellStyle name="Normal 3 2 38 2 2 11 4" xfId="32978"/>
    <cellStyle name="Normal 3 2 38 2 2 12" xfId="32979"/>
    <cellStyle name="Normal 3 2 38 2 2 13" xfId="32980"/>
    <cellStyle name="Normal 3 2 38 2 2 14" xfId="32981"/>
    <cellStyle name="Normal 3 2 38 2 2 2" xfId="32982"/>
    <cellStyle name="Normal 3 2 38 2 2 2 10" xfId="32983"/>
    <cellStyle name="Normal 3 2 38 2 2 2 11" xfId="32984"/>
    <cellStyle name="Normal 3 2 38 2 2 2 2" xfId="32985"/>
    <cellStyle name="Normal 3 2 38 2 2 2 2 10" xfId="32986"/>
    <cellStyle name="Normal 3 2 38 2 2 2 2 11" xfId="32987"/>
    <cellStyle name="Normal 3 2 38 2 2 2 2 2" xfId="32988"/>
    <cellStyle name="Normal 3 2 38 2 2 2 2 2 2" xfId="32989"/>
    <cellStyle name="Normal 3 2 38 2 2 2 2 2 2 2" xfId="32990"/>
    <cellStyle name="Normal 3 2 38 2 2 2 2 2 2 3" xfId="32991"/>
    <cellStyle name="Normal 3 2 38 2 2 2 2 2 2 4" xfId="32992"/>
    <cellStyle name="Normal 3 2 38 2 2 2 2 2 3" xfId="32993"/>
    <cellStyle name="Normal 3 2 38 2 2 2 2 2 4" xfId="32994"/>
    <cellStyle name="Normal 3 2 38 2 2 2 2 2 5" xfId="32995"/>
    <cellStyle name="Normal 3 2 38 2 2 2 2 2 6" xfId="32996"/>
    <cellStyle name="Normal 3 2 38 2 2 2 2 3" xfId="32997"/>
    <cellStyle name="Normal 3 2 38 2 2 2 2 4" xfId="32998"/>
    <cellStyle name="Normal 3 2 38 2 2 2 2 5" xfId="32999"/>
    <cellStyle name="Normal 3 2 38 2 2 2 2 6" xfId="33000"/>
    <cellStyle name="Normal 3 2 38 2 2 2 2 7" xfId="33001"/>
    <cellStyle name="Normal 3 2 38 2 2 2 2 8" xfId="33002"/>
    <cellStyle name="Normal 3 2 38 2 2 2 2 8 2" xfId="33003"/>
    <cellStyle name="Normal 3 2 38 2 2 2 2 8 3" xfId="33004"/>
    <cellStyle name="Normal 3 2 38 2 2 2 2 8 4" xfId="33005"/>
    <cellStyle name="Normal 3 2 38 2 2 2 2 9" xfId="33006"/>
    <cellStyle name="Normal 3 2 38 2 2 2 3" xfId="33007"/>
    <cellStyle name="Normal 3 2 38 2 2 2 3 2" xfId="33008"/>
    <cellStyle name="Normal 3 2 38 2 2 2 3 2 2" xfId="33009"/>
    <cellStyle name="Normal 3 2 38 2 2 2 3 2 3" xfId="33010"/>
    <cellStyle name="Normal 3 2 38 2 2 2 3 2 4" xfId="33011"/>
    <cellStyle name="Normal 3 2 38 2 2 2 3 3" xfId="33012"/>
    <cellStyle name="Normal 3 2 38 2 2 2 3 4" xfId="33013"/>
    <cellStyle name="Normal 3 2 38 2 2 2 3 5" xfId="33014"/>
    <cellStyle name="Normal 3 2 38 2 2 2 3 6" xfId="33015"/>
    <cellStyle name="Normal 3 2 38 2 2 2 4" xfId="33016"/>
    <cellStyle name="Normal 3 2 38 2 2 2 5" xfId="33017"/>
    <cellStyle name="Normal 3 2 38 2 2 2 6" xfId="33018"/>
    <cellStyle name="Normal 3 2 38 2 2 2 7" xfId="33019"/>
    <cellStyle name="Normal 3 2 38 2 2 2 8" xfId="33020"/>
    <cellStyle name="Normal 3 2 38 2 2 2 8 2" xfId="33021"/>
    <cellStyle name="Normal 3 2 38 2 2 2 8 3" xfId="33022"/>
    <cellStyle name="Normal 3 2 38 2 2 2 8 4" xfId="33023"/>
    <cellStyle name="Normal 3 2 38 2 2 2 9" xfId="33024"/>
    <cellStyle name="Normal 3 2 38 2 2 3" xfId="33025"/>
    <cellStyle name="Normal 3 2 38 2 2 4" xfId="33026"/>
    <cellStyle name="Normal 3 2 38 2 2 5" xfId="33027"/>
    <cellStyle name="Normal 3 2 38 2 2 5 2" xfId="33028"/>
    <cellStyle name="Normal 3 2 38 2 2 5 2 2" xfId="33029"/>
    <cellStyle name="Normal 3 2 38 2 2 5 2 3" xfId="33030"/>
    <cellStyle name="Normal 3 2 38 2 2 5 2 4" xfId="33031"/>
    <cellStyle name="Normal 3 2 38 2 2 5 3" xfId="33032"/>
    <cellStyle name="Normal 3 2 38 2 2 5 4" xfId="33033"/>
    <cellStyle name="Normal 3 2 38 2 2 5 5" xfId="33034"/>
    <cellStyle name="Normal 3 2 38 2 2 5 6" xfId="33035"/>
    <cellStyle name="Normal 3 2 38 2 2 6" xfId="33036"/>
    <cellStyle name="Normal 3 2 38 2 2 7" xfId="33037"/>
    <cellStyle name="Normal 3 2 38 2 2 8" xfId="33038"/>
    <cellStyle name="Normal 3 2 38 2 2 9" xfId="33039"/>
    <cellStyle name="Normal 3 2 38 2 3" xfId="33040"/>
    <cellStyle name="Normal 3 2 38 2 4" xfId="33041"/>
    <cellStyle name="Normal 3 2 38 2 5" xfId="33042"/>
    <cellStyle name="Normal 3 2 38 2 5 10" xfId="33043"/>
    <cellStyle name="Normal 3 2 38 2 5 11" xfId="33044"/>
    <cellStyle name="Normal 3 2 38 2 5 2" xfId="33045"/>
    <cellStyle name="Normal 3 2 38 2 5 2 10" xfId="33046"/>
    <cellStyle name="Normal 3 2 38 2 5 2 11" xfId="33047"/>
    <cellStyle name="Normal 3 2 38 2 5 2 2" xfId="33048"/>
    <cellStyle name="Normal 3 2 38 2 5 2 2 2" xfId="33049"/>
    <cellStyle name="Normal 3 2 38 2 5 2 2 2 2" xfId="33050"/>
    <cellStyle name="Normal 3 2 38 2 5 2 2 2 3" xfId="33051"/>
    <cellStyle name="Normal 3 2 38 2 5 2 2 2 4" xfId="33052"/>
    <cellStyle name="Normal 3 2 38 2 5 2 2 3" xfId="33053"/>
    <cellStyle name="Normal 3 2 38 2 5 2 2 4" xfId="33054"/>
    <cellStyle name="Normal 3 2 38 2 5 2 2 5" xfId="33055"/>
    <cellStyle name="Normal 3 2 38 2 5 2 2 6" xfId="33056"/>
    <cellStyle name="Normal 3 2 38 2 5 2 3" xfId="33057"/>
    <cellStyle name="Normal 3 2 38 2 5 2 4" xfId="33058"/>
    <cellStyle name="Normal 3 2 38 2 5 2 5" xfId="33059"/>
    <cellStyle name="Normal 3 2 38 2 5 2 6" xfId="33060"/>
    <cellStyle name="Normal 3 2 38 2 5 2 7" xfId="33061"/>
    <cellStyle name="Normal 3 2 38 2 5 2 8" xfId="33062"/>
    <cellStyle name="Normal 3 2 38 2 5 2 8 2" xfId="33063"/>
    <cellStyle name="Normal 3 2 38 2 5 2 8 3" xfId="33064"/>
    <cellStyle name="Normal 3 2 38 2 5 2 8 4" xfId="33065"/>
    <cellStyle name="Normal 3 2 38 2 5 2 9" xfId="33066"/>
    <cellStyle name="Normal 3 2 38 2 5 3" xfId="33067"/>
    <cellStyle name="Normal 3 2 38 2 5 3 2" xfId="33068"/>
    <cellStyle name="Normal 3 2 38 2 5 3 2 2" xfId="33069"/>
    <cellStyle name="Normal 3 2 38 2 5 3 2 3" xfId="33070"/>
    <cellStyle name="Normal 3 2 38 2 5 3 2 4" xfId="33071"/>
    <cellStyle name="Normal 3 2 38 2 5 3 3" xfId="33072"/>
    <cellStyle name="Normal 3 2 38 2 5 3 4" xfId="33073"/>
    <cellStyle name="Normal 3 2 38 2 5 3 5" xfId="33074"/>
    <cellStyle name="Normal 3 2 38 2 5 3 6" xfId="33075"/>
    <cellStyle name="Normal 3 2 38 2 5 4" xfId="33076"/>
    <cellStyle name="Normal 3 2 38 2 5 5" xfId="33077"/>
    <cellStyle name="Normal 3 2 38 2 5 6" xfId="33078"/>
    <cellStyle name="Normal 3 2 38 2 5 7" xfId="33079"/>
    <cellStyle name="Normal 3 2 38 2 5 8" xfId="33080"/>
    <cellStyle name="Normal 3 2 38 2 5 8 2" xfId="33081"/>
    <cellStyle name="Normal 3 2 38 2 5 8 3" xfId="33082"/>
    <cellStyle name="Normal 3 2 38 2 5 8 4" xfId="33083"/>
    <cellStyle name="Normal 3 2 38 2 5 9" xfId="33084"/>
    <cellStyle name="Normal 3 2 38 2 6" xfId="33085"/>
    <cellStyle name="Normal 3 2 38 2 7" xfId="33086"/>
    <cellStyle name="Normal 3 2 38 2 7 2" xfId="33087"/>
    <cellStyle name="Normal 3 2 38 2 7 2 2" xfId="33088"/>
    <cellStyle name="Normal 3 2 38 2 7 2 3" xfId="33089"/>
    <cellStyle name="Normal 3 2 38 2 7 2 4" xfId="33090"/>
    <cellStyle name="Normal 3 2 38 2 7 3" xfId="33091"/>
    <cellStyle name="Normal 3 2 38 2 7 4" xfId="33092"/>
    <cellStyle name="Normal 3 2 38 2 7 5" xfId="33093"/>
    <cellStyle name="Normal 3 2 38 2 7 6" xfId="33094"/>
    <cellStyle name="Normal 3 2 38 2 8" xfId="33095"/>
    <cellStyle name="Normal 3 2 38 2 9" xfId="33096"/>
    <cellStyle name="Normal 3 2 38 20" xfId="33097"/>
    <cellStyle name="Normal 3 2 38 21" xfId="33098"/>
    <cellStyle name="Normal 3 2 38 21 2" xfId="33099"/>
    <cellStyle name="Normal 3 2 38 21 3" xfId="33100"/>
    <cellStyle name="Normal 3 2 38 21 4" xfId="33101"/>
    <cellStyle name="Normal 3 2 38 22" xfId="33102"/>
    <cellStyle name="Normal 3 2 38 23" xfId="33103"/>
    <cellStyle name="Normal 3 2 38 24" xfId="33104"/>
    <cellStyle name="Normal 3 2 38 3" xfId="33105"/>
    <cellStyle name="Normal 3 2 38 4" xfId="33106"/>
    <cellStyle name="Normal 3 2 38 5" xfId="33107"/>
    <cellStyle name="Normal 3 2 38 6" xfId="33108"/>
    <cellStyle name="Normal 3 2 38 7" xfId="33109"/>
    <cellStyle name="Normal 3 2 38 8" xfId="33110"/>
    <cellStyle name="Normal 3 2 38 9" xfId="33111"/>
    <cellStyle name="Normal 3 2 39" xfId="33112"/>
    <cellStyle name="Normal 3 2 39 10" xfId="33113"/>
    <cellStyle name="Normal 3 2 39 11" xfId="33114"/>
    <cellStyle name="Normal 3 2 39 12" xfId="33115"/>
    <cellStyle name="Normal 3 2 39 13" xfId="33116"/>
    <cellStyle name="Normal 3 2 39 13 2" xfId="33117"/>
    <cellStyle name="Normal 3 2 39 13 3" xfId="33118"/>
    <cellStyle name="Normal 3 2 39 13 4" xfId="33119"/>
    <cellStyle name="Normal 3 2 39 14" xfId="33120"/>
    <cellStyle name="Normal 3 2 39 15" xfId="33121"/>
    <cellStyle name="Normal 3 2 39 16" xfId="33122"/>
    <cellStyle name="Normal 3 2 39 2" xfId="33123"/>
    <cellStyle name="Normal 3 2 39 2 10" xfId="33124"/>
    <cellStyle name="Normal 3 2 39 2 11" xfId="33125"/>
    <cellStyle name="Normal 3 2 39 2 11 2" xfId="33126"/>
    <cellStyle name="Normal 3 2 39 2 11 3" xfId="33127"/>
    <cellStyle name="Normal 3 2 39 2 11 4" xfId="33128"/>
    <cellStyle name="Normal 3 2 39 2 12" xfId="33129"/>
    <cellStyle name="Normal 3 2 39 2 13" xfId="33130"/>
    <cellStyle name="Normal 3 2 39 2 14" xfId="33131"/>
    <cellStyle name="Normal 3 2 39 2 2" xfId="33132"/>
    <cellStyle name="Normal 3 2 39 2 2 10" xfId="33133"/>
    <cellStyle name="Normal 3 2 39 2 2 11" xfId="33134"/>
    <cellStyle name="Normal 3 2 39 2 2 2" xfId="33135"/>
    <cellStyle name="Normal 3 2 39 2 2 2 10" xfId="33136"/>
    <cellStyle name="Normal 3 2 39 2 2 2 11" xfId="33137"/>
    <cellStyle name="Normal 3 2 39 2 2 2 2" xfId="33138"/>
    <cellStyle name="Normal 3 2 39 2 2 2 2 2" xfId="33139"/>
    <cellStyle name="Normal 3 2 39 2 2 2 2 2 2" xfId="33140"/>
    <cellStyle name="Normal 3 2 39 2 2 2 2 2 3" xfId="33141"/>
    <cellStyle name="Normal 3 2 39 2 2 2 2 2 4" xfId="33142"/>
    <cellStyle name="Normal 3 2 39 2 2 2 2 3" xfId="33143"/>
    <cellStyle name="Normal 3 2 39 2 2 2 2 4" xfId="33144"/>
    <cellStyle name="Normal 3 2 39 2 2 2 2 5" xfId="33145"/>
    <cellStyle name="Normal 3 2 39 2 2 2 2 6" xfId="33146"/>
    <cellStyle name="Normal 3 2 39 2 2 2 3" xfId="33147"/>
    <cellStyle name="Normal 3 2 39 2 2 2 4" xfId="33148"/>
    <cellStyle name="Normal 3 2 39 2 2 2 5" xfId="33149"/>
    <cellStyle name="Normal 3 2 39 2 2 2 6" xfId="33150"/>
    <cellStyle name="Normal 3 2 39 2 2 2 7" xfId="33151"/>
    <cellStyle name="Normal 3 2 39 2 2 2 8" xfId="33152"/>
    <cellStyle name="Normal 3 2 39 2 2 2 8 2" xfId="33153"/>
    <cellStyle name="Normal 3 2 39 2 2 2 8 3" xfId="33154"/>
    <cellStyle name="Normal 3 2 39 2 2 2 8 4" xfId="33155"/>
    <cellStyle name="Normal 3 2 39 2 2 2 9" xfId="33156"/>
    <cellStyle name="Normal 3 2 39 2 2 3" xfId="33157"/>
    <cellStyle name="Normal 3 2 39 2 2 3 2" xfId="33158"/>
    <cellStyle name="Normal 3 2 39 2 2 3 2 2" xfId="33159"/>
    <cellStyle name="Normal 3 2 39 2 2 3 2 3" xfId="33160"/>
    <cellStyle name="Normal 3 2 39 2 2 3 2 4" xfId="33161"/>
    <cellStyle name="Normal 3 2 39 2 2 3 3" xfId="33162"/>
    <cellStyle name="Normal 3 2 39 2 2 3 4" xfId="33163"/>
    <cellStyle name="Normal 3 2 39 2 2 3 5" xfId="33164"/>
    <cellStyle name="Normal 3 2 39 2 2 3 6" xfId="33165"/>
    <cellStyle name="Normal 3 2 39 2 2 4" xfId="33166"/>
    <cellStyle name="Normal 3 2 39 2 2 5" xfId="33167"/>
    <cellStyle name="Normal 3 2 39 2 2 6" xfId="33168"/>
    <cellStyle name="Normal 3 2 39 2 2 7" xfId="33169"/>
    <cellStyle name="Normal 3 2 39 2 2 8" xfId="33170"/>
    <cellStyle name="Normal 3 2 39 2 2 8 2" xfId="33171"/>
    <cellStyle name="Normal 3 2 39 2 2 8 3" xfId="33172"/>
    <cellStyle name="Normal 3 2 39 2 2 8 4" xfId="33173"/>
    <cellStyle name="Normal 3 2 39 2 2 9" xfId="33174"/>
    <cellStyle name="Normal 3 2 39 2 3" xfId="33175"/>
    <cellStyle name="Normal 3 2 39 2 4" xfId="33176"/>
    <cellStyle name="Normal 3 2 39 2 5" xfId="33177"/>
    <cellStyle name="Normal 3 2 39 2 5 2" xfId="33178"/>
    <cellStyle name="Normal 3 2 39 2 5 2 2" xfId="33179"/>
    <cellStyle name="Normal 3 2 39 2 5 2 3" xfId="33180"/>
    <cellStyle name="Normal 3 2 39 2 5 2 4" xfId="33181"/>
    <cellStyle name="Normal 3 2 39 2 5 3" xfId="33182"/>
    <cellStyle name="Normal 3 2 39 2 5 4" xfId="33183"/>
    <cellStyle name="Normal 3 2 39 2 5 5" xfId="33184"/>
    <cellStyle name="Normal 3 2 39 2 5 6" xfId="33185"/>
    <cellStyle name="Normal 3 2 39 2 6" xfId="33186"/>
    <cellStyle name="Normal 3 2 39 2 7" xfId="33187"/>
    <cellStyle name="Normal 3 2 39 2 8" xfId="33188"/>
    <cellStyle name="Normal 3 2 39 2 9" xfId="33189"/>
    <cellStyle name="Normal 3 2 39 3" xfId="33190"/>
    <cellStyle name="Normal 3 2 39 4" xfId="33191"/>
    <cellStyle name="Normal 3 2 39 5" xfId="33192"/>
    <cellStyle name="Normal 3 2 39 5 10" xfId="33193"/>
    <cellStyle name="Normal 3 2 39 5 11" xfId="33194"/>
    <cellStyle name="Normal 3 2 39 5 2" xfId="33195"/>
    <cellStyle name="Normal 3 2 39 5 2 10" xfId="33196"/>
    <cellStyle name="Normal 3 2 39 5 2 11" xfId="33197"/>
    <cellStyle name="Normal 3 2 39 5 2 2" xfId="33198"/>
    <cellStyle name="Normal 3 2 39 5 2 2 2" xfId="33199"/>
    <cellStyle name="Normal 3 2 39 5 2 2 2 2" xfId="33200"/>
    <cellStyle name="Normal 3 2 39 5 2 2 2 3" xfId="33201"/>
    <cellStyle name="Normal 3 2 39 5 2 2 2 4" xfId="33202"/>
    <cellStyle name="Normal 3 2 39 5 2 2 3" xfId="33203"/>
    <cellStyle name="Normal 3 2 39 5 2 2 4" xfId="33204"/>
    <cellStyle name="Normal 3 2 39 5 2 2 5" xfId="33205"/>
    <cellStyle name="Normal 3 2 39 5 2 2 6" xfId="33206"/>
    <cellStyle name="Normal 3 2 39 5 2 3" xfId="33207"/>
    <cellStyle name="Normal 3 2 39 5 2 4" xfId="33208"/>
    <cellStyle name="Normal 3 2 39 5 2 5" xfId="33209"/>
    <cellStyle name="Normal 3 2 39 5 2 6" xfId="33210"/>
    <cellStyle name="Normal 3 2 39 5 2 7" xfId="33211"/>
    <cellStyle name="Normal 3 2 39 5 2 8" xfId="33212"/>
    <cellStyle name="Normal 3 2 39 5 2 8 2" xfId="33213"/>
    <cellStyle name="Normal 3 2 39 5 2 8 3" xfId="33214"/>
    <cellStyle name="Normal 3 2 39 5 2 8 4" xfId="33215"/>
    <cellStyle name="Normal 3 2 39 5 2 9" xfId="33216"/>
    <cellStyle name="Normal 3 2 39 5 3" xfId="33217"/>
    <cellStyle name="Normal 3 2 39 5 3 2" xfId="33218"/>
    <cellStyle name="Normal 3 2 39 5 3 2 2" xfId="33219"/>
    <cellStyle name="Normal 3 2 39 5 3 2 3" xfId="33220"/>
    <cellStyle name="Normal 3 2 39 5 3 2 4" xfId="33221"/>
    <cellStyle name="Normal 3 2 39 5 3 3" xfId="33222"/>
    <cellStyle name="Normal 3 2 39 5 3 4" xfId="33223"/>
    <cellStyle name="Normal 3 2 39 5 3 5" xfId="33224"/>
    <cellStyle name="Normal 3 2 39 5 3 6" xfId="33225"/>
    <cellStyle name="Normal 3 2 39 5 4" xfId="33226"/>
    <cellStyle name="Normal 3 2 39 5 5" xfId="33227"/>
    <cellStyle name="Normal 3 2 39 5 6" xfId="33228"/>
    <cellStyle name="Normal 3 2 39 5 7" xfId="33229"/>
    <cellStyle name="Normal 3 2 39 5 8" xfId="33230"/>
    <cellStyle name="Normal 3 2 39 5 8 2" xfId="33231"/>
    <cellStyle name="Normal 3 2 39 5 8 3" xfId="33232"/>
    <cellStyle name="Normal 3 2 39 5 8 4" xfId="33233"/>
    <cellStyle name="Normal 3 2 39 5 9" xfId="33234"/>
    <cellStyle name="Normal 3 2 39 6" xfId="33235"/>
    <cellStyle name="Normal 3 2 39 7" xfId="33236"/>
    <cellStyle name="Normal 3 2 39 7 2" xfId="33237"/>
    <cellStyle name="Normal 3 2 39 7 2 2" xfId="33238"/>
    <cellStyle name="Normal 3 2 39 7 2 3" xfId="33239"/>
    <cellStyle name="Normal 3 2 39 7 2 4" xfId="33240"/>
    <cellStyle name="Normal 3 2 39 7 3" xfId="33241"/>
    <cellStyle name="Normal 3 2 39 7 4" xfId="33242"/>
    <cellStyle name="Normal 3 2 39 7 5" xfId="33243"/>
    <cellStyle name="Normal 3 2 39 7 6" xfId="33244"/>
    <cellStyle name="Normal 3 2 39 8" xfId="33245"/>
    <cellStyle name="Normal 3 2 39 9" xfId="33246"/>
    <cellStyle name="Normal 3 2 4" xfId="33247"/>
    <cellStyle name="Normal 3 2 4 10" xfId="33248"/>
    <cellStyle name="Normal 3 2 4 11" xfId="33249"/>
    <cellStyle name="Normal 3 2 4 2" xfId="33250"/>
    <cellStyle name="Normal 3 2 4 2 2" xfId="33251"/>
    <cellStyle name="Normal 3 2 4 2 3" xfId="33252"/>
    <cellStyle name="Normal 3 2 4 2 4" xfId="33253"/>
    <cellStyle name="Normal 3 2 4 2 5" xfId="33254"/>
    <cellStyle name="Normal 3 2 4 2 6" xfId="33255"/>
    <cellStyle name="Normal 3 2 4 3" xfId="33256"/>
    <cellStyle name="Normal 3 2 4 3 2" xfId="33257"/>
    <cellStyle name="Normal 3 2 4 3 3" xfId="33258"/>
    <cellStyle name="Normal 3 2 4 3 4" xfId="33259"/>
    <cellStyle name="Normal 3 2 4 3 5" xfId="33260"/>
    <cellStyle name="Normal 3 2 4 3 6" xfId="33261"/>
    <cellStyle name="Normal 3 2 4 4" xfId="33262"/>
    <cellStyle name="Normal 3 2 4 4 2" xfId="33263"/>
    <cellStyle name="Normal 3 2 4 4 3" xfId="33264"/>
    <cellStyle name="Normal 3 2 4 4 4" xfId="33265"/>
    <cellStyle name="Normal 3 2 4 4 5" xfId="33266"/>
    <cellStyle name="Normal 3 2 4 4 6" xfId="33267"/>
    <cellStyle name="Normal 3 2 4 5" xfId="33268"/>
    <cellStyle name="Normal 3 2 4 5 2" xfId="33269"/>
    <cellStyle name="Normal 3 2 4 5 3" xfId="33270"/>
    <cellStyle name="Normal 3 2 4 5 4" xfId="33271"/>
    <cellStyle name="Normal 3 2 4 5 5" xfId="33272"/>
    <cellStyle name="Normal 3 2 4 5 6" xfId="33273"/>
    <cellStyle name="Normal 3 2 4 6" xfId="33274"/>
    <cellStyle name="Normal 3 2 4 6 2" xfId="33275"/>
    <cellStyle name="Normal 3 2 4 6 3" xfId="33276"/>
    <cellStyle name="Normal 3 2 4 6 4" xfId="33277"/>
    <cellStyle name="Normal 3 2 4 6 5" xfId="33278"/>
    <cellStyle name="Normal 3 2 4 6 6" xfId="33279"/>
    <cellStyle name="Normal 3 2 4 7" xfId="33280"/>
    <cellStyle name="Normal 3 2 4 8" xfId="33281"/>
    <cellStyle name="Normal 3 2 4 9" xfId="33282"/>
    <cellStyle name="Normal 3 2 40" xfId="33283"/>
    <cellStyle name="Normal 3 2 41" xfId="33284"/>
    <cellStyle name="Normal 3 2 42" xfId="33285"/>
    <cellStyle name="Normal 3 2 43" xfId="33286"/>
    <cellStyle name="Normal 3 2 44" xfId="33287"/>
    <cellStyle name="Normal 3 2 45" xfId="33288"/>
    <cellStyle name="Normal 3 2 46" xfId="33289"/>
    <cellStyle name="Normal 3 2 47" xfId="33290"/>
    <cellStyle name="Normal 3 2 47 10" xfId="33291"/>
    <cellStyle name="Normal 3 2 47 11" xfId="33292"/>
    <cellStyle name="Normal 3 2 47 11 2" xfId="33293"/>
    <cellStyle name="Normal 3 2 47 11 3" xfId="33294"/>
    <cellStyle name="Normal 3 2 47 11 4" xfId="33295"/>
    <cellStyle name="Normal 3 2 47 12" xfId="33296"/>
    <cellStyle name="Normal 3 2 47 13" xfId="33297"/>
    <cellStyle name="Normal 3 2 47 14" xfId="33298"/>
    <cellStyle name="Normal 3 2 47 2" xfId="33299"/>
    <cellStyle name="Normal 3 2 47 2 10" xfId="33300"/>
    <cellStyle name="Normal 3 2 47 2 11" xfId="33301"/>
    <cellStyle name="Normal 3 2 47 2 2" xfId="33302"/>
    <cellStyle name="Normal 3 2 47 2 2 10" xfId="33303"/>
    <cellStyle name="Normal 3 2 47 2 2 11" xfId="33304"/>
    <cellStyle name="Normal 3 2 47 2 2 2" xfId="33305"/>
    <cellStyle name="Normal 3 2 47 2 2 2 2" xfId="33306"/>
    <cellStyle name="Normal 3 2 47 2 2 2 2 2" xfId="33307"/>
    <cellStyle name="Normal 3 2 47 2 2 2 2 3" xfId="33308"/>
    <cellStyle name="Normal 3 2 47 2 2 2 2 4" xfId="33309"/>
    <cellStyle name="Normal 3 2 47 2 2 2 3" xfId="33310"/>
    <cellStyle name="Normal 3 2 47 2 2 2 4" xfId="33311"/>
    <cellStyle name="Normal 3 2 47 2 2 2 5" xfId="33312"/>
    <cellStyle name="Normal 3 2 47 2 2 2 6" xfId="33313"/>
    <cellStyle name="Normal 3 2 47 2 2 3" xfId="33314"/>
    <cellStyle name="Normal 3 2 47 2 2 4" xfId="33315"/>
    <cellStyle name="Normal 3 2 47 2 2 5" xfId="33316"/>
    <cellStyle name="Normal 3 2 47 2 2 6" xfId="33317"/>
    <cellStyle name="Normal 3 2 47 2 2 7" xfId="33318"/>
    <cellStyle name="Normal 3 2 47 2 2 8" xfId="33319"/>
    <cellStyle name="Normal 3 2 47 2 2 8 2" xfId="33320"/>
    <cellStyle name="Normal 3 2 47 2 2 8 3" xfId="33321"/>
    <cellStyle name="Normal 3 2 47 2 2 8 4" xfId="33322"/>
    <cellStyle name="Normal 3 2 47 2 2 9" xfId="33323"/>
    <cellStyle name="Normal 3 2 47 2 3" xfId="33324"/>
    <cellStyle name="Normal 3 2 47 2 3 2" xfId="33325"/>
    <cellStyle name="Normal 3 2 47 2 3 2 2" xfId="33326"/>
    <cellStyle name="Normal 3 2 47 2 3 2 3" xfId="33327"/>
    <cellStyle name="Normal 3 2 47 2 3 2 4" xfId="33328"/>
    <cellStyle name="Normal 3 2 47 2 3 3" xfId="33329"/>
    <cellStyle name="Normal 3 2 47 2 3 4" xfId="33330"/>
    <cellStyle name="Normal 3 2 47 2 3 5" xfId="33331"/>
    <cellStyle name="Normal 3 2 47 2 3 6" xfId="33332"/>
    <cellStyle name="Normal 3 2 47 2 4" xfId="33333"/>
    <cellStyle name="Normal 3 2 47 2 5" xfId="33334"/>
    <cellStyle name="Normal 3 2 47 2 6" xfId="33335"/>
    <cellStyle name="Normal 3 2 47 2 7" xfId="33336"/>
    <cellStyle name="Normal 3 2 47 2 8" xfId="33337"/>
    <cellStyle name="Normal 3 2 47 2 8 2" xfId="33338"/>
    <cellStyle name="Normal 3 2 47 2 8 3" xfId="33339"/>
    <cellStyle name="Normal 3 2 47 2 8 4" xfId="33340"/>
    <cellStyle name="Normal 3 2 47 2 9" xfId="33341"/>
    <cellStyle name="Normal 3 2 47 3" xfId="33342"/>
    <cellStyle name="Normal 3 2 47 4" xfId="33343"/>
    <cellStyle name="Normal 3 2 47 5" xfId="33344"/>
    <cellStyle name="Normal 3 2 47 5 2" xfId="33345"/>
    <cellStyle name="Normal 3 2 47 5 2 2" xfId="33346"/>
    <cellStyle name="Normal 3 2 47 5 2 3" xfId="33347"/>
    <cellStyle name="Normal 3 2 47 5 2 4" xfId="33348"/>
    <cellStyle name="Normal 3 2 47 5 3" xfId="33349"/>
    <cellStyle name="Normal 3 2 47 5 4" xfId="33350"/>
    <cellStyle name="Normal 3 2 47 5 5" xfId="33351"/>
    <cellStyle name="Normal 3 2 47 5 6" xfId="33352"/>
    <cellStyle name="Normal 3 2 47 6" xfId="33353"/>
    <cellStyle name="Normal 3 2 47 7" xfId="33354"/>
    <cellStyle name="Normal 3 2 47 8" xfId="33355"/>
    <cellStyle name="Normal 3 2 47 9" xfId="33356"/>
    <cellStyle name="Normal 3 2 48" xfId="33357"/>
    <cellStyle name="Normal 3 2 49" xfId="33358"/>
    <cellStyle name="Normal 3 2 49 10" xfId="33359"/>
    <cellStyle name="Normal 3 2 49 11" xfId="33360"/>
    <cellStyle name="Normal 3 2 49 2" xfId="33361"/>
    <cellStyle name="Normal 3 2 49 2 10" xfId="33362"/>
    <cellStyle name="Normal 3 2 49 2 11" xfId="33363"/>
    <cellStyle name="Normal 3 2 49 2 2" xfId="33364"/>
    <cellStyle name="Normal 3 2 49 2 2 2" xfId="33365"/>
    <cellStyle name="Normal 3 2 49 2 2 2 2" xfId="33366"/>
    <cellStyle name="Normal 3 2 49 2 2 2 3" xfId="33367"/>
    <cellStyle name="Normal 3 2 49 2 2 2 4" xfId="33368"/>
    <cellStyle name="Normal 3 2 49 2 2 3" xfId="33369"/>
    <cellStyle name="Normal 3 2 49 2 2 4" xfId="33370"/>
    <cellStyle name="Normal 3 2 49 2 2 5" xfId="33371"/>
    <cellStyle name="Normal 3 2 49 2 2 6" xfId="33372"/>
    <cellStyle name="Normal 3 2 49 2 3" xfId="33373"/>
    <cellStyle name="Normal 3 2 49 2 4" xfId="33374"/>
    <cellStyle name="Normal 3 2 49 2 5" xfId="33375"/>
    <cellStyle name="Normal 3 2 49 2 6" xfId="33376"/>
    <cellStyle name="Normal 3 2 49 2 7" xfId="33377"/>
    <cellStyle name="Normal 3 2 49 2 8" xfId="33378"/>
    <cellStyle name="Normal 3 2 49 2 8 2" xfId="33379"/>
    <cellStyle name="Normal 3 2 49 2 8 3" xfId="33380"/>
    <cellStyle name="Normal 3 2 49 2 8 4" xfId="33381"/>
    <cellStyle name="Normal 3 2 49 2 9" xfId="33382"/>
    <cellStyle name="Normal 3 2 49 3" xfId="33383"/>
    <cellStyle name="Normal 3 2 49 3 2" xfId="33384"/>
    <cellStyle name="Normal 3 2 49 3 2 2" xfId="33385"/>
    <cellStyle name="Normal 3 2 49 3 2 3" xfId="33386"/>
    <cellStyle name="Normal 3 2 49 3 2 4" xfId="33387"/>
    <cellStyle name="Normal 3 2 49 3 3" xfId="33388"/>
    <cellStyle name="Normal 3 2 49 3 4" xfId="33389"/>
    <cellStyle name="Normal 3 2 49 3 5" xfId="33390"/>
    <cellStyle name="Normal 3 2 49 3 6" xfId="33391"/>
    <cellStyle name="Normal 3 2 49 4" xfId="33392"/>
    <cellStyle name="Normal 3 2 49 5" xfId="33393"/>
    <cellStyle name="Normal 3 2 49 6" xfId="33394"/>
    <cellStyle name="Normal 3 2 49 7" xfId="33395"/>
    <cellStyle name="Normal 3 2 49 8" xfId="33396"/>
    <cellStyle name="Normal 3 2 49 8 2" xfId="33397"/>
    <cellStyle name="Normal 3 2 49 8 3" xfId="33398"/>
    <cellStyle name="Normal 3 2 49 8 4" xfId="33399"/>
    <cellStyle name="Normal 3 2 49 9" xfId="33400"/>
    <cellStyle name="Normal 3 2 5" xfId="33401"/>
    <cellStyle name="Normal 3 2 5 10" xfId="33402"/>
    <cellStyle name="Normal 3 2 5 11" xfId="33403"/>
    <cellStyle name="Normal 3 2 5 2" xfId="33404"/>
    <cellStyle name="Normal 3 2 5 2 2" xfId="33405"/>
    <cellStyle name="Normal 3 2 5 2 3" xfId="33406"/>
    <cellStyle name="Normal 3 2 5 2 4" xfId="33407"/>
    <cellStyle name="Normal 3 2 5 2 5" xfId="33408"/>
    <cellStyle name="Normal 3 2 5 2 6" xfId="33409"/>
    <cellStyle name="Normal 3 2 5 3" xfId="33410"/>
    <cellStyle name="Normal 3 2 5 3 2" xfId="33411"/>
    <cellStyle name="Normal 3 2 5 3 3" xfId="33412"/>
    <cellStyle name="Normal 3 2 5 3 4" xfId="33413"/>
    <cellStyle name="Normal 3 2 5 3 5" xfId="33414"/>
    <cellStyle name="Normal 3 2 5 3 6" xfId="33415"/>
    <cellStyle name="Normal 3 2 5 4" xfId="33416"/>
    <cellStyle name="Normal 3 2 5 4 2" xfId="33417"/>
    <cellStyle name="Normal 3 2 5 4 3" xfId="33418"/>
    <cellStyle name="Normal 3 2 5 4 4" xfId="33419"/>
    <cellStyle name="Normal 3 2 5 4 5" xfId="33420"/>
    <cellStyle name="Normal 3 2 5 4 6" xfId="33421"/>
    <cellStyle name="Normal 3 2 5 5" xfId="33422"/>
    <cellStyle name="Normal 3 2 5 5 2" xfId="33423"/>
    <cellStyle name="Normal 3 2 5 5 3" xfId="33424"/>
    <cellStyle name="Normal 3 2 5 5 4" xfId="33425"/>
    <cellStyle name="Normal 3 2 5 5 5" xfId="33426"/>
    <cellStyle name="Normal 3 2 5 5 6" xfId="33427"/>
    <cellStyle name="Normal 3 2 5 6" xfId="33428"/>
    <cellStyle name="Normal 3 2 5 6 2" xfId="33429"/>
    <cellStyle name="Normal 3 2 5 6 3" xfId="33430"/>
    <cellStyle name="Normal 3 2 5 6 4" xfId="33431"/>
    <cellStyle name="Normal 3 2 5 6 5" xfId="33432"/>
    <cellStyle name="Normal 3 2 5 6 6" xfId="33433"/>
    <cellStyle name="Normal 3 2 5 7" xfId="33434"/>
    <cellStyle name="Normal 3 2 5 8" xfId="33435"/>
    <cellStyle name="Normal 3 2 5 9" xfId="33436"/>
    <cellStyle name="Normal 3 2 50" xfId="33437"/>
    <cellStyle name="Normal 3 2 51" xfId="33438"/>
    <cellStyle name="Normal 3 2 51 2" xfId="33439"/>
    <cellStyle name="Normal 3 2 51 2 2" xfId="33440"/>
    <cellStyle name="Normal 3 2 51 2 3" xfId="33441"/>
    <cellStyle name="Normal 3 2 51 2 4" xfId="33442"/>
    <cellStyle name="Normal 3 2 51 3" xfId="33443"/>
    <cellStyle name="Normal 3 2 51 4" xfId="33444"/>
    <cellStyle name="Normal 3 2 51 5" xfId="33445"/>
    <cellStyle name="Normal 3 2 51 6" xfId="33446"/>
    <cellStyle name="Normal 3 2 52" xfId="33447"/>
    <cellStyle name="Normal 3 2 53" xfId="33448"/>
    <cellStyle name="Normal 3 2 54" xfId="33449"/>
    <cellStyle name="Normal 3 2 55" xfId="33450"/>
    <cellStyle name="Normal 3 2 56" xfId="33451"/>
    <cellStyle name="Normal 3 2 57" xfId="33452"/>
    <cellStyle name="Normal 3 2 57 2" xfId="33453"/>
    <cellStyle name="Normal 3 2 57 3" xfId="33454"/>
    <cellStyle name="Normal 3 2 57 4" xfId="33455"/>
    <cellStyle name="Normal 3 2 58" xfId="33456"/>
    <cellStyle name="Normal 3 2 59" xfId="33457"/>
    <cellStyle name="Normal 3 2 6" xfId="33458"/>
    <cellStyle name="Normal 3 2 6 10" xfId="33459"/>
    <cellStyle name="Normal 3 2 6 11" xfId="33460"/>
    <cellStyle name="Normal 3 2 6 2" xfId="33461"/>
    <cellStyle name="Normal 3 2 6 2 2" xfId="33462"/>
    <cellStyle name="Normal 3 2 6 2 3" xfId="33463"/>
    <cellStyle name="Normal 3 2 6 2 4" xfId="33464"/>
    <cellStyle name="Normal 3 2 6 2 5" xfId="33465"/>
    <cellStyle name="Normal 3 2 6 2 6" xfId="33466"/>
    <cellStyle name="Normal 3 2 6 3" xfId="33467"/>
    <cellStyle name="Normal 3 2 6 3 2" xfId="33468"/>
    <cellStyle name="Normal 3 2 6 3 3" xfId="33469"/>
    <cellStyle name="Normal 3 2 6 3 4" xfId="33470"/>
    <cellStyle name="Normal 3 2 6 3 5" xfId="33471"/>
    <cellStyle name="Normal 3 2 6 3 6" xfId="33472"/>
    <cellStyle name="Normal 3 2 6 4" xfId="33473"/>
    <cellStyle name="Normal 3 2 6 4 2" xfId="33474"/>
    <cellStyle name="Normal 3 2 6 4 3" xfId="33475"/>
    <cellStyle name="Normal 3 2 6 4 4" xfId="33476"/>
    <cellStyle name="Normal 3 2 6 4 5" xfId="33477"/>
    <cellStyle name="Normal 3 2 6 4 6" xfId="33478"/>
    <cellStyle name="Normal 3 2 6 5" xfId="33479"/>
    <cellStyle name="Normal 3 2 6 5 2" xfId="33480"/>
    <cellStyle name="Normal 3 2 6 5 3" xfId="33481"/>
    <cellStyle name="Normal 3 2 6 5 4" xfId="33482"/>
    <cellStyle name="Normal 3 2 6 5 5" xfId="33483"/>
    <cellStyle name="Normal 3 2 6 5 6" xfId="33484"/>
    <cellStyle name="Normal 3 2 6 6" xfId="33485"/>
    <cellStyle name="Normal 3 2 6 6 2" xfId="33486"/>
    <cellStyle name="Normal 3 2 6 6 3" xfId="33487"/>
    <cellStyle name="Normal 3 2 6 6 4" xfId="33488"/>
    <cellStyle name="Normal 3 2 6 6 5" xfId="33489"/>
    <cellStyle name="Normal 3 2 6 6 6" xfId="33490"/>
    <cellStyle name="Normal 3 2 6 7" xfId="33491"/>
    <cellStyle name="Normal 3 2 6 8" xfId="33492"/>
    <cellStyle name="Normal 3 2 6 9" xfId="33493"/>
    <cellStyle name="Normal 3 2 60" xfId="33494"/>
    <cellStyle name="Normal 3 2 61" xfId="33495"/>
    <cellStyle name="Normal 3 2 62" xfId="33496"/>
    <cellStyle name="Normal 3 2 63" xfId="33497"/>
    <cellStyle name="Normal 3 2 64" xfId="33498"/>
    <cellStyle name="Normal 3 2 65" xfId="33499"/>
    <cellStyle name="Normal 3 2 66" xfId="33500"/>
    <cellStyle name="Normal 3 2 67" xfId="33501"/>
    <cellStyle name="Normal 3 2 68" xfId="33502"/>
    <cellStyle name="Normal 3 2 69" xfId="33503"/>
    <cellStyle name="Normal 3 2 7" xfId="33504"/>
    <cellStyle name="Normal 3 2 7 10" xfId="33505"/>
    <cellStyle name="Normal 3 2 7 11" xfId="33506"/>
    <cellStyle name="Normal 3 2 7 2" xfId="33507"/>
    <cellStyle name="Normal 3 2 7 2 2" xfId="33508"/>
    <cellStyle name="Normal 3 2 7 2 3" xfId="33509"/>
    <cellStyle name="Normal 3 2 7 2 4" xfId="33510"/>
    <cellStyle name="Normal 3 2 7 2 5" xfId="33511"/>
    <cellStyle name="Normal 3 2 7 2 6" xfId="33512"/>
    <cellStyle name="Normal 3 2 7 3" xfId="33513"/>
    <cellStyle name="Normal 3 2 7 3 2" xfId="33514"/>
    <cellStyle name="Normal 3 2 7 3 3" xfId="33515"/>
    <cellStyle name="Normal 3 2 7 3 4" xfId="33516"/>
    <cellStyle name="Normal 3 2 7 3 5" xfId="33517"/>
    <cellStyle name="Normal 3 2 7 3 6" xfId="33518"/>
    <cellStyle name="Normal 3 2 7 4" xfId="33519"/>
    <cellStyle name="Normal 3 2 7 4 2" xfId="33520"/>
    <cellStyle name="Normal 3 2 7 4 3" xfId="33521"/>
    <cellStyle name="Normal 3 2 7 4 4" xfId="33522"/>
    <cellStyle name="Normal 3 2 7 4 5" xfId="33523"/>
    <cellStyle name="Normal 3 2 7 4 6" xfId="33524"/>
    <cellStyle name="Normal 3 2 7 5" xfId="33525"/>
    <cellStyle name="Normal 3 2 7 5 2" xfId="33526"/>
    <cellStyle name="Normal 3 2 7 5 3" xfId="33527"/>
    <cellStyle name="Normal 3 2 7 5 4" xfId="33528"/>
    <cellStyle name="Normal 3 2 7 5 5" xfId="33529"/>
    <cellStyle name="Normal 3 2 7 5 6" xfId="33530"/>
    <cellStyle name="Normal 3 2 7 6" xfId="33531"/>
    <cellStyle name="Normal 3 2 7 6 2" xfId="33532"/>
    <cellStyle name="Normal 3 2 7 6 3" xfId="33533"/>
    <cellStyle name="Normal 3 2 7 6 4" xfId="33534"/>
    <cellStyle name="Normal 3 2 7 6 5" xfId="33535"/>
    <cellStyle name="Normal 3 2 7 6 6" xfId="33536"/>
    <cellStyle name="Normal 3 2 7 7" xfId="33537"/>
    <cellStyle name="Normal 3 2 7 8" xfId="33538"/>
    <cellStyle name="Normal 3 2 7 9" xfId="33539"/>
    <cellStyle name="Normal 3 2 70" xfId="33540"/>
    <cellStyle name="Normal 3 2 71" xfId="33541"/>
    <cellStyle name="Normal 3 2 72" xfId="33542"/>
    <cellStyle name="Normal 3 2 72 2" xfId="33543"/>
    <cellStyle name="Normal 3 2 72 3" xfId="33544"/>
    <cellStyle name="Normal 3 2 72 4" xfId="33545"/>
    <cellStyle name="Normal 3 2 72 5" xfId="33546"/>
    <cellStyle name="Normal 3 2 72 6" xfId="33547"/>
    <cellStyle name="Normal 3 2 72 7" xfId="33548"/>
    <cellStyle name="Normal 3 2 73" xfId="33549"/>
    <cellStyle name="Normal 3 2 74" xfId="33550"/>
    <cellStyle name="Normal 3 2 75" xfId="33551"/>
    <cellStyle name="Normal 3 2 76" xfId="33552"/>
    <cellStyle name="Normal 3 2 77" xfId="33553"/>
    <cellStyle name="Normal 3 2 78" xfId="33554"/>
    <cellStyle name="Normal 3 2 79" xfId="33555"/>
    <cellStyle name="Normal 3 2 8" xfId="33556"/>
    <cellStyle name="Normal 3 2 8 10" xfId="33557"/>
    <cellStyle name="Normal 3 2 8 11" xfId="33558"/>
    <cellStyle name="Normal 3 2 8 2" xfId="33559"/>
    <cellStyle name="Normal 3 2 8 2 2" xfId="33560"/>
    <cellStyle name="Normal 3 2 8 2 3" xfId="33561"/>
    <cellStyle name="Normal 3 2 8 2 4" xfId="33562"/>
    <cellStyle name="Normal 3 2 8 2 5" xfId="33563"/>
    <cellStyle name="Normal 3 2 8 2 6" xfId="33564"/>
    <cellStyle name="Normal 3 2 8 3" xfId="33565"/>
    <cellStyle name="Normal 3 2 8 3 2" xfId="33566"/>
    <cellStyle name="Normal 3 2 8 3 3" xfId="33567"/>
    <cellStyle name="Normal 3 2 8 3 4" xfId="33568"/>
    <cellStyle name="Normal 3 2 8 3 5" xfId="33569"/>
    <cellStyle name="Normal 3 2 8 3 6" xfId="33570"/>
    <cellStyle name="Normal 3 2 8 4" xfId="33571"/>
    <cellStyle name="Normal 3 2 8 4 2" xfId="33572"/>
    <cellStyle name="Normal 3 2 8 4 3" xfId="33573"/>
    <cellStyle name="Normal 3 2 8 4 4" xfId="33574"/>
    <cellStyle name="Normal 3 2 8 4 5" xfId="33575"/>
    <cellStyle name="Normal 3 2 8 4 6" xfId="33576"/>
    <cellStyle name="Normal 3 2 8 5" xfId="33577"/>
    <cellStyle name="Normal 3 2 8 5 2" xfId="33578"/>
    <cellStyle name="Normal 3 2 8 5 3" xfId="33579"/>
    <cellStyle name="Normal 3 2 8 5 4" xfId="33580"/>
    <cellStyle name="Normal 3 2 8 5 5" xfId="33581"/>
    <cellStyle name="Normal 3 2 8 5 6" xfId="33582"/>
    <cellStyle name="Normal 3 2 8 6" xfId="33583"/>
    <cellStyle name="Normal 3 2 8 6 2" xfId="33584"/>
    <cellStyle name="Normal 3 2 8 6 3" xfId="33585"/>
    <cellStyle name="Normal 3 2 8 6 4" xfId="33586"/>
    <cellStyle name="Normal 3 2 8 6 5" xfId="33587"/>
    <cellStyle name="Normal 3 2 8 6 6" xfId="33588"/>
    <cellStyle name="Normal 3 2 8 7" xfId="33589"/>
    <cellStyle name="Normal 3 2 8 8" xfId="33590"/>
    <cellStyle name="Normal 3 2 8 9" xfId="33591"/>
    <cellStyle name="Normal 3 2 80" xfId="33592"/>
    <cellStyle name="Normal 3 2 81" xfId="33593"/>
    <cellStyle name="Normal 3 2 82" xfId="33594"/>
    <cellStyle name="Normal 3 2 83" xfId="33595"/>
    <cellStyle name="Normal 3 2 84" xfId="33596"/>
    <cellStyle name="Normal 3 2 85" xfId="33597"/>
    <cellStyle name="Normal 3 2 86" xfId="33598"/>
    <cellStyle name="Normal 3 2 87" xfId="33599"/>
    <cellStyle name="Normal 3 2 88" xfId="33600"/>
    <cellStyle name="Normal 3 2 89" xfId="33601"/>
    <cellStyle name="Normal 3 2 9" xfId="33602"/>
    <cellStyle name="Normal 3 2 9 10" xfId="33603"/>
    <cellStyle name="Normal 3 2 9 11" xfId="33604"/>
    <cellStyle name="Normal 3 2 9 2" xfId="33605"/>
    <cellStyle name="Normal 3 2 9 2 2" xfId="33606"/>
    <cellStyle name="Normal 3 2 9 2 3" xfId="33607"/>
    <cellStyle name="Normal 3 2 9 2 4" xfId="33608"/>
    <cellStyle name="Normal 3 2 9 2 5" xfId="33609"/>
    <cellStyle name="Normal 3 2 9 2 6" xfId="33610"/>
    <cellStyle name="Normal 3 2 9 3" xfId="33611"/>
    <cellStyle name="Normal 3 2 9 3 2" xfId="33612"/>
    <cellStyle name="Normal 3 2 9 3 3" xfId="33613"/>
    <cellStyle name="Normal 3 2 9 3 4" xfId="33614"/>
    <cellStyle name="Normal 3 2 9 3 5" xfId="33615"/>
    <cellStyle name="Normal 3 2 9 3 6" xfId="33616"/>
    <cellStyle name="Normal 3 2 9 4" xfId="33617"/>
    <cellStyle name="Normal 3 2 9 4 2" xfId="33618"/>
    <cellStyle name="Normal 3 2 9 4 3" xfId="33619"/>
    <cellStyle name="Normal 3 2 9 4 4" xfId="33620"/>
    <cellStyle name="Normal 3 2 9 4 5" xfId="33621"/>
    <cellStyle name="Normal 3 2 9 4 6" xfId="33622"/>
    <cellStyle name="Normal 3 2 9 5" xfId="33623"/>
    <cellStyle name="Normal 3 2 9 5 2" xfId="33624"/>
    <cellStyle name="Normal 3 2 9 5 3" xfId="33625"/>
    <cellStyle name="Normal 3 2 9 5 4" xfId="33626"/>
    <cellStyle name="Normal 3 2 9 5 5" xfId="33627"/>
    <cellStyle name="Normal 3 2 9 5 6" xfId="33628"/>
    <cellStyle name="Normal 3 2 9 6" xfId="33629"/>
    <cellStyle name="Normal 3 2 9 6 2" xfId="33630"/>
    <cellStyle name="Normal 3 2 9 6 3" xfId="33631"/>
    <cellStyle name="Normal 3 2 9 6 4" xfId="33632"/>
    <cellStyle name="Normal 3 2 9 6 5" xfId="33633"/>
    <cellStyle name="Normal 3 2 9 6 6" xfId="33634"/>
    <cellStyle name="Normal 3 2 9 7" xfId="33635"/>
    <cellStyle name="Normal 3 2 9 8" xfId="33636"/>
    <cellStyle name="Normal 3 2 9 9" xfId="33637"/>
    <cellStyle name="Normal 3 2 90" xfId="33638"/>
    <cellStyle name="Normal 3 2 91" xfId="33639"/>
    <cellStyle name="Normal 3 2 92" xfId="33640"/>
    <cellStyle name="Normal 3 2 93" xfId="33641"/>
    <cellStyle name="Normal 3 2 94" xfId="33642"/>
    <cellStyle name="Normal 3 2 95" xfId="33643"/>
    <cellStyle name="Normal 3 2 96" xfId="33644"/>
    <cellStyle name="Normal 3 2 96 10" xfId="33645"/>
    <cellStyle name="Normal 3 2 96 11" xfId="33646"/>
    <cellStyle name="Normal 3 2 96 12" xfId="33647"/>
    <cellStyle name="Normal 3 2 96 13" xfId="33648"/>
    <cellStyle name="Normal 3 2 96 14" xfId="33649"/>
    <cellStyle name="Normal 3 2 96 15" xfId="33650"/>
    <cellStyle name="Normal 3 2 96 16" xfId="33651"/>
    <cellStyle name="Normal 3 2 96 17" xfId="33652"/>
    <cellStyle name="Normal 3 2 96 18" xfId="33653"/>
    <cellStyle name="Normal 3 2 96 19" xfId="33654"/>
    <cellStyle name="Normal 3 2 96 2" xfId="33655"/>
    <cellStyle name="Normal 3 2 96 20" xfId="33656"/>
    <cellStyle name="Normal 3 2 96 3" xfId="33657"/>
    <cellStyle name="Normal 3 2 96 4" xfId="33658"/>
    <cellStyle name="Normal 3 2 96 5" xfId="33659"/>
    <cellStyle name="Normal 3 2 96 6" xfId="33660"/>
    <cellStyle name="Normal 3 2 96 7" xfId="33661"/>
    <cellStyle name="Normal 3 2 96 8" xfId="33662"/>
    <cellStyle name="Normal 3 2 96 9" xfId="33663"/>
    <cellStyle name="Normal 3 2 97" xfId="33664"/>
    <cellStyle name="Normal 3 2 97 10" xfId="33665"/>
    <cellStyle name="Normal 3 2 97 11" xfId="33666"/>
    <cellStyle name="Normal 3 2 97 12" xfId="33667"/>
    <cellStyle name="Normal 3 2 97 13" xfId="33668"/>
    <cellStyle name="Normal 3 2 97 14" xfId="33669"/>
    <cellStyle name="Normal 3 2 97 15" xfId="33670"/>
    <cellStyle name="Normal 3 2 97 16" xfId="33671"/>
    <cellStyle name="Normal 3 2 97 17" xfId="33672"/>
    <cellStyle name="Normal 3 2 97 2" xfId="33673"/>
    <cellStyle name="Normal 3 2 97 3" xfId="33674"/>
    <cellStyle name="Normal 3 2 97 4" xfId="33675"/>
    <cellStyle name="Normal 3 2 97 5" xfId="33676"/>
    <cellStyle name="Normal 3 2 97 6" xfId="33677"/>
    <cellStyle name="Normal 3 2 97 7" xfId="33678"/>
    <cellStyle name="Normal 3 2 97 8" xfId="33679"/>
    <cellStyle name="Normal 3 2 97 9" xfId="33680"/>
    <cellStyle name="Normal 3 2 98" xfId="33681"/>
    <cellStyle name="Normal 3 2 98 10" xfId="33682"/>
    <cellStyle name="Normal 3 2 98 11" xfId="33683"/>
    <cellStyle name="Normal 3 2 98 12" xfId="33684"/>
    <cellStyle name="Normal 3 2 98 13" xfId="33685"/>
    <cellStyle name="Normal 3 2 98 14" xfId="33686"/>
    <cellStyle name="Normal 3 2 98 15" xfId="33687"/>
    <cellStyle name="Normal 3 2 98 16" xfId="33688"/>
    <cellStyle name="Normal 3 2 98 17" xfId="33689"/>
    <cellStyle name="Normal 3 2 98 2" xfId="33690"/>
    <cellStyle name="Normal 3 2 98 3" xfId="33691"/>
    <cellStyle name="Normal 3 2 98 4" xfId="33692"/>
    <cellStyle name="Normal 3 2 98 5" xfId="33693"/>
    <cellStyle name="Normal 3 2 98 6" xfId="33694"/>
    <cellStyle name="Normal 3 2 98 7" xfId="33695"/>
    <cellStyle name="Normal 3 2 98 8" xfId="33696"/>
    <cellStyle name="Normal 3 2 98 9" xfId="33697"/>
    <cellStyle name="Normal 3 2 99" xfId="33698"/>
    <cellStyle name="Normal 3 2 99 10" xfId="33699"/>
    <cellStyle name="Normal 3 2 99 11" xfId="33700"/>
    <cellStyle name="Normal 3 2 99 12" xfId="33701"/>
    <cellStyle name="Normal 3 2 99 13" xfId="33702"/>
    <cellStyle name="Normal 3 2 99 2" xfId="33703"/>
    <cellStyle name="Normal 3 2 99 3" xfId="33704"/>
    <cellStyle name="Normal 3 2 99 4" xfId="33705"/>
    <cellStyle name="Normal 3 2 99 5" xfId="33706"/>
    <cellStyle name="Normal 3 2 99 6" xfId="33707"/>
    <cellStyle name="Normal 3 2 99 7" xfId="33708"/>
    <cellStyle name="Normal 3 2 99 8" xfId="33709"/>
    <cellStyle name="Normal 3 2 99 9" xfId="33710"/>
    <cellStyle name="Normal 3 2_Ch4 v2" xfId="33711"/>
    <cellStyle name="Normal 3 20" xfId="33712"/>
    <cellStyle name="Normal 3 20 2" xfId="33713"/>
    <cellStyle name="Normal 3 20 3" xfId="33714"/>
    <cellStyle name="Normal 3 20 4" xfId="33715"/>
    <cellStyle name="Normal 3 20 5" xfId="33716"/>
    <cellStyle name="Normal 3 20 6" xfId="33717"/>
    <cellStyle name="Normal 3 20 7" xfId="33718"/>
    <cellStyle name="Normal 3 21" xfId="33719"/>
    <cellStyle name="Normal 3 21 2" xfId="33720"/>
    <cellStyle name="Normal 3 21 3" xfId="33721"/>
    <cellStyle name="Normal 3 21 4" xfId="33722"/>
    <cellStyle name="Normal 3 21 5" xfId="33723"/>
    <cellStyle name="Normal 3 21 6" xfId="33724"/>
    <cellStyle name="Normal 3 21 7" xfId="33725"/>
    <cellStyle name="Normal 3 22" xfId="33726"/>
    <cellStyle name="Normal 3 22 2" xfId="33727"/>
    <cellStyle name="Normal 3 23" xfId="33728"/>
    <cellStyle name="Normal 3 23 2" xfId="33729"/>
    <cellStyle name="Normal 3 24" xfId="33730"/>
    <cellStyle name="Normal 3 24 2" xfId="33731"/>
    <cellStyle name="Normal 3 25" xfId="33732"/>
    <cellStyle name="Normal 3 25 2" xfId="33733"/>
    <cellStyle name="Normal 3 26" xfId="33734"/>
    <cellStyle name="Normal 3 26 2" xfId="33735"/>
    <cellStyle name="Normal 3 27" xfId="33736"/>
    <cellStyle name="Normal 3 27 2" xfId="33737"/>
    <cellStyle name="Normal 3 28" xfId="33738"/>
    <cellStyle name="Normal 3 28 2" xfId="33739"/>
    <cellStyle name="Normal 3 28 3" xfId="33740"/>
    <cellStyle name="Normal 3 29" xfId="33741"/>
    <cellStyle name="Normal 3 29 2" xfId="33742"/>
    <cellStyle name="Normal 3 3" xfId="33743"/>
    <cellStyle name="Normal 3 3 10" xfId="33744"/>
    <cellStyle name="Normal 3 3 10 10" xfId="33745"/>
    <cellStyle name="Normal 3 3 10 11" xfId="33746"/>
    <cellStyle name="Normal 3 3 10 2" xfId="33747"/>
    <cellStyle name="Normal 3 3 10 2 2" xfId="33748"/>
    <cellStyle name="Normal 3 3 10 2 3" xfId="33749"/>
    <cellStyle name="Normal 3 3 10 2 4" xfId="33750"/>
    <cellStyle name="Normal 3 3 10 2 5" xfId="33751"/>
    <cellStyle name="Normal 3 3 10 2 6" xfId="33752"/>
    <cellStyle name="Normal 3 3 10 3" xfId="33753"/>
    <cellStyle name="Normal 3 3 10 3 2" xfId="33754"/>
    <cellStyle name="Normal 3 3 10 3 3" xfId="33755"/>
    <cellStyle name="Normal 3 3 10 3 4" xfId="33756"/>
    <cellStyle name="Normal 3 3 10 3 5" xfId="33757"/>
    <cellStyle name="Normal 3 3 10 3 6" xfId="33758"/>
    <cellStyle name="Normal 3 3 10 4" xfId="33759"/>
    <cellStyle name="Normal 3 3 10 4 2" xfId="33760"/>
    <cellStyle name="Normal 3 3 10 4 3" xfId="33761"/>
    <cellStyle name="Normal 3 3 10 4 4" xfId="33762"/>
    <cellStyle name="Normal 3 3 10 4 5" xfId="33763"/>
    <cellStyle name="Normal 3 3 10 4 6" xfId="33764"/>
    <cellStyle name="Normal 3 3 10 5" xfId="33765"/>
    <cellStyle name="Normal 3 3 10 5 2" xfId="33766"/>
    <cellStyle name="Normal 3 3 10 5 3" xfId="33767"/>
    <cellStyle name="Normal 3 3 10 5 4" xfId="33768"/>
    <cellStyle name="Normal 3 3 10 5 5" xfId="33769"/>
    <cellStyle name="Normal 3 3 10 5 6" xfId="33770"/>
    <cellStyle name="Normal 3 3 10 6" xfId="33771"/>
    <cellStyle name="Normal 3 3 10 6 2" xfId="33772"/>
    <cellStyle name="Normal 3 3 10 6 3" xfId="33773"/>
    <cellStyle name="Normal 3 3 10 6 4" xfId="33774"/>
    <cellStyle name="Normal 3 3 10 6 5" xfId="33775"/>
    <cellStyle name="Normal 3 3 10 6 6" xfId="33776"/>
    <cellStyle name="Normal 3 3 10 7" xfId="33777"/>
    <cellStyle name="Normal 3 3 10 8" xfId="33778"/>
    <cellStyle name="Normal 3 3 10 9" xfId="33779"/>
    <cellStyle name="Normal 3 3 11" xfId="33780"/>
    <cellStyle name="Normal 3 3 11 10" xfId="33781"/>
    <cellStyle name="Normal 3 3 11 11" xfId="33782"/>
    <cellStyle name="Normal 3 3 11 2" xfId="33783"/>
    <cellStyle name="Normal 3 3 11 2 2" xfId="33784"/>
    <cellStyle name="Normal 3 3 11 2 3" xfId="33785"/>
    <cellStyle name="Normal 3 3 11 2 4" xfId="33786"/>
    <cellStyle name="Normal 3 3 11 2 5" xfId="33787"/>
    <cellStyle name="Normal 3 3 11 2 6" xfId="33788"/>
    <cellStyle name="Normal 3 3 11 3" xfId="33789"/>
    <cellStyle name="Normal 3 3 11 3 2" xfId="33790"/>
    <cellStyle name="Normal 3 3 11 3 3" xfId="33791"/>
    <cellStyle name="Normal 3 3 11 3 4" xfId="33792"/>
    <cellStyle name="Normal 3 3 11 3 5" xfId="33793"/>
    <cellStyle name="Normal 3 3 11 3 6" xfId="33794"/>
    <cellStyle name="Normal 3 3 11 4" xfId="33795"/>
    <cellStyle name="Normal 3 3 11 4 2" xfId="33796"/>
    <cellStyle name="Normal 3 3 11 4 3" xfId="33797"/>
    <cellStyle name="Normal 3 3 11 4 4" xfId="33798"/>
    <cellStyle name="Normal 3 3 11 4 5" xfId="33799"/>
    <cellStyle name="Normal 3 3 11 4 6" xfId="33800"/>
    <cellStyle name="Normal 3 3 11 5" xfId="33801"/>
    <cellStyle name="Normal 3 3 11 5 2" xfId="33802"/>
    <cellStyle name="Normal 3 3 11 5 3" xfId="33803"/>
    <cellStyle name="Normal 3 3 11 5 4" xfId="33804"/>
    <cellStyle name="Normal 3 3 11 5 5" xfId="33805"/>
    <cellStyle name="Normal 3 3 11 5 6" xfId="33806"/>
    <cellStyle name="Normal 3 3 11 6" xfId="33807"/>
    <cellStyle name="Normal 3 3 11 6 2" xfId="33808"/>
    <cellStyle name="Normal 3 3 11 6 3" xfId="33809"/>
    <cellStyle name="Normal 3 3 11 6 4" xfId="33810"/>
    <cellStyle name="Normal 3 3 11 6 5" xfId="33811"/>
    <cellStyle name="Normal 3 3 11 6 6" xfId="33812"/>
    <cellStyle name="Normal 3 3 11 7" xfId="33813"/>
    <cellStyle name="Normal 3 3 11 8" xfId="33814"/>
    <cellStyle name="Normal 3 3 11 9" xfId="33815"/>
    <cellStyle name="Normal 3 3 12" xfId="33816"/>
    <cellStyle name="Normal 3 3 12 10" xfId="33817"/>
    <cellStyle name="Normal 3 3 12 11" xfId="33818"/>
    <cellStyle name="Normal 3 3 12 2" xfId="33819"/>
    <cellStyle name="Normal 3 3 12 2 2" xfId="33820"/>
    <cellStyle name="Normal 3 3 12 2 3" xfId="33821"/>
    <cellStyle name="Normal 3 3 12 2 4" xfId="33822"/>
    <cellStyle name="Normal 3 3 12 2 5" xfId="33823"/>
    <cellStyle name="Normal 3 3 12 2 6" xfId="33824"/>
    <cellStyle name="Normal 3 3 12 3" xfId="33825"/>
    <cellStyle name="Normal 3 3 12 3 2" xfId="33826"/>
    <cellStyle name="Normal 3 3 12 3 3" xfId="33827"/>
    <cellStyle name="Normal 3 3 12 3 4" xfId="33828"/>
    <cellStyle name="Normal 3 3 12 3 5" xfId="33829"/>
    <cellStyle name="Normal 3 3 12 3 6" xfId="33830"/>
    <cellStyle name="Normal 3 3 12 4" xfId="33831"/>
    <cellStyle name="Normal 3 3 12 4 2" xfId="33832"/>
    <cellStyle name="Normal 3 3 12 4 3" xfId="33833"/>
    <cellStyle name="Normal 3 3 12 4 4" xfId="33834"/>
    <cellStyle name="Normal 3 3 12 4 5" xfId="33835"/>
    <cellStyle name="Normal 3 3 12 4 6" xfId="33836"/>
    <cellStyle name="Normal 3 3 12 5" xfId="33837"/>
    <cellStyle name="Normal 3 3 12 5 2" xfId="33838"/>
    <cellStyle name="Normal 3 3 12 5 3" xfId="33839"/>
    <cellStyle name="Normal 3 3 12 5 4" xfId="33840"/>
    <cellStyle name="Normal 3 3 12 5 5" xfId="33841"/>
    <cellStyle name="Normal 3 3 12 5 6" xfId="33842"/>
    <cellStyle name="Normal 3 3 12 6" xfId="33843"/>
    <cellStyle name="Normal 3 3 12 6 2" xfId="33844"/>
    <cellStyle name="Normal 3 3 12 6 3" xfId="33845"/>
    <cellStyle name="Normal 3 3 12 6 4" xfId="33846"/>
    <cellStyle name="Normal 3 3 12 6 5" xfId="33847"/>
    <cellStyle name="Normal 3 3 12 6 6" xfId="33848"/>
    <cellStyle name="Normal 3 3 12 7" xfId="33849"/>
    <cellStyle name="Normal 3 3 12 8" xfId="33850"/>
    <cellStyle name="Normal 3 3 12 9" xfId="33851"/>
    <cellStyle name="Normal 3 3 13" xfId="33852"/>
    <cellStyle name="Normal 3 3 13 10" xfId="33853"/>
    <cellStyle name="Normal 3 3 13 11" xfId="33854"/>
    <cellStyle name="Normal 3 3 13 2" xfId="33855"/>
    <cellStyle name="Normal 3 3 13 2 2" xfId="33856"/>
    <cellStyle name="Normal 3 3 13 2 3" xfId="33857"/>
    <cellStyle name="Normal 3 3 13 2 4" xfId="33858"/>
    <cellStyle name="Normal 3 3 13 2 5" xfId="33859"/>
    <cellStyle name="Normal 3 3 13 2 6" xfId="33860"/>
    <cellStyle name="Normal 3 3 13 3" xfId="33861"/>
    <cellStyle name="Normal 3 3 13 3 2" xfId="33862"/>
    <cellStyle name="Normal 3 3 13 3 3" xfId="33863"/>
    <cellStyle name="Normal 3 3 13 3 4" xfId="33864"/>
    <cellStyle name="Normal 3 3 13 3 5" xfId="33865"/>
    <cellStyle name="Normal 3 3 13 3 6" xfId="33866"/>
    <cellStyle name="Normal 3 3 13 4" xfId="33867"/>
    <cellStyle name="Normal 3 3 13 4 2" xfId="33868"/>
    <cellStyle name="Normal 3 3 13 4 3" xfId="33869"/>
    <cellStyle name="Normal 3 3 13 4 4" xfId="33870"/>
    <cellStyle name="Normal 3 3 13 4 5" xfId="33871"/>
    <cellStyle name="Normal 3 3 13 4 6" xfId="33872"/>
    <cellStyle name="Normal 3 3 13 5" xfId="33873"/>
    <cellStyle name="Normal 3 3 13 5 2" xfId="33874"/>
    <cellStyle name="Normal 3 3 13 5 3" xfId="33875"/>
    <cellStyle name="Normal 3 3 13 5 4" xfId="33876"/>
    <cellStyle name="Normal 3 3 13 5 5" xfId="33877"/>
    <cellStyle name="Normal 3 3 13 5 6" xfId="33878"/>
    <cellStyle name="Normal 3 3 13 6" xfId="33879"/>
    <cellStyle name="Normal 3 3 13 6 2" xfId="33880"/>
    <cellStyle name="Normal 3 3 13 6 3" xfId="33881"/>
    <cellStyle name="Normal 3 3 13 6 4" xfId="33882"/>
    <cellStyle name="Normal 3 3 13 6 5" xfId="33883"/>
    <cellStyle name="Normal 3 3 13 6 6" xfId="33884"/>
    <cellStyle name="Normal 3 3 13 7" xfId="33885"/>
    <cellStyle name="Normal 3 3 13 8" xfId="33886"/>
    <cellStyle name="Normal 3 3 13 9" xfId="33887"/>
    <cellStyle name="Normal 3 3 14" xfId="33888"/>
    <cellStyle name="Normal 3 3 14 10" xfId="33889"/>
    <cellStyle name="Normal 3 3 14 11" xfId="33890"/>
    <cellStyle name="Normal 3 3 14 2" xfId="33891"/>
    <cellStyle name="Normal 3 3 14 2 2" xfId="33892"/>
    <cellStyle name="Normal 3 3 14 2 3" xfId="33893"/>
    <cellStyle name="Normal 3 3 14 2 4" xfId="33894"/>
    <cellStyle name="Normal 3 3 14 2 5" xfId="33895"/>
    <cellStyle name="Normal 3 3 14 2 6" xfId="33896"/>
    <cellStyle name="Normal 3 3 14 3" xfId="33897"/>
    <cellStyle name="Normal 3 3 14 3 2" xfId="33898"/>
    <cellStyle name="Normal 3 3 14 3 3" xfId="33899"/>
    <cellStyle name="Normal 3 3 14 3 4" xfId="33900"/>
    <cellStyle name="Normal 3 3 14 3 5" xfId="33901"/>
    <cellStyle name="Normal 3 3 14 3 6" xfId="33902"/>
    <cellStyle name="Normal 3 3 14 4" xfId="33903"/>
    <cellStyle name="Normal 3 3 14 4 2" xfId="33904"/>
    <cellStyle name="Normal 3 3 14 4 3" xfId="33905"/>
    <cellStyle name="Normal 3 3 14 4 4" xfId="33906"/>
    <cellStyle name="Normal 3 3 14 4 5" xfId="33907"/>
    <cellStyle name="Normal 3 3 14 4 6" xfId="33908"/>
    <cellStyle name="Normal 3 3 14 5" xfId="33909"/>
    <cellStyle name="Normal 3 3 14 5 2" xfId="33910"/>
    <cellStyle name="Normal 3 3 14 5 3" xfId="33911"/>
    <cellStyle name="Normal 3 3 14 5 4" xfId="33912"/>
    <cellStyle name="Normal 3 3 14 5 5" xfId="33913"/>
    <cellStyle name="Normal 3 3 14 5 6" xfId="33914"/>
    <cellStyle name="Normal 3 3 14 6" xfId="33915"/>
    <cellStyle name="Normal 3 3 14 6 2" xfId="33916"/>
    <cellStyle name="Normal 3 3 14 6 3" xfId="33917"/>
    <cellStyle name="Normal 3 3 14 6 4" xfId="33918"/>
    <cellStyle name="Normal 3 3 14 6 5" xfId="33919"/>
    <cellStyle name="Normal 3 3 14 6 6" xfId="33920"/>
    <cellStyle name="Normal 3 3 14 7" xfId="33921"/>
    <cellStyle name="Normal 3 3 14 8" xfId="33922"/>
    <cellStyle name="Normal 3 3 14 9" xfId="33923"/>
    <cellStyle name="Normal 3 3 15" xfId="33924"/>
    <cellStyle name="Normal 3 3 15 10" xfId="33925"/>
    <cellStyle name="Normal 3 3 15 11" xfId="33926"/>
    <cellStyle name="Normal 3 3 15 2" xfId="33927"/>
    <cellStyle name="Normal 3 3 15 2 2" xfId="33928"/>
    <cellStyle name="Normal 3 3 15 2 3" xfId="33929"/>
    <cellStyle name="Normal 3 3 15 2 4" xfId="33930"/>
    <cellStyle name="Normal 3 3 15 2 5" xfId="33931"/>
    <cellStyle name="Normal 3 3 15 2 6" xfId="33932"/>
    <cellStyle name="Normal 3 3 15 3" xfId="33933"/>
    <cellStyle name="Normal 3 3 15 3 2" xfId="33934"/>
    <cellStyle name="Normal 3 3 15 3 3" xfId="33935"/>
    <cellStyle name="Normal 3 3 15 3 4" xfId="33936"/>
    <cellStyle name="Normal 3 3 15 3 5" xfId="33937"/>
    <cellStyle name="Normal 3 3 15 3 6" xfId="33938"/>
    <cellStyle name="Normal 3 3 15 4" xfId="33939"/>
    <cellStyle name="Normal 3 3 15 4 2" xfId="33940"/>
    <cellStyle name="Normal 3 3 15 4 3" xfId="33941"/>
    <cellStyle name="Normal 3 3 15 4 4" xfId="33942"/>
    <cellStyle name="Normal 3 3 15 4 5" xfId="33943"/>
    <cellStyle name="Normal 3 3 15 4 6" xfId="33944"/>
    <cellStyle name="Normal 3 3 15 5" xfId="33945"/>
    <cellStyle name="Normal 3 3 15 5 2" xfId="33946"/>
    <cellStyle name="Normal 3 3 15 5 3" xfId="33947"/>
    <cellStyle name="Normal 3 3 15 5 4" xfId="33948"/>
    <cellStyle name="Normal 3 3 15 5 5" xfId="33949"/>
    <cellStyle name="Normal 3 3 15 5 6" xfId="33950"/>
    <cellStyle name="Normal 3 3 15 6" xfId="33951"/>
    <cellStyle name="Normal 3 3 15 6 2" xfId="33952"/>
    <cellStyle name="Normal 3 3 15 6 3" xfId="33953"/>
    <cellStyle name="Normal 3 3 15 6 4" xfId="33954"/>
    <cellStyle name="Normal 3 3 15 6 5" xfId="33955"/>
    <cellStyle name="Normal 3 3 15 6 6" xfId="33956"/>
    <cellStyle name="Normal 3 3 15 7" xfId="33957"/>
    <cellStyle name="Normal 3 3 15 8" xfId="33958"/>
    <cellStyle name="Normal 3 3 15 9" xfId="33959"/>
    <cellStyle name="Normal 3 3 16" xfId="33960"/>
    <cellStyle name="Normal 3 3 16 10" xfId="33961"/>
    <cellStyle name="Normal 3 3 16 11" xfId="33962"/>
    <cellStyle name="Normal 3 3 16 2" xfId="33963"/>
    <cellStyle name="Normal 3 3 16 2 2" xfId="33964"/>
    <cellStyle name="Normal 3 3 16 2 3" xfId="33965"/>
    <cellStyle name="Normal 3 3 16 2 4" xfId="33966"/>
    <cellStyle name="Normal 3 3 16 2 5" xfId="33967"/>
    <cellStyle name="Normal 3 3 16 2 6" xfId="33968"/>
    <cellStyle name="Normal 3 3 16 3" xfId="33969"/>
    <cellStyle name="Normal 3 3 16 3 2" xfId="33970"/>
    <cellStyle name="Normal 3 3 16 3 3" xfId="33971"/>
    <cellStyle name="Normal 3 3 16 3 4" xfId="33972"/>
    <cellStyle name="Normal 3 3 16 3 5" xfId="33973"/>
    <cellStyle name="Normal 3 3 16 3 6" xfId="33974"/>
    <cellStyle name="Normal 3 3 16 4" xfId="33975"/>
    <cellStyle name="Normal 3 3 16 4 2" xfId="33976"/>
    <cellStyle name="Normal 3 3 16 4 3" xfId="33977"/>
    <cellStyle name="Normal 3 3 16 4 4" xfId="33978"/>
    <cellStyle name="Normal 3 3 16 4 5" xfId="33979"/>
    <cellStyle name="Normal 3 3 16 4 6" xfId="33980"/>
    <cellStyle name="Normal 3 3 16 5" xfId="33981"/>
    <cellStyle name="Normal 3 3 16 5 2" xfId="33982"/>
    <cellStyle name="Normal 3 3 16 5 3" xfId="33983"/>
    <cellStyle name="Normal 3 3 16 5 4" xfId="33984"/>
    <cellStyle name="Normal 3 3 16 5 5" xfId="33985"/>
    <cellStyle name="Normal 3 3 16 5 6" xfId="33986"/>
    <cellStyle name="Normal 3 3 16 6" xfId="33987"/>
    <cellStyle name="Normal 3 3 16 6 2" xfId="33988"/>
    <cellStyle name="Normal 3 3 16 6 3" xfId="33989"/>
    <cellStyle name="Normal 3 3 16 6 4" xfId="33990"/>
    <cellStyle name="Normal 3 3 16 6 5" xfId="33991"/>
    <cellStyle name="Normal 3 3 16 6 6" xfId="33992"/>
    <cellStyle name="Normal 3 3 16 7" xfId="33993"/>
    <cellStyle name="Normal 3 3 16 8" xfId="33994"/>
    <cellStyle name="Normal 3 3 16 9" xfId="33995"/>
    <cellStyle name="Normal 3 3 17" xfId="33996"/>
    <cellStyle name="Normal 3 3 17 10" xfId="33997"/>
    <cellStyle name="Normal 3 3 17 11" xfId="33998"/>
    <cellStyle name="Normal 3 3 17 2" xfId="33999"/>
    <cellStyle name="Normal 3 3 17 2 2" xfId="34000"/>
    <cellStyle name="Normal 3 3 17 2 3" xfId="34001"/>
    <cellStyle name="Normal 3 3 17 2 4" xfId="34002"/>
    <cellStyle name="Normal 3 3 17 2 5" xfId="34003"/>
    <cellStyle name="Normal 3 3 17 2 6" xfId="34004"/>
    <cellStyle name="Normal 3 3 17 3" xfId="34005"/>
    <cellStyle name="Normal 3 3 17 3 2" xfId="34006"/>
    <cellStyle name="Normal 3 3 17 3 3" xfId="34007"/>
    <cellStyle name="Normal 3 3 17 3 4" xfId="34008"/>
    <cellStyle name="Normal 3 3 17 3 5" xfId="34009"/>
    <cellStyle name="Normal 3 3 17 3 6" xfId="34010"/>
    <cellStyle name="Normal 3 3 17 4" xfId="34011"/>
    <cellStyle name="Normal 3 3 17 4 2" xfId="34012"/>
    <cellStyle name="Normal 3 3 17 4 3" xfId="34013"/>
    <cellStyle name="Normal 3 3 17 4 4" xfId="34014"/>
    <cellStyle name="Normal 3 3 17 4 5" xfId="34015"/>
    <cellStyle name="Normal 3 3 17 4 6" xfId="34016"/>
    <cellStyle name="Normal 3 3 17 5" xfId="34017"/>
    <cellStyle name="Normal 3 3 17 5 2" xfId="34018"/>
    <cellStyle name="Normal 3 3 17 5 3" xfId="34019"/>
    <cellStyle name="Normal 3 3 17 5 4" xfId="34020"/>
    <cellStyle name="Normal 3 3 17 5 5" xfId="34021"/>
    <cellStyle name="Normal 3 3 17 5 6" xfId="34022"/>
    <cellStyle name="Normal 3 3 17 6" xfId="34023"/>
    <cellStyle name="Normal 3 3 17 6 2" xfId="34024"/>
    <cellStyle name="Normal 3 3 17 6 3" xfId="34025"/>
    <cellStyle name="Normal 3 3 17 6 4" xfId="34026"/>
    <cellStyle name="Normal 3 3 17 6 5" xfId="34027"/>
    <cellStyle name="Normal 3 3 17 6 6" xfId="34028"/>
    <cellStyle name="Normal 3 3 17 7" xfId="34029"/>
    <cellStyle name="Normal 3 3 17 8" xfId="34030"/>
    <cellStyle name="Normal 3 3 17 9" xfId="34031"/>
    <cellStyle name="Normal 3 3 18" xfId="34032"/>
    <cellStyle name="Normal 3 3 19" xfId="34033"/>
    <cellStyle name="Normal 3 3 2" xfId="34034"/>
    <cellStyle name="Normal 3 3 2 10" xfId="34035"/>
    <cellStyle name="Normal 3 3 2 11" xfId="34036"/>
    <cellStyle name="Normal 3 3 2 12" xfId="34037"/>
    <cellStyle name="Normal 3 3 2 13" xfId="34038"/>
    <cellStyle name="Normal 3 3 2 14" xfId="34039"/>
    <cellStyle name="Normal 3 3 2 15" xfId="34040"/>
    <cellStyle name="Normal 3 3 2 16" xfId="34041"/>
    <cellStyle name="Normal 3 3 2 17" xfId="34042"/>
    <cellStyle name="Normal 3 3 2 18" xfId="34043"/>
    <cellStyle name="Normal 3 3 2 18 2" xfId="34044"/>
    <cellStyle name="Normal 3 3 2 18 3" xfId="34045"/>
    <cellStyle name="Normal 3 3 2 18 4" xfId="34046"/>
    <cellStyle name="Normal 3 3 2 18 5" xfId="34047"/>
    <cellStyle name="Normal 3 3 2 18 6" xfId="34048"/>
    <cellStyle name="Normal 3 3 2 19" xfId="34049"/>
    <cellStyle name="Normal 3 3 2 19 2" xfId="34050"/>
    <cellStyle name="Normal 3 3 2 19 3" xfId="34051"/>
    <cellStyle name="Normal 3 3 2 19 4" xfId="34052"/>
    <cellStyle name="Normal 3 3 2 19 5" xfId="34053"/>
    <cellStyle name="Normal 3 3 2 19 6" xfId="34054"/>
    <cellStyle name="Normal 3 3 2 2" xfId="34055"/>
    <cellStyle name="Normal 3 3 2 2 2" xfId="34056"/>
    <cellStyle name="Normal 3 3 2 2 2 10" xfId="34057"/>
    <cellStyle name="Normal 3 3 2 2 2 10 2" xfId="34058"/>
    <cellStyle name="Normal 3 3 2 2 2 10 3" xfId="34059"/>
    <cellStyle name="Normal 3 3 2 2 2 10 4" xfId="34060"/>
    <cellStyle name="Normal 3 3 2 2 2 10 5" xfId="34061"/>
    <cellStyle name="Normal 3 3 2 2 2 10 6" xfId="34062"/>
    <cellStyle name="Normal 3 3 2 2 2 11" xfId="34063"/>
    <cellStyle name="Normal 3 3 2 2 2 11 2" xfId="34064"/>
    <cellStyle name="Normal 3 3 2 2 2 11 3" xfId="34065"/>
    <cellStyle name="Normal 3 3 2 2 2 11 4" xfId="34066"/>
    <cellStyle name="Normal 3 3 2 2 2 11 5" xfId="34067"/>
    <cellStyle name="Normal 3 3 2 2 2 11 6" xfId="34068"/>
    <cellStyle name="Normal 3 3 2 2 2 12" xfId="34069"/>
    <cellStyle name="Normal 3 3 2 2 2 12 2" xfId="34070"/>
    <cellStyle name="Normal 3 3 2 2 2 12 3" xfId="34071"/>
    <cellStyle name="Normal 3 3 2 2 2 12 4" xfId="34072"/>
    <cellStyle name="Normal 3 3 2 2 2 12 5" xfId="34073"/>
    <cellStyle name="Normal 3 3 2 2 2 12 6" xfId="34074"/>
    <cellStyle name="Normal 3 3 2 2 2 13" xfId="34075"/>
    <cellStyle name="Normal 3 3 2 2 2 13 2" xfId="34076"/>
    <cellStyle name="Normal 3 3 2 2 2 13 3" xfId="34077"/>
    <cellStyle name="Normal 3 3 2 2 2 13 4" xfId="34078"/>
    <cellStyle name="Normal 3 3 2 2 2 13 5" xfId="34079"/>
    <cellStyle name="Normal 3 3 2 2 2 13 6" xfId="34080"/>
    <cellStyle name="Normal 3 3 2 2 2 14" xfId="34081"/>
    <cellStyle name="Normal 3 3 2 2 2 14 2" xfId="34082"/>
    <cellStyle name="Normal 3 3 2 2 2 14 3" xfId="34083"/>
    <cellStyle name="Normal 3 3 2 2 2 14 4" xfId="34084"/>
    <cellStyle name="Normal 3 3 2 2 2 14 5" xfId="34085"/>
    <cellStyle name="Normal 3 3 2 2 2 14 6" xfId="34086"/>
    <cellStyle name="Normal 3 3 2 2 2 15" xfId="34087"/>
    <cellStyle name="Normal 3 3 2 2 2 16" xfId="34088"/>
    <cellStyle name="Normal 3 3 2 2 2 17" xfId="34089"/>
    <cellStyle name="Normal 3 3 2 2 2 18" xfId="34090"/>
    <cellStyle name="Normal 3 3 2 2 2 19" xfId="34091"/>
    <cellStyle name="Normal 3 3 2 2 2 2" xfId="34092"/>
    <cellStyle name="Normal 3 3 2 2 2 3" xfId="34093"/>
    <cellStyle name="Normal 3 3 2 2 2 4" xfId="34094"/>
    <cellStyle name="Normal 3 3 2 2 2 5" xfId="34095"/>
    <cellStyle name="Normal 3 3 2 2 2 6" xfId="34096"/>
    <cellStyle name="Normal 3 3 2 2 2 7" xfId="34097"/>
    <cellStyle name="Normal 3 3 2 2 2 8" xfId="34098"/>
    <cellStyle name="Normal 3 3 2 2 2 9" xfId="34099"/>
    <cellStyle name="Normal 3 3 2 2 3" xfId="34100"/>
    <cellStyle name="Normal 3 3 2 2 3 10" xfId="34101"/>
    <cellStyle name="Normal 3 3 2 2 3 11" xfId="34102"/>
    <cellStyle name="Normal 3 3 2 2 3 2" xfId="34103"/>
    <cellStyle name="Normal 3 3 2 2 3 2 2" xfId="34104"/>
    <cellStyle name="Normal 3 3 2 2 3 2 3" xfId="34105"/>
    <cellStyle name="Normal 3 3 2 2 3 2 4" xfId="34106"/>
    <cellStyle name="Normal 3 3 2 2 3 2 5" xfId="34107"/>
    <cellStyle name="Normal 3 3 2 2 3 2 6" xfId="34108"/>
    <cellStyle name="Normal 3 3 2 2 3 3" xfId="34109"/>
    <cellStyle name="Normal 3 3 2 2 3 3 2" xfId="34110"/>
    <cellStyle name="Normal 3 3 2 2 3 3 3" xfId="34111"/>
    <cellStyle name="Normal 3 3 2 2 3 3 4" xfId="34112"/>
    <cellStyle name="Normal 3 3 2 2 3 3 5" xfId="34113"/>
    <cellStyle name="Normal 3 3 2 2 3 3 6" xfId="34114"/>
    <cellStyle name="Normal 3 3 2 2 3 4" xfId="34115"/>
    <cellStyle name="Normal 3 3 2 2 3 4 2" xfId="34116"/>
    <cellStyle name="Normal 3 3 2 2 3 4 3" xfId="34117"/>
    <cellStyle name="Normal 3 3 2 2 3 4 4" xfId="34118"/>
    <cellStyle name="Normal 3 3 2 2 3 4 5" xfId="34119"/>
    <cellStyle name="Normal 3 3 2 2 3 4 6" xfId="34120"/>
    <cellStyle name="Normal 3 3 2 2 3 5" xfId="34121"/>
    <cellStyle name="Normal 3 3 2 2 3 5 2" xfId="34122"/>
    <cellStyle name="Normal 3 3 2 2 3 5 3" xfId="34123"/>
    <cellStyle name="Normal 3 3 2 2 3 5 4" xfId="34124"/>
    <cellStyle name="Normal 3 3 2 2 3 5 5" xfId="34125"/>
    <cellStyle name="Normal 3 3 2 2 3 5 6" xfId="34126"/>
    <cellStyle name="Normal 3 3 2 2 3 6" xfId="34127"/>
    <cellStyle name="Normal 3 3 2 2 3 6 2" xfId="34128"/>
    <cellStyle name="Normal 3 3 2 2 3 6 3" xfId="34129"/>
    <cellStyle name="Normal 3 3 2 2 3 6 4" xfId="34130"/>
    <cellStyle name="Normal 3 3 2 2 3 6 5" xfId="34131"/>
    <cellStyle name="Normal 3 3 2 2 3 6 6" xfId="34132"/>
    <cellStyle name="Normal 3 3 2 2 3 7" xfId="34133"/>
    <cellStyle name="Normal 3 3 2 2 3 8" xfId="34134"/>
    <cellStyle name="Normal 3 3 2 2 3 9" xfId="34135"/>
    <cellStyle name="Normal 3 3 2 2 4" xfId="34136"/>
    <cellStyle name="Normal 3 3 2 2 4 10" xfId="34137"/>
    <cellStyle name="Normal 3 3 2 2 4 11" xfId="34138"/>
    <cellStyle name="Normal 3 3 2 2 4 2" xfId="34139"/>
    <cellStyle name="Normal 3 3 2 2 4 2 2" xfId="34140"/>
    <cellStyle name="Normal 3 3 2 2 4 2 3" xfId="34141"/>
    <cellStyle name="Normal 3 3 2 2 4 2 4" xfId="34142"/>
    <cellStyle name="Normal 3 3 2 2 4 2 5" xfId="34143"/>
    <cellStyle name="Normal 3 3 2 2 4 2 6" xfId="34144"/>
    <cellStyle name="Normal 3 3 2 2 4 3" xfId="34145"/>
    <cellStyle name="Normal 3 3 2 2 4 3 2" xfId="34146"/>
    <cellStyle name="Normal 3 3 2 2 4 3 3" xfId="34147"/>
    <cellStyle name="Normal 3 3 2 2 4 3 4" xfId="34148"/>
    <cellStyle name="Normal 3 3 2 2 4 3 5" xfId="34149"/>
    <cellStyle name="Normal 3 3 2 2 4 3 6" xfId="34150"/>
    <cellStyle name="Normal 3 3 2 2 4 4" xfId="34151"/>
    <cellStyle name="Normal 3 3 2 2 4 4 2" xfId="34152"/>
    <cellStyle name="Normal 3 3 2 2 4 4 3" xfId="34153"/>
    <cellStyle name="Normal 3 3 2 2 4 4 4" xfId="34154"/>
    <cellStyle name="Normal 3 3 2 2 4 4 5" xfId="34155"/>
    <cellStyle name="Normal 3 3 2 2 4 4 6" xfId="34156"/>
    <cellStyle name="Normal 3 3 2 2 4 5" xfId="34157"/>
    <cellStyle name="Normal 3 3 2 2 4 5 2" xfId="34158"/>
    <cellStyle name="Normal 3 3 2 2 4 5 3" xfId="34159"/>
    <cellStyle name="Normal 3 3 2 2 4 5 4" xfId="34160"/>
    <cellStyle name="Normal 3 3 2 2 4 5 5" xfId="34161"/>
    <cellStyle name="Normal 3 3 2 2 4 5 6" xfId="34162"/>
    <cellStyle name="Normal 3 3 2 2 4 6" xfId="34163"/>
    <cellStyle name="Normal 3 3 2 2 4 6 2" xfId="34164"/>
    <cellStyle name="Normal 3 3 2 2 4 6 3" xfId="34165"/>
    <cellStyle name="Normal 3 3 2 2 4 6 4" xfId="34166"/>
    <cellStyle name="Normal 3 3 2 2 4 6 5" xfId="34167"/>
    <cellStyle name="Normal 3 3 2 2 4 6 6" xfId="34168"/>
    <cellStyle name="Normal 3 3 2 2 4 7" xfId="34169"/>
    <cellStyle name="Normal 3 3 2 2 4 8" xfId="34170"/>
    <cellStyle name="Normal 3 3 2 2 4 9" xfId="34171"/>
    <cellStyle name="Normal 3 3 2 2 5" xfId="34172"/>
    <cellStyle name="Normal 3 3 2 2 5 10" xfId="34173"/>
    <cellStyle name="Normal 3 3 2 2 5 11" xfId="34174"/>
    <cellStyle name="Normal 3 3 2 2 5 2" xfId="34175"/>
    <cellStyle name="Normal 3 3 2 2 5 2 2" xfId="34176"/>
    <cellStyle name="Normal 3 3 2 2 5 2 3" xfId="34177"/>
    <cellStyle name="Normal 3 3 2 2 5 2 4" xfId="34178"/>
    <cellStyle name="Normal 3 3 2 2 5 2 5" xfId="34179"/>
    <cellStyle name="Normal 3 3 2 2 5 2 6" xfId="34180"/>
    <cellStyle name="Normal 3 3 2 2 5 3" xfId="34181"/>
    <cellStyle name="Normal 3 3 2 2 5 3 2" xfId="34182"/>
    <cellStyle name="Normal 3 3 2 2 5 3 3" xfId="34183"/>
    <cellStyle name="Normal 3 3 2 2 5 3 4" xfId="34184"/>
    <cellStyle name="Normal 3 3 2 2 5 3 5" xfId="34185"/>
    <cellStyle name="Normal 3 3 2 2 5 3 6" xfId="34186"/>
    <cellStyle name="Normal 3 3 2 2 5 4" xfId="34187"/>
    <cellStyle name="Normal 3 3 2 2 5 4 2" xfId="34188"/>
    <cellStyle name="Normal 3 3 2 2 5 4 3" xfId="34189"/>
    <cellStyle name="Normal 3 3 2 2 5 4 4" xfId="34190"/>
    <cellStyle name="Normal 3 3 2 2 5 4 5" xfId="34191"/>
    <cellStyle name="Normal 3 3 2 2 5 4 6" xfId="34192"/>
    <cellStyle name="Normal 3 3 2 2 5 5" xfId="34193"/>
    <cellStyle name="Normal 3 3 2 2 5 5 2" xfId="34194"/>
    <cellStyle name="Normal 3 3 2 2 5 5 3" xfId="34195"/>
    <cellStyle name="Normal 3 3 2 2 5 5 4" xfId="34196"/>
    <cellStyle name="Normal 3 3 2 2 5 5 5" xfId="34197"/>
    <cellStyle name="Normal 3 3 2 2 5 5 6" xfId="34198"/>
    <cellStyle name="Normal 3 3 2 2 5 6" xfId="34199"/>
    <cellStyle name="Normal 3 3 2 2 5 6 2" xfId="34200"/>
    <cellStyle name="Normal 3 3 2 2 5 6 3" xfId="34201"/>
    <cellStyle name="Normal 3 3 2 2 5 6 4" xfId="34202"/>
    <cellStyle name="Normal 3 3 2 2 5 6 5" xfId="34203"/>
    <cellStyle name="Normal 3 3 2 2 5 6 6" xfId="34204"/>
    <cellStyle name="Normal 3 3 2 2 5 7" xfId="34205"/>
    <cellStyle name="Normal 3 3 2 2 5 8" xfId="34206"/>
    <cellStyle name="Normal 3 3 2 2 5 9" xfId="34207"/>
    <cellStyle name="Normal 3 3 2 2 6" xfId="34208"/>
    <cellStyle name="Normal 3 3 2 2 6 10" xfId="34209"/>
    <cellStyle name="Normal 3 3 2 2 6 11" xfId="34210"/>
    <cellStyle name="Normal 3 3 2 2 6 2" xfId="34211"/>
    <cellStyle name="Normal 3 3 2 2 6 2 2" xfId="34212"/>
    <cellStyle name="Normal 3 3 2 2 6 2 3" xfId="34213"/>
    <cellStyle name="Normal 3 3 2 2 6 2 4" xfId="34214"/>
    <cellStyle name="Normal 3 3 2 2 6 2 5" xfId="34215"/>
    <cellStyle name="Normal 3 3 2 2 6 2 6" xfId="34216"/>
    <cellStyle name="Normal 3 3 2 2 6 3" xfId="34217"/>
    <cellStyle name="Normal 3 3 2 2 6 3 2" xfId="34218"/>
    <cellStyle name="Normal 3 3 2 2 6 3 3" xfId="34219"/>
    <cellStyle name="Normal 3 3 2 2 6 3 4" xfId="34220"/>
    <cellStyle name="Normal 3 3 2 2 6 3 5" xfId="34221"/>
    <cellStyle name="Normal 3 3 2 2 6 3 6" xfId="34222"/>
    <cellStyle name="Normal 3 3 2 2 6 4" xfId="34223"/>
    <cellStyle name="Normal 3 3 2 2 6 4 2" xfId="34224"/>
    <cellStyle name="Normal 3 3 2 2 6 4 3" xfId="34225"/>
    <cellStyle name="Normal 3 3 2 2 6 4 4" xfId="34226"/>
    <cellStyle name="Normal 3 3 2 2 6 4 5" xfId="34227"/>
    <cellStyle name="Normal 3 3 2 2 6 4 6" xfId="34228"/>
    <cellStyle name="Normal 3 3 2 2 6 5" xfId="34229"/>
    <cellStyle name="Normal 3 3 2 2 6 5 2" xfId="34230"/>
    <cellStyle name="Normal 3 3 2 2 6 5 3" xfId="34231"/>
    <cellStyle name="Normal 3 3 2 2 6 5 4" xfId="34232"/>
    <cellStyle name="Normal 3 3 2 2 6 5 5" xfId="34233"/>
    <cellStyle name="Normal 3 3 2 2 6 5 6" xfId="34234"/>
    <cellStyle name="Normal 3 3 2 2 6 6" xfId="34235"/>
    <cellStyle name="Normal 3 3 2 2 6 6 2" xfId="34236"/>
    <cellStyle name="Normal 3 3 2 2 6 6 3" xfId="34237"/>
    <cellStyle name="Normal 3 3 2 2 6 6 4" xfId="34238"/>
    <cellStyle name="Normal 3 3 2 2 6 6 5" xfId="34239"/>
    <cellStyle name="Normal 3 3 2 2 6 6 6" xfId="34240"/>
    <cellStyle name="Normal 3 3 2 2 6 7" xfId="34241"/>
    <cellStyle name="Normal 3 3 2 2 6 8" xfId="34242"/>
    <cellStyle name="Normal 3 3 2 2 6 9" xfId="34243"/>
    <cellStyle name="Normal 3 3 2 2 7" xfId="34244"/>
    <cellStyle name="Normal 3 3 2 2 7 10" xfId="34245"/>
    <cellStyle name="Normal 3 3 2 2 7 11" xfId="34246"/>
    <cellStyle name="Normal 3 3 2 2 7 2" xfId="34247"/>
    <cellStyle name="Normal 3 3 2 2 7 2 2" xfId="34248"/>
    <cellStyle name="Normal 3 3 2 2 7 2 3" xfId="34249"/>
    <cellStyle name="Normal 3 3 2 2 7 2 4" xfId="34250"/>
    <cellStyle name="Normal 3 3 2 2 7 2 5" xfId="34251"/>
    <cellStyle name="Normal 3 3 2 2 7 2 6" xfId="34252"/>
    <cellStyle name="Normal 3 3 2 2 7 3" xfId="34253"/>
    <cellStyle name="Normal 3 3 2 2 7 3 2" xfId="34254"/>
    <cellStyle name="Normal 3 3 2 2 7 3 3" xfId="34255"/>
    <cellStyle name="Normal 3 3 2 2 7 3 4" xfId="34256"/>
    <cellStyle name="Normal 3 3 2 2 7 3 5" xfId="34257"/>
    <cellStyle name="Normal 3 3 2 2 7 3 6" xfId="34258"/>
    <cellStyle name="Normal 3 3 2 2 7 4" xfId="34259"/>
    <cellStyle name="Normal 3 3 2 2 7 4 2" xfId="34260"/>
    <cellStyle name="Normal 3 3 2 2 7 4 3" xfId="34261"/>
    <cellStyle name="Normal 3 3 2 2 7 4 4" xfId="34262"/>
    <cellStyle name="Normal 3 3 2 2 7 4 5" xfId="34263"/>
    <cellStyle name="Normal 3 3 2 2 7 4 6" xfId="34264"/>
    <cellStyle name="Normal 3 3 2 2 7 5" xfId="34265"/>
    <cellStyle name="Normal 3 3 2 2 7 5 2" xfId="34266"/>
    <cellStyle name="Normal 3 3 2 2 7 5 3" xfId="34267"/>
    <cellStyle name="Normal 3 3 2 2 7 5 4" xfId="34268"/>
    <cellStyle name="Normal 3 3 2 2 7 5 5" xfId="34269"/>
    <cellStyle name="Normal 3 3 2 2 7 5 6" xfId="34270"/>
    <cellStyle name="Normal 3 3 2 2 7 6" xfId="34271"/>
    <cellStyle name="Normal 3 3 2 2 7 6 2" xfId="34272"/>
    <cellStyle name="Normal 3 3 2 2 7 6 3" xfId="34273"/>
    <cellStyle name="Normal 3 3 2 2 7 6 4" xfId="34274"/>
    <cellStyle name="Normal 3 3 2 2 7 6 5" xfId="34275"/>
    <cellStyle name="Normal 3 3 2 2 7 6 6" xfId="34276"/>
    <cellStyle name="Normal 3 3 2 2 7 7" xfId="34277"/>
    <cellStyle name="Normal 3 3 2 2 7 8" xfId="34278"/>
    <cellStyle name="Normal 3 3 2 2 7 9" xfId="34279"/>
    <cellStyle name="Normal 3 3 2 2 8" xfId="34280"/>
    <cellStyle name="Normal 3 3 2 2 8 10" xfId="34281"/>
    <cellStyle name="Normal 3 3 2 2 8 11" xfId="34282"/>
    <cellStyle name="Normal 3 3 2 2 8 2" xfId="34283"/>
    <cellStyle name="Normal 3 3 2 2 8 2 2" xfId="34284"/>
    <cellStyle name="Normal 3 3 2 2 8 2 3" xfId="34285"/>
    <cellStyle name="Normal 3 3 2 2 8 2 4" xfId="34286"/>
    <cellStyle name="Normal 3 3 2 2 8 2 5" xfId="34287"/>
    <cellStyle name="Normal 3 3 2 2 8 2 6" xfId="34288"/>
    <cellStyle name="Normal 3 3 2 2 8 3" xfId="34289"/>
    <cellStyle name="Normal 3 3 2 2 8 3 2" xfId="34290"/>
    <cellStyle name="Normal 3 3 2 2 8 3 3" xfId="34291"/>
    <cellStyle name="Normal 3 3 2 2 8 3 4" xfId="34292"/>
    <cellStyle name="Normal 3 3 2 2 8 3 5" xfId="34293"/>
    <cellStyle name="Normal 3 3 2 2 8 3 6" xfId="34294"/>
    <cellStyle name="Normal 3 3 2 2 8 4" xfId="34295"/>
    <cellStyle name="Normal 3 3 2 2 8 4 2" xfId="34296"/>
    <cellStyle name="Normal 3 3 2 2 8 4 3" xfId="34297"/>
    <cellStyle name="Normal 3 3 2 2 8 4 4" xfId="34298"/>
    <cellStyle name="Normal 3 3 2 2 8 4 5" xfId="34299"/>
    <cellStyle name="Normal 3 3 2 2 8 4 6" xfId="34300"/>
    <cellStyle name="Normal 3 3 2 2 8 5" xfId="34301"/>
    <cellStyle name="Normal 3 3 2 2 8 5 2" xfId="34302"/>
    <cellStyle name="Normal 3 3 2 2 8 5 3" xfId="34303"/>
    <cellStyle name="Normal 3 3 2 2 8 5 4" xfId="34304"/>
    <cellStyle name="Normal 3 3 2 2 8 5 5" xfId="34305"/>
    <cellStyle name="Normal 3 3 2 2 8 5 6" xfId="34306"/>
    <cellStyle name="Normal 3 3 2 2 8 6" xfId="34307"/>
    <cellStyle name="Normal 3 3 2 2 8 6 2" xfId="34308"/>
    <cellStyle name="Normal 3 3 2 2 8 6 3" xfId="34309"/>
    <cellStyle name="Normal 3 3 2 2 8 6 4" xfId="34310"/>
    <cellStyle name="Normal 3 3 2 2 8 6 5" xfId="34311"/>
    <cellStyle name="Normal 3 3 2 2 8 6 6" xfId="34312"/>
    <cellStyle name="Normal 3 3 2 2 8 7" xfId="34313"/>
    <cellStyle name="Normal 3 3 2 2 8 8" xfId="34314"/>
    <cellStyle name="Normal 3 3 2 2 8 9" xfId="34315"/>
    <cellStyle name="Normal 3 3 2 2 9" xfId="34316"/>
    <cellStyle name="Normal 3 3 2 2 9 10" xfId="34317"/>
    <cellStyle name="Normal 3 3 2 2 9 11" xfId="34318"/>
    <cellStyle name="Normal 3 3 2 2 9 2" xfId="34319"/>
    <cellStyle name="Normal 3 3 2 2 9 2 2" xfId="34320"/>
    <cellStyle name="Normal 3 3 2 2 9 2 3" xfId="34321"/>
    <cellStyle name="Normal 3 3 2 2 9 2 4" xfId="34322"/>
    <cellStyle name="Normal 3 3 2 2 9 2 5" xfId="34323"/>
    <cellStyle name="Normal 3 3 2 2 9 2 6" xfId="34324"/>
    <cellStyle name="Normal 3 3 2 2 9 3" xfId="34325"/>
    <cellStyle name="Normal 3 3 2 2 9 3 2" xfId="34326"/>
    <cellStyle name="Normal 3 3 2 2 9 3 3" xfId="34327"/>
    <cellStyle name="Normal 3 3 2 2 9 3 4" xfId="34328"/>
    <cellStyle name="Normal 3 3 2 2 9 3 5" xfId="34329"/>
    <cellStyle name="Normal 3 3 2 2 9 3 6" xfId="34330"/>
    <cellStyle name="Normal 3 3 2 2 9 4" xfId="34331"/>
    <cellStyle name="Normal 3 3 2 2 9 4 2" xfId="34332"/>
    <cellStyle name="Normal 3 3 2 2 9 4 3" xfId="34333"/>
    <cellStyle name="Normal 3 3 2 2 9 4 4" xfId="34334"/>
    <cellStyle name="Normal 3 3 2 2 9 4 5" xfId="34335"/>
    <cellStyle name="Normal 3 3 2 2 9 4 6" xfId="34336"/>
    <cellStyle name="Normal 3 3 2 2 9 5" xfId="34337"/>
    <cellStyle name="Normal 3 3 2 2 9 5 2" xfId="34338"/>
    <cellStyle name="Normal 3 3 2 2 9 5 3" xfId="34339"/>
    <cellStyle name="Normal 3 3 2 2 9 5 4" xfId="34340"/>
    <cellStyle name="Normal 3 3 2 2 9 5 5" xfId="34341"/>
    <cellStyle name="Normal 3 3 2 2 9 5 6" xfId="34342"/>
    <cellStyle name="Normal 3 3 2 2 9 6" xfId="34343"/>
    <cellStyle name="Normal 3 3 2 2 9 6 2" xfId="34344"/>
    <cellStyle name="Normal 3 3 2 2 9 6 3" xfId="34345"/>
    <cellStyle name="Normal 3 3 2 2 9 6 4" xfId="34346"/>
    <cellStyle name="Normal 3 3 2 2 9 6 5" xfId="34347"/>
    <cellStyle name="Normal 3 3 2 2 9 6 6" xfId="34348"/>
    <cellStyle name="Normal 3 3 2 2 9 7" xfId="34349"/>
    <cellStyle name="Normal 3 3 2 2 9 8" xfId="34350"/>
    <cellStyle name="Normal 3 3 2 2 9 9" xfId="34351"/>
    <cellStyle name="Normal 3 3 2 20" xfId="34352"/>
    <cellStyle name="Normal 3 3 2 20 2" xfId="34353"/>
    <cellStyle name="Normal 3 3 2 20 3" xfId="34354"/>
    <cellStyle name="Normal 3 3 2 20 4" xfId="34355"/>
    <cellStyle name="Normal 3 3 2 20 5" xfId="34356"/>
    <cellStyle name="Normal 3 3 2 20 6" xfId="34357"/>
    <cellStyle name="Normal 3 3 2 21" xfId="34358"/>
    <cellStyle name="Normal 3 3 2 21 2" xfId="34359"/>
    <cellStyle name="Normal 3 3 2 21 3" xfId="34360"/>
    <cellStyle name="Normal 3 3 2 21 4" xfId="34361"/>
    <cellStyle name="Normal 3 3 2 21 5" xfId="34362"/>
    <cellStyle name="Normal 3 3 2 21 6" xfId="34363"/>
    <cellStyle name="Normal 3 3 2 22" xfId="34364"/>
    <cellStyle name="Normal 3 3 2 22 2" xfId="34365"/>
    <cellStyle name="Normal 3 3 2 22 3" xfId="34366"/>
    <cellStyle name="Normal 3 3 2 22 4" xfId="34367"/>
    <cellStyle name="Normal 3 3 2 22 5" xfId="34368"/>
    <cellStyle name="Normal 3 3 2 22 6" xfId="34369"/>
    <cellStyle name="Normal 3 3 2 23" xfId="34370"/>
    <cellStyle name="Normal 3 3 2 24" xfId="34371"/>
    <cellStyle name="Normal 3 3 2 25" xfId="34372"/>
    <cellStyle name="Normal 3 3 2 26" xfId="34373"/>
    <cellStyle name="Normal 3 3 2 27" xfId="34374"/>
    <cellStyle name="Normal 3 3 2 3" xfId="34375"/>
    <cellStyle name="Normal 3 3 2 4" xfId="34376"/>
    <cellStyle name="Normal 3 3 2 5" xfId="34377"/>
    <cellStyle name="Normal 3 3 2 6" xfId="34378"/>
    <cellStyle name="Normal 3 3 2 7" xfId="34379"/>
    <cellStyle name="Normal 3 3 2 8" xfId="34380"/>
    <cellStyle name="Normal 3 3 2 9" xfId="34381"/>
    <cellStyle name="Normal 3 3 20" xfId="34382"/>
    <cellStyle name="Normal 3 3 21" xfId="34383"/>
    <cellStyle name="Normal 3 3 22" xfId="34384"/>
    <cellStyle name="Normal 3 3 23" xfId="34385"/>
    <cellStyle name="Normal 3 3 24" xfId="34386"/>
    <cellStyle name="Normal 3 3 25" xfId="34387"/>
    <cellStyle name="Normal 3 3 3" xfId="34388"/>
    <cellStyle name="Normal 3 3 3 10" xfId="34389"/>
    <cellStyle name="Normal 3 3 3 10 2" xfId="34390"/>
    <cellStyle name="Normal 3 3 3 10 3" xfId="34391"/>
    <cellStyle name="Normal 3 3 3 10 4" xfId="34392"/>
    <cellStyle name="Normal 3 3 3 10 5" xfId="34393"/>
    <cellStyle name="Normal 3 3 3 10 6" xfId="34394"/>
    <cellStyle name="Normal 3 3 3 11" xfId="34395"/>
    <cellStyle name="Normal 3 3 3 11 2" xfId="34396"/>
    <cellStyle name="Normal 3 3 3 11 3" xfId="34397"/>
    <cellStyle name="Normal 3 3 3 11 4" xfId="34398"/>
    <cellStyle name="Normal 3 3 3 11 5" xfId="34399"/>
    <cellStyle name="Normal 3 3 3 11 6" xfId="34400"/>
    <cellStyle name="Normal 3 3 3 12" xfId="34401"/>
    <cellStyle name="Normal 3 3 3 12 2" xfId="34402"/>
    <cellStyle name="Normal 3 3 3 12 3" xfId="34403"/>
    <cellStyle name="Normal 3 3 3 12 4" xfId="34404"/>
    <cellStyle name="Normal 3 3 3 12 5" xfId="34405"/>
    <cellStyle name="Normal 3 3 3 12 6" xfId="34406"/>
    <cellStyle name="Normal 3 3 3 13" xfId="34407"/>
    <cellStyle name="Normal 3 3 3 13 2" xfId="34408"/>
    <cellStyle name="Normal 3 3 3 13 3" xfId="34409"/>
    <cellStyle name="Normal 3 3 3 13 4" xfId="34410"/>
    <cellStyle name="Normal 3 3 3 13 5" xfId="34411"/>
    <cellStyle name="Normal 3 3 3 13 6" xfId="34412"/>
    <cellStyle name="Normal 3 3 3 14" xfId="34413"/>
    <cellStyle name="Normal 3 3 3 14 2" xfId="34414"/>
    <cellStyle name="Normal 3 3 3 14 3" xfId="34415"/>
    <cellStyle name="Normal 3 3 3 14 4" xfId="34416"/>
    <cellStyle name="Normal 3 3 3 14 5" xfId="34417"/>
    <cellStyle name="Normal 3 3 3 14 6" xfId="34418"/>
    <cellStyle name="Normal 3 3 3 15" xfId="34419"/>
    <cellStyle name="Normal 3 3 3 16" xfId="34420"/>
    <cellStyle name="Normal 3 3 3 17" xfId="34421"/>
    <cellStyle name="Normal 3 3 3 18" xfId="34422"/>
    <cellStyle name="Normal 3 3 3 19" xfId="34423"/>
    <cellStyle name="Normal 3 3 3 2" xfId="34424"/>
    <cellStyle name="Normal 3 3 3 2 2" xfId="34425"/>
    <cellStyle name="Normal 3 3 3 2 2 10" xfId="34426"/>
    <cellStyle name="Normal 3 3 3 2 2 11" xfId="34427"/>
    <cellStyle name="Normal 3 3 3 2 2 2" xfId="34428"/>
    <cellStyle name="Normal 3 3 3 2 2 2 2" xfId="34429"/>
    <cellStyle name="Normal 3 3 3 2 2 2 3" xfId="34430"/>
    <cellStyle name="Normal 3 3 3 2 2 2 4" xfId="34431"/>
    <cellStyle name="Normal 3 3 3 2 2 2 5" xfId="34432"/>
    <cellStyle name="Normal 3 3 3 2 2 2 6" xfId="34433"/>
    <cellStyle name="Normal 3 3 3 2 2 3" xfId="34434"/>
    <cellStyle name="Normal 3 3 3 2 2 3 2" xfId="34435"/>
    <cellStyle name="Normal 3 3 3 2 2 3 3" xfId="34436"/>
    <cellStyle name="Normal 3 3 3 2 2 3 4" xfId="34437"/>
    <cellStyle name="Normal 3 3 3 2 2 3 5" xfId="34438"/>
    <cellStyle name="Normal 3 3 3 2 2 3 6" xfId="34439"/>
    <cellStyle name="Normal 3 3 3 2 2 4" xfId="34440"/>
    <cellStyle name="Normal 3 3 3 2 2 4 2" xfId="34441"/>
    <cellStyle name="Normal 3 3 3 2 2 4 3" xfId="34442"/>
    <cellStyle name="Normal 3 3 3 2 2 4 4" xfId="34443"/>
    <cellStyle name="Normal 3 3 3 2 2 4 5" xfId="34444"/>
    <cellStyle name="Normal 3 3 3 2 2 4 6" xfId="34445"/>
    <cellStyle name="Normal 3 3 3 2 2 5" xfId="34446"/>
    <cellStyle name="Normal 3 3 3 2 2 5 2" xfId="34447"/>
    <cellStyle name="Normal 3 3 3 2 2 5 3" xfId="34448"/>
    <cellStyle name="Normal 3 3 3 2 2 5 4" xfId="34449"/>
    <cellStyle name="Normal 3 3 3 2 2 5 5" xfId="34450"/>
    <cellStyle name="Normal 3 3 3 2 2 5 6" xfId="34451"/>
    <cellStyle name="Normal 3 3 3 2 2 6" xfId="34452"/>
    <cellStyle name="Normal 3 3 3 2 2 6 2" xfId="34453"/>
    <cellStyle name="Normal 3 3 3 2 2 6 3" xfId="34454"/>
    <cellStyle name="Normal 3 3 3 2 2 6 4" xfId="34455"/>
    <cellStyle name="Normal 3 3 3 2 2 6 5" xfId="34456"/>
    <cellStyle name="Normal 3 3 3 2 2 6 6" xfId="34457"/>
    <cellStyle name="Normal 3 3 3 2 2 7" xfId="34458"/>
    <cellStyle name="Normal 3 3 3 2 2 8" xfId="34459"/>
    <cellStyle name="Normal 3 3 3 2 2 9" xfId="34460"/>
    <cellStyle name="Normal 3 3 3 2 3" xfId="34461"/>
    <cellStyle name="Normal 3 3 3 2 3 10" xfId="34462"/>
    <cellStyle name="Normal 3 3 3 2 3 11" xfId="34463"/>
    <cellStyle name="Normal 3 3 3 2 3 2" xfId="34464"/>
    <cellStyle name="Normal 3 3 3 2 3 2 2" xfId="34465"/>
    <cellStyle name="Normal 3 3 3 2 3 2 3" xfId="34466"/>
    <cellStyle name="Normal 3 3 3 2 3 2 4" xfId="34467"/>
    <cellStyle name="Normal 3 3 3 2 3 2 5" xfId="34468"/>
    <cellStyle name="Normal 3 3 3 2 3 2 6" xfId="34469"/>
    <cellStyle name="Normal 3 3 3 2 3 3" xfId="34470"/>
    <cellStyle name="Normal 3 3 3 2 3 3 2" xfId="34471"/>
    <cellStyle name="Normal 3 3 3 2 3 3 3" xfId="34472"/>
    <cellStyle name="Normal 3 3 3 2 3 3 4" xfId="34473"/>
    <cellStyle name="Normal 3 3 3 2 3 3 5" xfId="34474"/>
    <cellStyle name="Normal 3 3 3 2 3 3 6" xfId="34475"/>
    <cellStyle name="Normal 3 3 3 2 3 4" xfId="34476"/>
    <cellStyle name="Normal 3 3 3 2 3 4 2" xfId="34477"/>
    <cellStyle name="Normal 3 3 3 2 3 4 3" xfId="34478"/>
    <cellStyle name="Normal 3 3 3 2 3 4 4" xfId="34479"/>
    <cellStyle name="Normal 3 3 3 2 3 4 5" xfId="34480"/>
    <cellStyle name="Normal 3 3 3 2 3 4 6" xfId="34481"/>
    <cellStyle name="Normal 3 3 3 2 3 5" xfId="34482"/>
    <cellStyle name="Normal 3 3 3 2 3 5 2" xfId="34483"/>
    <cellStyle name="Normal 3 3 3 2 3 5 3" xfId="34484"/>
    <cellStyle name="Normal 3 3 3 2 3 5 4" xfId="34485"/>
    <cellStyle name="Normal 3 3 3 2 3 5 5" xfId="34486"/>
    <cellStyle name="Normal 3 3 3 2 3 5 6" xfId="34487"/>
    <cellStyle name="Normal 3 3 3 2 3 6" xfId="34488"/>
    <cellStyle name="Normal 3 3 3 2 3 6 2" xfId="34489"/>
    <cellStyle name="Normal 3 3 3 2 3 6 3" xfId="34490"/>
    <cellStyle name="Normal 3 3 3 2 3 6 4" xfId="34491"/>
    <cellStyle name="Normal 3 3 3 2 3 6 5" xfId="34492"/>
    <cellStyle name="Normal 3 3 3 2 3 6 6" xfId="34493"/>
    <cellStyle name="Normal 3 3 3 2 3 7" xfId="34494"/>
    <cellStyle name="Normal 3 3 3 2 3 8" xfId="34495"/>
    <cellStyle name="Normal 3 3 3 2 3 9" xfId="34496"/>
    <cellStyle name="Normal 3 3 3 2 4" xfId="34497"/>
    <cellStyle name="Normal 3 3 3 2 4 10" xfId="34498"/>
    <cellStyle name="Normal 3 3 3 2 4 11" xfId="34499"/>
    <cellStyle name="Normal 3 3 3 2 4 2" xfId="34500"/>
    <cellStyle name="Normal 3 3 3 2 4 2 2" xfId="34501"/>
    <cellStyle name="Normal 3 3 3 2 4 2 3" xfId="34502"/>
    <cellStyle name="Normal 3 3 3 2 4 2 4" xfId="34503"/>
    <cellStyle name="Normal 3 3 3 2 4 2 5" xfId="34504"/>
    <cellStyle name="Normal 3 3 3 2 4 2 6" xfId="34505"/>
    <cellStyle name="Normal 3 3 3 2 4 3" xfId="34506"/>
    <cellStyle name="Normal 3 3 3 2 4 3 2" xfId="34507"/>
    <cellStyle name="Normal 3 3 3 2 4 3 3" xfId="34508"/>
    <cellStyle name="Normal 3 3 3 2 4 3 4" xfId="34509"/>
    <cellStyle name="Normal 3 3 3 2 4 3 5" xfId="34510"/>
    <cellStyle name="Normal 3 3 3 2 4 3 6" xfId="34511"/>
    <cellStyle name="Normal 3 3 3 2 4 4" xfId="34512"/>
    <cellStyle name="Normal 3 3 3 2 4 4 2" xfId="34513"/>
    <cellStyle name="Normal 3 3 3 2 4 4 3" xfId="34514"/>
    <cellStyle name="Normal 3 3 3 2 4 4 4" xfId="34515"/>
    <cellStyle name="Normal 3 3 3 2 4 4 5" xfId="34516"/>
    <cellStyle name="Normal 3 3 3 2 4 4 6" xfId="34517"/>
    <cellStyle name="Normal 3 3 3 2 4 5" xfId="34518"/>
    <cellStyle name="Normal 3 3 3 2 4 5 2" xfId="34519"/>
    <cellStyle name="Normal 3 3 3 2 4 5 3" xfId="34520"/>
    <cellStyle name="Normal 3 3 3 2 4 5 4" xfId="34521"/>
    <cellStyle name="Normal 3 3 3 2 4 5 5" xfId="34522"/>
    <cellStyle name="Normal 3 3 3 2 4 5 6" xfId="34523"/>
    <cellStyle name="Normal 3 3 3 2 4 6" xfId="34524"/>
    <cellStyle name="Normal 3 3 3 2 4 6 2" xfId="34525"/>
    <cellStyle name="Normal 3 3 3 2 4 6 3" xfId="34526"/>
    <cellStyle name="Normal 3 3 3 2 4 6 4" xfId="34527"/>
    <cellStyle name="Normal 3 3 3 2 4 6 5" xfId="34528"/>
    <cellStyle name="Normal 3 3 3 2 4 6 6" xfId="34529"/>
    <cellStyle name="Normal 3 3 3 2 4 7" xfId="34530"/>
    <cellStyle name="Normal 3 3 3 2 4 8" xfId="34531"/>
    <cellStyle name="Normal 3 3 3 2 4 9" xfId="34532"/>
    <cellStyle name="Normal 3 3 3 2 5" xfId="34533"/>
    <cellStyle name="Normal 3 3 3 2 5 10" xfId="34534"/>
    <cellStyle name="Normal 3 3 3 2 5 11" xfId="34535"/>
    <cellStyle name="Normal 3 3 3 2 5 2" xfId="34536"/>
    <cellStyle name="Normal 3 3 3 2 5 2 2" xfId="34537"/>
    <cellStyle name="Normal 3 3 3 2 5 2 3" xfId="34538"/>
    <cellStyle name="Normal 3 3 3 2 5 2 4" xfId="34539"/>
    <cellStyle name="Normal 3 3 3 2 5 2 5" xfId="34540"/>
    <cellStyle name="Normal 3 3 3 2 5 2 6" xfId="34541"/>
    <cellStyle name="Normal 3 3 3 2 5 3" xfId="34542"/>
    <cellStyle name="Normal 3 3 3 2 5 3 2" xfId="34543"/>
    <cellStyle name="Normal 3 3 3 2 5 3 3" xfId="34544"/>
    <cellStyle name="Normal 3 3 3 2 5 3 4" xfId="34545"/>
    <cellStyle name="Normal 3 3 3 2 5 3 5" xfId="34546"/>
    <cellStyle name="Normal 3 3 3 2 5 3 6" xfId="34547"/>
    <cellStyle name="Normal 3 3 3 2 5 4" xfId="34548"/>
    <cellStyle name="Normal 3 3 3 2 5 4 2" xfId="34549"/>
    <cellStyle name="Normal 3 3 3 2 5 4 3" xfId="34550"/>
    <cellStyle name="Normal 3 3 3 2 5 4 4" xfId="34551"/>
    <cellStyle name="Normal 3 3 3 2 5 4 5" xfId="34552"/>
    <cellStyle name="Normal 3 3 3 2 5 4 6" xfId="34553"/>
    <cellStyle name="Normal 3 3 3 2 5 5" xfId="34554"/>
    <cellStyle name="Normal 3 3 3 2 5 5 2" xfId="34555"/>
    <cellStyle name="Normal 3 3 3 2 5 5 3" xfId="34556"/>
    <cellStyle name="Normal 3 3 3 2 5 5 4" xfId="34557"/>
    <cellStyle name="Normal 3 3 3 2 5 5 5" xfId="34558"/>
    <cellStyle name="Normal 3 3 3 2 5 5 6" xfId="34559"/>
    <cellStyle name="Normal 3 3 3 2 5 6" xfId="34560"/>
    <cellStyle name="Normal 3 3 3 2 5 6 2" xfId="34561"/>
    <cellStyle name="Normal 3 3 3 2 5 6 3" xfId="34562"/>
    <cellStyle name="Normal 3 3 3 2 5 6 4" xfId="34563"/>
    <cellStyle name="Normal 3 3 3 2 5 6 5" xfId="34564"/>
    <cellStyle name="Normal 3 3 3 2 5 6 6" xfId="34565"/>
    <cellStyle name="Normal 3 3 3 2 5 7" xfId="34566"/>
    <cellStyle name="Normal 3 3 3 2 5 8" xfId="34567"/>
    <cellStyle name="Normal 3 3 3 2 5 9" xfId="34568"/>
    <cellStyle name="Normal 3 3 3 2 6" xfId="34569"/>
    <cellStyle name="Normal 3 3 3 2 6 10" xfId="34570"/>
    <cellStyle name="Normal 3 3 3 2 6 11" xfId="34571"/>
    <cellStyle name="Normal 3 3 3 2 6 2" xfId="34572"/>
    <cellStyle name="Normal 3 3 3 2 6 2 2" xfId="34573"/>
    <cellStyle name="Normal 3 3 3 2 6 2 3" xfId="34574"/>
    <cellStyle name="Normal 3 3 3 2 6 2 4" xfId="34575"/>
    <cellStyle name="Normal 3 3 3 2 6 2 5" xfId="34576"/>
    <cellStyle name="Normal 3 3 3 2 6 2 6" xfId="34577"/>
    <cellStyle name="Normal 3 3 3 2 6 3" xfId="34578"/>
    <cellStyle name="Normal 3 3 3 2 6 3 2" xfId="34579"/>
    <cellStyle name="Normal 3 3 3 2 6 3 3" xfId="34580"/>
    <cellStyle name="Normal 3 3 3 2 6 3 4" xfId="34581"/>
    <cellStyle name="Normal 3 3 3 2 6 3 5" xfId="34582"/>
    <cellStyle name="Normal 3 3 3 2 6 3 6" xfId="34583"/>
    <cellStyle name="Normal 3 3 3 2 6 4" xfId="34584"/>
    <cellStyle name="Normal 3 3 3 2 6 4 2" xfId="34585"/>
    <cellStyle name="Normal 3 3 3 2 6 4 3" xfId="34586"/>
    <cellStyle name="Normal 3 3 3 2 6 4 4" xfId="34587"/>
    <cellStyle name="Normal 3 3 3 2 6 4 5" xfId="34588"/>
    <cellStyle name="Normal 3 3 3 2 6 4 6" xfId="34589"/>
    <cellStyle name="Normal 3 3 3 2 6 5" xfId="34590"/>
    <cellStyle name="Normal 3 3 3 2 6 5 2" xfId="34591"/>
    <cellStyle name="Normal 3 3 3 2 6 5 3" xfId="34592"/>
    <cellStyle name="Normal 3 3 3 2 6 5 4" xfId="34593"/>
    <cellStyle name="Normal 3 3 3 2 6 5 5" xfId="34594"/>
    <cellStyle name="Normal 3 3 3 2 6 5 6" xfId="34595"/>
    <cellStyle name="Normal 3 3 3 2 6 6" xfId="34596"/>
    <cellStyle name="Normal 3 3 3 2 6 6 2" xfId="34597"/>
    <cellStyle name="Normal 3 3 3 2 6 6 3" xfId="34598"/>
    <cellStyle name="Normal 3 3 3 2 6 6 4" xfId="34599"/>
    <cellStyle name="Normal 3 3 3 2 6 6 5" xfId="34600"/>
    <cellStyle name="Normal 3 3 3 2 6 6 6" xfId="34601"/>
    <cellStyle name="Normal 3 3 3 2 6 7" xfId="34602"/>
    <cellStyle name="Normal 3 3 3 2 6 8" xfId="34603"/>
    <cellStyle name="Normal 3 3 3 2 6 9" xfId="34604"/>
    <cellStyle name="Normal 3 3 3 2 7" xfId="34605"/>
    <cellStyle name="Normal 3 3 3 2 7 10" xfId="34606"/>
    <cellStyle name="Normal 3 3 3 2 7 11" xfId="34607"/>
    <cellStyle name="Normal 3 3 3 2 7 2" xfId="34608"/>
    <cellStyle name="Normal 3 3 3 2 7 2 2" xfId="34609"/>
    <cellStyle name="Normal 3 3 3 2 7 2 3" xfId="34610"/>
    <cellStyle name="Normal 3 3 3 2 7 2 4" xfId="34611"/>
    <cellStyle name="Normal 3 3 3 2 7 2 5" xfId="34612"/>
    <cellStyle name="Normal 3 3 3 2 7 2 6" xfId="34613"/>
    <cellStyle name="Normal 3 3 3 2 7 3" xfId="34614"/>
    <cellStyle name="Normal 3 3 3 2 7 3 2" xfId="34615"/>
    <cellStyle name="Normal 3 3 3 2 7 3 3" xfId="34616"/>
    <cellStyle name="Normal 3 3 3 2 7 3 4" xfId="34617"/>
    <cellStyle name="Normal 3 3 3 2 7 3 5" xfId="34618"/>
    <cellStyle name="Normal 3 3 3 2 7 3 6" xfId="34619"/>
    <cellStyle name="Normal 3 3 3 2 7 4" xfId="34620"/>
    <cellStyle name="Normal 3 3 3 2 7 4 2" xfId="34621"/>
    <cellStyle name="Normal 3 3 3 2 7 4 3" xfId="34622"/>
    <cellStyle name="Normal 3 3 3 2 7 4 4" xfId="34623"/>
    <cellStyle name="Normal 3 3 3 2 7 4 5" xfId="34624"/>
    <cellStyle name="Normal 3 3 3 2 7 4 6" xfId="34625"/>
    <cellStyle name="Normal 3 3 3 2 7 5" xfId="34626"/>
    <cellStyle name="Normal 3 3 3 2 7 5 2" xfId="34627"/>
    <cellStyle name="Normal 3 3 3 2 7 5 3" xfId="34628"/>
    <cellStyle name="Normal 3 3 3 2 7 5 4" xfId="34629"/>
    <cellStyle name="Normal 3 3 3 2 7 5 5" xfId="34630"/>
    <cellStyle name="Normal 3 3 3 2 7 5 6" xfId="34631"/>
    <cellStyle name="Normal 3 3 3 2 7 6" xfId="34632"/>
    <cellStyle name="Normal 3 3 3 2 7 6 2" xfId="34633"/>
    <cellStyle name="Normal 3 3 3 2 7 6 3" xfId="34634"/>
    <cellStyle name="Normal 3 3 3 2 7 6 4" xfId="34635"/>
    <cellStyle name="Normal 3 3 3 2 7 6 5" xfId="34636"/>
    <cellStyle name="Normal 3 3 3 2 7 6 6" xfId="34637"/>
    <cellStyle name="Normal 3 3 3 2 7 7" xfId="34638"/>
    <cellStyle name="Normal 3 3 3 2 7 8" xfId="34639"/>
    <cellStyle name="Normal 3 3 3 2 7 9" xfId="34640"/>
    <cellStyle name="Normal 3 3 3 2 8" xfId="34641"/>
    <cellStyle name="Normal 3 3 3 2 8 10" xfId="34642"/>
    <cellStyle name="Normal 3 3 3 2 8 11" xfId="34643"/>
    <cellStyle name="Normal 3 3 3 2 8 2" xfId="34644"/>
    <cellStyle name="Normal 3 3 3 2 8 2 2" xfId="34645"/>
    <cellStyle name="Normal 3 3 3 2 8 2 3" xfId="34646"/>
    <cellStyle name="Normal 3 3 3 2 8 2 4" xfId="34647"/>
    <cellStyle name="Normal 3 3 3 2 8 2 5" xfId="34648"/>
    <cellStyle name="Normal 3 3 3 2 8 2 6" xfId="34649"/>
    <cellStyle name="Normal 3 3 3 2 8 3" xfId="34650"/>
    <cellStyle name="Normal 3 3 3 2 8 3 2" xfId="34651"/>
    <cellStyle name="Normal 3 3 3 2 8 3 3" xfId="34652"/>
    <cellStyle name="Normal 3 3 3 2 8 3 4" xfId="34653"/>
    <cellStyle name="Normal 3 3 3 2 8 3 5" xfId="34654"/>
    <cellStyle name="Normal 3 3 3 2 8 3 6" xfId="34655"/>
    <cellStyle name="Normal 3 3 3 2 8 4" xfId="34656"/>
    <cellStyle name="Normal 3 3 3 2 8 4 2" xfId="34657"/>
    <cellStyle name="Normal 3 3 3 2 8 4 3" xfId="34658"/>
    <cellStyle name="Normal 3 3 3 2 8 4 4" xfId="34659"/>
    <cellStyle name="Normal 3 3 3 2 8 4 5" xfId="34660"/>
    <cellStyle name="Normal 3 3 3 2 8 4 6" xfId="34661"/>
    <cellStyle name="Normal 3 3 3 2 8 5" xfId="34662"/>
    <cellStyle name="Normal 3 3 3 2 8 5 2" xfId="34663"/>
    <cellStyle name="Normal 3 3 3 2 8 5 3" xfId="34664"/>
    <cellStyle name="Normal 3 3 3 2 8 5 4" xfId="34665"/>
    <cellStyle name="Normal 3 3 3 2 8 5 5" xfId="34666"/>
    <cellStyle name="Normal 3 3 3 2 8 5 6" xfId="34667"/>
    <cellStyle name="Normal 3 3 3 2 8 6" xfId="34668"/>
    <cellStyle name="Normal 3 3 3 2 8 6 2" xfId="34669"/>
    <cellStyle name="Normal 3 3 3 2 8 6 3" xfId="34670"/>
    <cellStyle name="Normal 3 3 3 2 8 6 4" xfId="34671"/>
    <cellStyle name="Normal 3 3 3 2 8 6 5" xfId="34672"/>
    <cellStyle name="Normal 3 3 3 2 8 6 6" xfId="34673"/>
    <cellStyle name="Normal 3 3 3 2 8 7" xfId="34674"/>
    <cellStyle name="Normal 3 3 3 2 8 8" xfId="34675"/>
    <cellStyle name="Normal 3 3 3 2 8 9" xfId="34676"/>
    <cellStyle name="Normal 3 3 3 2 9" xfId="34677"/>
    <cellStyle name="Normal 3 3 3 2 9 10" xfId="34678"/>
    <cellStyle name="Normal 3 3 3 2 9 11" xfId="34679"/>
    <cellStyle name="Normal 3 3 3 2 9 2" xfId="34680"/>
    <cellStyle name="Normal 3 3 3 2 9 2 2" xfId="34681"/>
    <cellStyle name="Normal 3 3 3 2 9 2 3" xfId="34682"/>
    <cellStyle name="Normal 3 3 3 2 9 2 4" xfId="34683"/>
    <cellStyle name="Normal 3 3 3 2 9 2 5" xfId="34684"/>
    <cellStyle name="Normal 3 3 3 2 9 2 6" xfId="34685"/>
    <cellStyle name="Normal 3 3 3 2 9 3" xfId="34686"/>
    <cellStyle name="Normal 3 3 3 2 9 3 2" xfId="34687"/>
    <cellStyle name="Normal 3 3 3 2 9 3 3" xfId="34688"/>
    <cellStyle name="Normal 3 3 3 2 9 3 4" xfId="34689"/>
    <cellStyle name="Normal 3 3 3 2 9 3 5" xfId="34690"/>
    <cellStyle name="Normal 3 3 3 2 9 3 6" xfId="34691"/>
    <cellStyle name="Normal 3 3 3 2 9 4" xfId="34692"/>
    <cellStyle name="Normal 3 3 3 2 9 4 2" xfId="34693"/>
    <cellStyle name="Normal 3 3 3 2 9 4 3" xfId="34694"/>
    <cellStyle name="Normal 3 3 3 2 9 4 4" xfId="34695"/>
    <cellStyle name="Normal 3 3 3 2 9 4 5" xfId="34696"/>
    <cellStyle name="Normal 3 3 3 2 9 4 6" xfId="34697"/>
    <cellStyle name="Normal 3 3 3 2 9 5" xfId="34698"/>
    <cellStyle name="Normal 3 3 3 2 9 5 2" xfId="34699"/>
    <cellStyle name="Normal 3 3 3 2 9 5 3" xfId="34700"/>
    <cellStyle name="Normal 3 3 3 2 9 5 4" xfId="34701"/>
    <cellStyle name="Normal 3 3 3 2 9 5 5" xfId="34702"/>
    <cellStyle name="Normal 3 3 3 2 9 5 6" xfId="34703"/>
    <cellStyle name="Normal 3 3 3 2 9 6" xfId="34704"/>
    <cellStyle name="Normal 3 3 3 2 9 6 2" xfId="34705"/>
    <cellStyle name="Normal 3 3 3 2 9 6 3" xfId="34706"/>
    <cellStyle name="Normal 3 3 3 2 9 6 4" xfId="34707"/>
    <cellStyle name="Normal 3 3 3 2 9 6 5" xfId="34708"/>
    <cellStyle name="Normal 3 3 3 2 9 6 6" xfId="34709"/>
    <cellStyle name="Normal 3 3 3 2 9 7" xfId="34710"/>
    <cellStyle name="Normal 3 3 3 2 9 8" xfId="34711"/>
    <cellStyle name="Normal 3 3 3 2 9 9" xfId="34712"/>
    <cellStyle name="Normal 3 3 3 3" xfId="34713"/>
    <cellStyle name="Normal 3 3 3 4" xfId="34714"/>
    <cellStyle name="Normal 3 3 3 5" xfId="34715"/>
    <cellStyle name="Normal 3 3 3 6" xfId="34716"/>
    <cellStyle name="Normal 3 3 3 7" xfId="34717"/>
    <cellStyle name="Normal 3 3 3 8" xfId="34718"/>
    <cellStyle name="Normal 3 3 3 9" xfId="34719"/>
    <cellStyle name="Normal 3 3 4" xfId="34720"/>
    <cellStyle name="Normal 3 3 4 10" xfId="34721"/>
    <cellStyle name="Normal 3 3 4 11" xfId="34722"/>
    <cellStyle name="Normal 3 3 4 2" xfId="34723"/>
    <cellStyle name="Normal 3 3 4 2 2" xfId="34724"/>
    <cellStyle name="Normal 3 3 4 2 3" xfId="34725"/>
    <cellStyle name="Normal 3 3 4 2 4" xfId="34726"/>
    <cellStyle name="Normal 3 3 4 2 5" xfId="34727"/>
    <cellStyle name="Normal 3 3 4 2 6" xfId="34728"/>
    <cellStyle name="Normal 3 3 4 3" xfId="34729"/>
    <cellStyle name="Normal 3 3 4 3 2" xfId="34730"/>
    <cellStyle name="Normal 3 3 4 3 3" xfId="34731"/>
    <cellStyle name="Normal 3 3 4 3 4" xfId="34732"/>
    <cellStyle name="Normal 3 3 4 3 5" xfId="34733"/>
    <cellStyle name="Normal 3 3 4 3 6" xfId="34734"/>
    <cellStyle name="Normal 3 3 4 4" xfId="34735"/>
    <cellStyle name="Normal 3 3 4 4 2" xfId="34736"/>
    <cellStyle name="Normal 3 3 4 4 3" xfId="34737"/>
    <cellStyle name="Normal 3 3 4 4 4" xfId="34738"/>
    <cellStyle name="Normal 3 3 4 4 5" xfId="34739"/>
    <cellStyle name="Normal 3 3 4 4 6" xfId="34740"/>
    <cellStyle name="Normal 3 3 4 5" xfId="34741"/>
    <cellStyle name="Normal 3 3 4 5 2" xfId="34742"/>
    <cellStyle name="Normal 3 3 4 5 3" xfId="34743"/>
    <cellStyle name="Normal 3 3 4 5 4" xfId="34744"/>
    <cellStyle name="Normal 3 3 4 5 5" xfId="34745"/>
    <cellStyle name="Normal 3 3 4 5 6" xfId="34746"/>
    <cellStyle name="Normal 3 3 4 6" xfId="34747"/>
    <cellStyle name="Normal 3 3 4 6 2" xfId="34748"/>
    <cellStyle name="Normal 3 3 4 6 3" xfId="34749"/>
    <cellStyle name="Normal 3 3 4 6 4" xfId="34750"/>
    <cellStyle name="Normal 3 3 4 6 5" xfId="34751"/>
    <cellStyle name="Normal 3 3 4 6 6" xfId="34752"/>
    <cellStyle name="Normal 3 3 4 7" xfId="34753"/>
    <cellStyle name="Normal 3 3 4 8" xfId="34754"/>
    <cellStyle name="Normal 3 3 4 9" xfId="34755"/>
    <cellStyle name="Normal 3 3 5" xfId="34756"/>
    <cellStyle name="Normal 3 3 5 10" xfId="34757"/>
    <cellStyle name="Normal 3 3 5 11" xfId="34758"/>
    <cellStyle name="Normal 3 3 5 2" xfId="34759"/>
    <cellStyle name="Normal 3 3 5 2 2" xfId="34760"/>
    <cellStyle name="Normal 3 3 5 2 3" xfId="34761"/>
    <cellStyle name="Normal 3 3 5 2 4" xfId="34762"/>
    <cellStyle name="Normal 3 3 5 2 5" xfId="34763"/>
    <cellStyle name="Normal 3 3 5 2 6" xfId="34764"/>
    <cellStyle name="Normal 3 3 5 3" xfId="34765"/>
    <cellStyle name="Normal 3 3 5 3 2" xfId="34766"/>
    <cellStyle name="Normal 3 3 5 3 3" xfId="34767"/>
    <cellStyle name="Normal 3 3 5 3 4" xfId="34768"/>
    <cellStyle name="Normal 3 3 5 3 5" xfId="34769"/>
    <cellStyle name="Normal 3 3 5 3 6" xfId="34770"/>
    <cellStyle name="Normal 3 3 5 4" xfId="34771"/>
    <cellStyle name="Normal 3 3 5 4 2" xfId="34772"/>
    <cellStyle name="Normal 3 3 5 4 3" xfId="34773"/>
    <cellStyle name="Normal 3 3 5 4 4" xfId="34774"/>
    <cellStyle name="Normal 3 3 5 4 5" xfId="34775"/>
    <cellStyle name="Normal 3 3 5 4 6" xfId="34776"/>
    <cellStyle name="Normal 3 3 5 5" xfId="34777"/>
    <cellStyle name="Normal 3 3 5 5 2" xfId="34778"/>
    <cellStyle name="Normal 3 3 5 5 3" xfId="34779"/>
    <cellStyle name="Normal 3 3 5 5 4" xfId="34780"/>
    <cellStyle name="Normal 3 3 5 5 5" xfId="34781"/>
    <cellStyle name="Normal 3 3 5 5 6" xfId="34782"/>
    <cellStyle name="Normal 3 3 5 6" xfId="34783"/>
    <cellStyle name="Normal 3 3 5 6 2" xfId="34784"/>
    <cellStyle name="Normal 3 3 5 6 3" xfId="34785"/>
    <cellStyle name="Normal 3 3 5 6 4" xfId="34786"/>
    <cellStyle name="Normal 3 3 5 6 5" xfId="34787"/>
    <cellStyle name="Normal 3 3 5 6 6" xfId="34788"/>
    <cellStyle name="Normal 3 3 5 7" xfId="34789"/>
    <cellStyle name="Normal 3 3 5 8" xfId="34790"/>
    <cellStyle name="Normal 3 3 5 9" xfId="34791"/>
    <cellStyle name="Normal 3 3 6" xfId="34792"/>
    <cellStyle name="Normal 3 3 6 10" xfId="34793"/>
    <cellStyle name="Normal 3 3 6 11" xfId="34794"/>
    <cellStyle name="Normal 3 3 6 2" xfId="34795"/>
    <cellStyle name="Normal 3 3 6 2 2" xfId="34796"/>
    <cellStyle name="Normal 3 3 6 2 3" xfId="34797"/>
    <cellStyle name="Normal 3 3 6 2 4" xfId="34798"/>
    <cellStyle name="Normal 3 3 6 2 5" xfId="34799"/>
    <cellStyle name="Normal 3 3 6 2 6" xfId="34800"/>
    <cellStyle name="Normal 3 3 6 3" xfId="34801"/>
    <cellStyle name="Normal 3 3 6 3 2" xfId="34802"/>
    <cellStyle name="Normal 3 3 6 3 3" xfId="34803"/>
    <cellStyle name="Normal 3 3 6 3 4" xfId="34804"/>
    <cellStyle name="Normal 3 3 6 3 5" xfId="34805"/>
    <cellStyle name="Normal 3 3 6 3 6" xfId="34806"/>
    <cellStyle name="Normal 3 3 6 4" xfId="34807"/>
    <cellStyle name="Normal 3 3 6 4 2" xfId="34808"/>
    <cellStyle name="Normal 3 3 6 4 3" xfId="34809"/>
    <cellStyle name="Normal 3 3 6 4 4" xfId="34810"/>
    <cellStyle name="Normal 3 3 6 4 5" xfId="34811"/>
    <cellStyle name="Normal 3 3 6 4 6" xfId="34812"/>
    <cellStyle name="Normal 3 3 6 5" xfId="34813"/>
    <cellStyle name="Normal 3 3 6 5 2" xfId="34814"/>
    <cellStyle name="Normal 3 3 6 5 3" xfId="34815"/>
    <cellStyle name="Normal 3 3 6 5 4" xfId="34816"/>
    <cellStyle name="Normal 3 3 6 5 5" xfId="34817"/>
    <cellStyle name="Normal 3 3 6 5 6" xfId="34818"/>
    <cellStyle name="Normal 3 3 6 6" xfId="34819"/>
    <cellStyle name="Normal 3 3 6 6 2" xfId="34820"/>
    <cellStyle name="Normal 3 3 6 6 3" xfId="34821"/>
    <cellStyle name="Normal 3 3 6 6 4" xfId="34822"/>
    <cellStyle name="Normal 3 3 6 6 5" xfId="34823"/>
    <cellStyle name="Normal 3 3 6 6 6" xfId="34824"/>
    <cellStyle name="Normal 3 3 6 7" xfId="34825"/>
    <cellStyle name="Normal 3 3 6 8" xfId="34826"/>
    <cellStyle name="Normal 3 3 6 9" xfId="34827"/>
    <cellStyle name="Normal 3 3 7" xfId="34828"/>
    <cellStyle name="Normal 3 3 7 10" xfId="34829"/>
    <cellStyle name="Normal 3 3 7 11" xfId="34830"/>
    <cellStyle name="Normal 3 3 7 2" xfId="34831"/>
    <cellStyle name="Normal 3 3 7 2 2" xfId="34832"/>
    <cellStyle name="Normal 3 3 7 2 3" xfId="34833"/>
    <cellStyle name="Normal 3 3 7 2 4" xfId="34834"/>
    <cellStyle name="Normal 3 3 7 2 5" xfId="34835"/>
    <cellStyle name="Normal 3 3 7 2 6" xfId="34836"/>
    <cellStyle name="Normal 3 3 7 3" xfId="34837"/>
    <cellStyle name="Normal 3 3 7 3 2" xfId="34838"/>
    <cellStyle name="Normal 3 3 7 3 3" xfId="34839"/>
    <cellStyle name="Normal 3 3 7 3 4" xfId="34840"/>
    <cellStyle name="Normal 3 3 7 3 5" xfId="34841"/>
    <cellStyle name="Normal 3 3 7 3 6" xfId="34842"/>
    <cellStyle name="Normal 3 3 7 4" xfId="34843"/>
    <cellStyle name="Normal 3 3 7 4 2" xfId="34844"/>
    <cellStyle name="Normal 3 3 7 4 3" xfId="34845"/>
    <cellStyle name="Normal 3 3 7 4 4" xfId="34846"/>
    <cellStyle name="Normal 3 3 7 4 5" xfId="34847"/>
    <cellStyle name="Normal 3 3 7 4 6" xfId="34848"/>
    <cellStyle name="Normal 3 3 7 5" xfId="34849"/>
    <cellStyle name="Normal 3 3 7 5 2" xfId="34850"/>
    <cellStyle name="Normal 3 3 7 5 3" xfId="34851"/>
    <cellStyle name="Normal 3 3 7 5 4" xfId="34852"/>
    <cellStyle name="Normal 3 3 7 5 5" xfId="34853"/>
    <cellStyle name="Normal 3 3 7 5 6" xfId="34854"/>
    <cellStyle name="Normal 3 3 7 6" xfId="34855"/>
    <cellStyle name="Normal 3 3 7 6 2" xfId="34856"/>
    <cellStyle name="Normal 3 3 7 6 3" xfId="34857"/>
    <cellStyle name="Normal 3 3 7 6 4" xfId="34858"/>
    <cellStyle name="Normal 3 3 7 6 5" xfId="34859"/>
    <cellStyle name="Normal 3 3 7 6 6" xfId="34860"/>
    <cellStyle name="Normal 3 3 7 7" xfId="34861"/>
    <cellStyle name="Normal 3 3 7 8" xfId="34862"/>
    <cellStyle name="Normal 3 3 7 9" xfId="34863"/>
    <cellStyle name="Normal 3 3 8" xfId="34864"/>
    <cellStyle name="Normal 3 3 8 10" xfId="34865"/>
    <cellStyle name="Normal 3 3 8 11" xfId="34866"/>
    <cellStyle name="Normal 3 3 8 2" xfId="34867"/>
    <cellStyle name="Normal 3 3 8 2 2" xfId="34868"/>
    <cellStyle name="Normal 3 3 8 2 3" xfId="34869"/>
    <cellStyle name="Normal 3 3 8 2 4" xfId="34870"/>
    <cellStyle name="Normal 3 3 8 2 5" xfId="34871"/>
    <cellStyle name="Normal 3 3 8 2 6" xfId="34872"/>
    <cellStyle name="Normal 3 3 8 3" xfId="34873"/>
    <cellStyle name="Normal 3 3 8 3 2" xfId="34874"/>
    <cellStyle name="Normal 3 3 8 3 3" xfId="34875"/>
    <cellStyle name="Normal 3 3 8 3 4" xfId="34876"/>
    <cellStyle name="Normal 3 3 8 3 5" xfId="34877"/>
    <cellStyle name="Normal 3 3 8 3 6" xfId="34878"/>
    <cellStyle name="Normal 3 3 8 4" xfId="34879"/>
    <cellStyle name="Normal 3 3 8 4 2" xfId="34880"/>
    <cellStyle name="Normal 3 3 8 4 3" xfId="34881"/>
    <cellStyle name="Normal 3 3 8 4 4" xfId="34882"/>
    <cellStyle name="Normal 3 3 8 4 5" xfId="34883"/>
    <cellStyle name="Normal 3 3 8 4 6" xfId="34884"/>
    <cellStyle name="Normal 3 3 8 5" xfId="34885"/>
    <cellStyle name="Normal 3 3 8 5 2" xfId="34886"/>
    <cellStyle name="Normal 3 3 8 5 3" xfId="34887"/>
    <cellStyle name="Normal 3 3 8 5 4" xfId="34888"/>
    <cellStyle name="Normal 3 3 8 5 5" xfId="34889"/>
    <cellStyle name="Normal 3 3 8 5 6" xfId="34890"/>
    <cellStyle name="Normal 3 3 8 6" xfId="34891"/>
    <cellStyle name="Normal 3 3 8 6 2" xfId="34892"/>
    <cellStyle name="Normal 3 3 8 6 3" xfId="34893"/>
    <cellStyle name="Normal 3 3 8 6 4" xfId="34894"/>
    <cellStyle name="Normal 3 3 8 6 5" xfId="34895"/>
    <cellStyle name="Normal 3 3 8 6 6" xfId="34896"/>
    <cellStyle name="Normal 3 3 8 7" xfId="34897"/>
    <cellStyle name="Normal 3 3 8 8" xfId="34898"/>
    <cellStyle name="Normal 3 3 8 9" xfId="34899"/>
    <cellStyle name="Normal 3 3 9" xfId="34900"/>
    <cellStyle name="Normal 3 3 9 10" xfId="34901"/>
    <cellStyle name="Normal 3 3 9 11" xfId="34902"/>
    <cellStyle name="Normal 3 3 9 2" xfId="34903"/>
    <cellStyle name="Normal 3 3 9 2 2" xfId="34904"/>
    <cellStyle name="Normal 3 3 9 2 3" xfId="34905"/>
    <cellStyle name="Normal 3 3 9 2 4" xfId="34906"/>
    <cellStyle name="Normal 3 3 9 2 5" xfId="34907"/>
    <cellStyle name="Normal 3 3 9 2 6" xfId="34908"/>
    <cellStyle name="Normal 3 3 9 3" xfId="34909"/>
    <cellStyle name="Normal 3 3 9 3 2" xfId="34910"/>
    <cellStyle name="Normal 3 3 9 3 3" xfId="34911"/>
    <cellStyle name="Normal 3 3 9 3 4" xfId="34912"/>
    <cellStyle name="Normal 3 3 9 3 5" xfId="34913"/>
    <cellStyle name="Normal 3 3 9 3 6" xfId="34914"/>
    <cellStyle name="Normal 3 3 9 4" xfId="34915"/>
    <cellStyle name="Normal 3 3 9 4 2" xfId="34916"/>
    <cellStyle name="Normal 3 3 9 4 3" xfId="34917"/>
    <cellStyle name="Normal 3 3 9 4 4" xfId="34918"/>
    <cellStyle name="Normal 3 3 9 4 5" xfId="34919"/>
    <cellStyle name="Normal 3 3 9 4 6" xfId="34920"/>
    <cellStyle name="Normal 3 3 9 5" xfId="34921"/>
    <cellStyle name="Normal 3 3 9 5 2" xfId="34922"/>
    <cellStyle name="Normal 3 3 9 5 3" xfId="34923"/>
    <cellStyle name="Normal 3 3 9 5 4" xfId="34924"/>
    <cellStyle name="Normal 3 3 9 5 5" xfId="34925"/>
    <cellStyle name="Normal 3 3 9 5 6" xfId="34926"/>
    <cellStyle name="Normal 3 3 9 6" xfId="34927"/>
    <cellStyle name="Normal 3 3 9 6 2" xfId="34928"/>
    <cellStyle name="Normal 3 3 9 6 3" xfId="34929"/>
    <cellStyle name="Normal 3 3 9 6 4" xfId="34930"/>
    <cellStyle name="Normal 3 3 9 6 5" xfId="34931"/>
    <cellStyle name="Normal 3 3 9 6 6" xfId="34932"/>
    <cellStyle name="Normal 3 3 9 7" xfId="34933"/>
    <cellStyle name="Normal 3 3 9 8" xfId="34934"/>
    <cellStyle name="Normal 3 3 9 9" xfId="34935"/>
    <cellStyle name="Normal 3 30" xfId="34936"/>
    <cellStyle name="Normal 3 30 2" xfId="34937"/>
    <cellStyle name="Normal 3 31" xfId="34938"/>
    <cellStyle name="Normal 3 31 2" xfId="34939"/>
    <cellStyle name="Normal 3 32" xfId="34940"/>
    <cellStyle name="Normal 3 33" xfId="34941"/>
    <cellStyle name="Normal 3 34" xfId="34942"/>
    <cellStyle name="Normal 3 35" xfId="34943"/>
    <cellStyle name="Normal 3 36" xfId="34944"/>
    <cellStyle name="Normal 3 37" xfId="34945"/>
    <cellStyle name="Normal 3 38" xfId="34946"/>
    <cellStyle name="Normal 3 39" xfId="34947"/>
    <cellStyle name="Normal 3 4" xfId="34948"/>
    <cellStyle name="Normal 3 4 2" xfId="34949"/>
    <cellStyle name="Normal 3 4 3" xfId="34950"/>
    <cellStyle name="Normal 3 4 4" xfId="34951"/>
    <cellStyle name="Normal 3 4 5" xfId="34952"/>
    <cellStyle name="Normal 3 4 6" xfId="34953"/>
    <cellStyle name="Normal 3 4 7" xfId="34954"/>
    <cellStyle name="Normal 3 4 8" xfId="34955"/>
    <cellStyle name="Normal 3 4 9" xfId="34956"/>
    <cellStyle name="Normal 3 40" xfId="34957"/>
    <cellStyle name="Normal 3 41" xfId="34958"/>
    <cellStyle name="Normal 3 42" xfId="34959"/>
    <cellStyle name="Normal 3 43" xfId="34960"/>
    <cellStyle name="Normal 3 44" xfId="34961"/>
    <cellStyle name="Normal 3 45" xfId="34962"/>
    <cellStyle name="Normal 3 46" xfId="34963"/>
    <cellStyle name="Normal 3 5" xfId="34964"/>
    <cellStyle name="Normal 3 5 2" xfId="34965"/>
    <cellStyle name="Normal 3 5 3" xfId="34966"/>
    <cellStyle name="Normal 3 5 4" xfId="34967"/>
    <cellStyle name="Normal 3 5 5" xfId="34968"/>
    <cellStyle name="Normal 3 5 6" xfId="34969"/>
    <cellStyle name="Normal 3 5 7" xfId="34970"/>
    <cellStyle name="Normal 3 5 8" xfId="34971"/>
    <cellStyle name="Normal 3 6" xfId="34972"/>
    <cellStyle name="Normal 3 6 2" xfId="34973"/>
    <cellStyle name="Normal 3 6 3" xfId="34974"/>
    <cellStyle name="Normal 3 6 4" xfId="34975"/>
    <cellStyle name="Normal 3 6 5" xfId="34976"/>
    <cellStyle name="Normal 3 6 6" xfId="34977"/>
    <cellStyle name="Normal 3 6 7" xfId="34978"/>
    <cellStyle name="Normal 3 6 8" xfId="34979"/>
    <cellStyle name="Normal 3 7" xfId="34980"/>
    <cellStyle name="Normal 3 7 2" xfId="34981"/>
    <cellStyle name="Normal 3 7 2 2" xfId="34982"/>
    <cellStyle name="Normal 3 7 3" xfId="34983"/>
    <cellStyle name="Normal 3 7 4" xfId="34984"/>
    <cellStyle name="Normal 3 7 5" xfId="34985"/>
    <cellStyle name="Normal 3 7 6" xfId="34986"/>
    <cellStyle name="Normal 3 7 7" xfId="34987"/>
    <cellStyle name="Normal 3 7 8" xfId="34988"/>
    <cellStyle name="Normal 3 8" xfId="34989"/>
    <cellStyle name="Normal 3 8 2" xfId="34990"/>
    <cellStyle name="Normal 3 8 2 2" xfId="34991"/>
    <cellStyle name="Normal 3 8 3" xfId="34992"/>
    <cellStyle name="Normal 3 8 4" xfId="34993"/>
    <cellStyle name="Normal 3 9" xfId="34994"/>
    <cellStyle name="Normal 3 9 2" xfId="34995"/>
    <cellStyle name="Normal 3 9 3" xfId="34996"/>
    <cellStyle name="Normal 3 9 4" xfId="34997"/>
    <cellStyle name="Normal 3 9 5" xfId="34998"/>
    <cellStyle name="Normal 3_April 17_Updated labor demand figures May 12 workshop" xfId="34999"/>
    <cellStyle name="Normal 30" xfId="35000"/>
    <cellStyle name="Normal 30 10" xfId="35001"/>
    <cellStyle name="Normal 30 11" xfId="35002"/>
    <cellStyle name="Normal 30 12" xfId="35003"/>
    <cellStyle name="Normal 30 13" xfId="35004"/>
    <cellStyle name="Normal 30 14" xfId="35005"/>
    <cellStyle name="Normal 30 15" xfId="35006"/>
    <cellStyle name="Normal 30 16" xfId="35007"/>
    <cellStyle name="Normal 30 2" xfId="35008"/>
    <cellStyle name="Normal 30 3" xfId="35009"/>
    <cellStyle name="Normal 30 4" xfId="35010"/>
    <cellStyle name="Normal 30 5" xfId="35011"/>
    <cellStyle name="Normal 30 6" xfId="35012"/>
    <cellStyle name="Normal 30 7" xfId="35013"/>
    <cellStyle name="Normal 30 8" xfId="35014"/>
    <cellStyle name="Normal 30 9" xfId="35015"/>
    <cellStyle name="Normal 31" xfId="35016"/>
    <cellStyle name="Normal 31 2" xfId="35017"/>
    <cellStyle name="Normal 32" xfId="35018"/>
    <cellStyle name="Normal 32 2" xfId="35019"/>
    <cellStyle name="Normal 32 3" xfId="35020"/>
    <cellStyle name="Normal 32 4" xfId="35021"/>
    <cellStyle name="Normal 32 5" xfId="35022"/>
    <cellStyle name="Normal 33" xfId="35023"/>
    <cellStyle name="Normal 33 2" xfId="35024"/>
    <cellStyle name="Normal 33 3" xfId="35025"/>
    <cellStyle name="Normal 33 4" xfId="35026"/>
    <cellStyle name="Normal 33 5" xfId="35027"/>
    <cellStyle name="Normal 33 6" xfId="35028"/>
    <cellStyle name="Normal 33 7" xfId="35029"/>
    <cellStyle name="Normal 34" xfId="35030"/>
    <cellStyle name="Normal 34 10" xfId="35031"/>
    <cellStyle name="Normal 34 2" xfId="35032"/>
    <cellStyle name="Normal 34 3" xfId="35033"/>
    <cellStyle name="Normal 34 4" xfId="35034"/>
    <cellStyle name="Normal 34 5" xfId="35035"/>
    <cellStyle name="Normal 34 6" xfId="35036"/>
    <cellStyle name="Normal 34 7" xfId="35037"/>
    <cellStyle name="Normal 34 8" xfId="35038"/>
    <cellStyle name="Normal 34 9" xfId="35039"/>
    <cellStyle name="Normal 35" xfId="35040"/>
    <cellStyle name="Normal 35 10" xfId="35041"/>
    <cellStyle name="Normal 35 2" xfId="35042"/>
    <cellStyle name="Normal 35 3" xfId="35043"/>
    <cellStyle name="Normal 35 4" xfId="35044"/>
    <cellStyle name="Normal 35 5" xfId="35045"/>
    <cellStyle name="Normal 35 6" xfId="35046"/>
    <cellStyle name="Normal 35 7" xfId="35047"/>
    <cellStyle name="Normal 35 8" xfId="35048"/>
    <cellStyle name="Normal 35 9" xfId="35049"/>
    <cellStyle name="Normal 36" xfId="35050"/>
    <cellStyle name="Normal 36 10" xfId="35051"/>
    <cellStyle name="Normal 36 2" xfId="35052"/>
    <cellStyle name="Normal 36 3" xfId="35053"/>
    <cellStyle name="Normal 36 4" xfId="35054"/>
    <cellStyle name="Normal 36 5" xfId="35055"/>
    <cellStyle name="Normal 36 6" xfId="35056"/>
    <cellStyle name="Normal 36 7" xfId="35057"/>
    <cellStyle name="Normal 36 8" xfId="35058"/>
    <cellStyle name="Normal 36 9" xfId="35059"/>
    <cellStyle name="Normal 37" xfId="35060"/>
    <cellStyle name="Normal 37 10" xfId="35061"/>
    <cellStyle name="Normal 37 2" xfId="35062"/>
    <cellStyle name="Normal 37 3" xfId="35063"/>
    <cellStyle name="Normal 37 4" xfId="35064"/>
    <cellStyle name="Normal 37 5" xfId="35065"/>
    <cellStyle name="Normal 37 6" xfId="35066"/>
    <cellStyle name="Normal 37 7" xfId="35067"/>
    <cellStyle name="Normal 37 8" xfId="35068"/>
    <cellStyle name="Normal 37 9" xfId="35069"/>
    <cellStyle name="Normal 38" xfId="35070"/>
    <cellStyle name="Normal 38 10" xfId="35071"/>
    <cellStyle name="Normal 38 2" xfId="35072"/>
    <cellStyle name="Normal 38 3" xfId="35073"/>
    <cellStyle name="Normal 38 4" xfId="35074"/>
    <cellStyle name="Normal 38 5" xfId="35075"/>
    <cellStyle name="Normal 38 6" xfId="35076"/>
    <cellStyle name="Normal 38 7" xfId="35077"/>
    <cellStyle name="Normal 38 8" xfId="35078"/>
    <cellStyle name="Normal 38 9" xfId="35079"/>
    <cellStyle name="Normal 39" xfId="35080"/>
    <cellStyle name="Normal 39 10" xfId="35081"/>
    <cellStyle name="Normal 39 2" xfId="35082"/>
    <cellStyle name="Normal 39 3" xfId="35083"/>
    <cellStyle name="Normal 39 4" xfId="35084"/>
    <cellStyle name="Normal 39 5" xfId="35085"/>
    <cellStyle name="Normal 39 6" xfId="35086"/>
    <cellStyle name="Normal 39 7" xfId="35087"/>
    <cellStyle name="Normal 39 8" xfId="35088"/>
    <cellStyle name="Normal 39 9" xfId="35089"/>
    <cellStyle name="Normal 4 36" xfId="35090"/>
    <cellStyle name="Normal 4 10" xfId="35091"/>
    <cellStyle name="Normal 4 11" xfId="35092"/>
    <cellStyle name="Normal 4 12" xfId="35093"/>
    <cellStyle name="Normal 4 13" xfId="35094"/>
    <cellStyle name="Normal 4 14" xfId="35095"/>
    <cellStyle name="Normal 4 15" xfId="35096"/>
    <cellStyle name="Normal 4 16" xfId="35097"/>
    <cellStyle name="Normal 4 17" xfId="35098"/>
    <cellStyle name="Normal 4 18" xfId="35099"/>
    <cellStyle name="Normal 4 19" xfId="35100"/>
    <cellStyle name="Normal 4 2" xfId="35101"/>
    <cellStyle name="Normal 4 2 10" xfId="35102"/>
    <cellStyle name="Normal 4 2 11" xfId="35103"/>
    <cellStyle name="Normal 4 2 12" xfId="35104"/>
    <cellStyle name="Normal 4 2 13" xfId="35105"/>
    <cellStyle name="Normal 4 2 14" xfId="35106"/>
    <cellStyle name="Normal 4 2 15" xfId="35107"/>
    <cellStyle name="Normal 4 2 16" xfId="35108"/>
    <cellStyle name="Normal 4 2 17" xfId="35109"/>
    <cellStyle name="Normal 4 2 18" xfId="35110"/>
    <cellStyle name="Normal 4 2 19" xfId="35111"/>
    <cellStyle name="Normal 4 2 2" xfId="35112"/>
    <cellStyle name="Normal 4 2 2 10" xfId="35113"/>
    <cellStyle name="Normal 4 2 2 11" xfId="35114"/>
    <cellStyle name="Normal 4 2 2 12" xfId="35115"/>
    <cellStyle name="Normal 4 2 2 2" xfId="35116"/>
    <cellStyle name="Normal 4 2 2 2 2" xfId="35117"/>
    <cellStyle name="Normal 4 2 2 2 3" xfId="35118"/>
    <cellStyle name="Normal 4 2 2 2 4" xfId="35119"/>
    <cellStyle name="Normal 4 2 2 2 5" xfId="35120"/>
    <cellStyle name="Normal 4 2 2 2 6" xfId="35121"/>
    <cellStyle name="Normal 4 2 2 2 7" xfId="35122"/>
    <cellStyle name="Normal 4 2 2 2 8" xfId="35123"/>
    <cellStyle name="Normal 4 2 2 2 9" xfId="35124"/>
    <cellStyle name="Normal 4 2 2 3" xfId="35125"/>
    <cellStyle name="Normal 4 2 2 4" xfId="35126"/>
    <cellStyle name="Normal 4 2 2 5" xfId="35127"/>
    <cellStyle name="Normal 4 2 2 6" xfId="35128"/>
    <cellStyle name="Normal 4 2 2 7" xfId="35129"/>
    <cellStyle name="Normal 4 2 2 8" xfId="35130"/>
    <cellStyle name="Normal 4 2 2 9" xfId="35131"/>
    <cellStyle name="Normal 4 2 20" xfId="35132"/>
    <cellStyle name="Normal 4 2 21" xfId="35133"/>
    <cellStyle name="Normal 4 2 22" xfId="35134"/>
    <cellStyle name="Normal 4 2 23" xfId="35135"/>
    <cellStyle name="Normal 4 2 24" xfId="35136"/>
    <cellStyle name="Normal 4 2 25" xfId="35137"/>
    <cellStyle name="Normal 4 2 26" xfId="35138"/>
    <cellStyle name="Normal 4 2 3" xfId="35139"/>
    <cellStyle name="Normal 4 2 3 2" xfId="35140"/>
    <cellStyle name="Normal 4 2 4" xfId="35141"/>
    <cellStyle name="Normal 4 2 5" xfId="35142"/>
    <cellStyle name="Normal 4 2 6" xfId="35143"/>
    <cellStyle name="Normal 4 2 7" xfId="35144"/>
    <cellStyle name="Normal 4 2 8" xfId="35145"/>
    <cellStyle name="Normal 4 2 9" xfId="35146"/>
    <cellStyle name="Normal 4 2_Ch4 v2" xfId="35147"/>
    <cellStyle name="Normal 4 20" xfId="35148"/>
    <cellStyle name="Normal 4 21" xfId="35149"/>
    <cellStyle name="Normal 4 22" xfId="35150"/>
    <cellStyle name="Normal 4 23" xfId="35151"/>
    <cellStyle name="Normal 4 24" xfId="35152"/>
    <cellStyle name="Normal 4 25" xfId="35153"/>
    <cellStyle name="Normal 4 26" xfId="35154"/>
    <cellStyle name="Normal 4 27" xfId="35155"/>
    <cellStyle name="Normal 4 28" xfId="35156"/>
    <cellStyle name="Normal 4 29" xfId="35157"/>
    <cellStyle name="Normal 4 3" xfId="35158"/>
    <cellStyle name="Normal 4 3 10" xfId="35159"/>
    <cellStyle name="Normal 4 3 11" xfId="35160"/>
    <cellStyle name="Normal 4 3 12" xfId="35161"/>
    <cellStyle name="Normal 4 3 13" xfId="35162"/>
    <cellStyle name="Normal 4 3 14" xfId="35163"/>
    <cellStyle name="Normal 4 3 15" xfId="35164"/>
    <cellStyle name="Normal 4 3 16" xfId="35165"/>
    <cellStyle name="Normal 4 3 17" xfId="35166"/>
    <cellStyle name="Normal 4 3 2" xfId="35167"/>
    <cellStyle name="Normal 4 3 2 10" xfId="35168"/>
    <cellStyle name="Normal 4 3 2 11" xfId="35169"/>
    <cellStyle name="Normal 4 3 2 2" xfId="35170"/>
    <cellStyle name="Normal 4 3 2 3" xfId="35171"/>
    <cellStyle name="Normal 4 3 2 4" xfId="35172"/>
    <cellStyle name="Normal 4 3 2 5" xfId="35173"/>
    <cellStyle name="Normal 4 3 2 6" xfId="35174"/>
    <cellStyle name="Normal 4 3 2 7" xfId="35175"/>
    <cellStyle name="Normal 4 3 2 8" xfId="35176"/>
    <cellStyle name="Normal 4 3 2 9" xfId="35177"/>
    <cellStyle name="Normal 4 3 3" xfId="35178"/>
    <cellStyle name="Normal 4 3 4" xfId="35179"/>
    <cellStyle name="Normal 4 3 5" xfId="35180"/>
    <cellStyle name="Normal 4 3 6" xfId="35181"/>
    <cellStyle name="Normal 4 3 7" xfId="35182"/>
    <cellStyle name="Normal 4 3 8" xfId="35183"/>
    <cellStyle name="Normal 4 3 9" xfId="35184"/>
    <cellStyle name="Normal 4 30" xfId="35185"/>
    <cellStyle name="Normal 4 31" xfId="35186"/>
    <cellStyle name="Normal 4 32" xfId="35187"/>
    <cellStyle name="Normal 4 33" xfId="35188"/>
    <cellStyle name="Normal 4 34" xfId="35189"/>
    <cellStyle name="Normal 4 35" xfId="35190"/>
    <cellStyle name="Normal 4 4" xfId="35191"/>
    <cellStyle name="Normal 4 4 2" xfId="35192"/>
    <cellStyle name="Normal 4 4 3" xfId="35193"/>
    <cellStyle name="Normal 4 4 4" xfId="35194"/>
    <cellStyle name="Normal 4 4 5" xfId="35195"/>
    <cellStyle name="Normal 4 4 6" xfId="35196"/>
    <cellStyle name="Normal 4 4 7" xfId="35197"/>
    <cellStyle name="Normal 4 4 8" xfId="35198"/>
    <cellStyle name="Normal 4 5" xfId="35199"/>
    <cellStyle name="Normal 4 5 2" xfId="35200"/>
    <cellStyle name="Normal 4 5 3" xfId="35201"/>
    <cellStyle name="Normal 4 5 4" xfId="35202"/>
    <cellStyle name="Normal 4 5 5" xfId="35203"/>
    <cellStyle name="Normal 4 5 6" xfId="35204"/>
    <cellStyle name="Normal 4 5 7" xfId="35205"/>
    <cellStyle name="Normal 4 5 8" xfId="35206"/>
    <cellStyle name="Normal 4 5 9" xfId="35207"/>
    <cellStyle name="Normal 4 6" xfId="35208"/>
    <cellStyle name="Normal 4 6 2" xfId="35209"/>
    <cellStyle name="Normal 4 6 3" xfId="35210"/>
    <cellStyle name="Normal 4 6 4" xfId="35211"/>
    <cellStyle name="Normal 4 6 5" xfId="35212"/>
    <cellStyle name="Normal 4 6 6" xfId="35213"/>
    <cellStyle name="Normal 4 6 7" xfId="35214"/>
    <cellStyle name="Normal 4 7" xfId="35215"/>
    <cellStyle name="Normal 4 7 2" xfId="35216"/>
    <cellStyle name="Normal 4 7 3" xfId="35217"/>
    <cellStyle name="Normal 4 7 4" xfId="35218"/>
    <cellStyle name="Normal 4 7 5" xfId="35219"/>
    <cellStyle name="Normal 4 7 6" xfId="35220"/>
    <cellStyle name="Normal 4 7 7" xfId="35221"/>
    <cellStyle name="Normal 4 8" xfId="35222"/>
    <cellStyle name="Normal 4 8 2" xfId="35223"/>
    <cellStyle name="Normal 4 8 3" xfId="35224"/>
    <cellStyle name="Normal 4 8 4" xfId="35225"/>
    <cellStyle name="Normal 4 8 5" xfId="35226"/>
    <cellStyle name="Normal 4 8 6" xfId="35227"/>
    <cellStyle name="Normal 4 8 7" xfId="35228"/>
    <cellStyle name="Normal 4 9" xfId="35229"/>
    <cellStyle name="Normal 4 9 2" xfId="35230"/>
    <cellStyle name="Normal 4 9 3" xfId="35231"/>
    <cellStyle name="Normal 4 9 4" xfId="35232"/>
    <cellStyle name="Normal 4 9 5" xfId="35233"/>
    <cellStyle name="Normal 4 9 6" xfId="35234"/>
    <cellStyle name="Normal 4_April 17_Updated labor demand figures May 12 workshop" xfId="35235"/>
    <cellStyle name="Normal 40" xfId="35236"/>
    <cellStyle name="Normal 40 2" xfId="35237"/>
    <cellStyle name="Normal 41" xfId="35238"/>
    <cellStyle name="Normal 41 10" xfId="35239"/>
    <cellStyle name="Normal 41 11" xfId="35240"/>
    <cellStyle name="Normal 41 12" xfId="35241"/>
    <cellStyle name="Normal 41 13" xfId="35242"/>
    <cellStyle name="Normal 41 14" xfId="35243"/>
    <cellStyle name="Normal 41 15" xfId="35244"/>
    <cellStyle name="Normal 41 16" xfId="35245"/>
    <cellStyle name="Normal 41 17" xfId="35246"/>
    <cellStyle name="Normal 41 18" xfId="35247"/>
    <cellStyle name="Normal 41 2" xfId="35248"/>
    <cellStyle name="Normal 41 3" xfId="35249"/>
    <cellStyle name="Normal 41 4" xfId="35250"/>
    <cellStyle name="Normal 41 5" xfId="35251"/>
    <cellStyle name="Normal 41 6" xfId="35252"/>
    <cellStyle name="Normal 41 7" xfId="35253"/>
    <cellStyle name="Normal 41 8" xfId="35254"/>
    <cellStyle name="Normal 41 9" xfId="35255"/>
    <cellStyle name="Normal 42" xfId="35256"/>
    <cellStyle name="Normal 42 10" xfId="35257"/>
    <cellStyle name="Normal 42 11" xfId="35258"/>
    <cellStyle name="Normal 42 12" xfId="35259"/>
    <cellStyle name="Normal 42 13" xfId="35260"/>
    <cellStyle name="Normal 42 14" xfId="35261"/>
    <cellStyle name="Normal 42 15" xfId="35262"/>
    <cellStyle name="Normal 42 16" xfId="35263"/>
    <cellStyle name="Normal 42 17" xfId="35264"/>
    <cellStyle name="Normal 42 18" xfId="35265"/>
    <cellStyle name="Normal 42 2" xfId="35266"/>
    <cellStyle name="Normal 42 3" xfId="35267"/>
    <cellStyle name="Normal 42 4" xfId="35268"/>
    <cellStyle name="Normal 42 5" xfId="35269"/>
    <cellStyle name="Normal 42 6" xfId="35270"/>
    <cellStyle name="Normal 42 7" xfId="35271"/>
    <cellStyle name="Normal 42 8" xfId="35272"/>
    <cellStyle name="Normal 42 9" xfId="35273"/>
    <cellStyle name="Normal 43" xfId="35274"/>
    <cellStyle name="Normal 43 10" xfId="35275"/>
    <cellStyle name="Normal 43 11" xfId="35276"/>
    <cellStyle name="Normal 43 12" xfId="35277"/>
    <cellStyle name="Normal 43 13" xfId="35278"/>
    <cellStyle name="Normal 43 14" xfId="35279"/>
    <cellStyle name="Normal 43 15" xfId="35280"/>
    <cellStyle name="Normal 43 16" xfId="35281"/>
    <cellStyle name="Normal 43 17" xfId="35282"/>
    <cellStyle name="Normal 43 18" xfId="35283"/>
    <cellStyle name="Normal 43 2" xfId="35284"/>
    <cellStyle name="Normal 43 3" xfId="35285"/>
    <cellStyle name="Normal 43 4" xfId="35286"/>
    <cellStyle name="Normal 43 5" xfId="35287"/>
    <cellStyle name="Normal 43 6" xfId="35288"/>
    <cellStyle name="Normal 43 7" xfId="35289"/>
    <cellStyle name="Normal 43 8" xfId="35290"/>
    <cellStyle name="Normal 43 9" xfId="35291"/>
    <cellStyle name="Normal 44" xfId="35292"/>
    <cellStyle name="Normal 44 10" xfId="35293"/>
    <cellStyle name="Normal 44 2" xfId="35294"/>
    <cellStyle name="Normal 44 2 2" xfId="35295"/>
    <cellStyle name="Normal 44 2 3" xfId="35296"/>
    <cellStyle name="Normal 44 2 4" xfId="35297"/>
    <cellStyle name="Normal 44 2 5" xfId="35298"/>
    <cellStyle name="Normal 44 2 6" xfId="35299"/>
    <cellStyle name="Normal 44 2 7" xfId="35300"/>
    <cellStyle name="Normal 44 2 8" xfId="35301"/>
    <cellStyle name="Normal 44 2 9" xfId="35302"/>
    <cellStyle name="Normal 44 3" xfId="35303"/>
    <cellStyle name="Normal 44 4" xfId="35304"/>
    <cellStyle name="Normal 44 5" xfId="35305"/>
    <cellStyle name="Normal 44 6" xfId="35306"/>
    <cellStyle name="Normal 44 7" xfId="35307"/>
    <cellStyle name="Normal 44 8" xfId="35308"/>
    <cellStyle name="Normal 44 9" xfId="35309"/>
    <cellStyle name="Normal 45" xfId="35310"/>
    <cellStyle name="Normal 45 10" xfId="35311"/>
    <cellStyle name="Normal 45 2" xfId="35312"/>
    <cellStyle name="Normal 45 3" xfId="35313"/>
    <cellStyle name="Normal 45 4" xfId="35314"/>
    <cellStyle name="Normal 45 5" xfId="35315"/>
    <cellStyle name="Normal 45 6" xfId="35316"/>
    <cellStyle name="Normal 45 7" xfId="35317"/>
    <cellStyle name="Normal 45 8" xfId="35318"/>
    <cellStyle name="Normal 45 9" xfId="35319"/>
    <cellStyle name="Normal 46" xfId="35320"/>
    <cellStyle name="Normal 46 10" xfId="35321"/>
    <cellStyle name="Normal 46 2" xfId="35322"/>
    <cellStyle name="Normal 46 3" xfId="35323"/>
    <cellStyle name="Normal 46 4" xfId="35324"/>
    <cellStyle name="Normal 46 5" xfId="35325"/>
    <cellStyle name="Normal 46 6" xfId="35326"/>
    <cellStyle name="Normal 46 7" xfId="35327"/>
    <cellStyle name="Normal 46 8" xfId="35328"/>
    <cellStyle name="Normal 46 9" xfId="35329"/>
    <cellStyle name="Normal 47" xfId="35330"/>
    <cellStyle name="Normal 47 10" xfId="35331"/>
    <cellStyle name="Normal 47 2" xfId="35332"/>
    <cellStyle name="Normal 47 3" xfId="35333"/>
    <cellStyle name="Normal 47 4" xfId="35334"/>
    <cellStyle name="Normal 47 5" xfId="35335"/>
    <cellStyle name="Normal 47 6" xfId="35336"/>
    <cellStyle name="Normal 47 7" xfId="35337"/>
    <cellStyle name="Normal 47 8" xfId="35338"/>
    <cellStyle name="Normal 47 9" xfId="35339"/>
    <cellStyle name="Normal 48" xfId="35340"/>
    <cellStyle name="Normal 48 10" xfId="35341"/>
    <cellStyle name="Normal 48 2" xfId="35342"/>
    <cellStyle name="Normal 48 3" xfId="35343"/>
    <cellStyle name="Normal 48 4" xfId="35344"/>
    <cellStyle name="Normal 48 5" xfId="35345"/>
    <cellStyle name="Normal 48 6" xfId="35346"/>
    <cellStyle name="Normal 48 7" xfId="35347"/>
    <cellStyle name="Normal 48 8" xfId="35348"/>
    <cellStyle name="Normal 48 9" xfId="35349"/>
    <cellStyle name="Normal 49" xfId="35350"/>
    <cellStyle name="Normal 49 10" xfId="35351"/>
    <cellStyle name="Normal 49 11" xfId="35352"/>
    <cellStyle name="Normal 49 12" xfId="35353"/>
    <cellStyle name="Normal 49 2" xfId="35354"/>
    <cellStyle name="Normal 49 2 2" xfId="35355"/>
    <cellStyle name="Normal 49 3" xfId="35356"/>
    <cellStyle name="Normal 49 3 2" xfId="35357"/>
    <cellStyle name="Normal 49 4" xfId="35358"/>
    <cellStyle name="Normal 49 4 2" xfId="35359"/>
    <cellStyle name="Normal 49 5" xfId="35360"/>
    <cellStyle name="Normal 49 6" xfId="35361"/>
    <cellStyle name="Normal 49 7" xfId="35362"/>
    <cellStyle name="Normal 49 8" xfId="35363"/>
    <cellStyle name="Normal 49 9" xfId="35364"/>
    <cellStyle name="Normal 5 36" xfId="35365"/>
    <cellStyle name="Normal 5 10" xfId="35366"/>
    <cellStyle name="Normal 5 11" xfId="35367"/>
    <cellStyle name="Normal 5 12" xfId="35368"/>
    <cellStyle name="Normal 5 13" xfId="35369"/>
    <cellStyle name="Normal 5 14" xfId="35370"/>
    <cellStyle name="Normal 5 15" xfId="35371"/>
    <cellStyle name="Normal 5 16" xfId="35372"/>
    <cellStyle name="Normal 5 17" xfId="35373"/>
    <cellStyle name="Normal 5 18" xfId="35374"/>
    <cellStyle name="Normal 5 19" xfId="35375"/>
    <cellStyle name="Normal 5 2" xfId="35376"/>
    <cellStyle name="Normal 5 2 2" xfId="35377"/>
    <cellStyle name="Normal 5 2 2 2" xfId="35378"/>
    <cellStyle name="Normal 5 2 3" xfId="35379"/>
    <cellStyle name="Normal 5 2 3 2" xfId="35380"/>
    <cellStyle name="Normal 5 2 4" xfId="35381"/>
    <cellStyle name="Normal 5 2 5" xfId="35382"/>
    <cellStyle name="Normal 5 20" xfId="35383"/>
    <cellStyle name="Normal 5 21" xfId="35384"/>
    <cellStyle name="Normal 5 22" xfId="35385"/>
    <cellStyle name="Normal 5 23" xfId="35386"/>
    <cellStyle name="Normal 5 24" xfId="35387"/>
    <cellStyle name="Normal 5 25" xfId="35388"/>
    <cellStyle name="Normal 5 26" xfId="35389"/>
    <cellStyle name="Normal 5 27" xfId="35390"/>
    <cellStyle name="Normal 5 28" xfId="35391"/>
    <cellStyle name="Normal 5 29" xfId="35392"/>
    <cellStyle name="Normal 5 3" xfId="35393"/>
    <cellStyle name="Normal 5 3 2" xfId="35394"/>
    <cellStyle name="Normal 5 3 3" xfId="35395"/>
    <cellStyle name="Normal 5 3 4" xfId="35396"/>
    <cellStyle name="Normal 5 30" xfId="35397"/>
    <cellStyle name="Normal 5 31" xfId="35398"/>
    <cellStyle name="Normal 5 32" xfId="35399"/>
    <cellStyle name="Normal 5 33" xfId="35400"/>
    <cellStyle name="Normal 5 34" xfId="35401"/>
    <cellStyle name="Normal 5 35" xfId="35402"/>
    <cellStyle name="Normal 5 4" xfId="35403"/>
    <cellStyle name="Normal 5 4 2" xfId="35404"/>
    <cellStyle name="Normal 5 4 3" xfId="35405"/>
    <cellStyle name="Normal 5 5" xfId="35406"/>
    <cellStyle name="Normal 5 5 2" xfId="35407"/>
    <cellStyle name="Normal 5 5 3" xfId="35408"/>
    <cellStyle name="Normal 5 6" xfId="35409"/>
    <cellStyle name="Normal 5 6 2" xfId="35410"/>
    <cellStyle name="Normal 5 6 3" xfId="35411"/>
    <cellStyle name="Normal 5 7" xfId="35412"/>
    <cellStyle name="Normal 5 8" xfId="35413"/>
    <cellStyle name="Normal 5 9" xfId="35414"/>
    <cellStyle name="Normal 5_April 17_Updated labor demand figures May 12 workshop" xfId="35415"/>
    <cellStyle name="Normal 50" xfId="35416"/>
    <cellStyle name="Normal 50 10" xfId="35417"/>
    <cellStyle name="Normal 50 2" xfId="35418"/>
    <cellStyle name="Normal 50 3" xfId="35419"/>
    <cellStyle name="Normal 50 4" xfId="35420"/>
    <cellStyle name="Normal 50 5" xfId="35421"/>
    <cellStyle name="Normal 50 6" xfId="35422"/>
    <cellStyle name="Normal 50 7" xfId="35423"/>
    <cellStyle name="Normal 50 8" xfId="35424"/>
    <cellStyle name="Normal 50 9" xfId="35425"/>
    <cellStyle name="Normal 51" xfId="35426"/>
    <cellStyle name="Normal 51 10" xfId="35427"/>
    <cellStyle name="Normal 51 2" xfId="35428"/>
    <cellStyle name="Normal 51 3" xfId="35429"/>
    <cellStyle name="Normal 51 4" xfId="35430"/>
    <cellStyle name="Normal 51 5" xfId="35431"/>
    <cellStyle name="Normal 51 6" xfId="35432"/>
    <cellStyle name="Normal 51 7" xfId="35433"/>
    <cellStyle name="Normal 51 8" xfId="35434"/>
    <cellStyle name="Normal 51 9" xfId="35435"/>
    <cellStyle name="Normal 52" xfId="35436"/>
    <cellStyle name="Normal 52 2" xfId="35437"/>
    <cellStyle name="Normal 53" xfId="35438"/>
    <cellStyle name="Normal 53 2" xfId="35439"/>
    <cellStyle name="Normal 54" xfId="35440"/>
    <cellStyle name="Normal 54 2" xfId="35441"/>
    <cellStyle name="Normal 55" xfId="35442"/>
    <cellStyle name="Normal 55 2" xfId="35443"/>
    <cellStyle name="Normal 56" xfId="35444"/>
    <cellStyle name="Normal 56 2" xfId="35445"/>
    <cellStyle name="Normal 57" xfId="35446"/>
    <cellStyle name="Normal 57 2" xfId="35447"/>
    <cellStyle name="Normal 58" xfId="35448"/>
    <cellStyle name="Normal 58 2" xfId="35449"/>
    <cellStyle name="Normal 59" xfId="35450"/>
    <cellStyle name="Normal 59 2" xfId="35451"/>
    <cellStyle name="Normal 6" xfId="35452"/>
    <cellStyle name="Normal 6 10" xfId="35453"/>
    <cellStyle name="Normal 6 11" xfId="35454"/>
    <cellStyle name="Normal 6 12" xfId="35455"/>
    <cellStyle name="Normal 6 13" xfId="35456"/>
    <cellStyle name="Normal 6 14" xfId="35457"/>
    <cellStyle name="Normal 6 15" xfId="35458"/>
    <cellStyle name="Normal 6 16" xfId="35459"/>
    <cellStyle name="Normal 6 17" xfId="35460"/>
    <cellStyle name="Normal 6 18" xfId="35461"/>
    <cellStyle name="Normal 6 19" xfId="35462"/>
    <cellStyle name="Normal 6 2" xfId="35463"/>
    <cellStyle name="Normal 6 2 2" xfId="35464"/>
    <cellStyle name="Normal 6 2 2 2" xfId="35465"/>
    <cellStyle name="Normal 6 2 3" xfId="35466"/>
    <cellStyle name="Normal 6 2 4" xfId="35467"/>
    <cellStyle name="Normal 6 20" xfId="35468"/>
    <cellStyle name="Normal 6 21" xfId="35469"/>
    <cellStyle name="Normal 6 22" xfId="35470"/>
    <cellStyle name="Normal 6 23" xfId="35471"/>
    <cellStyle name="Normal 6 24" xfId="35472"/>
    <cellStyle name="Normal 6 25" xfId="35473"/>
    <cellStyle name="Normal 6 26" xfId="35474"/>
    <cellStyle name="Normal 6 27" xfId="35475"/>
    <cellStyle name="Normal 6 28" xfId="35476"/>
    <cellStyle name="Normal 6 29" xfId="35477"/>
    <cellStyle name="Normal 6 3" xfId="35478"/>
    <cellStyle name="Normal 6 3 2" xfId="35479"/>
    <cellStyle name="Normal 6 30" xfId="35480"/>
    <cellStyle name="Normal 6 31" xfId="35481"/>
    <cellStyle name="Normal 6 32" xfId="35482"/>
    <cellStyle name="Normal 6 33" xfId="35483"/>
    <cellStyle name="Normal 6 4" xfId="35484"/>
    <cellStyle name="Normal 6 4 2" xfId="35485"/>
    <cellStyle name="Normal 6 5" xfId="35486"/>
    <cellStyle name="Normal 6 5 2" xfId="35487"/>
    <cellStyle name="Normal 6 6" xfId="35488"/>
    <cellStyle name="Normal 6 6 2" xfId="35489"/>
    <cellStyle name="Normal 6 7" xfId="35490"/>
    <cellStyle name="Normal 6 8" xfId="35491"/>
    <cellStyle name="Normal 6 9" xfId="35492"/>
    <cellStyle name="Normal 6_April 17_Updated labor demand figures May 12 workshop" xfId="35493"/>
    <cellStyle name="Normal 60" xfId="35494"/>
    <cellStyle name="Normal 60 2" xfId="35495"/>
    <cellStyle name="Normal 60 3" xfId="35496"/>
    <cellStyle name="Normal 61" xfId="35497"/>
    <cellStyle name="Normal 61 2" xfId="35498"/>
    <cellStyle name="Normal 61 2 2" xfId="35499"/>
    <cellStyle name="Normal 61 3" xfId="35500"/>
    <cellStyle name="Normal 62" xfId="35501"/>
    <cellStyle name="Normal 62 2" xfId="35502"/>
    <cellStyle name="Normal 62 3" xfId="35503"/>
    <cellStyle name="Normal 63" xfId="35504"/>
    <cellStyle name="Normal 63 2" xfId="35505"/>
    <cellStyle name="Normal 64" xfId="35506"/>
    <cellStyle name="Normal 65" xfId="35507"/>
    <cellStyle name="Normal 66" xfId="35508"/>
    <cellStyle name="Normal 67" xfId="35509"/>
    <cellStyle name="Normal 68" xfId="35510"/>
    <cellStyle name="Normal 69" xfId="35511"/>
    <cellStyle name="Normal 7" xfId="35512"/>
    <cellStyle name="Normal 7 10" xfId="35513"/>
    <cellStyle name="Normal 7 11" xfId="35514"/>
    <cellStyle name="Normal 7 12" xfId="35515"/>
    <cellStyle name="Normal 7 13" xfId="35516"/>
    <cellStyle name="Normal 7 14" xfId="35517"/>
    <cellStyle name="Normal 7 15" xfId="35518"/>
    <cellStyle name="Normal 7 16" xfId="35519"/>
    <cellStyle name="Normal 7 17" xfId="35520"/>
    <cellStyle name="Normal 7 18" xfId="35521"/>
    <cellStyle name="Normal 7 19" xfId="35522"/>
    <cellStyle name="Normal 7 2" xfId="35523"/>
    <cellStyle name="Normal 7 2 2" xfId="35524"/>
    <cellStyle name="Normal 7 20" xfId="35525"/>
    <cellStyle name="Normal 7 21" xfId="35526"/>
    <cellStyle name="Normal 7 22" xfId="35527"/>
    <cellStyle name="Normal 7 23" xfId="35528"/>
    <cellStyle name="Normal 7 24" xfId="35529"/>
    <cellStyle name="Normal 7 25" xfId="35530"/>
    <cellStyle name="Normal 7 26" xfId="35531"/>
    <cellStyle name="Normal 7 27" xfId="35532"/>
    <cellStyle name="Normal 7 28" xfId="35533"/>
    <cellStyle name="Normal 7 29" xfId="35534"/>
    <cellStyle name="Normal 7 3" xfId="35535"/>
    <cellStyle name="Normal 7 30" xfId="35536"/>
    <cellStyle name="Normal 7 31" xfId="35537"/>
    <cellStyle name="Normal 7 32" xfId="35538"/>
    <cellStyle name="Normal 7 33" xfId="35539"/>
    <cellStyle name="Normal 7 34" xfId="35540"/>
    <cellStyle name="Normal 7 4" xfId="35541"/>
    <cellStyle name="Normal 7 5" xfId="35542"/>
    <cellStyle name="Normal 7 6" xfId="35543"/>
    <cellStyle name="Normal 7 7" xfId="35544"/>
    <cellStyle name="Normal 7 8" xfId="35545"/>
    <cellStyle name="Normal 7 9" xfId="35546"/>
    <cellStyle name="Normal 70" xfId="35547"/>
    <cellStyle name="Normal 70 10" xfId="35548"/>
    <cellStyle name="Normal 70 11" xfId="35549"/>
    <cellStyle name="Normal 70 12" xfId="35550"/>
    <cellStyle name="Normal 70 13" xfId="35551"/>
    <cellStyle name="Normal 70 14" xfId="35552"/>
    <cellStyle name="Normal 70 15" xfId="35553"/>
    <cellStyle name="Normal 70 16" xfId="35554"/>
    <cellStyle name="Normal 70 17" xfId="35555"/>
    <cellStyle name="Normal 70 18" xfId="35556"/>
    <cellStyle name="Normal 70 19" xfId="35557"/>
    <cellStyle name="Normal 70 2" xfId="35558"/>
    <cellStyle name="Normal 70 20" xfId="35559"/>
    <cellStyle name="Normal 70 21" xfId="35560"/>
    <cellStyle name="Normal 70 22" xfId="35561"/>
    <cellStyle name="Normal 70 3" xfId="35562"/>
    <cellStyle name="Normal 70 4" xfId="35563"/>
    <cellStyle name="Normal 70 5" xfId="35564"/>
    <cellStyle name="Normal 70 6" xfId="35565"/>
    <cellStyle name="Normal 70 7" xfId="35566"/>
    <cellStyle name="Normal 70 8" xfId="35567"/>
    <cellStyle name="Normal 70 9" xfId="35568"/>
    <cellStyle name="Normal 71" xfId="35569"/>
    <cellStyle name="Normal 71 10" xfId="35570"/>
    <cellStyle name="Normal 71 11" xfId="35571"/>
    <cellStyle name="Normal 71 12" xfId="35572"/>
    <cellStyle name="Normal 71 13" xfId="35573"/>
    <cellStyle name="Normal 71 14" xfId="35574"/>
    <cellStyle name="Normal 71 15" xfId="35575"/>
    <cellStyle name="Normal 71 16" xfId="35576"/>
    <cellStyle name="Normal 71 17" xfId="35577"/>
    <cellStyle name="Normal 71 18" xfId="35578"/>
    <cellStyle name="Normal 71 19" xfId="35579"/>
    <cellStyle name="Normal 71 2" xfId="35580"/>
    <cellStyle name="Normal 71 20" xfId="35581"/>
    <cellStyle name="Normal 71 21" xfId="35582"/>
    <cellStyle name="Normal 71 22" xfId="35583"/>
    <cellStyle name="Normal 71 3" xfId="35584"/>
    <cellStyle name="Normal 71 4" xfId="35585"/>
    <cellStyle name="Normal 71 5" xfId="35586"/>
    <cellStyle name="Normal 71 6" xfId="35587"/>
    <cellStyle name="Normal 71 7" xfId="35588"/>
    <cellStyle name="Normal 71 8" xfId="35589"/>
    <cellStyle name="Normal 71 9" xfId="35590"/>
    <cellStyle name="Normal 72" xfId="35591"/>
    <cellStyle name="Normal 73" xfId="35592"/>
    <cellStyle name="Normal 73 2" xfId="35593"/>
    <cellStyle name="Normal 73 3" xfId="35594"/>
    <cellStyle name="Normal 73 4" xfId="35595"/>
    <cellStyle name="Normal 74" xfId="35596"/>
    <cellStyle name="Normal 74 10" xfId="35597"/>
    <cellStyle name="Normal 74 11" xfId="35598"/>
    <cellStyle name="Normal 74 12" xfId="35599"/>
    <cellStyle name="Normal 74 13" xfId="35600"/>
    <cellStyle name="Normal 74 2" xfId="35601"/>
    <cellStyle name="Normal 74 3" xfId="35602"/>
    <cellStyle name="Normal 74 4" xfId="35603"/>
    <cellStyle name="Normal 74 5" xfId="35604"/>
    <cellStyle name="Normal 74 6" xfId="35605"/>
    <cellStyle name="Normal 74 7" xfId="35606"/>
    <cellStyle name="Normal 74 8" xfId="35607"/>
    <cellStyle name="Normal 74 9" xfId="35608"/>
    <cellStyle name="Normal 75" xfId="35609"/>
    <cellStyle name="Normal 75 10" xfId="35610"/>
    <cellStyle name="Normal 75 11" xfId="35611"/>
    <cellStyle name="Normal 75 12" xfId="35612"/>
    <cellStyle name="Normal 75 13" xfId="35613"/>
    <cellStyle name="Normal 75 2" xfId="35614"/>
    <cellStyle name="Normal 75 3" xfId="35615"/>
    <cellStyle name="Normal 75 4" xfId="35616"/>
    <cellStyle name="Normal 75 5" xfId="35617"/>
    <cellStyle name="Normal 75 6" xfId="35618"/>
    <cellStyle name="Normal 75 7" xfId="35619"/>
    <cellStyle name="Normal 75 8" xfId="35620"/>
    <cellStyle name="Normal 75 9" xfId="35621"/>
    <cellStyle name="Normal 76" xfId="35622"/>
    <cellStyle name="Normal 76 10" xfId="35623"/>
    <cellStyle name="Normal 76 11" xfId="35624"/>
    <cellStyle name="Normal 76 12" xfId="35625"/>
    <cellStyle name="Normal 76 13" xfId="35626"/>
    <cellStyle name="Normal 76 2" xfId="35627"/>
    <cellStyle name="Normal 76 3" xfId="35628"/>
    <cellStyle name="Normal 76 4" xfId="35629"/>
    <cellStyle name="Normal 76 5" xfId="35630"/>
    <cellStyle name="Normal 76 6" xfId="35631"/>
    <cellStyle name="Normal 76 7" xfId="35632"/>
    <cellStyle name="Normal 76 8" xfId="35633"/>
    <cellStyle name="Normal 76 9" xfId="35634"/>
    <cellStyle name="Normal 77" xfId="35635"/>
    <cellStyle name="Normal 77 10" xfId="35636"/>
    <cellStyle name="Normal 77 11" xfId="35637"/>
    <cellStyle name="Normal 77 12" xfId="35638"/>
    <cellStyle name="Normal 77 13" xfId="35639"/>
    <cellStyle name="Normal 77 2" xfId="35640"/>
    <cellStyle name="Normal 77 3" xfId="35641"/>
    <cellStyle name="Normal 77 4" xfId="35642"/>
    <cellStyle name="Normal 77 5" xfId="35643"/>
    <cellStyle name="Normal 77 6" xfId="35644"/>
    <cellStyle name="Normal 77 7" xfId="35645"/>
    <cellStyle name="Normal 77 8" xfId="35646"/>
    <cellStyle name="Normal 77 9" xfId="35647"/>
    <cellStyle name="Normal 78" xfId="35648"/>
    <cellStyle name="Normal 78 10" xfId="35649"/>
    <cellStyle name="Normal 78 11" xfId="35650"/>
    <cellStyle name="Normal 78 12" xfId="35651"/>
    <cellStyle name="Normal 78 13" xfId="35652"/>
    <cellStyle name="Normal 78 2" xfId="35653"/>
    <cellStyle name="Normal 78 3" xfId="35654"/>
    <cellStyle name="Normal 78 4" xfId="35655"/>
    <cellStyle name="Normal 78 5" xfId="35656"/>
    <cellStyle name="Normal 78 6" xfId="35657"/>
    <cellStyle name="Normal 78 7" xfId="35658"/>
    <cellStyle name="Normal 78 8" xfId="35659"/>
    <cellStyle name="Normal 78 9" xfId="35660"/>
    <cellStyle name="Normal 79" xfId="35661"/>
    <cellStyle name="Normal 79 10" xfId="35662"/>
    <cellStyle name="Normal 79 11" xfId="35663"/>
    <cellStyle name="Normal 79 12" xfId="35664"/>
    <cellStyle name="Normal 79 13" xfId="35665"/>
    <cellStyle name="Normal 79 2" xfId="35666"/>
    <cellStyle name="Normal 79 3" xfId="35667"/>
    <cellStyle name="Normal 79 4" xfId="35668"/>
    <cellStyle name="Normal 79 5" xfId="35669"/>
    <cellStyle name="Normal 79 6" xfId="35670"/>
    <cellStyle name="Normal 79 7" xfId="35671"/>
    <cellStyle name="Normal 79 8" xfId="35672"/>
    <cellStyle name="Normal 79 9" xfId="35673"/>
    <cellStyle name="Normal 8" xfId="35674"/>
    <cellStyle name="Normal 8 10" xfId="35675"/>
    <cellStyle name="Normal 8 11" xfId="35676"/>
    <cellStyle name="Normal 8 12" xfId="35677"/>
    <cellStyle name="Normal 8 13" xfId="35678"/>
    <cellStyle name="Normal 8 14" xfId="35679"/>
    <cellStyle name="Normal 8 15" xfId="35680"/>
    <cellStyle name="Normal 8 16" xfId="35681"/>
    <cellStyle name="Normal 8 17" xfId="35682"/>
    <cellStyle name="Normal 8 18" xfId="35683"/>
    <cellStyle name="Normal 8 19" xfId="35684"/>
    <cellStyle name="Normal 8 2" xfId="35685"/>
    <cellStyle name="Normal 8 2 2" xfId="35686"/>
    <cellStyle name="Normal 8 2 3" xfId="35687"/>
    <cellStyle name="Normal 8 20" xfId="35688"/>
    <cellStyle name="Normal 8 21" xfId="35689"/>
    <cellStyle name="Normal 8 22" xfId="35690"/>
    <cellStyle name="Normal 8 23" xfId="35691"/>
    <cellStyle name="Normal 8 24" xfId="35692"/>
    <cellStyle name="Normal 8 25" xfId="35693"/>
    <cellStyle name="Normal 8 26" xfId="35694"/>
    <cellStyle name="Normal 8 27" xfId="35695"/>
    <cellStyle name="Normal 8 28" xfId="35696"/>
    <cellStyle name="Normal 8 29" xfId="35697"/>
    <cellStyle name="Normal 8 3" xfId="35698"/>
    <cellStyle name="Normal 8 30" xfId="35699"/>
    <cellStyle name="Normal 8 31" xfId="35700"/>
    <cellStyle name="Normal 8 32" xfId="35701"/>
    <cellStyle name="Normal 8 33" xfId="35702"/>
    <cellStyle name="Normal 8 34" xfId="35703"/>
    <cellStyle name="Normal 8 4" xfId="35704"/>
    <cellStyle name="Normal 8 5" xfId="35705"/>
    <cellStyle name="Normal 8 6" xfId="35706"/>
    <cellStyle name="Normal 8 7" xfId="35707"/>
    <cellStyle name="Normal 8 8" xfId="35708"/>
    <cellStyle name="Normal 8 9" xfId="35709"/>
    <cellStyle name="Normal 80" xfId="35710"/>
    <cellStyle name="Normal 80 10" xfId="35711"/>
    <cellStyle name="Normal 80 11" xfId="35712"/>
    <cellStyle name="Normal 80 12" xfId="35713"/>
    <cellStyle name="Normal 80 13" xfId="35714"/>
    <cellStyle name="Normal 80 2" xfId="35715"/>
    <cellStyle name="Normal 80 3" xfId="35716"/>
    <cellStyle name="Normal 80 4" xfId="35717"/>
    <cellStyle name="Normal 80 5" xfId="35718"/>
    <cellStyle name="Normal 80 6" xfId="35719"/>
    <cellStyle name="Normal 80 7" xfId="35720"/>
    <cellStyle name="Normal 80 8" xfId="35721"/>
    <cellStyle name="Normal 80 9" xfId="35722"/>
    <cellStyle name="Normal 81" xfId="35723"/>
    <cellStyle name="Normal 81 2" xfId="35724"/>
    <cellStyle name="Normal 81 3" xfId="35725"/>
    <cellStyle name="Normal 81 4" xfId="35726"/>
    <cellStyle name="Normal 81 5" xfId="35727"/>
    <cellStyle name="Normal 82" xfId="35728"/>
    <cellStyle name="Normal 82 2" xfId="35729"/>
    <cellStyle name="Normal 82 3" xfId="35730"/>
    <cellStyle name="Normal 82 4" xfId="35731"/>
    <cellStyle name="Normal 82 5" xfId="35732"/>
    <cellStyle name="Normal 83" xfId="35733"/>
    <cellStyle name="Normal 83 2" xfId="35734"/>
    <cellStyle name="Normal 83 3" xfId="35735"/>
    <cellStyle name="Normal 83 4" xfId="35736"/>
    <cellStyle name="Normal 83 5" xfId="35737"/>
    <cellStyle name="Normal 84" xfId="35738"/>
    <cellStyle name="Normal 84 2" xfId="35739"/>
    <cellStyle name="Normal 84 3" xfId="35740"/>
    <cellStyle name="Normal 84 4" xfId="35741"/>
    <cellStyle name="Normal 85" xfId="35742"/>
    <cellStyle name="Normal 85 2" xfId="35743"/>
    <cellStyle name="Normal 85 3" xfId="35744"/>
    <cellStyle name="Normal 85 4" xfId="35745"/>
    <cellStyle name="Normal 86" xfId="35746"/>
    <cellStyle name="Normal 86 2" xfId="35747"/>
    <cellStyle name="Normal 86 3" xfId="35748"/>
    <cellStyle name="Normal 86 4" xfId="35749"/>
    <cellStyle name="Normal 87" xfId="35750"/>
    <cellStyle name="Normal 87 2" xfId="35751"/>
    <cellStyle name="Normal 87 3" xfId="35752"/>
    <cellStyle name="Normal 87 4" xfId="35753"/>
    <cellStyle name="Normal 88" xfId="35754"/>
    <cellStyle name="Normal 88 2" xfId="35755"/>
    <cellStyle name="Normal 88 3" xfId="35756"/>
    <cellStyle name="Normal 88 4" xfId="35757"/>
    <cellStyle name="Normal 89" xfId="35758"/>
    <cellStyle name="Normal 89 2" xfId="35759"/>
    <cellStyle name="Normal 89 3" xfId="35760"/>
    <cellStyle name="Normal 89 4" xfId="35761"/>
    <cellStyle name="Normal 9" xfId="35762"/>
    <cellStyle name="Normal 9 10" xfId="35763"/>
    <cellStyle name="Normal 9 11" xfId="35764"/>
    <cellStyle name="Normal 9 12" xfId="35765"/>
    <cellStyle name="Normal 9 13" xfId="35766"/>
    <cellStyle name="Normal 9 14" xfId="35767"/>
    <cellStyle name="Normal 9 15" xfId="35768"/>
    <cellStyle name="Normal 9 16" xfId="35769"/>
    <cellStyle name="Normal 9 17" xfId="35770"/>
    <cellStyle name="Normal 9 18" xfId="35771"/>
    <cellStyle name="Normal 9 19" xfId="35772"/>
    <cellStyle name="Normal 9 2" xfId="35773"/>
    <cellStyle name="Normal 9 2 2" xfId="35774"/>
    <cellStyle name="Normal 9 2 3" xfId="35775"/>
    <cellStyle name="Normal 9 2 4" xfId="35776"/>
    <cellStyle name="Normal 9 20" xfId="35777"/>
    <cellStyle name="Normal 9 21" xfId="35778"/>
    <cellStyle name="Normal 9 22" xfId="35779"/>
    <cellStyle name="Normal 9 23" xfId="35780"/>
    <cellStyle name="Normal 9 24" xfId="35781"/>
    <cellStyle name="Normal 9 25" xfId="35782"/>
    <cellStyle name="Normal 9 26" xfId="35783"/>
    <cellStyle name="Normal 9 27" xfId="35784"/>
    <cellStyle name="Normal 9 28" xfId="35785"/>
    <cellStyle name="Normal 9 29" xfId="35786"/>
    <cellStyle name="Normal 9 3" xfId="35787"/>
    <cellStyle name="Normal 9 3 2" xfId="35788"/>
    <cellStyle name="Normal 9 30" xfId="35789"/>
    <cellStyle name="Normal 9 31" xfId="35790"/>
    <cellStyle name="Normal 9 32" xfId="35791"/>
    <cellStyle name="Normal 9 33" xfId="35792"/>
    <cellStyle name="Normal 9 34" xfId="35793"/>
    <cellStyle name="Normal 9 35" xfId="35794"/>
    <cellStyle name="Normal 9 4" xfId="35795"/>
    <cellStyle name="Normal 9 5" xfId="35796"/>
    <cellStyle name="Normal 9 6" xfId="35797"/>
    <cellStyle name="Normal 9 7" xfId="35798"/>
    <cellStyle name="Normal 9 8" xfId="35799"/>
    <cellStyle name="Normal 9 9" xfId="35800"/>
    <cellStyle name="Normal 9_Ch4 v2" xfId="35801"/>
    <cellStyle name="Normal 90" xfId="35802"/>
    <cellStyle name="Normal 91" xfId="35803"/>
    <cellStyle name="Normal 92" xfId="35804"/>
    <cellStyle name="Normal 93" xfId="35805"/>
    <cellStyle name="Normal 94" xfId="35806"/>
    <cellStyle name="Normal 95" xfId="35807"/>
    <cellStyle name="Normal 96" xfId="35808"/>
    <cellStyle name="Normal 97" xfId="35809"/>
    <cellStyle name="Normal 98" xfId="35810"/>
    <cellStyle name="Normal 99" xfId="35811"/>
    <cellStyle name="Normal GHG Numbers (0.00)" xfId="35812"/>
    <cellStyle name="Normal GHG whole table" xfId="35813"/>
    <cellStyle name="Normal GHG-Shade" xfId="35814"/>
    <cellStyle name="Normal GHG-Shade 2" xfId="35815"/>
    <cellStyle name="Normal GHG-Shade 3" xfId="35816"/>
    <cellStyle name="Normal millions" xfId="35817"/>
    <cellStyle name="Normal no decimal" xfId="35818"/>
    <cellStyle name="Normal thousands" xfId="35819"/>
    <cellStyle name="Normal two decimals" xfId="35820"/>
    <cellStyle name="Normale 2" xfId="35821"/>
    <cellStyle name="Normale_Common_output_v10" xfId="35822"/>
    <cellStyle name="Nota" xfId="35823"/>
    <cellStyle name="Nota 2" xfId="35824"/>
    <cellStyle name="Nota 3" xfId="35825"/>
    <cellStyle name="Nota 4" xfId="35826"/>
    <cellStyle name="Note 10" xfId="35827"/>
    <cellStyle name="Note 10 2" xfId="35828"/>
    <cellStyle name="Note 11" xfId="35829"/>
    <cellStyle name="Note 11 2" xfId="35830"/>
    <cellStyle name="Note 12" xfId="35831"/>
    <cellStyle name="Note 12 2" xfId="35832"/>
    <cellStyle name="Note 13" xfId="35833"/>
    <cellStyle name="Note 13 2" xfId="35834"/>
    <cellStyle name="Note 14" xfId="35835"/>
    <cellStyle name="Note 14 2" xfId="35836"/>
    <cellStyle name="Note 14 2 2" xfId="35837"/>
    <cellStyle name="Note 14 2 2 2" xfId="35838"/>
    <cellStyle name="Note 14 2 3" xfId="35839"/>
    <cellStyle name="Note 14 2 4" xfId="35840"/>
    <cellStyle name="Note 15" xfId="35841"/>
    <cellStyle name="Note 15 2" xfId="35842"/>
    <cellStyle name="Note 16" xfId="35843"/>
    <cellStyle name="Note 16 2" xfId="35844"/>
    <cellStyle name="Note 17" xfId="35845"/>
    <cellStyle name="Note 17 2" xfId="35846"/>
    <cellStyle name="Note 18" xfId="35847"/>
    <cellStyle name="Note 19" xfId="35848"/>
    <cellStyle name="Note 2" xfId="35849"/>
    <cellStyle name="Note 2 10" xfId="35850"/>
    <cellStyle name="Note 2 11" xfId="35851"/>
    <cellStyle name="Note 2 12" xfId="35852"/>
    <cellStyle name="Note 2 13" xfId="35853"/>
    <cellStyle name="Note 2 14" xfId="35854"/>
    <cellStyle name="Note 2 2" xfId="35855"/>
    <cellStyle name="Note 2 2 2" xfId="35856"/>
    <cellStyle name="Note 2 2 2 2" xfId="35857"/>
    <cellStyle name="Note 2 2 2 2 2" xfId="35858"/>
    <cellStyle name="Note 2 2 2 2 3" xfId="35859"/>
    <cellStyle name="Note 2 2 2 2 4" xfId="35860"/>
    <cellStyle name="Note 2 2 2 3" xfId="35861"/>
    <cellStyle name="Note 2 2 2 3 2" xfId="35862"/>
    <cellStyle name="Note 2 2 2 3 3" xfId="35863"/>
    <cellStyle name="Note 2 2 2 3 4" xfId="35864"/>
    <cellStyle name="Note 2 2 2 4" xfId="35865"/>
    <cellStyle name="Note 2 2 2 5" xfId="35866"/>
    <cellStyle name="Note 2 2 2 6" xfId="35867"/>
    <cellStyle name="Note 2 2 3" xfId="35868"/>
    <cellStyle name="Note 2 2 4" xfId="35869"/>
    <cellStyle name="Note 2 2 5" xfId="35870"/>
    <cellStyle name="Note 2 2 6" xfId="35871"/>
    <cellStyle name="Note 2 3" xfId="35872"/>
    <cellStyle name="Note 2 3 2" xfId="35873"/>
    <cellStyle name="Note 2 3 2 2" xfId="35874"/>
    <cellStyle name="Note 2 3 2 3" xfId="35875"/>
    <cellStyle name="Note 2 3 2 4" xfId="35876"/>
    <cellStyle name="Note 2 3 3" xfId="35877"/>
    <cellStyle name="Note 2 3 3 2" xfId="35878"/>
    <cellStyle name="Note 2 3 3 3" xfId="35879"/>
    <cellStyle name="Note 2 3 3 4" xfId="35880"/>
    <cellStyle name="Note 2 3 4" xfId="35881"/>
    <cellStyle name="Note 2 3 5" xfId="35882"/>
    <cellStyle name="Note 2 3 6" xfId="35883"/>
    <cellStyle name="Note 2 4" xfId="35884"/>
    <cellStyle name="Note 2 5" xfId="35885"/>
    <cellStyle name="Note 2 6" xfId="35886"/>
    <cellStyle name="Note 2 7" xfId="35887"/>
    <cellStyle name="Note 2 8" xfId="35888"/>
    <cellStyle name="Note 2 9" xfId="35889"/>
    <cellStyle name="Note 20" xfId="35890"/>
    <cellStyle name="Note 21" xfId="35891"/>
    <cellStyle name="Note 22" xfId="35892"/>
    <cellStyle name="Note 23" xfId="35893"/>
    <cellStyle name="Note 24" xfId="35894"/>
    <cellStyle name="Note 25" xfId="35895"/>
    <cellStyle name="Note 26" xfId="35896"/>
    <cellStyle name="Note 27" xfId="35897"/>
    <cellStyle name="Note 28" xfId="35898"/>
    <cellStyle name="Note 29" xfId="35899"/>
    <cellStyle name="Note 3" xfId="35900"/>
    <cellStyle name="Note 3 10" xfId="35901"/>
    <cellStyle name="Note 3 2" xfId="35902"/>
    <cellStyle name="Note 3 2 2" xfId="35903"/>
    <cellStyle name="Note 3 2 3" xfId="35904"/>
    <cellStyle name="Note 3 2 4" xfId="35905"/>
    <cellStyle name="Note 3 3" xfId="35906"/>
    <cellStyle name="Note 3 4" xfId="35907"/>
    <cellStyle name="Note 3 5" xfId="35908"/>
    <cellStyle name="Note 3 6" xfId="35909"/>
    <cellStyle name="Note 3 7" xfId="35910"/>
    <cellStyle name="Note 3 8" xfId="35911"/>
    <cellStyle name="Note 3 9" xfId="35912"/>
    <cellStyle name="Note 30" xfId="35913"/>
    <cellStyle name="Note 31" xfId="35914"/>
    <cellStyle name="Note 32" xfId="35915"/>
    <cellStyle name="Note 33" xfId="35916"/>
    <cellStyle name="Note 34" xfId="35917"/>
    <cellStyle name="Note 35" xfId="35918"/>
    <cellStyle name="Note 35 2" xfId="35919"/>
    <cellStyle name="Note 35 2 2" xfId="35920"/>
    <cellStyle name="Note 35 2 2 2" xfId="35921"/>
    <cellStyle name="Note 35 3" xfId="35922"/>
    <cellStyle name="Note 35 4" xfId="35923"/>
    <cellStyle name="Note 36" xfId="35924"/>
    <cellStyle name="Note 37" xfId="35925"/>
    <cellStyle name="Note 38" xfId="35926"/>
    <cellStyle name="Note 39" xfId="35927"/>
    <cellStyle name="Note 4" xfId="35928"/>
    <cellStyle name="Note 4 2" xfId="35929"/>
    <cellStyle name="Note 4 3" xfId="35930"/>
    <cellStyle name="Note 4 4" xfId="35931"/>
    <cellStyle name="Note 4 5" xfId="35932"/>
    <cellStyle name="Note 40" xfId="35933"/>
    <cellStyle name="Note 41" xfId="35934"/>
    <cellStyle name="Note 42" xfId="35935"/>
    <cellStyle name="Note 43" xfId="35936"/>
    <cellStyle name="Note 44" xfId="35937"/>
    <cellStyle name="Note 45" xfId="35938"/>
    <cellStyle name="Note 46" xfId="35939"/>
    <cellStyle name="Note 47" xfId="35940"/>
    <cellStyle name="Note 48" xfId="35941"/>
    <cellStyle name="Note 49" xfId="35942"/>
    <cellStyle name="Note 5" xfId="35943"/>
    <cellStyle name="Note 5 2" xfId="35944"/>
    <cellStyle name="Note 50" xfId="35945"/>
    <cellStyle name="Note 51" xfId="35946"/>
    <cellStyle name="Note 52" xfId="35947"/>
    <cellStyle name="Note 53" xfId="35948"/>
    <cellStyle name="Note 54" xfId="35949"/>
    <cellStyle name="Note 55" xfId="35950"/>
    <cellStyle name="Note 56" xfId="35951"/>
    <cellStyle name="Note 57" xfId="35952"/>
    <cellStyle name="Note 58" xfId="35953"/>
    <cellStyle name="Note 59" xfId="35954"/>
    <cellStyle name="Note 6" xfId="35955"/>
    <cellStyle name="Note 6 2" xfId="35956"/>
    <cellStyle name="Note 60" xfId="35957"/>
    <cellStyle name="Note 60 2" xfId="35958"/>
    <cellStyle name="Note 60 2 2" xfId="35959"/>
    <cellStyle name="Note 60 2 2 2" xfId="35960"/>
    <cellStyle name="Note 60 2 3" xfId="35961"/>
    <cellStyle name="Note 61" xfId="35962"/>
    <cellStyle name="Note 62" xfId="35963"/>
    <cellStyle name="Note 63" xfId="35964"/>
    <cellStyle name="Note 64" xfId="35965"/>
    <cellStyle name="Note 65" xfId="35966"/>
    <cellStyle name="Note 7" xfId="35967"/>
    <cellStyle name="Note 7 2" xfId="35968"/>
    <cellStyle name="Note 8" xfId="35969"/>
    <cellStyle name="Note 8 2" xfId="35970"/>
    <cellStyle name="Note 9" xfId="35971"/>
    <cellStyle name="Note 9 2" xfId="35972"/>
    <cellStyle name="notes" xfId="35973"/>
    <cellStyle name="Number" xfId="35974"/>
    <cellStyle name="Number." xfId="35975"/>
    <cellStyle name="ofwhich" xfId="35976"/>
    <cellStyle name="One" xfId="35977"/>
    <cellStyle name="One 2" xfId="35978"/>
    <cellStyle name="Option" xfId="35979"/>
    <cellStyle name="OptionHeading" xfId="35980"/>
    <cellStyle name="OptionHeading2" xfId="35981"/>
    <cellStyle name="Output 10" xfId="35982"/>
    <cellStyle name="Output 11" xfId="35983"/>
    <cellStyle name="Output 12" xfId="35984"/>
    <cellStyle name="Output 13" xfId="35985"/>
    <cellStyle name="Output 14" xfId="35986"/>
    <cellStyle name="Output 15" xfId="35987"/>
    <cellStyle name="Output 16" xfId="35988"/>
    <cellStyle name="Output 17" xfId="35989"/>
    <cellStyle name="Output 18" xfId="35990"/>
    <cellStyle name="Output 19" xfId="35991"/>
    <cellStyle name="Output 2" xfId="35992"/>
    <cellStyle name="Output 2 10" xfId="35993"/>
    <cellStyle name="Output 2 11" xfId="35994"/>
    <cellStyle name="Output 2 12" xfId="35995"/>
    <cellStyle name="Output 2 2" xfId="35996"/>
    <cellStyle name="Output 2 2 2" xfId="35997"/>
    <cellStyle name="Output 2 2 2 2" xfId="35998"/>
    <cellStyle name="Output 2 2 2 2 2" xfId="35999"/>
    <cellStyle name="Output 2 2 2 2 3" xfId="36000"/>
    <cellStyle name="Output 2 2 2 3" xfId="36001"/>
    <cellStyle name="Output 2 2 2 3 2" xfId="36002"/>
    <cellStyle name="Output 2 2 2 3 3" xfId="36003"/>
    <cellStyle name="Output 2 2 2 4" xfId="36004"/>
    <cellStyle name="Output 2 2 2 5" xfId="36005"/>
    <cellStyle name="Output 2 2 3" xfId="36006"/>
    <cellStyle name="Output 2 2 4" xfId="36007"/>
    <cellStyle name="Output 2 2 5" xfId="36008"/>
    <cellStyle name="Output 2 3" xfId="36009"/>
    <cellStyle name="Output 2 3 2" xfId="36010"/>
    <cellStyle name="Output 2 3 2 2" xfId="36011"/>
    <cellStyle name="Output 2 3 2 3" xfId="36012"/>
    <cellStyle name="Output 2 3 3" xfId="36013"/>
    <cellStyle name="Output 2 3 3 2" xfId="36014"/>
    <cellStyle name="Output 2 3 3 3" xfId="36015"/>
    <cellStyle name="Output 2 3 4" xfId="36016"/>
    <cellStyle name="Output 2 3 5" xfId="36017"/>
    <cellStyle name="Output 2 4" xfId="36018"/>
    <cellStyle name="Output 2 5" xfId="36019"/>
    <cellStyle name="Output 2 6" xfId="36020"/>
    <cellStyle name="Output 2 7" xfId="36021"/>
    <cellStyle name="Output 2 8" xfId="36022"/>
    <cellStyle name="Output 2 9" xfId="36023"/>
    <cellStyle name="Output 20" xfId="36024"/>
    <cellStyle name="Output 21" xfId="36025"/>
    <cellStyle name="Output 22" xfId="36026"/>
    <cellStyle name="Output 23" xfId="36027"/>
    <cellStyle name="Output 24" xfId="36028"/>
    <cellStyle name="Output 25" xfId="36029"/>
    <cellStyle name="Output 26" xfId="36030"/>
    <cellStyle name="Output 27" xfId="36031"/>
    <cellStyle name="Output 28" xfId="36032"/>
    <cellStyle name="Output 29" xfId="36033"/>
    <cellStyle name="Output 3" xfId="36034"/>
    <cellStyle name="Output 3 10" xfId="36035"/>
    <cellStyle name="Output 3 11" xfId="36036"/>
    <cellStyle name="Output 3 2" xfId="36037"/>
    <cellStyle name="Output 3 3" xfId="36038"/>
    <cellStyle name="Output 3 4" xfId="36039"/>
    <cellStyle name="Output 3 5" xfId="36040"/>
    <cellStyle name="Output 3 6" xfId="36041"/>
    <cellStyle name="Output 3 7" xfId="36042"/>
    <cellStyle name="Output 3 8" xfId="36043"/>
    <cellStyle name="Output 3 9" xfId="36044"/>
    <cellStyle name="Output 30" xfId="36045"/>
    <cellStyle name="Output 31" xfId="36046"/>
    <cellStyle name="Output 32" xfId="36047"/>
    <cellStyle name="Output 33" xfId="36048"/>
    <cellStyle name="Output 34" xfId="36049"/>
    <cellStyle name="Output 35" xfId="36050"/>
    <cellStyle name="Output 35 2" xfId="36051"/>
    <cellStyle name="Output 35 2 2" xfId="36052"/>
    <cellStyle name="Output 35 2 2 2" xfId="36053"/>
    <cellStyle name="Output 35 3" xfId="36054"/>
    <cellStyle name="Output 35 4" xfId="36055"/>
    <cellStyle name="Output 36" xfId="36056"/>
    <cellStyle name="Output 37" xfId="36057"/>
    <cellStyle name="Output 38" xfId="36058"/>
    <cellStyle name="Output 39" xfId="36059"/>
    <cellStyle name="Output 4" xfId="36060"/>
    <cellStyle name="Output 4 2" xfId="36061"/>
    <cellStyle name="Output 4 3" xfId="36062"/>
    <cellStyle name="Output 4 4" xfId="36063"/>
    <cellStyle name="Output 40" xfId="36064"/>
    <cellStyle name="Output 41" xfId="36065"/>
    <cellStyle name="Output 42" xfId="36066"/>
    <cellStyle name="Output 43" xfId="36067"/>
    <cellStyle name="Output 44" xfId="36068"/>
    <cellStyle name="Output 45" xfId="36069"/>
    <cellStyle name="Output 46" xfId="36070"/>
    <cellStyle name="Output 47" xfId="36071"/>
    <cellStyle name="Output 48" xfId="36072"/>
    <cellStyle name="Output 49" xfId="36073"/>
    <cellStyle name="Output 5" xfId="36074"/>
    <cellStyle name="Output 50" xfId="36075"/>
    <cellStyle name="Output 51" xfId="36076"/>
    <cellStyle name="Output 52" xfId="36077"/>
    <cellStyle name="Output 53" xfId="36078"/>
    <cellStyle name="Output 54" xfId="36079"/>
    <cellStyle name="Output 55" xfId="36080"/>
    <cellStyle name="Output 56" xfId="36081"/>
    <cellStyle name="Output 57" xfId="36082"/>
    <cellStyle name="Output 58" xfId="36083"/>
    <cellStyle name="Output 59" xfId="36084"/>
    <cellStyle name="Output 6" xfId="36085"/>
    <cellStyle name="Output 60" xfId="36086"/>
    <cellStyle name="Output 60 2" xfId="36087"/>
    <cellStyle name="Output 60 2 2" xfId="36088"/>
    <cellStyle name="Output 60 2 2 2" xfId="36089"/>
    <cellStyle name="Output 60 2 3" xfId="36090"/>
    <cellStyle name="Output 61" xfId="36091"/>
    <cellStyle name="Output 62" xfId="36092"/>
    <cellStyle name="Output 63" xfId="36093"/>
    <cellStyle name="Output 64" xfId="36094"/>
    <cellStyle name="Output 65" xfId="36095"/>
    <cellStyle name="Output 66" xfId="36096"/>
    <cellStyle name="Output 7" xfId="36097"/>
    <cellStyle name="Output 8" xfId="36098"/>
    <cellStyle name="Output 9" xfId="36099"/>
    <cellStyle name="Output Amounts" xfId="36100"/>
    <cellStyle name="Output Column Headings" xfId="36101"/>
    <cellStyle name="Output Line Items" xfId="36102"/>
    <cellStyle name="Output Report Heading" xfId="36103"/>
    <cellStyle name="Output Report Title" xfId="36104"/>
    <cellStyle name="OutputLbl_RP" xfId="36105"/>
    <cellStyle name="P" xfId="36106"/>
    <cellStyle name="P 2" xfId="36107"/>
    <cellStyle name="P 2 2" xfId="36108"/>
    <cellStyle name="P 3" xfId="36109"/>
    <cellStyle name="Page Number" xfId="36110"/>
    <cellStyle name="Pattern" xfId="36111"/>
    <cellStyle name="Percent [0]" xfId="36112"/>
    <cellStyle name="Percent [0] 2" xfId="36113"/>
    <cellStyle name="Percent [1]" xfId="36114"/>
    <cellStyle name="Percent [1] 2" xfId="36115"/>
    <cellStyle name="Percent [2]" xfId="36116"/>
    <cellStyle name="Percent [2] 2" xfId="36117"/>
    <cellStyle name="Percent 10" xfId="36118"/>
    <cellStyle name="Percent 10 10" xfId="36119"/>
    <cellStyle name="Percent 10 11" xfId="36120"/>
    <cellStyle name="Percent 10 12" xfId="36121"/>
    <cellStyle name="Percent 10 13" xfId="36122"/>
    <cellStyle name="Percent 10 14" xfId="36123"/>
    <cellStyle name="Percent 10 15" xfId="36124"/>
    <cellStyle name="Percent 10 16" xfId="36125"/>
    <cellStyle name="Percent 10 17" xfId="36126"/>
    <cellStyle name="Percent 10 18" xfId="36127"/>
    <cellStyle name="Percent 10 19" xfId="36128"/>
    <cellStyle name="Percent 10 2" xfId="36129"/>
    <cellStyle name="Percent 10 2 2" xfId="36130"/>
    <cellStyle name="Percent 10 2 3" xfId="36131"/>
    <cellStyle name="Percent 10 20" xfId="36132"/>
    <cellStyle name="Percent 10 21" xfId="36133"/>
    <cellStyle name="Percent 10 22" xfId="36134"/>
    <cellStyle name="Percent 10 23" xfId="36135"/>
    <cellStyle name="Percent 10 24" xfId="36136"/>
    <cellStyle name="Percent 10 3" xfId="36137"/>
    <cellStyle name="Percent 10 3 2" xfId="36138"/>
    <cellStyle name="Percent 10 3 3" xfId="36139"/>
    <cellStyle name="Percent 10 4" xfId="36140"/>
    <cellStyle name="Percent 10 5" xfId="36141"/>
    <cellStyle name="Percent 10 6" xfId="36142"/>
    <cellStyle name="Percent 10 7" xfId="36143"/>
    <cellStyle name="Percent 10 8" xfId="36144"/>
    <cellStyle name="Percent 10 9" xfId="36145"/>
    <cellStyle name="Percent 11" xfId="36146"/>
    <cellStyle name="Percent 12" xfId="36147"/>
    <cellStyle name="Percent 12 10" xfId="36148"/>
    <cellStyle name="Percent 12 11" xfId="36149"/>
    <cellStyle name="Percent 12 12" xfId="36150"/>
    <cellStyle name="Percent 12 13" xfId="36151"/>
    <cellStyle name="Percent 12 14" xfId="36152"/>
    <cellStyle name="Percent 12 15" xfId="36153"/>
    <cellStyle name="Percent 12 16" xfId="36154"/>
    <cellStyle name="Percent 12 17" xfId="36155"/>
    <cellStyle name="Percent 12 18" xfId="36156"/>
    <cellStyle name="Percent 12 19" xfId="36157"/>
    <cellStyle name="Percent 12 2" xfId="36158"/>
    <cellStyle name="Percent 12 3" xfId="36159"/>
    <cellStyle name="Percent 12 4" xfId="36160"/>
    <cellStyle name="Percent 12 5" xfId="36161"/>
    <cellStyle name="Percent 12 6" xfId="36162"/>
    <cellStyle name="Percent 12 7" xfId="36163"/>
    <cellStyle name="Percent 12 8" xfId="36164"/>
    <cellStyle name="Percent 12 9" xfId="36165"/>
    <cellStyle name="Percent 13" xfId="36166"/>
    <cellStyle name="Percent 13 10" xfId="36167"/>
    <cellStyle name="Percent 13 11" xfId="36168"/>
    <cellStyle name="Percent 13 12" xfId="36169"/>
    <cellStyle name="Percent 13 13" xfId="36170"/>
    <cellStyle name="Percent 13 14" xfId="36171"/>
    <cellStyle name="Percent 13 15" xfId="36172"/>
    <cellStyle name="Percent 13 16" xfId="36173"/>
    <cellStyle name="Percent 13 17" xfId="36174"/>
    <cellStyle name="Percent 13 18" xfId="36175"/>
    <cellStyle name="Percent 13 19" xfId="36176"/>
    <cellStyle name="Percent 13 2" xfId="36177"/>
    <cellStyle name="Percent 13 20" xfId="36178"/>
    <cellStyle name="Percent 13 21" xfId="36179"/>
    <cellStyle name="Percent 13 3" xfId="36180"/>
    <cellStyle name="Percent 13 4" xfId="36181"/>
    <cellStyle name="Percent 13 5" xfId="36182"/>
    <cellStyle name="Percent 13 6" xfId="36183"/>
    <cellStyle name="Percent 13 7" xfId="36184"/>
    <cellStyle name="Percent 13 8" xfId="36185"/>
    <cellStyle name="Percent 13 9" xfId="36186"/>
    <cellStyle name="Percent 14" xfId="36187"/>
    <cellStyle name="Percent 15" xfId="36188"/>
    <cellStyle name="Percent 16" xfId="36189"/>
    <cellStyle name="Percent 16 10" xfId="36190"/>
    <cellStyle name="Percent 16 11" xfId="36191"/>
    <cellStyle name="Percent 16 12" xfId="36192"/>
    <cellStyle name="Percent 16 13" xfId="36193"/>
    <cellStyle name="Percent 16 14" xfId="36194"/>
    <cellStyle name="Percent 16 15" xfId="36195"/>
    <cellStyle name="Percent 16 16" xfId="36196"/>
    <cellStyle name="Percent 16 17" xfId="36197"/>
    <cellStyle name="Percent 16 18" xfId="36198"/>
    <cellStyle name="Percent 16 19" xfId="36199"/>
    <cellStyle name="Percent 16 2" xfId="36200"/>
    <cellStyle name="Percent 16 3" xfId="36201"/>
    <cellStyle name="Percent 16 4" xfId="36202"/>
    <cellStyle name="Percent 16 5" xfId="36203"/>
    <cellStyle name="Percent 16 6" xfId="36204"/>
    <cellStyle name="Percent 16 7" xfId="36205"/>
    <cellStyle name="Percent 16 8" xfId="36206"/>
    <cellStyle name="Percent 16 9" xfId="36207"/>
    <cellStyle name="Percent 17" xfId="36208"/>
    <cellStyle name="Percent 17 10" xfId="36209"/>
    <cellStyle name="Percent 17 2" xfId="36210"/>
    <cellStyle name="Percent 17 3" xfId="36211"/>
    <cellStyle name="Percent 17 4" xfId="36212"/>
    <cellStyle name="Percent 17 5" xfId="36213"/>
    <cellStyle name="Percent 17 6" xfId="36214"/>
    <cellStyle name="Percent 17 7" xfId="36215"/>
    <cellStyle name="Percent 17 8" xfId="36216"/>
    <cellStyle name="Percent 17 9" xfId="36217"/>
    <cellStyle name="Percent 18" xfId="36218"/>
    <cellStyle name="Percent 19" xfId="36219"/>
    <cellStyle name="Percent 2 10" xfId="36220"/>
    <cellStyle name="Percent 2 10 2" xfId="36221"/>
    <cellStyle name="Percent 2 10 3" xfId="36222"/>
    <cellStyle name="Percent 2 10 3 2" xfId="36223"/>
    <cellStyle name="Percent 2 11" xfId="36224"/>
    <cellStyle name="Percent 2 12" xfId="36225"/>
    <cellStyle name="Percent 2 12 2" xfId="36226"/>
    <cellStyle name="Percent 2 13" xfId="36227"/>
    <cellStyle name="Percent 2 14" xfId="36228"/>
    <cellStyle name="Percent 2 15" xfId="36229"/>
    <cellStyle name="Percent 2 16" xfId="36230"/>
    <cellStyle name="Percent 2 17" xfId="36231"/>
    <cellStyle name="Percent 2 18" xfId="36232"/>
    <cellStyle name="Percent 2 19" xfId="36233"/>
    <cellStyle name="Percent 2 2" xfId="36234"/>
    <cellStyle name="Percent 2 2 2" xfId="36235"/>
    <cellStyle name="Percent 2 2 2 2" xfId="36236"/>
    <cellStyle name="Percent 2 2 2 3" xfId="36237"/>
    <cellStyle name="Percent 2 2 2 4" xfId="36238"/>
    <cellStyle name="Percent 2 2 3" xfId="36239"/>
    <cellStyle name="Percent 2 2 4" xfId="36240"/>
    <cellStyle name="Percent 2 2 5" xfId="36241"/>
    <cellStyle name="Percent 2 2 6" xfId="36242"/>
    <cellStyle name="Percent 2 2 7" xfId="36243"/>
    <cellStyle name="Percent 2 2 8" xfId="36244"/>
    <cellStyle name="Percent 2 2 9" xfId="36245"/>
    <cellStyle name="Percent 2 20" xfId="36246"/>
    <cellStyle name="Percent 2 21" xfId="36247"/>
    <cellStyle name="Percent 2 22" xfId="36248"/>
    <cellStyle name="Percent 2 23" xfId="36249"/>
    <cellStyle name="Percent 2 24" xfId="36250"/>
    <cellStyle name="Percent 2 25" xfId="36251"/>
    <cellStyle name="Percent 2 26" xfId="36252"/>
    <cellStyle name="Percent 2 27" xfId="36253"/>
    <cellStyle name="Percent 2 28" xfId="36254"/>
    <cellStyle name="Percent 2 29" xfId="36255"/>
    <cellStyle name="Percent 2 3" xfId="36256"/>
    <cellStyle name="Percent 2 3 2" xfId="36257"/>
    <cellStyle name="Percent 2 3 3" xfId="36258"/>
    <cellStyle name="Percent 2 30" xfId="36259"/>
    <cellStyle name="Percent 2 31" xfId="36260"/>
    <cellStyle name="Percent 2 32" xfId="36261"/>
    <cellStyle name="Percent 2 33" xfId="36262"/>
    <cellStyle name="Percent 2 34" xfId="36263"/>
    <cellStyle name="Percent 2 35" xfId="36264"/>
    <cellStyle name="Percent 2 36" xfId="36265"/>
    <cellStyle name="Percent 2 37" xfId="36266"/>
    <cellStyle name="Percent 2 38" xfId="36267"/>
    <cellStyle name="Percent 2 38 2" xfId="36268"/>
    <cellStyle name="Percent 2 38 2 2" xfId="36269"/>
    <cellStyle name="Percent 2 38 2 2 2" xfId="36270"/>
    <cellStyle name="Percent 2 38 3" xfId="36271"/>
    <cellStyle name="Percent 2 39" xfId="36272"/>
    <cellStyle name="Percent 2 4" xfId="36273"/>
    <cellStyle name="Percent 2 4 2" xfId="36274"/>
    <cellStyle name="Percent 2 4 3" xfId="36275"/>
    <cellStyle name="Percent 2 40" xfId="36276"/>
    <cellStyle name="Percent 2 41" xfId="36277"/>
    <cellStyle name="Percent 2 42" xfId="36278"/>
    <cellStyle name="Percent 2 43" xfId="36279"/>
    <cellStyle name="Percent 2 44" xfId="36280"/>
    <cellStyle name="Percent 2 45" xfId="36281"/>
    <cellStyle name="Percent 2 46" xfId="36282"/>
    <cellStyle name="Percent 2 47" xfId="36283"/>
    <cellStyle name="Percent 2 48" xfId="36284"/>
    <cellStyle name="Percent 2 49" xfId="36285"/>
    <cellStyle name="Percent 2 5" xfId="36286"/>
    <cellStyle name="Percent 2 5 2" xfId="36287"/>
    <cellStyle name="Percent 2 5 3" xfId="36288"/>
    <cellStyle name="Percent 2 50" xfId="36289"/>
    <cellStyle name="Percent 2 51" xfId="36290"/>
    <cellStyle name="Percent 2 52" xfId="36291"/>
    <cellStyle name="Percent 2 53" xfId="36292"/>
    <cellStyle name="Percent 2 54" xfId="36293"/>
    <cellStyle name="Percent 2 55" xfId="36294"/>
    <cellStyle name="Percent 2 56" xfId="36295"/>
    <cellStyle name="Percent 2 57" xfId="36296"/>
    <cellStyle name="Percent 2 58" xfId="36297"/>
    <cellStyle name="Percent 2 59" xfId="36298"/>
    <cellStyle name="Percent 2 6" xfId="36299"/>
    <cellStyle name="Percent 2 6 2" xfId="36300"/>
    <cellStyle name="Percent 2 6 3" xfId="36301"/>
    <cellStyle name="Percent 2 60" xfId="36302"/>
    <cellStyle name="Percent 2 61" xfId="36303"/>
    <cellStyle name="Percent 2 62" xfId="36304"/>
    <cellStyle name="Percent 2 63" xfId="36305"/>
    <cellStyle name="Percent 2 63 2" xfId="36306"/>
    <cellStyle name="Percent 2 64" xfId="36307"/>
    <cellStyle name="Percent 2 65" xfId="36308"/>
    <cellStyle name="Percent 2 66" xfId="36309"/>
    <cellStyle name="Percent 2 67" xfId="36310"/>
    <cellStyle name="Percent 2 68" xfId="36311"/>
    <cellStyle name="Percent 2 69" xfId="36312"/>
    <cellStyle name="Percent 2 7" xfId="36313"/>
    <cellStyle name="Percent 2 7 2" xfId="36314"/>
    <cellStyle name="Percent 2 70" xfId="36315"/>
    <cellStyle name="Percent 2 8" xfId="36316"/>
    <cellStyle name="Percent 2 8 2" xfId="36317"/>
    <cellStyle name="Percent 2 9" xfId="36318"/>
    <cellStyle name="Percent 2 9 2" xfId="36319"/>
    <cellStyle name="Percent 20" xfId="36320"/>
    <cellStyle name="Percent 21" xfId="36321"/>
    <cellStyle name="Percent 21 2" xfId="36322"/>
    <cellStyle name="Percent 21 3" xfId="36323"/>
    <cellStyle name="Percent 22" xfId="36324"/>
    <cellStyle name="Percent 22 10" xfId="36325"/>
    <cellStyle name="Percent 22 11" xfId="36326"/>
    <cellStyle name="Percent 22 12" xfId="36327"/>
    <cellStyle name="Percent 22 13" xfId="36328"/>
    <cellStyle name="Percent 22 14" xfId="36329"/>
    <cellStyle name="Percent 22 15" xfId="36330"/>
    <cellStyle name="Percent 22 16" xfId="36331"/>
    <cellStyle name="Percent 22 17" xfId="36332"/>
    <cellStyle name="Percent 22 18" xfId="36333"/>
    <cellStyle name="Percent 22 19" xfId="36334"/>
    <cellStyle name="Percent 22 2" xfId="36335"/>
    <cellStyle name="Percent 22 20" xfId="36336"/>
    <cellStyle name="Percent 22 21" xfId="36337"/>
    <cellStyle name="Percent 22 3" xfId="36338"/>
    <cellStyle name="Percent 22 4" xfId="36339"/>
    <cellStyle name="Percent 22 5" xfId="36340"/>
    <cellStyle name="Percent 22 6" xfId="36341"/>
    <cellStyle name="Percent 22 7" xfId="36342"/>
    <cellStyle name="Percent 22 8" xfId="36343"/>
    <cellStyle name="Percent 22 9" xfId="36344"/>
    <cellStyle name="Percent 23" xfId="36345"/>
    <cellStyle name="Percent 24" xfId="36346"/>
    <cellStyle name="Percent 25" xfId="36347"/>
    <cellStyle name="Percent 26" xfId="36348"/>
    <cellStyle name="Percent 27" xfId="36349"/>
    <cellStyle name="Percent 27 10" xfId="36350"/>
    <cellStyle name="Percent 27 11" xfId="36351"/>
    <cellStyle name="Percent 27 12" xfId="36352"/>
    <cellStyle name="Percent 27 13" xfId="36353"/>
    <cellStyle name="Percent 27 14" xfId="36354"/>
    <cellStyle name="Percent 27 15" xfId="36355"/>
    <cellStyle name="Percent 27 16" xfId="36356"/>
    <cellStyle name="Percent 27 17" xfId="36357"/>
    <cellStyle name="Percent 27 18" xfId="36358"/>
    <cellStyle name="Percent 27 2" xfId="36359"/>
    <cellStyle name="Percent 27 3" xfId="36360"/>
    <cellStyle name="Percent 27 4" xfId="36361"/>
    <cellStyle name="Percent 27 5" xfId="36362"/>
    <cellStyle name="Percent 27 6" xfId="36363"/>
    <cellStyle name="Percent 27 7" xfId="36364"/>
    <cellStyle name="Percent 27 8" xfId="36365"/>
    <cellStyle name="Percent 27 9" xfId="36366"/>
    <cellStyle name="Percent 28" xfId="36367"/>
    <cellStyle name="Percent 28 10" xfId="36368"/>
    <cellStyle name="Percent 28 11" xfId="36369"/>
    <cellStyle name="Percent 28 12" xfId="36370"/>
    <cellStyle name="Percent 28 13" xfId="36371"/>
    <cellStyle name="Percent 28 14" xfId="36372"/>
    <cellStyle name="Percent 28 15" xfId="36373"/>
    <cellStyle name="Percent 28 16" xfId="36374"/>
    <cellStyle name="Percent 28 17" xfId="36375"/>
    <cellStyle name="Percent 28 18" xfId="36376"/>
    <cellStyle name="Percent 28 19" xfId="36377"/>
    <cellStyle name="Percent 28 2" xfId="36378"/>
    <cellStyle name="Percent 28 3" xfId="36379"/>
    <cellStyle name="Percent 28 4" xfId="36380"/>
    <cellStyle name="Percent 28 5" xfId="36381"/>
    <cellStyle name="Percent 28 6" xfId="36382"/>
    <cellStyle name="Percent 28 7" xfId="36383"/>
    <cellStyle name="Percent 28 8" xfId="36384"/>
    <cellStyle name="Percent 28 9" xfId="36385"/>
    <cellStyle name="Percent 29" xfId="36386"/>
    <cellStyle name="Percent 3" xfId="36387"/>
    <cellStyle name="Percent 3 2" xfId="36388"/>
    <cellStyle name="Percent 3 2 2" xfId="36389"/>
    <cellStyle name="Percent 3 2 2 2" xfId="36390"/>
    <cellStyle name="Percent 3 2 3" xfId="36391"/>
    <cellStyle name="Percent 3 3" xfId="36392"/>
    <cellStyle name="Percent 3 3 2" xfId="36393"/>
    <cellStyle name="Percent 3 3 3" xfId="36394"/>
    <cellStyle name="Percent 3 4" xfId="36395"/>
    <cellStyle name="Percent 30" xfId="36396"/>
    <cellStyle name="Percent 30 10" xfId="36397"/>
    <cellStyle name="Percent 30 11" xfId="36398"/>
    <cellStyle name="Percent 30 12" xfId="36399"/>
    <cellStyle name="Percent 30 13" xfId="36400"/>
    <cellStyle name="Percent 30 14" xfId="36401"/>
    <cellStyle name="Percent 30 15" xfId="36402"/>
    <cellStyle name="Percent 30 2" xfId="36403"/>
    <cellStyle name="Percent 30 3" xfId="36404"/>
    <cellStyle name="Percent 30 4" xfId="36405"/>
    <cellStyle name="Percent 30 5" xfId="36406"/>
    <cellStyle name="Percent 30 6" xfId="36407"/>
    <cellStyle name="Percent 30 7" xfId="36408"/>
    <cellStyle name="Percent 30 8" xfId="36409"/>
    <cellStyle name="Percent 30 9" xfId="36410"/>
    <cellStyle name="Percent 31" xfId="36411"/>
    <cellStyle name="Percent 32" xfId="36412"/>
    <cellStyle name="Percent 36" xfId="36413"/>
    <cellStyle name="Percent 36 2" xfId="36414"/>
    <cellStyle name="Percent 36 3" xfId="36415"/>
    <cellStyle name="Percent 36 4" xfId="36416"/>
    <cellStyle name="Percent 36 5" xfId="36417"/>
    <cellStyle name="Percent 36 6" xfId="36418"/>
    <cellStyle name="Percent 36 7" xfId="36419"/>
    <cellStyle name="Percent 36 8" xfId="36420"/>
    <cellStyle name="Percent 36 9" xfId="36421"/>
    <cellStyle name="Percent 39 2" xfId="36422"/>
    <cellStyle name="Percent 39 3" xfId="36423"/>
    <cellStyle name="Percent 39 4" xfId="36424"/>
    <cellStyle name="Percent 39 5" xfId="36425"/>
    <cellStyle name="Percent 39 6" xfId="36426"/>
    <cellStyle name="Percent 39 7" xfId="36427"/>
    <cellStyle name="Percent 39 8" xfId="36428"/>
    <cellStyle name="Percent 39 9" xfId="36429"/>
    <cellStyle name="Percent 4" xfId="36430"/>
    <cellStyle name="Percent 4 10" xfId="36431"/>
    <cellStyle name="Percent 4 11" xfId="36432"/>
    <cellStyle name="Percent 4 12" xfId="36433"/>
    <cellStyle name="Percent 4 13" xfId="36434"/>
    <cellStyle name="Percent 4 14" xfId="36435"/>
    <cellStyle name="Percent 4 15" xfId="36436"/>
    <cellStyle name="Percent 4 16" xfId="36437"/>
    <cellStyle name="Percent 4 17" xfId="36438"/>
    <cellStyle name="Percent 4 18" xfId="36439"/>
    <cellStyle name="Percent 4 19" xfId="36440"/>
    <cellStyle name="Percent 4 2" xfId="36441"/>
    <cellStyle name="Percent 4 2 2" xfId="36442"/>
    <cellStyle name="Percent 4 20" xfId="36443"/>
    <cellStyle name="Percent 4 21" xfId="36444"/>
    <cellStyle name="Percent 4 22" xfId="36445"/>
    <cellStyle name="Percent 4 23" xfId="36446"/>
    <cellStyle name="Percent 4 24" xfId="36447"/>
    <cellStyle name="Percent 4 25" xfId="36448"/>
    <cellStyle name="Percent 4 26" xfId="36449"/>
    <cellStyle name="Percent 4 27" xfId="36450"/>
    <cellStyle name="Percent 4 28" xfId="36451"/>
    <cellStyle name="Percent 4 29" xfId="36452"/>
    <cellStyle name="Percent 4 3" xfId="36453"/>
    <cellStyle name="Percent 4 30" xfId="36454"/>
    <cellStyle name="Percent 4 31" xfId="36455"/>
    <cellStyle name="Percent 4 32" xfId="36456"/>
    <cellStyle name="Percent 4 4" xfId="36457"/>
    <cellStyle name="Percent 4 5" xfId="36458"/>
    <cellStyle name="Percent 4 6" xfId="36459"/>
    <cellStyle name="Percent 4 7" xfId="36460"/>
    <cellStyle name="Percent 4 8" xfId="36461"/>
    <cellStyle name="Percent 4 9" xfId="36462"/>
    <cellStyle name="Percent 43" xfId="36463"/>
    <cellStyle name="Percent 47" xfId="36464"/>
    <cellStyle name="Percent 5" xfId="36465"/>
    <cellStyle name="Percent 5 10" xfId="36466"/>
    <cellStyle name="Percent 5 11" xfId="36467"/>
    <cellStyle name="Percent 5 12" xfId="36468"/>
    <cellStyle name="Percent 5 13" xfId="36469"/>
    <cellStyle name="Percent 5 14" xfId="36470"/>
    <cellStyle name="Percent 5 15" xfId="36471"/>
    <cellStyle name="Percent 5 16" xfId="36472"/>
    <cellStyle name="Percent 5 2" xfId="36473"/>
    <cellStyle name="Percent 5 2 2" xfId="36474"/>
    <cellStyle name="Percent 5 3" xfId="36475"/>
    <cellStyle name="Percent 5 4" xfId="36476"/>
    <cellStyle name="Percent 5 5" xfId="36477"/>
    <cellStyle name="Percent 5 6" xfId="36478"/>
    <cellStyle name="Percent 5 7" xfId="36479"/>
    <cellStyle name="Percent 5 8" xfId="36480"/>
    <cellStyle name="Percent 5 9" xfId="36481"/>
    <cellStyle name="Percent 6" xfId="36482"/>
    <cellStyle name="Percent 6 2" xfId="36483"/>
    <cellStyle name="Percent 6 3" xfId="36484"/>
    <cellStyle name="Percent 6 4" xfId="36485"/>
    <cellStyle name="Percent 7" xfId="36486"/>
    <cellStyle name="Percent 7 10" xfId="36487"/>
    <cellStyle name="Percent 7 11" xfId="36488"/>
    <cellStyle name="Percent 7 12" xfId="36489"/>
    <cellStyle name="Percent 7 13" xfId="36490"/>
    <cellStyle name="Percent 7 14" xfId="36491"/>
    <cellStyle name="Percent 7 15" xfId="36492"/>
    <cellStyle name="Percent 7 16" xfId="36493"/>
    <cellStyle name="Percent 7 17" xfId="36494"/>
    <cellStyle name="Percent 7 18" xfId="36495"/>
    <cellStyle name="Percent 7 19" xfId="36496"/>
    <cellStyle name="Percent 7 2" xfId="36497"/>
    <cellStyle name="Percent 7 2 2" xfId="36498"/>
    <cellStyle name="Percent 7 2 3" xfId="36499"/>
    <cellStyle name="Percent 7 20" xfId="36500"/>
    <cellStyle name="Percent 7 21" xfId="36501"/>
    <cellStyle name="Percent 7 22" xfId="36502"/>
    <cellStyle name="Percent 7 23" xfId="36503"/>
    <cellStyle name="Percent 7 24" xfId="36504"/>
    <cellStyle name="Percent 7 25" xfId="36505"/>
    <cellStyle name="Percent 7 26" xfId="36506"/>
    <cellStyle name="Percent 7 27" xfId="36507"/>
    <cellStyle name="Percent 7 28" xfId="36508"/>
    <cellStyle name="Percent 7 29" xfId="36509"/>
    <cellStyle name="Percent 7 3" xfId="36510"/>
    <cellStyle name="Percent 7 30" xfId="36511"/>
    <cellStyle name="Percent 7 31" xfId="36512"/>
    <cellStyle name="Percent 7 32" xfId="36513"/>
    <cellStyle name="Percent 7 33" xfId="36514"/>
    <cellStyle name="Percent 7 34" xfId="36515"/>
    <cellStyle name="Percent 7 4" xfId="36516"/>
    <cellStyle name="Percent 7 5" xfId="36517"/>
    <cellStyle name="Percent 7 6" xfId="36518"/>
    <cellStyle name="Percent 7 7" xfId="36519"/>
    <cellStyle name="Percent 7 8" xfId="36520"/>
    <cellStyle name="Percent 7 9" xfId="36521"/>
    <cellStyle name="Percent 8" xfId="36522"/>
    <cellStyle name="Percent 8 2" xfId="36523"/>
    <cellStyle name="Percent 8 3" xfId="36524"/>
    <cellStyle name="Percent 8 4" xfId="36525"/>
    <cellStyle name="Percent 8 5" xfId="36526"/>
    <cellStyle name="Percent 8 6" xfId="36527"/>
    <cellStyle name="Percent 9" xfId="36528"/>
    <cellStyle name="Percent 9 10" xfId="36529"/>
    <cellStyle name="Percent 9 11" xfId="36530"/>
    <cellStyle name="Percent 9 12" xfId="36531"/>
    <cellStyle name="Percent 9 13" xfId="36532"/>
    <cellStyle name="Percent 9 2" xfId="36533"/>
    <cellStyle name="Percent 9 2 2" xfId="36534"/>
    <cellStyle name="Percent 9 2 2 2" xfId="36535"/>
    <cellStyle name="Percent 9 2 3" xfId="36536"/>
    <cellStyle name="Percent 9 3" xfId="36537"/>
    <cellStyle name="Percent 9 3 2" xfId="36538"/>
    <cellStyle name="Percent 9 3 3" xfId="36539"/>
    <cellStyle name="Percent 9 4" xfId="36540"/>
    <cellStyle name="Percent 9 4 2" xfId="36541"/>
    <cellStyle name="Percent 9 5" xfId="36542"/>
    <cellStyle name="Percent 9 6" xfId="36543"/>
    <cellStyle name="Percent 9 7" xfId="36544"/>
    <cellStyle name="Percent 9 8" xfId="36545"/>
    <cellStyle name="Percent 9 9" xfId="36546"/>
    <cellStyle name="Percent*" xfId="36547"/>
    <cellStyle name="Percent.0" xfId="36548"/>
    <cellStyle name="Percent.00" xfId="36549"/>
    <cellStyle name="Percent0" xfId="36550"/>
    <cellStyle name="Percentage" xfId="36551"/>
    <cellStyle name="Percentage 2" xfId="36552"/>
    <cellStyle name="Percentuale 2" xfId="36553"/>
    <cellStyle name="Percentuale 2 2" xfId="36554"/>
    <cellStyle name="Period" xfId="36555"/>
    <cellStyle name="Period +" xfId="36556"/>
    <cellStyle name="Price" xfId="36557"/>
    <cellStyle name="Problem Formula" xfId="36558"/>
    <cellStyle name="ProductClass" xfId="36559"/>
    <cellStyle name="ProductType" xfId="36560"/>
    <cellStyle name="ProgramArea_RP" xfId="36561"/>
    <cellStyle name="Publication_style" xfId="36562"/>
    <cellStyle name="QvB" xfId="36563"/>
    <cellStyle name="RebateValue" xfId="36564"/>
    <cellStyle name="Refdb standard 2" xfId="36565"/>
    <cellStyle name="ReportData" xfId="36566"/>
    <cellStyle name="ReportElements" xfId="36567"/>
    <cellStyle name="ReportHeader" xfId="36568"/>
    <cellStyle name="ReportHeader 2" xfId="36569"/>
    <cellStyle name="Reports-0" xfId="36570"/>
    <cellStyle name="Reports-2" xfId="36571"/>
    <cellStyle name="ResellerType" xfId="36572"/>
    <cellStyle name="RISKbigPercent" xfId="36573"/>
    <cellStyle name="RISKbigPercent 2" xfId="36574"/>
    <cellStyle name="RISKbigPercent 2 2" xfId="36575"/>
    <cellStyle name="RISKbigPercent 2 3" xfId="36576"/>
    <cellStyle name="RISKbigPercent 2 4" xfId="36577"/>
    <cellStyle name="RISKbigPercent 2 5" xfId="36578"/>
    <cellStyle name="RISKbigPercent 3" xfId="36579"/>
    <cellStyle name="RISKbigPercent 4" xfId="36580"/>
    <cellStyle name="RISKbigPercent 5" xfId="36581"/>
    <cellStyle name="RISKbigPercent 6" xfId="36582"/>
    <cellStyle name="RISKbigPercent 7" xfId="36583"/>
    <cellStyle name="RISKbigPercent 8" xfId="36584"/>
    <cellStyle name="RISKblandrEdge" xfId="36585"/>
    <cellStyle name="RISKblandrEdge 2" xfId="36586"/>
    <cellStyle name="RISKblandrEdge 2 2" xfId="36587"/>
    <cellStyle name="RISKblandrEdge 2 3" xfId="36588"/>
    <cellStyle name="RISKblandrEdge 2 4" xfId="36589"/>
    <cellStyle name="RISKblandrEdge 2 5" xfId="36590"/>
    <cellStyle name="RISKblandrEdge 3" xfId="36591"/>
    <cellStyle name="RISKblandrEdge 4" xfId="36592"/>
    <cellStyle name="RISKblandrEdge 5" xfId="36593"/>
    <cellStyle name="RISKblandrEdge 6" xfId="36594"/>
    <cellStyle name="RISKblandrEdge 7" xfId="36595"/>
    <cellStyle name="RISKblandrEdge 8" xfId="36596"/>
    <cellStyle name="RISKblCorner" xfId="36597"/>
    <cellStyle name="RISKblCorner 2" xfId="36598"/>
    <cellStyle name="RISKblCorner 2 2" xfId="36599"/>
    <cellStyle name="RISKblCorner 2 3" xfId="36600"/>
    <cellStyle name="RISKblCorner 2 4" xfId="36601"/>
    <cellStyle name="RISKblCorner 2 5" xfId="36602"/>
    <cellStyle name="RISKblCorner 3" xfId="36603"/>
    <cellStyle name="RISKblCorner 4" xfId="36604"/>
    <cellStyle name="RISKblCorner 5" xfId="36605"/>
    <cellStyle name="RISKblCorner 6" xfId="36606"/>
    <cellStyle name="RISKblCorner 7" xfId="36607"/>
    <cellStyle name="RISKblCorner 8" xfId="36608"/>
    <cellStyle name="RISKbottomEdge" xfId="36609"/>
    <cellStyle name="RISKbottomEdge 2" xfId="36610"/>
    <cellStyle name="RISKbottomEdge 2 2" xfId="36611"/>
    <cellStyle name="RISKbottomEdge 2 3" xfId="36612"/>
    <cellStyle name="RISKbottomEdge 2 4" xfId="36613"/>
    <cellStyle name="RISKbottomEdge 2 5" xfId="36614"/>
    <cellStyle name="RISKbottomEdge 3" xfId="36615"/>
    <cellStyle name="RISKbottomEdge 4" xfId="36616"/>
    <cellStyle name="RISKbottomEdge 5" xfId="36617"/>
    <cellStyle name="RISKbottomEdge 6" xfId="36618"/>
    <cellStyle name="RISKbottomEdge 7" xfId="36619"/>
    <cellStyle name="RISKbottomEdge 8" xfId="36620"/>
    <cellStyle name="RISKbrCorner" xfId="36621"/>
    <cellStyle name="RISKbrCorner 2" xfId="36622"/>
    <cellStyle name="RISKbrCorner 2 2" xfId="36623"/>
    <cellStyle name="RISKbrCorner 2 3" xfId="36624"/>
    <cellStyle name="RISKbrCorner 2 4" xfId="36625"/>
    <cellStyle name="RISKbrCorner 2 5" xfId="36626"/>
    <cellStyle name="RISKbrCorner 3" xfId="36627"/>
    <cellStyle name="RISKbrCorner 4" xfId="36628"/>
    <cellStyle name="RISKbrCorner 5" xfId="36629"/>
    <cellStyle name="RISKbrCorner 6" xfId="36630"/>
    <cellStyle name="RISKbrCorner 7" xfId="36631"/>
    <cellStyle name="RISKbrCorner 8" xfId="36632"/>
    <cellStyle name="RISKdarkBoxed" xfId="36633"/>
    <cellStyle name="RISKdarkBoxed 2" xfId="36634"/>
    <cellStyle name="RISKdarkBoxed 2 2" xfId="36635"/>
    <cellStyle name="RISKdarkBoxed 2 3" xfId="36636"/>
    <cellStyle name="RISKdarkBoxed 2 4" xfId="36637"/>
    <cellStyle name="RISKdarkBoxed 2 5" xfId="36638"/>
    <cellStyle name="RISKdarkBoxed 3" xfId="36639"/>
    <cellStyle name="RISKdarkBoxed 4" xfId="36640"/>
    <cellStyle name="RISKdarkBoxed 5" xfId="36641"/>
    <cellStyle name="RISKdarkBoxed 6" xfId="36642"/>
    <cellStyle name="RISKdarkBoxed 7" xfId="36643"/>
    <cellStyle name="RISKdarkBoxed 8" xfId="36644"/>
    <cellStyle name="RISKdarkShade" xfId="36645"/>
    <cellStyle name="RISKdarkShade 2" xfId="36646"/>
    <cellStyle name="RISKdarkShade 2 2" xfId="36647"/>
    <cellStyle name="RISKdarkShade 2 3" xfId="36648"/>
    <cellStyle name="RISKdarkShade 2 4" xfId="36649"/>
    <cellStyle name="RISKdarkShade 2 5" xfId="36650"/>
    <cellStyle name="RISKdarkShade 3" xfId="36651"/>
    <cellStyle name="RISKdarkShade 4" xfId="36652"/>
    <cellStyle name="RISKdarkShade 5" xfId="36653"/>
    <cellStyle name="RISKdarkShade 6" xfId="36654"/>
    <cellStyle name="RISKdarkShade 7" xfId="36655"/>
    <cellStyle name="RISKdarkShade 8" xfId="36656"/>
    <cellStyle name="RISKdbottomEdge" xfId="36657"/>
    <cellStyle name="RISKdbottomEdge 2" xfId="36658"/>
    <cellStyle name="RISKdbottomEdge 2 2" xfId="36659"/>
    <cellStyle name="RISKdbottomEdge 2 3" xfId="36660"/>
    <cellStyle name="RISKdbottomEdge 2 4" xfId="36661"/>
    <cellStyle name="RISKdbottomEdge 2 5" xfId="36662"/>
    <cellStyle name="RISKdbottomEdge 3" xfId="36663"/>
    <cellStyle name="RISKdbottomEdge 4" xfId="36664"/>
    <cellStyle name="RISKdbottomEdge 5" xfId="36665"/>
    <cellStyle name="RISKdbottomEdge 6" xfId="36666"/>
    <cellStyle name="RISKdbottomEdge 7" xfId="36667"/>
    <cellStyle name="RISKdbottomEdge 8" xfId="36668"/>
    <cellStyle name="RISKdrightEdge" xfId="36669"/>
    <cellStyle name="RISKdrightEdge 2" xfId="36670"/>
    <cellStyle name="RISKdrightEdge 2 2" xfId="36671"/>
    <cellStyle name="RISKdrightEdge 2 3" xfId="36672"/>
    <cellStyle name="RISKdrightEdge 2 4" xfId="36673"/>
    <cellStyle name="RISKdrightEdge 2 5" xfId="36674"/>
    <cellStyle name="RISKdrightEdge 3" xfId="36675"/>
    <cellStyle name="RISKdrightEdge 4" xfId="36676"/>
    <cellStyle name="RISKdrightEdge 5" xfId="36677"/>
    <cellStyle name="RISKdrightEdge 6" xfId="36678"/>
    <cellStyle name="RISKdrightEdge 7" xfId="36679"/>
    <cellStyle name="RISKdrightEdge 8" xfId="36680"/>
    <cellStyle name="RISKdurationTime" xfId="36681"/>
    <cellStyle name="RISKdurationTime 2" xfId="36682"/>
    <cellStyle name="RISKdurationTime 2 2" xfId="36683"/>
    <cellStyle name="RISKdurationTime 2 3" xfId="36684"/>
    <cellStyle name="RISKdurationTime 2 4" xfId="36685"/>
    <cellStyle name="RISKdurationTime 2 5" xfId="36686"/>
    <cellStyle name="RISKdurationTime 3" xfId="36687"/>
    <cellStyle name="RISKdurationTime 4" xfId="36688"/>
    <cellStyle name="RISKdurationTime 5" xfId="36689"/>
    <cellStyle name="RISKdurationTime 6" xfId="36690"/>
    <cellStyle name="RISKdurationTime 7" xfId="36691"/>
    <cellStyle name="RISKdurationTime 8" xfId="36692"/>
    <cellStyle name="RISKinNumber" xfId="36693"/>
    <cellStyle name="RISKlandrEdge" xfId="36694"/>
    <cellStyle name="RISKlandrEdge 2" xfId="36695"/>
    <cellStyle name="RISKlandrEdge 2 2" xfId="36696"/>
    <cellStyle name="RISKlandrEdge 2 3" xfId="36697"/>
    <cellStyle name="RISKlandrEdge 2 4" xfId="36698"/>
    <cellStyle name="RISKlandrEdge 2 5" xfId="36699"/>
    <cellStyle name="RISKlandrEdge 3" xfId="36700"/>
    <cellStyle name="RISKlandrEdge 4" xfId="36701"/>
    <cellStyle name="RISKlandrEdge 5" xfId="36702"/>
    <cellStyle name="RISKlandrEdge 6" xfId="36703"/>
    <cellStyle name="RISKlandrEdge 7" xfId="36704"/>
    <cellStyle name="RISKlandrEdge 8" xfId="36705"/>
    <cellStyle name="RISKleftEdge" xfId="36706"/>
    <cellStyle name="RISKleftEdge 2" xfId="36707"/>
    <cellStyle name="RISKleftEdge 2 2" xfId="36708"/>
    <cellStyle name="RISKleftEdge 2 3" xfId="36709"/>
    <cellStyle name="RISKleftEdge 2 4" xfId="36710"/>
    <cellStyle name="RISKleftEdge 2 5" xfId="36711"/>
    <cellStyle name="RISKleftEdge 3" xfId="36712"/>
    <cellStyle name="RISKleftEdge 4" xfId="36713"/>
    <cellStyle name="RISKleftEdge 5" xfId="36714"/>
    <cellStyle name="RISKleftEdge 6" xfId="36715"/>
    <cellStyle name="RISKleftEdge 7" xfId="36716"/>
    <cellStyle name="RISKleftEdge 8" xfId="36717"/>
    <cellStyle name="RISKlightBoxed" xfId="36718"/>
    <cellStyle name="RISKlightBoxed 2" xfId="36719"/>
    <cellStyle name="RISKlightBoxed 2 2" xfId="36720"/>
    <cellStyle name="RISKlightBoxed 2 3" xfId="36721"/>
    <cellStyle name="RISKlightBoxed 2 4" xfId="36722"/>
    <cellStyle name="RISKlightBoxed 2 5" xfId="36723"/>
    <cellStyle name="RISKlightBoxed 3" xfId="36724"/>
    <cellStyle name="RISKlightBoxed 4" xfId="36725"/>
    <cellStyle name="RISKlightBoxed 5" xfId="36726"/>
    <cellStyle name="RISKlightBoxed 6" xfId="36727"/>
    <cellStyle name="RISKlightBoxed 7" xfId="36728"/>
    <cellStyle name="RISKlightBoxed 8" xfId="36729"/>
    <cellStyle name="RISKltandbEdge" xfId="36730"/>
    <cellStyle name="RISKltandbEdge 2" xfId="36731"/>
    <cellStyle name="RISKltandbEdge 2 2" xfId="36732"/>
    <cellStyle name="RISKltandbEdge 2 3" xfId="36733"/>
    <cellStyle name="RISKltandbEdge 2 4" xfId="36734"/>
    <cellStyle name="RISKltandbEdge 2 5" xfId="36735"/>
    <cellStyle name="RISKltandbEdge 3" xfId="36736"/>
    <cellStyle name="RISKltandbEdge 4" xfId="36737"/>
    <cellStyle name="RISKltandbEdge 5" xfId="36738"/>
    <cellStyle name="RISKltandbEdge 6" xfId="36739"/>
    <cellStyle name="RISKltandbEdge 7" xfId="36740"/>
    <cellStyle name="RISKltandbEdge 8" xfId="36741"/>
    <cellStyle name="RISKnormBoxed" xfId="36742"/>
    <cellStyle name="RISKnormBoxed 2" xfId="36743"/>
    <cellStyle name="RISKnormBoxed 2 2" xfId="36744"/>
    <cellStyle name="RISKnormBoxed 2 3" xfId="36745"/>
    <cellStyle name="RISKnormBoxed 2 4" xfId="36746"/>
    <cellStyle name="RISKnormBoxed 2 5" xfId="36747"/>
    <cellStyle name="RISKnormBoxed 3" xfId="36748"/>
    <cellStyle name="RISKnormBoxed 4" xfId="36749"/>
    <cellStyle name="RISKnormBoxed 5" xfId="36750"/>
    <cellStyle name="RISKnormBoxed 6" xfId="36751"/>
    <cellStyle name="RISKnormBoxed 7" xfId="36752"/>
    <cellStyle name="RISKnormBoxed 8" xfId="36753"/>
    <cellStyle name="RISKnormCenter" xfId="36754"/>
    <cellStyle name="RISKnormCenter 2" xfId="36755"/>
    <cellStyle name="RISKnormCenter 2 2" xfId="36756"/>
    <cellStyle name="RISKnormCenter 2 3" xfId="36757"/>
    <cellStyle name="RISKnormCenter 2 4" xfId="36758"/>
    <cellStyle name="RISKnormCenter 2 5" xfId="36759"/>
    <cellStyle name="RISKnormCenter 3" xfId="36760"/>
    <cellStyle name="RISKnormCenter 4" xfId="36761"/>
    <cellStyle name="RISKnormCenter 5" xfId="36762"/>
    <cellStyle name="RISKnormCenter 6" xfId="36763"/>
    <cellStyle name="RISKnormCenter 7" xfId="36764"/>
    <cellStyle name="RISKnormCenter 8" xfId="36765"/>
    <cellStyle name="RISKnormHeading" xfId="36766"/>
    <cellStyle name="RISKnormHeading 2" xfId="36767"/>
    <cellStyle name="RISKnormHeading 2 2" xfId="36768"/>
    <cellStyle name="RISKnormHeading 2 3" xfId="36769"/>
    <cellStyle name="RISKnormHeading 2 4" xfId="36770"/>
    <cellStyle name="RISKnormHeading 2 5" xfId="36771"/>
    <cellStyle name="RISKnormHeading 3" xfId="36772"/>
    <cellStyle name="RISKnormHeading 4" xfId="36773"/>
    <cellStyle name="RISKnormHeading 5" xfId="36774"/>
    <cellStyle name="RISKnormHeading 6" xfId="36775"/>
    <cellStyle name="RISKnormHeading 7" xfId="36776"/>
    <cellStyle name="RISKnormHeading 8" xfId="36777"/>
    <cellStyle name="RISKnormItal" xfId="36778"/>
    <cellStyle name="RISKnormItal 2" xfId="36779"/>
    <cellStyle name="RISKnormItal 2 2" xfId="36780"/>
    <cellStyle name="RISKnormItal 2 3" xfId="36781"/>
    <cellStyle name="RISKnormItal 2 4" xfId="36782"/>
    <cellStyle name="RISKnormItal 2 5" xfId="36783"/>
    <cellStyle name="RISKnormItal 3" xfId="36784"/>
    <cellStyle name="RISKnormItal 4" xfId="36785"/>
    <cellStyle name="RISKnormItal 5" xfId="36786"/>
    <cellStyle name="RISKnormItal 6" xfId="36787"/>
    <cellStyle name="RISKnormItal 7" xfId="36788"/>
    <cellStyle name="RISKnormItal 8" xfId="36789"/>
    <cellStyle name="RISKnormLabel" xfId="36790"/>
    <cellStyle name="RISKnormShade" xfId="36791"/>
    <cellStyle name="RISKnormShade 2" xfId="36792"/>
    <cellStyle name="RISKnormShade 2 2" xfId="36793"/>
    <cellStyle name="RISKnormShade 2 3" xfId="36794"/>
    <cellStyle name="RISKnormShade 2 4" xfId="36795"/>
    <cellStyle name="RISKnormShade 2 5" xfId="36796"/>
    <cellStyle name="RISKnormShade 3" xfId="36797"/>
    <cellStyle name="RISKnormShade 4" xfId="36798"/>
    <cellStyle name="RISKnormShade 5" xfId="36799"/>
    <cellStyle name="RISKnormShade 6" xfId="36800"/>
    <cellStyle name="RISKnormShade 7" xfId="36801"/>
    <cellStyle name="RISKnormShade 8" xfId="36802"/>
    <cellStyle name="RISKnormTitle" xfId="36803"/>
    <cellStyle name="RISKnormTitle 2" xfId="36804"/>
    <cellStyle name="RISKnormTitle 2 2" xfId="36805"/>
    <cellStyle name="RISKnormTitle 2 3" xfId="36806"/>
    <cellStyle name="RISKnormTitle 2 4" xfId="36807"/>
    <cellStyle name="RISKnormTitle 2 5" xfId="36808"/>
    <cellStyle name="RISKnormTitle 3" xfId="36809"/>
    <cellStyle name="RISKnormTitle 4" xfId="36810"/>
    <cellStyle name="RISKnormTitle 5" xfId="36811"/>
    <cellStyle name="RISKnormTitle 6" xfId="36812"/>
    <cellStyle name="RISKnormTitle 7" xfId="36813"/>
    <cellStyle name="RISKnormTitle 8" xfId="36814"/>
    <cellStyle name="RISKoutNumber" xfId="36815"/>
    <cellStyle name="RISKoutNumber 2" xfId="36816"/>
    <cellStyle name="RISKoutNumber 2 2" xfId="36817"/>
    <cellStyle name="RISKoutNumber 2 3" xfId="36818"/>
    <cellStyle name="RISKoutNumber 2 4" xfId="36819"/>
    <cellStyle name="RISKoutNumber 2 5" xfId="36820"/>
    <cellStyle name="RISKoutNumber 3" xfId="36821"/>
    <cellStyle name="RISKoutNumber 4" xfId="36822"/>
    <cellStyle name="RISKoutNumber 5" xfId="36823"/>
    <cellStyle name="RISKoutNumber 6" xfId="36824"/>
    <cellStyle name="RISKoutNumber 7" xfId="36825"/>
    <cellStyle name="RISKoutNumber 8" xfId="36826"/>
    <cellStyle name="RISKrightEdge" xfId="36827"/>
    <cellStyle name="RISKrightEdge 2" xfId="36828"/>
    <cellStyle name="RISKrightEdge 2 2" xfId="36829"/>
    <cellStyle name="RISKrightEdge 2 3" xfId="36830"/>
    <cellStyle name="RISKrightEdge 2 4" xfId="36831"/>
    <cellStyle name="RISKrightEdge 2 5" xfId="36832"/>
    <cellStyle name="RISKrightEdge 3" xfId="36833"/>
    <cellStyle name="RISKrightEdge 4" xfId="36834"/>
    <cellStyle name="RISKrightEdge 5" xfId="36835"/>
    <cellStyle name="RISKrightEdge 6" xfId="36836"/>
    <cellStyle name="RISKrightEdge 7" xfId="36837"/>
    <cellStyle name="RISKrightEdge 8" xfId="36838"/>
    <cellStyle name="RISKrtandbEdge" xfId="36839"/>
    <cellStyle name="RISKrtandbEdge 2" xfId="36840"/>
    <cellStyle name="RISKrtandbEdge 2 2" xfId="36841"/>
    <cellStyle name="RISKrtandbEdge 2 3" xfId="36842"/>
    <cellStyle name="RISKrtandbEdge 2 4" xfId="36843"/>
    <cellStyle name="RISKrtandbEdge 2 5" xfId="36844"/>
    <cellStyle name="RISKrtandbEdge 3" xfId="36845"/>
    <cellStyle name="RISKrtandbEdge 4" xfId="36846"/>
    <cellStyle name="RISKrtandbEdge 5" xfId="36847"/>
    <cellStyle name="RISKrtandbEdge 6" xfId="36848"/>
    <cellStyle name="RISKrtandbEdge 7" xfId="36849"/>
    <cellStyle name="RISKrtandbEdge 8" xfId="36850"/>
    <cellStyle name="RISKssTime" xfId="36851"/>
    <cellStyle name="RISKssTime 2" xfId="36852"/>
    <cellStyle name="RISKssTime 2 2" xfId="36853"/>
    <cellStyle name="RISKssTime 2 3" xfId="36854"/>
    <cellStyle name="RISKssTime 2 4" xfId="36855"/>
    <cellStyle name="RISKssTime 2 5" xfId="36856"/>
    <cellStyle name="RISKssTime 3" xfId="36857"/>
    <cellStyle name="RISKssTime 4" xfId="36858"/>
    <cellStyle name="RISKssTime 5" xfId="36859"/>
    <cellStyle name="RISKssTime 6" xfId="36860"/>
    <cellStyle name="RISKssTime 7" xfId="36861"/>
    <cellStyle name="RISKssTime 8" xfId="36862"/>
    <cellStyle name="RISKtandbEdge" xfId="36863"/>
    <cellStyle name="RISKtandbEdge 2" xfId="36864"/>
    <cellStyle name="RISKtandbEdge 2 2" xfId="36865"/>
    <cellStyle name="RISKtandbEdge 2 3" xfId="36866"/>
    <cellStyle name="RISKtandbEdge 2 4" xfId="36867"/>
    <cellStyle name="RISKtandbEdge 2 5" xfId="36868"/>
    <cellStyle name="RISKtandbEdge 3" xfId="36869"/>
    <cellStyle name="RISKtandbEdge 4" xfId="36870"/>
    <cellStyle name="RISKtandbEdge 5" xfId="36871"/>
    <cellStyle name="RISKtandbEdge 6" xfId="36872"/>
    <cellStyle name="RISKtandbEdge 7" xfId="36873"/>
    <cellStyle name="RISKtandbEdge 8" xfId="36874"/>
    <cellStyle name="RISKtlandrEdge" xfId="36875"/>
    <cellStyle name="RISKtlandrEdge 2" xfId="36876"/>
    <cellStyle name="RISKtlandrEdge 2 2" xfId="36877"/>
    <cellStyle name="RISKtlandrEdge 2 3" xfId="36878"/>
    <cellStyle name="RISKtlandrEdge 2 4" xfId="36879"/>
    <cellStyle name="RISKtlandrEdge 2 5" xfId="36880"/>
    <cellStyle name="RISKtlandrEdge 3" xfId="36881"/>
    <cellStyle name="RISKtlandrEdge 4" xfId="36882"/>
    <cellStyle name="RISKtlandrEdge 5" xfId="36883"/>
    <cellStyle name="RISKtlandrEdge 6" xfId="36884"/>
    <cellStyle name="RISKtlandrEdge 7" xfId="36885"/>
    <cellStyle name="RISKtlandrEdge 8" xfId="36886"/>
    <cellStyle name="RISKtlCorner" xfId="36887"/>
    <cellStyle name="RISKtlCorner 2" xfId="36888"/>
    <cellStyle name="RISKtlCorner 2 2" xfId="36889"/>
    <cellStyle name="RISKtlCorner 2 3" xfId="36890"/>
    <cellStyle name="RISKtlCorner 2 4" xfId="36891"/>
    <cellStyle name="RISKtlCorner 2 5" xfId="36892"/>
    <cellStyle name="RISKtlCorner 3" xfId="36893"/>
    <cellStyle name="RISKtlCorner 4" xfId="36894"/>
    <cellStyle name="RISKtlCorner 5" xfId="36895"/>
    <cellStyle name="RISKtlCorner 6" xfId="36896"/>
    <cellStyle name="RISKtlCorner 7" xfId="36897"/>
    <cellStyle name="RISKtlCorner 8" xfId="36898"/>
    <cellStyle name="RISKtopEdge" xfId="36899"/>
    <cellStyle name="RISKtopEdge 2" xfId="36900"/>
    <cellStyle name="RISKtopEdge 2 2" xfId="36901"/>
    <cellStyle name="RISKtopEdge 2 3" xfId="36902"/>
    <cellStyle name="RISKtopEdge 2 4" xfId="36903"/>
    <cellStyle name="RISKtopEdge 2 5" xfId="36904"/>
    <cellStyle name="RISKtopEdge 3" xfId="36905"/>
    <cellStyle name="RISKtopEdge 4" xfId="36906"/>
    <cellStyle name="RISKtopEdge 5" xfId="36907"/>
    <cellStyle name="RISKtopEdge 6" xfId="36908"/>
    <cellStyle name="RISKtopEdge 7" xfId="36909"/>
    <cellStyle name="RISKtopEdge 8" xfId="36910"/>
    <cellStyle name="RISKtrCorner" xfId="36911"/>
    <cellStyle name="RISKtrCorner 2" xfId="36912"/>
    <cellStyle name="RISKtrCorner 2 2" xfId="36913"/>
    <cellStyle name="RISKtrCorner 2 3" xfId="36914"/>
    <cellStyle name="RISKtrCorner 2 4" xfId="36915"/>
    <cellStyle name="RISKtrCorner 2 5" xfId="36916"/>
    <cellStyle name="RISKtrCorner 3" xfId="36917"/>
    <cellStyle name="RISKtrCorner 4" xfId="36918"/>
    <cellStyle name="RISKtrCorner 5" xfId="36919"/>
    <cellStyle name="RISKtrCorner 6" xfId="36920"/>
    <cellStyle name="RISKtrCorner 7" xfId="36921"/>
    <cellStyle name="RISKtrCorner 8" xfId="36922"/>
    <cellStyle name="rngLCDatePaste" xfId="36923"/>
    <cellStyle name="Row_CategoryHeadings" xfId="36924"/>
    <cellStyle name="Sample" xfId="36925"/>
    <cellStyle name="SAPBEXaggData" xfId="36926"/>
    <cellStyle name="SAPBEXaggData 2" xfId="36927"/>
    <cellStyle name="SAPBEXaggDataEmph" xfId="36928"/>
    <cellStyle name="SAPBEXaggDataEmph 2" xfId="36929"/>
    <cellStyle name="SAPBEXaggItem" xfId="36930"/>
    <cellStyle name="SAPBEXaggItem 2" xfId="36931"/>
    <cellStyle name="SAPBEXaggItemX" xfId="36932"/>
    <cellStyle name="SAPBEXaggItemX 2" xfId="36933"/>
    <cellStyle name="SAPBEXchaText" xfId="36934"/>
    <cellStyle name="SAPBEXchaText 2" xfId="36935"/>
    <cellStyle name="SAPBEXchaText 2 2" xfId="36936"/>
    <cellStyle name="SAPBEXchaText 2 3" xfId="36937"/>
    <cellStyle name="SAPBEXchaText 2 4" xfId="36938"/>
    <cellStyle name="SAPBEXchaText 2 5" xfId="36939"/>
    <cellStyle name="SAPBEXchaText 3" xfId="36940"/>
    <cellStyle name="SAPBEXchaText 4" xfId="36941"/>
    <cellStyle name="SAPBEXchaText 5" xfId="36942"/>
    <cellStyle name="SAPBEXchaText 6" xfId="36943"/>
    <cellStyle name="SAPBEXchaText 7" xfId="36944"/>
    <cellStyle name="SAPBEXchaText 8" xfId="36945"/>
    <cellStyle name="SAPBEXchaText 9" xfId="36946"/>
    <cellStyle name="SAPBEXexcBad7" xfId="36947"/>
    <cellStyle name="SAPBEXexcBad7 2" xfId="36948"/>
    <cellStyle name="SAPBEXexcBad8" xfId="36949"/>
    <cellStyle name="SAPBEXexcBad8 2" xfId="36950"/>
    <cellStyle name="SAPBEXexcBad9" xfId="36951"/>
    <cellStyle name="SAPBEXexcBad9 2" xfId="36952"/>
    <cellStyle name="SAPBEXexcCritical4" xfId="36953"/>
    <cellStyle name="SAPBEXexcCritical4 2" xfId="36954"/>
    <cellStyle name="SAPBEXexcCritical5" xfId="36955"/>
    <cellStyle name="SAPBEXexcCritical5 2" xfId="36956"/>
    <cellStyle name="SAPBEXexcCritical6" xfId="36957"/>
    <cellStyle name="SAPBEXexcCritical6 2" xfId="36958"/>
    <cellStyle name="SAPBEXexcGood1" xfId="36959"/>
    <cellStyle name="SAPBEXexcGood1 2" xfId="36960"/>
    <cellStyle name="SAPBEXexcGood2" xfId="36961"/>
    <cellStyle name="SAPBEXexcGood2 2" xfId="36962"/>
    <cellStyle name="SAPBEXexcGood3" xfId="36963"/>
    <cellStyle name="SAPBEXexcGood3 2" xfId="36964"/>
    <cellStyle name="SAPBEXfilterDrill" xfId="36965"/>
    <cellStyle name="SAPBEXfilterDrill 2" xfId="36966"/>
    <cellStyle name="SAPBEXfilterDrill 3" xfId="36967"/>
    <cellStyle name="SAPBEXfilterDrill 4" xfId="36968"/>
    <cellStyle name="SAPBEXfilterDrill 5" xfId="36969"/>
    <cellStyle name="SAPBEXfilterDrill 6" xfId="36970"/>
    <cellStyle name="SAPBEXfilterDrill 7" xfId="36971"/>
    <cellStyle name="SAPBEXfilterItem" xfId="36972"/>
    <cellStyle name="SAPBEXfilterText" xfId="36973"/>
    <cellStyle name="SAPBEXfilterText 2" xfId="36974"/>
    <cellStyle name="SAPBEXfilterText 3" xfId="36975"/>
    <cellStyle name="SAPBEXfilterText 4" xfId="36976"/>
    <cellStyle name="SAPBEXfilterText 5" xfId="36977"/>
    <cellStyle name="SAPBEXfilterText 6" xfId="36978"/>
    <cellStyle name="SAPBEXformats" xfId="36979"/>
    <cellStyle name="SAPBEXformats 2" xfId="36980"/>
    <cellStyle name="SAPBEXformats 2 2" xfId="36981"/>
    <cellStyle name="SAPBEXformats 2 3" xfId="36982"/>
    <cellStyle name="SAPBEXformats 2 4" xfId="36983"/>
    <cellStyle name="SAPBEXformats 2 5" xfId="36984"/>
    <cellStyle name="SAPBEXformats 3" xfId="36985"/>
    <cellStyle name="SAPBEXformats 4" xfId="36986"/>
    <cellStyle name="SAPBEXformats 5" xfId="36987"/>
    <cellStyle name="SAPBEXformats 6" xfId="36988"/>
    <cellStyle name="SAPBEXformats 7" xfId="36989"/>
    <cellStyle name="SAPBEXformats 8" xfId="36990"/>
    <cellStyle name="SAPBEXformats 9" xfId="36991"/>
    <cellStyle name="SAPBEXheaderItem" xfId="36992"/>
    <cellStyle name="SAPBEXheaderItem 2" xfId="36993"/>
    <cellStyle name="SAPBEXheaderItem 3" xfId="36994"/>
    <cellStyle name="SAPBEXheaderItem 4" xfId="36995"/>
    <cellStyle name="SAPBEXheaderItem 5" xfId="36996"/>
    <cellStyle name="SAPBEXheaderItem 6" xfId="36997"/>
    <cellStyle name="SAPBEXheaderItem 7" xfId="36998"/>
    <cellStyle name="SAPBEXheaderText" xfId="36999"/>
    <cellStyle name="SAPBEXheaderText 2" xfId="37000"/>
    <cellStyle name="SAPBEXheaderText 3" xfId="37001"/>
    <cellStyle name="SAPBEXheaderText 4" xfId="37002"/>
    <cellStyle name="SAPBEXheaderText 5" xfId="37003"/>
    <cellStyle name="SAPBEXheaderText 6" xfId="37004"/>
    <cellStyle name="SAPBEXheaderText 7" xfId="37005"/>
    <cellStyle name="SAPBEXHLevel0" xfId="37006"/>
    <cellStyle name="SAPBEXHLevel0 2" xfId="37007"/>
    <cellStyle name="SAPBEXHLevel0 2 2" xfId="37008"/>
    <cellStyle name="SAPBEXHLevel0 2 3" xfId="37009"/>
    <cellStyle name="SAPBEXHLevel0 2 4" xfId="37010"/>
    <cellStyle name="SAPBEXHLevel0 2 5" xfId="37011"/>
    <cellStyle name="SAPBEXHLevel0 3" xfId="37012"/>
    <cellStyle name="SAPBEXHLevel0 4" xfId="37013"/>
    <cellStyle name="SAPBEXHLevel0 5" xfId="37014"/>
    <cellStyle name="SAPBEXHLevel0 6" xfId="37015"/>
    <cellStyle name="SAPBEXHLevel0 7" xfId="37016"/>
    <cellStyle name="SAPBEXHLevel0 8" xfId="37017"/>
    <cellStyle name="SAPBEXHLevel0 9" xfId="37018"/>
    <cellStyle name="SAPBEXHLevel0X" xfId="37019"/>
    <cellStyle name="SAPBEXHLevel0X 2" xfId="37020"/>
    <cellStyle name="SAPBEXHLevel0X 2 2" xfId="37021"/>
    <cellStyle name="SAPBEXHLevel0X 2 3" xfId="37022"/>
    <cellStyle name="SAPBEXHLevel0X 2 4" xfId="37023"/>
    <cellStyle name="SAPBEXHLevel0X 2 5" xfId="37024"/>
    <cellStyle name="SAPBEXHLevel0X 3" xfId="37025"/>
    <cellStyle name="SAPBEXHLevel0X 4" xfId="37026"/>
    <cellStyle name="SAPBEXHLevel0X 5" xfId="37027"/>
    <cellStyle name="SAPBEXHLevel0X 6" xfId="37028"/>
    <cellStyle name="SAPBEXHLevel0X 7" xfId="37029"/>
    <cellStyle name="SAPBEXHLevel0X 8" xfId="37030"/>
    <cellStyle name="SAPBEXHLevel0X 9" xfId="37031"/>
    <cellStyle name="SAPBEXHLevel1" xfId="37032"/>
    <cellStyle name="SAPBEXHLevel1 2" xfId="37033"/>
    <cellStyle name="SAPBEXHLevel1 2 2" xfId="37034"/>
    <cellStyle name="SAPBEXHLevel1 2 3" xfId="37035"/>
    <cellStyle name="SAPBEXHLevel1 2 4" xfId="37036"/>
    <cellStyle name="SAPBEXHLevel1 2 5" xfId="37037"/>
    <cellStyle name="SAPBEXHLevel1 3" xfId="37038"/>
    <cellStyle name="SAPBEXHLevel1 4" xfId="37039"/>
    <cellStyle name="SAPBEXHLevel1 5" xfId="37040"/>
    <cellStyle name="SAPBEXHLevel1 6" xfId="37041"/>
    <cellStyle name="SAPBEXHLevel1 7" xfId="37042"/>
    <cellStyle name="SAPBEXHLevel1 8" xfId="37043"/>
    <cellStyle name="SAPBEXHLevel1 9" xfId="37044"/>
    <cellStyle name="SAPBEXHLevel1X" xfId="37045"/>
    <cellStyle name="SAPBEXHLevel1X 2" xfId="37046"/>
    <cellStyle name="SAPBEXHLevel1X 2 2" xfId="37047"/>
    <cellStyle name="SAPBEXHLevel1X 2 3" xfId="37048"/>
    <cellStyle name="SAPBEXHLevel1X 2 4" xfId="37049"/>
    <cellStyle name="SAPBEXHLevel1X 2 5" xfId="37050"/>
    <cellStyle name="SAPBEXHLevel1X 3" xfId="37051"/>
    <cellStyle name="SAPBEXHLevel1X 4" xfId="37052"/>
    <cellStyle name="SAPBEXHLevel1X 5" xfId="37053"/>
    <cellStyle name="SAPBEXHLevel1X 6" xfId="37054"/>
    <cellStyle name="SAPBEXHLevel1X 7" xfId="37055"/>
    <cellStyle name="SAPBEXHLevel1X 8" xfId="37056"/>
    <cellStyle name="SAPBEXHLevel1X 9" xfId="37057"/>
    <cellStyle name="SAPBEXHLevel2" xfId="37058"/>
    <cellStyle name="SAPBEXHLevel2 2" xfId="37059"/>
    <cellStyle name="SAPBEXHLevel2 2 2" xfId="37060"/>
    <cellStyle name="SAPBEXHLevel2 2 3" xfId="37061"/>
    <cellStyle name="SAPBEXHLevel2 2 4" xfId="37062"/>
    <cellStyle name="SAPBEXHLevel2 2 5" xfId="37063"/>
    <cellStyle name="SAPBEXHLevel2 3" xfId="37064"/>
    <cellStyle name="SAPBEXHLevel2 4" xfId="37065"/>
    <cellStyle name="SAPBEXHLevel2 5" xfId="37066"/>
    <cellStyle name="SAPBEXHLevel2 6" xfId="37067"/>
    <cellStyle name="SAPBEXHLevel2 7" xfId="37068"/>
    <cellStyle name="SAPBEXHLevel2 8" xfId="37069"/>
    <cellStyle name="SAPBEXHLevel2 9" xfId="37070"/>
    <cellStyle name="SAPBEXHLevel2X" xfId="37071"/>
    <cellStyle name="SAPBEXHLevel2X 2" xfId="37072"/>
    <cellStyle name="SAPBEXHLevel2X 2 2" xfId="37073"/>
    <cellStyle name="SAPBEXHLevel2X 2 3" xfId="37074"/>
    <cellStyle name="SAPBEXHLevel2X 2 4" xfId="37075"/>
    <cellStyle name="SAPBEXHLevel2X 2 5" xfId="37076"/>
    <cellStyle name="SAPBEXHLevel2X 3" xfId="37077"/>
    <cellStyle name="SAPBEXHLevel2X 4" xfId="37078"/>
    <cellStyle name="SAPBEXHLevel2X 5" xfId="37079"/>
    <cellStyle name="SAPBEXHLevel2X 6" xfId="37080"/>
    <cellStyle name="SAPBEXHLevel2X 7" xfId="37081"/>
    <cellStyle name="SAPBEXHLevel2X 8" xfId="37082"/>
    <cellStyle name="SAPBEXHLevel2X 9" xfId="37083"/>
    <cellStyle name="SAPBEXHLevel3" xfId="37084"/>
    <cellStyle name="SAPBEXHLevel3 2" xfId="37085"/>
    <cellStyle name="SAPBEXHLevel3 2 2" xfId="37086"/>
    <cellStyle name="SAPBEXHLevel3 2 3" xfId="37087"/>
    <cellStyle name="SAPBEXHLevel3 2 4" xfId="37088"/>
    <cellStyle name="SAPBEXHLevel3 2 5" xfId="37089"/>
    <cellStyle name="SAPBEXHLevel3 3" xfId="37090"/>
    <cellStyle name="SAPBEXHLevel3 4" xfId="37091"/>
    <cellStyle name="SAPBEXHLevel3 5" xfId="37092"/>
    <cellStyle name="SAPBEXHLevel3 6" xfId="37093"/>
    <cellStyle name="SAPBEXHLevel3 7" xfId="37094"/>
    <cellStyle name="SAPBEXHLevel3 8" xfId="37095"/>
    <cellStyle name="SAPBEXHLevel3 9" xfId="37096"/>
    <cellStyle name="SAPBEXHLevel3X" xfId="37097"/>
    <cellStyle name="SAPBEXHLevel3X 2" xfId="37098"/>
    <cellStyle name="SAPBEXHLevel3X 2 2" xfId="37099"/>
    <cellStyle name="SAPBEXHLevel3X 2 3" xfId="37100"/>
    <cellStyle name="SAPBEXHLevel3X 2 4" xfId="37101"/>
    <cellStyle name="SAPBEXHLevel3X 2 5" xfId="37102"/>
    <cellStyle name="SAPBEXHLevel3X 3" xfId="37103"/>
    <cellStyle name="SAPBEXHLevel3X 4" xfId="37104"/>
    <cellStyle name="SAPBEXHLevel3X 5" xfId="37105"/>
    <cellStyle name="SAPBEXHLevel3X 6" xfId="37106"/>
    <cellStyle name="SAPBEXHLevel3X 7" xfId="37107"/>
    <cellStyle name="SAPBEXHLevel3X 8" xfId="37108"/>
    <cellStyle name="SAPBEXHLevel3X 9" xfId="37109"/>
    <cellStyle name="SAPBEXresData" xfId="37110"/>
    <cellStyle name="SAPBEXresData 2" xfId="37111"/>
    <cellStyle name="SAPBEXresDataEmph" xfId="37112"/>
    <cellStyle name="SAPBEXresDataEmph 2" xfId="37113"/>
    <cellStyle name="SAPBEXresItem" xfId="37114"/>
    <cellStyle name="SAPBEXresItem 2" xfId="37115"/>
    <cellStyle name="SAPBEXresItemX" xfId="37116"/>
    <cellStyle name="SAPBEXresItemX 2" xfId="37117"/>
    <cellStyle name="SAPBEXstdData" xfId="37118"/>
    <cellStyle name="SAPBEXstdData 2" xfId="37119"/>
    <cellStyle name="SAPBEXstdDataEmph" xfId="37120"/>
    <cellStyle name="SAPBEXstdDataEmph 2" xfId="37121"/>
    <cellStyle name="SAPBEXstdItem" xfId="37122"/>
    <cellStyle name="SAPBEXstdItem 2" xfId="37123"/>
    <cellStyle name="SAPBEXstdItem 3" xfId="37124"/>
    <cellStyle name="SAPBEXstdItem 4" xfId="37125"/>
    <cellStyle name="SAPBEXstdItem 5" xfId="37126"/>
    <cellStyle name="SAPBEXstdItem 6" xfId="37127"/>
    <cellStyle name="SAPBEXstdItem 7" xfId="37128"/>
    <cellStyle name="SAPBEXstdItemX" xfId="37129"/>
    <cellStyle name="SAPBEXstdItemX 2" xfId="37130"/>
    <cellStyle name="SAPBEXstdItemX 2 2" xfId="37131"/>
    <cellStyle name="SAPBEXstdItemX 2 3" xfId="37132"/>
    <cellStyle name="SAPBEXstdItemX 2 4" xfId="37133"/>
    <cellStyle name="SAPBEXstdItemX 2 5" xfId="37134"/>
    <cellStyle name="SAPBEXstdItemX 3" xfId="37135"/>
    <cellStyle name="SAPBEXstdItemX 4" xfId="37136"/>
    <cellStyle name="SAPBEXstdItemX 5" xfId="37137"/>
    <cellStyle name="SAPBEXstdItemX 6" xfId="37138"/>
    <cellStyle name="SAPBEXstdItemX 7" xfId="37139"/>
    <cellStyle name="SAPBEXstdItemX 8" xfId="37140"/>
    <cellStyle name="SAPBEXstdItemX 9" xfId="37141"/>
    <cellStyle name="SAPBEXtitle" xfId="37142"/>
    <cellStyle name="SAPBEXundefined" xfId="37143"/>
    <cellStyle name="SAPBEXundefined 2" xfId="37144"/>
    <cellStyle name="Section 1_RHI Model Results-090505-033632" xfId="37145"/>
    <cellStyle name="semestre" xfId="37146"/>
    <cellStyle name="Shade" xfId="37147"/>
    <cellStyle name="Shade 2" xfId="37148"/>
    <cellStyle name="Shade 2 2" xfId="37149"/>
    <cellStyle name="Shade 2 3" xfId="37150"/>
    <cellStyle name="Shade 3" xfId="37151"/>
    <cellStyle name="Shade 3 2" xfId="37152"/>
    <cellStyle name="Shade 3 3" xfId="37153"/>
    <cellStyle name="Shade 4" xfId="37154"/>
    <cellStyle name="Shade 5" xfId="37155"/>
    <cellStyle name="Shade 6" xfId="37156"/>
    <cellStyle name="Sheet Heading" xfId="37157"/>
    <cellStyle name="Sheet Title." xfId="37158"/>
    <cellStyle name="single" xfId="37159"/>
    <cellStyle name="Single Cell Column Heading" xfId="37160"/>
    <cellStyle name="Single Cell Column Heading 2" xfId="37161"/>
    <cellStyle name="Single Cell Column Heading 3" xfId="37162"/>
    <cellStyle name="Single Cell Column Heading 4" xfId="37163"/>
    <cellStyle name="Single Cell Column Heading 5" xfId="37164"/>
    <cellStyle name="Single Cell Column Heading 6" xfId="37165"/>
    <cellStyle name="Single Cell Column Heading 7" xfId="37166"/>
    <cellStyle name="Single Cell Column Heading 8" xfId="37167"/>
    <cellStyle name="Single Cell Column Heading 9" xfId="37168"/>
    <cellStyle name="Size" xfId="37169"/>
    <cellStyle name="Source" xfId="37170"/>
    <cellStyle name="Source 2" xfId="37171"/>
    <cellStyle name="Source 3" xfId="37172"/>
    <cellStyle name="Source Hed" xfId="37173"/>
    <cellStyle name="Source Hed 2" xfId="37174"/>
    <cellStyle name="Source Text" xfId="37175"/>
    <cellStyle name="Source Text 2" xfId="37176"/>
    <cellStyle name="ss1" xfId="37177"/>
    <cellStyle name="ss10" xfId="37178"/>
    <cellStyle name="ss11" xfId="37179"/>
    <cellStyle name="ss12" xfId="37180"/>
    <cellStyle name="ss13" xfId="37181"/>
    <cellStyle name="ss14" xfId="37182"/>
    <cellStyle name="ss15" xfId="37183"/>
    <cellStyle name="ss16" xfId="37184"/>
    <cellStyle name="ss17" xfId="37185"/>
    <cellStyle name="ss18" xfId="37186"/>
    <cellStyle name="ss19" xfId="37187"/>
    <cellStyle name="ss2" xfId="37188"/>
    <cellStyle name="ss20" xfId="37189"/>
    <cellStyle name="ss21" xfId="37190"/>
    <cellStyle name="ss22" xfId="37191"/>
    <cellStyle name="ss23" xfId="37192"/>
    <cellStyle name="ss24" xfId="37193"/>
    <cellStyle name="ss25" xfId="37194"/>
    <cellStyle name="ss3" xfId="37195"/>
    <cellStyle name="ss4" xfId="37196"/>
    <cellStyle name="ss5" xfId="37197"/>
    <cellStyle name="ss6" xfId="37198"/>
    <cellStyle name="ss7" xfId="37199"/>
    <cellStyle name="ss8" xfId="37200"/>
    <cellStyle name="ss9" xfId="37201"/>
    <cellStyle name="sspecial" xfId="37202"/>
    <cellStyle name="Standaard_Sheet1" xfId="37203"/>
    <cellStyle name="Standard_0002VS" xfId="37204"/>
    <cellStyle name="Style 1" xfId="37205"/>
    <cellStyle name="Style 1 2" xfId="37206"/>
    <cellStyle name="Style 1 2 2" xfId="37207"/>
    <cellStyle name="Style 1 2 3" xfId="37208"/>
    <cellStyle name="Style 1 2 4" xfId="37209"/>
    <cellStyle name="Style 1 2 5" xfId="37210"/>
    <cellStyle name="Style 1 2 6" xfId="37211"/>
    <cellStyle name="Style 1 2 7" xfId="37212"/>
    <cellStyle name="Style 1 3" xfId="37213"/>
    <cellStyle name="Style 1 3 2" xfId="37214"/>
    <cellStyle name="Style 1 4" xfId="37215"/>
    <cellStyle name="Style 1 5" xfId="37216"/>
    <cellStyle name="Style 1 6" xfId="37217"/>
    <cellStyle name="Style 1 7" xfId="37218"/>
    <cellStyle name="Style 1 8" xfId="37219"/>
    <cellStyle name="Style 1 9" xfId="37220"/>
    <cellStyle name="Style 2" xfId="37221"/>
    <cellStyle name="Style 21" xfId="37222"/>
    <cellStyle name="Style 21 2" xfId="37223"/>
    <cellStyle name="Style 21 2 2" xfId="37224"/>
    <cellStyle name="Style 21 2 3" xfId="37225"/>
    <cellStyle name="Style 21 3" xfId="37226"/>
    <cellStyle name="Style 21 4" xfId="37227"/>
    <cellStyle name="Style 21 5" xfId="37228"/>
    <cellStyle name="Style 21 6" xfId="37229"/>
    <cellStyle name="Style 22" xfId="37230"/>
    <cellStyle name="Style 22 2" xfId="37231"/>
    <cellStyle name="Style 22 2 2" xfId="37232"/>
    <cellStyle name="Style 22 2 3" xfId="37233"/>
    <cellStyle name="Style 22 3" xfId="37234"/>
    <cellStyle name="Style 22 4" xfId="37235"/>
    <cellStyle name="Style 22 5" xfId="37236"/>
    <cellStyle name="Style 22 6" xfId="37237"/>
    <cellStyle name="Style 23" xfId="37238"/>
    <cellStyle name="Style 23 2" xfId="37239"/>
    <cellStyle name="Style 23 2 2" xfId="37240"/>
    <cellStyle name="Style 23 3" xfId="37241"/>
    <cellStyle name="Style 24" xfId="37242"/>
    <cellStyle name="Style 24 2" xfId="37243"/>
    <cellStyle name="Style 24 2 2" xfId="37244"/>
    <cellStyle name="Style 24 3" xfId="37245"/>
    <cellStyle name="Style 24 4" xfId="37246"/>
    <cellStyle name="Style 25" xfId="37247"/>
    <cellStyle name="Style 25 2" xfId="37248"/>
    <cellStyle name="Style 25 3" xfId="37249"/>
    <cellStyle name="Style 26" xfId="37250"/>
    <cellStyle name="Style 26 2" xfId="37251"/>
    <cellStyle name="Style 27" xfId="37252"/>
    <cellStyle name="Style 28" xfId="37253"/>
    <cellStyle name="Style 29" xfId="37254"/>
    <cellStyle name="Style 29 2" xfId="37255"/>
    <cellStyle name="Style 29 3" xfId="37256"/>
    <cellStyle name="Style 30" xfId="37257"/>
    <cellStyle name="Style 30 2" xfId="37258"/>
    <cellStyle name="Style 30 3" xfId="37259"/>
    <cellStyle name="Style 31" xfId="37260"/>
    <cellStyle name="Style 31 2" xfId="37261"/>
    <cellStyle name="Style 31 3" xfId="37262"/>
    <cellStyle name="Style 32" xfId="37263"/>
    <cellStyle name="Style 32 2" xfId="37264"/>
    <cellStyle name="Style 32 3" xfId="37265"/>
    <cellStyle name="Style 33" xfId="37266"/>
    <cellStyle name="Style 34" xfId="37267"/>
    <cellStyle name="Style 34 2" xfId="37268"/>
    <cellStyle name="Style 34 3" xfId="37269"/>
    <cellStyle name="Style 34 4" xfId="37270"/>
    <cellStyle name="Style 35" xfId="37271"/>
    <cellStyle name="Style 35 2" xfId="37272"/>
    <cellStyle name="Style 35 3" xfId="37273"/>
    <cellStyle name="Style 35 4" xfId="37274"/>
    <cellStyle name="Style 36" xfId="37275"/>
    <cellStyle name="Style 36 2" xfId="37276"/>
    <cellStyle name="Style 69" xfId="37277"/>
    <cellStyle name="Style 69 2" xfId="37278"/>
    <cellStyle name="Style 70" xfId="37279"/>
    <cellStyle name="Style 70 2" xfId="37280"/>
    <cellStyle name="Style 71" xfId="37281"/>
    <cellStyle name="Style 71 2" xfId="37282"/>
    <cellStyle name="Style 74" xfId="37283"/>
    <cellStyle name="Style 74 2" xfId="37284"/>
    <cellStyle name="Style 75" xfId="37285"/>
    <cellStyle name="Style 75 2" xfId="37286"/>
    <cellStyle name="Style1" xfId="37287"/>
    <cellStyle name="Style2" xfId="37288"/>
    <cellStyle name="Style3" xfId="37289"/>
    <cellStyle name="Style4" xfId="37290"/>
    <cellStyle name="Style5" xfId="37291"/>
    <cellStyle name="Style6" xfId="37292"/>
    <cellStyle name="styleColumnTitles" xfId="37293"/>
    <cellStyle name="styleDateRange" xfId="37294"/>
    <cellStyle name="styleNormal" xfId="37295"/>
    <cellStyle name="Styles" xfId="37296"/>
    <cellStyle name="styleSeriesAttributes" xfId="37297"/>
    <cellStyle name="styleSeriesData" xfId="37298"/>
    <cellStyle name="styleSeriesDataForecast" xfId="37299"/>
    <cellStyle name="styleSeriesDataNA" xfId="37300"/>
    <cellStyle name="Sub heading" xfId="37301"/>
    <cellStyle name="swiss" xfId="37302"/>
    <cellStyle name="swiss input" xfId="37303"/>
    <cellStyle name="swiss input1" xfId="37304"/>
    <cellStyle name="swiss input2" xfId="37305"/>
    <cellStyle name="swiss spec" xfId="37306"/>
    <cellStyle name="System" xfId="37307"/>
    <cellStyle name="System 2" xfId="37308"/>
    <cellStyle name="System 3" xfId="37309"/>
    <cellStyle name="table column" xfId="37310"/>
    <cellStyle name="table column +" xfId="37311"/>
    <cellStyle name="table column reg" xfId="37312"/>
    <cellStyle name="table column reg +" xfId="37313"/>
    <cellStyle name="Table Footnote" xfId="37314"/>
    <cellStyle name="Table Footnote 2" xfId="37315"/>
    <cellStyle name="Table Footnote 2 2" xfId="37316"/>
    <cellStyle name="Table Footnote_Additional charts" xfId="37317"/>
    <cellStyle name="Table head" xfId="37318"/>
    <cellStyle name="Table Head 2" xfId="37319"/>
    <cellStyle name="Table Head Aligned" xfId="37320"/>
    <cellStyle name="Table Head Blue" xfId="37321"/>
    <cellStyle name="Table Head Green" xfId="37322"/>
    <cellStyle name="Table Head_% Change" xfId="37323"/>
    <cellStyle name="Table Header" xfId="37324"/>
    <cellStyle name="Table Header 2" xfId="37325"/>
    <cellStyle name="Table Header 2 2" xfId="37326"/>
    <cellStyle name="Table Header_Additional charts" xfId="37327"/>
    <cellStyle name="Table Heading" xfId="37328"/>
    <cellStyle name="Table Heading 1" xfId="37329"/>
    <cellStyle name="Table Heading 1 2" xfId="37330"/>
    <cellStyle name="Table Heading 1 2 2" xfId="37331"/>
    <cellStyle name="Table Heading 1_Additional charts" xfId="37332"/>
    <cellStyle name="Table Heading 2" xfId="37333"/>
    <cellStyle name="Table Heading 2 2" xfId="37334"/>
    <cellStyle name="Table Heading 2_Additional charts" xfId="37335"/>
    <cellStyle name="Table Heading 3" xfId="37336"/>
    <cellStyle name="Table nos" xfId="37337"/>
    <cellStyle name="Table nos  red cust" xfId="37338"/>
    <cellStyle name="Table nos acct" xfId="37339"/>
    <cellStyle name="Table nos acct 3" xfId="37340"/>
    <cellStyle name="Table nos acct 3 base" xfId="37341"/>
    <cellStyle name="Table nos acct 5" xfId="37342"/>
    <cellStyle name="Table nos acct 5 base" xfId="37343"/>
    <cellStyle name="Table nos acct cust" xfId="37344"/>
    <cellStyle name="Table nos acct red" xfId="37345"/>
    <cellStyle name="Table nos acct red cust" xfId="37346"/>
    <cellStyle name="Table nos acct special" xfId="37347"/>
    <cellStyle name="Table nos B" xfId="37348"/>
    <cellStyle name="Table nos B acct" xfId="37349"/>
    <cellStyle name="Table nos B acct 3" xfId="37350"/>
    <cellStyle name="Table nos B acct 3 base" xfId="37351"/>
    <cellStyle name="Table nos B acct 5 base" xfId="37352"/>
    <cellStyle name="Table nos base" xfId="37353"/>
    <cellStyle name="Table nos base acct" xfId="37354"/>
    <cellStyle name="Table nos base B" xfId="37355"/>
    <cellStyle name="Table nos base B acct" xfId="37356"/>
    <cellStyle name="Table nos base B num" xfId="37357"/>
    <cellStyle name="Table nos base B num right" xfId="37358"/>
    <cellStyle name="Table nos base num" xfId="37359"/>
    <cellStyle name="Table nos base num right" xfId="37360"/>
    <cellStyle name="Table nos cust" xfId="37361"/>
    <cellStyle name="Table nos cust 3 red" xfId="37362"/>
    <cellStyle name="Table nos cust 3 red base" xfId="37363"/>
    <cellStyle name="Table nos cust base" xfId="37364"/>
    <cellStyle name="Table nos cust red base" xfId="37365"/>
    <cellStyle name="Table nos left" xfId="37366"/>
    <cellStyle name="Table nos num" xfId="37367"/>
    <cellStyle name="Table nos num B" xfId="37368"/>
    <cellStyle name="Table nos num base" xfId="37369"/>
    <cellStyle name="Table nos num base B" xfId="37370"/>
    <cellStyle name="Table nos num r" xfId="37371"/>
    <cellStyle name="Table nos num r B" xfId="37372"/>
    <cellStyle name="Table nos num r B base" xfId="37373"/>
    <cellStyle name="Table nos num r base" xfId="37374"/>
    <cellStyle name="Table nos num right" xfId="37375"/>
    <cellStyle name="Table nos period" xfId="37376"/>
    <cellStyle name="Table nos period base" xfId="37377"/>
    <cellStyle name="Table nos period base B" xfId="37378"/>
    <cellStyle name="Table nos period reg" xfId="37379"/>
    <cellStyle name="Table nos right" xfId="37380"/>
    <cellStyle name="Table Of Which" xfId="37381"/>
    <cellStyle name="Table Of Which 2" xfId="37382"/>
    <cellStyle name="Table Of Which_Additional charts" xfId="37383"/>
    <cellStyle name="Table Row Billions" xfId="37384"/>
    <cellStyle name="Table Row Billions 2" xfId="37385"/>
    <cellStyle name="Table Row Billions Check" xfId="37386"/>
    <cellStyle name="Table Row Billions Check 2" xfId="37387"/>
    <cellStyle name="Table Row Billions Check 3" xfId="37388"/>
    <cellStyle name="Table Row Billions Check_asset sales" xfId="37389"/>
    <cellStyle name="Table Row Billions_Additional charts" xfId="37390"/>
    <cellStyle name="Table Row Millions" xfId="37391"/>
    <cellStyle name="Table Row Millions 2" xfId="37392"/>
    <cellStyle name="Table Row Millions 2 2" xfId="37393"/>
    <cellStyle name="Table Row Millions Check" xfId="37394"/>
    <cellStyle name="Table Row Millions Check 2" xfId="37395"/>
    <cellStyle name="Table Row Millions Check 3" xfId="37396"/>
    <cellStyle name="Table Row Millions Check 4" xfId="37397"/>
    <cellStyle name="Table Row Millions Check_asset sales" xfId="37398"/>
    <cellStyle name="Table Row Millions_Additional charts" xfId="37399"/>
    <cellStyle name="Table Row Percentage" xfId="37400"/>
    <cellStyle name="Table Row Percentage 2" xfId="37401"/>
    <cellStyle name="Table Row Percentage Check" xfId="37402"/>
    <cellStyle name="Table Row Percentage Check 2" xfId="37403"/>
    <cellStyle name="Table Row Percentage Check 3" xfId="37404"/>
    <cellStyle name="Table Row Percentage Check_asset sales" xfId="37405"/>
    <cellStyle name="Table Row Percentage_Additional charts" xfId="37406"/>
    <cellStyle name="Table slash" xfId="37407"/>
    <cellStyle name="Table Source" xfId="37408"/>
    <cellStyle name="Table Text" xfId="37409"/>
    <cellStyle name="Table Title" xfId="37410"/>
    <cellStyle name="Table Total Billions" xfId="37411"/>
    <cellStyle name="Table Total Billions 2" xfId="37412"/>
    <cellStyle name="Table Total Billions 2 2" xfId="37413"/>
    <cellStyle name="Table Total Billions 3" xfId="37414"/>
    <cellStyle name="Table Total Billions_Additional charts" xfId="37415"/>
    <cellStyle name="Table Total Millions" xfId="37416"/>
    <cellStyle name="Table Total Millions 2" xfId="37417"/>
    <cellStyle name="Table Total Millions 2 2" xfId="37418"/>
    <cellStyle name="Table Total Millions 2 2 2" xfId="37419"/>
    <cellStyle name="Table Total Millions 2 3" xfId="37420"/>
    <cellStyle name="Table Total Millions 3" xfId="37421"/>
    <cellStyle name="Table Total Millions_Additional charts" xfId="37422"/>
    <cellStyle name="Table Total Percentage" xfId="37423"/>
    <cellStyle name="Table Total Percentage 2" xfId="37424"/>
    <cellStyle name="Table Total Percentage 2 2" xfId="37425"/>
    <cellStyle name="Table Total Percentage 3" xfId="37426"/>
    <cellStyle name="Table Total Percentage_Additional charts" xfId="37427"/>
    <cellStyle name="Table Units" xfId="37428"/>
    <cellStyle name="Table Units 2" xfId="37429"/>
    <cellStyle name="Table Units 2 2" xfId="37430"/>
    <cellStyle name="Table Units 3" xfId="37431"/>
    <cellStyle name="Table Units_Additional charts" xfId="37432"/>
    <cellStyle name="Table_center" xfId="37433"/>
    <cellStyle name="TableBody" xfId="37434"/>
    <cellStyle name="TableColHeads" xfId="37435"/>
    <cellStyle name="Term" xfId="37436"/>
    <cellStyle name="test" xfId="37437"/>
    <cellStyle name="test 2" xfId="37438"/>
    <cellStyle name="test 2 2" xfId="37439"/>
    <cellStyle name="test 2 3" xfId="37440"/>
    <cellStyle name="test 2 4" xfId="37441"/>
    <cellStyle name="test 2 5" xfId="37442"/>
    <cellStyle name="test 3" xfId="37443"/>
    <cellStyle name="test 4" xfId="37444"/>
    <cellStyle name="test 5" xfId="37445"/>
    <cellStyle name="test 6" xfId="37446"/>
    <cellStyle name="test 7" xfId="37447"/>
    <cellStyle name="test 8" xfId="37448"/>
    <cellStyle name="Testo avviso" xfId="37449"/>
    <cellStyle name="Testo avviso 2" xfId="37450"/>
    <cellStyle name="Testo descrittivo" xfId="37451"/>
    <cellStyle name="Testo descrittivo 2" xfId="37452"/>
    <cellStyle name="tête chapitre" xfId="37453"/>
    <cellStyle name="Text" xfId="37454"/>
    <cellStyle name="Text 1" xfId="37455"/>
    <cellStyle name="Text 2" xfId="37456"/>
    <cellStyle name="Text Head 1" xfId="37457"/>
    <cellStyle name="Text Head 2" xfId="37458"/>
    <cellStyle name="Text Indent 1" xfId="37459"/>
    <cellStyle name="Text Indent 2" xfId="37460"/>
    <cellStyle name="Text Level 1" xfId="37461"/>
    <cellStyle name="Text Level 1 2" xfId="37462"/>
    <cellStyle name="Text Level 2" xfId="37463"/>
    <cellStyle name="Text Level 2 2" xfId="37464"/>
    <cellStyle name="Text Level 3" xfId="37465"/>
    <cellStyle name="Text Level 3 2" xfId="37466"/>
    <cellStyle name="Text Level 4" xfId="37467"/>
    <cellStyle name="Text Level 4 2" xfId="37468"/>
    <cellStyle name="Tickmark" xfId="37469"/>
    <cellStyle name="TIME Detail" xfId="37470"/>
    <cellStyle name="TIME Detail 2" xfId="37471"/>
    <cellStyle name="TIME Period Start" xfId="37472"/>
    <cellStyle name="Timeline" xfId="37473"/>
    <cellStyle name="Times New Roman" xfId="37474"/>
    <cellStyle name="Title 1" xfId="37475"/>
    <cellStyle name="Title 10" xfId="37476"/>
    <cellStyle name="Title 11" xfId="37477"/>
    <cellStyle name="Title 12" xfId="37478"/>
    <cellStyle name="Title 13" xfId="37479"/>
    <cellStyle name="Title 14" xfId="37480"/>
    <cellStyle name="Title 15" xfId="37481"/>
    <cellStyle name="Title 16" xfId="37482"/>
    <cellStyle name="Title 17" xfId="37483"/>
    <cellStyle name="Title 18" xfId="37484"/>
    <cellStyle name="Title 19" xfId="37485"/>
    <cellStyle name="Title 2" xfId="37486"/>
    <cellStyle name="Title 2 2" xfId="37487"/>
    <cellStyle name="Title 2 2 2" xfId="37488"/>
    <cellStyle name="Title 2 3" xfId="37489"/>
    <cellStyle name="Title 20" xfId="37490"/>
    <cellStyle name="Title 21" xfId="37491"/>
    <cellStyle name="Title 22" xfId="37492"/>
    <cellStyle name="Title 23" xfId="37493"/>
    <cellStyle name="Title 24" xfId="37494"/>
    <cellStyle name="Title 25" xfId="37495"/>
    <cellStyle name="Title 26" xfId="37496"/>
    <cellStyle name="Title 27" xfId="37497"/>
    <cellStyle name="Title 28" xfId="37498"/>
    <cellStyle name="Title 29" xfId="37499"/>
    <cellStyle name="Title 3" xfId="37500"/>
    <cellStyle name="Title 3 2" xfId="37501"/>
    <cellStyle name="Title 30" xfId="37502"/>
    <cellStyle name="Title 31" xfId="37503"/>
    <cellStyle name="Title 32" xfId="37504"/>
    <cellStyle name="Title 33" xfId="37505"/>
    <cellStyle name="Title 34" xfId="37506"/>
    <cellStyle name="Title 35" xfId="37507"/>
    <cellStyle name="Title 35 2" xfId="37508"/>
    <cellStyle name="Title 35 2 2" xfId="37509"/>
    <cellStyle name="Title 35 2 2 2" xfId="37510"/>
    <cellStyle name="Title 35 3" xfId="37511"/>
    <cellStyle name="Title 35 4" xfId="37512"/>
    <cellStyle name="Title 36" xfId="37513"/>
    <cellStyle name="Title 37" xfId="37514"/>
    <cellStyle name="Title 38" xfId="37515"/>
    <cellStyle name="Title 39" xfId="37516"/>
    <cellStyle name="Title 4" xfId="37517"/>
    <cellStyle name="Title 4 2" xfId="37518"/>
    <cellStyle name="Title 40" xfId="37519"/>
    <cellStyle name="Title 41" xfId="37520"/>
    <cellStyle name="Title 42" xfId="37521"/>
    <cellStyle name="Title 43" xfId="37522"/>
    <cellStyle name="Title 44" xfId="37523"/>
    <cellStyle name="Title 45" xfId="37524"/>
    <cellStyle name="Title 46" xfId="37525"/>
    <cellStyle name="Title 47" xfId="37526"/>
    <cellStyle name="Title 48" xfId="37527"/>
    <cellStyle name="Title 49" xfId="37528"/>
    <cellStyle name="Title 5" xfId="37529"/>
    <cellStyle name="Title 50" xfId="37530"/>
    <cellStyle name="Title 51" xfId="37531"/>
    <cellStyle name="Title 52" xfId="37532"/>
    <cellStyle name="Title 53" xfId="37533"/>
    <cellStyle name="Title 54" xfId="37534"/>
    <cellStyle name="Title 55" xfId="37535"/>
    <cellStyle name="Title 56" xfId="37536"/>
    <cellStyle name="Title 57" xfId="37537"/>
    <cellStyle name="Title 58" xfId="37538"/>
    <cellStyle name="Title 59" xfId="37539"/>
    <cellStyle name="Title 6" xfId="37540"/>
    <cellStyle name="Title 60" xfId="37541"/>
    <cellStyle name="Title 60 2" xfId="37542"/>
    <cellStyle name="Title 60 2 2" xfId="37543"/>
    <cellStyle name="Title 60 2 2 2" xfId="37544"/>
    <cellStyle name="Title 60 2 3" xfId="37545"/>
    <cellStyle name="Title 60 3" xfId="37546"/>
    <cellStyle name="Title 61" xfId="37547"/>
    <cellStyle name="Title 62" xfId="37548"/>
    <cellStyle name="Title 63" xfId="37549"/>
    <cellStyle name="Title 64" xfId="37550"/>
    <cellStyle name="Title 7" xfId="37551"/>
    <cellStyle name="Title 8" xfId="37552"/>
    <cellStyle name="Title 9" xfId="37553"/>
    <cellStyle name="Title1" xfId="37554"/>
    <cellStyle name="Title-1" xfId="37555"/>
    <cellStyle name="Title1 10" xfId="37556"/>
    <cellStyle name="Title1 2" xfId="37557"/>
    <cellStyle name="Title-1 2" xfId="37558"/>
    <cellStyle name="Title1 2 2" xfId="37559"/>
    <cellStyle name="Title1 2 2 2" xfId="37560"/>
    <cellStyle name="Title1 3" xfId="37561"/>
    <cellStyle name="Title-1 3" xfId="37562"/>
    <cellStyle name="Title1 4" xfId="37563"/>
    <cellStyle name="Title-1 4" xfId="37564"/>
    <cellStyle name="Title1 5" xfId="37565"/>
    <cellStyle name="Title1 6" xfId="37566"/>
    <cellStyle name="Title1 7" xfId="37567"/>
    <cellStyle name="Title1 8" xfId="37568"/>
    <cellStyle name="Title1 9" xfId="37569"/>
    <cellStyle name="Title2" xfId="37570"/>
    <cellStyle name="Title-2" xfId="37571"/>
    <cellStyle name="Title2 2" xfId="37572"/>
    <cellStyle name="Title-2 2" xfId="37573"/>
    <cellStyle name="Title2 2 2" xfId="37574"/>
    <cellStyle name="Title2 3" xfId="37575"/>
    <cellStyle name="Title-2 3" xfId="37576"/>
    <cellStyle name="Title-2 4" xfId="37577"/>
    <cellStyle name="Title3" xfId="37578"/>
    <cellStyle name="Title3 2" xfId="37579"/>
    <cellStyle name="Title3 3" xfId="37580"/>
    <cellStyle name="Title3 4" xfId="37581"/>
    <cellStyle name="Title3 5" xfId="37582"/>
    <cellStyle name="Title3 6" xfId="37583"/>
    <cellStyle name="Title3 7" xfId="37584"/>
    <cellStyle name="Title3 8" xfId="37585"/>
    <cellStyle name="Title4" xfId="37586"/>
    <cellStyle name="Title4 10" xfId="37587"/>
    <cellStyle name="Title4 2" xfId="37588"/>
    <cellStyle name="Title4 2 2" xfId="37589"/>
    <cellStyle name="Title4 2 2 2" xfId="37590"/>
    <cellStyle name="Title4 3" xfId="37591"/>
    <cellStyle name="Title4 4" xfId="37592"/>
    <cellStyle name="Title4 5" xfId="37593"/>
    <cellStyle name="Title4 6" xfId="37594"/>
    <cellStyle name="Title4 7" xfId="37595"/>
    <cellStyle name="Title4 8" xfId="37596"/>
    <cellStyle name="Title4 9" xfId="37597"/>
    <cellStyle name="Title5" xfId="37598"/>
    <cellStyle name="Title5 10" xfId="37599"/>
    <cellStyle name="Title5 11" xfId="37600"/>
    <cellStyle name="Title5 2" xfId="37601"/>
    <cellStyle name="Title5 2 2" xfId="37602"/>
    <cellStyle name="Title5 2 2 2" xfId="37603"/>
    <cellStyle name="Title5 2 2 3" xfId="37604"/>
    <cellStyle name="Title5 3" xfId="37605"/>
    <cellStyle name="Title5 4" xfId="37606"/>
    <cellStyle name="Title5 5" xfId="37607"/>
    <cellStyle name="Title5 6" xfId="37608"/>
    <cellStyle name="Title5 7" xfId="37609"/>
    <cellStyle name="Title5 8" xfId="37610"/>
    <cellStyle name="Title5 9" xfId="37611"/>
    <cellStyle name="Title6" xfId="37612"/>
    <cellStyle name="Title6 10" xfId="37613"/>
    <cellStyle name="Title6 11" xfId="37614"/>
    <cellStyle name="Title6 2" xfId="37615"/>
    <cellStyle name="Title6 2 2" xfId="37616"/>
    <cellStyle name="Title6 2 2 2" xfId="37617"/>
    <cellStyle name="Title6 2 2 3" xfId="37618"/>
    <cellStyle name="Title6 3" xfId="37619"/>
    <cellStyle name="Title6 4" xfId="37620"/>
    <cellStyle name="Title6 5" xfId="37621"/>
    <cellStyle name="Title6 6" xfId="37622"/>
    <cellStyle name="Title6 7" xfId="37623"/>
    <cellStyle name="Title6 8" xfId="37624"/>
    <cellStyle name="Title6 9" xfId="37625"/>
    <cellStyle name="Titolo" xfId="37626"/>
    <cellStyle name="Titolo 1" xfId="37627"/>
    <cellStyle name="Titolo 1 2" xfId="37628"/>
    <cellStyle name="Titolo 2" xfId="37629"/>
    <cellStyle name="Titolo 2 2" xfId="37630"/>
    <cellStyle name="Titolo 3" xfId="37631"/>
    <cellStyle name="Titolo 3 2" xfId="37632"/>
    <cellStyle name="Titolo 4" xfId="37633"/>
    <cellStyle name="Titolo 4 2" xfId="37634"/>
    <cellStyle name="Titolo 5" xfId="37635"/>
    <cellStyle name="Titolo_Demand_Source_Cen" xfId="37636"/>
    <cellStyle name="titre" xfId="37637"/>
    <cellStyle name="Titre ligne" xfId="37638"/>
    <cellStyle name="Tmpl_Assumptions" xfId="37639"/>
    <cellStyle name="TOC 1" xfId="37640"/>
    <cellStyle name="TOC 2" xfId="37641"/>
    <cellStyle name="Total 10" xfId="37642"/>
    <cellStyle name="Total 11" xfId="37643"/>
    <cellStyle name="Total 12" xfId="37644"/>
    <cellStyle name="Total 13" xfId="37645"/>
    <cellStyle name="Total 14" xfId="37646"/>
    <cellStyle name="Total 15" xfId="37647"/>
    <cellStyle name="Total 16" xfId="37648"/>
    <cellStyle name="Total 17" xfId="37649"/>
    <cellStyle name="Total 18" xfId="37650"/>
    <cellStyle name="Total 19" xfId="37651"/>
    <cellStyle name="Total 2" xfId="37652"/>
    <cellStyle name="Total 2 10" xfId="37653"/>
    <cellStyle name="Total 2 11" xfId="37654"/>
    <cellStyle name="Total 2 12" xfId="37655"/>
    <cellStyle name="Total 2 2" xfId="37656"/>
    <cellStyle name="Total 2 2 2" xfId="37657"/>
    <cellStyle name="Total 2 2 3" xfId="37658"/>
    <cellStyle name="Total 2 2 4" xfId="37659"/>
    <cellStyle name="Total 2 2 5" xfId="37660"/>
    <cellStyle name="Total 2 3" xfId="37661"/>
    <cellStyle name="Total 2 4" xfId="37662"/>
    <cellStyle name="Total 2 5" xfId="37663"/>
    <cellStyle name="Total 2 6" xfId="37664"/>
    <cellStyle name="Total 2 7" xfId="37665"/>
    <cellStyle name="Total 2 8" xfId="37666"/>
    <cellStyle name="Total 2 9" xfId="37667"/>
    <cellStyle name="Total 20" xfId="37668"/>
    <cellStyle name="Total 21" xfId="37669"/>
    <cellStyle name="Total 22" xfId="37670"/>
    <cellStyle name="Total 23" xfId="37671"/>
    <cellStyle name="Total 24" xfId="37672"/>
    <cellStyle name="Total 25" xfId="37673"/>
    <cellStyle name="Total 26" xfId="37674"/>
    <cellStyle name="Total 27" xfId="37675"/>
    <cellStyle name="Total 28" xfId="37676"/>
    <cellStyle name="Total 29" xfId="37677"/>
    <cellStyle name="Total 3" xfId="37678"/>
    <cellStyle name="Total 3 10" xfId="37679"/>
    <cellStyle name="Total 3 2" xfId="37680"/>
    <cellStyle name="Total 3 3" xfId="37681"/>
    <cellStyle name="Total 3 4" xfId="37682"/>
    <cellStyle name="Total 3 5" xfId="37683"/>
    <cellStyle name="Total 3 6" xfId="37684"/>
    <cellStyle name="Total 3 7" xfId="37685"/>
    <cellStyle name="Total 3 8" xfId="37686"/>
    <cellStyle name="Total 3 9" xfId="37687"/>
    <cellStyle name="Total 30" xfId="37688"/>
    <cellStyle name="Total 31" xfId="37689"/>
    <cellStyle name="Total 32" xfId="37690"/>
    <cellStyle name="Total 33" xfId="37691"/>
    <cellStyle name="Total 34" xfId="37692"/>
    <cellStyle name="Total 35" xfId="37693"/>
    <cellStyle name="Total 35 2" xfId="37694"/>
    <cellStyle name="Total 35 2 2" xfId="37695"/>
    <cellStyle name="Total 35 2 2 2" xfId="37696"/>
    <cellStyle name="Total 35 3" xfId="37697"/>
    <cellStyle name="Total 35 4" xfId="37698"/>
    <cellStyle name="Total 36" xfId="37699"/>
    <cellStyle name="Total 37" xfId="37700"/>
    <cellStyle name="Total 38" xfId="37701"/>
    <cellStyle name="Total 39" xfId="37702"/>
    <cellStyle name="Total 4" xfId="37703"/>
    <cellStyle name="Total 4 2" xfId="37704"/>
    <cellStyle name="Total 4 3" xfId="37705"/>
    <cellStyle name="Total 40" xfId="37706"/>
    <cellStyle name="Total 41" xfId="37707"/>
    <cellStyle name="Total 42" xfId="37708"/>
    <cellStyle name="Total 43" xfId="37709"/>
    <cellStyle name="Total 44" xfId="37710"/>
    <cellStyle name="Total 45" xfId="37711"/>
    <cellStyle name="Total 46" xfId="37712"/>
    <cellStyle name="Total 47" xfId="37713"/>
    <cellStyle name="Total 48" xfId="37714"/>
    <cellStyle name="Total 49" xfId="37715"/>
    <cellStyle name="Total 5" xfId="37716"/>
    <cellStyle name="Total 50" xfId="37717"/>
    <cellStyle name="Total 51" xfId="37718"/>
    <cellStyle name="Total 52" xfId="37719"/>
    <cellStyle name="Total 53" xfId="37720"/>
    <cellStyle name="Total 54" xfId="37721"/>
    <cellStyle name="Total 55" xfId="37722"/>
    <cellStyle name="Total 56" xfId="37723"/>
    <cellStyle name="Total 57" xfId="37724"/>
    <cellStyle name="Total 58" xfId="37725"/>
    <cellStyle name="Total 59" xfId="37726"/>
    <cellStyle name="Total 6" xfId="37727"/>
    <cellStyle name="Total 60" xfId="37728"/>
    <cellStyle name="Total 60 2" xfId="37729"/>
    <cellStyle name="Total 60 2 2" xfId="37730"/>
    <cellStyle name="Total 60 2 2 2" xfId="37731"/>
    <cellStyle name="Total 60 2 3" xfId="37732"/>
    <cellStyle name="Total 61" xfId="37733"/>
    <cellStyle name="Total 62" xfId="37734"/>
    <cellStyle name="Total 63" xfId="37735"/>
    <cellStyle name="Total 64" xfId="37736"/>
    <cellStyle name="Total 65" xfId="37737"/>
    <cellStyle name="Total 66" xfId="37738"/>
    <cellStyle name="Total 7" xfId="37739"/>
    <cellStyle name="Total 8" xfId="37740"/>
    <cellStyle name="Total 9" xfId="37741"/>
    <cellStyle name="Total Currency" xfId="37742"/>
    <cellStyle name="Total intermediaire" xfId="37743"/>
    <cellStyle name="Total Normal" xfId="37744"/>
    <cellStyle name="Totale" xfId="37745"/>
    <cellStyle name="Totale 2" xfId="37746"/>
    <cellStyle name="Totale 3" xfId="37747"/>
    <cellStyle name="Totale 4" xfId="37748"/>
    <cellStyle name="Tusenskille [0]_rob4-mon.xls Diagram 1" xfId="37749"/>
    <cellStyle name="Tusenskille_rob4-mon.xls Diagram 1" xfId="37750"/>
    <cellStyle name="TypeNote" xfId="37751"/>
    <cellStyle name="Unit" xfId="37752"/>
    <cellStyle name="UnitOfMeasure" xfId="37753"/>
    <cellStyle name="Unprot" xfId="37754"/>
    <cellStyle name="Unprot 2" xfId="37755"/>
    <cellStyle name="Unprot$" xfId="37756"/>
    <cellStyle name="Unprot$ 2" xfId="37757"/>
    <cellStyle name="Unprot$ 3" xfId="37758"/>
    <cellStyle name="Unprot_OP" xfId="37759"/>
    <cellStyle name="Unprotect" xfId="37760"/>
    <cellStyle name="User input" xfId="37761"/>
    <cellStyle name="Valore non valido" xfId="37762"/>
    <cellStyle name="Valore non valido 2" xfId="37763"/>
    <cellStyle name="Valore valido" xfId="37764"/>
    <cellStyle name="Valore valido 2" xfId="37765"/>
    <cellStyle name="Value" xfId="37766"/>
    <cellStyle name="Valuta [0]_rob4-mon.xls Diagram 1" xfId="37767"/>
    <cellStyle name="Valuta_Copia di Tariffatorexx" xfId="37768"/>
    <cellStyle name="Vertical" xfId="37769"/>
    <cellStyle name="Währung [0]_0002VS" xfId="37770"/>
    <cellStyle name="Währung_0002VS" xfId="37771"/>
    <cellStyle name="Warning Text 10" xfId="37772"/>
    <cellStyle name="Warning Text 11" xfId="37773"/>
    <cellStyle name="Warning Text 12" xfId="37774"/>
    <cellStyle name="Warning Text 13" xfId="37775"/>
    <cellStyle name="Warning Text 14" xfId="37776"/>
    <cellStyle name="Warning Text 15" xfId="37777"/>
    <cellStyle name="Warning Text 16" xfId="37778"/>
    <cellStyle name="Warning Text 17" xfId="37779"/>
    <cellStyle name="Warning Text 18" xfId="37780"/>
    <cellStyle name="Warning Text 19" xfId="37781"/>
    <cellStyle name="Warning Text 2" xfId="37782"/>
    <cellStyle name="Warning Text 2 2" xfId="37783"/>
    <cellStyle name="Warning Text 2 2 2" xfId="37784"/>
    <cellStyle name="Warning Text 2 3" xfId="37785"/>
    <cellStyle name="Warning Text 2 4" xfId="37786"/>
    <cellStyle name="Warning Text 2 5" xfId="37787"/>
    <cellStyle name="Warning Text 20" xfId="37788"/>
    <cellStyle name="Warning Text 21" xfId="37789"/>
    <cellStyle name="Warning Text 22" xfId="37790"/>
    <cellStyle name="Warning Text 23" xfId="37791"/>
    <cellStyle name="Warning Text 24" xfId="37792"/>
    <cellStyle name="Warning Text 25" xfId="37793"/>
    <cellStyle name="Warning Text 26" xfId="37794"/>
    <cellStyle name="Warning Text 27" xfId="37795"/>
    <cellStyle name="Warning Text 28" xfId="37796"/>
    <cellStyle name="Warning Text 29" xfId="37797"/>
    <cellStyle name="Warning Text 3" xfId="37798"/>
    <cellStyle name="Warning Text 3 2" xfId="37799"/>
    <cellStyle name="Warning Text 30" xfId="37800"/>
    <cellStyle name="Warning Text 31" xfId="37801"/>
    <cellStyle name="Warning Text 32" xfId="37802"/>
    <cellStyle name="Warning Text 33" xfId="37803"/>
    <cellStyle name="Warning Text 34" xfId="37804"/>
    <cellStyle name="Warning Text 35" xfId="37805"/>
    <cellStyle name="Warning Text 35 2" xfId="37806"/>
    <cellStyle name="Warning Text 35 2 2" xfId="37807"/>
    <cellStyle name="Warning Text 35 2 2 2" xfId="37808"/>
    <cellStyle name="Warning Text 35 3" xfId="37809"/>
    <cellStyle name="Warning Text 35 4" xfId="37810"/>
    <cellStyle name="Warning Text 36" xfId="37811"/>
    <cellStyle name="Warning Text 37" xfId="37812"/>
    <cellStyle name="Warning Text 38" xfId="37813"/>
    <cellStyle name="Warning Text 39" xfId="37814"/>
    <cellStyle name="Warning Text 4" xfId="37815"/>
    <cellStyle name="Warning Text 40" xfId="37816"/>
    <cellStyle name="Warning Text 41" xfId="37817"/>
    <cellStyle name="Warning Text 42" xfId="37818"/>
    <cellStyle name="Warning Text 43" xfId="37819"/>
    <cellStyle name="Warning Text 44" xfId="37820"/>
    <cellStyle name="Warning Text 45" xfId="37821"/>
    <cellStyle name="Warning Text 46" xfId="37822"/>
    <cellStyle name="Warning Text 47" xfId="37823"/>
    <cellStyle name="Warning Text 48" xfId="37824"/>
    <cellStyle name="Warning Text 49" xfId="37825"/>
    <cellStyle name="Warning Text 5" xfId="37826"/>
    <cellStyle name="Warning Text 50" xfId="37827"/>
    <cellStyle name="Warning Text 51" xfId="37828"/>
    <cellStyle name="Warning Text 52" xfId="37829"/>
    <cellStyle name="Warning Text 53" xfId="37830"/>
    <cellStyle name="Warning Text 54" xfId="37831"/>
    <cellStyle name="Warning Text 55" xfId="37832"/>
    <cellStyle name="Warning Text 56" xfId="37833"/>
    <cellStyle name="Warning Text 57" xfId="37834"/>
    <cellStyle name="Warning Text 58" xfId="37835"/>
    <cellStyle name="Warning Text 59" xfId="37836"/>
    <cellStyle name="Warning Text 6" xfId="37837"/>
    <cellStyle name="Warning Text 60" xfId="37838"/>
    <cellStyle name="Warning Text 60 2" xfId="37839"/>
    <cellStyle name="Warning Text 60 2 2" xfId="37840"/>
    <cellStyle name="Warning Text 60 2 3" xfId="37841"/>
    <cellStyle name="Warning Text 61" xfId="37842"/>
    <cellStyle name="Warning Text 62" xfId="37843"/>
    <cellStyle name="Warning Text 63" xfId="37844"/>
    <cellStyle name="Warning Text 64" xfId="37845"/>
    <cellStyle name="Warning Text 65" xfId="37846"/>
    <cellStyle name="Warning Text 7" xfId="37847"/>
    <cellStyle name="Warning Text 8" xfId="37848"/>
    <cellStyle name="Warning Text 9" xfId="37849"/>
    <cellStyle name="Warnings" xfId="37850"/>
    <cellStyle name="Warnings 2" xfId="37851"/>
    <cellStyle name="whole number" xfId="37852"/>
    <cellStyle name="WIP" xfId="37853"/>
    <cellStyle name="WIP 2" xfId="37854"/>
    <cellStyle name="WIP 3" xfId="37855"/>
    <cellStyle name="WIP 4" xfId="37856"/>
    <cellStyle name="WIP 5" xfId="37857"/>
    <cellStyle name="WIP 6" xfId="37858"/>
    <cellStyle name="WIP 7" xfId="37859"/>
    <cellStyle name="WIP 8" xfId="37860"/>
    <cellStyle name="Work in progress" xfId="37861"/>
    <cellStyle name="Work in progress 2" xfId="37862"/>
    <cellStyle name="Year" xfId="37863"/>
    <cellStyle name="Year 2" xfId="37864"/>
    <cellStyle name="Year 3" xfId="37865"/>
    <cellStyle name="Обычный_2++_CRFReport-template" xfId="37866"/>
    <cellStyle name="常规_November Issue Standard" xfId="37867"/>
    <cellStyle name="Normal 228" xfId="37868"/>
    <cellStyle name="Normal 227" xfId="37869"/>
    <cellStyle name="Comma 28" xfId="37870"/>
    <cellStyle name="Comma 2 69" xfId="37871"/>
    <cellStyle name="Hyperlink 14" xfId="37872"/>
    <cellStyle name="Title 65" xfId="37873"/>
    <cellStyle name="Normal 229" xfId="37874"/>
    <cellStyle name="Comma 29" xfId="37875"/>
    <cellStyle name="Comma 30" xfId="37876"/>
    <cellStyle name="Normal 230" xfId="37877"/>
    <cellStyle name="Comma 31" xfId="37878"/>
    <cellStyle name="Normal 231" xfId="37879"/>
    <cellStyle name="Comma 32" xfId="37880"/>
    <cellStyle name="Normal 232" xfId="37881"/>
    <cellStyle name="Comma 33" xfId="37882"/>
    <cellStyle name="Normal 233" xfId="37883"/>
    <cellStyle name="Comma 34" xfId="37884"/>
    <cellStyle name="Normal 234" xfId="37885"/>
    <cellStyle name="Comma 35" xfId="37886"/>
    <cellStyle name="Normal 235" xfId="37887"/>
    <cellStyle name="Comma 36" xfId="37888"/>
    <cellStyle name="Normal 236" xfId="37889"/>
    <cellStyle name="Comma 37" xfId="37890"/>
    <cellStyle name="Normal 237" xfId="37891"/>
    <cellStyle name="Comma 38" xfId="37892"/>
    <cellStyle name="Normal 238" xfId="37893"/>
    <cellStyle name="Comma 39" xfId="37894"/>
    <cellStyle name="Normal 239" xfId="37895"/>
    <cellStyle name="Comma 40" xfId="37896"/>
    <cellStyle name="Normal 240" xfId="37897"/>
    <cellStyle name="Comma 41" xfId="37898"/>
    <cellStyle name="Normal 241" xfId="37899"/>
    <cellStyle name="Comma 42" xfId="37900"/>
    <cellStyle name="Normal 242" xfId="37901"/>
    <cellStyle name="Comma 43" xfId="37902"/>
    <cellStyle name="Normal 243" xfId="37903"/>
    <cellStyle name="Comma 44" xfId="37904"/>
    <cellStyle name="Normal 244" xfId="37905"/>
    <cellStyle name="Comma 45" xfId="37906"/>
    <cellStyle name="Normal 245" xfId="37907"/>
    <cellStyle name="Comma 46" xfId="37908"/>
    <cellStyle name="Normal 246" xfId="37909"/>
    <cellStyle name="Comma 47" xfId="37910"/>
    <cellStyle name="Normal 247" xfId="37911"/>
    <cellStyle name="Comma 48" xfId="37912"/>
    <cellStyle name="Normal 248" xfId="37913"/>
    <cellStyle name="Comma 49" xfId="37914"/>
    <cellStyle name="Normal 249" xfId="37915"/>
    <cellStyle name="Comma 50" xfId="37916"/>
    <cellStyle name="Normal 250" xfId="37917"/>
    <cellStyle name="Comma 51" xfId="37918"/>
    <cellStyle name="Normal 251" xfId="37919"/>
    <cellStyle name="Comma 52" xfId="37920"/>
    <cellStyle name="Normal 252" xfId="37921"/>
    <cellStyle name="Comma 53" xfId="37922"/>
    <cellStyle name="Normal 253" xfId="37923"/>
    <cellStyle name="Comma 54" xfId="37924"/>
    <cellStyle name="Normal 254" xfId="37925"/>
    <cellStyle name="Comma" xfId="37926" builtinId="3"/>
  </cellStyles>
  <dxfs count="11">
    <dxf>
      <font>
        <color theme="0" tint="-0.1499679555650502"/>
      </font>
    </dxf>
    <dxf>
      <fill>
        <patternFill>
          <bgColor rgb="FF92D050"/>
        </patternFill>
      </fill>
    </dxf>
    <dxf>
      <fill>
        <patternFill patternType="solid">
          <fgColor indexed="64"/>
          <bgColor theme="0"/>
        </patternFill>
      </fill>
    </dxf>
    <dxf>
      <font>
        <name val="Arial"/>
        <b val="1"/>
        <strike val="0"/>
        <outline val="0"/>
        <shadow val="0"/>
        <condense val="0"/>
        <color theme="1"/>
        <extend val="0"/>
        <sz val="11"/>
        <vertAlign val="baseline"/>
      </font>
      <numFmt numFmtId="0" formatCode="General"/>
      <fill>
        <patternFill patternType="solid">
          <fgColor indexed="64"/>
          <bgColor theme="0"/>
        </patternFill>
      </fill>
      <border>
        <left/>
        <right/>
        <top style="thin">
          <color theme="9"/>
        </top>
        <bottom/>
        <vertical/>
      </border>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theme="0"/>
        </patternFill>
      </fill>
    </dxf>
    <dxf>
      <fill>
        <patternFill patternType="solid">
          <fgColor indexed="64"/>
          <bgColor rgb="FF006E5A"/>
        </patternFill>
      </fill>
    </dxf>
  </dxfs>
  <tableStyles count="0" defaultTableStyle="TableStyleMedium2" defaultPivotStyle="PivotStyleLight16"/>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externalLink" Target="/xl/externalLinks/externalLink1.xml" Id="rId22" /><Relationship Type="http://schemas.openxmlformats.org/officeDocument/2006/relationships/externalLink" Target="/xl/externalLinks/externalLink2.xml" Id="rId23" /><Relationship Type="http://schemas.openxmlformats.org/officeDocument/2006/relationships/externalLink" Target="/xl/externalLinks/externalLink3.xml" Id="rId24" /><Relationship Type="http://schemas.openxmlformats.org/officeDocument/2006/relationships/externalLink" Target="/xl/externalLinks/externalLink4.xml" Id="rId25" /><Relationship Type="http://schemas.openxmlformats.org/officeDocument/2006/relationships/externalLink" Target="/xl/externalLinks/externalLink5.xml" Id="rId26" /><Relationship Type="http://schemas.openxmlformats.org/officeDocument/2006/relationships/styles" Target="styles.xml" Id="rId27" /><Relationship Type="http://schemas.openxmlformats.org/officeDocument/2006/relationships/theme" Target="theme/theme1.xml" Id="rId28" /></Relationships>
</file>

<file path=xl/charts/chart1.xml><?xml version="1.0" encoding="utf-8"?>
<chartSpace xmlns:a="http://schemas.openxmlformats.org/drawingml/2006/main" xmlns="http://schemas.openxmlformats.org/drawingml/2006/chart">
  <chart>
    <title>
      <tx>
        <rich>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rPr lang="en-GB">
                <a:latin typeface="Arial" panose="020B0604020202020204" pitchFamily="34" charset="0"/>
                <a:cs typeface="Arial" panose="020B0604020202020204" pitchFamily="34" charset="0"/>
              </a:rPr>
              <a:t>Benefits by type</a:t>
            </a:r>
          </a:p>
        </rich>
      </tx>
      <overlay val="0"/>
      <spPr>
        <a:noFill/>
        <a:ln>
          <a:noFill/>
          <a:prstDash val="solid"/>
        </a:ln>
      </spPr>
      <txPr>
        <a:bodyPr rot="0" spcFirstLastPara="1" vertOverflow="ellipsis" vert="horz" wrap="square" anchor="ctr" anchorCtr="1"/>
        <a:lstStyle/>
        <a:p>
          <a:pPr>
            <a:defRPr sz="1400" b="0" i="0" strike="noStrike" kern="1200" spc="0" baseline="0">
              <a:solidFill>
                <a:schemeClr val="tx1">
                  <a:lumMod val="65000"/>
                  <a:lumOff val="35000"/>
                </a:schemeClr>
              </a:solidFill>
              <a:latin typeface="+mn-lt"/>
              <a:ea typeface="+mn-ea"/>
              <a:cs typeface="+mn-cs"/>
            </a:defRPr>
          </a:pPr>
          <a:r>
            <a:t/>
          </a:r>
          <a:endParaRPr lang="en-US"/>
        </a:p>
      </txPr>
    </title>
    <plotArea>
      <layout/>
      <pieChart>
        <varyColors val="1"/>
        <ser>
          <idx val="0"/>
          <order val="0"/>
          <spPr>
            <a:ln>
              <a:prstDash val="solid"/>
            </a:ln>
          </spPr>
          <dPt>
            <idx val="0"/>
            <bubble3D val="0"/>
            <spPr>
              <a:solidFill>
                <a:schemeClr val="accent6"/>
              </a:solidFill>
              <a:ln w="19050">
                <a:solidFill>
                  <a:schemeClr val="lt1"/>
                </a:solidFill>
                <a:prstDash val="solid"/>
              </a:ln>
            </spPr>
          </dPt>
          <dPt>
            <idx val="1"/>
            <bubble3D val="0"/>
            <spPr>
              <a:solidFill>
                <a:schemeClr val="accent5"/>
              </a:solidFill>
              <a:ln w="19050">
                <a:solidFill>
                  <a:schemeClr val="lt1"/>
                </a:solidFill>
                <a:prstDash val="solid"/>
              </a:ln>
            </spPr>
          </dPt>
          <dPt>
            <idx val="2"/>
            <bubble3D val="0"/>
            <spPr>
              <a:solidFill>
                <a:schemeClr val="accent4"/>
              </a:solidFill>
              <a:ln w="19050">
                <a:solidFill>
                  <a:schemeClr val="lt1"/>
                </a:solidFill>
                <a:prstDash val="solid"/>
              </a:ln>
            </spPr>
          </dPt>
          <cat>
            <strRef>
              <f>'Analysis of Cost and Benefits'!$H$4:$H$6</f>
              <strCache>
                <ptCount val="3"/>
                <pt idx="0">
                  <v>Mode shift</v>
                </pt>
                <pt idx="1">
                  <v>Health</v>
                </pt>
                <pt idx="2">
                  <v>Journey quality</v>
                </pt>
              </strCache>
            </strRef>
          </cat>
          <val>
            <numRef>
              <f>'Analysis of Cost and Benefits'!$I$4:$I$6</f>
              <numCache>
                <formatCode>0.00</formatCode>
                <ptCount val="3"/>
                <pt idx="0">
                  <v>64.14010033912724</v>
                </pt>
                <pt idx="1">
                  <v>627.6278358746183</v>
                </pt>
                <pt idx="2">
                  <v>83.76554600528803</v>
                </pt>
              </numCache>
            </numRef>
          </val>
        </ser>
        <dLbls>
          <showLegendKey val="0"/>
          <showVal val="0"/>
          <showCatName val="0"/>
          <showSerName val="0"/>
          <showPercent val="0"/>
          <showBubbleSize val="0"/>
          <showLeaderLines val="1"/>
        </dLbls>
        <firstSliceAng val="0"/>
      </pieChart>
    </plotArea>
    <legend>
      <legendPos val="b"/>
      <overlay val="0"/>
      <spPr>
        <a:noFill/>
        <a:ln>
          <a:noFill/>
          <a:prstDash val="solid"/>
        </a:ln>
      </spPr>
      <txPr>
        <a:bodyPr rot="0" spcFirstLastPara="1" vertOverflow="ellipsis" vert="horz" wrap="square" anchor="ctr" anchorCtr="1"/>
        <a:lstStyle/>
        <a:p>
          <a:pPr>
            <a:defRPr sz="1100" b="0" i="0" strike="noStrike" kern="1200" baseline="0">
              <a:solidFill>
                <a:schemeClr val="tx1">
                  <a:lumMod val="65000"/>
                  <a:lumOff val="35000"/>
                </a:schemeClr>
              </a:solidFill>
              <a:latin typeface="Arial" panose="020B0604020202020204" pitchFamily="34" charset="0"/>
              <a:ea typeface="+mn-ea"/>
              <a:cs typeface="Arial" panose="020B0604020202020204" pitchFamily="34" charset="0"/>
            </a:defRPr>
          </a:pPr>
          <a:r>
            <a:t/>
          </a:r>
          <a:endParaRPr lang="en-US"/>
        </a:p>
      </txPr>
    </legend>
    <plotVisOnly val="1"/>
    <dispBlanksAs val="gap"/>
  </chart>
</chartSpace>
</file>

<file path=xl/comments/comment1.xml><?xml version="1.0" encoding="utf-8"?>
<comments xmlns="http://schemas.openxmlformats.org/spreadsheetml/2006/main">
  <authors>
    <author>Eduin Boater-Latimer</author>
    <author>Lewis Pagden</author>
  </authors>
  <commentList>
    <comment ref="D35" authorId="0" shapeId="0">
      <text>
        <t xml:space="preserve">This can be calculated by: 
Route Length/Average trip length. 
</t>
      </text>
    </comment>
    <comment ref="D37" authorId="0" shapeId="0">
      <text>
        <t>It can be difficult to identify the type of cycling infrastructure. Sensitivity testing should therefore be carried out on this input. The AMAT User Guide has photographic examples of each type to assist in choosing the closest type.</t>
      </text>
    </comment>
    <comment ref="D40" authorId="0" shapeId="0">
      <text>
        <t xml:space="preserve">The model assumes there are sufficient shower facilities for use by all route users.
</t>
      </text>
    </comment>
    <comment ref="D41" authorId="0" shapeId="0">
      <text>
        <t>The model assumes that they are sufficient storage facilities for all route users. This should only be turned yes when a significant part of the scheme is providing indoor cycle storage facilities.</t>
      </text>
    </comment>
    <comment ref="D50" authorId="1" shapeId="0">
      <text>
        <t xml:space="preserve">Please see User Guide Annex C for illustrative examples for each of these categories.
</t>
      </text>
    </comment>
    <comment ref="D59" authorId="1" shapeId="0">
      <text>
        <t xml:space="preserve">Please see User Guide Annex C for illustrative examples for each of these categories.
</t>
      </text>
    </comment>
  </commentList>
</comments>
</file>

<file path=xl/comments/comment2.xml><?xml version="1.0" encoding="utf-8"?>
<comments xmlns="http://schemas.openxmlformats.org/spreadsheetml/2006/main">
  <authors>
    <author>Lewis Pagden</author>
  </authors>
  <commentList>
    <comment ref="C26" authorId="0" shapeId="0">
      <text>
        <t xml:space="preserve">Time per trip
</t>
      </text>
    </comment>
    <comment ref="C27" authorId="0" shapeId="0">
      <text>
        <t>Lewis Pagden:
Time on infrastructure per year for each trip</t>
      </text>
    </comment>
    <comment ref="E30" authorId="0" shapeId="0">
      <text>
        <t xml:space="preserve">Walking calculation is different as values are p/km whereas cycling is p/min
</t>
      </text>
    </comment>
    <comment ref="B33" authorId="0" shapeId="0">
      <text>
        <t>Benefits divided by 2 due to rule-of-a-half</t>
      </text>
    </comment>
  </commentList>
</comments>
</file>

<file path=xl/comments/comment3.xml><?xml version="1.0" encoding="utf-8"?>
<comments xmlns="http://schemas.openxmlformats.org/spreadsheetml/2006/main">
  <authors>
    <author>Eduin Boater-Latimer</author>
    <author>Taro Hallworth</author>
  </authors>
  <commentList>
    <comment ref="B4" authorId="0" shapeId="0">
      <text>
        <t>Reduced vehicle kilometres on reduces congestions for road users</t>
      </text>
    </comment>
    <comment ref="B5" authorId="0" shapeId="0">
      <text>
        <t xml:space="preserve">Reduced vehicle km, reduces the damage done to road surfaces etc.. </t>
      </text>
    </comment>
    <comment ref="B6" authorId="0" shapeId="0">
      <text>
        <t xml:space="preserve">This reflects the effect of reducing vehicle kilometres on road safety. It is not the direct benefit of increased cycle safety. 
</t>
      </text>
    </comment>
    <comment ref="B7" authorId="0" shapeId="0">
      <text>
        <t>Reduced vehicle kilometres, reduces amount of pollutants emitted</t>
      </text>
    </comment>
    <comment ref="B8" authorId="0" shapeId="0">
      <text>
        <t xml:space="preserve">Reduced vehicle km, reduces amount of noise produced on roads
</t>
      </text>
    </comment>
    <comment ref="B9" authorId="0" shapeId="0">
      <text>
        <t xml:space="preserve">Reduced vehicle km, reduce greenhouse gas emissions
</t>
      </text>
    </comment>
    <comment ref="B10" authorId="0" shapeId="0">
      <text>
        <t>Due to increased physical activity</t>
      </text>
    </comment>
    <comment ref="B11" authorId="0" shapeId="0">
      <text>
        <t>Due to increased physical activity</t>
      </text>
    </comment>
    <comment ref="B12" authorId="0" shapeId="0">
      <text>
        <t xml:space="preserve">Improved experience due to cycle lanes, showers, reduced crowding etc..
</t>
      </text>
    </comment>
    <comment ref="B14" authorId="0" shapeId="0">
      <text>
        <t xml:space="preserve">Reduced vehicle kilometres reduce tax revenue e.g. fuel duty
</t>
      </text>
    </comment>
    <comment ref="B19" authorId="1" shapeId="0">
      <text>
        <t xml:space="preserve">Present Value Benefits
</t>
      </text>
    </comment>
    <comment ref="B20" authorId="1" shapeId="0">
      <text>
        <t>Present Value Costs</t>
      </text>
    </comment>
    <comment ref="B22" authorId="1" shapeId="0">
      <text>
        <t>Benefit Cost Ratio = PVB / PVC</t>
      </text>
    </comment>
  </commentList>
</comments>
</file>

<file path=xl/drawings/_rels/drawing1.xml.rels><Relationships xmlns="http://schemas.openxmlformats.org/package/2006/relationships"><Relationship Type="http://schemas.openxmlformats.org/officeDocument/2006/relationships/chart" Target="/xl/charts/chart1.xml" Id="rId1" /></Relationships>
</file>

<file path=xl/drawings/drawing1.xml><?xml version="1.0" encoding="utf-8"?>
<wsDr xmlns:a="http://schemas.openxmlformats.org/drawingml/2006/main" xmlns:c="http://schemas.openxmlformats.org/drawingml/2006/chart" xmlns:r="http://schemas.openxmlformats.org/officeDocument/2006/relationships" xmlns="http://schemas.openxmlformats.org/drawingml/2006/spreadsheetDrawing">
  <twoCellAnchor>
    <from>
      <col>5</col>
      <colOff>737117</colOff>
      <row>6</row>
      <rowOff>45357</rowOff>
    </from>
    <to>
      <col>9</col>
      <colOff>670444</colOff>
      <row>20</row>
      <rowOff>128037</rowOff>
    </to>
    <graphicFrame>
      <nvGraphicFramePr>
        <cNvPr id="1" name="Chart 1"/>
        <cNvGraphicFramePr/>
      </nvGraphicFramePr>
      <xfrm/>
      <a:graphic>
        <a:graphicData uri="http://schemas.openxmlformats.org/drawingml/2006/chart">
          <c:chart r:id="rId1"/>
        </a:graphicData>
      </a:graphic>
    </graphicFrame>
    <clientData/>
  </twoCellAnchor>
</wsDr>
</file>

<file path=xl/externalLinks/_rels/externalLink1.xml.rels><Relationships xmlns="http://schemas.openxmlformats.org/package/2006/relationships"><Relationship Type="http://schemas.openxmlformats.org/officeDocument/2006/relationships/externalLinkPath" Target="file:///\\virago\u\lon3\pthiesse\Downloads\tag-data-book-autumn-2013%20(6).xls" TargetMode="External" Id="rId1" /></Relationships>
</file>

<file path=xl/externalLinks/_rels/externalLink2.xml.rels><Relationships xmlns="http://schemas.openxmlformats.org/package/2006/relationships"><Relationship Type="http://schemas.openxmlformats.org/officeDocument/2006/relationships/externalLinkPath" Target="https://d.docs.live.net/Users/FQUELCH/AppData/Local/Microsoft/Windows/INetCache/IE/ANJX7WJF/DfT-Full-Template-v2.0-EXEMPLAR.xlsm" TargetMode="External" Id="rId1" /></Relationships>
</file>

<file path=xl/externalLinks/_rels/externalLink3.xml.rels><Relationships xmlns="http://schemas.openxmlformats.org/package/2006/relationships"><Relationship Type="http://schemas.openxmlformats.org/officeDocument/2006/relationships/externalLinkPath" Target="file:///\\virago.internal.dtlr.gov.uk\Data\AFP\RLTDAll\ERLT\001%20Scheme%20Appraisal\008%20Cycling%20&amp;%20walking\Cycle%20rail%20integration\141001%20Application%20Form-FINAL.xlsx" TargetMode="External" Id="rId1" /></Relationships>
</file>

<file path=xl/externalLinks/_rels/externalLink4.xml.rels><Relationships xmlns="http://schemas.openxmlformats.org/package/2006/relationships"><Relationship Type="http://schemas.openxmlformats.org/officeDocument/2006/relationships/externalLinkPath" Target="file:///\\virago.internal.dtlr.gov.uk\Data\AFP\RLTDAll\ERLT\005%20Strategy\009%20Evidence%20for%20fiscal%20events\0008%20Evidence%20for%20Sustainable%20Travel\cycling\Cycling&amp;Walking%20Delivery%20plan\cycle&amp;walking%20business%20case%20toolkit.xlsx" TargetMode="External" Id="rId1" /></Relationships>
</file>

<file path=xl/externalLinks/_rels/externalLink5.xml.rels><Relationships xmlns="http://schemas.openxmlformats.org/package/2006/relationships"><Relationship Type="http://schemas.openxmlformats.org/officeDocument/2006/relationships/externalLinkPath" Target="https://www.gov.uk/government/uploads/system/uploads/attachment_data/file/551001/swf-itt-attachment-c-financial-templates.xlsx" TargetMode="External" Id="rId1" /></Relationships>
</file>

<file path=xl/externalLinks/externalLink1.xml><?xml version="1.0" encoding="utf-8"?>
<externalLink xmlns:r="http://schemas.openxmlformats.org/officeDocument/2006/relationships" xmlns="http://schemas.openxmlformats.org/spreadsheetml/2006/main">
  <externalBook r:id="rId1">
    <sheetNames>
      <sheetName val="Cover"/>
      <sheetName val="Contents"/>
      <sheetName val="User Parameters"/>
      <sheetName val="Default Pars"/>
      <sheetName val="Audit"/>
      <sheetName val="Development versions"/>
      <sheetName val="TAG1"/>
      <sheetName val="Annual Parameters"/>
      <sheetName val="Annual Parameters Source"/>
      <sheetName val="TABLE TEMPLATE"/>
      <sheetName val="Discount %"/>
      <sheetName val="A1.1.1"/>
      <sheetName val="Source VoT"/>
      <sheetName val="Indirect tax correction"/>
      <sheetName val="A1.3.1"/>
      <sheetName val="A1.3.2"/>
      <sheetName val="A1.3.3"/>
      <sheetName val="A1.3.3.2"/>
      <sheetName val="Forecast occupancies"/>
      <sheetName val="VoT2"/>
      <sheetName val="VoT3"/>
      <sheetName val="VoT4"/>
      <sheetName val="A1.3.4"/>
      <sheetName val="VoT5"/>
      <sheetName val="VoT6"/>
      <sheetName val="A1.3.5"/>
      <sheetName val="A1.3.6"/>
      <sheetName val="A1.3.7"/>
      <sheetName val="VoC Fuel"/>
      <sheetName val="Electricity"/>
      <sheetName val="A1.3.8"/>
      <sheetName val="Fuel consumption"/>
      <sheetName val="A1.3.9"/>
      <sheetName val="VoC Mileage %"/>
      <sheetName val="A1.3.10"/>
      <sheetName val="VoC Efficiency"/>
      <sheetName val="A1.3.11"/>
      <sheetName val="A1.3.12"/>
      <sheetName val="A1.3.13"/>
      <sheetName val="A1.3.14"/>
      <sheetName val="VoC Non-Fuel"/>
      <sheetName val="A1.3.15"/>
      <sheetName val="A3.1"/>
      <sheetName val="Noise"/>
      <sheetName val="A3.2"/>
      <sheetName val="NOx damage"/>
      <sheetName val="PM10 damage"/>
      <sheetName val="NOx abatement"/>
      <sheetName val="A3.3"/>
      <sheetName val="CO2"/>
      <sheetName val="A3.4"/>
      <sheetName val="GHG"/>
      <sheetName val="A4.1.1"/>
      <sheetName val="Casualty costs"/>
      <sheetName val="Casualty data"/>
      <sheetName val="A4.1.2"/>
      <sheetName val="A4.1.3"/>
      <sheetName val="Accident data"/>
      <sheetName val="Accident costs"/>
      <sheetName val="A4.1.4"/>
      <sheetName val="A4.1.5"/>
      <sheetName val="Rail"/>
      <sheetName val="A4.1.6"/>
      <sheetName val="Cycling"/>
      <sheetName val="A4.1.7"/>
      <sheetName val="Walking"/>
      <sheetName val="A4.1.8"/>
      <sheetName val="Option values"/>
      <sheetName val="A5.4.1"/>
      <sheetName val="Total - Traffic %"/>
      <sheetName val="A5.4.2"/>
      <sheetName val="Car - MECs"/>
      <sheetName val="A5.4.3"/>
      <sheetName val="Car Traffic Shares"/>
      <sheetName val="A5.4.4"/>
      <sheetName val="MECs - time of day"/>
      <sheetName val="M2.1"/>
      <sheetName val="M2.2"/>
      <sheetName val="Income segmented VTTS"/>
      <sheetName val="M3.2.1"/>
      <sheetName val="Soft bus"/>
      <sheetName val="M4.2.1"/>
      <sheetName val="Adjustment Factors"/>
      <sheetName val="M4.2.2"/>
      <sheetName val="Car speeds"/>
      <sheetName val="COBALT 1"/>
      <sheetName val="COBALT 2"/>
      <sheetName val="COBALT 3"/>
      <sheetName val="COBALT 4"/>
      <sheetName val="COBALT 5"/>
      <sheetName val="COBALT 6"/>
      <sheetName val="COBALT 7"/>
      <sheetName val="COBALT 8"/>
      <sheetName val="COBALT 9"/>
      <sheetName val="Flow chart"/>
    </sheetNames>
    <sheetDataSet>
      <sheetData sheetId="0"/>
      <sheetData sheetId="1"/>
      <sheetData sheetId="2">
        <row r="13">
          <cell r="L13">
            <v>2010</v>
          </cell>
        </row>
      </sheetData>
      <sheetData sheetId="3">
        <row r="12">
          <cell r="M12">
            <v>1990</v>
          </cell>
          <cell r="N12">
            <v>2002</v>
          </cell>
        </row>
        <row r="13">
          <cell r="M13">
            <v>1991</v>
          </cell>
          <cell r="N13">
            <v>2003</v>
          </cell>
        </row>
        <row r="14">
          <cell r="M14">
            <v>1992</v>
          </cell>
          <cell r="N14">
            <v>2004</v>
          </cell>
        </row>
        <row r="15">
          <cell r="M15">
            <v>1993</v>
          </cell>
          <cell r="N15">
            <v>2005</v>
          </cell>
        </row>
        <row r="16">
          <cell r="M16">
            <v>1994</v>
          </cell>
          <cell r="N16">
            <v>2006</v>
          </cell>
        </row>
        <row r="17">
          <cell r="M17">
            <v>1995</v>
          </cell>
          <cell r="N17">
            <v>2007</v>
          </cell>
        </row>
        <row r="18">
          <cell r="M18">
            <v>1996</v>
          </cell>
          <cell r="N18">
            <v>2008</v>
          </cell>
        </row>
        <row r="19">
          <cell r="M19">
            <v>1997</v>
          </cell>
          <cell r="N19">
            <v>2009</v>
          </cell>
        </row>
        <row r="20">
          <cell r="M20">
            <v>1998</v>
          </cell>
          <cell r="N20">
            <v>2010</v>
          </cell>
        </row>
        <row r="21">
          <cell r="M21">
            <v>1999</v>
          </cell>
        </row>
        <row r="22">
          <cell r="M22">
            <v>2000</v>
          </cell>
        </row>
        <row r="23">
          <cell r="M23">
            <v>2001</v>
          </cell>
        </row>
        <row r="24">
          <cell r="M24">
            <v>2002</v>
          </cell>
        </row>
        <row r="25">
          <cell r="M25">
            <v>2003</v>
          </cell>
        </row>
        <row r="26">
          <cell r="M26">
            <v>2004</v>
          </cell>
        </row>
        <row r="27">
          <cell r="M27">
            <v>2005</v>
          </cell>
        </row>
        <row r="28">
          <cell r="M28">
            <v>2006</v>
          </cell>
        </row>
        <row r="29">
          <cell r="M29">
            <v>2007</v>
          </cell>
        </row>
        <row r="30">
          <cell r="M30">
            <v>2008</v>
          </cell>
        </row>
        <row r="31">
          <cell r="M31">
            <v>2009</v>
          </cell>
        </row>
        <row r="32">
          <cell r="M32">
            <v>2010</v>
          </cell>
        </row>
        <row r="33">
          <cell r="M33">
            <v>2011</v>
          </cell>
        </row>
        <row r="34">
          <cell r="M34">
            <v>2012</v>
          </cell>
        </row>
      </sheetData>
      <sheetData sheetId="4">
        <row r="12">
          <cell r="A12" t="str">
            <v>January 2014 release v1.1</v>
          </cell>
        </row>
      </sheetData>
      <sheetData sheetId="5"/>
      <sheetData sheetId="6"/>
      <sheetData sheetId="7">
        <row r="29">
          <cell r="B29">
            <v>1990</v>
          </cell>
        </row>
      </sheetData>
      <sheetData sheetId="8">
        <row r="29">
          <cell r="D29">
            <v>60.627000000000002</v>
          </cell>
        </row>
      </sheetData>
      <sheetData sheetId="9"/>
      <sheetData sheetId="10"/>
      <sheetData sheetId="11"/>
      <sheetData sheetId="12">
        <row r="20">
          <cell r="E20" t="str">
            <v>WebTAG1: Unit 3.5.6 (Tables 1 and 2)</v>
          </cell>
        </row>
      </sheetData>
      <sheetData sheetId="13">
        <row r="15">
          <cell r="C15">
            <v>1.19</v>
          </cell>
        </row>
      </sheetData>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row r="28">
          <cell r="B28">
            <v>2010</v>
          </cell>
          <cell r="D28">
            <v>13.454251268480453</v>
          </cell>
          <cell r="E28">
            <v>7.1281896719780846</v>
          </cell>
          <cell r="F28">
            <v>0.39023658033845554</v>
          </cell>
          <cell r="G28">
            <v>0.361726145245235</v>
          </cell>
          <cell r="H28">
            <v>13.017499999999998</v>
          </cell>
          <cell r="I28">
            <v>0.50799046845558438</v>
          </cell>
          <cell r="J28">
            <v>0.47087700957298456</v>
          </cell>
          <cell r="K28">
            <v>12.81357263664805</v>
          </cell>
          <cell r="L28">
            <v>7.1281896719780846</v>
          </cell>
          <cell r="M28">
            <v>5</v>
          </cell>
        </row>
        <row r="29">
          <cell r="B29">
            <v>2011</v>
          </cell>
          <cell r="D29">
            <v>14.063047757976918</v>
          </cell>
          <cell r="E29">
            <v>7.3676587630566868</v>
          </cell>
          <cell r="F29">
            <v>0.38314295153383737</v>
          </cell>
          <cell r="G29">
            <v>0.35515077242634235</v>
          </cell>
          <cell r="H29">
            <v>13.725621457489872</v>
          </cell>
          <cell r="I29">
            <v>0.5258875116858841</v>
          </cell>
          <cell r="J29">
            <v>0.48746650626591065</v>
          </cell>
          <cell r="K29">
            <v>13.393378817120874</v>
          </cell>
          <cell r="L29">
            <v>7.3676587630566868</v>
          </cell>
          <cell r="M29">
            <v>5</v>
          </cell>
        </row>
        <row r="30">
          <cell r="B30">
            <v>2012</v>
          </cell>
          <cell r="D30">
            <v>14.810806722338873</v>
          </cell>
          <cell r="E30">
            <v>7.6155241699273928</v>
          </cell>
          <cell r="F30">
            <v>0.37556081630345178</v>
          </cell>
          <cell r="G30">
            <v>0.34812258314886169</v>
          </cell>
          <cell r="H30">
            <v>5.76</v>
          </cell>
          <cell r="I30">
            <v>0.21632303019078822</v>
          </cell>
          <cell r="J30">
            <v>0.20051860789374434</v>
          </cell>
          <cell r="K30">
            <v>14.105530211751308</v>
          </cell>
          <cell r="L30">
            <v>7.6155241699273928</v>
          </cell>
          <cell r="M30">
            <v>5</v>
          </cell>
        </row>
        <row r="31">
          <cell r="B31">
            <v>2013</v>
          </cell>
          <cell r="D31">
            <v>15.222459714671794</v>
          </cell>
          <cell r="E31">
            <v>8.6598474532707126</v>
          </cell>
          <cell r="F31">
            <v>0.36745653339899126</v>
          </cell>
          <cell r="G31">
            <v>0.34061039397258092</v>
          </cell>
          <cell r="H31">
            <v>5.98</v>
          </cell>
          <cell r="I31">
            <v>0.2197390069725968</v>
          </cell>
          <cell r="J31">
            <v>0.20368501559560342</v>
          </cell>
          <cell r="K31">
            <v>14.497580680639805</v>
          </cell>
          <cell r="L31">
            <v>8.6598474532707126</v>
          </cell>
          <cell r="M31">
            <v>5</v>
          </cell>
        </row>
        <row r="32">
          <cell r="B32">
            <v>2014</v>
          </cell>
          <cell r="D32">
            <v>16.635747093185167</v>
          </cell>
          <cell r="E32">
            <v>9.7956588879075603</v>
          </cell>
          <cell r="F32">
            <v>0.35879414485014066</v>
          </cell>
          <cell r="G32">
            <v>0.33258087399350933</v>
          </cell>
          <cell r="H32">
            <v>6.24</v>
          </cell>
          <cell r="I32">
            <v>0.22388754638648778</v>
          </cell>
          <cell r="J32">
            <v>0.2075304653719498</v>
          </cell>
          <cell r="K32">
            <v>15.843568660176349</v>
          </cell>
          <cell r="L32">
            <v>9.7956588879075603</v>
          </cell>
          <cell r="M32">
            <v>5</v>
          </cell>
        </row>
        <row r="33">
          <cell r="B33">
            <v>2015</v>
          </cell>
          <cell r="D33">
            <v>18.16991431626559</v>
          </cell>
          <cell r="E33">
            <v>10.342629682330506</v>
          </cell>
          <cell r="F33">
            <v>0.34953521642231383</v>
          </cell>
          <cell r="G33">
            <v>0.32399839695766991</v>
          </cell>
          <cell r="H33">
            <v>6.45</v>
          </cell>
          <cell r="I33">
            <v>0.2254502145923924</v>
          </cell>
          <cell r="J33">
            <v>0.20897896603769711</v>
          </cell>
          <cell r="K33">
            <v>17.304680301205323</v>
          </cell>
          <cell r="L33">
            <v>10.342629682330506</v>
          </cell>
          <cell r="M33">
            <v>5</v>
          </cell>
        </row>
        <row r="34">
          <cell r="B34">
            <v>2016</v>
          </cell>
          <cell r="D34">
            <v>18.695739455419915</v>
          </cell>
          <cell r="E34">
            <v>11.031256765059767</v>
          </cell>
          <cell r="F34">
            <v>0.33963866708743168</v>
          </cell>
          <cell r="G34">
            <v>0.31482488319063301</v>
          </cell>
          <cell r="H34">
            <v>6.67</v>
          </cell>
          <cell r="I34">
            <v>0.22653899094731691</v>
          </cell>
          <cell r="J34">
            <v>0.20998819708815222</v>
          </cell>
          <cell r="K34">
            <v>17.805466148018965</v>
          </cell>
          <cell r="L34">
            <v>11.031256765059767</v>
          </cell>
          <cell r="M34">
            <v>5</v>
          </cell>
        </row>
        <row r="35">
          <cell r="B35">
            <v>2017</v>
          </cell>
          <cell r="D35">
            <v>19.76346967347996</v>
          </cell>
          <cell r="E35">
            <v>11.396388533565077</v>
          </cell>
          <cell r="F35">
            <v>0.32906058675111521</v>
          </cell>
          <cell r="G35">
            <v>0.30501963064144466</v>
          </cell>
          <cell r="H35">
            <v>7.1</v>
          </cell>
          <cell r="I35">
            <v>0.23363301659329178</v>
          </cell>
          <cell r="J35">
            <v>0.21656393775542568</v>
          </cell>
          <cell r="K35">
            <v>18.822352069980916</v>
          </cell>
          <cell r="L35">
            <v>11.396388533565077</v>
          </cell>
          <cell r="M35">
            <v>5</v>
          </cell>
        </row>
        <row r="36">
          <cell r="B36">
            <v>2018</v>
          </cell>
          <cell r="D36">
            <v>19.938459954414849</v>
          </cell>
          <cell r="E36">
            <v>11.575038962810755</v>
          </cell>
          <cell r="F36">
            <v>0.31775404142756802</v>
          </cell>
          <cell r="G36">
            <v>0.29453913429130735</v>
          </cell>
          <cell r="H36">
            <v>7.55</v>
          </cell>
          <cell r="I36">
            <v>0.23990430127781384</v>
          </cell>
          <cell r="J36">
            <v>0.22237704638993705</v>
          </cell>
          <cell r="K36">
            <v>18.989009480395094</v>
          </cell>
          <cell r="L36">
            <v>11.575038962810755</v>
          </cell>
          <cell r="M36">
            <v>5</v>
          </cell>
        </row>
        <row r="37">
          <cell r="B37">
            <v>2019</v>
          </cell>
          <cell r="D37">
            <v>19.801665970345233</v>
          </cell>
          <cell r="E37">
            <v>11.821046482981551</v>
          </cell>
          <cell r="F37">
            <v>0.30566886499772622</v>
          </cell>
          <cell r="G37">
            <v>0.28333689312574623</v>
          </cell>
          <cell r="H37">
            <v>8.0299999999999994</v>
          </cell>
          <cell r="I37">
            <v>0.24545209859317413</v>
          </cell>
          <cell r="J37">
            <v>0.2275195251799742</v>
          </cell>
          <cell r="K37">
            <v>18.858729495566891</v>
          </cell>
          <cell r="L37">
            <v>11.821046482981551</v>
          </cell>
          <cell r="M37">
            <v>5</v>
          </cell>
        </row>
        <row r="38">
          <cell r="B38">
            <v>2020</v>
          </cell>
          <cell r="D38">
            <v>20.124961743713577</v>
          </cell>
          <cell r="E38">
            <v>12.044328527937024</v>
          </cell>
          <cell r="F38">
            <v>0.29275143662672437</v>
          </cell>
          <cell r="G38">
            <v>0.27136320381381296</v>
          </cell>
          <cell r="H38">
            <v>8.5500000000000007</v>
          </cell>
          <cell r="I38">
            <v>0.25030247831584934</v>
          </cell>
          <cell r="J38">
            <v>0.23201553926081009</v>
          </cell>
          <cell r="K38">
            <v>19.166630232108169</v>
          </cell>
          <cell r="L38">
            <v>12.044328527937024</v>
          </cell>
          <cell r="M38">
            <v>5</v>
          </cell>
        </row>
        <row r="39">
          <cell r="B39">
            <v>2021</v>
          </cell>
          <cell r="D39">
            <v>20.087204989392689</v>
          </cell>
          <cell r="E39">
            <v>12.299559270350398</v>
          </cell>
          <cell r="F39">
            <v>0.27894444285310127</v>
          </cell>
          <cell r="G39">
            <v>0.25856494017890203</v>
          </cell>
          <cell r="H39">
            <v>15.26</v>
          </cell>
          <cell r="I39">
            <v>0.42566921979383254</v>
          </cell>
          <cell r="J39">
            <v>0.39457009871300447</v>
          </cell>
          <cell r="K39">
            <v>19.130671418469227</v>
          </cell>
          <cell r="L39">
            <v>12.299559270350398</v>
          </cell>
          <cell r="M39">
            <v>5</v>
          </cell>
        </row>
        <row r="40">
          <cell r="B40">
            <v>2022</v>
          </cell>
          <cell r="D40">
            <v>20.465350685856919</v>
          </cell>
          <cell r="E40">
            <v>12.774253115296627</v>
          </cell>
          <cell r="F40">
            <v>0.26418662329415438</v>
          </cell>
          <cell r="G40">
            <v>0.24488531748270928</v>
          </cell>
          <cell r="H40">
            <v>21.97</v>
          </cell>
          <cell r="I40">
            <v>0.58041801137725713</v>
          </cell>
          <cell r="J40">
            <v>0.53801304250951232</v>
          </cell>
          <cell r="K40">
            <v>19.49081017700659</v>
          </cell>
          <cell r="L40">
            <v>12.774253115296627</v>
          </cell>
          <cell r="M40">
            <v>5</v>
          </cell>
        </row>
        <row r="41">
          <cell r="B41">
            <v>2023</v>
          </cell>
          <cell r="D41">
            <v>20.034342691853805</v>
          </cell>
          <cell r="E41">
            <v>12.862711786499485</v>
          </cell>
          <cell r="F41">
            <v>0.248412498839162</v>
          </cell>
          <cell r="G41">
            <v>0.23026364047648346</v>
          </cell>
          <cell r="H41">
            <v>28.68</v>
          </cell>
          <cell r="I41">
            <v>0.71244704667071657</v>
          </cell>
          <cell r="J41">
            <v>0.66039612088655453</v>
          </cell>
          <cell r="K41">
            <v>19.080326373194101</v>
          </cell>
          <cell r="L41">
            <v>12.862711786499485</v>
          </cell>
          <cell r="M41">
            <v>5</v>
          </cell>
        </row>
        <row r="42">
          <cell r="B42">
            <v>2024</v>
          </cell>
          <cell r="D42">
            <v>20.243949987911527</v>
          </cell>
          <cell r="E42">
            <v>13.158935220313973</v>
          </cell>
          <cell r="F42">
            <v>0.23155208112449088</v>
          </cell>
          <cell r="G42">
            <v>0.21463503410169704</v>
          </cell>
          <cell r="H42">
            <v>35.39</v>
          </cell>
          <cell r="I42">
            <v>0.81946281509957331</v>
          </cell>
          <cell r="J42">
            <v>0.75959338568590584</v>
          </cell>
          <cell r="K42">
            <v>19.279952369439552</v>
          </cell>
          <cell r="L42">
            <v>13.158935220313973</v>
          </cell>
          <cell r="M42">
            <v>5</v>
          </cell>
        </row>
        <row r="43">
          <cell r="B43">
            <v>2025</v>
          </cell>
          <cell r="D43">
            <v>20.750754893644334</v>
          </cell>
          <cell r="E43">
            <v>13.419007988188829</v>
          </cell>
          <cell r="F43">
            <v>0.21353056200155623</v>
          </cell>
          <cell r="G43">
            <v>0.19793015564527813</v>
          </cell>
          <cell r="H43">
            <v>42.1</v>
          </cell>
          <cell r="I43">
            <v>0.89896366602655176</v>
          </cell>
          <cell r="J43">
            <v>0.83328595526662086</v>
          </cell>
          <cell r="K43">
            <v>19.762623708232699</v>
          </cell>
          <cell r="L43">
            <v>13.419007988188829</v>
          </cell>
          <cell r="M43">
            <v>5</v>
          </cell>
        </row>
        <row r="44">
          <cell r="B44">
            <v>2026</v>
          </cell>
          <cell r="D44">
            <v>20.849487038320945</v>
          </cell>
          <cell r="E44">
            <v>13.441101233361152</v>
          </cell>
          <cell r="F44">
            <v>0.19426798161983203</v>
          </cell>
          <cell r="G44">
            <v>0.18007488707226438</v>
          </cell>
          <cell r="H44">
            <v>48.81</v>
          </cell>
          <cell r="I44">
            <v>0.94822201828640007</v>
          </cell>
          <cell r="J44">
            <v>0.87894552379972235</v>
          </cell>
          <cell r="K44">
            <v>19.856654322210424</v>
          </cell>
          <cell r="L44">
            <v>13.441101233361152</v>
          </cell>
          <cell r="M44">
            <v>5</v>
          </cell>
        </row>
        <row r="45">
          <cell r="B45">
            <v>2027</v>
          </cell>
          <cell r="D45">
            <v>20.441153880661727</v>
          </cell>
          <cell r="E45">
            <v>13.364915775849997</v>
          </cell>
          <cell r="F45">
            <v>0.17367887365222548</v>
          </cell>
          <cell r="G45">
            <v>0.16099000617078432</v>
          </cell>
          <cell r="H45">
            <v>55.52</v>
          </cell>
          <cell r="I45">
            <v>0.96426510651715591</v>
          </cell>
          <cell r="J45">
            <v>0.89381651426019459</v>
          </cell>
          <cell r="K45">
            <v>19.467765600630216</v>
          </cell>
          <cell r="L45">
            <v>13.364915775849997</v>
          </cell>
          <cell r="M45">
            <v>5</v>
          </cell>
        </row>
        <row r="46">
          <cell r="B46">
            <v>2028</v>
          </cell>
          <cell r="D46">
            <v>21.040441224655194</v>
          </cell>
          <cell r="E46">
            <v>13.698268543059745</v>
          </cell>
          <cell r="F46">
            <v>0.15167188608871335</v>
          </cell>
          <cell r="G46">
            <v>0.14059083505026854</v>
          </cell>
          <cell r="H46">
            <v>62.23</v>
          </cell>
          <cell r="I46">
            <v>0.9438541471300631</v>
          </cell>
          <cell r="J46">
            <v>0.874896766517821</v>
          </cell>
          <cell r="K46">
            <v>20.038515452052565</v>
          </cell>
          <cell r="L46">
            <v>13.698268543059745</v>
          </cell>
          <cell r="M46">
            <v>5</v>
          </cell>
        </row>
        <row r="47">
          <cell r="B47">
            <v>2029</v>
          </cell>
          <cell r="D47">
            <v>21.187577501929603</v>
          </cell>
          <cell r="E47">
            <v>13.781559411878883</v>
          </cell>
          <cell r="F47">
            <v>0.12814937591573483</v>
          </cell>
          <cell r="G47">
            <v>0.11878686443330673</v>
          </cell>
          <cell r="H47">
            <v>68.94</v>
          </cell>
          <cell r="I47">
            <v>0.88346179756307586</v>
          </cell>
          <cell r="J47">
            <v>0.81891664340321646</v>
          </cell>
          <cell r="K47">
            <v>20.178645239932955</v>
          </cell>
          <cell r="L47">
            <v>13.781559411878883</v>
          </cell>
          <cell r="M47">
            <v>5</v>
          </cell>
        </row>
        <row r="48">
          <cell r="B48">
            <v>2030</v>
          </cell>
          <cell r="D48">
            <v>20.69465712887715</v>
          </cell>
          <cell r="E48">
            <v>13.376339889598663</v>
          </cell>
          <cell r="F48">
            <v>0.10300697588297118</v>
          </cell>
          <cell r="G48">
            <v>9.5481352074169634E-2</v>
          </cell>
          <cell r="H48">
            <v>75.650000000000006</v>
          </cell>
          <cell r="I48">
            <v>0.77924777255467714</v>
          </cell>
          <cell r="J48">
            <v>0.72231642844109334</v>
          </cell>
          <cell r="K48">
            <v>19.709197265597286</v>
          </cell>
          <cell r="L48">
            <v>13.376339889598663</v>
          </cell>
          <cell r="M48">
            <v>5</v>
          </cell>
        </row>
        <row r="49">
          <cell r="B49">
            <v>2031</v>
          </cell>
          <cell r="D49">
            <v>20.69465712887715</v>
          </cell>
          <cell r="E49">
            <v>13.376339889598663</v>
          </cell>
          <cell r="F49">
            <v>9.6335813338566459E-2</v>
          </cell>
          <cell r="G49">
            <v>8.9297580400588994E-2</v>
          </cell>
          <cell r="H49">
            <v>83.136766961408981</v>
          </cell>
          <cell r="I49">
            <v>0.80090480635661943</v>
          </cell>
          <cell r="J49">
            <v>0.74239121319814494</v>
          </cell>
          <cell r="K49">
            <v>19.73085429939923</v>
          </cell>
          <cell r="L49">
            <v>13.396414674355714</v>
          </cell>
          <cell r="M49">
            <v>5</v>
          </cell>
        </row>
        <row r="50">
          <cell r="B50">
            <v>2032</v>
          </cell>
          <cell r="D50">
            <v>20.69465712887715</v>
          </cell>
          <cell r="E50">
            <v>13.376339889598663</v>
          </cell>
          <cell r="F50">
            <v>9.0096703180054818E-2</v>
          </cell>
          <cell r="G50">
            <v>8.3514295641785974E-2</v>
          </cell>
          <cell r="H50">
            <v>90.200675265319546</v>
          </cell>
          <cell r="I50">
            <v>0.81267834660200078</v>
          </cell>
          <cell r="J50">
            <v>0.75330458611966278</v>
          </cell>
          <cell r="K50">
            <v>19.742627839644612</v>
          </cell>
          <cell r="L50">
            <v>13.407328047277232</v>
          </cell>
          <cell r="M50">
            <v>5</v>
          </cell>
        </row>
        <row r="51">
          <cell r="B51">
            <v>2033</v>
          </cell>
          <cell r="D51">
            <v>20.69465712887715</v>
          </cell>
          <cell r="E51">
            <v>13.376339889598663</v>
          </cell>
          <cell r="F51">
            <v>8.4261663888036395E-2</v>
          </cell>
          <cell r="G51">
            <v>7.8105560590280301E-2</v>
          </cell>
          <cell r="H51">
            <v>97.264583569230112</v>
          </cell>
          <cell r="I51">
            <v>0.81956756489202953</v>
          </cell>
          <cell r="J51">
            <v>0.75969048252548843</v>
          </cell>
          <cell r="K51">
            <v>19.749517057934639</v>
          </cell>
          <cell r="L51">
            <v>13.413713943683058</v>
          </cell>
          <cell r="M51">
            <v>5</v>
          </cell>
        </row>
        <row r="52">
          <cell r="B52">
            <v>2034</v>
          </cell>
          <cell r="D52">
            <v>20.69465712887715</v>
          </cell>
          <cell r="E52">
            <v>13.376339889598663</v>
          </cell>
          <cell r="F52">
            <v>7.8804526143329362E-2</v>
          </cell>
          <cell r="G52">
            <v>7.3047117840620374E-2</v>
          </cell>
          <cell r="H52">
            <v>104.32849187314068</v>
          </cell>
          <cell r="I52">
            <v>0.82215573653110385</v>
          </cell>
          <cell r="J52">
            <v>0.76208956399915118</v>
          </cell>
          <cell r="K52">
            <v>19.752105229573715</v>
          </cell>
          <cell r="L52">
            <v>13.41611302515672</v>
          </cell>
          <cell r="M52">
            <v>5</v>
          </cell>
        </row>
        <row r="53">
          <cell r="B53">
            <v>2035</v>
          </cell>
          <cell r="D53">
            <v>20.69465712887715</v>
          </cell>
          <cell r="E53">
            <v>13.376339889598663</v>
          </cell>
          <cell r="F53">
            <v>7.3700815461305053E-2</v>
          </cell>
          <cell r="G53">
            <v>6.8316280998378651E-2</v>
          </cell>
          <cell r="H53">
            <v>111.39240017705124</v>
          </cell>
          <cell r="I53">
            <v>0.82097107292406979</v>
          </cell>
          <cell r="J53">
            <v>0.76099145115792766</v>
          </cell>
          <cell r="K53">
            <v>19.75092056596668</v>
          </cell>
          <cell r="L53">
            <v>13.415014912315497</v>
          </cell>
          <cell r="M53">
            <v>5</v>
          </cell>
        </row>
        <row r="54">
          <cell r="B54">
            <v>2036</v>
          </cell>
          <cell r="D54">
            <v>20.69465712887715</v>
          </cell>
          <cell r="E54">
            <v>13.376339889598663</v>
          </cell>
          <cell r="F54">
            <v>6.8927642427314209E-2</v>
          </cell>
          <cell r="G54">
            <v>6.3891832934907689E-2</v>
          </cell>
          <cell r="H54">
            <v>118.45630848096182</v>
          </cell>
          <cell r="I54">
            <v>0.81649140742353643</v>
          </cell>
          <cell r="J54">
            <v>0.75683906715515015</v>
          </cell>
          <cell r="K54">
            <v>19.746440900466148</v>
          </cell>
          <cell r="L54">
            <v>13.41086252831272</v>
          </cell>
          <cell r="M54">
            <v>5</v>
          </cell>
        </row>
        <row r="55">
          <cell r="B55">
            <v>2037</v>
          </cell>
          <cell r="D55">
            <v>20.69465712887715</v>
          </cell>
          <cell r="E55">
            <v>13.376339889598663</v>
          </cell>
          <cell r="F55">
            <v>6.4463600040926314E-2</v>
          </cell>
          <cell r="G55">
            <v>5.9753930631543557E-2</v>
          </cell>
          <cell r="H55">
            <v>125.52021678487237</v>
          </cell>
          <cell r="I55">
            <v>0.80914850518703785</v>
          </cell>
          <cell r="J55">
            <v>0.7500326326619573</v>
          </cell>
          <cell r="K55">
            <v>19.739097998229649</v>
          </cell>
          <cell r="L55">
            <v>13.404056093819527</v>
          </cell>
          <cell r="M55">
            <v>5</v>
          </cell>
        </row>
        <row r="56">
          <cell r="B56">
            <v>2038</v>
          </cell>
          <cell r="D56">
            <v>20.69465712887715</v>
          </cell>
          <cell r="E56">
            <v>13.376339889598663</v>
          </cell>
          <cell r="F56">
            <v>6.0288667708585021E-2</v>
          </cell>
          <cell r="G56">
            <v>5.5884016186496625E-2</v>
          </cell>
          <cell r="H56">
            <v>132.58412508878294</v>
          </cell>
          <cell r="I56">
            <v>0.79933202609111054</v>
          </cell>
          <cell r="J56">
            <v>0.74093333925340388</v>
          </cell>
          <cell r="K56">
            <v>19.729281519133721</v>
          </cell>
          <cell r="L56">
            <v>13.394956800410974</v>
          </cell>
          <cell r="M56">
            <v>5</v>
          </cell>
        </row>
        <row r="57">
          <cell r="B57">
            <v>2039</v>
          </cell>
          <cell r="D57">
            <v>20.69465712887715</v>
          </cell>
          <cell r="E57">
            <v>13.376339889598663</v>
          </cell>
          <cell r="F57">
            <v>5.6384121454101072E-2</v>
          </cell>
          <cell r="G57">
            <v>5.2264733585308289E-2</v>
          </cell>
          <cell r="H57">
            <v>139.64803339269352</v>
          </cell>
          <cell r="I57">
            <v>0.78739316756399935</v>
          </cell>
          <cell r="J57">
            <v>0.7298667260981363</v>
          </cell>
          <cell r="K57">
            <v>19.717342660606608</v>
          </cell>
          <cell r="L57">
            <v>13.383890187255705</v>
          </cell>
          <cell r="M57">
            <v>5</v>
          </cell>
        </row>
        <row r="58">
          <cell r="B58">
            <v>2040</v>
          </cell>
          <cell r="D58">
            <v>20.69465712887715</v>
          </cell>
          <cell r="E58">
            <v>13.376339889598663</v>
          </cell>
          <cell r="F58">
            <v>5.2732449944288752E-2</v>
          </cell>
          <cell r="G58">
            <v>4.8879850861600987E-2</v>
          </cell>
          <cell r="H58">
            <v>146.7119416966041</v>
          </cell>
          <cell r="I58">
            <v>0.77364801217455859</v>
          </cell>
          <cell r="J58">
            <v>0.71712578297459084</v>
          </cell>
          <cell r="K58">
            <v>19.703597505217168</v>
          </cell>
          <cell r="L58">
            <v>13.371149244132161</v>
          </cell>
          <cell r="M58">
            <v>5</v>
          </cell>
        </row>
        <row r="59">
          <cell r="B59">
            <v>2041</v>
          </cell>
          <cell r="D59">
            <v>20.69465712887715</v>
          </cell>
          <cell r="E59">
            <v>13.376339889598663</v>
          </cell>
          <cell r="F59">
            <v>4.5667668760289194E-2</v>
          </cell>
          <cell r="G59">
            <v>4.2331218074605964E-2</v>
          </cell>
          <cell r="H59">
            <v>153.77585000051462</v>
          </cell>
          <cell r="I59">
            <v>0.70225845811554188</v>
          </cell>
          <cell r="J59">
            <v>0.65095190409796799</v>
          </cell>
          <cell r="K59">
            <v>19.632207951158151</v>
          </cell>
          <cell r="L59">
            <v>13.304975365255537</v>
          </cell>
          <cell r="M59">
            <v>5</v>
          </cell>
        </row>
        <row r="60">
          <cell r="B60">
            <v>2042</v>
          </cell>
          <cell r="D60">
            <v>20.69465712887715</v>
          </cell>
          <cell r="E60">
            <v>13.376339889598663</v>
          </cell>
          <cell r="F60">
            <v>4.7811963776547853E-2</v>
          </cell>
          <cell r="G60">
            <v>4.4318852267758967E-2</v>
          </cell>
          <cell r="H60">
            <v>160.8397583044252</v>
          </cell>
          <cell r="I60">
            <v>0.76900646978798892</v>
          </cell>
          <cell r="J60">
            <v>0.7128233487075879</v>
          </cell>
          <cell r="K60">
            <v>19.698955962830599</v>
          </cell>
          <cell r="L60">
            <v>13.366846809865157</v>
          </cell>
          <cell r="M60">
            <v>5</v>
          </cell>
        </row>
        <row r="61">
          <cell r="B61">
            <v>2043</v>
          </cell>
          <cell r="D61">
            <v>20.69465712887715</v>
          </cell>
          <cell r="E61">
            <v>13.376339889598663</v>
          </cell>
          <cell r="F61">
            <v>3.9468866743912714E-2</v>
          </cell>
          <cell r="G61">
            <v>3.6585296570841468E-2</v>
          </cell>
          <cell r="H61">
            <v>167.90366660833578</v>
          </cell>
          <cell r="I61">
            <v>0.66269674431787517</v>
          </cell>
          <cell r="J61">
            <v>0.6142805438197656</v>
          </cell>
          <cell r="K61">
            <v>19.592646237360483</v>
          </cell>
          <cell r="L61">
            <v>13.268304004977335</v>
          </cell>
          <cell r="M61">
            <v>5</v>
          </cell>
        </row>
        <row r="62">
          <cell r="B62">
            <v>2044</v>
          </cell>
          <cell r="D62">
            <v>20.69465712887715</v>
          </cell>
          <cell r="E62">
            <v>13.376339889598663</v>
          </cell>
          <cell r="F62">
            <v>3.1762365461205248E-2</v>
          </cell>
          <cell r="G62">
            <v>2.9441827345318104E-2</v>
          </cell>
          <cell r="H62">
            <v>174.96757491224633</v>
          </cell>
          <cell r="I62">
            <v>0.55573840582235756</v>
          </cell>
          <cell r="J62">
            <v>0.51513651315953679</v>
          </cell>
          <cell r="K62">
            <v>19.485687898864967</v>
          </cell>
          <cell r="L62">
            <v>13.169159974317106</v>
          </cell>
          <cell r="M62">
            <v>5</v>
          </cell>
        </row>
        <row r="63">
          <cell r="B63">
            <v>2045</v>
          </cell>
          <cell r="D63">
            <v>20.69465712887715</v>
          </cell>
          <cell r="E63">
            <v>13.376339889598663</v>
          </cell>
          <cell r="F63">
            <v>3.0282512495815872E-2</v>
          </cell>
          <cell r="G63">
            <v>2.8070091491555347E-2</v>
          </cell>
          <cell r="H63">
            <v>182.03148321615691</v>
          </cell>
          <cell r="I63">
            <v>0.55123706651251692</v>
          </cell>
          <cell r="J63">
            <v>0.51096403882210462</v>
          </cell>
          <cell r="K63">
            <v>19.481186559555127</v>
          </cell>
          <cell r="L63">
            <v>13.164987499979674</v>
          </cell>
          <cell r="M63">
            <v>5</v>
          </cell>
        </row>
        <row r="64">
          <cell r="B64">
            <v>2046</v>
          </cell>
          <cell r="D64">
            <v>20.69465712887715</v>
          </cell>
          <cell r="E64">
            <v>13.376339889598663</v>
          </cell>
          <cell r="F64">
            <v>3.0483199274661855E-2</v>
          </cell>
          <cell r="G64">
            <v>2.8256116222631768E-2</v>
          </cell>
          <cell r="H64">
            <v>189.09539152006749</v>
          </cell>
          <cell r="I64">
            <v>0.57642325016264206</v>
          </cell>
          <cell r="J64">
            <v>0.53431013599550847</v>
          </cell>
          <cell r="K64">
            <v>19.506372743205251</v>
          </cell>
          <cell r="L64">
            <v>13.188333597153077</v>
          </cell>
          <cell r="M64">
            <v>5</v>
          </cell>
        </row>
        <row r="65">
          <cell r="B65">
            <v>2047</v>
          </cell>
          <cell r="D65">
            <v>20.69465712887715</v>
          </cell>
          <cell r="E65">
            <v>13.376339889598663</v>
          </cell>
          <cell r="F65">
            <v>2.9420581587703186E-2</v>
          </cell>
          <cell r="G65">
            <v>2.7271132704583319E-2</v>
          </cell>
          <cell r="H65">
            <v>196.15929982397807</v>
          </cell>
          <cell r="I65">
            <v>0.57711206846580787</v>
          </cell>
          <cell r="J65">
            <v>0.53494862967378531</v>
          </cell>
          <cell r="K65">
            <v>19.507061561508419</v>
          </cell>
          <cell r="L65">
            <v>13.188972090831355</v>
          </cell>
          <cell r="M65">
            <v>5</v>
          </cell>
        </row>
        <row r="66">
          <cell r="B66">
            <v>2048</v>
          </cell>
          <cell r="D66">
            <v>20.69465712887715</v>
          </cell>
          <cell r="E66">
            <v>13.376339889598663</v>
          </cell>
          <cell r="F66">
            <v>3.2590962725793066E-2</v>
          </cell>
          <cell r="G66">
            <v>3.020988782345202E-2</v>
          </cell>
          <cell r="H66">
            <v>203.2232081278886</v>
          </cell>
          <cell r="I66">
            <v>0.66232400011121029</v>
          </cell>
          <cell r="J66">
            <v>0.61393503206655575</v>
          </cell>
          <cell r="K66">
            <v>19.592273493153819</v>
          </cell>
          <cell r="L66">
            <v>13.267958493224125</v>
          </cell>
          <cell r="M66">
            <v>5</v>
          </cell>
        </row>
        <row r="67">
          <cell r="B67">
            <v>2049</v>
          </cell>
          <cell r="D67">
            <v>20.69465712887715</v>
          </cell>
          <cell r="E67">
            <v>13.376339889598663</v>
          </cell>
          <cell r="F67">
            <v>2.9277431593838669E-2</v>
          </cell>
          <cell r="G67">
            <v>2.7138441157759128E-2</v>
          </cell>
          <cell r="H67">
            <v>210.28711643179918</v>
          </cell>
          <cell r="I67">
            <v>0.61566666663975878</v>
          </cell>
          <cell r="J67">
            <v>0.57068645355192249</v>
          </cell>
          <cell r="K67">
            <v>19.545616159682368</v>
          </cell>
          <cell r="L67">
            <v>13.224709914709493</v>
          </cell>
          <cell r="M67">
            <v>5</v>
          </cell>
        </row>
        <row r="68">
          <cell r="B68">
            <v>2050</v>
          </cell>
          <cell r="D68">
            <v>20.69465712887715</v>
          </cell>
          <cell r="E68">
            <v>13.376339889598663</v>
          </cell>
          <cell r="F68">
            <v>2.4879935705480714E-2</v>
          </cell>
          <cell r="G68">
            <v>2.3062223507820022E-2</v>
          </cell>
          <cell r="H68">
            <v>217.35102473570976</v>
          </cell>
          <cell r="I68">
            <v>0.5407679520944807</v>
          </cell>
          <cell r="J68">
            <v>0.50125979121086561</v>
          </cell>
          <cell r="K68">
            <v>19.47071744513709</v>
          </cell>
          <cell r="L68">
            <v>13.155283252368434</v>
          </cell>
          <cell r="M68">
            <v>5</v>
          </cell>
        </row>
        <row r="69">
          <cell r="B69">
            <v>2051</v>
          </cell>
          <cell r="D69">
            <v>20.69465712887715</v>
          </cell>
          <cell r="E69">
            <v>13.376339889598663</v>
          </cell>
          <cell r="F69">
            <v>2.4879935705480714E-2</v>
          </cell>
          <cell r="G69">
            <v>2.3062223507820022E-2</v>
          </cell>
          <cell r="H69">
            <v>225.03742123123681</v>
          </cell>
          <cell r="I69">
            <v>0.55989165715603528</v>
          </cell>
          <cell r="J69">
            <v>0.51898633060582255</v>
          </cell>
          <cell r="K69">
            <v>19.489841150198647</v>
          </cell>
          <cell r="L69">
            <v>13.173009791763391</v>
          </cell>
          <cell r="M69">
            <v>5</v>
          </cell>
        </row>
        <row r="70">
          <cell r="B70">
            <v>2052</v>
          </cell>
          <cell r="D70">
            <v>20.69465712887715</v>
          </cell>
          <cell r="E70">
            <v>13.376339889598663</v>
          </cell>
          <cell r="F70">
            <v>2.4879935705480714E-2</v>
          </cell>
          <cell r="G70">
            <v>2.3062223507820022E-2</v>
          </cell>
          <cell r="H70">
            <v>232.48362362159975</v>
          </cell>
          <cell r="I70">
            <v>0.57841776082825791</v>
          </cell>
          <cell r="J70">
            <v>0.53615892898692397</v>
          </cell>
          <cell r="K70">
            <v>19.508367253870869</v>
          </cell>
          <cell r="L70">
            <v>13.190182390144493</v>
          </cell>
          <cell r="M70">
            <v>5</v>
          </cell>
        </row>
        <row r="71">
          <cell r="B71">
            <v>2053</v>
          </cell>
          <cell r="D71">
            <v>20.69465712887715</v>
          </cell>
          <cell r="E71">
            <v>13.376339889598663</v>
          </cell>
          <cell r="F71">
            <v>2.4879935705480714E-2</v>
          </cell>
          <cell r="G71">
            <v>2.3062223507820022E-2</v>
          </cell>
          <cell r="H71">
            <v>239.9660469508772</v>
          </cell>
          <cell r="I71">
            <v>0.59703398196361912</v>
          </cell>
          <cell r="J71">
            <v>0.55341506090691639</v>
          </cell>
          <cell r="K71">
            <v>19.526983475006229</v>
          </cell>
          <cell r="L71">
            <v>13.207438522064486</v>
          </cell>
          <cell r="M71">
            <v>5</v>
          </cell>
        </row>
        <row r="72">
          <cell r="B72">
            <v>2054</v>
          </cell>
          <cell r="D72">
            <v>20.69465712887715</v>
          </cell>
          <cell r="E72">
            <v>13.376339889598663</v>
          </cell>
          <cell r="F72">
            <v>2.4879935705480714E-2</v>
          </cell>
          <cell r="G72">
            <v>2.3062223507820022E-2</v>
          </cell>
          <cell r="H72">
            <v>247.45108349461356</v>
          </cell>
          <cell r="I72">
            <v>0.61565670475975254</v>
          </cell>
          <cell r="J72">
            <v>0.57067721948050121</v>
          </cell>
          <cell r="K72">
            <v>19.545606197802364</v>
          </cell>
          <cell r="L72">
            <v>13.224700680638071</v>
          </cell>
          <cell r="M72">
            <v>5</v>
          </cell>
        </row>
        <row r="73">
          <cell r="B73">
            <v>2055</v>
          </cell>
          <cell r="D73">
            <v>20.69465712887715</v>
          </cell>
          <cell r="E73">
            <v>13.376339889598663</v>
          </cell>
          <cell r="F73">
            <v>2.4879935705480714E-2</v>
          </cell>
          <cell r="G73">
            <v>2.3062223507820022E-2</v>
          </cell>
          <cell r="H73">
            <v>254.69753354855922</v>
          </cell>
          <cell r="I73">
            <v>0.63368582590326705</v>
          </cell>
          <cell r="J73">
            <v>0.58738914455873614</v>
          </cell>
          <cell r="K73">
            <v>19.563635318945877</v>
          </cell>
          <cell r="L73">
            <v>13.241412605716306</v>
          </cell>
          <cell r="M73">
            <v>5</v>
          </cell>
        </row>
        <row r="74">
          <cell r="B74">
            <v>2056</v>
          </cell>
          <cell r="D74">
            <v>20.69465712887715</v>
          </cell>
          <cell r="E74">
            <v>13.376339889598663</v>
          </cell>
          <cell r="F74">
            <v>2.4879935705480714E-2</v>
          </cell>
          <cell r="G74">
            <v>2.3062223507820022E-2</v>
          </cell>
          <cell r="H74">
            <v>261.98698638754445</v>
          </cell>
          <cell r="I74">
            <v>0.65182193769947572</v>
          </cell>
          <cell r="J74">
            <v>0.60420024362097524</v>
          </cell>
          <cell r="K74">
            <v>19.581771430742087</v>
          </cell>
          <cell r="L74">
            <v>13.258223704778544</v>
          </cell>
          <cell r="M74">
            <v>5</v>
          </cell>
        </row>
        <row r="75">
          <cell r="B75">
            <v>2057</v>
          </cell>
          <cell r="D75">
            <v>20.69465712887715</v>
          </cell>
          <cell r="E75">
            <v>13.376339889598663</v>
          </cell>
          <cell r="F75">
            <v>2.4879935705480714E-2</v>
          </cell>
          <cell r="G75">
            <v>2.3062223507820022E-2</v>
          </cell>
          <cell r="H75">
            <v>269.01110338997074</v>
          </cell>
          <cell r="I75">
            <v>0.66929789564028974</v>
          </cell>
          <cell r="J75">
            <v>0.62039941924647857</v>
          </cell>
          <cell r="K75">
            <v>19.599247388682901</v>
          </cell>
          <cell r="L75">
            <v>13.274422880404048</v>
          </cell>
          <cell r="M75">
            <v>5</v>
          </cell>
        </row>
        <row r="76">
          <cell r="B76">
            <v>2058</v>
          </cell>
          <cell r="D76">
            <v>20.69465712887715</v>
          </cell>
          <cell r="E76">
            <v>13.376339889598663</v>
          </cell>
          <cell r="F76">
            <v>2.4879935705480714E-2</v>
          </cell>
          <cell r="G76">
            <v>2.3062223507820022E-2</v>
          </cell>
          <cell r="H76">
            <v>275.8681627587215</v>
          </cell>
          <cell r="I76">
            <v>0.68635821526260798</v>
          </cell>
          <cell r="J76">
            <v>0.63621332282333065</v>
          </cell>
          <cell r="K76">
            <v>19.616307708305218</v>
          </cell>
          <cell r="L76">
            <v>13.2902367839809</v>
          </cell>
          <cell r="M76">
            <v>5</v>
          </cell>
        </row>
        <row r="77">
          <cell r="B77">
            <v>2059</v>
          </cell>
          <cell r="D77">
            <v>20.69465712887715</v>
          </cell>
          <cell r="E77">
            <v>13.376339889598663</v>
          </cell>
          <cell r="F77">
            <v>2.4879935705480714E-2</v>
          </cell>
          <cell r="G77">
            <v>2.3062223507820022E-2</v>
          </cell>
          <cell r="H77">
            <v>282.61016237413725</v>
          </cell>
          <cell r="I77">
            <v>0.70313226695839992</v>
          </cell>
          <cell r="J77">
            <v>0.65176187302536615</v>
          </cell>
          <cell r="K77">
            <v>19.633081760001009</v>
          </cell>
          <cell r="L77">
            <v>13.305785334182936</v>
          </cell>
          <cell r="M77">
            <v>5</v>
          </cell>
        </row>
        <row r="78">
          <cell r="B78">
            <v>2060</v>
          </cell>
          <cell r="D78">
            <v>20.69465712887715</v>
          </cell>
          <cell r="E78">
            <v>13.376339889598663</v>
          </cell>
          <cell r="F78">
            <v>2.4879935705480714E-2</v>
          </cell>
          <cell r="G78">
            <v>2.3062223507820022E-2</v>
          </cell>
          <cell r="H78">
            <v>289.18263520103187</v>
          </cell>
          <cell r="I78">
            <v>0.7194845370943157</v>
          </cell>
          <cell r="J78">
            <v>0.66691945675865782</v>
          </cell>
          <cell r="K78">
            <v>19.649434030136927</v>
          </cell>
          <cell r="L78">
            <v>13.320942917916227</v>
          </cell>
          <cell r="M78">
            <v>5</v>
          </cell>
        </row>
        <row r="79">
          <cell r="B79">
            <v>2061</v>
          </cell>
          <cell r="D79">
            <v>20.69465712887715</v>
          </cell>
          <cell r="E79">
            <v>13.376339889598663</v>
          </cell>
          <cell r="F79">
            <v>2.4879935705480714E-2</v>
          </cell>
          <cell r="G79">
            <v>2.3062223507820022E-2</v>
          </cell>
          <cell r="H79">
            <v>294.39914100037151</v>
          </cell>
          <cell r="I79">
            <v>0.73246316998379946</v>
          </cell>
          <cell r="J79">
            <v>0.67894987902607895</v>
          </cell>
          <cell r="K79">
            <v>19.662412663026409</v>
          </cell>
          <cell r="L79">
            <v>13.332973340183649</v>
          </cell>
          <cell r="M79">
            <v>5</v>
          </cell>
        </row>
        <row r="80">
          <cell r="B80">
            <v>2062</v>
          </cell>
          <cell r="D80">
            <v>20.69465712887715</v>
          </cell>
          <cell r="E80">
            <v>13.376339889598663</v>
          </cell>
          <cell r="F80">
            <v>2.4879935705480714E-2</v>
          </cell>
          <cell r="G80">
            <v>2.3062223507820022E-2</v>
          </cell>
          <cell r="H80">
            <v>299.58414485636956</v>
          </cell>
          <cell r="I80">
            <v>0.74536342624078955</v>
          </cell>
          <cell r="J80">
            <v>0.69090765080767247</v>
          </cell>
          <cell r="K80">
            <v>19.6753129192834</v>
          </cell>
          <cell r="L80">
            <v>13.344931111965241</v>
          </cell>
          <cell r="M80">
            <v>5</v>
          </cell>
        </row>
        <row r="81">
          <cell r="B81">
            <v>2063</v>
          </cell>
          <cell r="D81">
            <v>20.69465712887715</v>
          </cell>
          <cell r="E81">
            <v>13.376339889598663</v>
          </cell>
          <cell r="F81">
            <v>2.4879935705480714E-2</v>
          </cell>
          <cell r="G81">
            <v>2.3062223507820022E-2</v>
          </cell>
          <cell r="H81">
            <v>304.24389773735027</v>
          </cell>
          <cell r="I81">
            <v>0.75695686144901242</v>
          </cell>
          <cell r="J81">
            <v>0.70165407705091098</v>
          </cell>
          <cell r="K81">
            <v>19.686906354491622</v>
          </cell>
          <cell r="L81">
            <v>13.35567753820848</v>
          </cell>
          <cell r="M81">
            <v>5</v>
          </cell>
        </row>
        <row r="82">
          <cell r="B82">
            <v>2064</v>
          </cell>
          <cell r="D82">
            <v>20.69465712887715</v>
          </cell>
          <cell r="E82">
            <v>13.376339889598663</v>
          </cell>
          <cell r="F82">
            <v>2.4879935705480714E-2</v>
          </cell>
          <cell r="G82">
            <v>2.3062223507820022E-2</v>
          </cell>
          <cell r="H82">
            <v>308.65371442507524</v>
          </cell>
          <cell r="I82">
            <v>0.76792845701536772</v>
          </cell>
          <cell r="J82">
            <v>0.71182409485899378</v>
          </cell>
          <cell r="K82">
            <v>19.697877950057979</v>
          </cell>
          <cell r="L82">
            <v>13.365847556016563</v>
          </cell>
          <cell r="M82">
            <v>5</v>
          </cell>
        </row>
        <row r="83">
          <cell r="B83">
            <v>2065</v>
          </cell>
          <cell r="D83">
            <v>20.69465712887715</v>
          </cell>
          <cell r="E83">
            <v>13.376339889598663</v>
          </cell>
          <cell r="F83">
            <v>2.4879935705480714E-2</v>
          </cell>
          <cell r="G83">
            <v>2.3062223507820022E-2</v>
          </cell>
          <cell r="H83">
            <v>312.53215355139605</v>
          </cell>
          <cell r="I83">
            <v>0.77757798862541594</v>
          </cell>
          <cell r="J83">
            <v>0.72076863785826228</v>
          </cell>
          <cell r="K83">
            <v>19.707527481668027</v>
          </cell>
          <cell r="L83">
            <v>13.374792099015831</v>
          </cell>
          <cell r="M83">
            <v>5</v>
          </cell>
        </row>
        <row r="84">
          <cell r="B84">
            <v>2066</v>
          </cell>
          <cell r="D84">
            <v>20.69465712887715</v>
          </cell>
          <cell r="E84">
            <v>13.376339889598663</v>
          </cell>
          <cell r="F84">
            <v>2.4879935705480714E-2</v>
          </cell>
          <cell r="G84">
            <v>2.3062223507820022E-2</v>
          </cell>
          <cell r="H84">
            <v>316.35717717439786</v>
          </cell>
          <cell r="I84">
            <v>0.787094622806639</v>
          </cell>
          <cell r="J84">
            <v>0.72958999282989823</v>
          </cell>
          <cell r="K84">
            <v>19.717044115849248</v>
          </cell>
          <cell r="L84">
            <v>13.383613453987468</v>
          </cell>
          <cell r="M84">
            <v>5</v>
          </cell>
        </row>
        <row r="85">
          <cell r="B85">
            <v>2067</v>
          </cell>
          <cell r="D85">
            <v>20.69465712887715</v>
          </cell>
          <cell r="E85">
            <v>13.376339889598663</v>
          </cell>
          <cell r="F85">
            <v>2.4879935705480714E-2</v>
          </cell>
          <cell r="G85">
            <v>2.3062223507820022E-2</v>
          </cell>
          <cell r="H85">
            <v>319.55071639356169</v>
          </cell>
          <cell r="I85">
            <v>0.7950401278512117</v>
          </cell>
          <cell r="J85">
            <v>0.73695500435523276</v>
          </cell>
          <cell r="K85">
            <v>19.724989620893822</v>
          </cell>
          <cell r="L85">
            <v>13.390978465512802</v>
          </cell>
          <cell r="M85">
            <v>5</v>
          </cell>
        </row>
        <row r="86">
          <cell r="B86">
            <v>2068</v>
          </cell>
          <cell r="D86">
            <v>20.69465712887715</v>
          </cell>
          <cell r="E86">
            <v>13.376339889598663</v>
          </cell>
          <cell r="F86">
            <v>2.4879935705480714E-2</v>
          </cell>
          <cell r="G86">
            <v>2.3062223507820022E-2</v>
          </cell>
          <cell r="H86">
            <v>322.47115736796093</v>
          </cell>
          <cell r="I86">
            <v>0.80230616621868212</v>
          </cell>
          <cell r="J86">
            <v>0.7436901906045319</v>
          </cell>
          <cell r="K86">
            <v>19.732255659261291</v>
          </cell>
          <cell r="L86">
            <v>13.397713651762102</v>
          </cell>
          <cell r="M86">
            <v>5</v>
          </cell>
        </row>
        <row r="87">
          <cell r="B87">
            <v>2069</v>
          </cell>
          <cell r="D87">
            <v>20.69465712887715</v>
          </cell>
          <cell r="E87">
            <v>13.376339889598663</v>
          </cell>
          <cell r="F87">
            <v>2.4879935705480714E-2</v>
          </cell>
          <cell r="G87">
            <v>2.3062223507820022E-2</v>
          </cell>
          <cell r="H87">
            <v>324.94836483028115</v>
          </cell>
          <cell r="I87">
            <v>0.80846944245784846</v>
          </cell>
          <cell r="J87">
            <v>0.74940318182165866</v>
          </cell>
          <cell r="K87">
            <v>19.738418935500459</v>
          </cell>
          <cell r="L87">
            <v>13.403426642979229</v>
          </cell>
          <cell r="M87">
            <v>5</v>
          </cell>
        </row>
        <row r="88">
          <cell r="B88">
            <v>2070</v>
          </cell>
          <cell r="D88">
            <v>20.69465712887715</v>
          </cell>
          <cell r="E88">
            <v>13.376339889598663</v>
          </cell>
          <cell r="F88">
            <v>2.4879935705480714E-2</v>
          </cell>
          <cell r="G88">
            <v>2.3062223507820022E-2</v>
          </cell>
          <cell r="H88">
            <v>327.08483323417693</v>
          </cell>
          <cell r="I88">
            <v>0.8137849621104204</v>
          </cell>
          <cell r="J88">
            <v>0.75433035300646267</v>
          </cell>
          <cell r="K88">
            <v>19.743734455153032</v>
          </cell>
          <cell r="L88">
            <v>13.408353814164032</v>
          </cell>
          <cell r="M88">
            <v>5</v>
          </cell>
        </row>
        <row r="89">
          <cell r="B89">
            <v>2071</v>
          </cell>
          <cell r="D89">
            <v>20.69465712887715</v>
          </cell>
          <cell r="E89">
            <v>13.376339889598663</v>
          </cell>
          <cell r="F89">
            <v>2.4879935705480714E-2</v>
          </cell>
          <cell r="G89">
            <v>2.3062223507820022E-2</v>
          </cell>
          <cell r="H89">
            <v>329.20694835420278</v>
          </cell>
          <cell r="I89">
            <v>0.81906477088500762</v>
          </cell>
          <cell r="J89">
            <v>0.75922442232719878</v>
          </cell>
          <cell r="K89">
            <v>19.749014263927616</v>
          </cell>
          <cell r="L89">
            <v>13.413247883484768</v>
          </cell>
          <cell r="M89">
            <v>5</v>
          </cell>
        </row>
        <row r="90">
          <cell r="B90">
            <v>2072</v>
          </cell>
          <cell r="D90">
            <v>20.69465712887715</v>
          </cell>
          <cell r="E90">
            <v>13.376339889598663</v>
          </cell>
          <cell r="F90">
            <v>2.4879935705480714E-2</v>
          </cell>
          <cell r="G90">
            <v>2.3062223507820022E-2</v>
          </cell>
          <cell r="H90">
            <v>330.96572484032163</v>
          </cell>
          <cell r="I90">
            <v>0.82344059547450232</v>
          </cell>
          <cell r="J90">
            <v>0.76328055196951583</v>
          </cell>
          <cell r="K90">
            <v>19.753390088517111</v>
          </cell>
          <cell r="L90">
            <v>13.417304013127085</v>
          </cell>
          <cell r="M90">
            <v>5</v>
          </cell>
        </row>
        <row r="91">
          <cell r="B91">
            <v>2073</v>
          </cell>
          <cell r="D91">
            <v>20.69465712887715</v>
          </cell>
          <cell r="E91">
            <v>13.376339889598663</v>
          </cell>
          <cell r="F91">
            <v>2.4879935705480714E-2</v>
          </cell>
          <cell r="G91">
            <v>2.3062223507820022E-2</v>
          </cell>
          <cell r="H91">
            <v>332.45928047759713</v>
          </cell>
          <cell r="I91">
            <v>0.82715655229729967</v>
          </cell>
          <cell r="J91">
            <v>0.76672502336233705</v>
          </cell>
          <cell r="K91">
            <v>19.75710604533991</v>
          </cell>
          <cell r="L91">
            <v>13.420748484519907</v>
          </cell>
          <cell r="M91">
            <v>5</v>
          </cell>
        </row>
        <row r="92">
          <cell r="B92">
            <v>2074</v>
          </cell>
          <cell r="D92">
            <v>20.69465712887715</v>
          </cell>
          <cell r="E92">
            <v>13.376339889598663</v>
          </cell>
          <cell r="F92">
            <v>2.4879935705480714E-2</v>
          </cell>
          <cell r="G92">
            <v>2.3062223507820022E-2</v>
          </cell>
          <cell r="H92">
            <v>333.35478324352152</v>
          </cell>
          <cell r="I92">
            <v>0.82938455742132755</v>
          </cell>
          <cell r="J92">
            <v>0.76879025185629901</v>
          </cell>
          <cell r="K92">
            <v>19.759334050463938</v>
          </cell>
          <cell r="L92">
            <v>13.422813713013868</v>
          </cell>
          <cell r="M92">
            <v>5</v>
          </cell>
        </row>
        <row r="93">
          <cell r="B93">
            <v>2075</v>
          </cell>
          <cell r="D93">
            <v>20.69465712887715</v>
          </cell>
          <cell r="E93">
            <v>13.376339889598663</v>
          </cell>
          <cell r="F93">
            <v>2.4879935705480714E-2</v>
          </cell>
          <cell r="G93">
            <v>2.3062223507820022E-2</v>
          </cell>
          <cell r="H93">
            <v>334.29518387115729</v>
          </cell>
          <cell r="I93">
            <v>0.8317242681366247</v>
          </cell>
          <cell r="J93">
            <v>0.77095902480244205</v>
          </cell>
          <cell r="K93">
            <v>19.761673761179235</v>
          </cell>
          <cell r="L93">
            <v>13.424982485960012</v>
          </cell>
          <cell r="M93">
            <v>5</v>
          </cell>
        </row>
        <row r="94">
          <cell r="B94">
            <v>2076</v>
          </cell>
          <cell r="D94">
            <v>20.69465712887715</v>
          </cell>
          <cell r="E94">
            <v>13.376339889598663</v>
          </cell>
          <cell r="F94">
            <v>2.4879935705480714E-2</v>
          </cell>
          <cell r="G94">
            <v>2.3062223507820022E-2</v>
          </cell>
          <cell r="H94">
            <v>334.37561000655774</v>
          </cell>
          <cell r="I94">
            <v>0.83192436784440493</v>
          </cell>
          <cell r="J94">
            <v>0.77114450535348955</v>
          </cell>
          <cell r="K94">
            <v>19.761873860887015</v>
          </cell>
          <cell r="L94">
            <v>13.42516796651106</v>
          </cell>
          <cell r="M94">
            <v>5</v>
          </cell>
        </row>
        <row r="95">
          <cell r="B95">
            <v>2077</v>
          </cell>
          <cell r="D95">
            <v>20.69465712887715</v>
          </cell>
          <cell r="E95">
            <v>13.376339889598663</v>
          </cell>
          <cell r="F95">
            <v>2.4879935705480714E-2</v>
          </cell>
          <cell r="G95">
            <v>2.3062223507820022E-2</v>
          </cell>
          <cell r="H95">
            <v>334.49589070252011</v>
          </cell>
          <cell r="I95">
            <v>0.83222362544262052</v>
          </cell>
          <cell r="J95">
            <v>0.77142189938288563</v>
          </cell>
          <cell r="K95">
            <v>19.762173118485229</v>
          </cell>
          <cell r="L95">
            <v>13.425445360540454</v>
          </cell>
          <cell r="M95">
            <v>5</v>
          </cell>
        </row>
        <row r="96">
          <cell r="B96">
            <v>2078</v>
          </cell>
          <cell r="D96">
            <v>20.69465712887715</v>
          </cell>
          <cell r="E96">
            <v>13.376339889598663</v>
          </cell>
          <cell r="F96">
            <v>2.4879935705480714E-2</v>
          </cell>
          <cell r="G96">
            <v>2.3062223507820022E-2</v>
          </cell>
          <cell r="H96">
            <v>334.07929357826288</v>
          </cell>
          <cell r="I96">
            <v>0.83118713447595971</v>
          </cell>
          <cell r="J96">
            <v>0.770461133783652</v>
          </cell>
          <cell r="K96">
            <v>19.761136627518571</v>
          </cell>
          <cell r="L96">
            <v>13.424484594941221</v>
          </cell>
          <cell r="M96">
            <v>5</v>
          </cell>
        </row>
        <row r="97">
          <cell r="B97">
            <v>2079</v>
          </cell>
          <cell r="D97">
            <v>20.69465712887715</v>
          </cell>
          <cell r="E97">
            <v>13.376339889598663</v>
          </cell>
          <cell r="F97">
            <v>2.4879935705480714E-2</v>
          </cell>
          <cell r="G97">
            <v>2.3062223507820022E-2</v>
          </cell>
          <cell r="H97">
            <v>333.46254419228688</v>
          </cell>
          <cell r="I97">
            <v>0.82965266596901199</v>
          </cell>
          <cell r="J97">
            <v>0.76903877256488307</v>
          </cell>
          <cell r="K97">
            <v>19.759602159011621</v>
          </cell>
          <cell r="L97">
            <v>13.423062233722453</v>
          </cell>
          <cell r="M97">
            <v>5</v>
          </cell>
        </row>
        <row r="98">
          <cell r="B98">
            <v>2080</v>
          </cell>
          <cell r="D98">
            <v>20.69465712887715</v>
          </cell>
          <cell r="E98">
            <v>13.376339889598663</v>
          </cell>
          <cell r="F98">
            <v>2.4879935705480714E-2</v>
          </cell>
          <cell r="G98">
            <v>2.3062223507820022E-2</v>
          </cell>
          <cell r="H98">
            <v>332.24379584339272</v>
          </cell>
          <cell r="I98">
            <v>0.82662042791284718</v>
          </cell>
          <cell r="J98">
            <v>0.76622806788268483</v>
          </cell>
          <cell r="K98">
            <v>19.756569920955457</v>
          </cell>
          <cell r="L98">
            <v>13.420251529040254</v>
          </cell>
          <cell r="M98">
            <v>5</v>
          </cell>
        </row>
        <row r="99">
          <cell r="B99">
            <v>2081</v>
          </cell>
          <cell r="D99">
            <v>20.69465712887715</v>
          </cell>
          <cell r="E99">
            <v>13.376339889598663</v>
          </cell>
          <cell r="F99">
            <v>2.4879935705480714E-2</v>
          </cell>
          <cell r="G99">
            <v>2.3062223507820022E-2</v>
          </cell>
          <cell r="H99">
            <v>332.07569839881637</v>
          </cell>
          <cell r="I99">
            <v>0.82620220255151566</v>
          </cell>
          <cell r="J99">
            <v>0.76584039779889346</v>
          </cell>
          <cell r="K99">
            <v>19.756151695594127</v>
          </cell>
          <cell r="L99">
            <v>13.419863858956463</v>
          </cell>
          <cell r="M99">
            <v>5</v>
          </cell>
        </row>
        <row r="100">
          <cell r="B100">
            <v>2082</v>
          </cell>
          <cell r="D100">
            <v>20.69465712887715</v>
          </cell>
          <cell r="E100">
            <v>13.376339889598663</v>
          </cell>
          <cell r="F100">
            <v>2.4879935705480714E-2</v>
          </cell>
          <cell r="G100">
            <v>2.3062223507820022E-2</v>
          </cell>
          <cell r="H100">
            <v>331.3242868857127</v>
          </cell>
          <cell r="I100">
            <v>0.82433269553807786</v>
          </cell>
          <cell r="J100">
            <v>0.76410747577273885</v>
          </cell>
          <cell r="K100">
            <v>19.754282188580689</v>
          </cell>
          <cell r="L100">
            <v>13.418130936930309</v>
          </cell>
          <cell r="M100">
            <v>5</v>
          </cell>
        </row>
        <row r="101">
          <cell r="B101">
            <v>2083</v>
          </cell>
          <cell r="D101">
            <v>20.69465712887715</v>
          </cell>
          <cell r="E101">
            <v>13.376339889598663</v>
          </cell>
          <cell r="F101">
            <v>2.4879935705480714E-2</v>
          </cell>
          <cell r="G101">
            <v>2.3062223507820022E-2</v>
          </cell>
          <cell r="H101">
            <v>330.32116033668899</v>
          </cell>
          <cell r="I101">
            <v>0.82183692313366075</v>
          </cell>
          <cell r="J101">
            <v>0.76179404290471753</v>
          </cell>
          <cell r="K101">
            <v>19.75178641617627</v>
          </cell>
          <cell r="L101">
            <v>13.415817504062288</v>
          </cell>
          <cell r="M101">
            <v>5</v>
          </cell>
        </row>
        <row r="102">
          <cell r="B102">
            <v>2084</v>
          </cell>
          <cell r="D102">
            <v>20.69465712887715</v>
          </cell>
          <cell r="E102">
            <v>13.376339889598663</v>
          </cell>
          <cell r="F102">
            <v>2.4879935705480714E-2</v>
          </cell>
          <cell r="G102">
            <v>2.3062223507820022E-2</v>
          </cell>
          <cell r="H102">
            <v>329.10889248461837</v>
          </cell>
          <cell r="I102">
            <v>0.81882080851192696</v>
          </cell>
          <cell r="J102">
            <v>0.7589982836891378</v>
          </cell>
          <cell r="K102">
            <v>19.748770301554536</v>
          </cell>
          <cell r="L102">
            <v>13.413021744846708</v>
          </cell>
          <cell r="M102">
            <v>5</v>
          </cell>
        </row>
        <row r="103">
          <cell r="B103">
            <v>2085</v>
          </cell>
          <cell r="D103">
            <v>20.69465712887715</v>
          </cell>
          <cell r="E103">
            <v>13.376339889598663</v>
          </cell>
          <cell r="F103">
            <v>2.4879935705480714E-2</v>
          </cell>
          <cell r="G103">
            <v>2.3062223507820022E-2</v>
          </cell>
          <cell r="H103">
            <v>328.04249501447487</v>
          </cell>
          <cell r="I103">
            <v>0.81616761846256125</v>
          </cell>
          <cell r="J103">
            <v>0.75653893400867545</v>
          </cell>
          <cell r="K103">
            <v>19.746117111505171</v>
          </cell>
          <cell r="L103">
            <v>13.410562395166245</v>
          </cell>
          <cell r="M103">
            <v>5</v>
          </cell>
        </row>
        <row r="104">
          <cell r="B104">
            <v>2086</v>
          </cell>
          <cell r="D104">
            <v>20.69465712887715</v>
          </cell>
          <cell r="E104">
            <v>13.376339889598663</v>
          </cell>
          <cell r="F104">
            <v>2.4879935705480714E-2</v>
          </cell>
          <cell r="G104">
            <v>2.3062223507820022E-2</v>
          </cell>
          <cell r="H104">
            <v>326.33877904905864</v>
          </cell>
          <cell r="I104">
            <v>0.81192878409456559</v>
          </cell>
          <cell r="J104">
            <v>0.75260978616984842</v>
          </cell>
          <cell r="K104">
            <v>19.741878277137175</v>
          </cell>
          <cell r="L104">
            <v>13.406633247327418</v>
          </cell>
          <cell r="M104">
            <v>5</v>
          </cell>
        </row>
        <row r="105">
          <cell r="B105">
            <v>2087</v>
          </cell>
          <cell r="D105">
            <v>20.69465712887715</v>
          </cell>
          <cell r="E105">
            <v>13.376339889598663</v>
          </cell>
          <cell r="F105">
            <v>2.4879935705480714E-2</v>
          </cell>
          <cell r="G105">
            <v>2.3062223507820022E-2</v>
          </cell>
          <cell r="H105">
            <v>324.37648349766755</v>
          </cell>
          <cell r="I105">
            <v>0.80704660537918949</v>
          </cell>
          <cell r="J105">
            <v>0.7480842963103902</v>
          </cell>
          <cell r="K105">
            <v>19.736996098421798</v>
          </cell>
          <cell r="L105">
            <v>13.402107757467959</v>
          </cell>
          <cell r="M105">
            <v>5</v>
          </cell>
        </row>
        <row r="106">
          <cell r="B106">
            <v>2088</v>
          </cell>
          <cell r="D106">
            <v>20.69465712887715</v>
          </cell>
          <cell r="E106">
            <v>13.376339889598663</v>
          </cell>
          <cell r="F106">
            <v>2.4879935705480714E-2</v>
          </cell>
          <cell r="G106">
            <v>2.3062223507820022E-2</v>
          </cell>
          <cell r="H106">
            <v>322.36306665569595</v>
          </cell>
          <cell r="I106">
            <v>0.80203723722153097</v>
          </cell>
          <cell r="J106">
            <v>0.74344090938799434</v>
          </cell>
          <cell r="K106">
            <v>19.73198673026414</v>
          </cell>
          <cell r="L106">
            <v>13.397464370545563</v>
          </cell>
          <cell r="M106">
            <v>5</v>
          </cell>
        </row>
        <row r="107">
          <cell r="B107">
            <v>2089</v>
          </cell>
          <cell r="D107">
            <v>20.69465712887715</v>
          </cell>
          <cell r="E107">
            <v>13.376339889598663</v>
          </cell>
          <cell r="F107">
            <v>2.4879935705480714E-2</v>
          </cell>
          <cell r="G107">
            <v>2.3062223507820022E-2</v>
          </cell>
          <cell r="H107">
            <v>320.04268778382266</v>
          </cell>
          <cell r="I107">
            <v>0.79626414950707458</v>
          </cell>
          <cell r="J107">
            <v>0.73808959977139788</v>
          </cell>
          <cell r="K107">
            <v>19.726213642549684</v>
          </cell>
          <cell r="L107">
            <v>13.392113060928967</v>
          </cell>
          <cell r="M107">
            <v>5</v>
          </cell>
        </row>
        <row r="108">
          <cell r="B108">
            <v>2090</v>
          </cell>
          <cell r="D108">
            <v>20.69465712887715</v>
          </cell>
          <cell r="E108">
            <v>13.376339889598663</v>
          </cell>
          <cell r="F108">
            <v>2.4879935705480714E-2</v>
          </cell>
          <cell r="G108">
            <v>2.3062223507820022E-2</v>
          </cell>
          <cell r="H108">
            <v>317.70013500170239</v>
          </cell>
          <cell r="I108">
            <v>0.79043589324648988</v>
          </cell>
          <cell r="J108">
            <v>0.73268715218738556</v>
          </cell>
          <cell r="K108">
            <v>19.720385386289099</v>
          </cell>
          <cell r="L108">
            <v>13.386710613344954</v>
          </cell>
          <cell r="M108">
            <v>5</v>
          </cell>
        </row>
        <row r="109">
          <cell r="B109">
            <v>2091</v>
          </cell>
          <cell r="D109">
            <v>20.69465712887715</v>
          </cell>
          <cell r="E109">
            <v>13.376339889598663</v>
          </cell>
          <cell r="F109">
            <v>2.4879935705480714E-2</v>
          </cell>
          <cell r="G109">
            <v>2.3062223507820022E-2</v>
          </cell>
          <cell r="H109">
            <v>315.7204794836781</v>
          </cell>
          <cell r="I109">
            <v>0.78551052304574542</v>
          </cell>
          <cell r="J109">
            <v>0.72812162638486899</v>
          </cell>
          <cell r="K109">
            <v>19.715460016088354</v>
          </cell>
          <cell r="L109">
            <v>13.382145087542439</v>
          </cell>
          <cell r="M109">
            <v>5</v>
          </cell>
        </row>
        <row r="110">
          <cell r="B110">
            <v>2092</v>
          </cell>
          <cell r="D110">
            <v>20.69465712887715</v>
          </cell>
          <cell r="E110">
            <v>13.376339889598663</v>
          </cell>
          <cell r="F110">
            <v>2.4879935705480714E-2</v>
          </cell>
          <cell r="G110">
            <v>2.3062223507820022E-2</v>
          </cell>
          <cell r="H110">
            <v>313.68661835358108</v>
          </cell>
          <cell r="I110">
            <v>0.78045028963067642</v>
          </cell>
          <cell r="J110">
            <v>0.72343109038825248</v>
          </cell>
          <cell r="K110">
            <v>19.710399782673285</v>
          </cell>
          <cell r="L110">
            <v>13.377454551545823</v>
          </cell>
          <cell r="M110">
            <v>5</v>
          </cell>
        </row>
        <row r="111">
          <cell r="B111">
            <v>2093</v>
          </cell>
          <cell r="D111">
            <v>20.69465712887715</v>
          </cell>
          <cell r="E111">
            <v>13.376339889598663</v>
          </cell>
          <cell r="F111">
            <v>2.4879935705480714E-2</v>
          </cell>
          <cell r="G111">
            <v>2.3062223507820022E-2</v>
          </cell>
          <cell r="H111">
            <v>311.14453617898204</v>
          </cell>
          <cell r="I111">
            <v>0.77412560552446918</v>
          </cell>
          <cell r="J111">
            <v>0.71756848365966763</v>
          </cell>
          <cell r="K111">
            <v>19.704075098567078</v>
          </cell>
          <cell r="L111">
            <v>13.371591944817236</v>
          </cell>
          <cell r="M111">
            <v>5</v>
          </cell>
        </row>
        <row r="112">
          <cell r="B112">
            <v>2094</v>
          </cell>
          <cell r="D112">
            <v>20.69465712887715</v>
          </cell>
          <cell r="E112">
            <v>13.376339889598663</v>
          </cell>
          <cell r="F112">
            <v>2.4879935705480714E-2</v>
          </cell>
          <cell r="G112">
            <v>2.3062223507820022E-2</v>
          </cell>
          <cell r="H112">
            <v>308.54019257935113</v>
          </cell>
          <cell r="I112">
            <v>0.76764601539308941</v>
          </cell>
          <cell r="J112">
            <v>0.71156228824108281</v>
          </cell>
          <cell r="K112">
            <v>19.6975955084357</v>
          </cell>
          <cell r="L112">
            <v>13.365585749398653</v>
          </cell>
          <cell r="M112">
            <v>5</v>
          </cell>
        </row>
        <row r="113">
          <cell r="B113">
            <v>2095</v>
          </cell>
          <cell r="D113">
            <v>20.69465712887715</v>
          </cell>
          <cell r="E113">
            <v>13.376339889598663</v>
          </cell>
          <cell r="F113">
            <v>2.4879935705480714E-2</v>
          </cell>
          <cell r="G113">
            <v>2.3062223507820022E-2</v>
          </cell>
          <cell r="H113">
            <v>305.82744540616051</v>
          </cell>
          <cell r="I113">
            <v>0.76089671786766866</v>
          </cell>
          <cell r="J113">
            <v>0.70530609007824996</v>
          </cell>
          <cell r="K113">
            <v>19.69084621091028</v>
          </cell>
          <cell r="L113">
            <v>13.35932955123582</v>
          </cell>
          <cell r="M113">
            <v>5</v>
          </cell>
        </row>
        <row r="114">
          <cell r="B114">
            <v>2096</v>
          </cell>
          <cell r="D114">
            <v>20.69465712887715</v>
          </cell>
          <cell r="E114">
            <v>13.376339889598663</v>
          </cell>
          <cell r="F114">
            <v>2.4879935705480714E-2</v>
          </cell>
          <cell r="G114">
            <v>2.3062223507820022E-2</v>
          </cell>
          <cell r="H114">
            <v>303.04340155089272</v>
          </cell>
          <cell r="I114">
            <v>0.7539700346556385</v>
          </cell>
          <cell r="J114">
            <v>0.69888546591367406</v>
          </cell>
          <cell r="K114">
            <v>19.683919527698247</v>
          </cell>
          <cell r="L114">
            <v>13.352908927071244</v>
          </cell>
          <cell r="M114">
            <v>5</v>
          </cell>
        </row>
        <row r="115">
          <cell r="B115">
            <v>2097</v>
          </cell>
          <cell r="D115">
            <v>20.69465712887715</v>
          </cell>
          <cell r="E115">
            <v>13.376339889598663</v>
          </cell>
          <cell r="F115">
            <v>2.4879935705480714E-2</v>
          </cell>
          <cell r="G115">
            <v>2.3062223507820022E-2</v>
          </cell>
          <cell r="H115">
            <v>300.37691919957081</v>
          </cell>
          <cell r="I115">
            <v>0.74733584370956974</v>
          </cell>
          <cell r="J115">
            <v>0.69273596471708976</v>
          </cell>
          <cell r="K115">
            <v>19.677285336752181</v>
          </cell>
          <cell r="L115">
            <v>13.346759425874659</v>
          </cell>
          <cell r="M115">
            <v>5</v>
          </cell>
        </row>
        <row r="116">
          <cell r="B116">
            <v>2098</v>
          </cell>
          <cell r="D116">
            <v>20.69465712887715</v>
          </cell>
          <cell r="E116">
            <v>13.376339889598663</v>
          </cell>
          <cell r="F116">
            <v>2.4879935705480714E-2</v>
          </cell>
          <cell r="G116">
            <v>2.3062223507820022E-2</v>
          </cell>
          <cell r="H116">
            <v>297.22757223284196</v>
          </cell>
          <cell r="I116">
            <v>0.73950028870492335</v>
          </cell>
          <cell r="J116">
            <v>0.68547287035205218</v>
          </cell>
          <cell r="K116">
            <v>19.669449781747534</v>
          </cell>
          <cell r="L116">
            <v>13.339496331509622</v>
          </cell>
          <cell r="M116">
            <v>5</v>
          </cell>
        </row>
        <row r="117">
          <cell r="B117">
            <v>2099</v>
          </cell>
          <cell r="D117">
            <v>20.69465712887715</v>
          </cell>
          <cell r="E117">
            <v>13.376339889598663</v>
          </cell>
          <cell r="F117">
            <v>2.4879935705480714E-2</v>
          </cell>
          <cell r="G117">
            <v>2.3062223507820022E-2</v>
          </cell>
          <cell r="H117">
            <v>294.37344767492493</v>
          </cell>
          <cell r="I117">
            <v>0.73239924515528232</v>
          </cell>
          <cell r="J117">
            <v>0.67889062450466808</v>
          </cell>
          <cell r="K117">
            <v>19.662348738197892</v>
          </cell>
          <cell r="L117">
            <v>13.332914085662237</v>
          </cell>
          <cell r="M117">
            <v>5</v>
          </cell>
        </row>
        <row r="118">
          <cell r="B118">
            <v>2100</v>
          </cell>
          <cell r="D118">
            <v>20.69465712887715</v>
          </cell>
          <cell r="E118">
            <v>13.376339889598663</v>
          </cell>
          <cell r="F118">
            <v>2.4879935705480714E-2</v>
          </cell>
          <cell r="G118">
            <v>2.3062223507820022E-2</v>
          </cell>
          <cell r="H118">
            <v>291.22061047211116</v>
          </cell>
          <cell r="I118">
            <v>0.72455500646569693</v>
          </cell>
          <cell r="J118">
            <v>0.6716194808791619</v>
          </cell>
          <cell r="K118">
            <v>19.654504499508306</v>
          </cell>
          <cell r="L118">
            <v>13.325642942036731</v>
          </cell>
          <cell r="M118">
            <v>5</v>
          </cell>
        </row>
      </sheetData>
      <sheetData sheetId="30"/>
      <sheetData sheetId="31"/>
      <sheetData sheetId="32"/>
      <sheetData sheetId="33"/>
      <sheetData sheetId="34"/>
      <sheetData sheetId="35"/>
      <sheetData sheetId="36"/>
      <sheetData sheetId="37">
        <row r="27">
          <cell r="B27">
            <v>2010</v>
          </cell>
          <cell r="D27">
            <v>96.166960555703795</v>
          </cell>
          <cell r="E27">
            <v>4.1346867108525842</v>
          </cell>
          <cell r="F27">
            <v>-4.5305448407188401E-3</v>
          </cell>
          <cell r="G27">
            <v>2.0085455695408378E-4</v>
          </cell>
          <cell r="H27">
            <v>44.3636046083774</v>
          </cell>
          <cell r="I27">
            <v>5.9493804481477781</v>
          </cell>
          <cell r="J27">
            <v>-5.327359012621527E-2</v>
          </cell>
          <cell r="K27">
            <v>4.1888603313900655E-4</v>
          </cell>
          <cell r="L27">
            <v>0</v>
          </cell>
          <cell r="M27">
            <v>0</v>
          </cell>
          <cell r="N27">
            <v>0</v>
          </cell>
          <cell r="O27">
            <v>0</v>
          </cell>
          <cell r="P27">
            <v>75.068437624587602</v>
          </cell>
          <cell r="Q27">
            <v>4.8737770019952302</v>
          </cell>
          <cell r="R27">
            <v>-2.4382661366415825E-2</v>
          </cell>
          <cell r="S27">
            <v>2.8965463594259809E-4</v>
          </cell>
        </row>
        <row r="28">
          <cell r="B28">
            <v>2011</v>
          </cell>
          <cell r="D28">
            <v>102.65021401709718</v>
          </cell>
          <cell r="E28">
            <v>4.4134334007241547</v>
          </cell>
          <cell r="F28">
            <v>-4.835978956041374E-3</v>
          </cell>
          <cell r="G28">
            <v>2.1439549652505958E-4</v>
          </cell>
          <cell r="H28">
            <v>48.525407213511954</v>
          </cell>
          <cell r="I28">
            <v>6.5074989163518344</v>
          </cell>
          <cell r="J28">
            <v>-5.827124908854147E-2</v>
          </cell>
          <cell r="K28">
            <v>4.5818223098770884E-4</v>
          </cell>
          <cell r="L28">
            <v>0</v>
          </cell>
          <cell r="M28">
            <v>1.6208495763522546</v>
          </cell>
          <cell r="N28">
            <v>0</v>
          </cell>
          <cell r="O28">
            <v>0</v>
          </cell>
          <cell r="P28">
            <v>79.36651289793798</v>
          </cell>
          <cell r="Q28">
            <v>5.3120570902010797</v>
          </cell>
          <cell r="R28">
            <v>-2.7788317809485669E-2</v>
          </cell>
          <cell r="S28">
            <v>3.1904760639753558E-4</v>
          </cell>
        </row>
        <row r="29">
          <cell r="B29">
            <v>2012</v>
          </cell>
          <cell r="D29">
            <v>100.64191544155403</v>
          </cell>
          <cell r="E29">
            <v>4.3270868490213727</v>
          </cell>
          <cell r="F29">
            <v>-4.7413655181467685E-3</v>
          </cell>
          <cell r="G29">
            <v>2.1020095904262988E-4</v>
          </cell>
          <cell r="H29">
            <v>48.085995234836581</v>
          </cell>
          <cell r="I29">
            <v>6.4485715803589532</v>
          </cell>
          <cell r="J29">
            <v>-5.7743585616306825E-2</v>
          </cell>
          <cell r="K29">
            <v>4.5403325476528689E-4</v>
          </cell>
          <cell r="L29">
            <v>0</v>
          </cell>
          <cell r="M29">
            <v>1.7089109639471796</v>
          </cell>
          <cell r="N29">
            <v>0</v>
          </cell>
          <cell r="O29">
            <v>0</v>
          </cell>
          <cell r="P29">
            <v>76.828732677687597</v>
          </cell>
          <cell r="Q29">
            <v>5.2839645684005996</v>
          </cell>
          <cell r="R29">
            <v>-2.8687261337301911E-2</v>
          </cell>
          <cell r="S29">
            <v>3.2023880338146821E-4</v>
          </cell>
        </row>
        <row r="30">
          <cell r="B30">
            <v>2013</v>
          </cell>
          <cell r="D30">
            <v>97.587781043146805</v>
          </cell>
          <cell r="E30">
            <v>4.1957747139878698</v>
          </cell>
          <cell r="F30">
            <v>-4.5974814569098438E-3</v>
          </cell>
          <cell r="G30">
            <v>2.0382208621639577E-4</v>
          </cell>
          <cell r="H30">
            <v>47.296014961461957</v>
          </cell>
          <cell r="I30">
            <v>6.3426312891151273</v>
          </cell>
          <cell r="J30">
            <v>-5.6794945719637835E-2</v>
          </cell>
          <cell r="K30">
            <v>4.4657417415420683E-4</v>
          </cell>
          <cell r="L30">
            <v>0</v>
          </cell>
          <cell r="M30">
            <v>1.7583406497704583</v>
          </cell>
          <cell r="N30">
            <v>0</v>
          </cell>
          <cell r="O30">
            <v>0</v>
          </cell>
          <cell r="P30">
            <v>73.647028215816107</v>
          </cell>
          <cell r="Q30">
            <v>5.2112780775071323</v>
          </cell>
          <cell r="R30">
            <v>-2.9341506381734959E-2</v>
          </cell>
          <cell r="S30">
            <v>3.1871881934885586E-4</v>
          </cell>
        </row>
        <row r="31">
          <cell r="B31">
            <v>2014</v>
          </cell>
          <cell r="D31">
            <v>95.435526168172444</v>
          </cell>
          <cell r="E31">
            <v>4.1032387787924396</v>
          </cell>
          <cell r="F31">
            <v>-4.496086059120611E-3</v>
          </cell>
          <cell r="G31">
            <v>1.9932688124301156E-4</v>
          </cell>
          <cell r="H31">
            <v>46.450908845097636</v>
          </cell>
          <cell r="I31">
            <v>6.2292983476264512</v>
          </cell>
          <cell r="J31">
            <v>-5.5780108506706567E-2</v>
          </cell>
          <cell r="K31">
            <v>4.3859458927172608E-4</v>
          </cell>
          <cell r="L31">
            <v>0</v>
          </cell>
          <cell r="M31">
            <v>1.9237026961163588</v>
          </cell>
          <cell r="N31">
            <v>0</v>
          </cell>
          <cell r="O31">
            <v>0</v>
          </cell>
          <cell r="P31">
            <v>70.993856401255556</v>
          </cell>
          <cell r="Q31">
            <v>5.1557987691590661</v>
          </cell>
          <cell r="R31">
            <v>-2.9948458753052163E-2</v>
          </cell>
          <cell r="S31">
            <v>3.1784259743070336E-4</v>
          </cell>
        </row>
        <row r="32">
          <cell r="B32">
            <v>2015</v>
          </cell>
          <cell r="D32">
            <v>94.438816787739668</v>
          </cell>
          <cell r="E32">
            <v>4.0603853808474097</v>
          </cell>
          <cell r="F32">
            <v>-4.4491298434398609E-3</v>
          </cell>
          <cell r="G32">
            <v>1.9724515151107474E-4</v>
          </cell>
          <cell r="H32">
            <v>46.130985631820842</v>
          </cell>
          <cell r="I32">
            <v>6.1863950505030676</v>
          </cell>
          <cell r="J32">
            <v>-5.5395931921273039E-2</v>
          </cell>
          <cell r="K32">
            <v>4.3557383911173363E-4</v>
          </cell>
          <cell r="L32">
            <v>0</v>
          </cell>
          <cell r="M32">
            <v>2.1034199322020255</v>
          </cell>
          <cell r="N32">
            <v>0</v>
          </cell>
          <cell r="O32">
            <v>0</v>
          </cell>
          <cell r="P32">
            <v>69.227035463085684</v>
          </cell>
          <cell r="Q32">
            <v>5.1599476084677818</v>
          </cell>
          <cell r="R32">
            <v>-3.0868003944976873E-2</v>
          </cell>
          <cell r="S32">
            <v>3.2054383273838179E-4</v>
          </cell>
        </row>
        <row r="33">
          <cell r="B33">
            <v>2016</v>
          </cell>
          <cell r="D33">
            <v>92.107155822137983</v>
          </cell>
          <cell r="E33">
            <v>3.9601359027212637</v>
          </cell>
          <cell r="F33">
            <v>-4.3392824021048163E-3</v>
          </cell>
          <cell r="G33">
            <v>1.9237523852321664E-4</v>
          </cell>
          <cell r="H33">
            <v>45.676465707194239</v>
          </cell>
          <cell r="I33">
            <v>6.1254416636730769</v>
          </cell>
          <cell r="J33">
            <v>-5.4850126223505553E-2</v>
          </cell>
          <cell r="K33">
            <v>4.312822120023006E-4</v>
          </cell>
          <cell r="L33">
            <v>0</v>
          </cell>
          <cell r="M33">
            <v>2.1575821912674962</v>
          </cell>
          <cell r="N33">
            <v>0</v>
          </cell>
          <cell r="O33">
            <v>0</v>
          </cell>
          <cell r="P33">
            <v>67.404075130828033</v>
          </cell>
          <cell r="Q33">
            <v>5.092442172154664</v>
          </cell>
          <cell r="R33">
            <v>-3.0874979618585794E-2</v>
          </cell>
          <cell r="S33">
            <v>3.1732823856330981E-4</v>
          </cell>
        </row>
        <row r="34">
          <cell r="B34">
            <v>2017</v>
          </cell>
          <cell r="D34">
            <v>89.978498520525434</v>
          </cell>
          <cell r="E34">
            <v>3.8686145423072715</v>
          </cell>
          <cell r="F34">
            <v>-4.2389987152777484E-3</v>
          </cell>
          <cell r="G34">
            <v>1.8792931950121729E-4</v>
          </cell>
          <cell r="H34">
            <v>45.29369191321765</v>
          </cell>
          <cell r="I34">
            <v>6.0741097904844503</v>
          </cell>
          <cell r="J34">
            <v>-5.4390476147922792E-2</v>
          </cell>
          <cell r="K34">
            <v>4.2766801974800073E-4</v>
          </cell>
          <cell r="L34">
            <v>0</v>
          </cell>
          <cell r="M34">
            <v>2.2737331275332986</v>
          </cell>
          <cell r="N34">
            <v>0</v>
          </cell>
          <cell r="O34">
            <v>0</v>
          </cell>
          <cell r="P34">
            <v>65.74668793536074</v>
          </cell>
          <cell r="Q34">
            <v>5.0354362082871189</v>
          </cell>
          <cell r="R34">
            <v>-3.0926576267950836E-2</v>
          </cell>
          <cell r="S34">
            <v>3.1469314401615187E-4</v>
          </cell>
        </row>
        <row r="35">
          <cell r="B35">
            <v>2018</v>
          </cell>
          <cell r="D35">
            <v>87.834403855811999</v>
          </cell>
          <cell r="E35">
            <v>3.7764294543542678</v>
          </cell>
          <cell r="F35">
            <v>-4.1379877551195182E-3</v>
          </cell>
          <cell r="G35">
            <v>1.8345115796361542E-4</v>
          </cell>
          <cell r="H35">
            <v>44.884988496045274</v>
          </cell>
          <cell r="I35">
            <v>6.0193006256142594</v>
          </cell>
          <cell r="J35">
            <v>-5.3899688744107693E-2</v>
          </cell>
          <cell r="K35">
            <v>4.2380899714014521E-4</v>
          </cell>
          <cell r="L35">
            <v>0</v>
          </cell>
          <cell r="M35">
            <v>2.2867542983392153</v>
          </cell>
          <cell r="N35">
            <v>0</v>
          </cell>
          <cell r="O35">
            <v>0</v>
          </cell>
          <cell r="P35">
            <v>64.099287333513502</v>
          </cell>
          <cell r="Q35">
            <v>4.9768102484230834</v>
          </cell>
          <cell r="R35">
            <v>-3.0956389556189883E-2</v>
          </cell>
          <cell r="S35">
            <v>3.1193706844045272E-4</v>
          </cell>
        </row>
        <row r="36">
          <cell r="B36">
            <v>2019</v>
          </cell>
          <cell r="D36">
            <v>85.647016206698567</v>
          </cell>
          <cell r="E36">
            <v>3.6823829898303773</v>
          </cell>
          <cell r="F36">
            <v>-4.0349372087460306E-3</v>
          </cell>
          <cell r="G36">
            <v>1.7888257458933867E-4</v>
          </cell>
          <cell r="H36">
            <v>44.433598298145597</v>
          </cell>
          <cell r="I36">
            <v>5.9587669507342245</v>
          </cell>
          <cell r="J36">
            <v>-5.3357641347324299E-2</v>
          </cell>
          <cell r="K36">
            <v>4.1954692125462703E-4</v>
          </cell>
          <cell r="L36">
            <v>0</v>
          </cell>
          <cell r="M36">
            <v>2.2640250092723893</v>
          </cell>
          <cell r="N36">
            <v>0</v>
          </cell>
          <cell r="O36">
            <v>0</v>
          </cell>
          <cell r="P36">
            <v>62.440161770034315</v>
          </cell>
          <cell r="Q36">
            <v>4.9147939639693305</v>
          </cell>
          <cell r="R36">
            <v>-3.0952211677190297E-2</v>
          </cell>
          <cell r="S36">
            <v>3.089433756554623E-4</v>
          </cell>
        </row>
        <row r="37">
          <cell r="B37">
            <v>2020</v>
          </cell>
          <cell r="D37">
            <v>83.421011714881317</v>
          </cell>
          <cell r="E37">
            <v>3.5866761988760789</v>
          </cell>
          <cell r="F37">
            <v>-3.9300673749949888E-3</v>
          </cell>
          <cell r="G37">
            <v>1.7423333597975637E-4</v>
          </cell>
          <cell r="H37">
            <v>43.94026321731755</v>
          </cell>
          <cell r="I37">
            <v>5.8926082580361658</v>
          </cell>
          <cell r="J37">
            <v>-5.2765224858111567E-2</v>
          </cell>
          <cell r="K37">
            <v>4.1488879717204623E-4</v>
          </cell>
          <cell r="L37">
            <v>0</v>
          </cell>
          <cell r="M37">
            <v>2.2938559904341518</v>
          </cell>
          <cell r="N37">
            <v>0</v>
          </cell>
          <cell r="O37">
            <v>0</v>
          </cell>
          <cell r="P37">
            <v>60.771985777562179</v>
          </cell>
          <cell r="Q37">
            <v>4.8501381105761228</v>
          </cell>
          <cell r="R37">
            <v>-3.0913619306609231E-2</v>
          </cell>
          <cell r="S37">
            <v>3.0571415047113204E-4</v>
          </cell>
        </row>
        <row r="38">
          <cell r="B38">
            <v>2021</v>
          </cell>
          <cell r="D38">
            <v>81.237293628933003</v>
          </cell>
          <cell r="E38">
            <v>3.4927875067717995</v>
          </cell>
          <cell r="F38">
            <v>-3.8271897062955936E-3</v>
          </cell>
          <cell r="G38">
            <v>1.6967241686438407E-4</v>
          </cell>
          <cell r="H38">
            <v>43.228442808453373</v>
          </cell>
          <cell r="I38">
            <v>5.797149594104936</v>
          </cell>
          <cell r="J38">
            <v>-5.1910442451675996E-2</v>
          </cell>
          <cell r="K38">
            <v>4.081677105964934E-4</v>
          </cell>
          <cell r="L38">
            <v>0</v>
          </cell>
          <cell r="M38">
            <v>2.2732966290614951</v>
          </cell>
          <cell r="N38">
            <v>0</v>
          </cell>
          <cell r="O38">
            <v>0</v>
          </cell>
          <cell r="P38">
            <v>59.34087814327134</v>
          </cell>
          <cell r="Q38">
            <v>4.7416994466715252</v>
          </cell>
          <cell r="R38">
            <v>-3.016376782805404E-2</v>
          </cell>
          <cell r="S38">
            <v>2.9837553788883772E-4</v>
          </cell>
        </row>
        <row r="39">
          <cell r="B39">
            <v>2022</v>
          </cell>
          <cell r="D39">
            <v>79.021124301572101</v>
          </cell>
          <cell r="E39">
            <v>3.3975035775107667</v>
          </cell>
          <cell r="F39">
            <v>-3.7227832193460716E-3</v>
          </cell>
          <cell r="G39">
            <v>1.650437200041514E-4</v>
          </cell>
          <cell r="H39">
            <v>42.48241372753396</v>
          </cell>
          <cell r="I39">
            <v>5.6971033767844093</v>
          </cell>
          <cell r="J39">
            <v>-5.1014580904130941E-2</v>
          </cell>
          <cell r="K39">
            <v>4.0112362197765154E-4</v>
          </cell>
          <cell r="L39">
            <v>0</v>
          </cell>
          <cell r="M39">
            <v>2.2996476453918437</v>
          </cell>
          <cell r="N39">
            <v>0</v>
          </cell>
          <cell r="O39">
            <v>0</v>
          </cell>
          <cell r="P39">
            <v>57.87721841562432</v>
          </cell>
          <cell r="Q39">
            <v>4.6313765285389819</v>
          </cell>
          <cell r="R39">
            <v>-2.9398414862805818E-2</v>
          </cell>
          <cell r="S39">
            <v>2.9087990977098209E-4</v>
          </cell>
        </row>
        <row r="40">
          <cell r="B40">
            <v>2023</v>
          </cell>
          <cell r="D40">
            <v>76.863340443591369</v>
          </cell>
          <cell r="E40">
            <v>3.3047299243669994</v>
          </cell>
          <cell r="F40">
            <v>-3.6211273443067598E-3</v>
          </cell>
          <cell r="G40">
            <v>1.6053696718288122E-4</v>
          </cell>
          <cell r="H40">
            <v>41.74813464803335</v>
          </cell>
          <cell r="I40">
            <v>5.5986328932060774</v>
          </cell>
          <cell r="J40">
            <v>-5.0132829228069359E-2</v>
          </cell>
          <cell r="K40">
            <v>3.9419047816429044E-4</v>
          </cell>
          <cell r="L40">
            <v>0</v>
          </cell>
          <cell r="M40">
            <v>2.2352325647671445</v>
          </cell>
          <cell r="N40">
            <v>0</v>
          </cell>
          <cell r="O40">
            <v>0</v>
          </cell>
          <cell r="P40">
            <v>56.446222747306962</v>
          </cell>
          <cell r="Q40">
            <v>4.5220891384301023</v>
          </cell>
          <cell r="R40">
            <v>-2.8649785978351154E-2</v>
          </cell>
          <cell r="S40">
            <v>2.8354928985459531E-4</v>
          </cell>
        </row>
        <row r="41">
          <cell r="B41">
            <v>2024</v>
          </cell>
          <cell r="D41">
            <v>74.823945328573174</v>
          </cell>
          <cell r="E41">
            <v>3.2170463807516314</v>
          </cell>
          <cell r="F41">
            <v>-3.5250489098512909E-3</v>
          </cell>
          <cell r="G41">
            <v>1.5627748138948307E-4</v>
          </cell>
          <cell r="H41">
            <v>41.059204575457983</v>
          </cell>
          <cell r="I41">
            <v>5.5062439374369836</v>
          </cell>
          <cell r="J41">
            <v>-4.9305534452633692E-2</v>
          </cell>
          <cell r="K41">
            <v>3.8768552466110349E-4</v>
          </cell>
          <cell r="L41">
            <v>0</v>
          </cell>
          <cell r="M41">
            <v>2.2425822696630355</v>
          </cell>
          <cell r="N41">
            <v>0</v>
          </cell>
          <cell r="O41">
            <v>0</v>
          </cell>
          <cell r="P41">
            <v>55.092517428625051</v>
          </cell>
          <cell r="Q41">
            <v>4.4201383204774851</v>
          </cell>
          <cell r="R41">
            <v>-2.7940537663027742E-2</v>
          </cell>
          <cell r="S41">
            <v>2.7660789007647016E-4</v>
          </cell>
        </row>
        <row r="42">
          <cell r="B42">
            <v>2025</v>
          </cell>
          <cell r="D42">
            <v>72.813505313314153</v>
          </cell>
          <cell r="E42">
            <v>3.1306077581100977</v>
          </cell>
          <cell r="F42">
            <v>-3.4303345860744617E-3</v>
          </cell>
          <cell r="G42">
            <v>1.5207847129064864E-4</v>
          </cell>
          <cell r="H42">
            <v>40.366630875137815</v>
          </cell>
          <cell r="I42">
            <v>5.4133663530305967</v>
          </cell>
          <cell r="J42">
            <v>-4.8473864263325284E-2</v>
          </cell>
          <cell r="K42">
            <v>3.8114616762408005E-4</v>
          </cell>
          <cell r="L42">
            <v>0</v>
          </cell>
          <cell r="M42">
            <v>2.2824041050118229</v>
          </cell>
          <cell r="N42">
            <v>0</v>
          </cell>
          <cell r="O42">
            <v>0</v>
          </cell>
          <cell r="P42">
            <v>53.750275052923897</v>
          </cell>
          <cell r="Q42">
            <v>4.3199503242675599</v>
          </cell>
          <cell r="R42">
            <v>-2.723686730214361E-2</v>
          </cell>
          <cell r="S42">
            <v>2.697225419682613E-4</v>
          </cell>
        </row>
        <row r="43">
          <cell r="B43">
            <v>2026</v>
          </cell>
          <cell r="D43">
            <v>72.002807286233462</v>
          </cell>
          <cell r="E43">
            <v>3.0957518955590162</v>
          </cell>
          <cell r="F43">
            <v>-3.3921415960626398E-3</v>
          </cell>
          <cell r="G43">
            <v>1.5038524534161264E-4</v>
          </cell>
          <cell r="H43">
            <v>39.910210498827787</v>
          </cell>
          <cell r="I43">
            <v>5.3521581061596386</v>
          </cell>
          <cell r="J43">
            <v>-4.7925776427193909E-2</v>
          </cell>
          <cell r="K43">
            <v>3.7683659624086974E-4</v>
          </cell>
          <cell r="L43">
            <v>0</v>
          </cell>
          <cell r="M43">
            <v>2.2659739504654266</v>
          </cell>
          <cell r="N43">
            <v>0</v>
          </cell>
          <cell r="O43">
            <v>0</v>
          </cell>
          <cell r="P43">
            <v>52.930277569273628</v>
          </cell>
          <cell r="Q43">
            <v>4.254306114403847</v>
          </cell>
          <cell r="R43">
            <v>-2.665998780586866E-2</v>
          </cell>
          <cell r="S43">
            <v>2.645792656091507E-4</v>
          </cell>
        </row>
        <row r="44">
          <cell r="B44">
            <v>2027</v>
          </cell>
          <cell r="D44">
            <v>71.177080311419218</v>
          </cell>
          <cell r="E44">
            <v>3.0602498652377044</v>
          </cell>
          <cell r="F44">
            <v>-3.3532405736743922E-3</v>
          </cell>
          <cell r="G44">
            <v>1.4866062989434282E-4</v>
          </cell>
          <cell r="H44">
            <v>39.444593708357502</v>
          </cell>
          <cell r="I44">
            <v>5.2897165743227488</v>
          </cell>
          <cell r="J44">
            <v>-4.7366645169254755E-2</v>
          </cell>
          <cell r="K44">
            <v>3.7244019130387821E-4</v>
          </cell>
          <cell r="L44">
            <v>0</v>
          </cell>
          <cell r="M44">
            <v>2.195158306417941</v>
          </cell>
          <cell r="N44">
            <v>0</v>
          </cell>
          <cell r="O44">
            <v>0</v>
          </cell>
          <cell r="P44">
            <v>52.103812814264259</v>
          </cell>
          <cell r="Q44">
            <v>4.1862500960902258</v>
          </cell>
          <cell r="R44">
            <v>-2.608321671752515E-2</v>
          </cell>
          <cell r="S44">
            <v>2.5942511459197846E-4</v>
          </cell>
        </row>
        <row r="45">
          <cell r="B45">
            <v>2028</v>
          </cell>
          <cell r="D45">
            <v>70.380787250968737</v>
          </cell>
          <cell r="E45">
            <v>3.0260133424656068</v>
          </cell>
          <cell r="F45">
            <v>-3.3157262195149459E-3</v>
          </cell>
          <cell r="G45">
            <v>1.4699749019503051E-4</v>
          </cell>
          <cell r="H45">
            <v>38.99646974663321</v>
          </cell>
          <cell r="I45">
            <v>5.229620917989954</v>
          </cell>
          <cell r="J45">
            <v>-4.682851999945898E-2</v>
          </cell>
          <cell r="K45">
            <v>3.6820895557949847E-4</v>
          </cell>
          <cell r="L45">
            <v>0</v>
          </cell>
          <cell r="M45">
            <v>2.2326270380562012</v>
          </cell>
          <cell r="N45">
            <v>0</v>
          </cell>
          <cell r="O45">
            <v>0</v>
          </cell>
          <cell r="P45">
            <v>51.30449785003708</v>
          </cell>
          <cell r="Q45">
            <v>4.1244239796363091</v>
          </cell>
          <cell r="R45">
            <v>-2.5524131305968881E-2</v>
          </cell>
          <cell r="S45">
            <v>2.544322393567012E-4</v>
          </cell>
        </row>
        <row r="46">
          <cell r="B46">
            <v>2029</v>
          </cell>
          <cell r="D46">
            <v>69.591478735846493</v>
          </cell>
          <cell r="E46">
            <v>2.9920771193659044</v>
          </cell>
          <cell r="F46">
            <v>-3.2785409159526995E-3</v>
          </cell>
          <cell r="G46">
            <v>1.453489384347497E-4</v>
          </cell>
          <cell r="H46">
            <v>38.552359649674621</v>
          </cell>
          <cell r="I46">
            <v>5.1700635409238993</v>
          </cell>
          <cell r="J46">
            <v>-4.6295214838953193E-2</v>
          </cell>
          <cell r="K46">
            <v>3.6401561920761951E-4</v>
          </cell>
          <cell r="L46">
            <v>0</v>
          </cell>
          <cell r="M46">
            <v>2.2214857947925388</v>
          </cell>
          <cell r="N46">
            <v>0</v>
          </cell>
          <cell r="O46">
            <v>0</v>
          </cell>
          <cell r="P46">
            <v>50.515220525257547</v>
          </cell>
          <cell r="Q46">
            <v>4.0617772573460416</v>
          </cell>
          <cell r="R46">
            <v>-2.4973685512960829E-2</v>
          </cell>
          <cell r="S46">
            <v>2.4951238097091819E-4</v>
          </cell>
        </row>
        <row r="47">
          <cell r="B47">
            <v>2030</v>
          </cell>
          <cell r="D47">
            <v>68.80916560015433</v>
          </cell>
          <cell r="E47">
            <v>2.9584416617494789</v>
          </cell>
          <cell r="F47">
            <v>-3.2416851733956314E-3</v>
          </cell>
          <cell r="G47">
            <v>1.437149972416328E-4</v>
          </cell>
          <cell r="H47">
            <v>38.112267861788688</v>
          </cell>
          <cell r="I47">
            <v>5.1110450391282969</v>
          </cell>
          <cell r="J47">
            <v>-4.5766735024638884E-2</v>
          </cell>
          <cell r="K47">
            <v>3.5986022415187646E-4</v>
          </cell>
          <cell r="L47">
            <v>0</v>
          </cell>
          <cell r="M47">
            <v>2.1439831657191983</v>
          </cell>
          <cell r="N47">
            <v>0</v>
          </cell>
          <cell r="O47">
            <v>0</v>
          </cell>
          <cell r="P47">
            <v>49.735922091498658</v>
          </cell>
          <cell r="Q47">
            <v>3.9965523817588862</v>
          </cell>
          <cell r="R47">
            <v>-2.443180102707727E-2</v>
          </cell>
          <cell r="S47">
            <v>2.4466493524043611E-4</v>
          </cell>
        </row>
        <row r="48">
          <cell r="B48">
            <v>2031</v>
          </cell>
          <cell r="D48">
            <v>68.72152391210048</v>
          </cell>
          <cell r="E48">
            <v>2.9546735180874673</v>
          </cell>
          <cell r="F48">
            <v>-3.2375562647210744E-3</v>
          </cell>
          <cell r="G48">
            <v>1.4353194859038042E-4</v>
          </cell>
          <cell r="H48">
            <v>37.967694409025661</v>
          </cell>
          <cell r="I48">
            <v>5.091657018682656</v>
          </cell>
          <cell r="J48">
            <v>-4.5593125442333342E-2</v>
          </cell>
          <cell r="K48">
            <v>3.5849514571292395E-4</v>
          </cell>
          <cell r="L48">
            <v>0</v>
          </cell>
          <cell r="M48">
            <v>2.1407585546984134</v>
          </cell>
          <cell r="N48">
            <v>0</v>
          </cell>
          <cell r="O48">
            <v>0</v>
          </cell>
          <cell r="P48">
            <v>49.624333663201369</v>
          </cell>
          <cell r="Q48">
            <v>3.9849665402323864</v>
          </cell>
          <cell r="R48">
            <v>-2.4342753700261434E-2</v>
          </cell>
          <cell r="S48">
            <v>2.4389781837860121E-4</v>
          </cell>
        </row>
        <row r="49">
          <cell r="B49">
            <v>2032</v>
          </cell>
          <cell r="D49">
            <v>68.636324364733753</v>
          </cell>
          <cell r="E49">
            <v>2.9510103739656994</v>
          </cell>
          <cell r="F49">
            <v>-3.2335424083246214E-3</v>
          </cell>
          <cell r="G49">
            <v>1.4335400060034155E-4</v>
          </cell>
          <cell r="H49">
            <v>37.824957879643279</v>
          </cell>
          <cell r="I49">
            <v>5.07251533881601</v>
          </cell>
          <cell r="J49">
            <v>-4.542172171106576E-2</v>
          </cell>
          <cell r="K49">
            <v>3.5714741170652791E-4</v>
          </cell>
          <cell r="L49">
            <v>0</v>
          </cell>
          <cell r="M49">
            <v>2.1364666669646395</v>
          </cell>
          <cell r="N49">
            <v>0</v>
          </cell>
          <cell r="O49">
            <v>0</v>
          </cell>
          <cell r="P49">
            <v>49.51475370351141</v>
          </cell>
          <cell r="Q49">
            <v>3.9734944680002089</v>
          </cell>
          <cell r="R49">
            <v>-2.4254865618309321E-2</v>
          </cell>
          <cell r="S49">
            <v>2.4314168198724177E-4</v>
          </cell>
        </row>
        <row r="50">
          <cell r="B50">
            <v>2033</v>
          </cell>
          <cell r="D50">
            <v>68.553556517579281</v>
          </cell>
          <cell r="E50">
            <v>2.9474517804972362</v>
          </cell>
          <cell r="F50">
            <v>-3.2296431123425475E-3</v>
          </cell>
          <cell r="G50">
            <v>1.4318113146551405E-4</v>
          </cell>
          <cell r="H50">
            <v>37.684041550218403</v>
          </cell>
          <cell r="I50">
            <v>5.0536177568339804</v>
          </cell>
          <cell r="J50">
            <v>-4.5252503748681019E-2</v>
          </cell>
          <cell r="K50">
            <v>3.5581686422828823E-4</v>
          </cell>
          <cell r="L50">
            <v>0</v>
          </cell>
          <cell r="M50">
            <v>2.1316554383769848</v>
          </cell>
          <cell r="N50">
            <v>0</v>
          </cell>
          <cell r="O50">
            <v>0</v>
          </cell>
          <cell r="P50">
            <v>49.407169170000813</v>
          </cell>
          <cell r="Q50">
            <v>3.9621639269087572</v>
          </cell>
          <cell r="R50">
            <v>-2.4168126474402273E-2</v>
          </cell>
          <cell r="S50">
            <v>2.4239643704974045E-4</v>
          </cell>
        </row>
        <row r="51">
          <cell r="B51">
            <v>2034</v>
          </cell>
          <cell r="D51">
            <v>68.473210039891654</v>
          </cell>
          <cell r="E51">
            <v>2.9439972935129415</v>
          </cell>
          <cell r="F51">
            <v>-3.2258578900806177E-3</v>
          </cell>
          <cell r="G51">
            <v>1.4301331960907694E-4</v>
          </cell>
          <cell r="H51">
            <v>37.544928859721189</v>
          </cell>
          <cell r="I51">
            <v>5.0349620518199423</v>
          </cell>
          <cell r="J51">
            <v>-4.5085451668032378E-2</v>
          </cell>
          <cell r="K51">
            <v>3.5450334690714016E-4</v>
          </cell>
          <cell r="L51">
            <v>0</v>
          </cell>
          <cell r="M51">
            <v>2.1263917610866283</v>
          </cell>
          <cell r="N51">
            <v>0</v>
          </cell>
          <cell r="O51">
            <v>0</v>
          </cell>
          <cell r="P51">
            <v>49.301567150601272</v>
          </cell>
          <cell r="Q51">
            <v>3.9509771549017811</v>
          </cell>
          <cell r="R51">
            <v>-2.4082526061981128E-2</v>
          </cell>
          <cell r="S51">
            <v>2.4166199542162886E-4</v>
          </cell>
        </row>
        <row r="52">
          <cell r="B52">
            <v>2035</v>
          </cell>
          <cell r="D52">
            <v>68.39527470998101</v>
          </cell>
          <cell r="E52">
            <v>2.9406464735325093</v>
          </cell>
          <cell r="F52">
            <v>-3.2221862599823375E-3</v>
          </cell>
          <cell r="G52">
            <v>1.4285054368198285E-4</v>
          </cell>
          <cell r="H52">
            <v>37.407603407959954</v>
          </cell>
          <cell r="I52">
            <v>5.0165460244264626</v>
          </cell>
          <cell r="J52">
            <v>-4.4920545775113931E-2</v>
          </cell>
          <cell r="K52">
            <v>3.5320670489067009E-4</v>
          </cell>
          <cell r="L52">
            <v>0</v>
          </cell>
          <cell r="M52">
            <v>2.1207359404019401</v>
          </cell>
          <cell r="N52">
            <v>0</v>
          </cell>
          <cell r="O52">
            <v>0</v>
          </cell>
          <cell r="P52">
            <v>49.197934862523311</v>
          </cell>
          <cell r="Q52">
            <v>3.9399360531700864</v>
          </cell>
          <cell r="R52">
            <v>-2.3998054273793961E-2</v>
          </cell>
          <cell r="S52">
            <v>2.4093826982258496E-4</v>
          </cell>
        </row>
        <row r="53">
          <cell r="B53">
            <v>2036</v>
          </cell>
          <cell r="D53">
            <v>68.829075573790817</v>
          </cell>
          <cell r="E53">
            <v>2.9592976886316062</v>
          </cell>
          <cell r="F53">
            <v>-3.2426231569589715E-3</v>
          </cell>
          <cell r="G53">
            <v>1.4375658126290804E-4</v>
          </cell>
          <cell r="H53">
            <v>37.633328911592066</v>
          </cell>
          <cell r="I53">
            <v>5.0468169392858835</v>
          </cell>
          <cell r="J53">
            <v>-4.5191605984663714E-2</v>
          </cell>
          <cell r="K53">
            <v>3.5533802991778263E-4</v>
          </cell>
          <cell r="L53">
            <v>0</v>
          </cell>
          <cell r="M53">
            <v>2.1202549406634099</v>
          </cell>
          <cell r="N53">
            <v>0</v>
          </cell>
          <cell r="O53">
            <v>0</v>
          </cell>
          <cell r="P53">
            <v>49.504181326285845</v>
          </cell>
          <cell r="Q53">
            <v>3.9634086924308365</v>
          </cell>
          <cell r="R53">
            <v>-2.4143305376115448E-2</v>
          </cell>
          <cell r="S53">
            <v>2.424117248697375E-4</v>
          </cell>
        </row>
        <row r="54">
          <cell r="B54">
            <v>2037</v>
          </cell>
          <cell r="D54">
            <v>69.267969989817558</v>
          </cell>
          <cell r="E54">
            <v>2.9781679003854862</v>
          </cell>
          <cell r="F54">
            <v>-3.2633000175008877E-3</v>
          </cell>
          <cell r="G54">
            <v>1.4467325724987144E-4</v>
          </cell>
          <cell r="H54">
            <v>37.861704812527087</v>
          </cell>
          <cell r="I54">
            <v>5.0774432856309319</v>
          </cell>
          <cell r="J54">
            <v>-4.5465848897261039E-2</v>
          </cell>
          <cell r="K54">
            <v>3.5749438028767914E-4</v>
          </cell>
          <cell r="L54">
            <v>0</v>
          </cell>
          <cell r="M54">
            <v>2.1194665036572569</v>
          </cell>
          <cell r="N54">
            <v>0</v>
          </cell>
          <cell r="O54">
            <v>0</v>
          </cell>
          <cell r="P54">
            <v>49.814023638937954</v>
          </cell>
          <cell r="Q54">
            <v>3.9871409190226843</v>
          </cell>
          <cell r="R54">
            <v>-2.4290261970832096E-2</v>
          </cell>
          <cell r="S54">
            <v>2.4390248075893087E-4</v>
          </cell>
        </row>
        <row r="55">
          <cell r="B55">
            <v>2038</v>
          </cell>
          <cell r="D55">
            <v>69.712017764936604</v>
          </cell>
          <cell r="E55">
            <v>2.9972596801834439</v>
          </cell>
          <cell r="F55">
            <v>-3.2842196591841969E-3</v>
          </cell>
          <cell r="G55">
            <v>1.4560069655566421E-4</v>
          </cell>
          <cell r="H55">
            <v>38.092762230889932</v>
          </cell>
          <cell r="I55">
            <v>5.1084292368254349</v>
          </cell>
          <cell r="J55">
            <v>-4.5743311883196115E-2</v>
          </cell>
          <cell r="K55">
            <v>3.5967604984000118E-4</v>
          </cell>
          <cell r="L55">
            <v>0</v>
          </cell>
          <cell r="M55">
            <v>2.1184124687348134</v>
          </cell>
          <cell r="N55">
            <v>0</v>
          </cell>
          <cell r="O55">
            <v>0</v>
          </cell>
          <cell r="P55">
            <v>50.127504021797336</v>
          </cell>
          <cell r="Q55">
            <v>4.0111381936770369</v>
          </cell>
          <cell r="R55">
            <v>-2.4438944083294934E-2</v>
          </cell>
          <cell r="S55">
            <v>2.4541074063116772E-4</v>
          </cell>
        </row>
        <row r="56">
          <cell r="B56">
            <v>2039</v>
          </cell>
          <cell r="D56">
            <v>70.161279408256647</v>
          </cell>
          <cell r="E56">
            <v>3.016575629607209</v>
          </cell>
          <cell r="F56">
            <v>-3.3053849326680927E-3</v>
          </cell>
          <cell r="G56">
            <v>1.4653902555976375E-4</v>
          </cell>
          <cell r="H56">
            <v>38.326532652208101</v>
          </cell>
          <cell r="I56">
            <v>5.1397790152355274</v>
          </cell>
          <cell r="J56">
            <v>-4.6024032751549211E-2</v>
          </cell>
          <cell r="K56">
            <v>3.6188333586456182E-4</v>
          </cell>
          <cell r="L56">
            <v>0</v>
          </cell>
          <cell r="M56">
            <v>2.1171305453793292</v>
          </cell>
          <cell r="N56">
            <v>0</v>
          </cell>
          <cell r="O56">
            <v>0</v>
          </cell>
          <cell r="P56">
            <v>50.444665191930994</v>
          </cell>
          <cell r="Q56">
            <v>4.0354057959235972</v>
          </cell>
          <cell r="R56">
            <v>-2.4589371973986297E-2</v>
          </cell>
          <cell r="S56">
            <v>2.4693671001266759E-4</v>
          </cell>
        </row>
        <row r="57">
          <cell r="B57">
            <v>2040</v>
          </cell>
          <cell r="D57">
            <v>70.615816139365194</v>
          </cell>
          <cell r="E57">
            <v>3.036118380785461</v>
          </cell>
          <cell r="F57">
            <v>-3.3267987220833069E-3</v>
          </cell>
          <cell r="G57">
            <v>1.4748837212555526E-4</v>
          </cell>
          <cell r="H57">
            <v>38.563047931702222</v>
          </cell>
          <cell r="I57">
            <v>5.1714968928050347</v>
          </cell>
          <cell r="J57">
            <v>-4.6308049755342848E-2</v>
          </cell>
          <cell r="K57">
            <v>3.6411653914185697E-4</v>
          </cell>
          <cell r="L57">
            <v>0</v>
          </cell>
          <cell r="M57">
            <v>2.1156546726500842</v>
          </cell>
          <cell r="N57">
            <v>0</v>
          </cell>
          <cell r="O57">
            <v>0</v>
          </cell>
          <cell r="P57">
            <v>50.765550367976196</v>
          </cell>
          <cell r="Q57">
            <v>4.0599488436186508</v>
          </cell>
          <cell r="R57">
            <v>-2.4741566141280688E-2</v>
          </cell>
          <cell r="S57">
            <v>2.4848059684287388E-4</v>
          </cell>
        </row>
        <row r="58">
          <cell r="B58">
            <v>2041</v>
          </cell>
          <cell r="D58">
            <v>71.075689896670696</v>
          </cell>
          <cell r="E58">
            <v>3.0558905967524979</v>
          </cell>
          <cell r="F58">
            <v>-3.3484639454251174E-3</v>
          </cell>
          <cell r="G58">
            <v>1.4844886561775524E-4</v>
          </cell>
          <cell r="H58">
            <v>38.802340298626802</v>
          </cell>
          <cell r="I58">
            <v>5.2035871916375891</v>
          </cell>
          <cell r="J58">
            <v>-4.6595401596754418E-2</v>
          </cell>
          <cell r="K58">
            <v>3.6637596398405187E-4</v>
          </cell>
          <cell r="L58">
            <v>0</v>
          </cell>
          <cell r="M58">
            <v>2.1079892885199336</v>
          </cell>
          <cell r="N58">
            <v>0</v>
          </cell>
          <cell r="O58">
            <v>0</v>
          </cell>
          <cell r="P58">
            <v>51.090203276029754</v>
          </cell>
          <cell r="Q58">
            <v>4.0844524082811891</v>
          </cell>
          <cell r="R58">
            <v>-2.4895547324238026E-2</v>
          </cell>
          <cell r="S58">
            <v>2.5004261150278907E-4</v>
          </cell>
        </row>
        <row r="59">
          <cell r="B59">
            <v>2042</v>
          </cell>
          <cell r="D59">
            <v>71.540963345842798</v>
          </cell>
          <cell r="E59">
            <v>3.0758949718111244</v>
          </cell>
          <cell r="F59">
            <v>-3.3703835549509808E-3</v>
          </cell>
          <cell r="G59">
            <v>1.4942063692003976E-4</v>
          </cell>
          <cell r="H59">
            <v>39.044442360662046</v>
          </cell>
          <cell r="I59">
            <v>5.2360542845855935</v>
          </cell>
          <cell r="J59">
            <v>-4.6886127432389992E-2</v>
          </cell>
          <cell r="K59">
            <v>3.686619182764487E-4</v>
          </cell>
          <cell r="L59">
            <v>0</v>
          </cell>
          <cell r="M59">
            <v>2.1151562915379118</v>
          </cell>
          <cell r="N59">
            <v>0</v>
          </cell>
          <cell r="O59">
            <v>0</v>
          </cell>
          <cell r="P59">
            <v>51.418668155606454</v>
          </cell>
          <cell r="Q59">
            <v>4.1100358639849794</v>
          </cell>
          <cell r="R59">
            <v>-2.5051336505429699E-2</v>
          </cell>
          <cell r="S59">
            <v>2.5162296684364259E-4</v>
          </cell>
        </row>
        <row r="60">
          <cell r="B60">
            <v>2043</v>
          </cell>
          <cell r="D60">
            <v>72.011699888351572</v>
          </cell>
          <cell r="E60">
            <v>3.0961342318997938</v>
          </cell>
          <cell r="F60">
            <v>-3.3925605375828235E-3</v>
          </cell>
          <cell r="G60">
            <v>1.5040381845287952E-4</v>
          </cell>
          <cell r="H60">
            <v>39.28938710835719</v>
          </cell>
          <cell r="I60">
            <v>5.2689025958460993</v>
          </cell>
          <cell r="J60">
            <v>-4.718026687862012E-2</v>
          </cell>
          <cell r="K60">
            <v>3.7097471351944117E-4</v>
          </cell>
          <cell r="L60">
            <v>0</v>
          </cell>
          <cell r="M60">
            <v>2.103741387869714</v>
          </cell>
          <cell r="N60">
            <v>0</v>
          </cell>
          <cell r="O60">
            <v>0</v>
          </cell>
          <cell r="P60">
            <v>51.750989765667427</v>
          </cell>
          <cell r="Q60">
            <v>4.1349287962437034</v>
          </cell>
          <cell r="R60">
            <v>-2.5208954913797786E-2</v>
          </cell>
          <cell r="S60">
            <v>2.532218782158956E-4</v>
          </cell>
        </row>
        <row r="61">
          <cell r="B61">
            <v>2044</v>
          </cell>
          <cell r="D61">
            <v>72.487963670107007</v>
          </cell>
          <cell r="E61">
            <v>3.1166111349640637</v>
          </cell>
          <cell r="F61">
            <v>-3.4149979153140614E-3</v>
          </cell>
          <cell r="G61">
            <v>1.5139854419158428E-4</v>
          </cell>
          <cell r="H61">
            <v>39.537207919626056</v>
          </cell>
          <cell r="I61">
            <v>5.3021366015636753</v>
          </cell>
          <cell r="J61">
            <v>-4.7477860016978193E-2</v>
          </cell>
          <cell r="K61">
            <v>3.7331466487096197E-4</v>
          </cell>
          <cell r="L61">
            <v>0</v>
          </cell>
          <cell r="M61">
            <v>2.0922568400069688</v>
          </cell>
          <cell r="N61">
            <v>0</v>
          </cell>
          <cell r="O61">
            <v>0</v>
          </cell>
          <cell r="P61">
            <v>52.087213390719313</v>
          </cell>
          <cell r="Q61">
            <v>4.1601174314496987</v>
          </cell>
          <cell r="R61">
            <v>-2.5368424027547892E-2</v>
          </cell>
          <cell r="S61">
            <v>2.5483956349858599E-4</v>
          </cell>
        </row>
        <row r="62">
          <cell r="B62">
            <v>2045</v>
          </cell>
          <cell r="D62">
            <v>72.969819590200117</v>
          </cell>
          <cell r="E62">
            <v>3.1373284713324163</v>
          </cell>
          <cell r="F62">
            <v>-3.4376987456214004E-3</v>
          </cell>
          <cell r="G62">
            <v>1.5240494968455962E-4</v>
          </cell>
          <cell r="H62">
            <v>39.787938564295338</v>
          </cell>
          <cell r="I62">
            <v>5.3357608304403623</v>
          </cell>
          <cell r="J62">
            <v>-4.7778947399622275E-2</v>
          </cell>
          <cell r="K62">
            <v>3.756820911894282E-4</v>
          </cell>
          <cell r="L62">
            <v>0</v>
          </cell>
          <cell r="M62">
            <v>2.0917735130641844</v>
          </cell>
          <cell r="N62">
            <v>0</v>
          </cell>
          <cell r="O62">
            <v>0</v>
          </cell>
          <cell r="P62">
            <v>52.427384846985134</v>
          </cell>
          <cell r="Q62">
            <v>4.1861929988481448</v>
          </cell>
          <cell r="R62">
            <v>-2.5529765577075886E-2</v>
          </cell>
          <cell r="S62">
            <v>2.5647624312901838E-4</v>
          </cell>
        </row>
        <row r="63">
          <cell r="B63">
            <v>2046</v>
          </cell>
          <cell r="D63">
            <v>73.457333309746332</v>
          </cell>
          <cell r="E63">
            <v>3.1582890640964822</v>
          </cell>
          <cell r="F63">
            <v>-3.460666121881467E-3</v>
          </cell>
          <cell r="G63">
            <v>1.5342317207177726E-4</v>
          </cell>
          <cell r="H63">
            <v>40.04161320870633</v>
          </cell>
          <cell r="I63">
            <v>5.3697798643527834</v>
          </cell>
          <cell r="J63">
            <v>-4.8083570054860997E-2</v>
          </cell>
          <cell r="K63">
            <v>3.7807731507719143E-4</v>
          </cell>
          <cell r="L63">
            <v>0</v>
          </cell>
          <cell r="M63">
            <v>2.0944778551068746</v>
          </cell>
          <cell r="N63">
            <v>0</v>
          </cell>
          <cell r="O63">
            <v>0</v>
          </cell>
          <cell r="P63">
            <v>52.771550488647406</v>
          </cell>
          <cell r="Q63">
            <v>4.2127442608390657</v>
          </cell>
          <cell r="R63">
            <v>-2.5693001547929056E-2</v>
          </cell>
          <cell r="S63">
            <v>2.5813214013280217E-4</v>
          </cell>
        </row>
        <row r="64">
          <cell r="B64">
            <v>2047</v>
          </cell>
          <cell r="D64">
            <v>73.950571260833229</v>
          </cell>
          <cell r="E64">
            <v>3.1794957694957429</v>
          </cell>
          <cell r="F64">
            <v>-3.4839031737923364E-3</v>
          </cell>
          <cell r="G64">
            <v>1.5445335010346324E-4</v>
          </cell>
          <cell r="H64">
            <v>40.298266420370688</v>
          </cell>
          <cell r="I64">
            <v>5.4041983389765047</v>
          </cell>
          <cell r="J64">
            <v>-4.8391769492744402E-2</v>
          </cell>
          <cell r="K64">
            <v>3.8050066292449794E-4</v>
          </cell>
          <cell r="L64">
            <v>0</v>
          </cell>
          <cell r="M64">
            <v>2.0945518163041292</v>
          </cell>
          <cell r="N64">
            <v>0</v>
          </cell>
          <cell r="O64">
            <v>0</v>
          </cell>
          <cell r="P64">
            <v>53.119757214164821</v>
          </cell>
          <cell r="Q64">
            <v>4.2394659558616326</v>
          </cell>
          <cell r="R64">
            <v>-2.5858154183802034E-2</v>
          </cell>
          <cell r="S64">
            <v>2.5980748015424295E-4</v>
          </cell>
        </row>
        <row r="65">
          <cell r="B65">
            <v>2048</v>
          </cell>
          <cell r="D65">
            <v>74.449600655572809</v>
          </cell>
          <cell r="E65">
            <v>3.2009514773067367</v>
          </cell>
          <cell r="F65">
            <v>-3.5074130678000074E-3</v>
          </cell>
          <cell r="G65">
            <v>1.5549562415900463E-4</v>
          </cell>
          <cell r="H65">
            <v>40.557933172680819</v>
          </cell>
          <cell r="I65">
            <v>5.4390209444177264</v>
          </cell>
          <cell r="J65">
            <v>-4.8703587710720385E-2</v>
          </cell>
          <cell r="K65">
            <v>3.8295246495396464E-4</v>
          </cell>
          <cell r="L65">
            <v>0</v>
          </cell>
          <cell r="M65">
            <v>2.1037013648220277</v>
          </cell>
          <cell r="N65">
            <v>0</v>
          </cell>
          <cell r="O65">
            <v>0</v>
          </cell>
          <cell r="P65">
            <v>53.472052472662881</v>
          </cell>
          <cell r="Q65">
            <v>4.266983153868539</v>
          </cell>
          <cell r="R65">
            <v>-2.602524598956785E-2</v>
          </cell>
          <cell r="S65">
            <v>2.6150249148709011E-4</v>
          </cell>
        </row>
        <row r="66">
          <cell r="B66">
            <v>2049</v>
          </cell>
          <cell r="D66">
            <v>74.954489495260418</v>
          </cell>
          <cell r="E66">
            <v>3.2226591112368421</v>
          </cell>
          <cell r="F66">
            <v>-3.5311990075298817E-3</v>
          </cell>
          <cell r="G66">
            <v>1.5655013626607881E-4</v>
          </cell>
          <cell r="H66">
            <v>40.820648849675599</v>
          </cell>
          <cell r="I66">
            <v>5.474252425852387</v>
          </cell>
          <cell r="J66">
            <v>-4.901906719935753E-2</v>
          </cell>
          <cell r="K66">
            <v>3.8543305526557773E-4</v>
          </cell>
          <cell r="L66">
            <v>0</v>
          </cell>
          <cell r="M66">
            <v>2.0986915788910001</v>
          </cell>
          <cell r="N66">
            <v>0</v>
          </cell>
          <cell r="O66">
            <v>0</v>
          </cell>
          <cell r="P66">
            <v>53.828484270399656</v>
          </cell>
          <cell r="Q66">
            <v>4.2940660770510659</v>
          </cell>
          <cell r="R66">
            <v>-2.6194299734344614E-2</v>
          </cell>
          <cell r="S66">
            <v>2.632174051056458E-4</v>
          </cell>
        </row>
        <row r="67">
          <cell r="B67">
            <v>2050</v>
          </cell>
          <cell r="D67">
            <v>75.465306579641009</v>
          </cell>
          <cell r="E67">
            <v>3.2446216293226824</v>
          </cell>
          <cell r="F67">
            <v>-3.5552642342233159E-3</v>
          </cell>
          <cell r="G67">
            <v>1.5761703012000708E-4</v>
          </cell>
          <cell r="H67">
            <v>41.086449250862103</v>
          </cell>
          <cell r="I67">
            <v>5.5098975841727773</v>
          </cell>
          <cell r="J67">
            <v>-4.9338250948135216E-2</v>
          </cell>
          <cell r="K67">
            <v>3.8794277188221944E-4</v>
          </cell>
          <cell r="L67">
            <v>0</v>
          </cell>
          <cell r="M67">
            <v>2.0906494020569859</v>
          </cell>
          <cell r="N67">
            <v>0</v>
          </cell>
          <cell r="O67">
            <v>0</v>
          </cell>
          <cell r="P67">
            <v>54.189101177307506</v>
          </cell>
          <cell r="Q67">
            <v>4.3213091429546413</v>
          </cell>
          <cell r="R67">
            <v>-2.6365338454598201E-2</v>
          </cell>
          <cell r="S67">
            <v>2.6495245469623937E-4</v>
          </cell>
        </row>
        <row r="68">
          <cell r="B68">
            <v>2051</v>
          </cell>
          <cell r="D68">
            <v>75.982121516284394</v>
          </cell>
          <cell r="E68">
            <v>3.2668420243332092</v>
          </cell>
          <cell r="F68">
            <v>-3.5796120271792955E-3</v>
          </cell>
          <cell r="G68">
            <v>1.5869645110333568E-4</v>
          </cell>
          <cell r="H68">
            <v>41.355370596093834</v>
          </cell>
          <cell r="I68">
            <v>5.5459612766417417</v>
          </cell>
          <cell r="J68">
            <v>-4.9661182451301675E-2</v>
          </cell>
          <cell r="K68">
            <v>3.904819567957297E-4</v>
          </cell>
          <cell r="L68">
            <v>0</v>
          </cell>
          <cell r="M68">
            <v>2.0927027913409049</v>
          </cell>
          <cell r="N68">
            <v>0</v>
          </cell>
          <cell r="O68">
            <v>0</v>
          </cell>
          <cell r="P68">
            <v>54.553952333611541</v>
          </cell>
          <cell r="Q68">
            <v>4.3494130397396491</v>
          </cell>
          <cell r="R68">
            <v>-2.6538385457281377E-2</v>
          </cell>
          <cell r="S68">
            <v>2.6670787668907076E-4</v>
          </cell>
        </row>
        <row r="69">
          <cell r="B69">
            <v>2052</v>
          </cell>
          <cell r="D69">
            <v>76.505004730070354</v>
          </cell>
          <cell r="E69">
            <v>3.2893233241775195</v>
          </cell>
          <cell r="F69">
            <v>-3.6042457042012943E-3</v>
          </cell>
          <cell r="G69">
            <v>1.5978854630564659E-4</v>
          </cell>
          <cell r="H69">
            <v>41.627449530506382</v>
          </cell>
          <cell r="I69">
            <v>5.5824484175545708</v>
          </cell>
          <cell r="J69">
            <v>-4.9987905713800823E-2</v>
          </cell>
          <cell r="K69">
            <v>3.9305095601350825E-4</v>
          </cell>
          <cell r="L69">
            <v>0</v>
          </cell>
          <cell r="M69">
            <v>2.0946920137552256</v>
          </cell>
          <cell r="N69">
            <v>0</v>
          </cell>
          <cell r="O69">
            <v>0</v>
          </cell>
          <cell r="P69">
            <v>54.923087456525792</v>
          </cell>
          <cell r="Q69">
            <v>4.3778422372455434</v>
          </cell>
          <cell r="R69">
            <v>-2.6713464323009761E-2</v>
          </cell>
          <cell r="S69">
            <v>2.6848391029042856E-4</v>
          </cell>
        </row>
        <row r="70">
          <cell r="B70">
            <v>2053</v>
          </cell>
          <cell r="D70">
            <v>77.034027472785311</v>
          </cell>
          <cell r="E70">
            <v>3.3120685923174573</v>
          </cell>
          <cell r="F70">
            <v>-3.6291686220493824E-3</v>
          </cell>
          <cell r="G70">
            <v>1.6089346454360108E-4</v>
          </cell>
          <cell r="H70">
            <v>41.902723129510846</v>
          </cell>
          <cell r="I70">
            <v>5.6193639789086447</v>
          </cell>
          <cell r="J70">
            <v>-5.0318465257268651E-2</v>
          </cell>
          <cell r="K70">
            <v>3.956501196056638E-4</v>
          </cell>
          <cell r="L70">
            <v>0</v>
          </cell>
          <cell r="M70">
            <v>2.0966909124447515</v>
          </cell>
          <cell r="N70">
            <v>0</v>
          </cell>
          <cell r="O70">
            <v>0</v>
          </cell>
          <cell r="P70">
            <v>55.296556847028072</v>
          </cell>
          <cell r="Q70">
            <v>4.4066045151232123</v>
          </cell>
          <cell r="R70">
            <v>-2.6890598909275074E-2</v>
          </cell>
          <cell r="S70">
            <v>2.7028079751528566E-4</v>
          </cell>
        </row>
        <row r="71">
          <cell r="B71">
            <v>2054</v>
          </cell>
          <cell r="D71">
            <v>77.569261832831572</v>
          </cell>
          <cell r="E71">
            <v>3.3350809281850662</v>
          </cell>
          <cell r="F71">
            <v>-3.6543841768976451E-3</v>
          </cell>
          <cell r="G71">
            <v>1.6201135638121847E-4</v>
          </cell>
          <cell r="H71">
            <v>42.181228903846105</v>
          </cell>
          <cell r="I71">
            <v>5.6567129910809681</v>
          </cell>
          <cell r="J71">
            <v>-5.0652906126100093E-2</v>
          </cell>
          <cell r="K71">
            <v>3.9827980175271757E-4</v>
          </cell>
          <cell r="L71">
            <v>0</v>
          </cell>
          <cell r="M71">
            <v>2.0986905092437964</v>
          </cell>
          <cell r="N71">
            <v>0</v>
          </cell>
          <cell r="O71">
            <v>0</v>
          </cell>
          <cell r="P71">
            <v>55.674411396714348</v>
          </cell>
          <cell r="Q71">
            <v>4.4357033016456837</v>
          </cell>
          <cell r="R71">
            <v>-2.7069813353696143E-2</v>
          </cell>
          <cell r="S71">
            <v>2.7209878322027815E-4</v>
          </cell>
        </row>
        <row r="72">
          <cell r="B72">
            <v>2055</v>
          </cell>
          <cell r="D72">
            <v>78.11078074505059</v>
          </cell>
          <cell r="E72">
            <v>3.3583634676049368</v>
          </cell>
          <cell r="F72">
            <v>-3.6798958047969633E-3</v>
          </cell>
          <cell r="G72">
            <v>1.63142374150393E-4</v>
          </cell>
          <cell r="H72">
            <v>42.463004804690186</v>
          </cell>
          <cell r="I72">
            <v>5.694500543513632</v>
          </cell>
          <cell r="J72">
            <v>-5.0991273893587104E-2</v>
          </cell>
          <cell r="K72">
            <v>4.0094036079386594E-4</v>
          </cell>
          <cell r="L72">
            <v>0</v>
          </cell>
          <cell r="M72">
            <v>2.1006263686410942</v>
          </cell>
          <cell r="N72">
            <v>0</v>
          </cell>
          <cell r="O72">
            <v>0</v>
          </cell>
          <cell r="P72">
            <v>56.05670259473353</v>
          </cell>
          <cell r="Q72">
            <v>4.4651391268980998</v>
          </cell>
          <cell r="R72">
            <v>-2.7251132077308077E-2</v>
          </cell>
          <cell r="S72">
            <v>2.7393811513707093E-4</v>
          </cell>
        </row>
        <row r="73">
          <cell r="B73">
            <v>2056</v>
          </cell>
          <cell r="D73">
            <v>78.658658000661603</v>
          </cell>
          <cell r="E73">
            <v>3.381919383221518</v>
          </cell>
          <cell r="F73">
            <v>-3.7057069821432405E-3</v>
          </cell>
          <cell r="G73">
            <v>1.6428667197165178E-4</v>
          </cell>
          <cell r="H73">
            <v>42.748089228831844</v>
          </cell>
          <cell r="I73">
            <v>5.7327317854073438</v>
          </cell>
          <cell r="J73">
            <v>-5.1333614668128739E-2</v>
          </cell>
          <cell r="K73">
            <v>4.0363215927581044E-4</v>
          </cell>
          <cell r="L73">
            <v>0</v>
          </cell>
          <cell r="M73">
            <v>2.1025737160559608</v>
          </cell>
          <cell r="N73">
            <v>0</v>
          </cell>
          <cell r="O73">
            <v>0</v>
          </cell>
          <cell r="P73">
            <v>56.44348253480382</v>
          </cell>
          <cell r="Q73">
            <v>4.4949199814677865</v>
          </cell>
          <cell r="R73">
            <v>-2.7434579787890004E-2</v>
          </cell>
          <cell r="S73">
            <v>2.7579904390611558E-4</v>
          </cell>
        </row>
        <row r="74">
          <cell r="B74">
            <v>2057</v>
          </cell>
          <cell r="D74">
            <v>79.212968257316959</v>
          </cell>
          <cell r="E74">
            <v>3.4057518849314441</v>
          </cell>
          <cell r="F74">
            <v>-3.7318212261511162E-3</v>
          </cell>
          <cell r="G74">
            <v>1.654444057751562E-4</v>
          </cell>
          <cell r="H74">
            <v>43.036521023902758</v>
          </cell>
          <cell r="I74">
            <v>5.7714119264230943</v>
          </cell>
          <cell r="J74">
            <v>-5.1679975099514303E-2</v>
          </cell>
          <cell r="K74">
            <v>4.0635556400216133E-4</v>
          </cell>
          <cell r="L74">
            <v>0</v>
          </cell>
          <cell r="M74">
            <v>2.1044501800908524</v>
          </cell>
          <cell r="N74">
            <v>0</v>
          </cell>
          <cell r="O74">
            <v>0</v>
          </cell>
          <cell r="P74">
            <v>56.834803922311316</v>
          </cell>
          <cell r="Q74">
            <v>4.5250455366073812</v>
          </cell>
          <cell r="R74">
            <v>-2.7620181483331986E-2</v>
          </cell>
          <cell r="S74">
            <v>2.7768182311080461E-4</v>
          </cell>
        </row>
        <row r="75">
          <cell r="B75">
            <v>2058</v>
          </cell>
          <cell r="D75">
            <v>79.773787049275541</v>
          </cell>
          <cell r="E75">
            <v>3.42986422032094</v>
          </cell>
          <cell r="F75">
            <v>-3.7582420953332549E-3</v>
          </cell>
          <cell r="G75">
            <v>1.6661573332195039E-4</v>
          </cell>
          <cell r="H75">
            <v>43.328339493671187</v>
          </cell>
          <cell r="I75">
            <v>5.8105462373920655</v>
          </cell>
          <cell r="J75">
            <v>-5.2030402385280144E-2</v>
          </cell>
          <cell r="K75">
            <v>4.0911094608342061E-4</v>
          </cell>
          <cell r="L75">
            <v>0</v>
          </cell>
          <cell r="M75">
            <v>2.1062820153644006</v>
          </cell>
          <cell r="N75">
            <v>0</v>
          </cell>
          <cell r="O75">
            <v>0</v>
          </cell>
          <cell r="P75">
            <v>57.230720081492123</v>
          </cell>
          <cell r="Q75">
            <v>4.5555212776316285</v>
          </cell>
          <cell r="R75">
            <v>-2.7807962455041399E-2</v>
          </cell>
          <cell r="S75">
            <v>2.7958670931202634E-4</v>
          </cell>
        </row>
        <row r="76">
          <cell r="B76">
            <v>2059</v>
          </cell>
          <cell r="D76">
            <v>80.341190797695447</v>
          </cell>
          <cell r="E76">
            <v>3.4542596751083541</v>
          </cell>
          <cell r="F76">
            <v>-3.7849731899852412E-3</v>
          </cell>
          <cell r="G76">
            <v>1.6780081422545834E-4</v>
          </cell>
          <cell r="H76">
            <v>43.62358440339775</v>
          </cell>
          <cell r="I76">
            <v>5.8501400510338595</v>
          </cell>
          <cell r="J76">
            <v>-5.238494427714107E-2</v>
          </cell>
          <cell r="K76">
            <v>4.1189868098755167E-4</v>
          </cell>
          <cell r="L76">
            <v>0</v>
          </cell>
          <cell r="M76">
            <v>2.1080831128969746</v>
          </cell>
          <cell r="N76">
            <v>0</v>
          </cell>
          <cell r="O76">
            <v>0</v>
          </cell>
          <cell r="P76">
            <v>57.631284962698508</v>
          </cell>
          <cell r="Q76">
            <v>4.5863520815564245</v>
          </cell>
          <cell r="R76">
            <v>-2.7997948291389275E-2</v>
          </cell>
          <cell r="S76">
            <v>2.815139620831253E-4</v>
          </cell>
        </row>
        <row r="77">
          <cell r="B77">
            <v>2060</v>
          </cell>
          <cell r="D77">
            <v>80.915256821047876</v>
          </cell>
          <cell r="E77">
            <v>3.4789415735919023</v>
          </cell>
          <cell r="F77">
            <v>-3.8120181526761937E-3</v>
          </cell>
          <cell r="G77">
            <v>1.6899980997323448E-4</v>
          </cell>
          <cell r="H77">
            <v>43.922295985254166</v>
          </cell>
          <cell r="I77">
            <v>5.8901987626831893</v>
          </cell>
          <cell r="J77">
            <v>-5.2743649087497423E-2</v>
          </cell>
          <cell r="K77">
            <v>4.1471914859114408E-4</v>
          </cell>
          <cell r="L77">
            <v>0</v>
          </cell>
          <cell r="M77">
            <v>2.1098389220436204</v>
          </cell>
          <cell r="N77">
            <v>0</v>
          </cell>
          <cell r="O77">
            <v>0</v>
          </cell>
          <cell r="P77">
            <v>58.036553149750759</v>
          </cell>
          <cell r="Q77">
            <v>4.6175413641341834</v>
          </cell>
          <cell r="R77">
            <v>-2.8190164881197199E-2</v>
          </cell>
          <cell r="S77">
            <v>2.8346384404527429E-4</v>
          </cell>
        </row>
        <row r="78">
          <cell r="B78">
            <v>2061</v>
          </cell>
          <cell r="D78">
            <v>81.496063345652985</v>
          </cell>
          <cell r="E78">
            <v>3.503913279102655</v>
          </cell>
          <cell r="F78">
            <v>-3.839380668745123E-3</v>
          </cell>
          <cell r="G78">
            <v>1.7021288394896886E-4</v>
          </cell>
          <cell r="H78">
            <v>44.22451494380558</v>
          </cell>
          <cell r="I78">
            <v>5.9307278310250764</v>
          </cell>
          <cell r="J78">
            <v>-5.3106565696018446E-2</v>
          </cell>
          <cell r="K78">
            <v>4.1757273323117804E-4</v>
          </cell>
          <cell r="L78">
            <v>0</v>
          </cell>
          <cell r="M78">
            <v>2.1112324901628421</v>
          </cell>
          <cell r="N78">
            <v>0</v>
          </cell>
          <cell r="O78">
            <v>0</v>
          </cell>
          <cell r="P78">
            <v>58.446579867375057</v>
          </cell>
          <cell r="Q78">
            <v>4.6490765368219149</v>
          </cell>
          <cell r="R78">
            <v>-2.8384638417265108E-2</v>
          </cell>
          <cell r="S78">
            <v>2.8543662090326074E-4</v>
          </cell>
        </row>
        <row r="79">
          <cell r="B79">
            <v>2062</v>
          </cell>
          <cell r="D79">
            <v>82.083689516339575</v>
          </cell>
          <cell r="E79">
            <v>3.5291781944628497</v>
          </cell>
          <cell r="F79">
            <v>-3.8670644668031199E-3</v>
          </cell>
          <cell r="G79">
            <v>1.7144020145475105E-4</v>
          </cell>
          <cell r="H79">
            <v>44.530282461557221</v>
          </cell>
          <cell r="I79">
            <v>5.9717327788386889</v>
          </cell>
          <cell r="J79">
            <v>-5.3473743556302925E-2</v>
          </cell>
          <cell r="K79">
            <v>4.2045982375739637E-4</v>
          </cell>
          <cell r="L79">
            <v>0</v>
          </cell>
          <cell r="M79">
            <v>2.1126176426671628</v>
          </cell>
          <cell r="N79">
            <v>0</v>
          </cell>
          <cell r="O79">
            <v>0</v>
          </cell>
          <cell r="P79">
            <v>58.861420988728824</v>
          </cell>
          <cell r="Q79">
            <v>4.6809806701080321</v>
          </cell>
          <cell r="R79">
            <v>-2.8581395399940465E-2</v>
          </cell>
          <cell r="S79">
            <v>2.8743256148169323E-4</v>
          </cell>
        </row>
        <row r="80">
          <cell r="B80">
            <v>2063</v>
          </cell>
          <cell r="D80">
            <v>82.678215407229899</v>
          </cell>
          <cell r="E80">
            <v>3.5547397624495822</v>
          </cell>
          <cell r="F80">
            <v>-3.8950733192414451E-3</v>
          </cell>
          <cell r="G80">
            <v>1.726819297335952E-4</v>
          </cell>
          <cell r="H80">
            <v>44.839640204566194</v>
          </cell>
          <cell r="I80">
            <v>6.0132191937499151</v>
          </cell>
          <cell r="J80">
            <v>-5.3845232702618123E-2</v>
          </cell>
          <cell r="K80">
            <v>4.2338081358529224E-4</v>
          </cell>
          <cell r="L80">
            <v>0</v>
          </cell>
          <cell r="M80">
            <v>2.113862476528789</v>
          </cell>
          <cell r="N80">
            <v>0</v>
          </cell>
          <cell r="O80">
            <v>0</v>
          </cell>
          <cell r="P80">
            <v>59.281133043014307</v>
          </cell>
          <cell r="Q80">
            <v>4.7132510991828784</v>
          </cell>
          <cell r="R80">
            <v>-2.8780462640729424E-2</v>
          </cell>
          <cell r="S80">
            <v>2.8945193776163362E-4</v>
          </cell>
        </row>
        <row r="81">
          <cell r="B81">
            <v>2064</v>
          </cell>
          <cell r="D81">
            <v>83.279722032651236</v>
          </cell>
          <cell r="E81">
            <v>3.5806014662639476</v>
          </cell>
          <cell r="F81">
            <v>-3.923411042745583E-3</v>
          </cell>
          <cell r="G81">
            <v>1.7393823799223012E-4</v>
          </cell>
          <cell r="H81">
            <v>45.152630328119322</v>
          </cell>
          <cell r="I81">
            <v>6.0551927289927816</v>
          </cell>
          <cell r="J81">
            <v>-5.4221083756717865E-2</v>
          </cell>
          <cell r="K81">
            <v>4.2633610074971936E-4</v>
          </cell>
          <cell r="L81">
            <v>0</v>
          </cell>
          <cell r="M81">
            <v>2.1150405409619588</v>
          </cell>
          <cell r="N81">
            <v>0</v>
          </cell>
          <cell r="O81">
            <v>0</v>
          </cell>
          <cell r="P81">
            <v>59.705773223181822</v>
          </cell>
          <cell r="Q81">
            <v>4.7458961169119993</v>
          </cell>
          <cell r="R81">
            <v>-2.8981867265950353E-2</v>
          </cell>
          <cell r="S81">
            <v>2.9149502491765958E-4</v>
          </cell>
        </row>
        <row r="82">
          <cell r="B82">
            <v>2065</v>
          </cell>
          <cell r="D82">
            <v>83.888291358175366</v>
          </cell>
          <cell r="E82">
            <v>3.6067668300056832</v>
          </cell>
          <cell r="F82">
            <v>-3.9520814988153264E-3</v>
          </cell>
          <cell r="G82">
            <v>1.7520929742415622E-4</v>
          </cell>
          <cell r="H82">
            <v>45.469295482477371</v>
          </cell>
          <cell r="I82">
            <v>6.0976591041797903</v>
          </cell>
          <cell r="J82">
            <v>-5.4601347934740488E-2</v>
          </cell>
          <cell r="K82">
            <v>4.2932608795912989E-4</v>
          </cell>
          <cell r="L82">
            <v>0</v>
          </cell>
          <cell r="M82">
            <v>2.1160766500600197</v>
          </cell>
          <cell r="N82">
            <v>0</v>
          </cell>
          <cell r="O82">
            <v>0</v>
          </cell>
          <cell r="P82">
            <v>60.135399393723119</v>
          </cell>
          <cell r="Q82">
            <v>4.7789161718569932</v>
          </cell>
          <cell r="R82">
            <v>-2.918563672043023E-2</v>
          </cell>
          <cell r="S82">
            <v>2.9356210135536088E-4</v>
          </cell>
        </row>
        <row r="83">
          <cell r="B83">
            <v>2066</v>
          </cell>
          <cell r="D83">
            <v>84.504006311787847</v>
          </cell>
          <cell r="E83">
            <v>3.633239419153389</v>
          </cell>
          <cell r="F83">
            <v>-3.9810885942909774E-3</v>
          </cell>
          <cell r="G83">
            <v>1.7649528123297388E-4</v>
          </cell>
          <cell r="H83">
            <v>45.789678818686987</v>
          </cell>
          <cell r="I83">
            <v>6.1406241060813249</v>
          </cell>
          <cell r="J83">
            <v>-5.4986077054188044E-2</v>
          </cell>
          <cell r="K83">
            <v>4.3235118265045133E-4</v>
          </cell>
          <cell r="L83">
            <v>0</v>
          </cell>
          <cell r="M83">
            <v>2.1170984894255502</v>
          </cell>
          <cell r="N83">
            <v>0</v>
          </cell>
          <cell r="O83">
            <v>0</v>
          </cell>
          <cell r="P83">
            <v>60.570070098556499</v>
          </cell>
          <cell r="Q83">
            <v>4.8123225344555243</v>
          </cell>
          <cell r="R83">
            <v>-2.9391798771244516E-2</v>
          </cell>
          <cell r="S83">
            <v>2.9565344874927791E-4</v>
          </cell>
        </row>
        <row r="84">
          <cell r="B84">
            <v>2067</v>
          </cell>
          <cell r="D84">
            <v>85.12695079518835</v>
          </cell>
          <cell r="E84">
            <v>3.6600228410503823</v>
          </cell>
          <cell r="F84">
            <v>-4.0104362818857171E-3</v>
          </cell>
          <cell r="G84">
            <v>1.7779636465598507E-4</v>
          </cell>
          <cell r="H84">
            <v>46.113823994460702</v>
          </cell>
          <cell r="I84">
            <v>6.1840935894141875</v>
          </cell>
          <cell r="J84">
            <v>-5.5375323540987231E-2</v>
          </cell>
          <cell r="K84">
            <v>4.3541179704460634E-4</v>
          </cell>
          <cell r="L84">
            <v>0</v>
          </cell>
          <cell r="M84">
            <v>2.1179516303237884</v>
          </cell>
          <cell r="N84">
            <v>0</v>
          </cell>
          <cell r="O84">
            <v>0</v>
          </cell>
          <cell r="P84">
            <v>61.009844569004358</v>
          </cell>
          <cell r="Q84">
            <v>4.8461115514190167</v>
          </cell>
          <cell r="R84">
            <v>-2.9600381511500844E-2</v>
          </cell>
          <cell r="S84">
            <v>2.9776935208128397E-4</v>
          </cell>
        </row>
        <row r="85">
          <cell r="B85">
            <v>2068</v>
          </cell>
          <cell r="D85">
            <v>85.757209695223665</v>
          </cell>
          <cell r="E85">
            <v>3.687120745396264</v>
          </cell>
          <cell r="F85">
            <v>-4.0401285607242288E-3</v>
          </cell>
          <cell r="G85">
            <v>1.7911272498807268E-4</v>
          </cell>
          <cell r="H85">
            <v>46.441775180126079</v>
          </cell>
          <cell r="I85">
            <v>6.2280734776394118</v>
          </cell>
          <cell r="J85">
            <v>-5.5769140436633356E-2</v>
          </cell>
          <cell r="K85">
            <v>4.3850834820268467E-4</v>
          </cell>
          <cell r="L85">
            <v>0</v>
          </cell>
          <cell r="M85">
            <v>2.1187318141465505</v>
          </cell>
          <cell r="N85">
            <v>0</v>
          </cell>
          <cell r="O85">
            <v>0</v>
          </cell>
          <cell r="P85">
            <v>61.454782731864505</v>
          </cell>
          <cell r="Q85">
            <v>4.8802929034857323</v>
          </cell>
          <cell r="R85">
            <v>-2.9811413364167223E-2</v>
          </cell>
          <cell r="S85">
            <v>2.999100996794192E-4</v>
          </cell>
        </row>
        <row r="86">
          <cell r="B86">
            <v>2069</v>
          </cell>
          <cell r="D86">
            <v>86.394868895455105</v>
          </cell>
          <cell r="E86">
            <v>3.7145368247442501</v>
          </cell>
          <cell r="F86">
            <v>-4.0701694768876555E-3</v>
          </cell>
          <cell r="G86">
            <v>1.8044454160585997E-4</v>
          </cell>
          <cell r="H86">
            <v>46.773577064644684</v>
          </cell>
          <cell r="I86">
            <v>6.2725697637694351</v>
          </cell>
          <cell r="J86">
            <v>-5.6167581405418214E-2</v>
          </cell>
          <cell r="K86">
            <v>4.416412580827759E-4</v>
          </cell>
          <cell r="L86">
            <v>0</v>
          </cell>
          <cell r="M86">
            <v>2.1193935899552967</v>
          </cell>
          <cell r="N86">
            <v>0</v>
          </cell>
          <cell r="O86">
            <v>0</v>
          </cell>
          <cell r="P86">
            <v>61.904945217576255</v>
          </cell>
          <cell r="Q86">
            <v>4.914868829973563</v>
          </cell>
          <cell r="R86">
            <v>-3.0024923085945152E-2</v>
          </cell>
          <cell r="S86">
            <v>3.0207598325718033E-4</v>
          </cell>
        </row>
        <row r="87">
          <cell r="B87">
            <v>2070</v>
          </cell>
          <cell r="D87">
            <v>87.040015287861479</v>
          </cell>
          <cell r="E87">
            <v>3.7422748150043454</v>
          </cell>
          <cell r="F87">
            <v>-4.1005631239649388E-3</v>
          </cell>
          <cell r="G87">
            <v>1.8179199599215357E-4</v>
          </cell>
          <cell r="H87">
            <v>47.109274861701664</v>
          </cell>
          <cell r="I87">
            <v>6.3175885111847414</v>
          </cell>
          <cell r="J87">
            <v>-5.6570700741742606E-2</v>
          </cell>
          <cell r="K87">
            <v>4.4481095359746696E-4</v>
          </cell>
          <cell r="L87">
            <v>0</v>
          </cell>
          <cell r="M87">
            <v>2.1199643387227516</v>
          </cell>
          <cell r="N87">
            <v>0</v>
          </cell>
          <cell r="O87">
            <v>0</v>
          </cell>
          <cell r="P87">
            <v>62.360393368482264</v>
          </cell>
          <cell r="Q87">
            <v>4.949845491217725</v>
          </cell>
          <cell r="R87">
            <v>-3.0240939771188181E-2</v>
          </cell>
          <cell r="S87">
            <v>3.0426729795327137E-4</v>
          </cell>
        </row>
        <row r="88">
          <cell r="B88">
            <v>2071</v>
          </cell>
          <cell r="D88">
            <v>87.692736784679667</v>
          </cell>
          <cell r="E88">
            <v>3.7703384959524264</v>
          </cell>
          <cell r="F88">
            <v>-4.1313136436106433E-3</v>
          </cell>
          <cell r="G88">
            <v>1.8315527176067373E-4</v>
          </cell>
          <cell r="H88">
            <v>47.448914315866951</v>
          </cell>
          <cell r="I88">
            <v>6.3631358544601113</v>
          </cell>
          <cell r="J88">
            <v>-5.6978553377515041E-2</v>
          </cell>
          <cell r="K88">
            <v>4.4801786667201745E-4</v>
          </cell>
          <cell r="L88">
            <v>0</v>
          </cell>
          <cell r="M88">
            <v>2.1205312530693168</v>
          </cell>
          <cell r="N88">
            <v>0</v>
          </cell>
          <cell r="O88">
            <v>0</v>
          </cell>
          <cell r="P88">
            <v>62.821189247187576</v>
          </cell>
          <cell r="Q88">
            <v>4.9852322780115594</v>
          </cell>
          <cell r="R88">
            <v>-3.0459492855866552E-2</v>
          </cell>
          <cell r="S88">
            <v>3.0648434237182142E-4</v>
          </cell>
        </row>
        <row r="89">
          <cell r="B89">
            <v>2072</v>
          </cell>
          <cell r="D89">
            <v>88.353122330384181</v>
          </cell>
          <cell r="E89">
            <v>3.7987316917452998</v>
          </cell>
          <cell r="F89">
            <v>-4.1624252261093318E-3</v>
          </cell>
          <cell r="G89">
            <v>1.8453455468107476E-4</v>
          </cell>
          <cell r="H89">
            <v>47.792541708828679</v>
          </cell>
          <cell r="I89">
            <v>6.4092180002005517</v>
          </cell>
          <cell r="J89">
            <v>-5.7391194889637044E-2</v>
          </cell>
          <cell r="K89">
            <v>4.5126243430321613E-4</v>
          </cell>
          <cell r="L89">
            <v>0</v>
          </cell>
          <cell r="M89">
            <v>2.1210011029907339</v>
          </cell>
          <cell r="N89">
            <v>0</v>
          </cell>
          <cell r="O89">
            <v>0</v>
          </cell>
          <cell r="P89">
            <v>63.287395645016609</v>
          </cell>
          <cell r="Q89">
            <v>5.021029059052168</v>
          </cell>
          <cell r="R89">
            <v>-3.0680612121578327E-2</v>
          </cell>
          <cell r="S89">
            <v>3.0872741862307448E-4</v>
          </cell>
        </row>
        <row r="90">
          <cell r="B90">
            <v>2073</v>
          </cell>
          <cell r="D90">
            <v>89.021261913807336</v>
          </cell>
          <cell r="E90">
            <v>3.8274582714418068</v>
          </cell>
          <cell r="F90">
            <v>-4.193902110946556E-3</v>
          </cell>
          <cell r="G90">
            <v>1.8593003270425933E-4</v>
          </cell>
          <cell r="H90">
            <v>48.140203865699959</v>
          </cell>
          <cell r="I90">
            <v>6.455841227887066</v>
          </cell>
          <cell r="J90">
            <v>-5.7808681507576537E-2</v>
          </cell>
          <cell r="K90">
            <v>4.5454509861893002E-4</v>
          </cell>
          <cell r="L90">
            <v>0</v>
          </cell>
          <cell r="M90">
            <v>2.1214001002506726</v>
          </cell>
          <cell r="N90">
            <v>0</v>
          </cell>
          <cell r="O90">
            <v>0</v>
          </cell>
          <cell r="P90">
            <v>63.759076090569678</v>
          </cell>
          <cell r="Q90">
            <v>5.0572421003562305</v>
          </cell>
          <cell r="R90">
            <v>-3.0904327699607655E-2</v>
          </cell>
          <cell r="S90">
            <v>3.1099683236455761E-4</v>
          </cell>
        </row>
        <row r="91">
          <cell r="B91">
            <v>2074</v>
          </cell>
          <cell r="D91">
            <v>89.697246580401796</v>
          </cell>
          <cell r="E91">
            <v>3.8565221495300541</v>
          </cell>
          <cell r="F91">
            <v>-4.225748587386567E-3</v>
          </cell>
          <cell r="G91">
            <v>1.8734189598799012E-4</v>
          </cell>
          <cell r="H91">
            <v>48.491948161399463</v>
          </cell>
          <cell r="I91">
            <v>6.5030118907323242</v>
          </cell>
          <cell r="J91">
            <v>-5.8231070121029987E-2</v>
          </cell>
          <cell r="K91">
            <v>4.5786630693835084E-4</v>
          </cell>
          <cell r="L91">
            <v>0</v>
          </cell>
          <cell r="M91">
            <v>2.1216393301400411</v>
          </cell>
          <cell r="N91">
            <v>0</v>
          </cell>
          <cell r="O91">
            <v>0</v>
          </cell>
          <cell r="P91">
            <v>64.236294858379722</v>
          </cell>
          <cell r="Q91">
            <v>5.0938716135108999</v>
          </cell>
          <cell r="R91">
            <v>-3.1130670075030675E-2</v>
          </cell>
          <cell r="S91">
            <v>3.1329289284273134E-4</v>
          </cell>
        </row>
        <row r="92">
          <cell r="B92">
            <v>2075</v>
          </cell>
          <cell r="D92">
            <v>90.381168444647074</v>
          </cell>
          <cell r="E92">
            <v>3.8859272864608241</v>
          </cell>
          <cell r="F92">
            <v>-4.2579689950567913E-3</v>
          </cell>
          <cell r="G92">
            <v>1.8877033692280188E-4</v>
          </cell>
          <cell r="H92">
            <v>48.847822527107184</v>
          </cell>
          <cell r="I92">
            <v>6.550736416546413</v>
          </cell>
          <cell r="J92">
            <v>-5.865841828767468E-2</v>
          </cell>
          <cell r="K92">
            <v>4.6122651183295082E-4</v>
          </cell>
          <cell r="L92">
            <v>0</v>
          </cell>
          <cell r="M92">
            <v>2.1218905543089353</v>
          </cell>
          <cell r="N92">
            <v>0</v>
          </cell>
          <cell r="O92">
            <v>0</v>
          </cell>
          <cell r="P92">
            <v>64.719116977670907</v>
          </cell>
          <cell r="Q92">
            <v>5.1309317064131807</v>
          </cell>
          <cell r="R92">
            <v>-3.1359670090869617E-2</v>
          </cell>
          <cell r="S92">
            <v>3.1561591293513021E-4</v>
          </cell>
        </row>
        <row r="93">
          <cell r="B93">
            <v>2076</v>
          </cell>
          <cell r="D93">
            <v>91.07312070260167</v>
          </cell>
          <cell r="E93">
            <v>3.9156776891872589</v>
          </cell>
          <cell r="F93">
            <v>-4.2905677245391911E-3</v>
          </cell>
          <cell r="G93">
            <v>1.9021555015821806E-4</v>
          </cell>
          <cell r="H93">
            <v>49.207875456795804</v>
          </cell>
          <cell r="I93">
            <v>6.5990213086127198</v>
          </cell>
          <cell r="J93">
            <v>-5.909078424101185E-2</v>
          </cell>
          <cell r="K93">
            <v>4.6462617118815268E-4</v>
          </cell>
          <cell r="L93">
            <v>0</v>
          </cell>
          <cell r="M93">
            <v>2.1219120398209923</v>
          </cell>
          <cell r="N93">
            <v>0</v>
          </cell>
          <cell r="O93">
            <v>0</v>
          </cell>
          <cell r="P93">
            <v>65.207608241219901</v>
          </cell>
          <cell r="Q93">
            <v>5.1684145945554834</v>
          </cell>
          <cell r="R93">
            <v>-3.1591358952295708E-2</v>
          </cell>
          <cell r="S93">
            <v>3.1796620919299749E-4</v>
          </cell>
        </row>
        <row r="94">
          <cell r="B94">
            <v>2077</v>
          </cell>
          <cell r="D94">
            <v>91.773197644602732</v>
          </cell>
          <cell r="E94">
            <v>3.9457774117108735</v>
          </cell>
          <cell r="F94">
            <v>-4.3235492179685472E-3</v>
          </cell>
          <cell r="G94">
            <v>1.9167773262927519E-4</v>
          </cell>
          <cell r="H94">
            <v>49.572156013838921</v>
          </cell>
          <cell r="I94">
            <v>6.647873146574133</v>
          </cell>
          <cell r="J94">
            <v>-5.9528226898302138E-2</v>
          </cell>
          <cell r="K94">
            <v>4.6806574826572497E-4</v>
          </cell>
          <cell r="L94">
            <v>0</v>
          </cell>
          <cell r="M94">
            <v>2.121944172315366</v>
          </cell>
          <cell r="N94">
            <v>0</v>
          </cell>
          <cell r="O94">
            <v>0</v>
          </cell>
          <cell r="P94">
            <v>65.701835214321349</v>
          </cell>
          <cell r="Q94">
            <v>5.2063381467061829</v>
          </cell>
          <cell r="R94">
            <v>-3.1825768230881415E-2</v>
          </cell>
          <cell r="S94">
            <v>3.2034410188442106E-4</v>
          </cell>
        </row>
        <row r="95">
          <cell r="B95">
            <v>2078</v>
          </cell>
          <cell r="D95">
            <v>92.481494668114536</v>
          </cell>
          <cell r="E95">
            <v>3.9762305556339816</v>
          </cell>
          <cell r="F95">
            <v>-4.3569179696377773E-3</v>
          </cell>
          <cell r="G95">
            <v>1.9315708358335837E-4</v>
          </cell>
          <cell r="H95">
            <v>49.940713837696606</v>
          </cell>
          <cell r="I95">
            <v>6.6972985873296107</v>
          </cell>
          <cell r="J95">
            <v>-5.9970805868593845E-2</v>
          </cell>
          <cell r="K95">
            <v>4.7154571176690846E-4</v>
          </cell>
          <cell r="L95">
            <v>0</v>
          </cell>
          <cell r="M95">
            <v>2.1218328801030588</v>
          </cell>
          <cell r="N95">
            <v>0</v>
          </cell>
          <cell r="O95">
            <v>0</v>
          </cell>
          <cell r="P95">
            <v>66.201865243858407</v>
          </cell>
          <cell r="Q95">
            <v>5.2446993512348934</v>
          </cell>
          <cell r="R95">
            <v>-3.2062929868902551E-2</v>
          </cell>
          <cell r="S95">
            <v>3.227499150379747E-4</v>
          </cell>
        </row>
        <row r="96">
          <cell r="B96">
            <v>2079</v>
          </cell>
          <cell r="D96">
            <v>93.198108290728271</v>
          </cell>
          <cell r="E96">
            <v>4.0070412707186147</v>
          </cell>
          <cell r="F96">
            <v>-4.3906785266103658E-3</v>
          </cell>
          <cell r="G96">
            <v>1.9465380460735257E-4</v>
          </cell>
          <cell r="H96">
            <v>50.313599150679835</v>
          </cell>
          <cell r="I96">
            <v>6.7473043659413197</v>
          </cell>
          <cell r="J96">
            <v>-6.0418581460845937E-2</v>
          </cell>
          <cell r="K96">
            <v>4.7506653589628607E-4</v>
          </cell>
          <cell r="L96">
            <v>0</v>
          </cell>
          <cell r="M96">
            <v>2.1216681180353247</v>
          </cell>
          <cell r="N96">
            <v>0</v>
          </cell>
          <cell r="O96">
            <v>0</v>
          </cell>
          <cell r="P96">
            <v>66.70776646748007</v>
          </cell>
          <cell r="Q96">
            <v>5.2835082117079981</v>
          </cell>
          <cell r="R96">
            <v>-3.230287618369107E-2</v>
          </cell>
          <cell r="S96">
            <v>3.251839764868735E-4</v>
          </cell>
        </row>
        <row r="97">
          <cell r="B97">
            <v>2080</v>
          </cell>
          <cell r="D97">
            <v>93.92313616331397</v>
          </cell>
          <cell r="E97">
            <v>4.0382137554519897</v>
          </cell>
          <cell r="F97">
            <v>-4.4248354893399698E-3</v>
          </cell>
          <cell r="G97">
            <v>1.9616809965511184E-4</v>
          </cell>
          <cell r="H97">
            <v>50.69086276479397</v>
          </cell>
          <cell r="I97">
            <v>6.7978972965523816</v>
          </cell>
          <cell r="J97">
            <v>-6.0871614692145998E-2</v>
          </cell>
          <cell r="K97">
            <v>4.7862870042639992E-4</v>
          </cell>
          <cell r="L97">
            <v>0</v>
          </cell>
          <cell r="M97">
            <v>2.1213425344148504</v>
          </cell>
          <cell r="N97">
            <v>0</v>
          </cell>
          <cell r="O97">
            <v>0</v>
          </cell>
          <cell r="P97">
            <v>67.219607822885934</v>
          </cell>
          <cell r="Q97">
            <v>5.3227643187599636</v>
          </cell>
          <cell r="R97">
            <v>-3.2545639872038748E-2</v>
          </cell>
          <cell r="S97">
            <v>3.2764661791364588E-4</v>
          </cell>
        </row>
        <row r="98">
          <cell r="B98">
            <v>2081</v>
          </cell>
          <cell r="D98">
            <v>94.656677083327295</v>
          </cell>
          <cell r="E98">
            <v>4.0697522576186342</v>
          </cell>
          <cell r="F98">
            <v>-4.459393512297319E-3</v>
          </cell>
          <cell r="G98">
            <v>1.9770017507525183E-4</v>
          </cell>
          <cell r="H98">
            <v>51.072556088662871</v>
          </cell>
          <cell r="I98">
            <v>6.849084273315432</v>
          </cell>
          <cell r="J98">
            <v>-6.1329967296024919E-2</v>
          </cell>
          <cell r="K98">
            <v>4.822326907631295E-4</v>
          </cell>
          <cell r="L98">
            <v>0</v>
          </cell>
          <cell r="M98">
            <v>2.1212976278722921</v>
          </cell>
          <cell r="N98">
            <v>0</v>
          </cell>
          <cell r="O98">
            <v>0</v>
          </cell>
          <cell r="P98">
            <v>67.737459057220235</v>
          </cell>
          <cell r="Q98">
            <v>5.3624964616915944</v>
          </cell>
          <cell r="R98">
            <v>-3.2791254014652736E-2</v>
          </cell>
          <cell r="S98">
            <v>3.3013817489533135E-4</v>
          </cell>
        </row>
        <row r="99">
          <cell r="B99">
            <v>2082</v>
          </cell>
          <cell r="D99">
            <v>95.398831008272282</v>
          </cell>
          <cell r="E99">
            <v>4.1016610748792122</v>
          </cell>
          <cell r="F99">
            <v>-4.4943573046044615E-3</v>
          </cell>
          <cell r="G99">
            <v>1.9925023963926825E-4</v>
          </cell>
          <cell r="H99">
            <v>51.458731134534169</v>
          </cell>
          <cell r="I99">
            <v>6.9008722713320632</v>
          </cell>
          <cell r="J99">
            <v>-6.179370173086917E-2</v>
          </cell>
          <cell r="K99">
            <v>4.8587899801183661E-4</v>
          </cell>
          <cell r="L99">
            <v>0</v>
          </cell>
          <cell r="M99">
            <v>2.1210968913698598</v>
          </cell>
          <cell r="N99">
            <v>0</v>
          </cell>
          <cell r="O99">
            <v>0</v>
          </cell>
          <cell r="P99">
            <v>68.261390736576075</v>
          </cell>
          <cell r="Q99">
            <v>5.4026868823693803</v>
          </cell>
          <cell r="R99">
            <v>-3.3039752080663377E-2</v>
          </cell>
          <cell r="S99">
            <v>3.3265898694920894E-4</v>
          </cell>
        </row>
        <row r="100">
          <cell r="B100">
            <v>2083</v>
          </cell>
          <cell r="D100">
            <v>96.149699069322295</v>
          </cell>
          <cell r="E100">
            <v>4.1339445553561562</v>
          </cell>
          <cell r="F100">
            <v>-4.529731630676462E-3</v>
          </cell>
          <cell r="G100">
            <v>2.0081850456998542E-4</v>
          </cell>
          <cell r="H100">
            <v>51.849440525366745</v>
          </cell>
          <cell r="I100">
            <v>6.9532683476032897</v>
          </cell>
          <cell r="J100">
            <v>-6.2262881188431721E-2</v>
          </cell>
          <cell r="K100">
            <v>4.8956811904428562E-4</v>
          </cell>
          <cell r="L100">
            <v>0</v>
          </cell>
          <cell r="M100">
            <v>2.1208289102284521</v>
          </cell>
          <cell r="N100">
            <v>0</v>
          </cell>
          <cell r="O100">
            <v>0</v>
          </cell>
          <cell r="P100">
            <v>68.791474255611249</v>
          </cell>
          <cell r="Q100">
            <v>5.4433457615651228</v>
          </cell>
          <cell r="R100">
            <v>-3.3291167932184888E-2</v>
          </cell>
          <cell r="S100">
            <v>3.3520939757906152E-4</v>
          </cell>
        </row>
        <row r="101">
          <cell r="B101">
            <v>2084</v>
          </cell>
          <cell r="D101">
            <v>96.909383585100883</v>
          </cell>
          <cell r="E101">
            <v>4.1666070982261765</v>
          </cell>
          <cell r="F101">
            <v>-4.5655213108706386E-3</v>
          </cell>
          <cell r="G101">
            <v>2.024051835703392E-4</v>
          </cell>
          <cell r="H101">
            <v>52.244737502001669</v>
          </cell>
          <cell r="I101">
            <v>7.0062796419912043</v>
          </cell>
          <cell r="J101">
            <v>-6.2737569602443158E-2</v>
          </cell>
          <cell r="K101">
            <v>4.9330055656635248E-4</v>
          </cell>
          <cell r="L101">
            <v>0</v>
          </cell>
          <cell r="M101">
            <v>2.1205050578461129</v>
          </cell>
          <cell r="N101">
            <v>0</v>
          </cell>
          <cell r="O101">
            <v>0</v>
          </cell>
          <cell r="P101">
            <v>69.327781847276967</v>
          </cell>
          <cell r="Q101">
            <v>5.4844792454597151</v>
          </cell>
          <cell r="R101">
            <v>-3.3545535828929759E-2</v>
          </cell>
          <cell r="S101">
            <v>3.3778975432198477E-4</v>
          </cell>
        </row>
        <row r="102">
          <cell r="B102">
            <v>2085</v>
          </cell>
          <cell r="D102">
            <v>97.677988075624413</v>
          </cell>
          <cell r="E102">
            <v>4.1996531543197193</v>
          </cell>
          <cell r="F102">
            <v>-4.601731222143416E-3</v>
          </cell>
          <cell r="G102">
            <v>2.0401049285249752E-4</v>
          </cell>
          <cell r="H102">
            <v>52.644675930417051</v>
          </cell>
          <cell r="I102">
            <v>7.0599133781918937</v>
          </cell>
          <cell r="J102">
            <v>-6.3217831657323614E-2</v>
          </cell>
          <cell r="K102">
            <v>4.9707681918652585E-4</v>
          </cell>
          <cell r="L102">
            <v>0</v>
          </cell>
          <cell r="M102">
            <v>2.1202201741377507</v>
          </cell>
          <cell r="N102">
            <v>0</v>
          </cell>
          <cell r="O102">
            <v>0</v>
          </cell>
          <cell r="P102">
            <v>69.870386592660864</v>
          </cell>
          <cell r="Q102">
            <v>5.5260979762587574</v>
          </cell>
          <cell r="R102">
            <v>-3.3802890432877104E-2</v>
          </cell>
          <cell r="S102">
            <v>3.4040040879574469E-4</v>
          </cell>
        </row>
        <row r="103">
          <cell r="B103">
            <v>2086</v>
          </cell>
          <cell r="D103">
            <v>98.455617276408503</v>
          </cell>
          <cell r="E103">
            <v>4.2330872267274717</v>
          </cell>
          <cell r="F103">
            <v>-4.6383662987148962E-3</v>
          </cell>
          <cell r="G103">
            <v>2.0563465116732306E-4</v>
          </cell>
          <cell r="H103">
            <v>53.049310309068225</v>
          </cell>
          <cell r="I103">
            <v>7.1141768647197923</v>
          </cell>
          <cell r="J103">
            <v>-6.3703732796997189E-2</v>
          </cell>
          <cell r="K103">
            <v>5.0089742148521396E-4</v>
          </cell>
          <cell r="L103">
            <v>0</v>
          </cell>
          <cell r="M103">
            <v>2.1197650334085072</v>
          </cell>
          <cell r="N103">
            <v>0</v>
          </cell>
          <cell r="O103">
            <v>0</v>
          </cell>
          <cell r="P103">
            <v>70.419362430945569</v>
          </cell>
          <cell r="Q103">
            <v>5.5681965202218322</v>
          </cell>
          <cell r="R103">
            <v>-3.406326681299604E-2</v>
          </cell>
          <cell r="S103">
            <v>3.430417167466916E-4</v>
          </cell>
        </row>
        <row r="104">
          <cell r="B104">
            <v>2087</v>
          </cell>
          <cell r="D104">
            <v>99.242377152739948</v>
          </cell>
          <cell r="E104">
            <v>4.2669138714139843</v>
          </cell>
          <cell r="F104">
            <v>-4.6754315327412269E-3</v>
          </cell>
          <cell r="G104">
            <v>2.0727787983418176E-4</v>
          </cell>
          <cell r="H104">
            <v>53.458695776314123</v>
          </cell>
          <cell r="I104">
            <v>7.1690774959035961</v>
          </cell>
          <cell r="J104">
            <v>-6.4195339233809781E-2</v>
          </cell>
          <cell r="K104">
            <v>5.0476288408486507E-4</v>
          </cell>
          <cell r="L104">
            <v>0</v>
          </cell>
          <cell r="M104">
            <v>2.1192408142039096</v>
          </cell>
          <cell r="N104">
            <v>0</v>
          </cell>
          <cell r="O104">
            <v>0</v>
          </cell>
          <cell r="P104">
            <v>70.974784169484082</v>
          </cell>
          <cell r="Q104">
            <v>5.6107859885061151</v>
          </cell>
          <cell r="R104">
            <v>-3.4326700450024401E-2</v>
          </cell>
          <cell r="S104">
            <v>3.4571403809823675E-4</v>
          </cell>
        </row>
        <row r="105">
          <cell r="B105">
            <v>2088</v>
          </cell>
          <cell r="D105">
            <v>100.0383749141164</v>
          </cell>
          <cell r="E105">
            <v>4.3011376978384996</v>
          </cell>
          <cell r="F105">
            <v>-4.7129319749948722E-3</v>
          </cell>
          <cell r="G105">
            <v>2.0894040277110145E-4</v>
          </cell>
          <cell r="H105">
            <v>53.87288811793082</v>
          </cell>
          <cell r="I105">
            <v>7.2246227528938629</v>
          </cell>
          <cell r="J105">
            <v>-6.4692717957551688E-2</v>
          </cell>
          <cell r="K105">
            <v>5.0867373372091135E-4</v>
          </cell>
          <cell r="L105">
            <v>0</v>
          </cell>
          <cell r="M105">
            <v>2.118702938156301</v>
          </cell>
          <cell r="N105">
            <v>0</v>
          </cell>
          <cell r="O105">
            <v>0</v>
          </cell>
          <cell r="P105">
            <v>71.536727493993709</v>
          </cell>
          <cell r="Q105">
            <v>5.6538751305897028</v>
          </cell>
          <cell r="R105">
            <v>-3.4593227241303585E-2</v>
          </cell>
          <cell r="S105">
            <v>3.4841773699989786E-4</v>
          </cell>
        </row>
        <row r="106">
          <cell r="B106">
            <v>2089</v>
          </cell>
          <cell r="D106">
            <v>100.8437190288554</v>
          </cell>
          <cell r="E106">
            <v>4.3357633695830682</v>
          </cell>
          <cell r="F106">
            <v>-4.7508727355528675E-3</v>
          </cell>
          <cell r="G106">
            <v>2.1062244652528443E-4</v>
          </cell>
          <cell r="H106">
            <v>54.291943774713275</v>
          </cell>
          <cell r="I106">
            <v>7.2808202046824508</v>
          </cell>
          <cell r="J106">
            <v>-6.5195936744586069E-2</v>
          </cell>
          <cell r="K106">
            <v>5.1263050331354528E-4</v>
          </cell>
          <cell r="L106">
            <v>0</v>
          </cell>
          <cell r="M106">
            <v>2.1180830584619725</v>
          </cell>
          <cell r="N106">
            <v>0</v>
          </cell>
          <cell r="O106">
            <v>0</v>
          </cell>
          <cell r="P106">
            <v>72.105268978869404</v>
          </cell>
          <cell r="Q106">
            <v>5.6974661937021294</v>
          </cell>
          <cell r="R106">
            <v>-3.4862883505670204E-2</v>
          </cell>
          <cell r="S106">
            <v>3.5115318187692101E-4</v>
          </cell>
        </row>
      </sheetData>
      <sheetData sheetId="38">
        <row r="27">
          <cell r="B27">
            <v>2010</v>
          </cell>
          <cell r="D27">
            <v>112.99617865295197</v>
          </cell>
          <cell r="E27">
            <v>4.8582568852517864</v>
          </cell>
          <cell r="F27">
            <v>-5.3233901878446373E-3</v>
          </cell>
          <cell r="G27">
            <v>2.3600410442104844E-4</v>
          </cell>
          <cell r="H27">
            <v>52.127235414843447</v>
          </cell>
          <cell r="I27">
            <v>6.9905220265736396</v>
          </cell>
          <cell r="J27">
            <v>-6.2596468398302949E-2</v>
          </cell>
          <cell r="K27">
            <v>4.9219108893833272E-4</v>
          </cell>
          <cell r="L27">
            <v>0</v>
          </cell>
          <cell r="M27">
            <v>0</v>
          </cell>
          <cell r="N27">
            <v>0</v>
          </cell>
          <cell r="O27">
            <v>0</v>
          </cell>
          <cell r="P27">
            <v>88.205414208890446</v>
          </cell>
          <cell r="Q27">
            <v>5.7266879773443957</v>
          </cell>
          <cell r="R27">
            <v>-2.8649627105538592E-2</v>
          </cell>
          <cell r="S27">
            <v>3.4034419723255279E-4</v>
          </cell>
        </row>
        <row r="28">
          <cell r="B28">
            <v>2011</v>
          </cell>
          <cell r="D28">
            <v>123.18025682051662</v>
          </cell>
          <cell r="E28">
            <v>5.2961200808689854</v>
          </cell>
          <cell r="F28">
            <v>-5.8031747472496488E-3</v>
          </cell>
          <cell r="G28">
            <v>2.5727459583007147E-4</v>
          </cell>
          <cell r="H28">
            <v>58.230488656214341</v>
          </cell>
          <cell r="I28">
            <v>7.8089986996222009</v>
          </cell>
          <cell r="J28">
            <v>-6.9925498906249758E-2</v>
          </cell>
          <cell r="K28">
            <v>5.4981867718525057E-4</v>
          </cell>
          <cell r="L28">
            <v>0</v>
          </cell>
          <cell r="M28">
            <v>1.7018920551698673</v>
          </cell>
          <cell r="N28">
            <v>0</v>
          </cell>
          <cell r="O28">
            <v>0</v>
          </cell>
          <cell r="P28">
            <v>95.239815477525568</v>
          </cell>
          <cell r="Q28">
            <v>6.374388975093833</v>
          </cell>
          <cell r="R28">
            <v>-3.3345981371382803E-2</v>
          </cell>
          <cell r="S28">
            <v>3.8285712767704267E-4</v>
          </cell>
        </row>
        <row r="29">
          <cell r="B29">
            <v>2012</v>
          </cell>
          <cell r="D29">
            <v>120.77029852986483</v>
          </cell>
          <cell r="E29">
            <v>5.1925042188256469</v>
          </cell>
          <cell r="F29">
            <v>-5.6896386217761222E-3</v>
          </cell>
          <cell r="G29">
            <v>2.5224115085115584E-4</v>
          </cell>
          <cell r="H29">
            <v>57.703194281803896</v>
          </cell>
          <cell r="I29">
            <v>7.7382858964307433</v>
          </cell>
          <cell r="J29">
            <v>-6.9292302739568185E-2</v>
          </cell>
          <cell r="K29">
            <v>5.4483990571834427E-4</v>
          </cell>
          <cell r="L29">
            <v>0</v>
          </cell>
          <cell r="M29">
            <v>1.7943565121445386</v>
          </cell>
          <cell r="N29">
            <v>0</v>
          </cell>
          <cell r="O29">
            <v>0</v>
          </cell>
          <cell r="P29">
            <v>92.194479213225108</v>
          </cell>
          <cell r="Q29">
            <v>6.3405897736521526</v>
          </cell>
          <cell r="R29">
            <v>-3.4424713604762291E-2</v>
          </cell>
          <cell r="S29">
            <v>3.8428656405776183E-4</v>
          </cell>
        </row>
        <row r="30">
          <cell r="B30">
            <v>2013</v>
          </cell>
          <cell r="D30">
            <v>117.10533725177616</v>
          </cell>
          <cell r="E30">
            <v>5.0349296567854438</v>
          </cell>
          <cell r="F30">
            <v>-5.5169777482918124E-3</v>
          </cell>
          <cell r="G30">
            <v>2.4458650345967492E-4</v>
          </cell>
          <cell r="H30">
            <v>56.755217953754347</v>
          </cell>
          <cell r="I30">
            <v>7.6111575469381521</v>
          </cell>
          <cell r="J30">
            <v>-6.8153934863565399E-2</v>
          </cell>
          <cell r="K30">
            <v>5.3588900898504817E-4</v>
          </cell>
          <cell r="L30">
            <v>0</v>
          </cell>
          <cell r="M30">
            <v>1.8462576822589813</v>
          </cell>
          <cell r="N30">
            <v>0</v>
          </cell>
          <cell r="O30">
            <v>0</v>
          </cell>
          <cell r="P30">
            <v>88.37643385897934</v>
          </cell>
          <cell r="Q30">
            <v>6.2532748539992618</v>
          </cell>
          <cell r="R30">
            <v>-3.5209807658081953E-2</v>
          </cell>
          <cell r="S30">
            <v>3.8246258321862701E-4</v>
          </cell>
        </row>
        <row r="31">
          <cell r="B31">
            <v>2014</v>
          </cell>
          <cell r="D31">
            <v>114.52263140180693</v>
          </cell>
          <cell r="E31">
            <v>4.9238865345509275</v>
          </cell>
          <cell r="F31">
            <v>-5.3953032709447334E-3</v>
          </cell>
          <cell r="G31">
            <v>2.3919225749161386E-4</v>
          </cell>
          <cell r="H31">
            <v>55.741090614117162</v>
          </cell>
          <cell r="I31">
            <v>7.4751580171517409</v>
          </cell>
          <cell r="J31">
            <v>-6.6936130208047881E-2</v>
          </cell>
          <cell r="K31">
            <v>5.2631350712607132E-4</v>
          </cell>
          <cell r="L31">
            <v>0</v>
          </cell>
          <cell r="M31">
            <v>2.0198878309221766</v>
          </cell>
          <cell r="N31">
            <v>0</v>
          </cell>
          <cell r="O31">
            <v>0</v>
          </cell>
          <cell r="P31">
            <v>85.19262768150665</v>
          </cell>
          <cell r="Q31">
            <v>6.186580947841561</v>
          </cell>
          <cell r="R31">
            <v>-3.5938150503662593E-2</v>
          </cell>
          <cell r="S31">
            <v>3.8141111691684406E-4</v>
          </cell>
        </row>
        <row r="32">
          <cell r="B32">
            <v>2015</v>
          </cell>
          <cell r="D32">
            <v>113.32658014528759</v>
          </cell>
          <cell r="E32">
            <v>4.8724624570168915</v>
          </cell>
          <cell r="F32">
            <v>-5.3389558121278331E-3</v>
          </cell>
          <cell r="G32">
            <v>2.3669418181328968E-4</v>
          </cell>
          <cell r="H32">
            <v>55.357182758185012</v>
          </cell>
          <cell r="I32">
            <v>7.4236740606036804</v>
          </cell>
          <cell r="J32">
            <v>-6.6475118305527645E-2</v>
          </cell>
          <cell r="K32">
            <v>5.2268860693408035E-4</v>
          </cell>
          <cell r="L32">
            <v>0</v>
          </cell>
          <cell r="M32">
            <v>2.2085909288121268</v>
          </cell>
          <cell r="N32">
            <v>0</v>
          </cell>
          <cell r="O32">
            <v>0</v>
          </cell>
          <cell r="P32">
            <v>83.072442555702807</v>
          </cell>
          <cell r="Q32">
            <v>6.1914210686770312</v>
          </cell>
          <cell r="R32">
            <v>-3.7041604733972243E-2</v>
          </cell>
          <cell r="S32">
            <v>3.8465259928605815E-4</v>
          </cell>
        </row>
        <row r="33">
          <cell r="B33">
            <v>2016</v>
          </cell>
          <cell r="D33">
            <v>110.52858698656557</v>
          </cell>
          <cell r="E33">
            <v>4.7521630832655166</v>
          </cell>
          <cell r="F33">
            <v>-5.2071388825257791E-3</v>
          </cell>
          <cell r="G33">
            <v>2.3085028622785996E-4</v>
          </cell>
          <cell r="H33">
            <v>54.811758848633083</v>
          </cell>
          <cell r="I33">
            <v>7.3505299964076922</v>
          </cell>
          <cell r="J33">
            <v>-6.5820151468206661E-2</v>
          </cell>
          <cell r="K33">
            <v>5.1753865440276072E-4</v>
          </cell>
          <cell r="L33">
            <v>0</v>
          </cell>
          <cell r="M33">
            <v>2.265461300830871</v>
          </cell>
          <cell r="N33">
            <v>0</v>
          </cell>
          <cell r="O33">
            <v>0</v>
          </cell>
          <cell r="P33">
            <v>80.884890156993634</v>
          </cell>
          <cell r="Q33">
            <v>6.1098836134951409</v>
          </cell>
          <cell r="R33">
            <v>-3.7049975542302951E-2</v>
          </cell>
          <cell r="S33">
            <v>3.8079388627597181E-4</v>
          </cell>
        </row>
        <row r="34">
          <cell r="B34">
            <v>2017</v>
          </cell>
          <cell r="D34">
            <v>107.97419822463051</v>
          </cell>
          <cell r="E34">
            <v>4.6423374507687258</v>
          </cell>
          <cell r="F34">
            <v>-5.0867984583332975E-3</v>
          </cell>
          <cell r="G34">
            <v>2.2551518340146074E-4</v>
          </cell>
          <cell r="H34">
            <v>54.352430295861176</v>
          </cell>
          <cell r="I34">
            <v>7.2889317485813399</v>
          </cell>
          <cell r="J34">
            <v>-6.5268571377507342E-2</v>
          </cell>
          <cell r="K34">
            <v>5.1320162369760086E-4</v>
          </cell>
          <cell r="L34">
            <v>0</v>
          </cell>
          <cell r="M34">
            <v>2.3874197839099636</v>
          </cell>
          <cell r="N34">
            <v>0</v>
          </cell>
          <cell r="O34">
            <v>0</v>
          </cell>
          <cell r="P34">
            <v>78.896025522432893</v>
          </cell>
          <cell r="Q34">
            <v>6.040874583251747</v>
          </cell>
          <cell r="R34">
            <v>-3.7111891521540999E-2</v>
          </cell>
          <cell r="S34">
            <v>3.7763177281938229E-4</v>
          </cell>
        </row>
        <row r="35">
          <cell r="B35">
            <v>2018</v>
          </cell>
          <cell r="D35">
            <v>105.4012846269744</v>
          </cell>
          <cell r="E35">
            <v>4.5317153452251215</v>
          </cell>
          <cell r="F35">
            <v>-4.965585306143422E-3</v>
          </cell>
          <cell r="G35">
            <v>2.201413895563385E-4</v>
          </cell>
          <cell r="H35">
            <v>53.861986195254325</v>
          </cell>
          <cell r="I35">
            <v>7.2231607507371107</v>
          </cell>
          <cell r="J35">
            <v>-6.4679626492929229E-2</v>
          </cell>
          <cell r="K35">
            <v>5.0857079656817423E-4</v>
          </cell>
          <cell r="L35">
            <v>0</v>
          </cell>
          <cell r="M35">
            <v>2.4010920132561759</v>
          </cell>
          <cell r="N35">
            <v>0</v>
          </cell>
          <cell r="O35">
            <v>0</v>
          </cell>
          <cell r="P35">
            <v>76.919144800216202</v>
          </cell>
          <cell r="Q35">
            <v>5.9699653547583607</v>
          </cell>
          <cell r="R35">
            <v>-3.7147667467427856E-2</v>
          </cell>
          <cell r="S35">
            <v>3.7432448212854324E-4</v>
          </cell>
        </row>
        <row r="36">
          <cell r="B36">
            <v>2019</v>
          </cell>
          <cell r="D36">
            <v>102.77641944803828</v>
          </cell>
          <cell r="E36">
            <v>4.4188595877964527</v>
          </cell>
          <cell r="F36">
            <v>-4.8419246504952367E-3</v>
          </cell>
          <cell r="G36">
            <v>2.1465908950720641E-4</v>
          </cell>
          <cell r="H36">
            <v>53.320317957774712</v>
          </cell>
          <cell r="I36">
            <v>7.1505203408810694</v>
          </cell>
          <cell r="J36">
            <v>-6.4029169616789158E-2</v>
          </cell>
          <cell r="K36">
            <v>5.0345630550555239E-4</v>
          </cell>
          <cell r="L36">
            <v>0</v>
          </cell>
          <cell r="M36">
            <v>2.377226259736009</v>
          </cell>
          <cell r="N36">
            <v>0</v>
          </cell>
          <cell r="O36">
            <v>0</v>
          </cell>
          <cell r="P36">
            <v>74.92819412404117</v>
          </cell>
          <cell r="Q36">
            <v>5.895024568629923</v>
          </cell>
          <cell r="R36">
            <v>-3.7142654012628354E-2</v>
          </cell>
          <cell r="S36">
            <v>3.7073205078655473E-4</v>
          </cell>
        </row>
        <row r="37">
          <cell r="B37">
            <v>2020</v>
          </cell>
          <cell r="D37">
            <v>100.10521405785758</v>
          </cell>
          <cell r="E37">
            <v>4.3040114386512949</v>
          </cell>
          <cell r="F37">
            <v>-4.7160808499939868E-3</v>
          </cell>
          <cell r="G37">
            <v>2.0908000317570763E-4</v>
          </cell>
          <cell r="H37">
            <v>52.728315860781059</v>
          </cell>
          <cell r="I37">
            <v>7.0711299096433988</v>
          </cell>
          <cell r="J37">
            <v>-6.3318269829733875E-2</v>
          </cell>
          <cell r="K37">
            <v>4.978665566064555E-4</v>
          </cell>
          <cell r="L37">
            <v>0</v>
          </cell>
          <cell r="M37">
            <v>2.4085487899558595</v>
          </cell>
          <cell r="N37">
            <v>0</v>
          </cell>
          <cell r="O37">
            <v>0</v>
          </cell>
          <cell r="P37">
            <v>72.92638293307462</v>
          </cell>
          <cell r="Q37">
            <v>5.816851259941263</v>
          </cell>
          <cell r="R37">
            <v>-3.7096343167931076E-2</v>
          </cell>
          <cell r="S37">
            <v>3.6685698056535844E-4</v>
          </cell>
        </row>
        <row r="38">
          <cell r="B38">
            <v>2021</v>
          </cell>
          <cell r="D38">
            <v>97.484752354719603</v>
          </cell>
          <cell r="E38">
            <v>4.1913450081261594</v>
          </cell>
          <cell r="F38">
            <v>-4.5926276475547123E-3</v>
          </cell>
          <cell r="G38">
            <v>2.0360690023726088E-4</v>
          </cell>
          <cell r="H38">
            <v>51.874131370144049</v>
          </cell>
          <cell r="I38">
            <v>6.9565795129259227</v>
          </cell>
          <cell r="J38">
            <v>-6.229253094201119E-2</v>
          </cell>
          <cell r="K38">
            <v>4.8980125271579208E-4</v>
          </cell>
          <cell r="L38">
            <v>0</v>
          </cell>
          <cell r="M38">
            <v>2.3869614605145699</v>
          </cell>
          <cell r="N38">
            <v>0</v>
          </cell>
          <cell r="O38">
            <v>0</v>
          </cell>
          <cell r="P38">
            <v>71.20905377192561</v>
          </cell>
          <cell r="Q38">
            <v>5.6856773779587488</v>
          </cell>
          <cell r="R38">
            <v>-3.6196521393664846E-2</v>
          </cell>
          <cell r="S38">
            <v>3.580506454666053E-4</v>
          </cell>
        </row>
        <row r="39">
          <cell r="B39">
            <v>2022</v>
          </cell>
          <cell r="D39">
            <v>94.825349161886521</v>
          </cell>
          <cell r="E39">
            <v>4.0770042930129202</v>
          </cell>
          <cell r="F39">
            <v>-4.4673398632152856E-3</v>
          </cell>
          <cell r="G39">
            <v>1.9805246400498167E-4</v>
          </cell>
          <cell r="H39">
            <v>50.978896473040749</v>
          </cell>
          <cell r="I39">
            <v>6.8365240521412911</v>
          </cell>
          <cell r="J39">
            <v>-6.1217497084957127E-2</v>
          </cell>
          <cell r="K39">
            <v>4.813483463731818E-4</v>
          </cell>
          <cell r="L39">
            <v>0</v>
          </cell>
          <cell r="M39">
            <v>2.4146300276614361</v>
          </cell>
          <cell r="N39">
            <v>0</v>
          </cell>
          <cell r="O39">
            <v>0</v>
          </cell>
          <cell r="P39">
            <v>69.452662098749173</v>
          </cell>
          <cell r="Q39">
            <v>5.5521496358162858</v>
          </cell>
          <cell r="R39">
            <v>-3.5278097835366985E-2</v>
          </cell>
          <cell r="S39">
            <v>3.4905589172517848E-4</v>
          </cell>
        </row>
        <row r="40">
          <cell r="B40">
            <v>2023</v>
          </cell>
          <cell r="D40">
            <v>92.23600853230964</v>
          </cell>
          <cell r="E40">
            <v>3.965675909240399</v>
          </cell>
          <cell r="F40">
            <v>-4.3453528131681112E-3</v>
          </cell>
          <cell r="G40">
            <v>1.9264436061945745E-4</v>
          </cell>
          <cell r="H40">
            <v>50.097761577640021</v>
          </cell>
          <cell r="I40">
            <v>6.7183594718472923</v>
          </cell>
          <cell r="J40">
            <v>-6.0159395073683231E-2</v>
          </cell>
          <cell r="K40">
            <v>4.7302857379714848E-4</v>
          </cell>
          <cell r="L40">
            <v>0</v>
          </cell>
          <cell r="M40">
            <v>2.3469941930055018</v>
          </cell>
          <cell r="N40">
            <v>0</v>
          </cell>
          <cell r="O40">
            <v>0</v>
          </cell>
          <cell r="P40">
            <v>67.735467296768363</v>
          </cell>
          <cell r="Q40">
            <v>5.420099733192119</v>
          </cell>
          <cell r="R40">
            <v>-3.4379743174021385E-2</v>
          </cell>
          <cell r="S40">
            <v>3.402591478255144E-4</v>
          </cell>
        </row>
        <row r="41">
          <cell r="B41">
            <v>2024</v>
          </cell>
          <cell r="D41">
            <v>89.7887343942878</v>
          </cell>
          <cell r="E41">
            <v>3.8604556569019577</v>
          </cell>
          <cell r="F41">
            <v>-4.2300586918215489E-3</v>
          </cell>
          <cell r="G41">
            <v>1.8753297766737966E-4</v>
          </cell>
          <cell r="H41">
            <v>49.271045490549575</v>
          </cell>
          <cell r="I41">
            <v>6.6074927249243798</v>
          </cell>
          <cell r="J41">
            <v>-5.916664134316043E-2</v>
          </cell>
          <cell r="K41">
            <v>4.6522262959332414E-4</v>
          </cell>
          <cell r="L41">
            <v>0</v>
          </cell>
          <cell r="M41">
            <v>2.3547113831461872</v>
          </cell>
          <cell r="N41">
            <v>0</v>
          </cell>
          <cell r="O41">
            <v>0</v>
          </cell>
          <cell r="P41">
            <v>66.11102091435005</v>
          </cell>
          <cell r="Q41">
            <v>5.2966750455564764</v>
          </cell>
          <cell r="R41">
            <v>-3.352864519563329E-2</v>
          </cell>
          <cell r="S41">
            <v>3.3192946809176415E-4</v>
          </cell>
        </row>
        <row r="42">
          <cell r="B42">
            <v>2025</v>
          </cell>
          <cell r="D42">
            <v>87.376206375976977</v>
          </cell>
          <cell r="E42">
            <v>3.7567293097321173</v>
          </cell>
          <cell r="F42">
            <v>-4.1164015032893542E-3</v>
          </cell>
          <cell r="G42">
            <v>1.8249416554877836E-4</v>
          </cell>
          <cell r="H42">
            <v>48.439957050165376</v>
          </cell>
          <cell r="I42">
            <v>6.4960396236367162</v>
          </cell>
          <cell r="J42">
            <v>-5.8168637115990338E-2</v>
          </cell>
          <cell r="K42">
            <v>4.5737540114889605E-4</v>
          </cell>
          <cell r="L42">
            <v>0</v>
          </cell>
          <cell r="M42">
            <v>2.3965243102624143</v>
          </cell>
          <cell r="N42">
            <v>0</v>
          </cell>
          <cell r="O42">
            <v>0</v>
          </cell>
          <cell r="P42">
            <v>64.50033006350867</v>
          </cell>
          <cell r="Q42">
            <v>5.1752349247144576</v>
          </cell>
          <cell r="R42">
            <v>-3.2684240762572328E-2</v>
          </cell>
          <cell r="S42">
            <v>3.2366705036191356E-4</v>
          </cell>
        </row>
        <row r="43">
          <cell r="B43">
            <v>2026</v>
          </cell>
          <cell r="D43">
            <v>86.403368743480158</v>
          </cell>
          <cell r="E43">
            <v>3.7149022746708193</v>
          </cell>
          <cell r="F43">
            <v>-4.0705699152751677E-3</v>
          </cell>
          <cell r="G43">
            <v>1.8046229440993517E-4</v>
          </cell>
          <cell r="H43">
            <v>47.892252598593345</v>
          </cell>
          <cell r="I43">
            <v>6.422589727391566</v>
          </cell>
          <cell r="J43">
            <v>-5.751093171263269E-2</v>
          </cell>
          <cell r="K43">
            <v>4.5220391548904366E-4</v>
          </cell>
          <cell r="L43">
            <v>0</v>
          </cell>
          <cell r="M43">
            <v>2.3792726479886981</v>
          </cell>
          <cell r="N43">
            <v>0</v>
          </cell>
          <cell r="O43">
            <v>0</v>
          </cell>
          <cell r="P43">
            <v>63.516333083128359</v>
          </cell>
          <cell r="Q43">
            <v>5.0946443189629331</v>
          </cell>
          <cell r="R43">
            <v>-3.199198536704239E-2</v>
          </cell>
          <cell r="S43">
            <v>3.1749511873098077E-4</v>
          </cell>
        </row>
        <row r="44">
          <cell r="B44">
            <v>2027</v>
          </cell>
          <cell r="D44">
            <v>85.412496373703064</v>
          </cell>
          <cell r="E44">
            <v>3.672299838285245</v>
          </cell>
          <cell r="F44">
            <v>-4.0238886884092703E-3</v>
          </cell>
          <cell r="G44">
            <v>1.7839275587321139E-4</v>
          </cell>
          <cell r="H44">
            <v>47.333512450028998</v>
          </cell>
          <cell r="I44">
            <v>6.3476598891872982</v>
          </cell>
          <cell r="J44">
            <v>-5.68399742031057E-2</v>
          </cell>
          <cell r="K44">
            <v>4.4692822956465383E-4</v>
          </cell>
          <cell r="L44">
            <v>0</v>
          </cell>
          <cell r="M44">
            <v>2.3049162217388379</v>
          </cell>
          <cell r="N44">
            <v>0</v>
          </cell>
          <cell r="O44">
            <v>0</v>
          </cell>
          <cell r="P44">
            <v>62.52457537711711</v>
          </cell>
          <cell r="Q44">
            <v>5.0114844986627416</v>
          </cell>
          <cell r="R44">
            <v>-3.129986006103018E-2</v>
          </cell>
          <cell r="S44">
            <v>3.1131013751037415E-4</v>
          </cell>
        </row>
        <row r="45">
          <cell r="B45">
            <v>2028</v>
          </cell>
          <cell r="D45">
            <v>84.456944701162485</v>
          </cell>
          <cell r="E45">
            <v>3.6312160109587279</v>
          </cell>
          <cell r="F45">
            <v>-3.9788714634179352E-3</v>
          </cell>
          <cell r="G45">
            <v>1.7639698823403662E-4</v>
          </cell>
          <cell r="H45">
            <v>46.795763695959849</v>
          </cell>
          <cell r="I45">
            <v>6.2755451015879444</v>
          </cell>
          <cell r="J45">
            <v>-5.6194223999350777E-2</v>
          </cell>
          <cell r="K45">
            <v>4.4185074669539815E-4</v>
          </cell>
          <cell r="L45">
            <v>0</v>
          </cell>
          <cell r="M45">
            <v>2.3442583899590113</v>
          </cell>
          <cell r="N45">
            <v>0</v>
          </cell>
          <cell r="O45">
            <v>0</v>
          </cell>
          <cell r="P45">
            <v>61.565397420044498</v>
          </cell>
          <cell r="Q45">
            <v>4.9352355154938179</v>
          </cell>
          <cell r="R45">
            <v>-3.0628957567162659E-2</v>
          </cell>
          <cell r="S45">
            <v>3.0531868722804146E-4</v>
          </cell>
        </row>
        <row r="46">
          <cell r="B46">
            <v>2029</v>
          </cell>
          <cell r="D46">
            <v>83.509774483015789</v>
          </cell>
          <cell r="E46">
            <v>3.5904925432390851</v>
          </cell>
          <cell r="F46">
            <v>-3.9342490991432395E-3</v>
          </cell>
          <cell r="G46">
            <v>1.7441872612169963E-4</v>
          </cell>
          <cell r="H46">
            <v>46.262831579609546</v>
          </cell>
          <cell r="I46">
            <v>6.2040762491086792</v>
          </cell>
          <cell r="J46">
            <v>-5.5554257806743827E-2</v>
          </cell>
          <cell r="K46">
            <v>4.3681874304914338E-4</v>
          </cell>
          <cell r="L46">
            <v>0</v>
          </cell>
          <cell r="M46">
            <v>2.3325600845321657</v>
          </cell>
          <cell r="N46">
            <v>0</v>
          </cell>
          <cell r="O46">
            <v>0</v>
          </cell>
          <cell r="P46">
            <v>60.618264630309056</v>
          </cell>
          <cell r="Q46">
            <v>4.8582863704492398</v>
          </cell>
          <cell r="R46">
            <v>-2.9968422615552995E-2</v>
          </cell>
          <cell r="S46">
            <v>2.9941485716510177E-4</v>
          </cell>
        </row>
        <row r="47">
          <cell r="B47">
            <v>2030</v>
          </cell>
          <cell r="D47">
            <v>82.570998720185187</v>
          </cell>
          <cell r="E47">
            <v>3.5501299940993745</v>
          </cell>
          <cell r="F47">
            <v>-3.8900222080747574E-3</v>
          </cell>
          <cell r="G47">
            <v>1.7245799668995937E-4</v>
          </cell>
          <cell r="H47">
            <v>45.734721434146422</v>
          </cell>
          <cell r="I47">
            <v>6.1332540469539563</v>
          </cell>
          <cell r="J47">
            <v>-5.4920082029566657E-2</v>
          </cell>
          <cell r="K47">
            <v>4.3183226898225172E-4</v>
          </cell>
          <cell r="L47">
            <v>0</v>
          </cell>
          <cell r="M47">
            <v>2.2511823240051583</v>
          </cell>
          <cell r="N47">
            <v>0</v>
          </cell>
          <cell r="O47">
            <v>0</v>
          </cell>
          <cell r="P47">
            <v>59.683106509798378</v>
          </cell>
          <cell r="Q47">
            <v>4.7787903649587413</v>
          </cell>
          <cell r="R47">
            <v>-2.9318161232492725E-2</v>
          </cell>
          <cell r="S47">
            <v>2.9359792228852332E-4</v>
          </cell>
        </row>
        <row r="48">
          <cell r="B48">
            <v>2031</v>
          </cell>
          <cell r="D48">
            <v>82.465828694520567</v>
          </cell>
          <cell r="E48">
            <v>3.5456082217049607</v>
          </cell>
          <cell r="F48">
            <v>-3.885067517665289E-3</v>
          </cell>
          <cell r="G48">
            <v>1.7223833830845648E-4</v>
          </cell>
          <cell r="H48">
            <v>45.561233290830792</v>
          </cell>
          <cell r="I48">
            <v>6.1099884224191872</v>
          </cell>
          <cell r="J48">
            <v>-5.4711750530800012E-2</v>
          </cell>
          <cell r="K48">
            <v>4.3019417485550872E-4</v>
          </cell>
          <cell r="L48">
            <v>0</v>
          </cell>
          <cell r="M48">
            <v>2.2477964824333343</v>
          </cell>
          <cell r="N48">
            <v>0</v>
          </cell>
          <cell r="O48">
            <v>0</v>
          </cell>
          <cell r="P48">
            <v>59.549200395841638</v>
          </cell>
          <cell r="Q48">
            <v>4.7649130326371241</v>
          </cell>
          <cell r="R48">
            <v>-2.921130444031372E-2</v>
          </cell>
          <cell r="S48">
            <v>2.9267738205432142E-4</v>
          </cell>
        </row>
        <row r="49">
          <cell r="B49">
            <v>2032</v>
          </cell>
          <cell r="D49">
            <v>82.3635892376805</v>
          </cell>
          <cell r="E49">
            <v>3.5412124487588392</v>
          </cell>
          <cell r="F49">
            <v>-3.8802508899895456E-3</v>
          </cell>
          <cell r="G49">
            <v>1.7202480072040985E-4</v>
          </cell>
          <cell r="H49">
            <v>45.38994945557193</v>
          </cell>
          <cell r="I49">
            <v>6.0870184065792117</v>
          </cell>
          <cell r="J49">
            <v>-5.4506066053278908E-2</v>
          </cell>
          <cell r="K49">
            <v>4.285768940478335E-4</v>
          </cell>
          <cell r="L49">
            <v>0</v>
          </cell>
          <cell r="M49">
            <v>2.2432900003128715</v>
          </cell>
          <cell r="N49">
            <v>0</v>
          </cell>
          <cell r="O49">
            <v>0</v>
          </cell>
          <cell r="P49">
            <v>59.41770444421369</v>
          </cell>
          <cell r="Q49">
            <v>4.7511807221708606</v>
          </cell>
          <cell r="R49">
            <v>-2.9105838741971181E-2</v>
          </cell>
          <cell r="S49">
            <v>2.9177001838469015E-4</v>
          </cell>
        </row>
        <row r="50">
          <cell r="B50">
            <v>2033</v>
          </cell>
          <cell r="D50">
            <v>82.264267821095132</v>
          </cell>
          <cell r="E50">
            <v>3.5369421365966836</v>
          </cell>
          <cell r="F50">
            <v>-3.875571734811057E-3</v>
          </cell>
          <cell r="G50">
            <v>1.7181735775861686E-4</v>
          </cell>
          <cell r="H50">
            <v>45.220849860262085</v>
          </cell>
          <cell r="I50">
            <v>6.0643413082007767</v>
          </cell>
          <cell r="J50">
            <v>-5.4303004498417219E-2</v>
          </cell>
          <cell r="K50">
            <v>4.2698023707394585E-4</v>
          </cell>
          <cell r="L50">
            <v>0</v>
          </cell>
          <cell r="M50">
            <v>2.238238210295834</v>
          </cell>
          <cell r="N50">
            <v>0</v>
          </cell>
          <cell r="O50">
            <v>0</v>
          </cell>
          <cell r="P50">
            <v>59.288603004000976</v>
          </cell>
          <cell r="Q50">
            <v>4.7376223845738359</v>
          </cell>
          <cell r="R50">
            <v>-2.9001751769282724E-2</v>
          </cell>
          <cell r="S50">
            <v>2.9087572445968854E-4</v>
          </cell>
        </row>
        <row r="51">
          <cell r="B51">
            <v>2034</v>
          </cell>
          <cell r="D51">
            <v>82.167852047869985</v>
          </cell>
          <cell r="E51">
            <v>3.5327967522155297</v>
          </cell>
          <cell r="F51">
            <v>-3.8710294680967408E-3</v>
          </cell>
          <cell r="G51">
            <v>1.7161598353089232E-4</v>
          </cell>
          <cell r="H51">
            <v>45.053914631665428</v>
          </cell>
          <cell r="I51">
            <v>6.0419544621839307</v>
          </cell>
          <cell r="J51">
            <v>-5.4102542001638852E-2</v>
          </cell>
          <cell r="K51">
            <v>4.254040162885682E-4</v>
          </cell>
          <cell r="L51">
            <v>0</v>
          </cell>
          <cell r="M51">
            <v>2.2327113491409598</v>
          </cell>
          <cell r="N51">
            <v>0</v>
          </cell>
          <cell r="O51">
            <v>0</v>
          </cell>
          <cell r="P51">
            <v>59.161880580721515</v>
          </cell>
          <cell r="Q51">
            <v>4.7242401727177477</v>
          </cell>
          <cell r="R51">
            <v>-2.8899031274377356E-2</v>
          </cell>
          <cell r="S51">
            <v>2.8999439450595461E-4</v>
          </cell>
        </row>
        <row r="52">
          <cell r="B52">
            <v>2035</v>
          </cell>
          <cell r="D52">
            <v>82.074329651977209</v>
          </cell>
          <cell r="E52">
            <v>3.5287757682390111</v>
          </cell>
          <cell r="F52">
            <v>-3.8666235119788049E-3</v>
          </cell>
          <cell r="G52">
            <v>1.7142065241837942E-4</v>
          </cell>
          <cell r="H52">
            <v>44.889124089551942</v>
          </cell>
          <cell r="I52">
            <v>6.0198552293117551</v>
          </cell>
          <cell r="J52">
            <v>-5.3904654930136714E-2</v>
          </cell>
          <cell r="K52">
            <v>4.2384804586880409E-4</v>
          </cell>
          <cell r="L52">
            <v>0</v>
          </cell>
          <cell r="M52">
            <v>2.2267727374220372</v>
          </cell>
          <cell r="N52">
            <v>0</v>
          </cell>
          <cell r="O52">
            <v>0</v>
          </cell>
          <cell r="P52">
            <v>59.037521835027974</v>
          </cell>
          <cell r="Q52">
            <v>4.7110358878216525</v>
          </cell>
          <cell r="R52">
            <v>-2.8797665128552748E-2</v>
          </cell>
          <cell r="S52">
            <v>2.8912592378710198E-4</v>
          </cell>
        </row>
        <row r="53">
          <cell r="B53">
            <v>2036</v>
          </cell>
          <cell r="D53">
            <v>82.594890688548972</v>
          </cell>
          <cell r="E53">
            <v>3.5511572263579274</v>
          </cell>
          <cell r="F53">
            <v>-3.8911477883507655E-3</v>
          </cell>
          <cell r="G53">
            <v>1.7250789751548966E-4</v>
          </cell>
          <cell r="H53">
            <v>45.159994693910477</v>
          </cell>
          <cell r="I53">
            <v>6.0561803271430596</v>
          </cell>
          <cell r="J53">
            <v>-5.4229927181596457E-2</v>
          </cell>
          <cell r="K53">
            <v>4.2640563590133916E-4</v>
          </cell>
          <cell r="L53">
            <v>0</v>
          </cell>
          <cell r="M53">
            <v>2.2262676876965806</v>
          </cell>
          <cell r="N53">
            <v>0</v>
          </cell>
          <cell r="O53">
            <v>0</v>
          </cell>
          <cell r="P53">
            <v>59.405017591543015</v>
          </cell>
          <cell r="Q53">
            <v>4.7392068851254203</v>
          </cell>
          <cell r="R53">
            <v>-2.8971966451338534E-2</v>
          </cell>
          <cell r="S53">
            <v>2.9089406984368502E-4</v>
          </cell>
        </row>
        <row r="54">
          <cell r="B54">
            <v>2037</v>
          </cell>
          <cell r="D54">
            <v>83.121563987781073</v>
          </cell>
          <cell r="E54">
            <v>3.5738014804625835</v>
          </cell>
          <cell r="F54">
            <v>-3.9159600210010651E-3</v>
          </cell>
          <cell r="G54">
            <v>1.7360790869984572E-4</v>
          </cell>
          <cell r="H54">
            <v>45.434045775032502</v>
          </cell>
          <cell r="I54">
            <v>6.0929319427571178</v>
          </cell>
          <cell r="J54">
            <v>-5.4559018676713249E-2</v>
          </cell>
          <cell r="K54">
            <v>4.2899325634521498E-4</v>
          </cell>
          <cell r="L54">
            <v>0</v>
          </cell>
          <cell r="M54">
            <v>2.2254398288401198</v>
          </cell>
          <cell r="N54">
            <v>0</v>
          </cell>
          <cell r="O54">
            <v>0</v>
          </cell>
          <cell r="P54">
            <v>59.776828366725539</v>
          </cell>
          <cell r="Q54">
            <v>4.7676918353430446</v>
          </cell>
          <cell r="R54">
            <v>-2.9148314364998516E-2</v>
          </cell>
          <cell r="S54">
            <v>2.9268297691071704E-4</v>
          </cell>
        </row>
        <row r="55">
          <cell r="B55">
            <v>2038</v>
          </cell>
          <cell r="D55">
            <v>83.654421317923919</v>
          </cell>
          <cell r="E55">
            <v>3.5967116162201327</v>
          </cell>
          <cell r="F55">
            <v>-3.9410635910210358E-3</v>
          </cell>
          <cell r="G55">
            <v>1.7472083586679704E-4</v>
          </cell>
          <cell r="H55">
            <v>45.711314677067918</v>
          </cell>
          <cell r="I55">
            <v>6.1301150841905221</v>
          </cell>
          <cell r="J55">
            <v>-5.4891974259835337E-2</v>
          </cell>
          <cell r="K55">
            <v>4.3161125980800138E-4</v>
          </cell>
          <cell r="L55">
            <v>0</v>
          </cell>
          <cell r="M55">
            <v>2.2243330921715541</v>
          </cell>
          <cell r="N55">
            <v>0</v>
          </cell>
          <cell r="O55">
            <v>0</v>
          </cell>
          <cell r="P55">
            <v>60.153004826156803</v>
          </cell>
          <cell r="Q55">
            <v>4.7964969581863324</v>
          </cell>
          <cell r="R55">
            <v>-2.9326732899953922E-2</v>
          </cell>
          <cell r="S55">
            <v>2.9449288875740121E-4</v>
          </cell>
        </row>
        <row r="56">
          <cell r="B56">
            <v>2039</v>
          </cell>
          <cell r="D56">
            <v>84.19353528990797</v>
          </cell>
          <cell r="E56">
            <v>3.6198907555286506</v>
          </cell>
          <cell r="F56">
            <v>-3.9664619192017114E-3</v>
          </cell>
          <cell r="G56">
            <v>1.7584683067171651E-4</v>
          </cell>
          <cell r="H56">
            <v>45.99183918264972</v>
          </cell>
          <cell r="I56">
            <v>6.167734818282633</v>
          </cell>
          <cell r="J56">
            <v>-5.5228839301859053E-2</v>
          </cell>
          <cell r="K56">
            <v>4.342600030374742E-4</v>
          </cell>
          <cell r="L56">
            <v>0</v>
          </cell>
          <cell r="M56">
            <v>2.2229870726482956</v>
          </cell>
          <cell r="N56">
            <v>0</v>
          </cell>
          <cell r="O56">
            <v>0</v>
          </cell>
          <cell r="P56">
            <v>60.533598230317182</v>
          </cell>
          <cell r="Q56">
            <v>4.8256282888110986</v>
          </cell>
          <cell r="R56">
            <v>-2.9507246368783557E-2</v>
          </cell>
          <cell r="S56">
            <v>2.9632405201520111E-4</v>
          </cell>
        </row>
        <row r="57">
          <cell r="B57">
            <v>2040</v>
          </cell>
          <cell r="D57">
            <v>84.73897936723823</v>
          </cell>
          <cell r="E57">
            <v>3.643342056942553</v>
          </cell>
          <cell r="F57">
            <v>-3.992158466499968E-3</v>
          </cell>
          <cell r="G57">
            <v>1.7698604655066631E-4</v>
          </cell>
          <cell r="H57">
            <v>46.275657518042664</v>
          </cell>
          <cell r="I57">
            <v>6.2057962713660411</v>
          </cell>
          <cell r="J57">
            <v>-5.5569659706411416E-2</v>
          </cell>
          <cell r="K57">
            <v>4.3693984697022834E-4</v>
          </cell>
          <cell r="L57">
            <v>0</v>
          </cell>
          <cell r="M57">
            <v>2.2214374062825883</v>
          </cell>
          <cell r="N57">
            <v>0</v>
          </cell>
          <cell r="O57">
            <v>0</v>
          </cell>
          <cell r="P57">
            <v>60.91866044157144</v>
          </cell>
          <cell r="Q57">
            <v>4.8550916983888683</v>
          </cell>
          <cell r="R57">
            <v>-2.9689879369536824E-2</v>
          </cell>
          <cell r="S57">
            <v>2.9817671621144864E-4</v>
          </cell>
        </row>
        <row r="58">
          <cell r="B58">
            <v>2041</v>
          </cell>
          <cell r="D58">
            <v>85.290827876004826</v>
          </cell>
          <cell r="E58">
            <v>3.6670687161029973</v>
          </cell>
          <cell r="F58">
            <v>-4.0181567345101404E-3</v>
          </cell>
          <cell r="G58">
            <v>1.7813863874130629E-4</v>
          </cell>
          <cell r="H58">
            <v>46.562808358352164</v>
          </cell>
          <cell r="I58">
            <v>6.2443046299651064</v>
          </cell>
          <cell r="J58">
            <v>-5.5914481916105298E-2</v>
          </cell>
          <cell r="K58">
            <v>4.3965115678086221E-4</v>
          </cell>
          <cell r="L58">
            <v>0</v>
          </cell>
          <cell r="M58">
            <v>2.2133887529459302</v>
          </cell>
          <cell r="N58">
            <v>0</v>
          </cell>
          <cell r="O58">
            <v>0</v>
          </cell>
          <cell r="P58">
            <v>61.308243931235708</v>
          </cell>
          <cell r="Q58">
            <v>4.884557015277581</v>
          </cell>
          <cell r="R58">
            <v>-2.987465678908563E-2</v>
          </cell>
          <cell r="S58">
            <v>3.0005113380334684E-4</v>
          </cell>
        </row>
        <row r="59">
          <cell r="B59">
            <v>2042</v>
          </cell>
          <cell r="D59">
            <v>85.84915601501136</v>
          </cell>
          <cell r="E59">
            <v>3.6910739661733492</v>
          </cell>
          <cell r="F59">
            <v>-4.0444602659411768E-3</v>
          </cell>
          <cell r="G59">
            <v>1.7930476430404771E-4</v>
          </cell>
          <cell r="H59">
            <v>46.853330832794455</v>
          </cell>
          <cell r="I59">
            <v>6.2832651415027119</v>
          </cell>
          <cell r="J59">
            <v>-5.6263352918867984E-2</v>
          </cell>
          <cell r="K59">
            <v>4.4239430193173843E-4</v>
          </cell>
          <cell r="L59">
            <v>0</v>
          </cell>
          <cell r="M59">
            <v>2.2209141061148077</v>
          </cell>
          <cell r="N59">
            <v>0</v>
          </cell>
          <cell r="O59">
            <v>0</v>
          </cell>
          <cell r="P59">
            <v>61.702401786727748</v>
          </cell>
          <cell r="Q59">
            <v>4.9152000914268461</v>
          </cell>
          <cell r="R59">
            <v>-3.0061603806515631E-2</v>
          </cell>
          <cell r="S59">
            <v>3.0194756021237107E-4</v>
          </cell>
        </row>
        <row r="60">
          <cell r="B60">
            <v>2043</v>
          </cell>
          <cell r="D60">
            <v>86.414039866021881</v>
          </cell>
          <cell r="E60">
            <v>3.7153610782797521</v>
          </cell>
          <cell r="F60">
            <v>-4.0710726450993882E-3</v>
          </cell>
          <cell r="G60">
            <v>1.8048458214345542E-4</v>
          </cell>
          <cell r="H60">
            <v>47.147264530028629</v>
          </cell>
          <cell r="I60">
            <v>6.3226831150153187</v>
          </cell>
          <cell r="J60">
            <v>-5.6616320254344141E-2</v>
          </cell>
          <cell r="K60">
            <v>4.451696562233294E-4</v>
          </cell>
          <cell r="L60">
            <v>0</v>
          </cell>
          <cell r="M60">
            <v>2.2089284572632</v>
          </cell>
          <cell r="N60">
            <v>0</v>
          </cell>
          <cell r="O60">
            <v>0</v>
          </cell>
          <cell r="P60">
            <v>62.101187718800901</v>
          </cell>
          <cell r="Q60">
            <v>4.94516250677672</v>
          </cell>
          <cell r="R60">
            <v>-3.0250745896557345E-2</v>
          </cell>
          <cell r="S60">
            <v>3.0386625385907468E-4</v>
          </cell>
        </row>
        <row r="61">
          <cell r="B61">
            <v>2044</v>
          </cell>
          <cell r="D61">
            <v>86.985556404128403</v>
          </cell>
          <cell r="E61">
            <v>3.7399333619568762</v>
          </cell>
          <cell r="F61">
            <v>-4.0979974983768735E-3</v>
          </cell>
          <cell r="G61">
            <v>1.8167825302990113E-4</v>
          </cell>
          <cell r="H61">
            <v>47.444649503551268</v>
          </cell>
          <cell r="I61">
            <v>6.3625639218764105</v>
          </cell>
          <cell r="J61">
            <v>-5.6973432020373832E-2</v>
          </cell>
          <cell r="K61">
            <v>4.4797759784515436E-4</v>
          </cell>
          <cell r="L61">
            <v>0</v>
          </cell>
          <cell r="M61">
            <v>2.1968696820073172</v>
          </cell>
          <cell r="N61">
            <v>0</v>
          </cell>
          <cell r="O61">
            <v>0</v>
          </cell>
          <cell r="P61">
            <v>62.50465606886317</v>
          </cell>
          <cell r="Q61">
            <v>4.975480320238586</v>
          </cell>
          <cell r="R61">
            <v>-3.0442108833057473E-2</v>
          </cell>
          <cell r="S61">
            <v>3.0580747619830318E-4</v>
          </cell>
        </row>
        <row r="62">
          <cell r="B62">
            <v>2045</v>
          </cell>
          <cell r="D62">
            <v>87.563783508240135</v>
          </cell>
          <cell r="E62">
            <v>3.7647941655988992</v>
          </cell>
          <cell r="F62">
            <v>-4.12523849474568E-3</v>
          </cell>
          <cell r="G62">
            <v>1.8288593962147154E-4</v>
          </cell>
          <cell r="H62">
            <v>47.745526277154404</v>
          </cell>
          <cell r="I62">
            <v>6.4029129965284346</v>
          </cell>
          <cell r="J62">
            <v>-5.7334736879546724E-2</v>
          </cell>
          <cell r="K62">
            <v>4.5081850942731383E-4</v>
          </cell>
          <cell r="L62">
            <v>0</v>
          </cell>
          <cell r="M62">
            <v>2.1963621887173939</v>
          </cell>
          <cell r="N62">
            <v>0</v>
          </cell>
          <cell r="O62">
            <v>0</v>
          </cell>
          <cell r="P62">
            <v>62.912861816382161</v>
          </cell>
          <cell r="Q62">
            <v>5.0067748498390667</v>
          </cell>
          <cell r="R62">
            <v>-3.063571869249106E-2</v>
          </cell>
          <cell r="S62">
            <v>3.0777149175482206E-4</v>
          </cell>
        </row>
        <row r="63">
          <cell r="B63">
            <v>2046</v>
          </cell>
          <cell r="D63">
            <v>88.148799971695595</v>
          </cell>
          <cell r="E63">
            <v>3.7899468769157787</v>
          </cell>
          <cell r="F63">
            <v>-4.1527993462577599E-3</v>
          </cell>
          <cell r="G63">
            <v>1.8410780648613271E-4</v>
          </cell>
          <cell r="H63">
            <v>48.049935850447596</v>
          </cell>
          <cell r="I63">
            <v>6.4437358372233398</v>
          </cell>
          <cell r="J63">
            <v>-5.7700284065833191E-2</v>
          </cell>
          <cell r="K63">
            <v>4.5369277809262972E-4</v>
          </cell>
          <cell r="L63">
            <v>0</v>
          </cell>
          <cell r="M63">
            <v>2.1992017478622183</v>
          </cell>
          <cell r="N63">
            <v>0</v>
          </cell>
          <cell r="O63">
            <v>0</v>
          </cell>
          <cell r="P63">
            <v>63.325860586376891</v>
          </cell>
          <cell r="Q63">
            <v>5.038614829608993</v>
          </cell>
          <cell r="R63">
            <v>-3.0831601857514865E-2</v>
          </cell>
          <cell r="S63">
            <v>3.0975856815936259E-4</v>
          </cell>
        </row>
        <row r="64">
          <cell r="B64">
            <v>2047</v>
          </cell>
          <cell r="D64">
            <v>88.740685512999875</v>
          </cell>
          <cell r="E64">
            <v>3.8153949233948912</v>
          </cell>
          <cell r="F64">
            <v>-4.1806838085508037E-3</v>
          </cell>
          <cell r="G64">
            <v>1.8534402012415589E-4</v>
          </cell>
          <cell r="H64">
            <v>48.357919704444825</v>
          </cell>
          <cell r="I64">
            <v>6.4850380067718056</v>
          </cell>
          <cell r="J64">
            <v>-5.8070123391293277E-2</v>
          </cell>
          <cell r="K64">
            <v>4.5660079550939749E-4</v>
          </cell>
          <cell r="L64">
            <v>0</v>
          </cell>
          <cell r="M64">
            <v>2.1992794071193358</v>
          </cell>
          <cell r="N64">
            <v>0</v>
          </cell>
          <cell r="O64">
            <v>0</v>
          </cell>
          <cell r="P64">
            <v>63.743708656997796</v>
          </cell>
          <cell r="Q64">
            <v>5.0706802746846034</v>
          </cell>
          <cell r="R64">
            <v>-3.1029785020562438E-2</v>
          </cell>
          <cell r="S64">
            <v>3.1176897618509156E-4</v>
          </cell>
        </row>
        <row r="65">
          <cell r="B65">
            <v>2048</v>
          </cell>
          <cell r="D65">
            <v>89.339520786687373</v>
          </cell>
          <cell r="E65">
            <v>3.8411417727680837</v>
          </cell>
          <cell r="F65">
            <v>-4.208895681360009E-3</v>
          </cell>
          <cell r="G65">
            <v>1.8659474899080554E-4</v>
          </cell>
          <cell r="H65">
            <v>48.669519807216979</v>
          </cell>
          <cell r="I65">
            <v>6.5268251333012719</v>
          </cell>
          <cell r="J65">
            <v>-5.844430525286446E-2</v>
          </cell>
          <cell r="K65">
            <v>4.5954295794475755E-4</v>
          </cell>
          <cell r="L65">
            <v>0</v>
          </cell>
          <cell r="M65">
            <v>2.208886433063129</v>
          </cell>
          <cell r="N65">
            <v>0</v>
          </cell>
          <cell r="O65">
            <v>0</v>
          </cell>
          <cell r="P65">
            <v>64.166462967195457</v>
          </cell>
          <cell r="Q65">
            <v>5.1036280546292154</v>
          </cell>
          <cell r="R65">
            <v>-3.1230295187481417E-2</v>
          </cell>
          <cell r="S65">
            <v>3.1380298978450811E-4</v>
          </cell>
        </row>
        <row r="66">
          <cell r="B66">
            <v>2049</v>
          </cell>
          <cell r="D66">
            <v>89.945387394312505</v>
          </cell>
          <cell r="E66">
            <v>3.8671909334842103</v>
          </cell>
          <cell r="F66">
            <v>-4.2374388090358579E-3</v>
          </cell>
          <cell r="G66">
            <v>1.8786016351929457E-4</v>
          </cell>
          <cell r="H66">
            <v>48.984778619610715</v>
          </cell>
          <cell r="I66">
            <v>6.5691029110228643</v>
          </cell>
          <cell r="J66">
            <v>-5.8822880639229032E-2</v>
          </cell>
          <cell r="K66">
            <v>4.6251966631869325E-4</v>
          </cell>
          <cell r="L66">
            <v>0</v>
          </cell>
          <cell r="M66">
            <v>2.2036261578355503</v>
          </cell>
          <cell r="N66">
            <v>0</v>
          </cell>
          <cell r="O66">
            <v>0</v>
          </cell>
          <cell r="P66">
            <v>64.594181124479604</v>
          </cell>
          <cell r="Q66">
            <v>5.1361674552689411</v>
          </cell>
          <cell r="R66">
            <v>-3.1433159681213532E-2</v>
          </cell>
          <cell r="S66">
            <v>3.1586088612677499E-4</v>
          </cell>
        </row>
        <row r="67">
          <cell r="B67">
            <v>2050</v>
          </cell>
          <cell r="D67">
            <v>90.558367895569205</v>
          </cell>
          <cell r="E67">
            <v>3.8935459551872187</v>
          </cell>
          <cell r="F67">
            <v>-4.2663170810679791E-3</v>
          </cell>
          <cell r="G67">
            <v>1.8914043614400849E-4</v>
          </cell>
          <cell r="H67">
            <v>49.303739101034523</v>
          </cell>
          <cell r="I67">
            <v>6.6118771010073329</v>
          </cell>
          <cell r="J67">
            <v>-5.9205901137762258E-2</v>
          </cell>
          <cell r="K67">
            <v>4.655313262586633E-4</v>
          </cell>
          <cell r="L67">
            <v>0</v>
          </cell>
          <cell r="M67">
            <v>2.1951818721598353</v>
          </cell>
          <cell r="N67">
            <v>0</v>
          </cell>
          <cell r="O67">
            <v>0</v>
          </cell>
          <cell r="P67">
            <v>65.026921412769013</v>
          </cell>
          <cell r="Q67">
            <v>5.1689231740393273</v>
          </cell>
          <cell r="R67">
            <v>-3.1638406145517842E-2</v>
          </cell>
          <cell r="S67">
            <v>3.1794294563548722E-4</v>
          </cell>
        </row>
        <row r="68">
          <cell r="B68">
            <v>2051</v>
          </cell>
          <cell r="D68">
            <v>91.17854581954127</v>
          </cell>
          <cell r="E68">
            <v>3.9202104291998507</v>
          </cell>
          <cell r="F68">
            <v>-4.2955344326151548E-3</v>
          </cell>
          <cell r="G68">
            <v>1.9043574132400281E-4</v>
          </cell>
          <cell r="H68">
            <v>49.626444715312601</v>
          </cell>
          <cell r="I68">
            <v>6.6551535319700896</v>
          </cell>
          <cell r="J68">
            <v>-5.9593418941562004E-2</v>
          </cell>
          <cell r="K68">
            <v>4.6857834815487563E-4</v>
          </cell>
          <cell r="L68">
            <v>0</v>
          </cell>
          <cell r="M68">
            <v>2.1973379309079504</v>
          </cell>
          <cell r="N68">
            <v>0</v>
          </cell>
          <cell r="O68">
            <v>0</v>
          </cell>
          <cell r="P68">
            <v>65.464742800333852</v>
          </cell>
          <cell r="Q68">
            <v>5.2026314990853706</v>
          </cell>
          <cell r="R68">
            <v>-3.1846062548737647E-2</v>
          </cell>
          <cell r="S68">
            <v>3.2004945202688487E-4</v>
          </cell>
        </row>
        <row r="69">
          <cell r="B69">
            <v>2052</v>
          </cell>
          <cell r="D69">
            <v>91.806005676084425</v>
          </cell>
          <cell r="E69">
            <v>3.947187989013023</v>
          </cell>
          <cell r="F69">
            <v>-4.325094845041553E-3</v>
          </cell>
          <cell r="G69">
            <v>1.917462555667759E-4</v>
          </cell>
          <cell r="H69">
            <v>49.952939436607657</v>
          </cell>
          <cell r="I69">
            <v>6.6989381010654849</v>
          </cell>
          <cell r="J69">
            <v>-5.9985486856560986E-2</v>
          </cell>
          <cell r="K69">
            <v>4.7166114721620988E-4</v>
          </cell>
          <cell r="L69">
            <v>0</v>
          </cell>
          <cell r="M69">
            <v>2.199426614442987</v>
          </cell>
          <cell r="N69">
            <v>0</v>
          </cell>
          <cell r="O69">
            <v>0</v>
          </cell>
          <cell r="P69">
            <v>65.90770494783095</v>
          </cell>
          <cell r="Q69">
            <v>5.2367306959559228</v>
          </cell>
          <cell r="R69">
            <v>-3.2056157187611713E-2</v>
          </cell>
          <cell r="S69">
            <v>3.2218069234851422E-4</v>
          </cell>
        </row>
        <row r="70">
          <cell r="B70">
            <v>2053</v>
          </cell>
          <cell r="D70">
            <v>92.440832967342374</v>
          </cell>
          <cell r="E70">
            <v>3.9744823107809486</v>
          </cell>
          <cell r="F70">
            <v>-4.355002346459259E-3</v>
          </cell>
          <cell r="G70">
            <v>1.9307215745232128E-4</v>
          </cell>
          <cell r="H70">
            <v>50.283267755413014</v>
          </cell>
          <cell r="I70">
            <v>6.7432367746903736</v>
          </cell>
          <cell r="J70">
            <v>-6.0382158308722379E-2</v>
          </cell>
          <cell r="K70">
            <v>4.7478014352679652E-4</v>
          </cell>
          <cell r="L70">
            <v>0</v>
          </cell>
          <cell r="M70">
            <v>2.201525458066989</v>
          </cell>
          <cell r="N70">
            <v>0</v>
          </cell>
          <cell r="O70">
            <v>0</v>
          </cell>
          <cell r="P70">
            <v>66.355868216433691</v>
          </cell>
          <cell r="Q70">
            <v>5.2712295122206267</v>
          </cell>
          <cell r="R70">
            <v>-3.2268718691130086E-2</v>
          </cell>
          <cell r="S70">
            <v>3.2433695701834277E-4</v>
          </cell>
        </row>
        <row r="71">
          <cell r="B71">
            <v>2054</v>
          </cell>
          <cell r="D71">
            <v>93.083114199397883</v>
          </cell>
          <cell r="E71">
            <v>4.0020971138220789</v>
          </cell>
          <cell r="F71">
            <v>-4.3852610122771737E-3</v>
          </cell>
          <cell r="G71">
            <v>1.9441362765746216E-4</v>
          </cell>
          <cell r="H71">
            <v>50.617474684615324</v>
          </cell>
          <cell r="I71">
            <v>6.7880555892971612</v>
          </cell>
          <cell r="J71">
            <v>-6.0783487351320109E-2</v>
          </cell>
          <cell r="K71">
            <v>4.7793576210326106E-4</v>
          </cell>
          <cell r="L71">
            <v>0</v>
          </cell>
          <cell r="M71">
            <v>2.2036250347059863</v>
          </cell>
          <cell r="N71">
            <v>0</v>
          </cell>
          <cell r="O71">
            <v>0</v>
          </cell>
          <cell r="P71">
            <v>66.809293676057223</v>
          </cell>
          <cell r="Q71">
            <v>5.3061321333000606</v>
          </cell>
          <cell r="R71">
            <v>-3.2483776024435369E-2</v>
          </cell>
          <cell r="S71">
            <v>3.2651853986433372E-4</v>
          </cell>
        </row>
        <row r="72">
          <cell r="B72">
            <v>2055</v>
          </cell>
          <cell r="D72">
            <v>93.7329368940607</v>
          </cell>
          <cell r="E72">
            <v>4.0300361611259241</v>
          </cell>
          <cell r="F72">
            <v>-4.4158749657563562E-3</v>
          </cell>
          <cell r="G72">
            <v>1.9577084898047159E-4</v>
          </cell>
          <cell r="H72">
            <v>50.955605765628221</v>
          </cell>
          <cell r="I72">
            <v>6.8334006522163584</v>
          </cell>
          <cell r="J72">
            <v>-6.1189528672304525E-2</v>
          </cell>
          <cell r="K72">
            <v>4.8112843295263912E-4</v>
          </cell>
          <cell r="L72">
            <v>0</v>
          </cell>
          <cell r="M72">
            <v>2.205657687073149</v>
          </cell>
          <cell r="N72">
            <v>0</v>
          </cell>
          <cell r="O72">
            <v>0</v>
          </cell>
          <cell r="P72">
            <v>67.268043113680235</v>
          </cell>
          <cell r="Q72">
            <v>5.3414397083950274</v>
          </cell>
          <cell r="R72">
            <v>-3.2701358492769693E-2</v>
          </cell>
          <cell r="S72">
            <v>3.2872573816448508E-4</v>
          </cell>
        </row>
        <row r="73">
          <cell r="B73">
            <v>2056</v>
          </cell>
          <cell r="D73">
            <v>94.390389600793924</v>
          </cell>
          <cell r="E73">
            <v>4.0583032598658217</v>
          </cell>
          <cell r="F73">
            <v>-4.446848378571888E-3</v>
          </cell>
          <cell r="G73">
            <v>1.9714400636598213E-4</v>
          </cell>
          <cell r="H73">
            <v>51.297707074598215</v>
          </cell>
          <cell r="I73">
            <v>6.8792781424888121</v>
          </cell>
          <cell r="J73">
            <v>-6.1600337601754485E-2</v>
          </cell>
          <cell r="K73">
            <v>4.8435859113097251E-4</v>
          </cell>
          <cell r="L73">
            <v>0</v>
          </cell>
          <cell r="M73">
            <v>2.207702401858759</v>
          </cell>
          <cell r="N73">
            <v>0</v>
          </cell>
          <cell r="O73">
            <v>0</v>
          </cell>
          <cell r="P73">
            <v>67.732179041764581</v>
          </cell>
          <cell r="Q73">
            <v>5.3771612271918743</v>
          </cell>
          <cell r="R73">
            <v>-3.2921495745468002E-2</v>
          </cell>
          <cell r="S73">
            <v>3.3095885268733872E-4</v>
          </cell>
        </row>
        <row r="74">
          <cell r="B74">
            <v>2057</v>
          </cell>
          <cell r="D74">
            <v>95.055561908780348</v>
          </cell>
          <cell r="E74">
            <v>4.0869022619177331</v>
          </cell>
          <cell r="F74">
            <v>-4.4781854713813393E-3</v>
          </cell>
          <cell r="G74">
            <v>1.9853328693018743E-4</v>
          </cell>
          <cell r="H74">
            <v>51.643825228683305</v>
          </cell>
          <cell r="I74">
            <v>6.925694311707713</v>
          </cell>
          <cell r="J74">
            <v>-6.201597011941716E-2</v>
          </cell>
          <cell r="K74">
            <v>4.8762667680259358E-4</v>
          </cell>
          <cell r="L74">
            <v>0</v>
          </cell>
          <cell r="M74">
            <v>2.2096726890953953</v>
          </cell>
          <cell r="N74">
            <v>0</v>
          </cell>
          <cell r="O74">
            <v>0</v>
          </cell>
          <cell r="P74">
            <v>68.201764706773574</v>
          </cell>
          <cell r="Q74">
            <v>5.4132969511154867</v>
          </cell>
          <cell r="R74">
            <v>-3.3144217779998382E-2</v>
          </cell>
          <cell r="S74">
            <v>3.3321818773296555E-4</v>
          </cell>
        </row>
        <row r="75">
          <cell r="B75">
            <v>2058</v>
          </cell>
          <cell r="D75">
            <v>95.728544459130646</v>
          </cell>
          <cell r="E75">
            <v>4.1158370643851274</v>
          </cell>
          <cell r="F75">
            <v>-4.5098905143999054E-3</v>
          </cell>
          <cell r="G75">
            <v>1.9993887998634048E-4</v>
          </cell>
          <cell r="H75">
            <v>51.994007392405422</v>
          </cell>
          <cell r="I75">
            <v>6.9726554848704785</v>
          </cell>
          <cell r="J75">
            <v>-6.2436482862336169E-2</v>
          </cell>
          <cell r="K75">
            <v>4.9093313530010471E-4</v>
          </cell>
          <cell r="L75">
            <v>0</v>
          </cell>
          <cell r="M75">
            <v>2.211596116132621</v>
          </cell>
          <cell r="N75">
            <v>0</v>
          </cell>
          <cell r="O75">
            <v>0</v>
          </cell>
          <cell r="P75">
            <v>68.676864097790542</v>
          </cell>
          <cell r="Q75">
            <v>5.4498532534785733</v>
          </cell>
          <cell r="R75">
            <v>-3.3369554946049679E-2</v>
          </cell>
          <cell r="S75">
            <v>3.3550405117443159E-4</v>
          </cell>
        </row>
        <row r="76">
          <cell r="B76">
            <v>2059</v>
          </cell>
          <cell r="D76">
            <v>96.409428957234539</v>
          </cell>
          <cell r="E76">
            <v>4.1451116101300247</v>
          </cell>
          <cell r="F76">
            <v>-4.5419678279822896E-3</v>
          </cell>
          <cell r="G76">
            <v>2.0136097707054999E-4</v>
          </cell>
          <cell r="H76">
            <v>52.348301284077301</v>
          </cell>
          <cell r="I76">
            <v>7.0201680612406312</v>
          </cell>
          <cell r="J76">
            <v>-6.2861933132569284E-2</v>
          </cell>
          <cell r="K76">
            <v>4.9427841718506201E-4</v>
          </cell>
          <cell r="L76">
            <v>0</v>
          </cell>
          <cell r="M76">
            <v>2.2134872685418232</v>
          </cell>
          <cell r="N76">
            <v>0</v>
          </cell>
          <cell r="O76">
            <v>0</v>
          </cell>
          <cell r="P76">
            <v>69.157541955238202</v>
          </cell>
          <cell r="Q76">
            <v>5.4868358760863103</v>
          </cell>
          <cell r="R76">
            <v>-3.3597537949667133E-2</v>
          </cell>
          <cell r="S76">
            <v>3.3781675449975034E-4</v>
          </cell>
        </row>
        <row r="77">
          <cell r="B77">
            <v>2060</v>
          </cell>
          <cell r="D77">
            <v>97.098308185257451</v>
          </cell>
          <cell r="E77">
            <v>4.1747298883102824</v>
          </cell>
          <cell r="F77">
            <v>-4.5744217832114319E-3</v>
          </cell>
          <cell r="G77">
            <v>2.0279977196788136E-4</v>
          </cell>
          <cell r="H77">
            <v>52.706755182304995</v>
          </cell>
          <cell r="I77">
            <v>7.0682385152198268</v>
          </cell>
          <cell r="J77">
            <v>-6.3292378904996907E-2</v>
          </cell>
          <cell r="K77">
            <v>4.9766297830937292E-4</v>
          </cell>
          <cell r="L77">
            <v>0</v>
          </cell>
          <cell r="M77">
            <v>2.2153308681458017</v>
          </cell>
          <cell r="N77">
            <v>0</v>
          </cell>
          <cell r="O77">
            <v>0</v>
          </cell>
          <cell r="P77">
            <v>69.643863779700908</v>
          </cell>
          <cell r="Q77">
            <v>5.5242490337080712</v>
          </cell>
          <cell r="R77">
            <v>-3.3828197857436633E-2</v>
          </cell>
          <cell r="S77">
            <v>3.4015661285432918E-4</v>
          </cell>
        </row>
        <row r="78">
          <cell r="B78">
            <v>2061</v>
          </cell>
          <cell r="D78">
            <v>97.795276014783582</v>
          </cell>
          <cell r="E78">
            <v>4.2046959349231861</v>
          </cell>
          <cell r="F78">
            <v>-4.6072568024941472E-3</v>
          </cell>
          <cell r="G78">
            <v>2.0425546073876263E-4</v>
          </cell>
          <cell r="H78">
            <v>53.069417932566694</v>
          </cell>
          <cell r="I78">
            <v>7.1168733972300915</v>
          </cell>
          <cell r="J78">
            <v>-6.3727878835222129E-2</v>
          </cell>
          <cell r="K78">
            <v>5.0108727987741367E-4</v>
          </cell>
          <cell r="L78">
            <v>0</v>
          </cell>
          <cell r="M78">
            <v>2.2167941146709844</v>
          </cell>
          <cell r="N78">
            <v>0</v>
          </cell>
          <cell r="O78">
            <v>0</v>
          </cell>
          <cell r="P78">
            <v>70.135895840850083</v>
          </cell>
          <cell r="Q78">
            <v>5.5620801439795331</v>
          </cell>
          <cell r="R78">
            <v>-3.406156610071813E-2</v>
          </cell>
          <cell r="S78">
            <v>3.4252394508391289E-4</v>
          </cell>
        </row>
        <row r="79">
          <cell r="B79">
            <v>2062</v>
          </cell>
          <cell r="D79">
            <v>98.50042741960749</v>
          </cell>
          <cell r="E79">
            <v>4.2350138333554197</v>
          </cell>
          <cell r="F79">
            <v>-4.6404773601637439E-3</v>
          </cell>
          <cell r="G79">
            <v>2.0572824174570125E-4</v>
          </cell>
          <cell r="H79">
            <v>53.436338953868663</v>
          </cell>
          <cell r="I79">
            <v>7.1660793346064269</v>
          </cell>
          <cell r="J79">
            <v>-6.4168492267563507E-2</v>
          </cell>
          <cell r="K79">
            <v>5.045517885088756E-4</v>
          </cell>
          <cell r="L79">
            <v>0</v>
          </cell>
          <cell r="M79">
            <v>2.2182485248005208</v>
          </cell>
          <cell r="N79">
            <v>0</v>
          </cell>
          <cell r="O79">
            <v>0</v>
          </cell>
          <cell r="P79">
            <v>70.633705186474586</v>
          </cell>
          <cell r="Q79">
            <v>5.600354073982424</v>
          </cell>
          <cell r="R79">
            <v>-3.4297674479928562E-2</v>
          </cell>
          <cell r="S79">
            <v>3.4491907377803187E-4</v>
          </cell>
        </row>
        <row r="80">
          <cell r="B80">
            <v>2063</v>
          </cell>
          <cell r="D80">
            <v>99.213858488675882</v>
          </cell>
          <cell r="E80">
            <v>4.2656877149394985</v>
          </cell>
          <cell r="F80">
            <v>-4.6740879830897341E-3</v>
          </cell>
          <cell r="G80">
            <v>2.0721831568031423E-4</v>
          </cell>
          <cell r="H80">
            <v>53.80756824547943</v>
          </cell>
          <cell r="I80">
            <v>7.2158630324998976</v>
          </cell>
          <cell r="J80">
            <v>-6.461427924314174E-2</v>
          </cell>
          <cell r="K80">
            <v>5.0805697630235071E-4</v>
          </cell>
          <cell r="L80">
            <v>0</v>
          </cell>
          <cell r="M80">
            <v>2.2195556003552284</v>
          </cell>
          <cell r="N80">
            <v>0</v>
          </cell>
          <cell r="O80">
            <v>0</v>
          </cell>
          <cell r="P80">
            <v>71.13735965161716</v>
          </cell>
          <cell r="Q80">
            <v>5.6390686762862083</v>
          </cell>
          <cell r="R80">
            <v>-3.4536555168875306E-2</v>
          </cell>
          <cell r="S80">
            <v>3.4734232531396039E-4</v>
          </cell>
        </row>
        <row r="81">
          <cell r="B81">
            <v>2064</v>
          </cell>
          <cell r="D81">
            <v>99.935666439181475</v>
          </cell>
          <cell r="E81">
            <v>4.2967217595167373</v>
          </cell>
          <cell r="F81">
            <v>-4.7080932512946995E-3</v>
          </cell>
          <cell r="G81">
            <v>2.0872588559067614E-4</v>
          </cell>
          <cell r="H81">
            <v>54.183156393743182</v>
          </cell>
          <cell r="I81">
            <v>7.2662312747913376</v>
          </cell>
          <cell r="J81">
            <v>-6.5065300508061433E-2</v>
          </cell>
          <cell r="K81">
            <v>5.1160332089966319E-4</v>
          </cell>
          <cell r="L81">
            <v>0</v>
          </cell>
          <cell r="M81">
            <v>2.2207925680100566</v>
          </cell>
          <cell r="N81">
            <v>0</v>
          </cell>
          <cell r="O81">
            <v>0</v>
          </cell>
          <cell r="P81">
            <v>71.646927867818178</v>
          </cell>
          <cell r="Q81">
            <v>5.6782333166586891</v>
          </cell>
          <cell r="R81">
            <v>-3.4778240719140423E-2</v>
          </cell>
          <cell r="S81">
            <v>3.4979402990119145E-4</v>
          </cell>
        </row>
        <row r="82">
          <cell r="B82">
            <v>2065</v>
          </cell>
          <cell r="D82">
            <v>100.66594962981044</v>
          </cell>
          <cell r="E82">
            <v>4.3281201960068199</v>
          </cell>
          <cell r="F82">
            <v>-4.7424977985783918E-3</v>
          </cell>
          <cell r="G82">
            <v>2.1025115690898746E-4</v>
          </cell>
          <cell r="H82">
            <v>54.563154578972842</v>
          </cell>
          <cell r="I82">
            <v>7.3171909250157476</v>
          </cell>
          <cell r="J82">
            <v>-6.5521617521688585E-2</v>
          </cell>
          <cell r="K82">
            <v>5.1519130555095587E-4</v>
          </cell>
          <cell r="L82">
            <v>0</v>
          </cell>
          <cell r="M82">
            <v>2.2218804825630207</v>
          </cell>
          <cell r="N82">
            <v>0</v>
          </cell>
          <cell r="O82">
            <v>0</v>
          </cell>
          <cell r="P82">
            <v>72.162479272467749</v>
          </cell>
          <cell r="Q82">
            <v>5.7178491320775819</v>
          </cell>
          <cell r="R82">
            <v>-3.5022764064516279E-2</v>
          </cell>
          <cell r="S82">
            <v>3.5227452162643304E-4</v>
          </cell>
        </row>
        <row r="83">
          <cell r="B83">
            <v>2066</v>
          </cell>
          <cell r="D83">
            <v>101.40480757414541</v>
          </cell>
          <cell r="E83">
            <v>4.3598873029840668</v>
          </cell>
          <cell r="F83">
            <v>-4.7773063131491727E-3</v>
          </cell>
          <cell r="G83">
            <v>2.1179433747956864E-4</v>
          </cell>
          <cell r="H83">
            <v>54.947614582424386</v>
          </cell>
          <cell r="I83">
            <v>7.3687489272975899</v>
          </cell>
          <cell r="J83">
            <v>-6.5983292465025656E-2</v>
          </cell>
          <cell r="K83">
            <v>5.1882141918054155E-4</v>
          </cell>
          <cell r="L83">
            <v>0</v>
          </cell>
          <cell r="M83">
            <v>2.2229534138968279</v>
          </cell>
          <cell r="N83">
            <v>0</v>
          </cell>
          <cell r="O83">
            <v>0</v>
          </cell>
          <cell r="P83">
            <v>72.684084118267805</v>
          </cell>
          <cell r="Q83">
            <v>5.7579286303103014</v>
          </cell>
          <cell r="R83">
            <v>-3.5270158525493422E-2</v>
          </cell>
          <cell r="S83">
            <v>3.5478413849913341E-4</v>
          </cell>
        </row>
        <row r="84">
          <cell r="B84">
            <v>2067</v>
          </cell>
          <cell r="D84">
            <v>102.15234095422602</v>
          </cell>
          <cell r="E84">
            <v>4.392027409260459</v>
          </cell>
          <cell r="F84">
            <v>-4.8125235382628605E-3</v>
          </cell>
          <cell r="G84">
            <v>2.1335563758718209E-4</v>
          </cell>
          <cell r="H84">
            <v>55.336588793352838</v>
          </cell>
          <cell r="I84">
            <v>7.4209123072970247</v>
          </cell>
          <cell r="J84">
            <v>-6.6450388249184672E-2</v>
          </cell>
          <cell r="K84">
            <v>5.2249415645352763E-4</v>
          </cell>
          <cell r="L84">
            <v>0</v>
          </cell>
          <cell r="M84">
            <v>2.223849211839978</v>
          </cell>
          <cell r="N84">
            <v>0</v>
          </cell>
          <cell r="O84">
            <v>0</v>
          </cell>
          <cell r="P84">
            <v>73.211813482805226</v>
          </cell>
          <cell r="Q84">
            <v>5.7984686571233448</v>
          </cell>
          <cell r="R84">
            <v>-3.5520457813801011E-2</v>
          </cell>
          <cell r="S84">
            <v>3.5732322249754078E-4</v>
          </cell>
        </row>
        <row r="85">
          <cell r="B85">
            <v>2068</v>
          </cell>
          <cell r="D85">
            <v>102.9086516342684</v>
          </cell>
          <cell r="E85">
            <v>4.4245448944755168</v>
          </cell>
          <cell r="F85">
            <v>-4.848154272869074E-3</v>
          </cell>
          <cell r="G85">
            <v>2.1493526998568721E-4</v>
          </cell>
          <cell r="H85">
            <v>55.730130216151295</v>
          </cell>
          <cell r="I85">
            <v>7.4736881731672939</v>
          </cell>
          <cell r="J85">
            <v>-6.6922968523960027E-2</v>
          </cell>
          <cell r="K85">
            <v>5.2621001784322163E-4</v>
          </cell>
          <cell r="L85">
            <v>0</v>
          </cell>
          <cell r="M85">
            <v>2.2246684048538783</v>
          </cell>
          <cell r="N85">
            <v>0</v>
          </cell>
          <cell r="O85">
            <v>0</v>
          </cell>
          <cell r="P85">
            <v>73.745739278237409</v>
          </cell>
          <cell r="Q85">
            <v>5.8394800670159244</v>
          </cell>
          <cell r="R85">
            <v>-3.577369603700066E-2</v>
          </cell>
          <cell r="S85">
            <v>3.5989211961530302E-4</v>
          </cell>
        </row>
        <row r="86">
          <cell r="B86">
            <v>2069</v>
          </cell>
          <cell r="D86">
            <v>103.67384267454612</v>
          </cell>
          <cell r="E86">
            <v>4.4574441896931001</v>
          </cell>
          <cell r="F86">
            <v>-4.8842033722651867E-3</v>
          </cell>
          <cell r="G86">
            <v>2.1653344992703195E-4</v>
          </cell>
          <cell r="H86">
            <v>56.128292477573616</v>
          </cell>
          <cell r="I86">
            <v>7.5270837165233218</v>
          </cell>
          <cell r="J86">
            <v>-6.7401097686501849E-2</v>
          </cell>
          <cell r="K86">
            <v>5.2996950969933106E-4</v>
          </cell>
          <cell r="L86">
            <v>0</v>
          </cell>
          <cell r="M86">
            <v>2.2253632694530618</v>
          </cell>
          <cell r="N86">
            <v>0</v>
          </cell>
          <cell r="O86">
            <v>0</v>
          </cell>
          <cell r="P86">
            <v>74.285934261091498</v>
          </cell>
          <cell r="Q86">
            <v>5.8809659090943835</v>
          </cell>
          <cell r="R86">
            <v>-3.6029907703134183E-2</v>
          </cell>
          <cell r="S86">
            <v>3.6249117990861643E-4</v>
          </cell>
        </row>
        <row r="87">
          <cell r="B87">
            <v>2070</v>
          </cell>
          <cell r="D87">
            <v>104.44801834543377</v>
          </cell>
          <cell r="E87">
            <v>4.490729778005214</v>
          </cell>
          <cell r="F87">
            <v>-4.9206757487579265E-3</v>
          </cell>
          <cell r="G87">
            <v>2.1815039519058429E-4</v>
          </cell>
          <cell r="H87">
            <v>56.531129834041998</v>
          </cell>
          <cell r="I87">
            <v>7.5811062134216893</v>
          </cell>
          <cell r="J87">
            <v>-6.7884840890091128E-2</v>
          </cell>
          <cell r="K87">
            <v>5.3377314431696037E-4</v>
          </cell>
          <cell r="L87">
            <v>0</v>
          </cell>
          <cell r="M87">
            <v>2.2259625556588891</v>
          </cell>
          <cell r="N87">
            <v>0</v>
          </cell>
          <cell r="O87">
            <v>0</v>
          </cell>
          <cell r="P87">
            <v>74.832472042178722</v>
          </cell>
          <cell r="Q87">
            <v>5.9229333577268664</v>
          </cell>
          <cell r="R87">
            <v>-3.6289127725425821E-2</v>
          </cell>
          <cell r="S87">
            <v>3.6512075754392567E-4</v>
          </cell>
        </row>
        <row r="88">
          <cell r="B88">
            <v>2071</v>
          </cell>
          <cell r="D88">
            <v>105.2312841416156</v>
          </cell>
          <cell r="E88">
            <v>4.5244061951429115</v>
          </cell>
          <cell r="F88">
            <v>-4.9575763723327714E-3</v>
          </cell>
          <cell r="G88">
            <v>2.1978632611280847E-4</v>
          </cell>
          <cell r="H88">
            <v>56.938697179040339</v>
          </cell>
          <cell r="I88">
            <v>7.6357630253521336</v>
          </cell>
          <cell r="J88">
            <v>-6.8374264053018052E-2</v>
          </cell>
          <cell r="K88">
            <v>5.376214400064209E-4</v>
          </cell>
          <cell r="L88">
            <v>0</v>
          </cell>
          <cell r="M88">
            <v>2.2265578157227828</v>
          </cell>
          <cell r="N88">
            <v>0</v>
          </cell>
          <cell r="O88">
            <v>0</v>
          </cell>
          <cell r="P88">
            <v>75.385427096625079</v>
          </cell>
          <cell r="Q88">
            <v>5.9653929875523728</v>
          </cell>
          <cell r="R88">
            <v>-3.6551391427039864E-2</v>
          </cell>
          <cell r="S88">
            <v>3.6778121084618564E-4</v>
          </cell>
        </row>
        <row r="89">
          <cell r="B89">
            <v>2072</v>
          </cell>
          <cell r="D89">
            <v>106.02374679646101</v>
          </cell>
          <cell r="E89">
            <v>4.5584780300943599</v>
          </cell>
          <cell r="F89">
            <v>-4.9949102713311979E-3</v>
          </cell>
          <cell r="G89">
            <v>2.2144146561728969E-4</v>
          </cell>
          <cell r="H89">
            <v>57.351050050594417</v>
          </cell>
          <cell r="I89">
            <v>7.691061600240662</v>
          </cell>
          <cell r="J89">
            <v>-6.8869433867564445E-2</v>
          </cell>
          <cell r="K89">
            <v>5.4151492116385938E-4</v>
          </cell>
          <cell r="L89">
            <v>0</v>
          </cell>
          <cell r="M89">
            <v>2.2270511581402705</v>
          </cell>
          <cell r="N89">
            <v>0</v>
          </cell>
          <cell r="O89">
            <v>0</v>
          </cell>
          <cell r="P89">
            <v>75.944874774019922</v>
          </cell>
          <cell r="Q89">
            <v>6.008345383395997</v>
          </cell>
          <cell r="R89">
            <v>-3.681673454589398E-2</v>
          </cell>
          <cell r="S89">
            <v>3.7047290234768941E-4</v>
          </cell>
        </row>
        <row r="90">
          <cell r="B90">
            <v>2073</v>
          </cell>
          <cell r="D90">
            <v>106.8255142965688</v>
          </cell>
          <cell r="E90">
            <v>4.592949925730168</v>
          </cell>
          <cell r="F90">
            <v>-5.0326825331358672E-3</v>
          </cell>
          <cell r="G90">
            <v>2.2311603924511119E-4</v>
          </cell>
          <cell r="H90">
            <v>57.768244638839946</v>
          </cell>
          <cell r="I90">
            <v>7.7470094734644785</v>
          </cell>
          <cell r="J90">
            <v>-6.9370417809091839E-2</v>
          </cell>
          <cell r="K90">
            <v>5.4545411834271596E-4</v>
          </cell>
          <cell r="L90">
            <v>0</v>
          </cell>
          <cell r="M90">
            <v>2.2274701052632064</v>
          </cell>
          <cell r="N90">
            <v>0</v>
          </cell>
          <cell r="O90">
            <v>0</v>
          </cell>
          <cell r="P90">
            <v>76.510891308683611</v>
          </cell>
          <cell r="Q90">
            <v>6.0517978557540273</v>
          </cell>
          <cell r="R90">
            <v>-3.7085193239529184E-2</v>
          </cell>
          <cell r="S90">
            <v>3.7319619883746912E-4</v>
          </cell>
        </row>
        <row r="91">
          <cell r="B91">
            <v>2074</v>
          </cell>
          <cell r="D91">
            <v>107.63669589648215</v>
          </cell>
          <cell r="E91">
            <v>4.6278265794360651</v>
          </cell>
          <cell r="F91">
            <v>-5.0708983048638806E-3</v>
          </cell>
          <cell r="G91">
            <v>2.2481027518558814E-4</v>
          </cell>
          <cell r="H91">
            <v>58.190337793679355</v>
          </cell>
          <cell r="I91">
            <v>7.8036142688787891</v>
          </cell>
          <cell r="J91">
            <v>-6.9877284145235988E-2</v>
          </cell>
          <cell r="K91">
            <v>5.4943956832602099E-4</v>
          </cell>
          <cell r="L91">
            <v>0</v>
          </cell>
          <cell r="M91">
            <v>2.2277212966470432</v>
          </cell>
          <cell r="N91">
            <v>0</v>
          </cell>
          <cell r="O91">
            <v>0</v>
          </cell>
          <cell r="P91">
            <v>77.083553830055678</v>
          </cell>
          <cell r="Q91">
            <v>6.0957513665570202</v>
          </cell>
          <cell r="R91">
            <v>-3.7356804090036812E-2</v>
          </cell>
          <cell r="S91">
            <v>3.7595147141127765E-4</v>
          </cell>
        </row>
        <row r="92">
          <cell r="B92">
            <v>2075</v>
          </cell>
          <cell r="D92">
            <v>108.45740213357648</v>
          </cell>
          <cell r="E92">
            <v>4.6631127437529889</v>
          </cell>
          <cell r="F92">
            <v>-5.1095627940681496E-3</v>
          </cell>
          <cell r="G92">
            <v>2.2652440430736225E-4</v>
          </cell>
          <cell r="H92">
            <v>58.617387032528619</v>
          </cell>
          <cell r="I92">
            <v>7.8608836998556955</v>
          </cell>
          <cell r="J92">
            <v>-7.0390101945209615E-2</v>
          </cell>
          <cell r="K92">
            <v>5.5347181419954095E-4</v>
          </cell>
          <cell r="L92">
            <v>0</v>
          </cell>
          <cell r="M92">
            <v>2.2279850820243823</v>
          </cell>
          <cell r="N92">
            <v>0</v>
          </cell>
          <cell r="O92">
            <v>0</v>
          </cell>
          <cell r="P92">
            <v>77.662940373205075</v>
          </cell>
          <cell r="Q92">
            <v>6.1402214775469481</v>
          </cell>
          <cell r="R92">
            <v>-3.7631604109043551E-2</v>
          </cell>
          <cell r="S92">
            <v>3.7873909552215627E-4</v>
          </cell>
        </row>
        <row r="93">
          <cell r="B93">
            <v>2076</v>
          </cell>
          <cell r="D93">
            <v>109.287744843122</v>
          </cell>
          <cell r="E93">
            <v>4.6988132270247105</v>
          </cell>
          <cell r="F93">
            <v>-5.1486812694470294E-3</v>
          </cell>
          <cell r="G93">
            <v>2.2825866018986166E-4</v>
          </cell>
          <cell r="H93">
            <v>59.049450548154965</v>
          </cell>
          <cell r="I93">
            <v>7.9188255703352635</v>
          </cell>
          <cell r="J93">
            <v>-7.0908941089214222E-2</v>
          </cell>
          <cell r="K93">
            <v>5.5755140542578321E-4</v>
          </cell>
          <cell r="L93">
            <v>0</v>
          </cell>
          <cell r="M93">
            <v>2.228007641812042</v>
          </cell>
          <cell r="N93">
            <v>0</v>
          </cell>
          <cell r="O93">
            <v>0</v>
          </cell>
          <cell r="P93">
            <v>78.249129889463873</v>
          </cell>
          <cell r="Q93">
            <v>6.1852007722290283</v>
          </cell>
          <cell r="R93">
            <v>-3.790963074275485E-2</v>
          </cell>
          <cell r="S93">
            <v>3.8155945103159701E-4</v>
          </cell>
        </row>
        <row r="94">
          <cell r="B94">
            <v>2077</v>
          </cell>
          <cell r="D94">
            <v>110.12783717352328</v>
          </cell>
          <cell r="E94">
            <v>4.7349328940530482</v>
          </cell>
          <cell r="F94">
            <v>-5.1882590615622568E-3</v>
          </cell>
          <cell r="G94">
            <v>2.3001327915513021E-4</v>
          </cell>
          <cell r="H94">
            <v>59.486587216606701</v>
          </cell>
          <cell r="I94">
            <v>7.977447775888959</v>
          </cell>
          <cell r="J94">
            <v>-7.1433872277962565E-2</v>
          </cell>
          <cell r="K94">
            <v>5.6167889791886993E-4</v>
          </cell>
          <cell r="L94">
            <v>0</v>
          </cell>
          <cell r="M94">
            <v>2.2280413809311344</v>
          </cell>
          <cell r="N94">
            <v>0</v>
          </cell>
          <cell r="O94">
            <v>0</v>
          </cell>
          <cell r="P94">
            <v>78.842202257185619</v>
          </cell>
          <cell r="Q94">
            <v>6.2307087789394853</v>
          </cell>
          <cell r="R94">
            <v>-3.81909218770577E-2</v>
          </cell>
          <cell r="S94">
            <v>3.8441292226130529E-4</v>
          </cell>
        </row>
        <row r="95">
          <cell r="B95">
            <v>2078</v>
          </cell>
          <cell r="D95">
            <v>110.97779360173745</v>
          </cell>
          <cell r="E95">
            <v>4.771476666760778</v>
          </cell>
          <cell r="F95">
            <v>-5.2283015635653327E-3</v>
          </cell>
          <cell r="G95">
            <v>2.3178850030003003E-4</v>
          </cell>
          <cell r="H95">
            <v>59.928856605235922</v>
          </cell>
          <cell r="I95">
            <v>8.0367583047955318</v>
          </cell>
          <cell r="J95">
            <v>-7.1964967042312616E-2</v>
          </cell>
          <cell r="K95">
            <v>5.6585485412029009E-4</v>
          </cell>
          <cell r="L95">
            <v>0</v>
          </cell>
          <cell r="M95">
            <v>2.2279245241082117</v>
          </cell>
          <cell r="N95">
            <v>0</v>
          </cell>
          <cell r="O95">
            <v>0</v>
          </cell>
          <cell r="P95">
            <v>79.442238292630094</v>
          </cell>
          <cell r="Q95">
            <v>6.2767431105915001</v>
          </cell>
          <cell r="R95">
            <v>-3.8475515842683064E-2</v>
          </cell>
          <cell r="S95">
            <v>3.8729989804556962E-4</v>
          </cell>
        </row>
        <row r="96">
          <cell r="B96">
            <v>2079</v>
          </cell>
          <cell r="D96">
            <v>111.83772994887393</v>
          </cell>
          <cell r="E96">
            <v>4.8084495248623371</v>
          </cell>
          <cell r="F96">
            <v>-5.2688142319324387E-3</v>
          </cell>
          <cell r="G96">
            <v>2.3358456552882308E-4</v>
          </cell>
          <cell r="H96">
            <v>60.376318980815796</v>
          </cell>
          <cell r="I96">
            <v>8.0967652391295832</v>
          </cell>
          <cell r="J96">
            <v>-7.2502297753015116E-2</v>
          </cell>
          <cell r="K96">
            <v>5.7007984307554322E-4</v>
          </cell>
          <cell r="L96">
            <v>0</v>
          </cell>
          <cell r="M96">
            <v>2.2277515239370911</v>
          </cell>
          <cell r="N96">
            <v>0</v>
          </cell>
          <cell r="O96">
            <v>0</v>
          </cell>
          <cell r="P96">
            <v>80.04931976097609</v>
          </cell>
          <cell r="Q96">
            <v>6.3233150551561286</v>
          </cell>
          <cell r="R96">
            <v>-3.8763451420429279E-2</v>
          </cell>
          <cell r="S96">
            <v>3.9022077178424821E-4</v>
          </cell>
        </row>
        <row r="97">
          <cell r="B97">
            <v>2080</v>
          </cell>
          <cell r="D97">
            <v>112.70776339597676</v>
          </cell>
          <cell r="E97">
            <v>4.8458565065423871</v>
          </cell>
          <cell r="F97">
            <v>-5.3098025872079634E-3</v>
          </cell>
          <cell r="G97">
            <v>2.3540171958613419E-4</v>
          </cell>
          <cell r="H97">
            <v>60.829035317752762</v>
          </cell>
          <cell r="I97">
            <v>8.1574767558628576</v>
          </cell>
          <cell r="J97">
            <v>-7.3045937630575195E-2</v>
          </cell>
          <cell r="K97">
            <v>5.7435444051167988E-4</v>
          </cell>
          <cell r="L97">
            <v>0</v>
          </cell>
          <cell r="M97">
            <v>2.2274096611355931</v>
          </cell>
          <cell r="N97">
            <v>0</v>
          </cell>
          <cell r="O97">
            <v>0</v>
          </cell>
          <cell r="P97">
            <v>80.6635293874631</v>
          </cell>
          <cell r="Q97">
            <v>6.3704249762340535</v>
          </cell>
          <cell r="R97">
            <v>-3.9054767846446493E-2</v>
          </cell>
          <cell r="S97">
            <v>3.9317594149637501E-4</v>
          </cell>
        </row>
        <row r="98">
          <cell r="B98">
            <v>2081</v>
          </cell>
          <cell r="D98">
            <v>113.58801249999276</v>
          </cell>
          <cell r="E98">
            <v>4.8837027091423613</v>
          </cell>
          <cell r="F98">
            <v>-5.3512722147567825E-3</v>
          </cell>
          <cell r="G98">
            <v>2.372402100903022E-4</v>
          </cell>
          <cell r="H98">
            <v>61.287067306395443</v>
          </cell>
          <cell r="I98">
            <v>8.2189011279785174</v>
          </cell>
          <cell r="J98">
            <v>-7.3595960755229894E-2</v>
          </cell>
          <cell r="K98">
            <v>5.786792289157554E-4</v>
          </cell>
          <cell r="L98">
            <v>0</v>
          </cell>
          <cell r="M98">
            <v>2.2273625092659071</v>
          </cell>
          <cell r="N98">
            <v>0</v>
          </cell>
          <cell r="O98">
            <v>0</v>
          </cell>
          <cell r="P98">
            <v>81.284950868664282</v>
          </cell>
          <cell r="Q98">
            <v>6.418103905341872</v>
          </cell>
          <cell r="R98">
            <v>-3.9349504817583279E-2</v>
          </cell>
          <cell r="S98">
            <v>3.9616580987439761E-4</v>
          </cell>
        </row>
        <row r="99">
          <cell r="B99">
            <v>2082</v>
          </cell>
          <cell r="D99">
            <v>114.47859720992673</v>
          </cell>
          <cell r="E99">
            <v>4.9219932898550542</v>
          </cell>
          <cell r="F99">
            <v>-5.393228765525354E-3</v>
          </cell>
          <cell r="G99">
            <v>2.3910028756712187E-4</v>
          </cell>
          <cell r="H99">
            <v>61.750477361441</v>
          </cell>
          <cell r="I99">
            <v>8.2810467255984754</v>
          </cell>
          <cell r="J99">
            <v>-7.4152442077042996E-2</v>
          </cell>
          <cell r="K99">
            <v>5.8305479761420391E-4</v>
          </cell>
          <cell r="L99">
            <v>0</v>
          </cell>
          <cell r="M99">
            <v>2.227151735938353</v>
          </cell>
          <cell r="N99">
            <v>0</v>
          </cell>
          <cell r="O99">
            <v>0</v>
          </cell>
          <cell r="P99">
            <v>81.91366888389129</v>
          </cell>
          <cell r="Q99">
            <v>6.4663340086157888</v>
          </cell>
          <cell r="R99">
            <v>-3.9647702496796049E-2</v>
          </cell>
          <cell r="S99">
            <v>3.9919078433905069E-4</v>
          </cell>
        </row>
        <row r="100">
          <cell r="B100">
            <v>2083</v>
          </cell>
          <cell r="D100">
            <v>115.37963888318674</v>
          </cell>
          <cell r="E100">
            <v>4.9607334664273877</v>
          </cell>
          <cell r="F100">
            <v>-5.4356779568117538E-3</v>
          </cell>
          <cell r="G100">
            <v>2.409822054839825E-4</v>
          </cell>
          <cell r="H100">
            <v>62.219328630440089</v>
          </cell>
          <cell r="I100">
            <v>8.3439220171239477</v>
          </cell>
          <cell r="J100">
            <v>-7.4715457426118057E-2</v>
          </cell>
          <cell r="K100">
            <v>5.8748174285314276E-4</v>
          </cell>
          <cell r="L100">
            <v>0</v>
          </cell>
          <cell r="M100">
            <v>2.2268703557398748</v>
          </cell>
          <cell r="N100">
            <v>0</v>
          </cell>
          <cell r="O100">
            <v>0</v>
          </cell>
          <cell r="P100">
            <v>82.549769106733493</v>
          </cell>
          <cell r="Q100">
            <v>6.51512679757891</v>
          </cell>
          <cell r="R100">
            <v>-3.9949401518621863E-2</v>
          </cell>
          <cell r="S100">
            <v>4.022512770948738E-4</v>
          </cell>
        </row>
        <row r="101">
          <cell r="B101">
            <v>2084</v>
          </cell>
          <cell r="D101">
            <v>116.29126030212106</v>
          </cell>
          <cell r="E101">
            <v>4.9999285178714112</v>
          </cell>
          <cell r="F101">
            <v>-5.4786255730447661E-3</v>
          </cell>
          <cell r="G101">
            <v>2.4288622028440703E-4</v>
          </cell>
          <cell r="H101">
            <v>62.693685002401999</v>
          </cell>
          <cell r="I101">
            <v>8.4075355703894452</v>
          </cell>
          <cell r="J101">
            <v>-7.5285083522931784E-2</v>
          </cell>
          <cell r="K101">
            <v>5.9196066787962291E-4</v>
          </cell>
          <cell r="L101">
            <v>0</v>
          </cell>
          <cell r="M101">
            <v>2.2265303107384185</v>
          </cell>
          <cell r="N101">
            <v>0</v>
          </cell>
          <cell r="O101">
            <v>0</v>
          </cell>
          <cell r="P101">
            <v>83.193338216732357</v>
          </cell>
          <cell r="Q101">
            <v>6.5644895570821742</v>
          </cell>
          <cell r="R101">
            <v>-4.0254642994715699E-2</v>
          </cell>
          <cell r="S101">
            <v>4.0534770518638164E-4</v>
          </cell>
        </row>
        <row r="102">
          <cell r="B102">
            <v>2085</v>
          </cell>
          <cell r="D102">
            <v>117.21358569074928</v>
          </cell>
          <cell r="E102">
            <v>5.0395837851836633</v>
          </cell>
          <cell r="F102">
            <v>-5.5220774665720989E-3</v>
          </cell>
          <cell r="G102">
            <v>2.4481259142299702E-4</v>
          </cell>
          <cell r="H102">
            <v>63.17361111650046</v>
          </cell>
          <cell r="I102">
            <v>8.4718960538302728</v>
          </cell>
          <cell r="J102">
            <v>-7.586139798878834E-2</v>
          </cell>
          <cell r="K102">
            <v>5.9649218302383102E-4</v>
          </cell>
          <cell r="L102">
            <v>0</v>
          </cell>
          <cell r="M102">
            <v>2.2262311828446384</v>
          </cell>
          <cell r="N102">
            <v>0</v>
          </cell>
          <cell r="O102">
            <v>0</v>
          </cell>
          <cell r="P102">
            <v>83.844463911193031</v>
          </cell>
          <cell r="Q102">
            <v>6.6144343025640424</v>
          </cell>
          <cell r="R102">
            <v>-4.0563468519452521E-2</v>
          </cell>
          <cell r="S102">
            <v>4.084804905548936E-4</v>
          </cell>
        </row>
        <row r="103">
          <cell r="B103">
            <v>2086</v>
          </cell>
          <cell r="D103">
            <v>118.1467407316902</v>
          </cell>
          <cell r="E103">
            <v>5.0797046720729657</v>
          </cell>
          <cell r="F103">
            <v>-5.5660395584578755E-3</v>
          </cell>
          <cell r="G103">
            <v>2.4676158140078767E-4</v>
          </cell>
          <cell r="H103">
            <v>63.659172370881869</v>
          </cell>
          <cell r="I103">
            <v>8.5370122376637507</v>
          </cell>
          <cell r="J103">
            <v>-7.644447935639663E-2</v>
          </cell>
          <cell r="K103">
            <v>6.0107690578225668E-4</v>
          </cell>
          <cell r="L103">
            <v>0</v>
          </cell>
          <cell r="M103">
            <v>2.2257532850789326</v>
          </cell>
          <cell r="N103">
            <v>0</v>
          </cell>
          <cell r="O103">
            <v>0</v>
          </cell>
          <cell r="P103">
            <v>84.503234917134677</v>
          </cell>
          <cell r="Q103">
            <v>6.6649561795958494</v>
          </cell>
          <cell r="R103">
            <v>-4.087592017559525E-2</v>
          </cell>
          <cell r="S103">
            <v>4.1165006009602994E-4</v>
          </cell>
        </row>
        <row r="104">
          <cell r="B104">
            <v>2087</v>
          </cell>
          <cell r="D104">
            <v>119.09085258328793</v>
          </cell>
          <cell r="E104">
            <v>5.1202966456967811</v>
          </cell>
          <cell r="F104">
            <v>-5.6105178392894719E-3</v>
          </cell>
          <cell r="G104">
            <v>2.4873345580101808E-4</v>
          </cell>
          <cell r="H104">
            <v>64.150434931576939</v>
          </cell>
          <cell r="I104">
            <v>8.6028929950843143</v>
          </cell>
          <cell r="J104">
            <v>-7.7034407080571729E-2</v>
          </cell>
          <cell r="K104">
            <v>6.0571546090183801E-4</v>
          </cell>
          <cell r="L104">
            <v>0</v>
          </cell>
          <cell r="M104">
            <v>2.2252028549141052</v>
          </cell>
          <cell r="N104">
            <v>0</v>
          </cell>
          <cell r="O104">
            <v>0</v>
          </cell>
          <cell r="P104">
            <v>85.169741003380892</v>
          </cell>
          <cell r="Q104">
            <v>6.7160677158835611</v>
          </cell>
          <cell r="R104">
            <v>-4.1192040540029277E-2</v>
          </cell>
          <cell r="S104">
            <v>4.1485684571788403E-4</v>
          </cell>
        </row>
        <row r="105">
          <cell r="B105">
            <v>2088</v>
          </cell>
          <cell r="D105">
            <v>120.04604989693968</v>
          </cell>
          <cell r="E105">
            <v>5.1613652374061996</v>
          </cell>
          <cell r="F105">
            <v>-5.6555183699938463E-3</v>
          </cell>
          <cell r="G105">
            <v>2.5072848332532174E-4</v>
          </cell>
          <cell r="H105">
            <v>64.647465741516982</v>
          </cell>
          <cell r="I105">
            <v>8.6695473034726351</v>
          </cell>
          <cell r="J105">
            <v>-7.7631261549062025E-2</v>
          </cell>
          <cell r="K105">
            <v>6.104084804650936E-4</v>
          </cell>
          <cell r="L105">
            <v>0</v>
          </cell>
          <cell r="M105">
            <v>2.2246380850641163</v>
          </cell>
          <cell r="N105">
            <v>0</v>
          </cell>
          <cell r="O105">
            <v>0</v>
          </cell>
          <cell r="P105">
            <v>85.844072992792448</v>
          </cell>
          <cell r="Q105">
            <v>6.7677789694795969</v>
          </cell>
          <cell r="R105">
            <v>-4.15118726895643E-2</v>
          </cell>
          <cell r="S105">
            <v>4.1810128439987744E-4</v>
          </cell>
        </row>
        <row r="106">
          <cell r="B106">
            <v>2089</v>
          </cell>
          <cell r="D106">
            <v>121.01246283462648</v>
          </cell>
          <cell r="E106">
            <v>5.2029160434996813</v>
          </cell>
          <cell r="F106">
            <v>-5.7010472826634412E-3</v>
          </cell>
          <cell r="G106">
            <v>2.5274693583034132E-4</v>
          </cell>
          <cell r="H106">
            <v>65.150332529655927</v>
          </cell>
          <cell r="I106">
            <v>8.7369842456189399</v>
          </cell>
          <cell r="J106">
            <v>-7.8235124093503278E-2</v>
          </cell>
          <cell r="K106">
            <v>6.1515660397625427E-4</v>
          </cell>
          <cell r="L106">
            <v>0</v>
          </cell>
          <cell r="M106">
            <v>2.2239872113850714</v>
          </cell>
          <cell r="N106">
            <v>0</v>
          </cell>
          <cell r="O106">
            <v>0</v>
          </cell>
          <cell r="P106">
            <v>86.52632277464329</v>
          </cell>
          <cell r="Q106">
            <v>6.8200931813035623</v>
          </cell>
          <cell r="R106">
            <v>-4.1835460206804245E-2</v>
          </cell>
          <cell r="S106">
            <v>4.2138381825230521E-4</v>
          </cell>
        </row>
      </sheetData>
      <sheetData sheetId="39"/>
      <sheetData sheetId="40"/>
      <sheetData sheetId="41">
        <row r="26">
          <cell r="B26">
            <v>2010</v>
          </cell>
          <cell r="D26">
            <v>4.9660000000000011</v>
          </cell>
          <cell r="E26">
            <v>135.946</v>
          </cell>
        </row>
        <row r="27">
          <cell r="B27">
            <v>2011</v>
          </cell>
          <cell r="D27">
            <v>4.9647539795462716</v>
          </cell>
          <cell r="E27">
            <v>135.94600000000003</v>
          </cell>
        </row>
        <row r="28">
          <cell r="B28">
            <v>2012</v>
          </cell>
          <cell r="D28">
            <v>4.9635079590925439</v>
          </cell>
          <cell r="E28">
            <v>135.946</v>
          </cell>
        </row>
        <row r="29">
          <cell r="B29">
            <v>2013</v>
          </cell>
          <cell r="D29">
            <v>4.9622619386388163</v>
          </cell>
          <cell r="E29">
            <v>135.946</v>
          </cell>
        </row>
        <row r="30">
          <cell r="B30">
            <v>2014</v>
          </cell>
          <cell r="D30">
            <v>4.9610159181850877</v>
          </cell>
          <cell r="E30">
            <v>135.946</v>
          </cell>
        </row>
        <row r="31">
          <cell r="B31">
            <v>2015</v>
          </cell>
          <cell r="D31">
            <v>4.9597698977313591</v>
          </cell>
          <cell r="E31">
            <v>135.946</v>
          </cell>
        </row>
        <row r="32">
          <cell r="B32">
            <v>2016</v>
          </cell>
          <cell r="D32">
            <v>4.9536775750878626</v>
          </cell>
          <cell r="E32">
            <v>135.946</v>
          </cell>
        </row>
        <row r="33">
          <cell r="B33">
            <v>2017</v>
          </cell>
          <cell r="D33">
            <v>4.9475852524443669</v>
          </cell>
          <cell r="E33">
            <v>135.94600000000003</v>
          </cell>
        </row>
        <row r="34">
          <cell r="B34">
            <v>2018</v>
          </cell>
          <cell r="D34">
            <v>4.9414929298008703</v>
          </cell>
          <cell r="E34">
            <v>135.946</v>
          </cell>
        </row>
        <row r="35">
          <cell r="B35">
            <v>2019</v>
          </cell>
          <cell r="D35">
            <v>4.9354006071573746</v>
          </cell>
          <cell r="E35">
            <v>135.946</v>
          </cell>
        </row>
        <row r="36">
          <cell r="B36">
            <v>2020</v>
          </cell>
          <cell r="D36">
            <v>4.9293082845138771</v>
          </cell>
          <cell r="E36">
            <v>135.946</v>
          </cell>
        </row>
        <row r="37">
          <cell r="B37">
            <v>2021</v>
          </cell>
          <cell r="D37">
            <v>4.9172757581832718</v>
          </cell>
          <cell r="E37">
            <v>135.946</v>
          </cell>
        </row>
        <row r="38">
          <cell r="B38">
            <v>2022</v>
          </cell>
          <cell r="D38">
            <v>4.9052432318526655</v>
          </cell>
          <cell r="E38">
            <v>135.946</v>
          </cell>
        </row>
        <row r="39">
          <cell r="B39">
            <v>2023</v>
          </cell>
          <cell r="D39">
            <v>4.8932107055220602</v>
          </cell>
          <cell r="E39">
            <v>135.94600000000003</v>
          </cell>
        </row>
        <row r="40">
          <cell r="B40">
            <v>2024</v>
          </cell>
          <cell r="D40">
            <v>4.8811781791914548</v>
          </cell>
          <cell r="E40">
            <v>135.94600000000003</v>
          </cell>
        </row>
        <row r="41">
          <cell r="B41">
            <v>2025</v>
          </cell>
          <cell r="D41">
            <v>4.8691456528608485</v>
          </cell>
          <cell r="E41">
            <v>135.94600000000003</v>
          </cell>
        </row>
        <row r="42">
          <cell r="B42">
            <v>2026</v>
          </cell>
          <cell r="D42">
            <v>4.8480752057364223</v>
          </cell>
          <cell r="E42">
            <v>135.946</v>
          </cell>
        </row>
        <row r="43">
          <cell r="B43">
            <v>2027</v>
          </cell>
          <cell r="D43">
            <v>4.827004758611996</v>
          </cell>
          <cell r="E43">
            <v>135.946</v>
          </cell>
        </row>
        <row r="44">
          <cell r="B44">
            <v>2028</v>
          </cell>
          <cell r="D44">
            <v>4.8059343114875697</v>
          </cell>
          <cell r="E44">
            <v>135.946</v>
          </cell>
        </row>
        <row r="45">
          <cell r="B45">
            <v>2029</v>
          </cell>
          <cell r="D45">
            <v>4.7848638643631434</v>
          </cell>
          <cell r="E45">
            <v>135.946</v>
          </cell>
        </row>
        <row r="46">
          <cell r="B46">
            <v>2030</v>
          </cell>
          <cell r="D46">
            <v>4.7637934172387171</v>
          </cell>
          <cell r="E46">
            <v>135.946</v>
          </cell>
        </row>
      </sheetData>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row r="7">
          <cell r="E7" t="str">
            <v>All costs are in 2010 undiscounted market prices.</v>
          </cell>
        </row>
      </sheetData>
      <sheetData sheetId="72"/>
      <sheetData sheetId="73"/>
      <sheetData sheetId="74"/>
      <sheetData sheetId="75"/>
      <sheetData sheetId="76"/>
      <sheetData sheetId="77"/>
      <sheetData sheetId="78"/>
      <sheetData sheetId="79"/>
      <sheetData sheetId="80"/>
      <sheetData sheetId="81"/>
      <sheetData sheetId="82"/>
      <sheetData sheetId="83"/>
      <sheetData sheetId="84">
        <row r="28">
          <cell r="B28">
            <v>2005</v>
          </cell>
          <cell r="D28">
            <v>0</v>
          </cell>
          <cell r="E28">
            <v>0</v>
          </cell>
          <cell r="F28">
            <v>0</v>
          </cell>
          <cell r="G28">
            <v>0</v>
          </cell>
          <cell r="H28">
            <v>0</v>
          </cell>
          <cell r="I28">
            <v>0</v>
          </cell>
          <cell r="J28">
            <v>0</v>
          </cell>
        </row>
        <row r="29">
          <cell r="B29">
            <v>2006</v>
          </cell>
          <cell r="D29">
            <v>0</v>
          </cell>
          <cell r="E29">
            <v>0</v>
          </cell>
          <cell r="F29">
            <v>0</v>
          </cell>
          <cell r="G29">
            <v>0</v>
          </cell>
          <cell r="H29">
            <v>0</v>
          </cell>
          <cell r="I29">
            <v>0</v>
          </cell>
          <cell r="J29">
            <v>0</v>
          </cell>
        </row>
        <row r="30">
          <cell r="B30">
            <v>2007</v>
          </cell>
          <cell r="D30">
            <v>0</v>
          </cell>
          <cell r="E30">
            <v>0</v>
          </cell>
          <cell r="F30">
            <v>0</v>
          </cell>
          <cell r="G30">
            <v>0</v>
          </cell>
          <cell r="H30">
            <v>0</v>
          </cell>
          <cell r="I30">
            <v>0</v>
          </cell>
          <cell r="J30">
            <v>0</v>
          </cell>
        </row>
        <row r="31">
          <cell r="B31">
            <v>2008</v>
          </cell>
          <cell r="D31">
            <v>0</v>
          </cell>
          <cell r="E31">
            <v>0</v>
          </cell>
          <cell r="F31">
            <v>0</v>
          </cell>
          <cell r="G31">
            <v>0</v>
          </cell>
          <cell r="H31">
            <v>0</v>
          </cell>
          <cell r="I31">
            <v>0</v>
          </cell>
          <cell r="J31">
            <v>0</v>
          </cell>
        </row>
        <row r="32">
          <cell r="B32">
            <v>2009</v>
          </cell>
          <cell r="D32">
            <v>0</v>
          </cell>
          <cell r="E32">
            <v>0</v>
          </cell>
          <cell r="F32">
            <v>0</v>
          </cell>
          <cell r="G32">
            <v>0</v>
          </cell>
          <cell r="H32">
            <v>0</v>
          </cell>
          <cell r="I32">
            <v>0</v>
          </cell>
          <cell r="J32">
            <v>0</v>
          </cell>
        </row>
        <row r="33">
          <cell r="B33">
            <v>2010</v>
          </cell>
          <cell r="D33">
            <v>9.1641911286916446</v>
          </cell>
          <cell r="E33">
            <v>7.208631071631233</v>
          </cell>
          <cell r="F33">
            <v>7.2373519882776929</v>
          </cell>
          <cell r="G33">
            <v>7.1796122345463331</v>
          </cell>
          <cell r="H33">
            <v>7.331603135253749</v>
          </cell>
          <cell r="I33">
            <v>7.794970739581105</v>
          </cell>
          <cell r="J33">
            <v>6.9417992827734061</v>
          </cell>
        </row>
        <row r="34">
          <cell r="B34">
            <v>2011</v>
          </cell>
          <cell r="D34">
            <v>9.9680815534394469</v>
          </cell>
          <cell r="E34">
            <v>7.806669044878376</v>
          </cell>
          <cell r="F34">
            <v>7.8457630971484047</v>
          </cell>
          <cell r="G34">
            <v>7.7788882438889377</v>
          </cell>
          <cell r="H34">
            <v>7.9392155450859283</v>
          </cell>
          <cell r="I34">
            <v>8.4655123628034126</v>
          </cell>
          <cell r="J34">
            <v>7.1693047962685883</v>
          </cell>
        </row>
        <row r="35">
          <cell r="B35">
            <v>2012</v>
          </cell>
          <cell r="D35">
            <v>9.8045999575190397</v>
          </cell>
          <cell r="E35">
            <v>7.6604111200338316</v>
          </cell>
          <cell r="F35">
            <v>7.7060360987223211</v>
          </cell>
          <cell r="G35">
            <v>7.636909614228891</v>
          </cell>
          <cell r="H35">
            <v>7.7885285664078179</v>
          </cell>
          <cell r="I35">
            <v>8.3238341607281328</v>
          </cell>
          <cell r="J35">
            <v>7.2068034329744739</v>
          </cell>
        </row>
        <row r="36">
          <cell r="B36">
            <v>2013</v>
          </cell>
          <cell r="D36">
            <v>9.5637412224218004</v>
          </cell>
          <cell r="E36">
            <v>7.455496916628082</v>
          </cell>
          <cell r="F36">
            <v>7.507096126212617</v>
          </cell>
          <cell r="G36">
            <v>7.4363664386177071</v>
          </cell>
          <cell r="H36">
            <v>7.5780551221952122</v>
          </cell>
          <cell r="I36">
            <v>8.1175951463385569</v>
          </cell>
          <cell r="J36">
            <v>7.0314700200123319</v>
          </cell>
        </row>
        <row r="37">
          <cell r="B37">
            <v>2014</v>
          </cell>
          <cell r="D37">
            <v>9.3687373790222512</v>
          </cell>
          <cell r="E37">
            <v>7.2876911085058786</v>
          </cell>
          <cell r="F37">
            <v>7.3447399682771994</v>
          </cell>
          <cell r="G37">
            <v>7.272459673105752</v>
          </cell>
          <cell r="H37">
            <v>7.4054505980562517</v>
          </cell>
          <cell r="I37">
            <v>7.9500633165911534</v>
          </cell>
          <cell r="J37">
            <v>6.8800904192230758</v>
          </cell>
        </row>
        <row r="38">
          <cell r="B38">
            <v>2015</v>
          </cell>
          <cell r="D38">
            <v>9.2777728005959617</v>
          </cell>
          <cell r="E38">
            <v>7.200052823477229</v>
          </cell>
          <cell r="F38">
            <v>7.2629283099202562</v>
          </cell>
          <cell r="G38">
            <v>7.18838157107486</v>
          </cell>
          <cell r="H38">
            <v>7.3144284394631676</v>
          </cell>
          <cell r="I38">
            <v>7.8699570748285508</v>
          </cell>
          <cell r="J38">
            <v>6.7669489641259517</v>
          </cell>
        </row>
        <row r="39">
          <cell r="B39">
            <v>2016</v>
          </cell>
          <cell r="D39">
            <v>9.1443316270904749</v>
          </cell>
          <cell r="E39">
            <v>7.0673295567244478</v>
          </cell>
          <cell r="F39">
            <v>7.1350350567926002</v>
          </cell>
          <cell r="G39">
            <v>7.0593508766074127</v>
          </cell>
          <cell r="H39">
            <v>7.1750986227842626</v>
          </cell>
          <cell r="I39">
            <v>7.739351246630342</v>
          </cell>
          <cell r="J39">
            <v>6.656750215990332</v>
          </cell>
        </row>
        <row r="40">
          <cell r="B40">
            <v>2017</v>
          </cell>
          <cell r="D40">
            <v>9.0292076331457061</v>
          </cell>
          <cell r="E40">
            <v>6.9495805110515123</v>
          </cell>
          <cell r="F40">
            <v>7.0219718710571239</v>
          </cell>
          <cell r="G40">
            <v>6.9451317931724796</v>
          </cell>
          <cell r="H40">
            <v>7.0511369502838122</v>
          </cell>
          <cell r="I40">
            <v>7.6245809213275431</v>
          </cell>
          <cell r="J40">
            <v>6.5415934806926712</v>
          </cell>
        </row>
        <row r="41">
          <cell r="B41">
            <v>2018</v>
          </cell>
          <cell r="D41">
            <v>8.91245146082586</v>
          </cell>
          <cell r="E41">
            <v>6.8314463487241657</v>
          </cell>
          <cell r="F41">
            <v>6.9082525184575569</v>
          </cell>
          <cell r="G41">
            <v>6.8303956174386986</v>
          </cell>
          <cell r="H41">
            <v>6.926927439341279</v>
          </cell>
          <cell r="I41">
            <v>7.508826839776261</v>
          </cell>
          <cell r="J41">
            <v>6.4290747345235477</v>
          </cell>
        </row>
        <row r="42">
          <cell r="B42">
            <v>2019</v>
          </cell>
          <cell r="D42">
            <v>8.7911683023679998</v>
          </cell>
          <cell r="E42">
            <v>6.7108030776650596</v>
          </cell>
          <cell r="F42">
            <v>6.7917227831725162</v>
          </cell>
          <cell r="G42">
            <v>6.7130161876043859</v>
          </cell>
          <cell r="H42">
            <v>6.8003162049964203</v>
          </cell>
          <cell r="I42">
            <v>7.3897133521636791</v>
          </cell>
          <cell r="J42">
            <v>6.3143272982611922</v>
          </cell>
        </row>
        <row r="43">
          <cell r="B43">
            <v>2020</v>
          </cell>
          <cell r="D43">
            <v>8.666229342560122</v>
          </cell>
          <cell r="E43">
            <v>6.5885312437391148</v>
          </cell>
          <cell r="F43">
            <v>6.6732589841446934</v>
          </cell>
          <cell r="G43">
            <v>6.5938694913260125</v>
          </cell>
          <cell r="H43">
            <v>6.6721930282802777</v>
          </cell>
          <cell r="I43">
            <v>7.2681177008004898</v>
          </cell>
          <cell r="J43">
            <v>6.1936052755638569</v>
          </cell>
        </row>
        <row r="44">
          <cell r="B44">
            <v>2021</v>
          </cell>
          <cell r="D44">
            <v>8.5205914917515351</v>
          </cell>
          <cell r="E44">
            <v>6.4529439774136881</v>
          </cell>
          <cell r="F44">
            <v>6.5393096577690502</v>
          </cell>
          <cell r="G44">
            <v>6.4606848156633756</v>
          </cell>
          <cell r="H44">
            <v>6.5303545550220878</v>
          </cell>
          <cell r="I44">
            <v>7.1274743402935732</v>
          </cell>
          <cell r="J44">
            <v>6.0641023216465806</v>
          </cell>
        </row>
        <row r="45">
          <cell r="B45">
            <v>2022</v>
          </cell>
          <cell r="D45">
            <v>8.3703159568360253</v>
          </cell>
          <cell r="E45">
            <v>6.3150347273816321</v>
          </cell>
          <cell r="F45">
            <v>6.4027590216690768</v>
          </cell>
          <cell r="G45">
            <v>6.3250449555577273</v>
          </cell>
          <cell r="H45">
            <v>6.3864192800004771</v>
          </cell>
          <cell r="I45">
            <v>6.983623473193</v>
          </cell>
          <cell r="J45">
            <v>5.9293634628093166</v>
          </cell>
        </row>
        <row r="46">
          <cell r="B46">
            <v>2023</v>
          </cell>
          <cell r="D46">
            <v>8.2216388547550974</v>
          </cell>
          <cell r="E46">
            <v>6.1788123157009043</v>
          </cell>
          <cell r="F46">
            <v>6.2677116944309503</v>
          </cell>
          <cell r="G46">
            <v>6.1909671450780657</v>
          </cell>
          <cell r="H46">
            <v>6.2444755860219008</v>
          </cell>
          <cell r="I46">
            <v>6.841303063039387</v>
          </cell>
          <cell r="J46">
            <v>5.796871911425753</v>
          </cell>
        </row>
        <row r="47">
          <cell r="B47">
            <v>2024</v>
          </cell>
          <cell r="D47">
            <v>8.0834366633018533</v>
          </cell>
          <cell r="E47">
            <v>6.0514831529339901</v>
          </cell>
          <cell r="F47">
            <v>6.1414550935771688</v>
          </cell>
          <cell r="G47">
            <v>6.0656731652992901</v>
          </cell>
          <cell r="H47">
            <v>6.1117684520721296</v>
          </cell>
          <cell r="I47">
            <v>6.7082639785315274</v>
          </cell>
          <cell r="J47">
            <v>5.6696600920721654</v>
          </cell>
        </row>
        <row r="48">
          <cell r="B48">
            <v>2025</v>
          </cell>
          <cell r="D48">
            <v>7.9466273762322555</v>
          </cell>
          <cell r="E48">
            <v>5.9262920744577157</v>
          </cell>
          <cell r="F48">
            <v>6.0171416915349045</v>
          </cell>
          <cell r="G48">
            <v>5.9423992029751931</v>
          </cell>
          <cell r="H48">
            <v>5.9814540902441111</v>
          </cell>
          <cell r="I48">
            <v>6.577001523641286</v>
          </cell>
          <cell r="J48">
            <v>5.5580836879507771</v>
          </cell>
        </row>
        <row r="49">
          <cell r="B49">
            <v>2026</v>
          </cell>
          <cell r="D49">
            <v>7.8625424288546606</v>
          </cell>
          <cell r="E49">
            <v>5.8484712191438</v>
          </cell>
          <cell r="F49">
            <v>5.9403343410495379</v>
          </cell>
          <cell r="G49">
            <v>5.8663461473047809</v>
          </cell>
          <cell r="H49">
            <v>5.8991304832352505</v>
          </cell>
          <cell r="I49">
            <v>6.4959908879159949</v>
          </cell>
          <cell r="J49">
            <v>5.4705050766063374</v>
          </cell>
        </row>
        <row r="50">
          <cell r="B50">
            <v>2027</v>
          </cell>
          <cell r="D50">
            <v>7.7751000681872906</v>
          </cell>
          <cell r="E50">
            <v>5.7680069914128431</v>
          </cell>
          <cell r="F50">
            <v>5.8607403396388236</v>
          </cell>
          <cell r="G50">
            <v>5.7875769148745349</v>
          </cell>
          <cell r="H50">
            <v>5.8143578622390457</v>
          </cell>
          <cell r="I50">
            <v>6.4120054034561003</v>
          </cell>
          <cell r="J50">
            <v>5.3956966960655093</v>
          </cell>
        </row>
        <row r="51">
          <cell r="B51">
            <v>2028</v>
          </cell>
          <cell r="D51">
            <v>7.6950795731255779</v>
          </cell>
          <cell r="E51">
            <v>5.6943757881426027</v>
          </cell>
          <cell r="F51">
            <v>5.7879001241523325</v>
          </cell>
          <cell r="G51">
            <v>5.7155816914574755</v>
          </cell>
          <cell r="H51">
            <v>5.7366377365509997</v>
          </cell>
          <cell r="I51">
            <v>6.3349448409016187</v>
          </cell>
          <cell r="J51">
            <v>5.3233422039782994</v>
          </cell>
        </row>
        <row r="52">
          <cell r="B52">
            <v>2029</v>
          </cell>
          <cell r="D52">
            <v>7.6142450878932513</v>
          </cell>
          <cell r="E52">
            <v>5.6199846339449149</v>
          </cell>
          <cell r="F52">
            <v>5.7141946097777749</v>
          </cell>
          <cell r="G52">
            <v>5.6427631654697858</v>
          </cell>
          <cell r="H52">
            <v>5.6583543763103501</v>
          </cell>
          <cell r="I52">
            <v>6.2570110210769032</v>
          </cell>
          <cell r="J52">
            <v>5.2515602154125229</v>
          </cell>
        </row>
        <row r="53">
          <cell r="B53">
            <v>2030</v>
          </cell>
          <cell r="D53">
            <v>7.5307683726563814</v>
          </cell>
          <cell r="E53">
            <v>5.5429967888659268</v>
          </cell>
          <cell r="F53">
            <v>5.6377908772935195</v>
          </cell>
          <cell r="G53">
            <v>5.5672861022101401</v>
          </cell>
          <cell r="H53">
            <v>5.5776649603855288</v>
          </cell>
          <cell r="I53">
            <v>6.1763724374149183</v>
          </cell>
          <cell r="J53">
            <v>5.1946400766565759</v>
          </cell>
        </row>
        <row r="54">
          <cell r="B54">
            <v>2031</v>
          </cell>
          <cell r="D54">
            <v>7.5414585116269066</v>
          </cell>
          <cell r="E54">
            <v>5.5303671551390323</v>
          </cell>
          <cell r="F54">
            <v>5.6278261907094054</v>
          </cell>
          <cell r="G54">
            <v>5.5568907114530743</v>
          </cell>
          <cell r="H54">
            <v>5.5615994622322473</v>
          </cell>
          <cell r="I54">
            <v>6.1704346395842045</v>
          </cell>
          <cell r="J54">
            <v>5.17071668904138</v>
          </cell>
        </row>
        <row r="55">
          <cell r="B55">
            <v>2032</v>
          </cell>
          <cell r="D55">
            <v>7.5527337380715336</v>
          </cell>
          <cell r="E55">
            <v>5.5179834539649164</v>
          </cell>
          <cell r="F55">
            <v>5.6180397066094709</v>
          </cell>
          <cell r="G55">
            <v>5.5467280624144575</v>
          </cell>
          <cell r="H55">
            <v>5.5458689137821811</v>
          </cell>
          <cell r="I55">
            <v>6.1647074911452329</v>
          </cell>
          <cell r="J55">
            <v>5.1634400557163378</v>
          </cell>
        </row>
        <row r="56">
          <cell r="B56">
            <v>2033</v>
          </cell>
          <cell r="D56">
            <v>7.5646359832119128</v>
          </cell>
          <cell r="E56">
            <v>5.5058743055299537</v>
          </cell>
          <cell r="F56">
            <v>5.6084605769534628</v>
          </cell>
          <cell r="G56">
            <v>5.5368272393825357</v>
          </cell>
          <cell r="H56">
            <v>5.530501243987155</v>
          </cell>
          <cell r="I56">
            <v>6.1592211025119665</v>
          </cell>
          <cell r="J56">
            <v>5.1563881671691822</v>
          </cell>
        </row>
        <row r="57">
          <cell r="B57">
            <v>2034</v>
          </cell>
          <cell r="D57">
            <v>7.5771810365883558</v>
          </cell>
          <cell r="E57">
            <v>5.494041730620685</v>
          </cell>
          <cell r="F57">
            <v>5.5990913315775472</v>
          </cell>
          <cell r="G57">
            <v>5.5271907257641448</v>
          </cell>
          <cell r="H57">
            <v>5.5154978128167071</v>
          </cell>
          <cell r="I57">
            <v>6.1539789740973569</v>
          </cell>
          <cell r="J57">
            <v>5.1495706925159972</v>
          </cell>
        </row>
        <row r="58">
          <cell r="B58">
            <v>2035</v>
          </cell>
          <cell r="D58">
            <v>7.5903848512611862</v>
          </cell>
          <cell r="E58">
            <v>5.4824874322026718</v>
          </cell>
          <cell r="F58">
            <v>5.5899341597598422</v>
          </cell>
          <cell r="G58">
            <v>5.517820685827397</v>
          </cell>
          <cell r="H58">
            <v>5.5008596929621465</v>
          </cell>
          <cell r="I58">
            <v>6.1489842783264619</v>
          </cell>
          <cell r="J58">
            <v>5.1538846142350643</v>
          </cell>
        </row>
        <row r="59">
          <cell r="B59">
            <v>2036</v>
          </cell>
          <cell r="D59">
            <v>7.6325074794961765</v>
          </cell>
          <cell r="E59">
            <v>5.511720827915128</v>
          </cell>
          <cell r="F59">
            <v>5.6198093732507077</v>
          </cell>
          <cell r="G59">
            <v>5.547261249120778</v>
          </cell>
          <cell r="H59">
            <v>5.5302156844636752</v>
          </cell>
          <cell r="I59">
            <v>6.1822678398927362</v>
          </cell>
          <cell r="J59">
            <v>5.1740620475491115</v>
          </cell>
        </row>
        <row r="60">
          <cell r="B60">
            <v>2037</v>
          </cell>
          <cell r="D60">
            <v>7.6751079812096688</v>
          </cell>
          <cell r="E60">
            <v>5.5412807558240189</v>
          </cell>
          <cell r="F60">
            <v>5.6500186549588909</v>
          </cell>
          <cell r="G60">
            <v>5.5770307771066534</v>
          </cell>
          <cell r="H60">
            <v>5.5598996476425304</v>
          </cell>
          <cell r="I60">
            <v>6.215925489418896</v>
          </cell>
          <cell r="J60">
            <v>5.2054435940799202</v>
          </cell>
        </row>
        <row r="61">
          <cell r="B61">
            <v>2038</v>
          </cell>
          <cell r="D61">
            <v>7.7181944850133313</v>
          </cell>
          <cell r="E61">
            <v>5.5711735675396605</v>
          </cell>
          <cell r="F61">
            <v>5.680568444980274</v>
          </cell>
          <cell r="G61">
            <v>5.607135649956934</v>
          </cell>
          <cell r="H61">
            <v>5.5899179510109533</v>
          </cell>
          <cell r="I61">
            <v>6.2499641368999539</v>
          </cell>
          <cell r="J61">
            <v>5.237179349291079</v>
          </cell>
        </row>
        <row r="62">
          <cell r="B62">
            <v>2039</v>
          </cell>
          <cell r="D62">
            <v>7.7617749589833798</v>
          </cell>
          <cell r="E62">
            <v>5.6014054332719283</v>
          </cell>
          <cell r="F62">
            <v>5.7114650030492706</v>
          </cell>
          <cell r="G62">
            <v>5.637582066778454</v>
          </cell>
          <cell r="H62">
            <v>5.6202767818792045</v>
          </cell>
          <cell r="I62">
            <v>6.2843905174868615</v>
          </cell>
          <cell r="J62">
            <v>5.2692757394315866</v>
          </cell>
        </row>
        <row r="63">
          <cell r="B63">
            <v>2040</v>
          </cell>
          <cell r="D63">
            <v>7.8058572313724834</v>
          </cell>
          <cell r="E63">
            <v>5.6319823622971699</v>
          </cell>
          <cell r="F63">
            <v>5.7427144290179335</v>
          </cell>
          <cell r="G63">
            <v>5.6683760660838214</v>
          </cell>
          <cell r="H63">
            <v>5.6509821668248064</v>
          </cell>
          <cell r="I63">
            <v>6.3192112120303978</v>
          </cell>
          <cell r="J63">
            <v>5.3016555817560898</v>
          </cell>
        </row>
        <row r="64">
          <cell r="B64">
            <v>2041</v>
          </cell>
          <cell r="D64">
            <v>7.8501152072962599</v>
          </cell>
          <cell r="E64">
            <v>5.6625764193968449</v>
          </cell>
          <cell r="F64">
            <v>5.7739888793069429</v>
          </cell>
          <cell r="G64">
            <v>5.6991897422340347</v>
          </cell>
          <cell r="H64">
            <v>5.6817061881335329</v>
          </cell>
          <cell r="I64">
            <v>6.3540988635977005</v>
          </cell>
          <cell r="J64">
            <v>5.3344488417564548</v>
          </cell>
        </row>
        <row r="65">
          <cell r="B65">
            <v>2042</v>
          </cell>
          <cell r="D65">
            <v>7.8957194444277361</v>
          </cell>
          <cell r="E65">
            <v>5.6943563003011963</v>
          </cell>
          <cell r="F65">
            <v>5.8064571423617526</v>
          </cell>
          <cell r="G65">
            <v>5.7311918208861901</v>
          </cell>
          <cell r="H65">
            <v>5.7136175592454777</v>
          </cell>
          <cell r="I65">
            <v>6.3902227529947391</v>
          </cell>
          <cell r="J65">
            <v>5.367696481833141</v>
          </cell>
        </row>
        <row r="66">
          <cell r="B66">
            <v>2043</v>
          </cell>
          <cell r="D66">
            <v>7.9408251804705818</v>
          </cell>
          <cell r="E66">
            <v>5.7254753589087697</v>
          </cell>
          <cell r="F66">
            <v>5.8382726658847641</v>
          </cell>
          <cell r="G66">
            <v>5.762535686217082</v>
          </cell>
          <cell r="H66">
            <v>5.7448696519769777</v>
          </cell>
          <cell r="I66">
            <v>6.4257368260655641</v>
          </cell>
          <cell r="J66">
            <v>5.4010250605243524</v>
          </cell>
        </row>
        <row r="67">
          <cell r="B67">
            <v>2044</v>
          </cell>
          <cell r="D67">
            <v>7.9864641003080941</v>
          </cell>
          <cell r="E67">
            <v>5.7569633741786976</v>
          </cell>
          <cell r="F67">
            <v>5.8704653237403699</v>
          </cell>
          <cell r="G67">
            <v>5.7942511478196002</v>
          </cell>
          <cell r="H67">
            <v>5.7764922634153386</v>
          </cell>
          <cell r="I67">
            <v>6.4616714606652348</v>
          </cell>
          <cell r="J67">
            <v>5.4346424786422638</v>
          </cell>
        </row>
        <row r="68">
          <cell r="B68">
            <v>2045</v>
          </cell>
          <cell r="D68">
            <v>8.0332557596603902</v>
          </cell>
          <cell r="E68">
            <v>5.7894379735281749</v>
          </cell>
          <cell r="F68">
            <v>5.9036528393653738</v>
          </cell>
          <cell r="G68">
            <v>5.8269558641044013</v>
          </cell>
          <cell r="H68">
            <v>5.8091030393187886</v>
          </cell>
          <cell r="I68">
            <v>6.4986448901389346</v>
          </cell>
          <cell r="J68">
            <v>5.469008166691145</v>
          </cell>
        </row>
        <row r="69">
          <cell r="B69">
            <v>2046</v>
          </cell>
          <cell r="D69">
            <v>8.0807737211874624</v>
          </cell>
          <cell r="E69">
            <v>5.8224707686727468</v>
          </cell>
          <cell r="F69">
            <v>5.9374069216223679</v>
          </cell>
          <cell r="G69">
            <v>5.860221478144398</v>
          </cell>
          <cell r="H69">
            <v>5.8422736099592569</v>
          </cell>
          <cell r="I69">
            <v>6.5362293392448052</v>
          </cell>
          <cell r="J69">
            <v>5.5039831598799003</v>
          </cell>
        </row>
        <row r="70">
          <cell r="B70">
            <v>2047</v>
          </cell>
          <cell r="D70">
            <v>8.1287021595804152</v>
          </cell>
          <cell r="E70">
            <v>5.8557439604517025</v>
          </cell>
          <cell r="F70">
            <v>5.9714098696383529</v>
          </cell>
          <cell r="G70">
            <v>5.8937302225044395</v>
          </cell>
          <cell r="H70">
            <v>5.8756861949503056</v>
          </cell>
          <cell r="I70">
            <v>6.5741076290628824</v>
          </cell>
          <cell r="J70">
            <v>5.5394649779866034</v>
          </cell>
        </row>
        <row r="71">
          <cell r="B71">
            <v>2048</v>
          </cell>
          <cell r="D71">
            <v>8.1776960356491308</v>
          </cell>
          <cell r="E71">
            <v>5.8899105126467646</v>
          </cell>
          <cell r="F71">
            <v>6.0063147466368294</v>
          </cell>
          <cell r="G71">
            <v>5.9281350930643173</v>
          </cell>
          <cell r="H71">
            <v>5.9099937770683644</v>
          </cell>
          <cell r="I71">
            <v>6.6129333508983086</v>
          </cell>
          <cell r="J71">
            <v>5.5753803147081538</v>
          </cell>
        </row>
        <row r="72">
          <cell r="B72">
            <v>2049</v>
          </cell>
          <cell r="D72">
            <v>8.2264749013800387</v>
          </cell>
          <cell r="E72">
            <v>5.9236879567677336</v>
          </cell>
          <cell r="F72">
            <v>6.0408391847369876</v>
          </cell>
          <cell r="G72">
            <v>5.9621536538087891</v>
          </cell>
          <cell r="H72">
            <v>5.9439139070409768</v>
          </cell>
          <cell r="I72">
            <v>6.6514246711524825</v>
          </cell>
          <cell r="J72">
            <v>5.6114067079557923</v>
          </cell>
        </row>
        <row r="73">
          <cell r="B73">
            <v>2050</v>
          </cell>
          <cell r="D73">
            <v>8.2756617978516545</v>
          </cell>
          <cell r="E73">
            <v>5.9576972896926979</v>
          </cell>
          <cell r="F73">
            <v>6.0756042826076264</v>
          </cell>
          <cell r="G73">
            <v>5.9964069344722102</v>
          </cell>
          <cell r="H73">
            <v>5.9780676011896183</v>
          </cell>
          <cell r="I73">
            <v>6.6902032290497901</v>
          </cell>
          <cell r="J73">
            <v>5.6477172977933865</v>
          </cell>
        </row>
        <row r="74">
          <cell r="B74">
            <v>2051</v>
          </cell>
          <cell r="D74">
            <v>8.3259906870464704</v>
          </cell>
          <cell r="E74">
            <v>5.9926704052013742</v>
          </cell>
          <cell r="F74">
            <v>6.1113420370143743</v>
          </cell>
          <cell r="G74">
            <v>6.0316268620763491</v>
          </cell>
          <cell r="H74">
            <v>6.013186772965696</v>
          </cell>
          <cell r="I74">
            <v>6.7300015682584675</v>
          </cell>
          <cell r="J74">
            <v>5.6846940616589094</v>
          </cell>
        </row>
        <row r="75">
          <cell r="B75">
            <v>2052</v>
          </cell>
          <cell r="D75">
            <v>8.3769056321563227</v>
          </cell>
          <cell r="E75">
            <v>6.0280492739986311</v>
          </cell>
          <cell r="F75">
            <v>6.1474945228572331</v>
          </cell>
          <cell r="G75">
            <v>6.0672554409584514</v>
          </cell>
          <cell r="H75">
            <v>6.0487134129767419</v>
          </cell>
          <cell r="I75">
            <v>6.7702623170026959</v>
          </cell>
          <cell r="J75">
            <v>5.7222434744825135</v>
          </cell>
        </row>
        <row r="76">
          <cell r="B76">
            <v>2053</v>
          </cell>
          <cell r="D76">
            <v>8.4284176466020853</v>
          </cell>
          <cell r="E76">
            <v>6.063842792449071</v>
          </cell>
          <cell r="F76">
            <v>6.1840707419193679</v>
          </cell>
          <cell r="G76">
            <v>6.1033016015103838</v>
          </cell>
          <cell r="H76">
            <v>6.0846564377237149</v>
          </cell>
          <cell r="I76">
            <v>6.8109950368867613</v>
          </cell>
          <cell r="J76">
            <v>5.7602318638590351</v>
          </cell>
        </row>
        <row r="77">
          <cell r="B77">
            <v>2054</v>
          </cell>
          <cell r="D77">
            <v>8.4805332373603228</v>
          </cell>
          <cell r="E77">
            <v>6.1000553256151715</v>
          </cell>
          <cell r="F77">
            <v>6.2210751659196113</v>
          </cell>
          <cell r="G77">
            <v>6.1397697432214411</v>
          </cell>
          <cell r="H77">
            <v>6.1210202326418841</v>
          </cell>
          <cell r="I77">
            <v>6.8522047660238687</v>
          </cell>
          <cell r="J77">
            <v>5.7986642729005844</v>
          </cell>
        </row>
        <row r="78">
          <cell r="B78">
            <v>2055</v>
          </cell>
          <cell r="D78">
            <v>8.5332559216935877</v>
          </cell>
          <cell r="E78">
            <v>6.1366882236957245</v>
          </cell>
          <cell r="F78">
            <v>6.2585092529654318</v>
          </cell>
          <cell r="G78">
            <v>6.1766612511214518</v>
          </cell>
          <cell r="H78">
            <v>6.1578061685420478</v>
          </cell>
          <cell r="I78">
            <v>6.8938935355662831</v>
          </cell>
          <cell r="J78">
            <v>5.83754505647698</v>
          </cell>
        </row>
        <row r="79">
          <cell r="B79">
            <v>2056</v>
          </cell>
          <cell r="D79">
            <v>8.5865970363294899</v>
          </cell>
          <cell r="E79">
            <v>6.1737506309096064</v>
          </cell>
          <cell r="F79">
            <v>6.2963822564514125</v>
          </cell>
          <cell r="G79">
            <v>6.2139853046693041</v>
          </cell>
          <cell r="H79">
            <v>6.1950234104971003</v>
          </cell>
          <cell r="I79">
            <v>6.9360711786818925</v>
          </cell>
          <cell r="J79">
            <v>5.876879548468227</v>
          </cell>
        </row>
        <row r="80">
          <cell r="B80">
            <v>2057</v>
          </cell>
          <cell r="D80">
            <v>8.6405592723985674</v>
          </cell>
          <cell r="E80">
            <v>6.2112430201348809</v>
          </cell>
          <cell r="F80">
            <v>6.3346947597132335</v>
          </cell>
          <cell r="G80">
            <v>6.2517424123968546</v>
          </cell>
          <cell r="H80">
            <v>6.2326724524839889</v>
          </cell>
          <cell r="I80">
            <v>6.9787388652871902</v>
          </cell>
          <cell r="J80">
            <v>5.9166722182477285</v>
          </cell>
        </row>
        <row r="81">
          <cell r="B81">
            <v>2058</v>
          </cell>
          <cell r="D81">
            <v>8.6951514233406328</v>
          </cell>
          <cell r="E81">
            <v>6.2491719405128618</v>
          </cell>
          <cell r="F81">
            <v>6.3734534236467821</v>
          </cell>
          <cell r="G81">
            <v>6.2899391595178438</v>
          </cell>
          <cell r="H81">
            <v>6.2707598649906497</v>
          </cell>
          <cell r="I81">
            <v>7.021903849746332</v>
          </cell>
          <cell r="J81">
            <v>5.9569282528612755</v>
          </cell>
        </row>
        <row r="82">
          <cell r="B82">
            <v>2059</v>
          </cell>
          <cell r="D82">
            <v>8.750381683910545</v>
          </cell>
          <cell r="E82">
            <v>6.2875433161480778</v>
          </cell>
          <cell r="F82">
            <v>6.412664285423344</v>
          </cell>
          <cell r="G82">
            <v>6.3285815066327737</v>
          </cell>
          <cell r="H82">
            <v>6.3092915937188705</v>
          </cell>
          <cell r="I82">
            <v>7.065572769667182</v>
          </cell>
          <cell r="J82">
            <v>5.9976536708426806</v>
          </cell>
        </row>
        <row r="83">
          <cell r="B83">
            <v>2060</v>
          </cell>
          <cell r="D83">
            <v>8.8062567605754847</v>
          </cell>
          <cell r="E83">
            <v>6.3263615561961108</v>
          </cell>
          <cell r="F83">
            <v>6.4523318685928572</v>
          </cell>
          <cell r="G83">
            <v>6.3676738998217335</v>
          </cell>
          <cell r="H83">
            <v>6.3482720696750956</v>
          </cell>
          <cell r="I83">
            <v>7.1097507560863971</v>
          </cell>
          <cell r="J83">
            <v>6.0388494082730046</v>
          </cell>
        </row>
      </sheetData>
      <sheetData sheetId="85"/>
      <sheetData sheetId="86"/>
      <sheetData sheetId="87"/>
      <sheetData sheetId="88"/>
      <sheetData sheetId="89"/>
      <sheetData sheetId="90"/>
      <sheetData sheetId="91"/>
      <sheetData sheetId="92"/>
      <sheetData sheetId="93"/>
      <sheetData sheetId="94"/>
    </sheetDataSet>
  </externalBook>
</externalLink>
</file>

<file path=xl/externalLinks/externalLink2.xml><?xml version="1.0" encoding="utf-8"?>
<externalLink xmlns:r="http://schemas.openxmlformats.org/officeDocument/2006/relationships" xmlns="http://schemas.openxmlformats.org/spreadsheetml/2006/main">
  <externalBook r:id="rId1">
    <sheetNames>
      <sheetName val="Cover Sheet"/>
      <sheetName val="Instructions"/>
      <sheetName val="Inputs&gt;&gt;"/>
      <sheetName val="I- Cars sold"/>
      <sheetName val="I- List price per car sold"/>
      <sheetName val="I- Discounts"/>
      <sheetName val="Calcs&gt;&gt;"/>
      <sheetName val="C- Volumes of Cars Sold"/>
      <sheetName val="C- Income Calculations"/>
      <sheetName val="Outputs&gt;&gt;"/>
      <sheetName val="O- Cars sold and revenue"/>
      <sheetName val="Charts&gt;&gt;"/>
      <sheetName val="Chart Format Instructions"/>
      <sheetName val="Template sheet&gt;&gt;"/>
      <sheetName val="X-XXX"/>
    </sheetNames>
    <sheetDataSet>
      <sheetData sheetId="0">
        <row r="12">
          <cell r="H12">
            <v>0.02</v>
          </cell>
        </row>
      </sheetData>
      <sheetData sheetId="1"/>
      <sheetData sheetId="2"/>
      <sheetData sheetId="3"/>
      <sheetData sheetId="4"/>
      <sheetData sheetId="5">
        <row r="14">
          <cell r="H14">
            <v>0.1</v>
          </cell>
        </row>
      </sheetData>
      <sheetData sheetId="6"/>
      <sheetData sheetId="7"/>
      <sheetData sheetId="8"/>
      <sheetData sheetId="9"/>
      <sheetData sheetId="10"/>
      <sheetData sheetId="11"/>
      <sheetData sheetId="12"/>
      <sheetData sheetId="13"/>
      <sheetData sheetId="14"/>
    </sheetDataSet>
  </externalBook>
</externalLink>
</file>

<file path=xl/externalLinks/externalLink3.xml><?xml version="1.0" encoding="utf-8"?>
<externalLink xmlns:r="http://schemas.openxmlformats.org/officeDocument/2006/relationships" xmlns="http://schemas.openxmlformats.org/spreadsheetml/2006/main">
  <externalBook r:id="rId1">
    <sheetNames>
      <sheetName val="Applicant Information"/>
      <sheetName val="Description &amp; Funding"/>
      <sheetName val="Business Case"/>
      <sheetName val="Risk Register"/>
      <sheetName val="Lists"/>
      <sheetName val="Sheet1"/>
    </sheetNames>
    <sheetDataSet>
      <sheetData sheetId="0" refreshError="1"/>
      <sheetData sheetId="1" refreshError="1"/>
      <sheetData sheetId="2" refreshError="1"/>
      <sheetData sheetId="3" refreshError="1"/>
      <sheetData sheetId="4">
        <row r="2">
          <cell r="A2" t="str">
            <v>Conflicts with other schemes</v>
          </cell>
          <cell r="F2" t="str">
            <v>East Midlands</v>
          </cell>
        </row>
        <row r="3">
          <cell r="A3" t="str">
            <v>Listed Building</v>
          </cell>
          <cell r="F3" t="str">
            <v>East of England</v>
          </cell>
        </row>
        <row r="4">
          <cell r="A4" t="str">
            <v>Local Authority</v>
          </cell>
          <cell r="F4" t="str">
            <v>North East</v>
          </cell>
        </row>
        <row r="5">
          <cell r="A5" t="str">
            <v>Local tensions</v>
          </cell>
          <cell r="F5" t="str">
            <v>North West</v>
          </cell>
        </row>
        <row r="6">
          <cell r="A6" t="str">
            <v>Network Rail</v>
          </cell>
          <cell r="F6" t="str">
            <v xml:space="preserve">South East </v>
          </cell>
        </row>
        <row r="7">
          <cell r="A7" t="str">
            <v>Part of a wider development</v>
          </cell>
          <cell r="F7" t="str">
            <v>South West</v>
          </cell>
        </row>
        <row r="8">
          <cell r="A8" t="str">
            <v>Planning Permission</v>
          </cell>
          <cell r="F8" t="str">
            <v>West Midlands</v>
          </cell>
        </row>
        <row r="9">
          <cell r="F9" t="str">
            <v>Yorkshire &amp; Humber</v>
          </cell>
        </row>
        <row r="11">
          <cell r="A11" t="str">
            <v>5 = Very high</v>
          </cell>
          <cell r="C11" t="str">
            <v>5 = Severe</v>
          </cell>
        </row>
        <row r="12">
          <cell r="A12" t="str">
            <v>4 = High</v>
          </cell>
          <cell r="C12" t="str">
            <v>4 = Significant</v>
          </cell>
        </row>
        <row r="13">
          <cell r="A13" t="str">
            <v>3 = Medium</v>
          </cell>
          <cell r="C13" t="str">
            <v>3 = Moderate</v>
          </cell>
        </row>
        <row r="14">
          <cell r="A14" t="str">
            <v>2 = Low</v>
          </cell>
          <cell r="C14" t="str">
            <v>2 = Minor</v>
          </cell>
        </row>
        <row r="15">
          <cell r="A15" t="str">
            <v>1 = Very low</v>
          </cell>
          <cell r="C15" t="str">
            <v>1 = Limited</v>
          </cell>
        </row>
      </sheetData>
      <sheetData sheetId="5" refreshError="1"/>
    </sheetDataSet>
  </externalBook>
</externalLink>
</file>

<file path=xl/externalLinks/externalLink4.xml><?xml version="1.0" encoding="utf-8"?>
<externalLink xmlns:r="http://schemas.openxmlformats.org/officeDocument/2006/relationships" xmlns="http://schemas.openxmlformats.org/spreadsheetml/2006/main">
  <externalBook r:id="rId1">
    <sheetNames>
      <sheetName val="Read-me"/>
      <sheetName val="Inputs and BCR output"/>
      <sheetName val="Costs"/>
      <sheetName val="Time savings"/>
      <sheetName val="Decongestion"/>
      <sheetName val="Physical Activity"/>
      <sheetName val="Journey Ambience"/>
      <sheetName val="Absenteesim"/>
      <sheetName val="WebTAG Growth"/>
      <sheetName val="WebTAG VoT"/>
      <sheetName val="WebTAG External Costs"/>
      <sheetName val="WebTAG ambience"/>
      <sheetName val="CPI"/>
      <sheetName val="User Interface costs"/>
    </sheetNames>
    <sheetDataSet>
      <sheetData sheetId="0"/>
      <sheetData sheetId="1">
        <row r="21">
          <cell r="C21">
            <v>2.6086956521739131</v>
          </cell>
        </row>
      </sheetData>
      <sheetData sheetId="2"/>
      <sheetData sheetId="3"/>
      <sheetData sheetId="4"/>
      <sheetData sheetId="5"/>
      <sheetData sheetId="6"/>
      <sheetData sheetId="7"/>
      <sheetData sheetId="8"/>
      <sheetData sheetId="9"/>
      <sheetData sheetId="10"/>
      <sheetData sheetId="11"/>
      <sheetData sheetId="12"/>
      <sheetData sheetId="13" refreshError="1"/>
    </sheetDataSet>
  </externalBook>
</externalLink>
</file>

<file path=xl/externalLinks/externalLink5.xml><?xml version="1.0" encoding="utf-8"?>
<externalLink xmlns:r="http://schemas.openxmlformats.org/officeDocument/2006/relationships" xmlns="http://schemas.openxmlformats.org/spreadsheetml/2006/main">
  <externalBook r:id="rId1">
    <sheetNames>
      <sheetName val="Template Cover"/>
      <sheetName val="Template Control"/>
      <sheetName val="Version Control"/>
      <sheetName val="Templated Inputs"/>
      <sheetName val="Timeline"/>
      <sheetName val="Indices &amp; Rates"/>
      <sheetName val="Line Items"/>
      <sheetName val="Templated Outputs"/>
      <sheetName val="Pax Revenue"/>
      <sheetName val="Other Revenue"/>
      <sheetName val="Other Opex"/>
      <sheetName val="Staff"/>
      <sheetName val="RS Charges"/>
      <sheetName val="Infrastructure"/>
      <sheetName val="Performance"/>
      <sheetName val="TOC Capex"/>
      <sheetName val="Financial Statements"/>
      <sheetName val="P&amp;L1"/>
      <sheetName val="P&amp;L2"/>
      <sheetName val="P&amp;L3"/>
      <sheetName val="CF"/>
      <sheetName val="BS"/>
      <sheetName val="Output Calculations"/>
      <sheetName val="FAA"/>
      <sheetName val="NPV"/>
      <sheetName val="FO&amp;C"/>
      <sheetName val="Funding"/>
      <sheetName val="Template_Cover"/>
      <sheetName val="Template_Control"/>
      <sheetName val="Version_Control"/>
      <sheetName val="Templated_Inputs"/>
      <sheetName val="Indices_&amp;_Rates"/>
      <sheetName val="Line_Items"/>
      <sheetName val="Templated_Outputs"/>
      <sheetName val="Pax_Revenue"/>
      <sheetName val="Other_Revenue"/>
      <sheetName val="Other_Opex"/>
      <sheetName val="RS_Charges"/>
      <sheetName val="TOC_Capex"/>
      <sheetName val="Financial_Statements"/>
      <sheetName val="Output_Calculations"/>
      <sheetName val="Template_Cover2"/>
      <sheetName val="Template_Control2"/>
      <sheetName val="Version_Control2"/>
      <sheetName val="Templated_Inputs2"/>
      <sheetName val="Indices_&amp;_Rates2"/>
      <sheetName val="Line_Items2"/>
      <sheetName val="Templated_Outputs2"/>
      <sheetName val="Pax_Revenue2"/>
      <sheetName val="Other_Revenue2"/>
      <sheetName val="Other_Opex2"/>
      <sheetName val="RS_Charges2"/>
      <sheetName val="TOC_Capex2"/>
      <sheetName val="Financial_Statements2"/>
      <sheetName val="Output_Calculations2"/>
      <sheetName val="Template_Cover1"/>
      <sheetName val="Template_Control1"/>
      <sheetName val="Version_Control1"/>
      <sheetName val="Templated_Inputs1"/>
      <sheetName val="Indices_&amp;_Rates1"/>
      <sheetName val="Line_Items1"/>
      <sheetName val="Templated_Outputs1"/>
      <sheetName val="Pax_Revenue1"/>
      <sheetName val="Other_Revenue1"/>
      <sheetName val="Other_Opex1"/>
      <sheetName val="RS_Charges1"/>
      <sheetName val="TOC_Capex1"/>
      <sheetName val="Financial_Statements1"/>
      <sheetName val="Output_Calculations1"/>
      <sheetName val="Template_Cover4"/>
      <sheetName val="Template_Control4"/>
      <sheetName val="Version_Control4"/>
      <sheetName val="Templated_Inputs4"/>
      <sheetName val="Indices_&amp;_Rates4"/>
      <sheetName val="Line_Items4"/>
      <sheetName val="Templated_Outputs4"/>
      <sheetName val="Pax_Revenue4"/>
      <sheetName val="Other_Revenue4"/>
      <sheetName val="Other_Opex4"/>
      <sheetName val="RS_Charges4"/>
      <sheetName val="TOC_Capex4"/>
      <sheetName val="Financial_Statements4"/>
      <sheetName val="Output_Calculations4"/>
      <sheetName val="Template_Cover3"/>
      <sheetName val="Template_Control3"/>
      <sheetName val="Version_Control3"/>
      <sheetName val="Templated_Inputs3"/>
      <sheetName val="Indices_&amp;_Rates3"/>
      <sheetName val="Line_Items3"/>
      <sheetName val="Templated_Outputs3"/>
      <sheetName val="Pax_Revenue3"/>
      <sheetName val="Other_Revenue3"/>
      <sheetName val="Other_Opex3"/>
      <sheetName val="RS_Charges3"/>
      <sheetName val="TOC_Capex3"/>
      <sheetName val="Financial_Statements3"/>
      <sheetName val="Output_Calculations3"/>
      <sheetName val="i_Parameters"/>
      <sheetName val="Template_Cover5"/>
      <sheetName val="Template_Control5"/>
      <sheetName val="Version_Control5"/>
      <sheetName val="Templated_Inputs5"/>
      <sheetName val="Indices_&amp;_Rates5"/>
      <sheetName val="Line_Items5"/>
      <sheetName val="Templated_Outputs5"/>
      <sheetName val="Pax_Revenue5"/>
      <sheetName val="Other_Revenue5"/>
      <sheetName val="Other_Opex5"/>
      <sheetName val="RS_Charges5"/>
      <sheetName val="TOC_Capex5"/>
      <sheetName val="Financial_Statements5"/>
      <sheetName val="Output_Calculations5"/>
      <sheetName val="Template_Cover7"/>
      <sheetName val="Template_Control7"/>
      <sheetName val="Version_Control7"/>
      <sheetName val="Templated_Inputs7"/>
      <sheetName val="Indices_&amp;_Rates7"/>
      <sheetName val="Line_Items7"/>
      <sheetName val="Templated_Outputs7"/>
      <sheetName val="Pax_Revenue7"/>
      <sheetName val="Other_Revenue7"/>
      <sheetName val="Other_Opex7"/>
      <sheetName val="RS_Charges7"/>
      <sheetName val="TOC_Capex7"/>
      <sheetName val="Financial_Statements7"/>
      <sheetName val="Output_Calculations7"/>
      <sheetName val="Template_Cover6"/>
      <sheetName val="Template_Control6"/>
      <sheetName val="Version_Control6"/>
      <sheetName val="Templated_Inputs6"/>
      <sheetName val="Indices_&amp;_Rates6"/>
      <sheetName val="Line_Items6"/>
      <sheetName val="Templated_Outputs6"/>
      <sheetName val="Pax_Revenue6"/>
      <sheetName val="Other_Revenue6"/>
      <sheetName val="Other_Opex6"/>
      <sheetName val="RS_Charges6"/>
      <sheetName val="TOC_Capex6"/>
      <sheetName val="Financial_Statements6"/>
      <sheetName val="Output_Calculations6"/>
      <sheetName val="Template_Cover8"/>
      <sheetName val="Template_Control8"/>
      <sheetName val="Version_Control8"/>
      <sheetName val="Templated_Inputs8"/>
      <sheetName val="Indices_&amp;_Rates8"/>
      <sheetName val="Line_Items8"/>
      <sheetName val="Templated_Outputs8"/>
      <sheetName val="Pax_Revenue8"/>
      <sheetName val="Other_Revenue8"/>
      <sheetName val="Other_Opex8"/>
      <sheetName val="RS_Charges8"/>
      <sheetName val="TOC_Capex8"/>
      <sheetName val="Financial_Statements8"/>
      <sheetName val="Output_Calculations8"/>
    </sheetNames>
    <sheetDataSet>
      <sheetData sheetId="0">
        <row r="12">
          <cell r="F12" t="str">
            <v>[Bidder Name]</v>
          </cell>
        </row>
        <row r="13">
          <cell r="F13" t="str">
            <v>South Western Franchise</v>
          </cell>
        </row>
        <row r="14">
          <cell r="F14">
            <v>7</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refreshError="1"/>
      <sheetData sheetId="95" refreshError="1"/>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refreshError="1"/>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Set>
  </externalBook>
</externalLink>
</file>

<file path=xl/tables/table1.xml><?xml version="1.0" encoding="utf-8"?>
<table xmlns="http://schemas.openxmlformats.org/spreadsheetml/2006/main" id="1" name="Table2" displayName="Table2" ref="B7:H7707" headerRowCount="1" totalsRowShown="0" headerRowDxfId="10" dataDxfId="9">
  <autoFilter ref="B7:H7707"/>
  <sortState ref="B8:H7707">
    <sortCondition ref="B7:B7707"/>
  </sortState>
  <tableColumns count="7">
    <tableColumn id="2" name="MSOA Zone Code" dataDxfId="8"/>
    <tableColumn id="3" name="MSOA Zone Name" dataDxfId="7"/>
    <tableColumn id="4" name="LAD Code" dataDxfId="6"/>
    <tableColumn id="5" name="Control Area Name" dataDxfId="5"/>
    <tableColumn id="7" name="StudyArea_Name" dataDxfId="4"/>
    <tableColumn id="10" name="Final Categories" dataDxfId="3"/>
    <tableColumn id="11" name="MECs Area Type" dataDxfId="2"/>
  </tableColumns>
  <tableStyleInfo name="TableStyleLight14" showFirstColumn="0" showLastColumn="0" showRowStripes="1" showColumnStripes="0"/>
</table>
</file>

<file path=xl/theme/theme1.xml><?xml version="1.0" encoding="utf-8"?>
<a:theme xmlns:a="http://schemas.openxmlformats.org/drawingml/2006/main" name="Office Theme">
  <a:themeElements>
    <a:clrScheme name="Dft Orignal Corporate Green">
      <a:dk1>
        <a:srgbClr val="323437"/>
      </a:dk1>
      <a:lt1>
        <a:sysClr val="window" lastClr="FFFFFF"/>
      </a:lt1>
      <a:dk2>
        <a:srgbClr val="006853"/>
      </a:dk2>
      <a:lt2>
        <a:srgbClr val="66A498"/>
      </a:lt2>
      <a:accent1>
        <a:srgbClr val="006853"/>
      </a:accent1>
      <a:accent2>
        <a:srgbClr val="338675"/>
      </a:accent2>
      <a:accent3>
        <a:srgbClr val="54565B"/>
      </a:accent3>
      <a:accent4>
        <a:srgbClr val="989A9D"/>
      </a:accent4>
      <a:accent5>
        <a:srgbClr val="66A498"/>
      </a:accent5>
      <a:accent6>
        <a:srgbClr val="CCE1DD"/>
      </a:accent6>
      <a:hlink>
        <a:srgbClr val="0082CA"/>
      </a:hlink>
      <a:folHlink>
        <a:srgbClr val="0099A9"/>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Type="http://schemas.openxmlformats.org/officeDocument/2006/relationships/hyperlink" Target="mailto:TASM@dft.gov.uk" TargetMode="External" Id="rId1" /></Relationships>
</file>

<file path=xl/worksheets/_rels/sheet3.xml.rels><Relationships xmlns="http://schemas.openxmlformats.org/package/2006/relationships"><Relationship Type="http://schemas.openxmlformats.org/officeDocument/2006/relationships/table" Target="/xl/tables/table1.xml" Id="rId1" /></Relationships>
</file>

<file path=xl/worksheets/_rels/sheet5.xml.rels><Relationships xmlns="http://schemas.openxmlformats.org/package/2006/relationships"><Relationship Type="http://schemas.openxmlformats.org/officeDocument/2006/relationships/comments" Target="/xl/comments/comment1.xml" Id="comments" /><Relationship Type="http://schemas.openxmlformats.org/officeDocument/2006/relationships/vmlDrawing" Target="/xl/drawings/commentsDrawing1.vml" Id="anysvml" /></Relationships>
</file>

<file path=xl/worksheets/_rels/sheet16.xml.rels><Relationships xmlns="http://schemas.openxmlformats.org/package/2006/relationships"><Relationship Type="http://schemas.openxmlformats.org/officeDocument/2006/relationships/comments" Target="/xl/comments/comment2.xml" Id="comments" /><Relationship Type="http://schemas.openxmlformats.org/officeDocument/2006/relationships/vmlDrawing" Target="/xl/drawings/commentsDrawing2.vml" Id="anysvml" /></Relationships>
</file>

<file path=xl/worksheets/_rels/sheet21.xml.rels><Relationships xmlns="http://schemas.openxmlformats.org/package/2006/relationships"><Relationship Type="http://schemas.openxmlformats.org/officeDocument/2006/relationships/drawing" Target="/xl/drawings/drawing1.xml" Id="rId1" /><Relationship Type="http://schemas.openxmlformats.org/officeDocument/2006/relationships/comments" Target="/xl/comments/comment3.xml" Id="comments" /><Relationship Type="http://schemas.openxmlformats.org/officeDocument/2006/relationships/vmlDrawing" Target="/xl/drawings/commentsDrawing3.vml" Id="anysvml" /></Relationships>
</file>

<file path=xl/worksheets/sheet1.xml><?xml version="1.0" encoding="utf-8"?>
<worksheet xmlns:r="http://schemas.openxmlformats.org/officeDocument/2006/relationships" xmlns="http://schemas.openxmlformats.org/spreadsheetml/2006/main">
  <sheetPr codeName="Sheet1">
    <tabColor theme="9" tint="-0.249977111117893"/>
    <outlinePr summaryBelow="1" summaryRight="1"/>
    <pageSetUpPr/>
  </sheetPr>
  <dimension ref="A2:U23"/>
  <sheetViews>
    <sheetView showGridLines="0" topLeftCell="A4" workbookViewId="0">
      <selection activeCell="D13" sqref="D13:Q13"/>
    </sheetView>
  </sheetViews>
  <sheetFormatPr baseColWidth="8" defaultColWidth="0" defaultRowHeight="15" zeroHeight="1"/>
  <cols>
    <col width="4.77734375" customWidth="1" style="41" min="1" max="1"/>
    <col width="6.88671875" customWidth="1" style="41" min="2" max="2"/>
    <col width="11.77734375" customWidth="1" style="41" min="3" max="3"/>
    <col width="8.77734375" customWidth="1" style="41" min="4" max="17"/>
    <col hidden="1" style="41" min="18" max="20"/>
    <col hidden="1" width="8.77734375" customWidth="1" style="41" min="21" max="16384"/>
  </cols>
  <sheetData>
    <row r="2" ht="86.25" customHeight="1">
      <c r="B2" s="605" t="n"/>
    </row>
    <row r="3" ht="20.25" customFormat="1" customHeight="1" s="412">
      <c r="B3" s="441" t="inlineStr">
        <is>
          <t>Active Mode Appraisal Toolkit</t>
        </is>
      </c>
    </row>
    <row r="5" ht="15.75" customHeight="1">
      <c r="B5" s="105" t="inlineStr">
        <is>
          <t>Last updated: November 2022</t>
        </is>
      </c>
    </row>
    <row r="6" ht="15.75" customHeight="1">
      <c r="B6" s="105" t="inlineStr">
        <is>
          <t>Original Version: March 2015</t>
        </is>
      </c>
    </row>
    <row r="8">
      <c r="B8" s="472" t="inlineStr">
        <is>
          <t>Queries and comments on this toolkit should be referred to:</t>
        </is>
      </c>
    </row>
    <row r="9">
      <c r="B9" s="475" t="inlineStr">
        <is>
          <t>TASM@dft.gov.uk</t>
        </is>
      </c>
    </row>
    <row r="11" ht="15.75" customHeight="1">
      <c r="A11" s="319" t="n"/>
      <c r="B11" s="319" t="inlineStr">
        <is>
          <t>Version Control</t>
        </is>
      </c>
      <c r="C11" s="319" t="n"/>
      <c r="D11" s="319" t="n"/>
      <c r="E11" s="319" t="n"/>
      <c r="F11" s="319" t="n"/>
      <c r="G11" s="319" t="n"/>
      <c r="H11" s="319" t="n"/>
      <c r="I11" s="319" t="n"/>
      <c r="J11" s="319" t="n"/>
      <c r="K11" s="319" t="n"/>
      <c r="L11" s="319" t="n"/>
      <c r="M11" s="319" t="n"/>
      <c r="N11" s="319" t="n"/>
      <c r="O11" s="319" t="n"/>
      <c r="P11" s="319" t="n"/>
      <c r="Q11" s="319" t="n"/>
      <c r="R11" s="440" t="n"/>
      <c r="S11" s="440" t="n"/>
      <c r="T11" s="440" t="n"/>
    </row>
    <row r="12" ht="38.1" customFormat="1" customHeight="1" s="308">
      <c r="B12" s="469" t="inlineStr">
        <is>
          <t>Version</t>
        </is>
      </c>
      <c r="C12" s="469" t="inlineStr">
        <is>
          <t>Date</t>
        </is>
      </c>
      <c r="D12" s="469" t="inlineStr">
        <is>
          <t>Description of changes</t>
        </is>
      </c>
      <c r="E12" s="467" t="n"/>
      <c r="F12" s="467" t="n"/>
    </row>
    <row r="13" ht="38.1" customFormat="1" customHeight="1" s="308">
      <c r="B13" s="470" t="inlineStr">
        <is>
          <t>2.08</t>
        </is>
      </c>
      <c r="C13" s="471" t="inlineStr">
        <is>
          <t>November 2022</t>
        </is>
      </c>
      <c r="D13" s="606" t="inlineStr">
        <is>
          <t>Updated car and taxi diversion factors for car (0.24) and taxi (0.06) based on a new study (to be published); value of a quality-adjusted life year now assumed as £70k in 2020 prices, adjusted to 2010 prices in line with TAG Data Book; health-related impacts are now discounted by Green Book health discount rates (starting at 1.5%pa); updated GDP per capita and GDP deflator forecasts in line with TAG Data Book v1.20.1</t>
        </is>
      </c>
    </row>
    <row r="14" ht="38.1" customFormat="1" customHeight="1" s="308">
      <c r="B14" s="470" t="inlineStr">
        <is>
          <t>2.07</t>
        </is>
      </c>
      <c r="C14" s="471" t="inlineStr">
        <is>
          <t>May 2022</t>
        </is>
      </c>
      <c r="D14" s="606" t="inlineStr">
        <is>
          <t>Corrected error in Discounting tab; changed default OB rate to 23% in line with latest recommendations in TAG A1.2; split out investment and operating costs. Updated GDP per capita and GDP deflator forecasts in line with TAG Data Book v1.18</t>
        </is>
      </c>
    </row>
    <row r="15" ht="38.1" customFormat="1" customHeight="1" s="308">
      <c r="B15" s="470" t="inlineStr">
        <is>
          <t>2.06</t>
        </is>
      </c>
      <c r="C15" s="471" t="inlineStr">
        <is>
          <t>November 2021</t>
        </is>
      </c>
      <c r="D15" s="606" t="inlineStr">
        <is>
          <t>Updated GDP per capita, GDP deflator forecasts in line with TAG Data Book v1.17.</t>
        </is>
      </c>
    </row>
    <row r="16" ht="30.75" customFormat="1" customHeight="1" s="308">
      <c r="B16" s="470" t="inlineStr">
        <is>
          <t>2.05a</t>
        </is>
      </c>
      <c r="C16" s="471" t="inlineStr">
        <is>
          <t>September 2021</t>
        </is>
      </c>
      <c r="D16" s="606" t="inlineStr">
        <is>
          <t>Sensitivity version with MECs updated to reflect new BEIS carbon values (September 2021), in line with corresponding sensitivity TAG Data Book v1.16.</t>
        </is>
      </c>
    </row>
    <row r="17" ht="30.75" customFormat="1" customHeight="1" s="308">
      <c r="B17" s="470" t="inlineStr">
        <is>
          <t>2.05</t>
        </is>
      </c>
      <c r="C17" s="471" t="inlineStr">
        <is>
          <t>July 2021</t>
        </is>
      </c>
      <c r="D17" s="606" t="inlineStr">
        <is>
          <t>Updated GDP per capita, GDP deflator forecasts, MECs in line with TAG Data Book v1.15. Appraisal values now increase by 1.5% p.a. from appraisal year onwards in line with revisions to appraisal accounting detailed in TAG Unit A1.1.</t>
        </is>
      </c>
    </row>
    <row r="18" ht="29.25" customFormat="1" customHeight="1" s="308">
      <c r="B18" s="470" t="inlineStr">
        <is>
          <t>2.04a</t>
        </is>
      </c>
      <c r="C18" s="471" t="inlineStr">
        <is>
          <t>July 2020</t>
        </is>
      </c>
      <c r="D18" s="606" t="inlineStr">
        <is>
          <t>Sensitivity version produced with updated GDP per capita, GDP deflator forecasts and MECs, all consistent with latest OBR economic projections in July 2020 FSR (to 2024/25) and March 2020 EFO (post 2024/25) and corresponding sensitivity version of TAG Data Book (v1.14).</t>
        </is>
      </c>
    </row>
    <row r="19" ht="18" customFormat="1" customHeight="1" s="308">
      <c r="B19" s="470" t="inlineStr">
        <is>
          <t>2.04</t>
        </is>
      </c>
      <c r="C19" s="471" t="inlineStr">
        <is>
          <t>July 2020</t>
        </is>
      </c>
      <c r="D19" s="606" t="inlineStr">
        <is>
          <t>Updated GDP per capita, GDP deflator forecasts, and MECs in line with TAG Data Book v1.13.</t>
        </is>
      </c>
    </row>
    <row r="20" ht="69.75" customFormat="1" customHeight="1" s="308">
      <c r="B20" s="470" t="inlineStr">
        <is>
          <t>2.03</t>
        </is>
      </c>
      <c r="C20" s="471" t="inlineStr">
        <is>
          <t>May 2020</t>
        </is>
      </c>
      <c r="D20" s="606" t="inlineStr">
        <is>
          <t>Style and formatting updates; additional explanatory text added; Marginal External Costs updated (in line with Nov 2019 Forthcoming Change); obsolete cells removed; health-based calculations now adjust based on average trip length as specified by user; new Area Lookup worksheet added (to support MECs-based calculations); absenteeism formula fixed (4.3% to 4.3 average sick leave and accounted for GDP per capita); number of users formula changed to reflect return journey % as % of journeys that have both an out and back leg (appear twice in daily counts); updated GDP per capita and GDP deflator forecasts; car occupancy rate assumption revised from 1 to 1.6; health-related impacts now attract the Green Book health discount rate, starting at 1.5% p.a.; health benefits now calculated based on quality-adjusted life years (QALYs) rather than the value of a prevented fatality.</t>
        </is>
      </c>
      <c r="R20" s="468" t="n"/>
      <c r="S20" s="468" t="n"/>
      <c r="T20" s="468" t="n"/>
      <c r="U20" s="468" t="n"/>
    </row>
    <row r="21" customFormat="1" s="308">
      <c r="B21" s="470" t="inlineStr">
        <is>
          <t>1.02</t>
        </is>
      </c>
      <c r="C21" s="470" t="inlineStr">
        <is>
          <t>May 2019</t>
        </is>
      </c>
      <c r="D21" s="466" t="inlineStr">
        <is>
          <t>Updated GDP per capita and GDP deflator forecasts.</t>
        </is>
      </c>
      <c r="E21" s="467" t="n"/>
      <c r="F21" s="467" t="n"/>
    </row>
    <row r="22" customFormat="1" s="308">
      <c r="B22" s="470" t="inlineStr">
        <is>
          <t>1.01</t>
        </is>
      </c>
      <c r="C22" s="470" t="inlineStr">
        <is>
          <t>November 2018</t>
        </is>
      </c>
      <c r="D22" s="466" t="inlineStr">
        <is>
          <t>Updated GDP per capita and GDP deflator forecasts.</t>
        </is>
      </c>
      <c r="E22" s="467" t="n"/>
      <c r="F22" s="467" t="n"/>
    </row>
    <row r="23" customFormat="1" s="308">
      <c r="B23" s="470" t="inlineStr">
        <is>
          <t>1.00</t>
        </is>
      </c>
      <c r="C23" s="470" t="inlineStr">
        <is>
          <t>May 2015</t>
        </is>
      </c>
      <c r="D23" s="466" t="inlineStr">
        <is>
          <t>Initial version published.</t>
        </is>
      </c>
      <c r="E23" s="467" t="n"/>
      <c r="F23" s="467" t="n"/>
    </row>
  </sheetData>
  <mergeCells count="9">
    <mergeCell ref="B2:C2"/>
    <mergeCell ref="D20:Q20"/>
    <mergeCell ref="D19:Q19"/>
    <mergeCell ref="D18:Q18"/>
    <mergeCell ref="D17:Q17"/>
    <mergeCell ref="D16:Q16"/>
    <mergeCell ref="D15:Q15"/>
    <mergeCell ref="D14:Q14"/>
    <mergeCell ref="D13:Q13"/>
  </mergeCells>
  <hyperlinks>
    <hyperlink ref="B9" r:id="rId1"/>
  </hyperlinks>
  <pageMargins left="0.7" right="0.7" top="0.75" bottom="0.75" header="0.3" footer="0.3"/>
  <pageSetup orientation="portrait" paperSize="9"/>
</worksheet>
</file>

<file path=xl/worksheets/sheet2.xml><?xml version="1.0" encoding="utf-8"?>
<worksheet xmlns="http://schemas.openxmlformats.org/spreadsheetml/2006/main">
  <sheetPr codeName="Sheet2">
    <tabColor theme="9" tint="-0.249977111117893"/>
    <outlinePr summaryBelow="1" summaryRight="1"/>
    <pageSetUpPr/>
  </sheetPr>
  <dimension ref="B2:W55"/>
  <sheetViews>
    <sheetView showGridLines="0" showRowColHeaders="0" zoomScale="85" zoomScaleNormal="85" workbookViewId="0">
      <selection activeCell="F17" sqref="F17"/>
    </sheetView>
  </sheetViews>
  <sheetFormatPr baseColWidth="8" defaultColWidth="0" defaultRowHeight="15" zeroHeight="1"/>
  <cols>
    <col width="3.109375" customWidth="1" min="1" max="1"/>
    <col width="9.109375" customWidth="1" min="2" max="23"/>
    <col hidden="1" width="9.109375" customWidth="1" min="24" max="26"/>
    <col hidden="1" width="9.109375" customWidth="1" min="27" max="16384"/>
  </cols>
  <sheetData>
    <row r="1" ht="10.15" customHeight="1"/>
    <row r="2" ht="15.6" customHeight="1">
      <c r="B2" s="303" t="n"/>
      <c r="C2" s="303" t="n"/>
      <c r="D2" s="303" t="n"/>
      <c r="E2" s="303" t="n"/>
    </row>
    <row r="3" ht="20.25" customHeight="1">
      <c r="B3" s="304" t="n"/>
      <c r="C3" s="303" t="n"/>
      <c r="D3" s="303" t="n"/>
      <c r="E3" s="303" t="n"/>
    </row>
    <row r="4" ht="20.25" customHeight="1">
      <c r="B4" s="303" t="n"/>
      <c r="C4" s="303" t="n"/>
      <c r="D4" s="303" t="n"/>
      <c r="E4" s="303" t="n"/>
    </row>
    <row r="5" ht="20.25" customHeight="1">
      <c r="B5" s="303" t="n"/>
      <c r="C5" s="303" t="n"/>
      <c r="D5" s="303" t="n"/>
      <c r="E5" s="303" t="n"/>
    </row>
    <row r="6" ht="20.25" customHeight="1">
      <c r="B6" s="303" t="n"/>
      <c r="C6" s="303" t="n"/>
      <c r="D6" s="303" t="n"/>
      <c r="E6" s="303" t="n"/>
    </row>
    <row r="7">
      <c r="B7" t="inlineStr">
        <is>
          <t>The Active Mode Appraisal Toolkit (AMAT) allows users to undertake the economic appraisal of cycling and walking interventions in line with TAG Unit A5-1.</t>
        </is>
      </c>
    </row>
    <row r="8">
      <c r="B8" t="inlineStr">
        <is>
          <t>A User Guide has also been developed to provide additional advice on how to use the Active Mode Appraisal Toolkit.</t>
        </is>
      </c>
    </row>
    <row r="9">
      <c r="B9" t="inlineStr">
        <is>
          <t>It should not be used for interventions where the demand for travel by another mode has been explicitly modelled.</t>
        </is>
      </c>
    </row>
    <row r="11" ht="17.65" customHeight="1">
      <c r="B11" t="inlineStr">
        <is>
          <t>It accounts for the following types of impacts: physical activity, absenteeism, journey quality, greenhouse gases, noise, air quality, indirect tax, accidents from changes in car trips,</t>
        </is>
      </c>
      <c r="C11" s="474" t="n"/>
      <c r="D11" s="474" t="n"/>
      <c r="E11" s="474" t="n"/>
      <c r="F11" s="474" t="n"/>
      <c r="G11" s="474" t="n"/>
      <c r="H11" s="474" t="n"/>
      <c r="I11" s="474" t="n"/>
      <c r="J11" s="474" t="n"/>
      <c r="K11" s="474" t="n"/>
      <c r="L11" s="474" t="n"/>
      <c r="M11" s="474" t="n"/>
      <c r="N11" s="474" t="n"/>
      <c r="O11" s="474" t="n"/>
      <c r="P11" s="474" t="n"/>
      <c r="Q11" s="474" t="n"/>
      <c r="R11" s="474" t="n"/>
      <c r="S11" s="474" t="n"/>
      <c r="T11" s="474" t="n"/>
      <c r="U11" s="474" t="n"/>
      <c r="V11" s="474" t="n"/>
      <c r="W11" s="474" t="n"/>
    </row>
    <row r="12" ht="17.65" customHeight="1">
      <c r="B12" t="inlineStr">
        <is>
          <t>infrastructure maintenance and congestion.</t>
        </is>
      </c>
      <c r="C12" s="474" t="n"/>
      <c r="D12" s="474" t="n"/>
      <c r="E12" s="474" t="n"/>
      <c r="F12" s="474" t="n"/>
      <c r="G12" s="474" t="n"/>
      <c r="H12" s="474" t="n"/>
      <c r="I12" s="474" t="n"/>
      <c r="J12" s="474" t="n"/>
      <c r="K12" s="474" t="n"/>
      <c r="L12" s="474" t="n"/>
      <c r="M12" s="474" t="n"/>
      <c r="N12" s="474" t="n"/>
      <c r="O12" s="474" t="n"/>
      <c r="P12" s="474" t="n"/>
      <c r="Q12" s="474" t="n"/>
      <c r="R12" s="474" t="n"/>
      <c r="S12" s="474" t="n"/>
      <c r="T12" s="474" t="n"/>
      <c r="U12" s="474" t="n"/>
      <c r="V12" s="474" t="n"/>
      <c r="W12" s="474" t="n"/>
    </row>
    <row r="13">
      <c r="B13" t="inlineStr">
        <is>
          <t>However, it does not calculate the following: time savings, health impacts for young people, morbidity-related health impacts, or accident-related impacts from changes in walking or cycling trips.</t>
        </is>
      </c>
    </row>
    <row r="15">
      <c r="B15" t="inlineStr">
        <is>
          <t>To undertake an appraisal, users should carry out the following steps:</t>
        </is>
      </c>
    </row>
    <row r="17">
      <c r="B17" t="inlineStr">
        <is>
          <t>1) Complete the Intervention Details and Mode Information sections of the User Interface worksheet.</t>
        </is>
      </c>
    </row>
    <row r="18" ht="15.75" customHeight="1">
      <c r="B18" t="inlineStr">
        <is>
          <t>2) Provide cost estimates by year in the User Interface Costs worksheet.</t>
        </is>
      </c>
    </row>
    <row r="19" ht="15.75" customHeight="1">
      <c r="B19" t="inlineStr">
        <is>
          <t>3) [Optional] Revise assumptions in the User Interface worksheet to reflect appropriate local evidence.</t>
        </is>
      </c>
    </row>
    <row r="21" ht="15.75" customHeight="1">
      <c r="B21" t="inlineStr">
        <is>
          <t>All outputs are presented in the Analysis of Cost and Benefits worksheet. Calculation and assumption sheets are hidden and protected by default.</t>
        </is>
      </c>
    </row>
    <row r="23" ht="18" customHeight="1">
      <c r="B23" s="542" t="inlineStr">
        <is>
          <t>Summary of Worksheets</t>
        </is>
      </c>
      <c r="C23" s="477" t="n"/>
      <c r="D23" s="477" t="n"/>
      <c r="E23" s="477" t="n"/>
      <c r="F23" s="477" t="n"/>
      <c r="G23" s="477" t="n"/>
      <c r="H23" s="477" t="n"/>
      <c r="I23" s="477" t="n"/>
      <c r="J23" s="477" t="n"/>
      <c r="K23" s="477" t="n"/>
      <c r="L23" s="477" t="n"/>
      <c r="M23" s="477" t="n"/>
      <c r="N23" s="477" t="n"/>
      <c r="O23" s="477" t="n"/>
      <c r="P23" s="477" t="n"/>
      <c r="Q23" s="477" t="n"/>
      <c r="R23" s="477" t="n"/>
      <c r="S23" s="477" t="n"/>
      <c r="T23" s="478" t="n"/>
    </row>
    <row r="24" ht="18" customHeight="1">
      <c r="B24" s="541" t="inlineStr">
        <is>
          <t>Information</t>
        </is>
      </c>
      <c r="C24" s="323" t="n"/>
      <c r="D24" s="323" t="n"/>
      <c r="E24" s="323" t="n"/>
      <c r="F24" s="323" t="n"/>
      <c r="G24" s="359" t="n"/>
      <c r="H24" s="323" t="n"/>
      <c r="I24" s="323" t="n"/>
      <c r="J24" s="323" t="n"/>
      <c r="K24" s="323" t="n"/>
      <c r="L24" s="323" t="n"/>
      <c r="M24" s="323" t="n"/>
      <c r="N24" s="323" t="n"/>
      <c r="O24" s="323" t="n"/>
      <c r="P24" s="323" t="n"/>
      <c r="Q24" s="323" t="n"/>
      <c r="R24" s="359" t="inlineStr">
        <is>
          <t>To be filled in by user?</t>
        </is>
      </c>
      <c r="S24" s="323" t="n"/>
      <c r="T24" s="324" t="n"/>
    </row>
    <row r="25">
      <c r="B25" s="325" t="inlineStr">
        <is>
          <t>Cover</t>
        </is>
      </c>
      <c r="C25" s="323" t="n"/>
      <c r="D25" s="323" t="n"/>
      <c r="E25" s="323" t="n"/>
      <c r="F25" s="323" t="n"/>
      <c r="G25" s="323" t="inlineStr">
        <is>
          <t>Contact information and version control</t>
        </is>
      </c>
      <c r="H25" s="323" t="n"/>
      <c r="I25" s="323" t="n"/>
      <c r="J25" s="323" t="n"/>
      <c r="K25" s="323" t="n"/>
      <c r="L25" s="323" t="n"/>
      <c r="M25" s="323" t="n"/>
      <c r="N25" s="323" t="n"/>
      <c r="O25" s="323" t="n"/>
      <c r="P25" s="323" t="n"/>
      <c r="Q25" s="323" t="n"/>
      <c r="R25" s="323" t="n"/>
      <c r="S25" s="323" t="n"/>
      <c r="T25" s="324" t="n"/>
    </row>
    <row r="26">
      <c r="B26" s="325" t="inlineStr">
        <is>
          <t>Guidance</t>
        </is>
      </c>
      <c r="C26" s="323" t="n"/>
      <c r="D26" s="323" t="n"/>
      <c r="E26" s="323" t="n"/>
      <c r="F26" s="323" t="n"/>
      <c r="G26" s="323" t="inlineStr">
        <is>
          <t>This worksheet</t>
        </is>
      </c>
      <c r="H26" s="323" t="n"/>
      <c r="I26" s="323" t="n"/>
      <c r="J26" s="323" t="n"/>
      <c r="K26" s="323" t="n"/>
      <c r="L26" s="323" t="n"/>
      <c r="M26" s="323" t="n"/>
      <c r="N26" s="323" t="n"/>
      <c r="O26" s="323" t="n"/>
      <c r="P26" s="323" t="n"/>
      <c r="Q26" s="323" t="n"/>
      <c r="R26" s="323" t="n"/>
      <c r="S26" s="323" t="n"/>
      <c r="T26" s="324" t="n"/>
    </row>
    <row r="27">
      <c r="B27" s="325" t="inlineStr">
        <is>
          <t>Area Lookup</t>
        </is>
      </c>
      <c r="C27" s="323" t="n"/>
      <c r="D27" s="323" t="n"/>
      <c r="E27" s="323" t="n"/>
      <c r="F27" s="323" t="n"/>
      <c r="G27" s="323" t="inlineStr">
        <is>
          <t>Lookup table to identify the 'area type' within which the intervention is located - used in mode shift calculations.</t>
        </is>
      </c>
      <c r="H27" s="323" t="n"/>
      <c r="I27" s="323" t="n"/>
      <c r="J27" s="323" t="n"/>
      <c r="K27" s="323" t="n"/>
      <c r="L27" s="323" t="n"/>
      <c r="M27" s="323" t="n"/>
      <c r="N27" s="323" t="n"/>
      <c r="O27" s="323" t="n"/>
      <c r="P27" s="323" t="n"/>
      <c r="Q27" s="323" t="n"/>
      <c r="R27" s="323" t="inlineStr">
        <is>
          <t>Yes (optional)</t>
        </is>
      </c>
      <c r="S27" s="323" t="n"/>
      <c r="T27" s="324" t="n"/>
    </row>
    <row r="28">
      <c r="B28" s="325" t="n"/>
      <c r="C28" s="323" t="n"/>
      <c r="D28" s="323" t="n"/>
      <c r="E28" s="323" t="n"/>
      <c r="F28" s="323" t="n"/>
      <c r="G28" s="323" t="n"/>
      <c r="H28" s="323" t="n"/>
      <c r="I28" s="323" t="n"/>
      <c r="J28" s="323" t="n"/>
      <c r="K28" s="323" t="n"/>
      <c r="L28" s="323" t="n"/>
      <c r="M28" s="323" t="n"/>
      <c r="N28" s="323" t="n"/>
      <c r="O28" s="323" t="n"/>
      <c r="P28" s="323" t="n"/>
      <c r="Q28" s="323" t="n"/>
      <c r="R28" s="323" t="n"/>
      <c r="S28" s="323" t="n"/>
      <c r="T28" s="324" t="n"/>
    </row>
    <row r="29" ht="18" customHeight="1">
      <c r="B29" s="541" t="inlineStr">
        <is>
          <t>Inputs</t>
        </is>
      </c>
      <c r="C29" s="323" t="n"/>
      <c r="D29" s="323" t="n"/>
      <c r="E29" s="323" t="n"/>
      <c r="F29" s="323" t="n"/>
      <c r="G29" s="323" t="n"/>
      <c r="H29" s="323" t="n"/>
      <c r="I29" s="323" t="n"/>
      <c r="J29" s="323" t="n"/>
      <c r="K29" s="323" t="n"/>
      <c r="L29" s="323" t="n"/>
      <c r="M29" s="323" t="n"/>
      <c r="N29" s="323" t="n"/>
      <c r="O29" s="323" t="n"/>
      <c r="P29" s="323" t="n"/>
      <c r="Q29" s="323" t="n"/>
      <c r="R29" s="323" t="n"/>
      <c r="S29" s="323" t="n"/>
      <c r="T29" s="324" t="n"/>
    </row>
    <row r="30" ht="15.75" customHeight="1">
      <c r="B30" s="379" t="inlineStr">
        <is>
          <t>User Interface</t>
        </is>
      </c>
      <c r="C30" s="359" t="n"/>
      <c r="D30" s="359" t="n"/>
      <c r="E30" s="359" t="n"/>
      <c r="F30" s="359" t="n"/>
      <c r="G30" s="359" t="inlineStr">
        <is>
          <t>Where the user inputs specific details for the proposed intervention</t>
        </is>
      </c>
      <c r="H30" s="359" t="n"/>
      <c r="I30" s="359" t="n"/>
      <c r="J30" s="359" t="n"/>
      <c r="K30" s="359" t="n"/>
      <c r="L30" s="359" t="n"/>
      <c r="M30" s="359" t="n"/>
      <c r="N30" s="359" t="n"/>
      <c r="O30" s="359" t="n"/>
      <c r="P30" s="359" t="n"/>
      <c r="Q30" s="359" t="n"/>
      <c r="R30" s="359" t="inlineStr">
        <is>
          <t>Yes</t>
        </is>
      </c>
      <c r="S30" s="323" t="n"/>
      <c r="T30" s="324" t="n"/>
    </row>
    <row r="31" ht="15.75" customHeight="1">
      <c r="B31" s="379" t="inlineStr">
        <is>
          <t>User Interface Costs</t>
        </is>
      </c>
      <c r="C31" s="359" t="n"/>
      <c r="D31" s="359" t="n"/>
      <c r="E31" s="359" t="n"/>
      <c r="F31" s="359" t="n"/>
      <c r="G31" s="359" t="inlineStr">
        <is>
          <t>Where the user inputs details of the proposed intervention costs</t>
        </is>
      </c>
      <c r="H31" s="359" t="n"/>
      <c r="I31" s="359" t="n"/>
      <c r="J31" s="359" t="n"/>
      <c r="K31" s="359" t="n"/>
      <c r="L31" s="359" t="n"/>
      <c r="M31" s="359" t="n"/>
      <c r="N31" s="359" t="n"/>
      <c r="O31" s="359" t="n"/>
      <c r="P31" s="359" t="n"/>
      <c r="Q31" s="359" t="n"/>
      <c r="R31" s="359" t="inlineStr">
        <is>
          <t>Yes</t>
        </is>
      </c>
      <c r="S31" s="323" t="n"/>
      <c r="T31" s="324" t="n"/>
    </row>
    <row r="32">
      <c r="B32" s="325" t="n"/>
      <c r="C32" s="323" t="n"/>
      <c r="D32" s="323" t="n"/>
      <c r="E32" s="323" t="n"/>
      <c r="F32" s="323" t="n"/>
      <c r="G32" s="323" t="n"/>
      <c r="H32" s="323" t="n"/>
      <c r="I32" s="323" t="n"/>
      <c r="J32" s="323" t="n"/>
      <c r="K32" s="323" t="n"/>
      <c r="L32" s="323" t="n"/>
      <c r="M32" s="323" t="n"/>
      <c r="N32" s="323" t="n"/>
      <c r="O32" s="323" t="n"/>
      <c r="P32" s="323" t="n"/>
      <c r="Q32" s="323" t="n"/>
      <c r="R32" s="323" t="n"/>
      <c r="S32" s="323" t="n"/>
      <c r="T32" s="324" t="n"/>
    </row>
    <row r="33" ht="18" customHeight="1">
      <c r="B33" s="541" t="inlineStr">
        <is>
          <t>Outputs</t>
        </is>
      </c>
      <c r="C33" s="323" t="n"/>
      <c r="D33" s="323" t="n"/>
      <c r="E33" s="323" t="n"/>
      <c r="F33" s="323" t="n"/>
      <c r="G33" s="323" t="n"/>
      <c r="H33" s="323" t="n"/>
      <c r="I33" s="323" t="n"/>
      <c r="J33" s="323" t="n"/>
      <c r="K33" s="323" t="n"/>
      <c r="L33" s="323" t="n"/>
      <c r="M33" s="323" t="n"/>
      <c r="N33" s="323" t="n"/>
      <c r="O33" s="323" t="n"/>
      <c r="P33" s="323" t="n"/>
      <c r="Q33" s="323" t="n"/>
      <c r="R33" s="323" t="n"/>
      <c r="S33" s="323" t="n"/>
      <c r="T33" s="324" t="n"/>
    </row>
    <row r="34">
      <c r="B34" s="325" t="inlineStr">
        <is>
          <t>Analysis of Cost and Benefits</t>
        </is>
      </c>
      <c r="C34" s="323" t="n"/>
      <c r="D34" s="323" t="n"/>
      <c r="E34" s="323" t="n"/>
      <c r="F34" s="323" t="n"/>
      <c r="G34" s="323" t="inlineStr">
        <is>
          <t>Provides the BCR of the intervention, together with a summary of benefits and costs with an associated chart</t>
        </is>
      </c>
      <c r="H34" s="323" t="n"/>
      <c r="I34" s="323" t="n"/>
      <c r="J34" s="323" t="n"/>
      <c r="K34" s="323" t="n"/>
      <c r="L34" s="323" t="n"/>
      <c r="M34" s="323" t="n"/>
      <c r="N34" s="323" t="n"/>
      <c r="O34" s="323" t="n"/>
      <c r="P34" s="323" t="n"/>
      <c r="Q34" s="323" t="n"/>
      <c r="R34" s="323" t="inlineStr">
        <is>
          <t>No</t>
        </is>
      </c>
      <c r="S34" s="323" t="n"/>
      <c r="T34" s="324" t="n"/>
    </row>
    <row r="35">
      <c r="B35" s="325" t="n"/>
      <c r="C35" s="323" t="n"/>
      <c r="D35" s="323" t="n"/>
      <c r="E35" s="323" t="n"/>
      <c r="F35" s="323" t="n"/>
      <c r="G35" s="323" t="n"/>
      <c r="H35" s="323" t="n"/>
      <c r="I35" s="323" t="n"/>
      <c r="J35" s="323" t="n"/>
      <c r="K35" s="323" t="n"/>
      <c r="L35" s="323" t="n"/>
      <c r="M35" s="323" t="n"/>
      <c r="N35" s="323" t="n"/>
      <c r="O35" s="323" t="n"/>
      <c r="P35" s="323" t="n"/>
      <c r="Q35" s="323" t="n"/>
      <c r="R35" s="323" t="n"/>
      <c r="S35" s="323" t="n"/>
      <c r="T35" s="324" t="n"/>
    </row>
    <row r="36" ht="18" customHeight="1">
      <c r="B36" s="541" t="inlineStr">
        <is>
          <t>Hidden Sheets</t>
        </is>
      </c>
      <c r="C36" s="323" t="n"/>
      <c r="D36" s="323" t="n"/>
      <c r="E36" s="323" t="n"/>
      <c r="F36" s="323" t="n"/>
      <c r="G36" s="323" t="n"/>
      <c r="H36" s="323" t="n"/>
      <c r="I36" s="323" t="n"/>
      <c r="J36" s="323" t="n"/>
      <c r="K36" s="323" t="n"/>
      <c r="L36" s="323" t="n"/>
      <c r="M36" s="323" t="n"/>
      <c r="N36" s="323" t="n"/>
      <c r="O36" s="323" t="n"/>
      <c r="P36" s="323" t="n"/>
      <c r="Q36" s="323" t="n"/>
      <c r="R36" s="323" t="n"/>
      <c r="S36" s="323" t="n"/>
      <c r="T36" s="324" t="n"/>
    </row>
    <row r="37" ht="18" customHeight="1">
      <c r="B37" s="541" t="inlineStr">
        <is>
          <t>User Input Summaries (Hidden)</t>
        </is>
      </c>
      <c r="C37" s="323" t="n"/>
      <c r="D37" s="323" t="n"/>
      <c r="E37" s="323" t="n"/>
      <c r="F37" s="323" t="n"/>
      <c r="G37" s="323" t="n"/>
      <c r="H37" s="323" t="n"/>
      <c r="I37" s="323" t="n"/>
      <c r="J37" s="323" t="n"/>
      <c r="K37" s="323" t="n"/>
      <c r="L37" s="323" t="n"/>
      <c r="M37" s="323" t="n"/>
      <c r="N37" s="323" t="n"/>
      <c r="O37" s="323" t="n"/>
      <c r="P37" s="323" t="n"/>
      <c r="Q37" s="323" t="n"/>
      <c r="R37" s="323" t="n"/>
      <c r="S37" s="323" t="n"/>
      <c r="T37" s="324" t="n"/>
    </row>
    <row r="38">
      <c r="B38" s="325" t="inlineStr">
        <is>
          <t>Input Summary</t>
        </is>
      </c>
      <c r="C38" s="323" t="n"/>
      <c r="D38" s="323" t="n"/>
      <c r="E38" s="323" t="n"/>
      <c r="F38" s="323" t="n"/>
      <c r="G38" s="323" t="inlineStr">
        <is>
          <t>Summarises inputs provided by user and taken from TAG for appraisal calculations</t>
        </is>
      </c>
      <c r="H38" s="323" t="n"/>
      <c r="I38" s="323" t="n"/>
      <c r="J38" s="323" t="n"/>
      <c r="K38" s="323" t="n"/>
      <c r="L38" s="323" t="n"/>
      <c r="M38" s="323" t="n"/>
      <c r="N38" s="323" t="n"/>
      <c r="O38" s="323" t="n"/>
      <c r="P38" s="323" t="n"/>
      <c r="Q38" s="323" t="n"/>
      <c r="R38" s="323" t="inlineStr">
        <is>
          <t>No</t>
        </is>
      </c>
      <c r="S38" s="323" t="n"/>
      <c r="T38" s="324" t="n"/>
    </row>
    <row r="39">
      <c r="B39" s="325" t="inlineStr">
        <is>
          <t>Cost Inputs Summary</t>
        </is>
      </c>
      <c r="C39" s="323" t="n"/>
      <c r="D39" s="323" t="n"/>
      <c r="E39" s="323" t="n"/>
      <c r="F39" s="323" t="n"/>
      <c r="G39" s="323" t="inlineStr">
        <is>
          <t>Summarises the cost information input by users</t>
        </is>
      </c>
      <c r="H39" s="323" t="n"/>
      <c r="I39" s="323" t="n"/>
      <c r="J39" s="323" t="n"/>
      <c r="K39" s="323" t="n"/>
      <c r="L39" s="323" t="n"/>
      <c r="M39" s="323" t="n"/>
      <c r="N39" s="323" t="n"/>
      <c r="O39" s="323" t="n"/>
      <c r="P39" s="323" t="n"/>
      <c r="Q39" s="323" t="n"/>
      <c r="R39" s="323" t="inlineStr">
        <is>
          <t>No</t>
        </is>
      </c>
      <c r="S39" s="323" t="n"/>
      <c r="T39" s="324" t="n"/>
    </row>
    <row r="40">
      <c r="B40" s="325" t="n"/>
      <c r="C40" s="323" t="n"/>
      <c r="D40" s="323" t="n"/>
      <c r="E40" s="323" t="n"/>
      <c r="F40" s="323" t="n"/>
      <c r="G40" s="323" t="n"/>
      <c r="H40" s="323" t="n"/>
      <c r="I40" s="323" t="n"/>
      <c r="J40" s="323" t="n"/>
      <c r="K40" s="323" t="n"/>
      <c r="L40" s="323" t="n"/>
      <c r="M40" s="323" t="n"/>
      <c r="N40" s="323" t="n"/>
      <c r="O40" s="323" t="n"/>
      <c r="P40" s="323" t="n"/>
      <c r="Q40" s="323" t="n"/>
      <c r="R40" s="323" t="n"/>
      <c r="S40" s="323" t="n"/>
      <c r="T40" s="324" t="n"/>
    </row>
    <row r="41" ht="18" customHeight="1">
      <c r="B41" s="541" t="inlineStr">
        <is>
          <t>Assumptions (Hidden)</t>
        </is>
      </c>
      <c r="C41" s="323" t="n"/>
      <c r="D41" s="323" t="n"/>
      <c r="E41" s="323" t="n"/>
      <c r="F41" s="323" t="n"/>
      <c r="G41" s="323" t="n"/>
      <c r="H41" s="323" t="n"/>
      <c r="I41" s="323" t="n"/>
      <c r="J41" s="323" t="n"/>
      <c r="K41" s="323" t="n"/>
      <c r="L41" s="323" t="n"/>
      <c r="M41" s="323" t="n"/>
      <c r="N41" s="323" t="n"/>
      <c r="O41" s="323" t="n"/>
      <c r="P41" s="323" t="n"/>
      <c r="Q41" s="323" t="n"/>
      <c r="R41" s="323" t="n"/>
      <c r="S41" s="323" t="n"/>
      <c r="T41" s="324" t="n"/>
    </row>
    <row r="42">
      <c r="B42" s="325" t="inlineStr">
        <is>
          <t xml:space="preserve">Health Assumptions </t>
        </is>
      </c>
      <c r="C42" s="323" t="n"/>
      <c r="D42" s="323" t="n"/>
      <c r="E42" s="323" t="n"/>
      <c r="F42" s="323" t="n"/>
      <c r="G42" s="323" t="inlineStr">
        <is>
          <t>Includes values, taken from TAG Data book, National Travel Survey, Kelly et al. (2014) and the Compendium of Physical Activities for calculation of years of life lost</t>
        </is>
      </c>
      <c r="H42" s="323" t="n"/>
      <c r="I42" s="323" t="n"/>
      <c r="J42" s="323" t="n"/>
      <c r="K42" s="323" t="n"/>
      <c r="L42" s="323" t="n"/>
      <c r="M42" s="323" t="n"/>
      <c r="N42" s="323" t="n"/>
      <c r="O42" s="323" t="n"/>
      <c r="P42" s="323" t="n"/>
      <c r="Q42" s="323" t="n"/>
      <c r="R42" s="323" t="inlineStr">
        <is>
          <t>No</t>
        </is>
      </c>
      <c r="S42" s="323" t="n"/>
      <c r="T42" s="324" t="n"/>
    </row>
    <row r="43">
      <c r="B43" s="325" t="inlineStr">
        <is>
          <t>TAG Growth</t>
        </is>
      </c>
      <c r="C43" s="323" t="n"/>
      <c r="D43" s="323" t="n"/>
      <c r="E43" s="323" t="n"/>
      <c r="F43" s="323" t="n"/>
      <c r="G43" s="323" t="inlineStr">
        <is>
          <t>Includes values, taken from TAG Data book for calculation of relative cost change over years (inflation)</t>
        </is>
      </c>
      <c r="H43" s="323" t="n"/>
      <c r="I43" s="323" t="n"/>
      <c r="J43" s="323" t="n"/>
      <c r="K43" s="323" t="n"/>
      <c r="L43" s="323" t="n"/>
      <c r="M43" s="323" t="n"/>
      <c r="N43" s="323" t="n"/>
      <c r="O43" s="323" t="n"/>
      <c r="P43" s="323" t="n"/>
      <c r="Q43" s="323" t="n"/>
      <c r="R43" s="323" t="inlineStr">
        <is>
          <t>No</t>
        </is>
      </c>
      <c r="S43" s="323" t="n"/>
      <c r="T43" s="324" t="n"/>
    </row>
    <row r="44">
      <c r="B44" s="325" t="inlineStr">
        <is>
          <t xml:space="preserve">TAG VoT </t>
        </is>
      </c>
      <c r="C44" s="323" t="n"/>
      <c r="D44" s="323" t="n"/>
      <c r="E44" s="323" t="n"/>
      <c r="F44" s="323" t="n"/>
      <c r="G44" s="323" t="inlineStr">
        <is>
          <t>Includes values, taken from TAG Data book, for value of time for calculation of absenteeism benefits</t>
        </is>
      </c>
      <c r="H44" s="323" t="n"/>
      <c r="I44" s="323" t="n"/>
      <c r="J44" s="323" t="n"/>
      <c r="K44" s="323" t="n"/>
      <c r="L44" s="323" t="n"/>
      <c r="M44" s="323" t="n"/>
      <c r="N44" s="323" t="n"/>
      <c r="O44" s="323" t="n"/>
      <c r="P44" s="323" t="n"/>
      <c r="Q44" s="323" t="n"/>
      <c r="R44" s="323" t="inlineStr">
        <is>
          <t>No</t>
        </is>
      </c>
      <c r="S44" s="323" t="n"/>
      <c r="T44" s="324" t="n"/>
    </row>
    <row r="45">
      <c r="B45" s="325" t="inlineStr">
        <is>
          <t>TAG External Costs</t>
        </is>
      </c>
      <c r="C45" s="323" t="n"/>
      <c r="D45" s="323" t="n"/>
      <c r="E45" s="323" t="n"/>
      <c r="F45" s="323" t="n"/>
      <c r="G45" s="323" t="inlineStr">
        <is>
          <t>Includes values, taken from TAG Data book, for marginal external costs which are used for calculation of benefits for mode shift from cars to active modes</t>
        </is>
      </c>
      <c r="H45" s="323" t="n"/>
      <c r="I45" s="323" t="n"/>
      <c r="J45" s="323" t="n"/>
      <c r="K45" s="323" t="n"/>
      <c r="L45" s="323" t="n"/>
      <c r="M45" s="323" t="n"/>
      <c r="N45" s="323" t="n"/>
      <c r="O45" s="323" t="n"/>
      <c r="P45" s="323" t="n"/>
      <c r="Q45" s="323" t="n"/>
      <c r="R45" s="323" t="inlineStr">
        <is>
          <t>No</t>
        </is>
      </c>
      <c r="S45" s="323" t="n"/>
      <c r="T45" s="324" t="n"/>
    </row>
    <row r="46">
      <c r="B46" s="325" t="inlineStr">
        <is>
          <t>TAG Journey Quality</t>
        </is>
      </c>
      <c r="C46" s="323" t="n"/>
      <c r="D46" s="323" t="n"/>
      <c r="E46" s="323" t="n"/>
      <c r="F46" s="323" t="n"/>
      <c r="G46" s="323" t="inlineStr">
        <is>
          <t>Includes calculation of the number of new users and trips, time and distance travelled on the intervention. It summarises journey ambience inputs.</t>
        </is>
      </c>
      <c r="H46" s="323" t="n"/>
      <c r="I46" s="323" t="n"/>
      <c r="J46" s="323" t="n"/>
      <c r="K46" s="323" t="n"/>
      <c r="L46" s="323" t="n"/>
      <c r="M46" s="323" t="n"/>
      <c r="N46" s="323" t="n"/>
      <c r="O46" s="323" t="n"/>
      <c r="P46" s="323" t="n"/>
      <c r="Q46" s="323" t="n"/>
      <c r="R46" s="323" t="inlineStr">
        <is>
          <t>No</t>
        </is>
      </c>
      <c r="S46" s="323" t="n"/>
      <c r="T46" s="324" t="n"/>
    </row>
    <row r="47">
      <c r="B47" s="325" t="n"/>
      <c r="C47" s="323" t="n"/>
      <c r="D47" s="323" t="n"/>
      <c r="E47" s="323" t="n"/>
      <c r="F47" s="323" t="n"/>
      <c r="G47" s="323" t="n"/>
      <c r="H47" s="323" t="n"/>
      <c r="I47" s="323" t="n"/>
      <c r="J47" s="323" t="n"/>
      <c r="K47" s="323" t="n"/>
      <c r="L47" s="323" t="n"/>
      <c r="M47" s="323" t="n"/>
      <c r="N47" s="323" t="n"/>
      <c r="O47" s="323" t="n"/>
      <c r="P47" s="323" t="n"/>
      <c r="Q47" s="323" t="n"/>
      <c r="R47" s="323" t="n"/>
      <c r="S47" s="323" t="n"/>
      <c r="T47" s="324" t="n"/>
    </row>
    <row r="48" ht="18" customHeight="1">
      <c r="B48" s="541" t="inlineStr">
        <is>
          <t>Calculations (Hidden)</t>
        </is>
      </c>
      <c r="C48" s="323" t="n"/>
      <c r="D48" s="323" t="n"/>
      <c r="E48" s="323" t="n"/>
      <c r="F48" s="323" t="n"/>
      <c r="G48" s="323" t="n"/>
      <c r="H48" s="323" t="n"/>
      <c r="I48" s="323" t="n"/>
      <c r="J48" s="323" t="n"/>
      <c r="K48" s="323" t="n"/>
      <c r="L48" s="323" t="n"/>
      <c r="M48" s="323" t="n"/>
      <c r="N48" s="323" t="n"/>
      <c r="O48" s="323" t="n"/>
      <c r="P48" s="323" t="n"/>
      <c r="Q48" s="323" t="n"/>
      <c r="R48" s="323" t="n"/>
      <c r="S48" s="323" t="n"/>
      <c r="T48" s="324" t="n"/>
    </row>
    <row r="49">
      <c r="B49" s="325" t="inlineStr">
        <is>
          <t>General Calculations</t>
        </is>
      </c>
      <c r="C49" s="323" t="n"/>
      <c r="D49" s="323" t="n"/>
      <c r="E49" s="323" t="n"/>
      <c r="F49" s="323" t="n"/>
      <c r="G49" s="323" t="inlineStr">
        <is>
          <t>Using inputs calculates the number of new users and trips, reduction in car km and the journey ambience benefits</t>
        </is>
      </c>
      <c r="H49" s="323" t="n"/>
      <c r="I49" s="323" t="n"/>
      <c r="J49" s="323" t="n"/>
      <c r="K49" s="323" t="n"/>
      <c r="L49" s="323" t="n"/>
      <c r="M49" s="323" t="n"/>
      <c r="N49" s="323" t="n"/>
      <c r="O49" s="323" t="n"/>
      <c r="P49" s="323" t="n"/>
      <c r="Q49" s="323" t="n"/>
      <c r="R49" s="323" t="inlineStr">
        <is>
          <t>No</t>
        </is>
      </c>
      <c r="S49" s="323" t="n"/>
      <c r="T49" s="324" t="n"/>
    </row>
    <row r="50">
      <c r="B50" s="325" t="inlineStr">
        <is>
          <t>Absenteeism</t>
        </is>
      </c>
      <c r="C50" s="323" t="n"/>
      <c r="D50" s="323" t="n"/>
      <c r="E50" s="323" t="n"/>
      <c r="F50" s="323" t="n"/>
      <c r="G50" s="323" t="inlineStr">
        <is>
          <t>Includes calculation of reduced rates of absenteeism due to uptake in active modes</t>
        </is>
      </c>
      <c r="H50" s="323" t="n"/>
      <c r="I50" s="323" t="n"/>
      <c r="J50" s="323" t="n"/>
      <c r="K50" s="323" t="n"/>
      <c r="L50" s="323" t="n"/>
      <c r="M50" s="323" t="n"/>
      <c r="N50" s="323" t="n"/>
      <c r="O50" s="323" t="n"/>
      <c r="P50" s="323" t="n"/>
      <c r="Q50" s="323" t="n"/>
      <c r="R50" s="323" t="inlineStr">
        <is>
          <t>No</t>
        </is>
      </c>
      <c r="S50" s="323" t="n"/>
      <c r="T50" s="324" t="n"/>
    </row>
    <row r="51">
      <c r="B51" s="325" t="inlineStr">
        <is>
          <t>Journey Ambience</t>
        </is>
      </c>
      <c r="C51" s="323" t="n"/>
      <c r="D51" s="323" t="n"/>
      <c r="E51" s="323" t="n"/>
      <c r="F51" s="323" t="n"/>
      <c r="G51" s="323" t="inlineStr">
        <is>
          <t>Includes caluclation of the journey ambience benefits based on inputs provided</t>
        </is>
      </c>
      <c r="H51" s="323" t="n"/>
      <c r="I51" s="323" t="n"/>
      <c r="J51" s="323" t="n"/>
      <c r="K51" s="323" t="n"/>
      <c r="L51" s="323" t="n"/>
      <c r="M51" s="323" t="n"/>
      <c r="N51" s="323" t="n"/>
      <c r="O51" s="323" t="n"/>
      <c r="P51" s="323" t="n"/>
      <c r="Q51" s="323" t="n"/>
      <c r="R51" s="323" t="inlineStr">
        <is>
          <t>No</t>
        </is>
      </c>
      <c r="S51" s="323" t="n"/>
      <c r="T51" s="324" t="n"/>
    </row>
    <row r="52">
      <c r="B52" s="325" t="inlineStr">
        <is>
          <t>Health Calculations</t>
        </is>
      </c>
      <c r="C52" s="323" t="n"/>
      <c r="D52" s="323" t="n"/>
      <c r="E52" s="323" t="n"/>
      <c r="F52" s="323" t="n"/>
      <c r="G52" s="323" t="inlineStr">
        <is>
          <t>Includes calculation of the health benefits (reduced years of life lost) based on health assumptions and inputs provided</t>
        </is>
      </c>
      <c r="H52" s="323" t="n"/>
      <c r="I52" s="323" t="n"/>
      <c r="J52" s="323" t="n"/>
      <c r="K52" s="323" t="n"/>
      <c r="L52" s="323" t="n"/>
      <c r="M52" s="323" t="n"/>
      <c r="N52" s="323" t="n"/>
      <c r="O52" s="323" t="n"/>
      <c r="P52" s="323" t="n"/>
      <c r="Q52" s="323" t="n"/>
      <c r="R52" s="323" t="inlineStr">
        <is>
          <t>No</t>
        </is>
      </c>
      <c r="S52" s="323" t="n"/>
      <c r="T52" s="324" t="n"/>
    </row>
    <row r="53">
      <c r="B53" s="325" t="inlineStr">
        <is>
          <t>Decongestion</t>
        </is>
      </c>
      <c r="C53" s="323" t="n"/>
      <c r="D53" s="323" t="n"/>
      <c r="E53" s="323" t="n"/>
      <c r="F53" s="323" t="n"/>
      <c r="G53" s="323" t="inlineStr">
        <is>
          <t>Includes calculation of the marginal external cost benefits based on inputs provided and external cost values.</t>
        </is>
      </c>
      <c r="H53" s="323" t="n"/>
      <c r="I53" s="323" t="n"/>
      <c r="J53" s="323" t="n"/>
      <c r="K53" s="323" t="n"/>
      <c r="L53" s="323" t="n"/>
      <c r="M53" s="323" t="n"/>
      <c r="N53" s="323" t="n"/>
      <c r="O53" s="323" t="n"/>
      <c r="P53" s="323" t="n"/>
      <c r="Q53" s="323" t="n"/>
      <c r="R53" s="323" t="inlineStr">
        <is>
          <t>No</t>
        </is>
      </c>
      <c r="S53" s="323" t="n"/>
      <c r="T53" s="324" t="n"/>
    </row>
    <row r="54">
      <c r="B54" s="325" t="inlineStr">
        <is>
          <t>Discounting</t>
        </is>
      </c>
      <c r="C54" s="323" t="n"/>
      <c r="D54" s="323" t="n"/>
      <c r="E54" s="323" t="n"/>
      <c r="F54" s="323" t="n"/>
      <c r="G54" s="323" t="inlineStr">
        <is>
          <t>Includes calculation of the discounting and deflating to provide final estimates of benefits and costs</t>
        </is>
      </c>
      <c r="H54" s="323" t="n"/>
      <c r="I54" s="323" t="n"/>
      <c r="J54" s="323" t="n"/>
      <c r="K54" s="323" t="n"/>
      <c r="L54" s="323" t="n"/>
      <c r="M54" s="323" t="n"/>
      <c r="N54" s="323" t="n"/>
      <c r="O54" s="323" t="n"/>
      <c r="P54" s="323" t="n"/>
      <c r="Q54" s="323" t="n"/>
      <c r="R54" s="323" t="inlineStr">
        <is>
          <t>No</t>
        </is>
      </c>
      <c r="S54" s="323" t="n"/>
      <c r="T54" s="324" t="n"/>
    </row>
    <row r="55">
      <c r="B55" s="377" t="n"/>
      <c r="C55" s="479" t="n"/>
      <c r="D55" s="479" t="n"/>
      <c r="E55" s="479" t="n"/>
      <c r="F55" s="479" t="n"/>
      <c r="G55" s="479" t="n"/>
      <c r="H55" s="479" t="n"/>
      <c r="I55" s="479" t="n"/>
      <c r="J55" s="479" t="n"/>
      <c r="K55" s="479" t="n"/>
      <c r="L55" s="479" t="n"/>
      <c r="M55" s="479" t="n"/>
      <c r="N55" s="479" t="n"/>
      <c r="O55" s="479" t="n"/>
      <c r="P55" s="479" t="n"/>
      <c r="Q55" s="479" t="n"/>
      <c r="R55" s="479" t="n"/>
      <c r="S55" s="479" t="n"/>
      <c r="T55" s="480"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3.xml><?xml version="1.0" encoding="utf-8"?>
<worksheet xmlns:r="http://schemas.openxmlformats.org/officeDocument/2006/relationships" xmlns="http://schemas.openxmlformats.org/spreadsheetml/2006/main">
  <sheetPr codeName="Sheet19">
    <tabColor theme="9" tint="-0.249977111117893"/>
    <outlinePr summaryBelow="1" summaryRight="1"/>
    <pageSetUpPr/>
  </sheetPr>
  <dimension ref="B2:H7707"/>
  <sheetViews>
    <sheetView showGridLines="0" showRowColHeaders="0" topLeftCell="A67" zoomScaleNormal="100" workbookViewId="0">
      <selection activeCell="F17" sqref="F17"/>
    </sheetView>
  </sheetViews>
  <sheetFormatPr baseColWidth="8" defaultColWidth="0" defaultRowHeight="15" zeroHeight="1"/>
  <cols>
    <col width="4.77734375" customWidth="1" min="1" max="1"/>
    <col width="16.77734375" customWidth="1" min="2" max="2"/>
    <col width="23.109375" customWidth="1" min="3" max="3"/>
    <col width="11.109375" customWidth="1" min="4" max="4"/>
    <col width="18.77734375" customWidth="1" min="5" max="5"/>
    <col hidden="1" width="10.77734375" customWidth="1" min="6" max="6"/>
    <col hidden="1" width="16.109375" customWidth="1" min="7" max="7"/>
    <col width="26.6640625" customWidth="1" min="8" max="8"/>
    <col width="4.77734375" customWidth="1" min="9" max="9"/>
    <col hidden="1" width="9.109375" customWidth="1" min="10" max="16384"/>
  </cols>
  <sheetData>
    <row r="1" ht="15.75" customFormat="1" customHeight="1" s="41" thickBot="1"/>
    <row r="2" ht="18.75" customFormat="1" customHeight="1" s="41" thickBot="1">
      <c r="B2" s="422" t="inlineStr">
        <is>
          <t>Area Lookup Table</t>
        </is>
      </c>
      <c r="C2" s="423" t="n"/>
      <c r="D2" s="423" t="n"/>
      <c r="E2" s="423" t="n"/>
      <c r="F2" s="423" t="n"/>
      <c r="G2" s="423" t="n"/>
      <c r="H2" s="424" t="n"/>
    </row>
    <row r="3" ht="18.75" customFormat="1" customHeight="1" s="41" thickBot="1">
      <c r="B3" s="682" t="inlineStr">
        <is>
          <t>Search Bar - Please Enter MSOA Zone Code or Use Below Table to Filter</t>
        </is>
      </c>
      <c r="C3" s="683" t="n"/>
      <c r="D3" s="683" t="n"/>
      <c r="E3" s="683" t="n"/>
      <c r="F3" s="683" t="n"/>
      <c r="G3" s="683" t="n"/>
      <c r="H3" s="684" t="n"/>
    </row>
    <row r="4" ht="18.75" customFormat="1" customHeight="1" s="41" thickBot="1">
      <c r="B4" s="428" t="inlineStr">
        <is>
          <t>Zone Code</t>
        </is>
      </c>
      <c r="C4" s="426" t="n"/>
      <c r="D4" s="426" t="n"/>
      <c r="E4" s="426" t="n"/>
      <c r="F4" s="426" t="n"/>
      <c r="G4" s="426" t="n"/>
      <c r="H4" s="442" t="inlineStr">
        <is>
          <t>Area Type</t>
        </is>
      </c>
    </row>
    <row r="5" ht="16.5" customFormat="1" customHeight="1" s="41" thickBot="1">
      <c r="B5" s="425" t="n"/>
      <c r="C5" s="426" t="n"/>
      <c r="D5" s="426" t="n"/>
      <c r="E5" s="426" t="n"/>
      <c r="F5" s="426" t="n"/>
      <c r="G5" s="426" t="n"/>
      <c r="H5" s="427">
        <f>IF(B5="","",IFERROR(INDEX(Table2[MECs Area Type],MATCH(B5,Table2[MSOA Zone Code],0),1),"Not Found"))</f>
        <v/>
      </c>
    </row>
    <row r="6" ht="55.35" customFormat="1" customHeight="1" s="381" thickBot="1">
      <c r="B6" s="685" t="inlineStr">
        <is>
          <t>For users to determine what area type their scheme is located, based on Middle Layer Super Output Areas (MSOAs), used for mode-shift calculations. Users may use a different area type if they have evidence that the mapping does not represent the area of the intervention.</t>
        </is>
      </c>
      <c r="C6" s="406" t="n"/>
      <c r="D6" s="406" t="n"/>
      <c r="E6" s="406" t="n"/>
      <c r="F6" s="406" t="n"/>
      <c r="G6" s="406" t="n"/>
      <c r="H6" s="686" t="n"/>
    </row>
    <row r="7" customFormat="1" s="41">
      <c r="B7" s="481" t="inlineStr">
        <is>
          <t>MSOA Zone Code</t>
        </is>
      </c>
      <c r="C7" s="482" t="inlineStr">
        <is>
          <t>MSOA Zone Name</t>
        </is>
      </c>
      <c r="D7" s="482" t="inlineStr">
        <is>
          <t>LAD Code</t>
        </is>
      </c>
      <c r="E7" s="482" t="inlineStr">
        <is>
          <t>Control Area Name</t>
        </is>
      </c>
      <c r="F7" s="414" t="inlineStr">
        <is>
          <t>StudyArea_Name</t>
        </is>
      </c>
      <c r="G7" s="482" t="inlineStr">
        <is>
          <t>Final Categories</t>
        </is>
      </c>
      <c r="H7" s="415" t="inlineStr">
        <is>
          <t>MECs Area Type</t>
        </is>
      </c>
    </row>
    <row r="8" ht="15.75" customFormat="1" customHeight="1" s="41">
      <c r="B8" s="416" t="inlineStr">
        <is>
          <t>E02000001</t>
        </is>
      </c>
      <c r="C8" s="417" t="inlineStr">
        <is>
          <t>City of London 001</t>
        </is>
      </c>
      <c r="D8" s="417" t="inlineStr">
        <is>
          <t>E09000001</t>
        </is>
      </c>
      <c r="E8" s="417" t="inlineStr">
        <is>
          <t>City of London</t>
        </is>
      </c>
      <c r="F8" s="417" t="inlineStr">
        <is>
          <t>South East</t>
        </is>
      </c>
      <c r="G8" s="380" t="inlineStr">
        <is>
          <t>RT Central London</t>
        </is>
      </c>
      <c r="H8" s="413" t="inlineStr">
        <is>
          <t>London</t>
        </is>
      </c>
    </row>
    <row r="9" ht="15.75" customFormat="1" customHeight="1" s="41">
      <c r="B9" s="416" t="inlineStr">
        <is>
          <t>E02000002</t>
        </is>
      </c>
      <c r="C9" s="417" t="inlineStr">
        <is>
          <t>Barking and Dagenham 001</t>
        </is>
      </c>
      <c r="D9" s="417" t="inlineStr">
        <is>
          <t>E09000002</t>
        </is>
      </c>
      <c r="E9" s="417" t="inlineStr">
        <is>
          <t>Barking and Dagenham</t>
        </is>
      </c>
      <c r="F9" s="417" t="inlineStr">
        <is>
          <t>South East</t>
        </is>
      </c>
      <c r="G9" s="380" t="inlineStr">
        <is>
          <t>RT Outer London</t>
        </is>
      </c>
      <c r="H9" s="413" t="inlineStr">
        <is>
          <t>London</t>
        </is>
      </c>
    </row>
    <row r="10" ht="15.75" customFormat="1" customHeight="1" s="41">
      <c r="B10" s="416" t="inlineStr">
        <is>
          <t>E02000003</t>
        </is>
      </c>
      <c r="C10" s="417" t="inlineStr">
        <is>
          <t>Barking and Dagenham 002</t>
        </is>
      </c>
      <c r="D10" s="417" t="inlineStr">
        <is>
          <t>E09000002</t>
        </is>
      </c>
      <c r="E10" s="417" t="inlineStr">
        <is>
          <t>Barking and Dagenham</t>
        </is>
      </c>
      <c r="F10" s="417" t="inlineStr">
        <is>
          <t>South East</t>
        </is>
      </c>
      <c r="G10" s="380" t="inlineStr">
        <is>
          <t>RT Outer London</t>
        </is>
      </c>
      <c r="H10" s="413" t="inlineStr">
        <is>
          <t>London</t>
        </is>
      </c>
    </row>
    <row r="11" ht="15.75" customFormat="1" customHeight="1" s="41">
      <c r="B11" s="416" t="inlineStr">
        <is>
          <t>E02000004</t>
        </is>
      </c>
      <c r="C11" s="417" t="inlineStr">
        <is>
          <t>Barking and Dagenham 003</t>
        </is>
      </c>
      <c r="D11" s="417" t="inlineStr">
        <is>
          <t>E09000002</t>
        </is>
      </c>
      <c r="E11" s="417" t="inlineStr">
        <is>
          <t>Barking and Dagenham</t>
        </is>
      </c>
      <c r="F11" s="417" t="inlineStr">
        <is>
          <t>South East</t>
        </is>
      </c>
      <c r="G11" s="380" t="inlineStr">
        <is>
          <t>RT Outer London</t>
        </is>
      </c>
      <c r="H11" s="413" t="inlineStr">
        <is>
          <t>London</t>
        </is>
      </c>
    </row>
    <row r="12" ht="15.75" customFormat="1" customHeight="1" s="41">
      <c r="B12" s="416" t="inlineStr">
        <is>
          <t>E02000005</t>
        </is>
      </c>
      <c r="C12" s="417" t="inlineStr">
        <is>
          <t>Barking and Dagenham 004</t>
        </is>
      </c>
      <c r="D12" s="417" t="inlineStr">
        <is>
          <t>E09000002</t>
        </is>
      </c>
      <c r="E12" s="417" t="inlineStr">
        <is>
          <t>Barking and Dagenham</t>
        </is>
      </c>
      <c r="F12" s="417" t="inlineStr">
        <is>
          <t>South East</t>
        </is>
      </c>
      <c r="G12" s="380" t="inlineStr">
        <is>
          <t>RT Outer London</t>
        </is>
      </c>
      <c r="H12" s="413" t="inlineStr">
        <is>
          <t>London</t>
        </is>
      </c>
    </row>
    <row r="13" ht="15.75" customFormat="1" customHeight="1" s="41">
      <c r="B13" s="416" t="inlineStr">
        <is>
          <t>E02000007</t>
        </is>
      </c>
      <c r="C13" s="417" t="inlineStr">
        <is>
          <t>Barking and Dagenham 006</t>
        </is>
      </c>
      <c r="D13" s="417" t="inlineStr">
        <is>
          <t>E09000002</t>
        </is>
      </c>
      <c r="E13" s="417" t="inlineStr">
        <is>
          <t>Barking and Dagenham</t>
        </is>
      </c>
      <c r="F13" s="417" t="inlineStr">
        <is>
          <t>South East</t>
        </is>
      </c>
      <c r="G13" s="380" t="inlineStr">
        <is>
          <t>RT Outer London</t>
        </is>
      </c>
      <c r="H13" s="413" t="inlineStr">
        <is>
          <t>London</t>
        </is>
      </c>
    </row>
    <row r="14" ht="15.75" customFormat="1" customHeight="1" s="41">
      <c r="B14" s="416" t="inlineStr">
        <is>
          <t>E02000008</t>
        </is>
      </c>
      <c r="C14" s="417" t="inlineStr">
        <is>
          <t>Barking and Dagenham 007</t>
        </is>
      </c>
      <c r="D14" s="417" t="inlineStr">
        <is>
          <t>E09000002</t>
        </is>
      </c>
      <c r="E14" s="417" t="inlineStr">
        <is>
          <t>Barking and Dagenham</t>
        </is>
      </c>
      <c r="F14" s="417" t="inlineStr">
        <is>
          <t>South East</t>
        </is>
      </c>
      <c r="G14" s="380" t="inlineStr">
        <is>
          <t>RT Outer London</t>
        </is>
      </c>
      <c r="H14" s="413" t="inlineStr">
        <is>
          <t>London</t>
        </is>
      </c>
    </row>
    <row r="15" ht="15.75" customFormat="1" customHeight="1" s="41">
      <c r="B15" s="416" t="inlineStr">
        <is>
          <t>E02000009</t>
        </is>
      </c>
      <c r="C15" s="417" t="inlineStr">
        <is>
          <t>Barking and Dagenham 008</t>
        </is>
      </c>
      <c r="D15" s="417" t="inlineStr">
        <is>
          <t>E09000002</t>
        </is>
      </c>
      <c r="E15" s="417" t="inlineStr">
        <is>
          <t>Barking and Dagenham</t>
        </is>
      </c>
      <c r="F15" s="417" t="inlineStr">
        <is>
          <t>South East</t>
        </is>
      </c>
      <c r="G15" s="380" t="inlineStr">
        <is>
          <t>RT Outer London</t>
        </is>
      </c>
      <c r="H15" s="413" t="inlineStr">
        <is>
          <t>London</t>
        </is>
      </c>
    </row>
    <row r="16" ht="15.75" customFormat="1" customHeight="1" s="41">
      <c r="B16" s="416" t="inlineStr">
        <is>
          <t>E02000010</t>
        </is>
      </c>
      <c r="C16" s="417" t="inlineStr">
        <is>
          <t>Barking and Dagenham 009</t>
        </is>
      </c>
      <c r="D16" s="417" t="inlineStr">
        <is>
          <t>E09000002</t>
        </is>
      </c>
      <c r="E16" s="417" t="inlineStr">
        <is>
          <t>Barking and Dagenham</t>
        </is>
      </c>
      <c r="F16" s="417" t="inlineStr">
        <is>
          <t>South East</t>
        </is>
      </c>
      <c r="G16" s="380" t="inlineStr">
        <is>
          <t>RT Outer London</t>
        </is>
      </c>
      <c r="H16" s="413" t="inlineStr">
        <is>
          <t>London</t>
        </is>
      </c>
    </row>
    <row r="17" ht="15.75" customFormat="1" customHeight="1" s="41">
      <c r="B17" s="416" t="inlineStr">
        <is>
          <t>E02000011</t>
        </is>
      </c>
      <c r="C17" s="417" t="inlineStr">
        <is>
          <t>Barking and Dagenham 010</t>
        </is>
      </c>
      <c r="D17" s="417" t="inlineStr">
        <is>
          <t>E09000002</t>
        </is>
      </c>
      <c r="E17" s="417" t="inlineStr">
        <is>
          <t>Barking and Dagenham</t>
        </is>
      </c>
      <c r="F17" s="417" t="inlineStr">
        <is>
          <t>South East</t>
        </is>
      </c>
      <c r="G17" s="380" t="inlineStr">
        <is>
          <t>RT Outer London</t>
        </is>
      </c>
      <c r="H17" s="413" t="inlineStr">
        <is>
          <t>London</t>
        </is>
      </c>
    </row>
    <row r="18" ht="15.75" customFormat="1" customHeight="1" s="41">
      <c r="B18" s="416" t="inlineStr">
        <is>
          <t>E02000012</t>
        </is>
      </c>
      <c r="C18" s="417" t="inlineStr">
        <is>
          <t>Barking and Dagenham 011</t>
        </is>
      </c>
      <c r="D18" s="417" t="inlineStr">
        <is>
          <t>E09000002</t>
        </is>
      </c>
      <c r="E18" s="417" t="inlineStr">
        <is>
          <t>Barking and Dagenham</t>
        </is>
      </c>
      <c r="F18" s="417" t="inlineStr">
        <is>
          <t>South East</t>
        </is>
      </c>
      <c r="G18" s="380" t="inlineStr">
        <is>
          <t>RT Outer London</t>
        </is>
      </c>
      <c r="H18" s="413" t="inlineStr">
        <is>
          <t>London</t>
        </is>
      </c>
    </row>
    <row r="19" ht="15.75" customFormat="1" customHeight="1" s="41">
      <c r="B19" s="416" t="inlineStr">
        <is>
          <t>E02000013</t>
        </is>
      </c>
      <c r="C19" s="417" t="inlineStr">
        <is>
          <t>Barking and Dagenham 012</t>
        </is>
      </c>
      <c r="D19" s="417" t="inlineStr">
        <is>
          <t>E09000002</t>
        </is>
      </c>
      <c r="E19" s="417" t="inlineStr">
        <is>
          <t>Barking and Dagenham</t>
        </is>
      </c>
      <c r="F19" s="417" t="inlineStr">
        <is>
          <t>South East</t>
        </is>
      </c>
      <c r="G19" s="380" t="inlineStr">
        <is>
          <t>RT Outer London</t>
        </is>
      </c>
      <c r="H19" s="413" t="inlineStr">
        <is>
          <t>London</t>
        </is>
      </c>
    </row>
    <row r="20" ht="15.75" customFormat="1" customHeight="1" s="41">
      <c r="B20" s="416" t="inlineStr">
        <is>
          <t>E02000014</t>
        </is>
      </c>
      <c r="C20" s="417" t="inlineStr">
        <is>
          <t>Barking and Dagenham 013</t>
        </is>
      </c>
      <c r="D20" s="417" t="inlineStr">
        <is>
          <t>E09000002</t>
        </is>
      </c>
      <c r="E20" s="417" t="inlineStr">
        <is>
          <t>Barking and Dagenham</t>
        </is>
      </c>
      <c r="F20" s="417" t="inlineStr">
        <is>
          <t>South East</t>
        </is>
      </c>
      <c r="G20" s="380" t="inlineStr">
        <is>
          <t>RT Outer London</t>
        </is>
      </c>
      <c r="H20" s="413" t="inlineStr">
        <is>
          <t>London</t>
        </is>
      </c>
    </row>
    <row r="21" ht="15.75" customFormat="1" customHeight="1" s="41">
      <c r="B21" s="416" t="inlineStr">
        <is>
          <t>E02000015</t>
        </is>
      </c>
      <c r="C21" s="417" t="inlineStr">
        <is>
          <t>Barking and Dagenham 014</t>
        </is>
      </c>
      <c r="D21" s="417" t="inlineStr">
        <is>
          <t>E09000002</t>
        </is>
      </c>
      <c r="E21" s="417" t="inlineStr">
        <is>
          <t>Barking and Dagenham</t>
        </is>
      </c>
      <c r="F21" s="417" t="inlineStr">
        <is>
          <t>South East</t>
        </is>
      </c>
      <c r="G21" s="380" t="inlineStr">
        <is>
          <t>RT Outer London</t>
        </is>
      </c>
      <c r="H21" s="413" t="inlineStr">
        <is>
          <t>London</t>
        </is>
      </c>
    </row>
    <row r="22" ht="15.75" customFormat="1" customHeight="1" s="41">
      <c r="B22" s="416" t="inlineStr">
        <is>
          <t>E02000016</t>
        </is>
      </c>
      <c r="C22" s="417" t="inlineStr">
        <is>
          <t>Barking and Dagenham 015</t>
        </is>
      </c>
      <c r="D22" s="417" t="inlineStr">
        <is>
          <t>E09000002</t>
        </is>
      </c>
      <c r="E22" s="417" t="inlineStr">
        <is>
          <t>Barking and Dagenham</t>
        </is>
      </c>
      <c r="F22" s="417" t="inlineStr">
        <is>
          <t>South East</t>
        </is>
      </c>
      <c r="G22" s="380" t="inlineStr">
        <is>
          <t>RT Outer London</t>
        </is>
      </c>
      <c r="H22" s="413" t="inlineStr">
        <is>
          <t>London</t>
        </is>
      </c>
    </row>
    <row r="23" ht="15.75" customFormat="1" customHeight="1" s="41">
      <c r="B23" s="416" t="inlineStr">
        <is>
          <t>E02000017</t>
        </is>
      </c>
      <c r="C23" s="417" t="inlineStr">
        <is>
          <t>Barking and Dagenham 016</t>
        </is>
      </c>
      <c r="D23" s="417" t="inlineStr">
        <is>
          <t>E09000002</t>
        </is>
      </c>
      <c r="E23" s="417" t="inlineStr">
        <is>
          <t>Barking and Dagenham</t>
        </is>
      </c>
      <c r="F23" s="417" t="inlineStr">
        <is>
          <t>South East</t>
        </is>
      </c>
      <c r="G23" s="380" t="inlineStr">
        <is>
          <t>RT Outer London</t>
        </is>
      </c>
      <c r="H23" s="413" t="inlineStr">
        <is>
          <t>London</t>
        </is>
      </c>
    </row>
    <row r="24" ht="15.75" customFormat="1" customHeight="1" s="41">
      <c r="B24" s="416" t="inlineStr">
        <is>
          <t>E02000018</t>
        </is>
      </c>
      <c r="C24" s="417" t="inlineStr">
        <is>
          <t>Barking and Dagenham 017</t>
        </is>
      </c>
      <c r="D24" s="417" t="inlineStr">
        <is>
          <t>E09000002</t>
        </is>
      </c>
      <c r="E24" s="417" t="inlineStr">
        <is>
          <t>Barking and Dagenham</t>
        </is>
      </c>
      <c r="F24" s="417" t="inlineStr">
        <is>
          <t>South East</t>
        </is>
      </c>
      <c r="G24" s="380" t="inlineStr">
        <is>
          <t>RT Outer London</t>
        </is>
      </c>
      <c r="H24" s="413" t="inlineStr">
        <is>
          <t>London</t>
        </is>
      </c>
    </row>
    <row r="25" ht="15.75" customFormat="1" customHeight="1" s="41">
      <c r="B25" s="416" t="inlineStr">
        <is>
          <t>E02000019</t>
        </is>
      </c>
      <c r="C25" s="417" t="inlineStr">
        <is>
          <t>Barking and Dagenham 018</t>
        </is>
      </c>
      <c r="D25" s="417" t="inlineStr">
        <is>
          <t>E09000002</t>
        </is>
      </c>
      <c r="E25" s="417" t="inlineStr">
        <is>
          <t>Barking and Dagenham</t>
        </is>
      </c>
      <c r="F25" s="417" t="inlineStr">
        <is>
          <t>South East</t>
        </is>
      </c>
      <c r="G25" s="380" t="inlineStr">
        <is>
          <t>RT Outer London</t>
        </is>
      </c>
      <c r="H25" s="413" t="inlineStr">
        <is>
          <t>London</t>
        </is>
      </c>
    </row>
    <row r="26" ht="15.75" customFormat="1" customHeight="1" s="41">
      <c r="B26" s="416" t="inlineStr">
        <is>
          <t>E02000020</t>
        </is>
      </c>
      <c r="C26" s="417" t="inlineStr">
        <is>
          <t>Barking and Dagenham 019</t>
        </is>
      </c>
      <c r="D26" s="417" t="inlineStr">
        <is>
          <t>E09000002</t>
        </is>
      </c>
      <c r="E26" s="417" t="inlineStr">
        <is>
          <t>Barking and Dagenham</t>
        </is>
      </c>
      <c r="F26" s="417" t="inlineStr">
        <is>
          <t>South East</t>
        </is>
      </c>
      <c r="G26" s="380" t="inlineStr">
        <is>
          <t>RT Outer London</t>
        </is>
      </c>
      <c r="H26" s="413" t="inlineStr">
        <is>
          <t>London</t>
        </is>
      </c>
    </row>
    <row r="27" ht="15.75" customFormat="1" customHeight="1" s="41">
      <c r="B27" s="416" t="inlineStr">
        <is>
          <t>E02000021</t>
        </is>
      </c>
      <c r="C27" s="417" t="inlineStr">
        <is>
          <t>Barking and Dagenham 020</t>
        </is>
      </c>
      <c r="D27" s="417" t="inlineStr">
        <is>
          <t>E09000002</t>
        </is>
      </c>
      <c r="E27" s="417" t="inlineStr">
        <is>
          <t>Barking and Dagenham</t>
        </is>
      </c>
      <c r="F27" s="417" t="inlineStr">
        <is>
          <t>South East</t>
        </is>
      </c>
      <c r="G27" s="380" t="inlineStr">
        <is>
          <t>RT Outer London</t>
        </is>
      </c>
      <c r="H27" s="413" t="inlineStr">
        <is>
          <t>London</t>
        </is>
      </c>
    </row>
    <row r="28" ht="15.75" customFormat="1" customHeight="1" s="41">
      <c r="B28" s="416" t="inlineStr">
        <is>
          <t>E02000022</t>
        </is>
      </c>
      <c r="C28" s="417" t="inlineStr">
        <is>
          <t>Barking and Dagenham 021</t>
        </is>
      </c>
      <c r="D28" s="417" t="inlineStr">
        <is>
          <t>E09000002</t>
        </is>
      </c>
      <c r="E28" s="417" t="inlineStr">
        <is>
          <t>Barking and Dagenham</t>
        </is>
      </c>
      <c r="F28" s="417" t="inlineStr">
        <is>
          <t>South East</t>
        </is>
      </c>
      <c r="G28" s="380" t="inlineStr">
        <is>
          <t>RT Outer London</t>
        </is>
      </c>
      <c r="H28" s="413" t="inlineStr">
        <is>
          <t>London</t>
        </is>
      </c>
    </row>
    <row r="29" ht="15.75" customFormat="1" customHeight="1" s="41">
      <c r="B29" s="416" t="inlineStr">
        <is>
          <t>E02000023</t>
        </is>
      </c>
      <c r="C29" s="417" t="inlineStr">
        <is>
          <t>Barking and Dagenham 022</t>
        </is>
      </c>
      <c r="D29" s="417" t="inlineStr">
        <is>
          <t>E09000002</t>
        </is>
      </c>
      <c r="E29" s="417" t="inlineStr">
        <is>
          <t>Barking and Dagenham</t>
        </is>
      </c>
      <c r="F29" s="417" t="inlineStr">
        <is>
          <t>South East</t>
        </is>
      </c>
      <c r="G29" s="380" t="inlineStr">
        <is>
          <t>RT Outer London</t>
        </is>
      </c>
      <c r="H29" s="413" t="inlineStr">
        <is>
          <t>London</t>
        </is>
      </c>
    </row>
    <row r="30" ht="15.75" customFormat="1" customHeight="1" s="41">
      <c r="B30" s="416" t="inlineStr">
        <is>
          <t>E02000024</t>
        </is>
      </c>
      <c r="C30" s="417" t="inlineStr">
        <is>
          <t>Barnet 001</t>
        </is>
      </c>
      <c r="D30" s="417" t="inlineStr">
        <is>
          <t>E09000003</t>
        </is>
      </c>
      <c r="E30" s="417" t="inlineStr">
        <is>
          <t>Barnet</t>
        </is>
      </c>
      <c r="F30" s="417" t="inlineStr">
        <is>
          <t>South East</t>
        </is>
      </c>
      <c r="G30" s="380" t="inlineStr">
        <is>
          <t>RT Outer London</t>
        </is>
      </c>
      <c r="H30" s="413" t="inlineStr">
        <is>
          <t>London</t>
        </is>
      </c>
    </row>
    <row r="31" ht="15.75" customFormat="1" customHeight="1" s="41">
      <c r="B31" s="416" t="inlineStr">
        <is>
          <t>E02000025</t>
        </is>
      </c>
      <c r="C31" s="417" t="inlineStr">
        <is>
          <t>Barnet 002</t>
        </is>
      </c>
      <c r="D31" s="417" t="inlineStr">
        <is>
          <t>E09000003</t>
        </is>
      </c>
      <c r="E31" s="417" t="inlineStr">
        <is>
          <t>Barnet</t>
        </is>
      </c>
      <c r="F31" s="417" t="inlineStr">
        <is>
          <t>South East</t>
        </is>
      </c>
      <c r="G31" s="380" t="inlineStr">
        <is>
          <t>RT Outer London</t>
        </is>
      </c>
      <c r="H31" s="413" t="inlineStr">
        <is>
          <t>London</t>
        </is>
      </c>
    </row>
    <row r="32" ht="15.75" customFormat="1" customHeight="1" s="41">
      <c r="B32" s="416" t="inlineStr">
        <is>
          <t>E02000026</t>
        </is>
      </c>
      <c r="C32" s="417" t="inlineStr">
        <is>
          <t>Barnet 003</t>
        </is>
      </c>
      <c r="D32" s="417" t="inlineStr">
        <is>
          <t>E09000003</t>
        </is>
      </c>
      <c r="E32" s="417" t="inlineStr">
        <is>
          <t>Barnet</t>
        </is>
      </c>
      <c r="F32" s="417" t="inlineStr">
        <is>
          <t>South East</t>
        </is>
      </c>
      <c r="G32" s="380" t="inlineStr">
        <is>
          <t>RT Outer London</t>
        </is>
      </c>
      <c r="H32" s="413" t="inlineStr">
        <is>
          <t>London</t>
        </is>
      </c>
    </row>
    <row r="33" ht="15.75" customFormat="1" customHeight="1" s="41">
      <c r="B33" s="416" t="inlineStr">
        <is>
          <t>E02000027</t>
        </is>
      </c>
      <c r="C33" s="417" t="inlineStr">
        <is>
          <t>Barnet 004</t>
        </is>
      </c>
      <c r="D33" s="417" t="inlineStr">
        <is>
          <t>E09000003</t>
        </is>
      </c>
      <c r="E33" s="417" t="inlineStr">
        <is>
          <t>Barnet</t>
        </is>
      </c>
      <c r="F33" s="417" t="inlineStr">
        <is>
          <t>South East</t>
        </is>
      </c>
      <c r="G33" s="380" t="inlineStr">
        <is>
          <t>RT Outer London</t>
        </is>
      </c>
      <c r="H33" s="413" t="inlineStr">
        <is>
          <t>London</t>
        </is>
      </c>
    </row>
    <row r="34" ht="15.75" customFormat="1" customHeight="1" s="41">
      <c r="B34" s="416" t="inlineStr">
        <is>
          <t>E02000028</t>
        </is>
      </c>
      <c r="C34" s="417" t="inlineStr">
        <is>
          <t>Barnet 005</t>
        </is>
      </c>
      <c r="D34" s="417" t="inlineStr">
        <is>
          <t>E09000003</t>
        </is>
      </c>
      <c r="E34" s="417" t="inlineStr">
        <is>
          <t>Barnet</t>
        </is>
      </c>
      <c r="F34" s="417" t="inlineStr">
        <is>
          <t>South East</t>
        </is>
      </c>
      <c r="G34" s="380" t="inlineStr">
        <is>
          <t>RT Outer London</t>
        </is>
      </c>
      <c r="H34" s="413" t="inlineStr">
        <is>
          <t>London</t>
        </is>
      </c>
    </row>
    <row r="35" ht="15.75" customFormat="1" customHeight="1" s="41">
      <c r="B35" s="416" t="inlineStr">
        <is>
          <t>E02000029</t>
        </is>
      </c>
      <c r="C35" s="417" t="inlineStr">
        <is>
          <t>Barnet 006</t>
        </is>
      </c>
      <c r="D35" s="417" t="inlineStr">
        <is>
          <t>E09000003</t>
        </is>
      </c>
      <c r="E35" s="417" t="inlineStr">
        <is>
          <t>Barnet</t>
        </is>
      </c>
      <c r="F35" s="417" t="inlineStr">
        <is>
          <t>South East</t>
        </is>
      </c>
      <c r="G35" s="380" t="inlineStr">
        <is>
          <t>RT Outer London</t>
        </is>
      </c>
      <c r="H35" s="413" t="inlineStr">
        <is>
          <t>London</t>
        </is>
      </c>
    </row>
    <row r="36" ht="15.75" customFormat="1" customHeight="1" s="41">
      <c r="B36" s="416" t="inlineStr">
        <is>
          <t>E02000030</t>
        </is>
      </c>
      <c r="C36" s="417" t="inlineStr">
        <is>
          <t>Barnet 007</t>
        </is>
      </c>
      <c r="D36" s="417" t="inlineStr">
        <is>
          <t>E09000003</t>
        </is>
      </c>
      <c r="E36" s="417" t="inlineStr">
        <is>
          <t>Barnet</t>
        </is>
      </c>
      <c r="F36" s="417" t="inlineStr">
        <is>
          <t>South East</t>
        </is>
      </c>
      <c r="G36" s="380" t="inlineStr">
        <is>
          <t>RT Outer London</t>
        </is>
      </c>
      <c r="H36" s="413" t="inlineStr">
        <is>
          <t>London</t>
        </is>
      </c>
    </row>
    <row r="37" ht="15.75" customFormat="1" customHeight="1" s="41">
      <c r="B37" s="416" t="inlineStr">
        <is>
          <t>E02000031</t>
        </is>
      </c>
      <c r="C37" s="417" t="inlineStr">
        <is>
          <t>Barnet 008</t>
        </is>
      </c>
      <c r="D37" s="417" t="inlineStr">
        <is>
          <t>E09000003</t>
        </is>
      </c>
      <c r="E37" s="417" t="inlineStr">
        <is>
          <t>Barnet</t>
        </is>
      </c>
      <c r="F37" s="417" t="inlineStr">
        <is>
          <t>South East</t>
        </is>
      </c>
      <c r="G37" s="380" t="inlineStr">
        <is>
          <t>RT Outer London</t>
        </is>
      </c>
      <c r="H37" s="413" t="inlineStr">
        <is>
          <t>London</t>
        </is>
      </c>
    </row>
    <row r="38" ht="15.75" customFormat="1" customHeight="1" s="41">
      <c r="B38" s="416" t="inlineStr">
        <is>
          <t>E02000032</t>
        </is>
      </c>
      <c r="C38" s="417" t="inlineStr">
        <is>
          <t>Barnet 009</t>
        </is>
      </c>
      <c r="D38" s="417" t="inlineStr">
        <is>
          <t>E09000003</t>
        </is>
      </c>
      <c r="E38" s="417" t="inlineStr">
        <is>
          <t>Barnet</t>
        </is>
      </c>
      <c r="F38" s="417" t="inlineStr">
        <is>
          <t>South East</t>
        </is>
      </c>
      <c r="G38" s="380" t="inlineStr">
        <is>
          <t>RT Outer London</t>
        </is>
      </c>
      <c r="H38" s="413" t="inlineStr">
        <is>
          <t>London</t>
        </is>
      </c>
    </row>
    <row r="39" ht="15.75" customFormat="1" customHeight="1" s="41">
      <c r="B39" s="416" t="inlineStr">
        <is>
          <t>E02000033</t>
        </is>
      </c>
      <c r="C39" s="417" t="inlineStr">
        <is>
          <t>Barnet 010</t>
        </is>
      </c>
      <c r="D39" s="417" t="inlineStr">
        <is>
          <t>E09000003</t>
        </is>
      </c>
      <c r="E39" s="417" t="inlineStr">
        <is>
          <t>Barnet</t>
        </is>
      </c>
      <c r="F39" s="417" t="inlineStr">
        <is>
          <t>South East</t>
        </is>
      </c>
      <c r="G39" s="380" t="inlineStr">
        <is>
          <t>RT Outer London</t>
        </is>
      </c>
      <c r="H39" s="413" t="inlineStr">
        <is>
          <t>London</t>
        </is>
      </c>
    </row>
    <row r="40" ht="15.75" customFormat="1" customHeight="1" s="41">
      <c r="B40" s="416" t="inlineStr">
        <is>
          <t>E02000034</t>
        </is>
      </c>
      <c r="C40" s="417" t="inlineStr">
        <is>
          <t>Barnet 011</t>
        </is>
      </c>
      <c r="D40" s="417" t="inlineStr">
        <is>
          <t>E09000003</t>
        </is>
      </c>
      <c r="E40" s="417" t="inlineStr">
        <is>
          <t>Barnet</t>
        </is>
      </c>
      <c r="F40" s="417" t="inlineStr">
        <is>
          <t>South East</t>
        </is>
      </c>
      <c r="G40" s="380" t="inlineStr">
        <is>
          <t>RT Outer London</t>
        </is>
      </c>
      <c r="H40" s="413" t="inlineStr">
        <is>
          <t>London</t>
        </is>
      </c>
    </row>
    <row r="41" ht="15.75" customFormat="1" customHeight="1" s="41">
      <c r="B41" s="416" t="inlineStr">
        <is>
          <t>E02000035</t>
        </is>
      </c>
      <c r="C41" s="417" t="inlineStr">
        <is>
          <t>Barnet 012</t>
        </is>
      </c>
      <c r="D41" s="417" t="inlineStr">
        <is>
          <t>E09000003</t>
        </is>
      </c>
      <c r="E41" s="417" t="inlineStr">
        <is>
          <t>Barnet</t>
        </is>
      </c>
      <c r="F41" s="417" t="inlineStr">
        <is>
          <t>South East</t>
        </is>
      </c>
      <c r="G41" s="380" t="inlineStr">
        <is>
          <t>RT Outer London</t>
        </is>
      </c>
      <c r="H41" s="413" t="inlineStr">
        <is>
          <t>London</t>
        </is>
      </c>
    </row>
    <row r="42" ht="15.75" customFormat="1" customHeight="1" s="41">
      <c r="B42" s="416" t="inlineStr">
        <is>
          <t>E02000036</t>
        </is>
      </c>
      <c r="C42" s="417" t="inlineStr">
        <is>
          <t>Barnet 013</t>
        </is>
      </c>
      <c r="D42" s="417" t="inlineStr">
        <is>
          <t>E09000003</t>
        </is>
      </c>
      <c r="E42" s="417" t="inlineStr">
        <is>
          <t>Barnet</t>
        </is>
      </c>
      <c r="F42" s="417" t="inlineStr">
        <is>
          <t>South East</t>
        </is>
      </c>
      <c r="G42" s="380" t="inlineStr">
        <is>
          <t>RT Outer London</t>
        </is>
      </c>
      <c r="H42" s="413" t="inlineStr">
        <is>
          <t>London</t>
        </is>
      </c>
    </row>
    <row r="43" ht="15.75" customFormat="1" customHeight="1" s="41">
      <c r="B43" s="416" t="inlineStr">
        <is>
          <t>E02000037</t>
        </is>
      </c>
      <c r="C43" s="417" t="inlineStr">
        <is>
          <t>Barnet 014</t>
        </is>
      </c>
      <c r="D43" s="417" t="inlineStr">
        <is>
          <t>E09000003</t>
        </is>
      </c>
      <c r="E43" s="417" t="inlineStr">
        <is>
          <t>Barnet</t>
        </is>
      </c>
      <c r="F43" s="417" t="inlineStr">
        <is>
          <t>South East</t>
        </is>
      </c>
      <c r="G43" s="380" t="inlineStr">
        <is>
          <t>RT Outer London</t>
        </is>
      </c>
      <c r="H43" s="413" t="inlineStr">
        <is>
          <t>London</t>
        </is>
      </c>
    </row>
    <row r="44" ht="15.75" customFormat="1" customHeight="1" s="41">
      <c r="B44" s="416" t="inlineStr">
        <is>
          <t>E02000038</t>
        </is>
      </c>
      <c r="C44" s="417" t="inlineStr">
        <is>
          <t>Barnet 015</t>
        </is>
      </c>
      <c r="D44" s="417" t="inlineStr">
        <is>
          <t>E09000003</t>
        </is>
      </c>
      <c r="E44" s="417" t="inlineStr">
        <is>
          <t>Barnet</t>
        </is>
      </c>
      <c r="F44" s="417" t="inlineStr">
        <is>
          <t>South East</t>
        </is>
      </c>
      <c r="G44" s="380" t="inlineStr">
        <is>
          <t>RT Outer London</t>
        </is>
      </c>
      <c r="H44" s="413" t="inlineStr">
        <is>
          <t>London</t>
        </is>
      </c>
    </row>
    <row r="45" ht="15.75" customFormat="1" customHeight="1" s="41">
      <c r="B45" s="416" t="inlineStr">
        <is>
          <t>E02000039</t>
        </is>
      </c>
      <c r="C45" s="417" t="inlineStr">
        <is>
          <t>Barnet 016</t>
        </is>
      </c>
      <c r="D45" s="417" t="inlineStr">
        <is>
          <t>E09000003</t>
        </is>
      </c>
      <c r="E45" s="417" t="inlineStr">
        <is>
          <t>Barnet</t>
        </is>
      </c>
      <c r="F45" s="417" t="inlineStr">
        <is>
          <t>South East</t>
        </is>
      </c>
      <c r="G45" s="380" t="inlineStr">
        <is>
          <t>RT Outer London</t>
        </is>
      </c>
      <c r="H45" s="413" t="inlineStr">
        <is>
          <t>London</t>
        </is>
      </c>
    </row>
    <row r="46" ht="15.75" customFormat="1" customHeight="1" s="41">
      <c r="B46" s="416" t="inlineStr">
        <is>
          <t>E02000040</t>
        </is>
      </c>
      <c r="C46" s="417" t="inlineStr">
        <is>
          <t>Barnet 017</t>
        </is>
      </c>
      <c r="D46" s="417" t="inlineStr">
        <is>
          <t>E09000003</t>
        </is>
      </c>
      <c r="E46" s="417" t="inlineStr">
        <is>
          <t>Barnet</t>
        </is>
      </c>
      <c r="F46" s="417" t="inlineStr">
        <is>
          <t>South East</t>
        </is>
      </c>
      <c r="G46" s="380" t="inlineStr">
        <is>
          <t>RT Outer London</t>
        </is>
      </c>
      <c r="H46" s="413" t="inlineStr">
        <is>
          <t>London</t>
        </is>
      </c>
    </row>
    <row r="47" ht="15.75" customFormat="1" customHeight="1" s="41">
      <c r="B47" s="416" t="inlineStr">
        <is>
          <t>E02000041</t>
        </is>
      </c>
      <c r="C47" s="417" t="inlineStr">
        <is>
          <t>Barnet 018</t>
        </is>
      </c>
      <c r="D47" s="417" t="inlineStr">
        <is>
          <t>E09000003</t>
        </is>
      </c>
      <c r="E47" s="417" t="inlineStr">
        <is>
          <t>Barnet</t>
        </is>
      </c>
      <c r="F47" s="417" t="inlineStr">
        <is>
          <t>South East</t>
        </is>
      </c>
      <c r="G47" s="380" t="inlineStr">
        <is>
          <t>RT Outer London</t>
        </is>
      </c>
      <c r="H47" s="413" t="inlineStr">
        <is>
          <t>London</t>
        </is>
      </c>
    </row>
    <row r="48" ht="15.75" customFormat="1" customHeight="1" s="41">
      <c r="B48" s="416" t="inlineStr">
        <is>
          <t>E02000042</t>
        </is>
      </c>
      <c r="C48" s="417" t="inlineStr">
        <is>
          <t>Barnet 019</t>
        </is>
      </c>
      <c r="D48" s="417" t="inlineStr">
        <is>
          <t>E09000003</t>
        </is>
      </c>
      <c r="E48" s="417" t="inlineStr">
        <is>
          <t>Barnet</t>
        </is>
      </c>
      <c r="F48" s="417" t="inlineStr">
        <is>
          <t>South East</t>
        </is>
      </c>
      <c r="G48" s="380" t="inlineStr">
        <is>
          <t>RT Outer London</t>
        </is>
      </c>
      <c r="H48" s="413" t="inlineStr">
        <is>
          <t>London</t>
        </is>
      </c>
    </row>
    <row r="49" ht="15.75" customFormat="1" customHeight="1" s="41">
      <c r="B49" s="416" t="inlineStr">
        <is>
          <t>E02000043</t>
        </is>
      </c>
      <c r="C49" s="417" t="inlineStr">
        <is>
          <t>Barnet 020</t>
        </is>
      </c>
      <c r="D49" s="417" t="inlineStr">
        <is>
          <t>E09000003</t>
        </is>
      </c>
      <c r="E49" s="417" t="inlineStr">
        <is>
          <t>Barnet</t>
        </is>
      </c>
      <c r="F49" s="417" t="inlineStr">
        <is>
          <t>South East</t>
        </is>
      </c>
      <c r="G49" s="380" t="inlineStr">
        <is>
          <t>RT Outer London</t>
        </is>
      </c>
      <c r="H49" s="413" t="inlineStr">
        <is>
          <t>London</t>
        </is>
      </c>
    </row>
    <row r="50" ht="15.75" customFormat="1" customHeight="1" s="41">
      <c r="B50" s="416" t="inlineStr">
        <is>
          <t>E02000044</t>
        </is>
      </c>
      <c r="C50" s="417" t="inlineStr">
        <is>
          <t>Barnet 021</t>
        </is>
      </c>
      <c r="D50" s="417" t="inlineStr">
        <is>
          <t>E09000003</t>
        </is>
      </c>
      <c r="E50" s="417" t="inlineStr">
        <is>
          <t>Barnet</t>
        </is>
      </c>
      <c r="F50" s="417" t="inlineStr">
        <is>
          <t>South East</t>
        </is>
      </c>
      <c r="G50" s="380" t="inlineStr">
        <is>
          <t>RT Outer London</t>
        </is>
      </c>
      <c r="H50" s="413" t="inlineStr">
        <is>
          <t>London</t>
        </is>
      </c>
    </row>
    <row r="51" ht="15.75" customFormat="1" customHeight="1" s="41">
      <c r="B51" s="416" t="inlineStr">
        <is>
          <t>E02000045</t>
        </is>
      </c>
      <c r="C51" s="417" t="inlineStr">
        <is>
          <t>Barnet 022</t>
        </is>
      </c>
      <c r="D51" s="417" t="inlineStr">
        <is>
          <t>E09000003</t>
        </is>
      </c>
      <c r="E51" s="417" t="inlineStr">
        <is>
          <t>Barnet</t>
        </is>
      </c>
      <c r="F51" s="417" t="inlineStr">
        <is>
          <t>South East</t>
        </is>
      </c>
      <c r="G51" s="380" t="inlineStr">
        <is>
          <t>RT Outer London</t>
        </is>
      </c>
      <c r="H51" s="413" t="inlineStr">
        <is>
          <t>London</t>
        </is>
      </c>
    </row>
    <row r="52" ht="15.75" customFormat="1" customHeight="1" s="41">
      <c r="B52" s="416" t="inlineStr">
        <is>
          <t>E02000046</t>
        </is>
      </c>
      <c r="C52" s="417" t="inlineStr">
        <is>
          <t>Barnet 023</t>
        </is>
      </c>
      <c r="D52" s="417" t="inlineStr">
        <is>
          <t>E09000003</t>
        </is>
      </c>
      <c r="E52" s="417" t="inlineStr">
        <is>
          <t>Barnet</t>
        </is>
      </c>
      <c r="F52" s="417" t="inlineStr">
        <is>
          <t>South East</t>
        </is>
      </c>
      <c r="G52" s="380" t="inlineStr">
        <is>
          <t>RT Outer London</t>
        </is>
      </c>
      <c r="H52" s="413" t="inlineStr">
        <is>
          <t>London</t>
        </is>
      </c>
    </row>
    <row r="53" ht="15.75" customFormat="1" customHeight="1" s="41">
      <c r="B53" s="416" t="inlineStr">
        <is>
          <t>E02000047</t>
        </is>
      </c>
      <c r="C53" s="417" t="inlineStr">
        <is>
          <t>Barnet 024</t>
        </is>
      </c>
      <c r="D53" s="417" t="inlineStr">
        <is>
          <t>E09000003</t>
        </is>
      </c>
      <c r="E53" s="417" t="inlineStr">
        <is>
          <t>Barnet</t>
        </is>
      </c>
      <c r="F53" s="417" t="inlineStr">
        <is>
          <t>South East</t>
        </is>
      </c>
      <c r="G53" s="380" t="inlineStr">
        <is>
          <t>RT Outer London</t>
        </is>
      </c>
      <c r="H53" s="413" t="inlineStr">
        <is>
          <t>London</t>
        </is>
      </c>
    </row>
    <row r="54" ht="15.75" customFormat="1" customHeight="1" s="41">
      <c r="B54" s="416" t="inlineStr">
        <is>
          <t>E02000048</t>
        </is>
      </c>
      <c r="C54" s="417" t="inlineStr">
        <is>
          <t>Barnet 025</t>
        </is>
      </c>
      <c r="D54" s="417" t="inlineStr">
        <is>
          <t>E09000003</t>
        </is>
      </c>
      <c r="E54" s="417" t="inlineStr">
        <is>
          <t>Barnet</t>
        </is>
      </c>
      <c r="F54" s="417" t="inlineStr">
        <is>
          <t>South East</t>
        </is>
      </c>
      <c r="G54" s="380" t="inlineStr">
        <is>
          <t>RT Outer London</t>
        </is>
      </c>
      <c r="H54" s="413" t="inlineStr">
        <is>
          <t>London</t>
        </is>
      </c>
    </row>
    <row r="55" ht="15.75" customFormat="1" customHeight="1" s="41">
      <c r="B55" s="416" t="inlineStr">
        <is>
          <t>E02000049</t>
        </is>
      </c>
      <c r="C55" s="417" t="inlineStr">
        <is>
          <t>Barnet 026</t>
        </is>
      </c>
      <c r="D55" s="417" t="inlineStr">
        <is>
          <t>E09000003</t>
        </is>
      </c>
      <c r="E55" s="417" t="inlineStr">
        <is>
          <t>Barnet</t>
        </is>
      </c>
      <c r="F55" s="417" t="inlineStr">
        <is>
          <t>South East</t>
        </is>
      </c>
      <c r="G55" s="380" t="inlineStr">
        <is>
          <t>RT Outer London</t>
        </is>
      </c>
      <c r="H55" s="413" t="inlineStr">
        <is>
          <t>London</t>
        </is>
      </c>
    </row>
    <row r="56" ht="15.75" customFormat="1" customHeight="1" s="41">
      <c r="B56" s="416" t="inlineStr">
        <is>
          <t>E02000050</t>
        </is>
      </c>
      <c r="C56" s="417" t="inlineStr">
        <is>
          <t>Barnet 027</t>
        </is>
      </c>
      <c r="D56" s="417" t="inlineStr">
        <is>
          <t>E09000003</t>
        </is>
      </c>
      <c r="E56" s="417" t="inlineStr">
        <is>
          <t>Barnet</t>
        </is>
      </c>
      <c r="F56" s="417" t="inlineStr">
        <is>
          <t>South East</t>
        </is>
      </c>
      <c r="G56" s="380" t="inlineStr">
        <is>
          <t>RT Outer London</t>
        </is>
      </c>
      <c r="H56" s="413" t="inlineStr">
        <is>
          <t>London</t>
        </is>
      </c>
    </row>
    <row r="57" ht="15.75" customFormat="1" customHeight="1" s="41">
      <c r="B57" s="416" t="inlineStr">
        <is>
          <t>E02000051</t>
        </is>
      </c>
      <c r="C57" s="417" t="inlineStr">
        <is>
          <t>Barnet 028</t>
        </is>
      </c>
      <c r="D57" s="417" t="inlineStr">
        <is>
          <t>E09000003</t>
        </is>
      </c>
      <c r="E57" s="417" t="inlineStr">
        <is>
          <t>Barnet</t>
        </is>
      </c>
      <c r="F57" s="417" t="inlineStr">
        <is>
          <t>South East</t>
        </is>
      </c>
      <c r="G57" s="380" t="inlineStr">
        <is>
          <t>RT Outer London</t>
        </is>
      </c>
      <c r="H57" s="413" t="inlineStr">
        <is>
          <t>London</t>
        </is>
      </c>
    </row>
    <row r="58" ht="15.75" customFormat="1" customHeight="1" s="41">
      <c r="B58" s="416" t="inlineStr">
        <is>
          <t>E02000052</t>
        </is>
      </c>
      <c r="C58" s="417" t="inlineStr">
        <is>
          <t>Barnet 029</t>
        </is>
      </c>
      <c r="D58" s="417" t="inlineStr">
        <is>
          <t>E09000003</t>
        </is>
      </c>
      <c r="E58" s="417" t="inlineStr">
        <is>
          <t>Barnet</t>
        </is>
      </c>
      <c r="F58" s="417" t="inlineStr">
        <is>
          <t>South East</t>
        </is>
      </c>
      <c r="G58" s="380" t="inlineStr">
        <is>
          <t>RT Outer London</t>
        </is>
      </c>
      <c r="H58" s="413" t="inlineStr">
        <is>
          <t>London</t>
        </is>
      </c>
    </row>
    <row r="59" ht="15.75" customFormat="1" customHeight="1" s="41">
      <c r="B59" s="416" t="inlineStr">
        <is>
          <t>E02000053</t>
        </is>
      </c>
      <c r="C59" s="417" t="inlineStr">
        <is>
          <t>Barnet 030</t>
        </is>
      </c>
      <c r="D59" s="417" t="inlineStr">
        <is>
          <t>E09000003</t>
        </is>
      </c>
      <c r="E59" s="417" t="inlineStr">
        <is>
          <t>Barnet</t>
        </is>
      </c>
      <c r="F59" s="417" t="inlineStr">
        <is>
          <t>South East</t>
        </is>
      </c>
      <c r="G59" s="380" t="inlineStr">
        <is>
          <t>RT Outer London</t>
        </is>
      </c>
      <c r="H59" s="413" t="inlineStr">
        <is>
          <t>London</t>
        </is>
      </c>
    </row>
    <row r="60" ht="15.75" customFormat="1" customHeight="1" s="41">
      <c r="B60" s="416" t="inlineStr">
        <is>
          <t>E02000054</t>
        </is>
      </c>
      <c r="C60" s="417" t="inlineStr">
        <is>
          <t>Barnet 031</t>
        </is>
      </c>
      <c r="D60" s="417" t="inlineStr">
        <is>
          <t>E09000003</t>
        </is>
      </c>
      <c r="E60" s="417" t="inlineStr">
        <is>
          <t>Barnet</t>
        </is>
      </c>
      <c r="F60" s="417" t="inlineStr">
        <is>
          <t>South East</t>
        </is>
      </c>
      <c r="G60" s="380" t="inlineStr">
        <is>
          <t>RT Outer London</t>
        </is>
      </c>
      <c r="H60" s="413" t="inlineStr">
        <is>
          <t>London</t>
        </is>
      </c>
    </row>
    <row r="61" ht="15.75" customFormat="1" customHeight="1" s="41">
      <c r="B61" s="416" t="inlineStr">
        <is>
          <t>E02000055</t>
        </is>
      </c>
      <c r="C61" s="417" t="inlineStr">
        <is>
          <t>Barnet 032</t>
        </is>
      </c>
      <c r="D61" s="417" t="inlineStr">
        <is>
          <t>E09000003</t>
        </is>
      </c>
      <c r="E61" s="417" t="inlineStr">
        <is>
          <t>Barnet</t>
        </is>
      </c>
      <c r="F61" s="417" t="inlineStr">
        <is>
          <t>South East</t>
        </is>
      </c>
      <c r="G61" s="380" t="inlineStr">
        <is>
          <t>RT Outer London</t>
        </is>
      </c>
      <c r="H61" s="413" t="inlineStr">
        <is>
          <t>London</t>
        </is>
      </c>
    </row>
    <row r="62" ht="15.75" customFormat="1" customHeight="1" s="41">
      <c r="B62" s="416" t="inlineStr">
        <is>
          <t>E02000056</t>
        </is>
      </c>
      <c r="C62" s="417" t="inlineStr">
        <is>
          <t>Barnet 033</t>
        </is>
      </c>
      <c r="D62" s="417" t="inlineStr">
        <is>
          <t>E09000003</t>
        </is>
      </c>
      <c r="E62" s="417" t="inlineStr">
        <is>
          <t>Barnet</t>
        </is>
      </c>
      <c r="F62" s="417" t="inlineStr">
        <is>
          <t>South East</t>
        </is>
      </c>
      <c r="G62" s="380" t="inlineStr">
        <is>
          <t>RT Outer London</t>
        </is>
      </c>
      <c r="H62" s="413" t="inlineStr">
        <is>
          <t>London</t>
        </is>
      </c>
    </row>
    <row r="63" ht="15.75" customFormat="1" customHeight="1" s="41">
      <c r="B63" s="416" t="inlineStr">
        <is>
          <t>E02000057</t>
        </is>
      </c>
      <c r="C63" s="417" t="inlineStr">
        <is>
          <t>Barnet 034</t>
        </is>
      </c>
      <c r="D63" s="417" t="inlineStr">
        <is>
          <t>E09000003</t>
        </is>
      </c>
      <c r="E63" s="417" t="inlineStr">
        <is>
          <t>Barnet</t>
        </is>
      </c>
      <c r="F63" s="417" t="inlineStr">
        <is>
          <t>South East</t>
        </is>
      </c>
      <c r="G63" s="380" t="inlineStr">
        <is>
          <t>RT Outer London</t>
        </is>
      </c>
      <c r="H63" s="413" t="inlineStr">
        <is>
          <t>London</t>
        </is>
      </c>
    </row>
    <row r="64" ht="15.75" customFormat="1" customHeight="1" s="41">
      <c r="B64" s="416" t="inlineStr">
        <is>
          <t>E02000058</t>
        </is>
      </c>
      <c r="C64" s="417" t="inlineStr">
        <is>
          <t>Barnet 035</t>
        </is>
      </c>
      <c r="D64" s="417" t="inlineStr">
        <is>
          <t>E09000003</t>
        </is>
      </c>
      <c r="E64" s="417" t="inlineStr">
        <is>
          <t>Barnet</t>
        </is>
      </c>
      <c r="F64" s="417" t="inlineStr">
        <is>
          <t>South East</t>
        </is>
      </c>
      <c r="G64" s="380" t="inlineStr">
        <is>
          <t>RT Outer London</t>
        </is>
      </c>
      <c r="H64" s="413" t="inlineStr">
        <is>
          <t>London</t>
        </is>
      </c>
    </row>
    <row r="65" ht="15.75" customFormat="1" customHeight="1" s="41">
      <c r="B65" s="416" t="inlineStr">
        <is>
          <t>E02000059</t>
        </is>
      </c>
      <c r="C65" s="417" t="inlineStr">
        <is>
          <t>Barnet 036</t>
        </is>
      </c>
      <c r="D65" s="417" t="inlineStr">
        <is>
          <t>E09000003</t>
        </is>
      </c>
      <c r="E65" s="417" t="inlineStr">
        <is>
          <t>Barnet</t>
        </is>
      </c>
      <c r="F65" s="417" t="inlineStr">
        <is>
          <t>South East</t>
        </is>
      </c>
      <c r="G65" s="380" t="inlineStr">
        <is>
          <t>RT Outer London</t>
        </is>
      </c>
      <c r="H65" s="413" t="inlineStr">
        <is>
          <t>London</t>
        </is>
      </c>
    </row>
    <row r="66" ht="15.75" customFormat="1" customHeight="1" s="41">
      <c r="B66" s="416" t="inlineStr">
        <is>
          <t>E02000060</t>
        </is>
      </c>
      <c r="C66" s="417" t="inlineStr">
        <is>
          <t>Barnet 037</t>
        </is>
      </c>
      <c r="D66" s="417" t="inlineStr">
        <is>
          <t>E09000003</t>
        </is>
      </c>
      <c r="E66" s="417" t="inlineStr">
        <is>
          <t>Barnet</t>
        </is>
      </c>
      <c r="F66" s="417" t="inlineStr">
        <is>
          <t>South East</t>
        </is>
      </c>
      <c r="G66" s="380" t="inlineStr">
        <is>
          <t>RT Outer London</t>
        </is>
      </c>
      <c r="H66" s="413" t="inlineStr">
        <is>
          <t>London</t>
        </is>
      </c>
    </row>
    <row r="67" ht="15.75" customFormat="1" customHeight="1" s="41">
      <c r="B67" s="416" t="inlineStr">
        <is>
          <t>E02000061</t>
        </is>
      </c>
      <c r="C67" s="417" t="inlineStr">
        <is>
          <t>Barnet 038</t>
        </is>
      </c>
      <c r="D67" s="417" t="inlineStr">
        <is>
          <t>E09000003</t>
        </is>
      </c>
      <c r="E67" s="417" t="inlineStr">
        <is>
          <t>Barnet</t>
        </is>
      </c>
      <c r="F67" s="417" t="inlineStr">
        <is>
          <t>South East</t>
        </is>
      </c>
      <c r="G67" s="380" t="inlineStr">
        <is>
          <t>RT Outer London</t>
        </is>
      </c>
      <c r="H67" s="413" t="inlineStr">
        <is>
          <t>London</t>
        </is>
      </c>
    </row>
    <row r="68" ht="15.75" customFormat="1" customHeight="1" s="41">
      <c r="B68" s="416" t="inlineStr">
        <is>
          <t>E02000062</t>
        </is>
      </c>
      <c r="C68" s="417" t="inlineStr">
        <is>
          <t>Barnet 039</t>
        </is>
      </c>
      <c r="D68" s="417" t="inlineStr">
        <is>
          <t>E09000003</t>
        </is>
      </c>
      <c r="E68" s="417" t="inlineStr">
        <is>
          <t>Barnet</t>
        </is>
      </c>
      <c r="F68" s="417" t="inlineStr">
        <is>
          <t>South East</t>
        </is>
      </c>
      <c r="G68" s="380" t="inlineStr">
        <is>
          <t>RT Outer London</t>
        </is>
      </c>
      <c r="H68" s="413" t="inlineStr">
        <is>
          <t>London</t>
        </is>
      </c>
    </row>
    <row r="69" ht="15.75" customFormat="1" customHeight="1" s="41">
      <c r="B69" s="416" t="inlineStr">
        <is>
          <t>E02000063</t>
        </is>
      </c>
      <c r="C69" s="417" t="inlineStr">
        <is>
          <t>Barnet 040</t>
        </is>
      </c>
      <c r="D69" s="417" t="inlineStr">
        <is>
          <t>E09000003</t>
        </is>
      </c>
      <c r="E69" s="417" t="inlineStr">
        <is>
          <t>Barnet</t>
        </is>
      </c>
      <c r="F69" s="417" t="inlineStr">
        <is>
          <t>South East</t>
        </is>
      </c>
      <c r="G69" s="380" t="inlineStr">
        <is>
          <t>RT Outer London</t>
        </is>
      </c>
      <c r="H69" s="413" t="inlineStr">
        <is>
          <t>London</t>
        </is>
      </c>
    </row>
    <row r="70" ht="15.75" customFormat="1" customHeight="1" s="41">
      <c r="B70" s="416" t="inlineStr">
        <is>
          <t>E02000064</t>
        </is>
      </c>
      <c r="C70" s="417" t="inlineStr">
        <is>
          <t>Barnet 041</t>
        </is>
      </c>
      <c r="D70" s="417" t="inlineStr">
        <is>
          <t>E09000003</t>
        </is>
      </c>
      <c r="E70" s="417" t="inlineStr">
        <is>
          <t>Barnet</t>
        </is>
      </c>
      <c r="F70" s="417" t="inlineStr">
        <is>
          <t>South East</t>
        </is>
      </c>
      <c r="G70" s="380" t="inlineStr">
        <is>
          <t>RT Outer London</t>
        </is>
      </c>
      <c r="H70" s="413" t="inlineStr">
        <is>
          <t>London</t>
        </is>
      </c>
    </row>
    <row r="71" ht="15.75" customFormat="1" customHeight="1" s="41">
      <c r="B71" s="416" t="inlineStr">
        <is>
          <t>E02000065</t>
        </is>
      </c>
      <c r="C71" s="417" t="inlineStr">
        <is>
          <t>Bexley 001</t>
        </is>
      </c>
      <c r="D71" s="417" t="inlineStr">
        <is>
          <t>E09000004</t>
        </is>
      </c>
      <c r="E71" s="417" t="inlineStr">
        <is>
          <t>Bexley</t>
        </is>
      </c>
      <c r="F71" s="417" t="inlineStr">
        <is>
          <t>South East</t>
        </is>
      </c>
      <c r="G71" s="380" t="inlineStr">
        <is>
          <t>RT Outer London</t>
        </is>
      </c>
      <c r="H71" s="413" t="inlineStr">
        <is>
          <t>London</t>
        </is>
      </c>
    </row>
    <row r="72" ht="15.75" customFormat="1" customHeight="1" s="41">
      <c r="B72" s="416" t="inlineStr">
        <is>
          <t>E02000066</t>
        </is>
      </c>
      <c r="C72" s="417" t="inlineStr">
        <is>
          <t>Bexley 002</t>
        </is>
      </c>
      <c r="D72" s="417" t="inlineStr">
        <is>
          <t>E09000004</t>
        </is>
      </c>
      <c r="E72" s="417" t="inlineStr">
        <is>
          <t>Bexley</t>
        </is>
      </c>
      <c r="F72" s="417" t="inlineStr">
        <is>
          <t>South East</t>
        </is>
      </c>
      <c r="G72" s="380" t="inlineStr">
        <is>
          <t>RT Outer London</t>
        </is>
      </c>
      <c r="H72" s="413" t="inlineStr">
        <is>
          <t>London</t>
        </is>
      </c>
    </row>
    <row r="73" ht="15.75" customFormat="1" customHeight="1" s="41">
      <c r="B73" s="416" t="inlineStr">
        <is>
          <t>E02000067</t>
        </is>
      </c>
      <c r="C73" s="417" t="inlineStr">
        <is>
          <t>Bexley 003</t>
        </is>
      </c>
      <c r="D73" s="417" t="inlineStr">
        <is>
          <t>E09000004</t>
        </is>
      </c>
      <c r="E73" s="417" t="inlineStr">
        <is>
          <t>Bexley</t>
        </is>
      </c>
      <c r="F73" s="417" t="inlineStr">
        <is>
          <t>South East</t>
        </is>
      </c>
      <c r="G73" s="380" t="inlineStr">
        <is>
          <t>RT Outer London</t>
        </is>
      </c>
      <c r="H73" s="413" t="inlineStr">
        <is>
          <t>London</t>
        </is>
      </c>
    </row>
    <row r="74" ht="15.75" customFormat="1" customHeight="1" s="41">
      <c r="B74" s="416" t="inlineStr">
        <is>
          <t>E02000068</t>
        </is>
      </c>
      <c r="C74" s="417" t="inlineStr">
        <is>
          <t>Bexley 004</t>
        </is>
      </c>
      <c r="D74" s="417" t="inlineStr">
        <is>
          <t>E09000004</t>
        </is>
      </c>
      <c r="E74" s="417" t="inlineStr">
        <is>
          <t>Bexley</t>
        </is>
      </c>
      <c r="F74" s="417" t="inlineStr">
        <is>
          <t>South East</t>
        </is>
      </c>
      <c r="G74" s="380" t="inlineStr">
        <is>
          <t>RT Outer London</t>
        </is>
      </c>
      <c r="H74" s="413" t="inlineStr">
        <is>
          <t>London</t>
        </is>
      </c>
    </row>
    <row r="75" ht="15.75" customFormat="1" customHeight="1" s="41">
      <c r="B75" s="416" t="inlineStr">
        <is>
          <t>E02000069</t>
        </is>
      </c>
      <c r="C75" s="417" t="inlineStr">
        <is>
          <t>Bexley 005</t>
        </is>
      </c>
      <c r="D75" s="417" t="inlineStr">
        <is>
          <t>E09000004</t>
        </is>
      </c>
      <c r="E75" s="417" t="inlineStr">
        <is>
          <t>Bexley</t>
        </is>
      </c>
      <c r="F75" s="417" t="inlineStr">
        <is>
          <t>South East</t>
        </is>
      </c>
      <c r="G75" s="380" t="inlineStr">
        <is>
          <t>RT Outer London</t>
        </is>
      </c>
      <c r="H75" s="413" t="inlineStr">
        <is>
          <t>London</t>
        </is>
      </c>
    </row>
    <row r="76" ht="15.75" customFormat="1" customHeight="1" s="41">
      <c r="B76" s="416" t="inlineStr">
        <is>
          <t>E02000070</t>
        </is>
      </c>
      <c r="C76" s="417" t="inlineStr">
        <is>
          <t>Bexley 006</t>
        </is>
      </c>
      <c r="D76" s="417" t="inlineStr">
        <is>
          <t>E09000004</t>
        </is>
      </c>
      <c r="E76" s="417" t="inlineStr">
        <is>
          <t>Bexley</t>
        </is>
      </c>
      <c r="F76" s="417" t="inlineStr">
        <is>
          <t>South East</t>
        </is>
      </c>
      <c r="G76" s="380" t="inlineStr">
        <is>
          <t>RT Outer London</t>
        </is>
      </c>
      <c r="H76" s="413" t="inlineStr">
        <is>
          <t>London</t>
        </is>
      </c>
    </row>
    <row r="77" ht="15.75" customFormat="1" customHeight="1" s="41">
      <c r="B77" s="416" t="inlineStr">
        <is>
          <t>E02000071</t>
        </is>
      </c>
      <c r="C77" s="417" t="inlineStr">
        <is>
          <t>Bexley 007</t>
        </is>
      </c>
      <c r="D77" s="417" t="inlineStr">
        <is>
          <t>E09000004</t>
        </is>
      </c>
      <c r="E77" s="417" t="inlineStr">
        <is>
          <t>Bexley</t>
        </is>
      </c>
      <c r="F77" s="417" t="inlineStr">
        <is>
          <t>South East</t>
        </is>
      </c>
      <c r="G77" s="380" t="inlineStr">
        <is>
          <t>RT Outer London</t>
        </is>
      </c>
      <c r="H77" s="413" t="inlineStr">
        <is>
          <t>London</t>
        </is>
      </c>
    </row>
    <row r="78" ht="15.75" customFormat="1" customHeight="1" s="41">
      <c r="B78" s="416" t="inlineStr">
        <is>
          <t>E02000072</t>
        </is>
      </c>
      <c r="C78" s="417" t="inlineStr">
        <is>
          <t>Bexley 008</t>
        </is>
      </c>
      <c r="D78" s="417" t="inlineStr">
        <is>
          <t>E09000004</t>
        </is>
      </c>
      <c r="E78" s="417" t="inlineStr">
        <is>
          <t>Bexley</t>
        </is>
      </c>
      <c r="F78" s="417" t="inlineStr">
        <is>
          <t>South East</t>
        </is>
      </c>
      <c r="G78" s="380" t="inlineStr">
        <is>
          <t>RT Outer London</t>
        </is>
      </c>
      <c r="H78" s="413" t="inlineStr">
        <is>
          <t>London</t>
        </is>
      </c>
    </row>
    <row r="79" ht="15.75" customFormat="1" customHeight="1" s="41">
      <c r="B79" s="416" t="inlineStr">
        <is>
          <t>E02000073</t>
        </is>
      </c>
      <c r="C79" s="417" t="inlineStr">
        <is>
          <t>Bexley 009</t>
        </is>
      </c>
      <c r="D79" s="417" t="inlineStr">
        <is>
          <t>E09000004</t>
        </is>
      </c>
      <c r="E79" s="417" t="inlineStr">
        <is>
          <t>Bexley</t>
        </is>
      </c>
      <c r="F79" s="417" t="inlineStr">
        <is>
          <t>South East</t>
        </is>
      </c>
      <c r="G79" s="380" t="inlineStr">
        <is>
          <t>RT Outer London</t>
        </is>
      </c>
      <c r="H79" s="413" t="inlineStr">
        <is>
          <t>London</t>
        </is>
      </c>
    </row>
    <row r="80" ht="15.75" customFormat="1" customHeight="1" s="41">
      <c r="B80" s="416" t="inlineStr">
        <is>
          <t>E02000074</t>
        </is>
      </c>
      <c r="C80" s="417" t="inlineStr">
        <is>
          <t>Bexley 010</t>
        </is>
      </c>
      <c r="D80" s="417" t="inlineStr">
        <is>
          <t>E09000004</t>
        </is>
      </c>
      <c r="E80" s="417" t="inlineStr">
        <is>
          <t>Bexley</t>
        </is>
      </c>
      <c r="F80" s="417" t="inlineStr">
        <is>
          <t>South East</t>
        </is>
      </c>
      <c r="G80" s="380" t="inlineStr">
        <is>
          <t>RT Outer London</t>
        </is>
      </c>
      <c r="H80" s="413" t="inlineStr">
        <is>
          <t>London</t>
        </is>
      </c>
    </row>
    <row r="81" ht="15.75" customFormat="1" customHeight="1" s="41">
      <c r="B81" s="416" t="inlineStr">
        <is>
          <t>E02000075</t>
        </is>
      </c>
      <c r="C81" s="417" t="inlineStr">
        <is>
          <t>Bexley 011</t>
        </is>
      </c>
      <c r="D81" s="417" t="inlineStr">
        <is>
          <t>E09000004</t>
        </is>
      </c>
      <c r="E81" s="417" t="inlineStr">
        <is>
          <t>Bexley</t>
        </is>
      </c>
      <c r="F81" s="417" t="inlineStr">
        <is>
          <t>South East</t>
        </is>
      </c>
      <c r="G81" s="380" t="inlineStr">
        <is>
          <t>RT Outer London</t>
        </is>
      </c>
      <c r="H81" s="413" t="inlineStr">
        <is>
          <t>London</t>
        </is>
      </c>
    </row>
    <row r="82" ht="15.75" customFormat="1" customHeight="1" s="41">
      <c r="B82" s="416" t="inlineStr">
        <is>
          <t>E02000077</t>
        </is>
      </c>
      <c r="C82" s="417" t="inlineStr">
        <is>
          <t>Bexley 013</t>
        </is>
      </c>
      <c r="D82" s="417" t="inlineStr">
        <is>
          <t>E09000004</t>
        </is>
      </c>
      <c r="E82" s="417" t="inlineStr">
        <is>
          <t>Bexley</t>
        </is>
      </c>
      <c r="F82" s="417" t="inlineStr">
        <is>
          <t>South East</t>
        </is>
      </c>
      <c r="G82" s="380" t="inlineStr">
        <is>
          <t>RT Outer London</t>
        </is>
      </c>
      <c r="H82" s="413" t="inlineStr">
        <is>
          <t>London</t>
        </is>
      </c>
    </row>
    <row r="83" ht="15.75" customFormat="1" customHeight="1" s="41">
      <c r="B83" s="416" t="inlineStr">
        <is>
          <t>E02000078</t>
        </is>
      </c>
      <c r="C83" s="417" t="inlineStr">
        <is>
          <t>Bexley 014</t>
        </is>
      </c>
      <c r="D83" s="417" t="inlineStr">
        <is>
          <t>E09000004</t>
        </is>
      </c>
      <c r="E83" s="417" t="inlineStr">
        <is>
          <t>Bexley</t>
        </is>
      </c>
      <c r="F83" s="417" t="inlineStr">
        <is>
          <t>South East</t>
        </is>
      </c>
      <c r="G83" s="380" t="inlineStr">
        <is>
          <t>RT Outer London</t>
        </is>
      </c>
      <c r="H83" s="413" t="inlineStr">
        <is>
          <t>London</t>
        </is>
      </c>
    </row>
    <row r="84" ht="15.75" customFormat="1" customHeight="1" s="41">
      <c r="B84" s="416" t="inlineStr">
        <is>
          <t>E02000079</t>
        </is>
      </c>
      <c r="C84" s="417" t="inlineStr">
        <is>
          <t>Bexley 015</t>
        </is>
      </c>
      <c r="D84" s="417" t="inlineStr">
        <is>
          <t>E09000004</t>
        </is>
      </c>
      <c r="E84" s="417" t="inlineStr">
        <is>
          <t>Bexley</t>
        </is>
      </c>
      <c r="F84" s="417" t="inlineStr">
        <is>
          <t>South East</t>
        </is>
      </c>
      <c r="G84" s="380" t="inlineStr">
        <is>
          <t>RT Outer London</t>
        </is>
      </c>
      <c r="H84" s="413" t="inlineStr">
        <is>
          <t>London</t>
        </is>
      </c>
    </row>
    <row r="85" ht="15.75" customFormat="1" customHeight="1" s="41">
      <c r="B85" s="416" t="inlineStr">
        <is>
          <t>E02000080</t>
        </is>
      </c>
      <c r="C85" s="417" t="inlineStr">
        <is>
          <t>Bexley 016</t>
        </is>
      </c>
      <c r="D85" s="417" t="inlineStr">
        <is>
          <t>E09000004</t>
        </is>
      </c>
      <c r="E85" s="417" t="inlineStr">
        <is>
          <t>Bexley</t>
        </is>
      </c>
      <c r="F85" s="417" t="inlineStr">
        <is>
          <t>South East</t>
        </is>
      </c>
      <c r="G85" s="380" t="inlineStr">
        <is>
          <t>RT Outer London</t>
        </is>
      </c>
      <c r="H85" s="413" t="inlineStr">
        <is>
          <t>London</t>
        </is>
      </c>
    </row>
    <row r="86" ht="15.75" customFormat="1" customHeight="1" s="41">
      <c r="B86" s="416" t="inlineStr">
        <is>
          <t>E02000081</t>
        </is>
      </c>
      <c r="C86" s="417" t="inlineStr">
        <is>
          <t>Bexley 017</t>
        </is>
      </c>
      <c r="D86" s="417" t="inlineStr">
        <is>
          <t>E09000004</t>
        </is>
      </c>
      <c r="E86" s="417" t="inlineStr">
        <is>
          <t>Bexley</t>
        </is>
      </c>
      <c r="F86" s="417" t="inlineStr">
        <is>
          <t>South East</t>
        </is>
      </c>
      <c r="G86" s="380" t="inlineStr">
        <is>
          <t>RT Outer London</t>
        </is>
      </c>
      <c r="H86" s="413" t="inlineStr">
        <is>
          <t>London</t>
        </is>
      </c>
    </row>
    <row r="87" ht="15.75" customFormat="1" customHeight="1" s="41">
      <c r="B87" s="416" t="inlineStr">
        <is>
          <t>E02000082</t>
        </is>
      </c>
      <c r="C87" s="417" t="inlineStr">
        <is>
          <t>Bexley 018</t>
        </is>
      </c>
      <c r="D87" s="417" t="inlineStr">
        <is>
          <t>E09000004</t>
        </is>
      </c>
      <c r="E87" s="417" t="inlineStr">
        <is>
          <t>Bexley</t>
        </is>
      </c>
      <c r="F87" s="417" t="inlineStr">
        <is>
          <t>South East</t>
        </is>
      </c>
      <c r="G87" s="380" t="inlineStr">
        <is>
          <t>RT Outer London</t>
        </is>
      </c>
      <c r="H87" s="413" t="inlineStr">
        <is>
          <t>London</t>
        </is>
      </c>
    </row>
    <row r="88" ht="15.75" customFormat="1" customHeight="1" s="41">
      <c r="B88" s="416" t="inlineStr">
        <is>
          <t>E02000083</t>
        </is>
      </c>
      <c r="C88" s="417" t="inlineStr">
        <is>
          <t>Bexley 019</t>
        </is>
      </c>
      <c r="D88" s="417" t="inlineStr">
        <is>
          <t>E09000004</t>
        </is>
      </c>
      <c r="E88" s="417" t="inlineStr">
        <is>
          <t>Bexley</t>
        </is>
      </c>
      <c r="F88" s="417" t="inlineStr">
        <is>
          <t>South East</t>
        </is>
      </c>
      <c r="G88" s="380" t="inlineStr">
        <is>
          <t>RT Outer London</t>
        </is>
      </c>
      <c r="H88" s="413" t="inlineStr">
        <is>
          <t>London</t>
        </is>
      </c>
    </row>
    <row r="89" ht="15.75" customFormat="1" customHeight="1" s="41">
      <c r="B89" s="416" t="inlineStr">
        <is>
          <t>E02000084</t>
        </is>
      </c>
      <c r="C89" s="417" t="inlineStr">
        <is>
          <t>Bexley 020</t>
        </is>
      </c>
      <c r="D89" s="417" t="inlineStr">
        <is>
          <t>E09000004</t>
        </is>
      </c>
      <c r="E89" s="417" t="inlineStr">
        <is>
          <t>Bexley</t>
        </is>
      </c>
      <c r="F89" s="417" t="inlineStr">
        <is>
          <t>South East</t>
        </is>
      </c>
      <c r="G89" s="380" t="inlineStr">
        <is>
          <t>RT Outer London</t>
        </is>
      </c>
      <c r="H89" s="413" t="inlineStr">
        <is>
          <t>London</t>
        </is>
      </c>
    </row>
    <row r="90" ht="15.75" customFormat="1" customHeight="1" s="41">
      <c r="B90" s="416" t="inlineStr">
        <is>
          <t>E02000085</t>
        </is>
      </c>
      <c r="C90" s="417" t="inlineStr">
        <is>
          <t>Bexley 021</t>
        </is>
      </c>
      <c r="D90" s="417" t="inlineStr">
        <is>
          <t>E09000004</t>
        </is>
      </c>
      <c r="E90" s="417" t="inlineStr">
        <is>
          <t>Bexley</t>
        </is>
      </c>
      <c r="F90" s="417" t="inlineStr">
        <is>
          <t>South East</t>
        </is>
      </c>
      <c r="G90" s="380" t="inlineStr">
        <is>
          <t>RT Outer London</t>
        </is>
      </c>
      <c r="H90" s="413" t="inlineStr">
        <is>
          <t>London</t>
        </is>
      </c>
    </row>
    <row r="91" ht="15.75" customFormat="1" customHeight="1" s="41">
      <c r="B91" s="416" t="inlineStr">
        <is>
          <t>E02000086</t>
        </is>
      </c>
      <c r="C91" s="417" t="inlineStr">
        <is>
          <t>Bexley 022</t>
        </is>
      </c>
      <c r="D91" s="417" t="inlineStr">
        <is>
          <t>E09000004</t>
        </is>
      </c>
      <c r="E91" s="417" t="inlineStr">
        <is>
          <t>Bexley</t>
        </is>
      </c>
      <c r="F91" s="417" t="inlineStr">
        <is>
          <t>South East</t>
        </is>
      </c>
      <c r="G91" s="380" t="inlineStr">
        <is>
          <t>RT Outer London</t>
        </is>
      </c>
      <c r="H91" s="413" t="inlineStr">
        <is>
          <t>London</t>
        </is>
      </c>
    </row>
    <row r="92" ht="15.75" customFormat="1" customHeight="1" s="41">
      <c r="B92" s="416" t="inlineStr">
        <is>
          <t>E02000087</t>
        </is>
      </c>
      <c r="C92" s="417" t="inlineStr">
        <is>
          <t>Bexley 023</t>
        </is>
      </c>
      <c r="D92" s="417" t="inlineStr">
        <is>
          <t>E09000004</t>
        </is>
      </c>
      <c r="E92" s="417" t="inlineStr">
        <is>
          <t>Bexley</t>
        </is>
      </c>
      <c r="F92" s="417" t="inlineStr">
        <is>
          <t>South East</t>
        </is>
      </c>
      <c r="G92" s="380" t="inlineStr">
        <is>
          <t>RT Outer London</t>
        </is>
      </c>
      <c r="H92" s="413" t="inlineStr">
        <is>
          <t>London</t>
        </is>
      </c>
    </row>
    <row r="93" ht="15.75" customFormat="1" customHeight="1" s="41">
      <c r="B93" s="416" t="inlineStr">
        <is>
          <t>E02000088</t>
        </is>
      </c>
      <c r="C93" s="417" t="inlineStr">
        <is>
          <t>Bexley 024</t>
        </is>
      </c>
      <c r="D93" s="417" t="inlineStr">
        <is>
          <t>E09000004</t>
        </is>
      </c>
      <c r="E93" s="417" t="inlineStr">
        <is>
          <t>Bexley</t>
        </is>
      </c>
      <c r="F93" s="417" t="inlineStr">
        <is>
          <t>South East</t>
        </is>
      </c>
      <c r="G93" s="380" t="inlineStr">
        <is>
          <t>RT Outer London</t>
        </is>
      </c>
      <c r="H93" s="413" t="inlineStr">
        <is>
          <t>London</t>
        </is>
      </c>
    </row>
    <row r="94" ht="15.75" customFormat="1" customHeight="1" s="41">
      <c r="B94" s="416" t="inlineStr">
        <is>
          <t>E02000089</t>
        </is>
      </c>
      <c r="C94" s="417" t="inlineStr">
        <is>
          <t>Bexley 025</t>
        </is>
      </c>
      <c r="D94" s="417" t="inlineStr">
        <is>
          <t>E09000004</t>
        </is>
      </c>
      <c r="E94" s="417" t="inlineStr">
        <is>
          <t>Bexley</t>
        </is>
      </c>
      <c r="F94" s="417" t="inlineStr">
        <is>
          <t>South East</t>
        </is>
      </c>
      <c r="G94" s="380" t="inlineStr">
        <is>
          <t>RT Outer London</t>
        </is>
      </c>
      <c r="H94" s="413" t="inlineStr">
        <is>
          <t>London</t>
        </is>
      </c>
    </row>
    <row r="95" ht="15.75" customFormat="1" customHeight="1" s="41">
      <c r="B95" s="416" t="inlineStr">
        <is>
          <t>E02000090</t>
        </is>
      </c>
      <c r="C95" s="417" t="inlineStr">
        <is>
          <t>Bexley 026</t>
        </is>
      </c>
      <c r="D95" s="417" t="inlineStr">
        <is>
          <t>E09000004</t>
        </is>
      </c>
      <c r="E95" s="417" t="inlineStr">
        <is>
          <t>Bexley</t>
        </is>
      </c>
      <c r="F95" s="417" t="inlineStr">
        <is>
          <t>South East</t>
        </is>
      </c>
      <c r="G95" s="380" t="inlineStr">
        <is>
          <t>RT Outer London</t>
        </is>
      </c>
      <c r="H95" s="413" t="inlineStr">
        <is>
          <t>London</t>
        </is>
      </c>
    </row>
    <row r="96" ht="15.75" customFormat="1" customHeight="1" s="41">
      <c r="B96" s="416" t="inlineStr">
        <is>
          <t>E02000091</t>
        </is>
      </c>
      <c r="C96" s="417" t="inlineStr">
        <is>
          <t>Bexley 027</t>
        </is>
      </c>
      <c r="D96" s="417" t="inlineStr">
        <is>
          <t>E09000004</t>
        </is>
      </c>
      <c r="E96" s="417" t="inlineStr">
        <is>
          <t>Bexley</t>
        </is>
      </c>
      <c r="F96" s="417" t="inlineStr">
        <is>
          <t>South East</t>
        </is>
      </c>
      <c r="G96" s="380" t="inlineStr">
        <is>
          <t>RT Outer London</t>
        </is>
      </c>
      <c r="H96" s="413" t="inlineStr">
        <is>
          <t>London</t>
        </is>
      </c>
    </row>
    <row r="97" ht="15.75" customFormat="1" customHeight="1" s="41">
      <c r="B97" s="416" t="inlineStr">
        <is>
          <t>E02000092</t>
        </is>
      </c>
      <c r="C97" s="417" t="inlineStr">
        <is>
          <t>Bexley 028</t>
        </is>
      </c>
      <c r="D97" s="417" t="inlineStr">
        <is>
          <t>E09000004</t>
        </is>
      </c>
      <c r="E97" s="417" t="inlineStr">
        <is>
          <t>Bexley</t>
        </is>
      </c>
      <c r="F97" s="417" t="inlineStr">
        <is>
          <t>South East</t>
        </is>
      </c>
      <c r="G97" s="380" t="inlineStr">
        <is>
          <t>RT Outer London</t>
        </is>
      </c>
      <c r="H97" s="413" t="inlineStr">
        <is>
          <t>London</t>
        </is>
      </c>
    </row>
    <row r="98" ht="15.75" customFormat="1" customHeight="1" s="41">
      <c r="B98" s="416" t="inlineStr">
        <is>
          <t>E02000093</t>
        </is>
      </c>
      <c r="C98" s="417" t="inlineStr">
        <is>
          <t>Brent 001</t>
        </is>
      </c>
      <c r="D98" s="417" t="inlineStr">
        <is>
          <t>E09000005</t>
        </is>
      </c>
      <c r="E98" s="417" t="inlineStr">
        <is>
          <t>Brent</t>
        </is>
      </c>
      <c r="F98" s="417" t="inlineStr">
        <is>
          <t>South East</t>
        </is>
      </c>
      <c r="G98" s="380" t="inlineStr">
        <is>
          <t>RT Outer London</t>
        </is>
      </c>
      <c r="H98" s="413" t="inlineStr">
        <is>
          <t>London</t>
        </is>
      </c>
    </row>
    <row r="99" ht="15.75" customFormat="1" customHeight="1" s="41">
      <c r="B99" s="416" t="inlineStr">
        <is>
          <t>E02000094</t>
        </is>
      </c>
      <c r="C99" s="417" t="inlineStr">
        <is>
          <t>Brent 002</t>
        </is>
      </c>
      <c r="D99" s="417" t="inlineStr">
        <is>
          <t>E09000005</t>
        </is>
      </c>
      <c r="E99" s="417" t="inlineStr">
        <is>
          <t>Brent</t>
        </is>
      </c>
      <c r="F99" s="417" t="inlineStr">
        <is>
          <t>South East</t>
        </is>
      </c>
      <c r="G99" s="380" t="inlineStr">
        <is>
          <t>RT Outer London</t>
        </is>
      </c>
      <c r="H99" s="413" t="inlineStr">
        <is>
          <t>London</t>
        </is>
      </c>
    </row>
    <row r="100" ht="15.75" customFormat="1" customHeight="1" s="41">
      <c r="B100" s="416" t="inlineStr">
        <is>
          <t>E02000095</t>
        </is>
      </c>
      <c r="C100" s="417" t="inlineStr">
        <is>
          <t>Brent 003</t>
        </is>
      </c>
      <c r="D100" s="417" t="inlineStr">
        <is>
          <t>E09000005</t>
        </is>
      </c>
      <c r="E100" s="417" t="inlineStr">
        <is>
          <t>Brent</t>
        </is>
      </c>
      <c r="F100" s="417" t="inlineStr">
        <is>
          <t>South East</t>
        </is>
      </c>
      <c r="G100" s="380" t="inlineStr">
        <is>
          <t>RT Outer London</t>
        </is>
      </c>
      <c r="H100" s="413" t="inlineStr">
        <is>
          <t>London</t>
        </is>
      </c>
    </row>
    <row r="101" ht="15.75" customFormat="1" customHeight="1" s="41">
      <c r="B101" s="416" t="inlineStr">
        <is>
          <t>E02000096</t>
        </is>
      </c>
      <c r="C101" s="417" t="inlineStr">
        <is>
          <t>Brent 004</t>
        </is>
      </c>
      <c r="D101" s="417" t="inlineStr">
        <is>
          <t>E09000005</t>
        </is>
      </c>
      <c r="E101" s="417" t="inlineStr">
        <is>
          <t>Brent</t>
        </is>
      </c>
      <c r="F101" s="417" t="inlineStr">
        <is>
          <t>South East</t>
        </is>
      </c>
      <c r="G101" s="380" t="inlineStr">
        <is>
          <t>RT Outer London</t>
        </is>
      </c>
      <c r="H101" s="413" t="inlineStr">
        <is>
          <t>London</t>
        </is>
      </c>
    </row>
    <row r="102" ht="15.75" customFormat="1" customHeight="1" s="41">
      <c r="B102" s="416" t="inlineStr">
        <is>
          <t>E02000097</t>
        </is>
      </c>
      <c r="C102" s="417" t="inlineStr">
        <is>
          <t>Brent 005</t>
        </is>
      </c>
      <c r="D102" s="417" t="inlineStr">
        <is>
          <t>E09000005</t>
        </is>
      </c>
      <c r="E102" s="417" t="inlineStr">
        <is>
          <t>Brent</t>
        </is>
      </c>
      <c r="F102" s="417" t="inlineStr">
        <is>
          <t>South East</t>
        </is>
      </c>
      <c r="G102" s="380" t="inlineStr">
        <is>
          <t>RT Outer London</t>
        </is>
      </c>
      <c r="H102" s="413" t="inlineStr">
        <is>
          <t>London</t>
        </is>
      </c>
    </row>
    <row r="103" ht="15.75" customFormat="1" customHeight="1" s="41">
      <c r="B103" s="416" t="inlineStr">
        <is>
          <t>E02000098</t>
        </is>
      </c>
      <c r="C103" s="417" t="inlineStr">
        <is>
          <t>Brent 006</t>
        </is>
      </c>
      <c r="D103" s="417" t="inlineStr">
        <is>
          <t>E09000005</t>
        </is>
      </c>
      <c r="E103" s="417" t="inlineStr">
        <is>
          <t>Brent</t>
        </is>
      </c>
      <c r="F103" s="417" t="inlineStr">
        <is>
          <t>South East</t>
        </is>
      </c>
      <c r="G103" s="380" t="inlineStr">
        <is>
          <t>RT Outer London</t>
        </is>
      </c>
      <c r="H103" s="413" t="inlineStr">
        <is>
          <t>London</t>
        </is>
      </c>
    </row>
    <row r="104" ht="15.75" customFormat="1" customHeight="1" s="41">
      <c r="B104" s="416" t="inlineStr">
        <is>
          <t>E02000099</t>
        </is>
      </c>
      <c r="C104" s="417" t="inlineStr">
        <is>
          <t>Brent 007</t>
        </is>
      </c>
      <c r="D104" s="417" t="inlineStr">
        <is>
          <t>E09000005</t>
        </is>
      </c>
      <c r="E104" s="417" t="inlineStr">
        <is>
          <t>Brent</t>
        </is>
      </c>
      <c r="F104" s="417" t="inlineStr">
        <is>
          <t>South East</t>
        </is>
      </c>
      <c r="G104" s="380" t="inlineStr">
        <is>
          <t>RT Outer London</t>
        </is>
      </c>
      <c r="H104" s="413" t="inlineStr">
        <is>
          <t>London</t>
        </is>
      </c>
    </row>
    <row r="105" ht="15.75" customFormat="1" customHeight="1" s="41">
      <c r="B105" s="416" t="inlineStr">
        <is>
          <t>E02000100</t>
        </is>
      </c>
      <c r="C105" s="417" t="inlineStr">
        <is>
          <t>Brent 008</t>
        </is>
      </c>
      <c r="D105" s="417" t="inlineStr">
        <is>
          <t>E09000005</t>
        </is>
      </c>
      <c r="E105" s="417" t="inlineStr">
        <is>
          <t>Brent</t>
        </is>
      </c>
      <c r="F105" s="417" t="inlineStr">
        <is>
          <t>South East</t>
        </is>
      </c>
      <c r="G105" s="380" t="inlineStr">
        <is>
          <t>RT Outer London</t>
        </is>
      </c>
      <c r="H105" s="413" t="inlineStr">
        <is>
          <t>London</t>
        </is>
      </c>
    </row>
    <row r="106" ht="15.75" customFormat="1" customHeight="1" s="41">
      <c r="B106" s="416" t="inlineStr">
        <is>
          <t>E02000101</t>
        </is>
      </c>
      <c r="C106" s="417" t="inlineStr">
        <is>
          <t>Brent 009</t>
        </is>
      </c>
      <c r="D106" s="417" t="inlineStr">
        <is>
          <t>E09000005</t>
        </is>
      </c>
      <c r="E106" s="417" t="inlineStr">
        <is>
          <t>Brent</t>
        </is>
      </c>
      <c r="F106" s="417" t="inlineStr">
        <is>
          <t>South East</t>
        </is>
      </c>
      <c r="G106" s="380" t="inlineStr">
        <is>
          <t>RT Outer London</t>
        </is>
      </c>
      <c r="H106" s="413" t="inlineStr">
        <is>
          <t>London</t>
        </is>
      </c>
    </row>
    <row r="107" ht="15.75" customFormat="1" customHeight="1" s="41">
      <c r="B107" s="416" t="inlineStr">
        <is>
          <t>E02000102</t>
        </is>
      </c>
      <c r="C107" s="417" t="inlineStr">
        <is>
          <t>Brent 010</t>
        </is>
      </c>
      <c r="D107" s="417" t="inlineStr">
        <is>
          <t>E09000005</t>
        </is>
      </c>
      <c r="E107" s="417" t="inlineStr">
        <is>
          <t>Brent</t>
        </is>
      </c>
      <c r="F107" s="417" t="inlineStr">
        <is>
          <t>South East</t>
        </is>
      </c>
      <c r="G107" s="380" t="inlineStr">
        <is>
          <t>RT Outer London</t>
        </is>
      </c>
      <c r="H107" s="413" t="inlineStr">
        <is>
          <t>London</t>
        </is>
      </c>
    </row>
    <row r="108" ht="15.75" customFormat="1" customHeight="1" s="41">
      <c r="B108" s="416" t="inlineStr">
        <is>
          <t>E02000103</t>
        </is>
      </c>
      <c r="C108" s="417" t="inlineStr">
        <is>
          <t>Brent 011</t>
        </is>
      </c>
      <c r="D108" s="417" t="inlineStr">
        <is>
          <t>E09000005</t>
        </is>
      </c>
      <c r="E108" s="417" t="inlineStr">
        <is>
          <t>Brent</t>
        </is>
      </c>
      <c r="F108" s="417" t="inlineStr">
        <is>
          <t>South East</t>
        </is>
      </c>
      <c r="G108" s="380" t="inlineStr">
        <is>
          <t>RT Outer London</t>
        </is>
      </c>
      <c r="H108" s="413" t="inlineStr">
        <is>
          <t>London</t>
        </is>
      </c>
    </row>
    <row r="109" ht="15.75" customFormat="1" customHeight="1" s="41">
      <c r="B109" s="416" t="inlineStr">
        <is>
          <t>E02000104</t>
        </is>
      </c>
      <c r="C109" s="417" t="inlineStr">
        <is>
          <t>Brent 012</t>
        </is>
      </c>
      <c r="D109" s="417" t="inlineStr">
        <is>
          <t>E09000005</t>
        </is>
      </c>
      <c r="E109" s="417" t="inlineStr">
        <is>
          <t>Brent</t>
        </is>
      </c>
      <c r="F109" s="417" t="inlineStr">
        <is>
          <t>South East</t>
        </is>
      </c>
      <c r="G109" s="380" t="inlineStr">
        <is>
          <t>RT Outer London</t>
        </is>
      </c>
      <c r="H109" s="413" t="inlineStr">
        <is>
          <t>London</t>
        </is>
      </c>
    </row>
    <row r="110" ht="15.75" customFormat="1" customHeight="1" s="41">
      <c r="B110" s="416" t="inlineStr">
        <is>
          <t>E02000105</t>
        </is>
      </c>
      <c r="C110" s="417" t="inlineStr">
        <is>
          <t>Brent 013</t>
        </is>
      </c>
      <c r="D110" s="417" t="inlineStr">
        <is>
          <t>E09000005</t>
        </is>
      </c>
      <c r="E110" s="417" t="inlineStr">
        <is>
          <t>Brent</t>
        </is>
      </c>
      <c r="F110" s="417" t="inlineStr">
        <is>
          <t>South East</t>
        </is>
      </c>
      <c r="G110" s="380" t="inlineStr">
        <is>
          <t>RT Outer London</t>
        </is>
      </c>
      <c r="H110" s="413" t="inlineStr">
        <is>
          <t>London</t>
        </is>
      </c>
    </row>
    <row r="111" ht="15.75" customFormat="1" customHeight="1" s="41">
      <c r="B111" s="416" t="inlineStr">
        <is>
          <t>E02000106</t>
        </is>
      </c>
      <c r="C111" s="417" t="inlineStr">
        <is>
          <t>Brent 014</t>
        </is>
      </c>
      <c r="D111" s="417" t="inlineStr">
        <is>
          <t>E09000005</t>
        </is>
      </c>
      <c r="E111" s="417" t="inlineStr">
        <is>
          <t>Brent</t>
        </is>
      </c>
      <c r="F111" s="417" t="inlineStr">
        <is>
          <t>South East</t>
        </is>
      </c>
      <c r="G111" s="380" t="inlineStr">
        <is>
          <t>RT Outer London</t>
        </is>
      </c>
      <c r="H111" s="413" t="inlineStr">
        <is>
          <t>London</t>
        </is>
      </c>
    </row>
    <row r="112" ht="15.75" customFormat="1" customHeight="1" s="41">
      <c r="B112" s="416" t="inlineStr">
        <is>
          <t>E02000107</t>
        </is>
      </c>
      <c r="C112" s="417" t="inlineStr">
        <is>
          <t>Brent 015</t>
        </is>
      </c>
      <c r="D112" s="417" t="inlineStr">
        <is>
          <t>E09000005</t>
        </is>
      </c>
      <c r="E112" s="417" t="inlineStr">
        <is>
          <t>Brent</t>
        </is>
      </c>
      <c r="F112" s="417" t="inlineStr">
        <is>
          <t>South East</t>
        </is>
      </c>
      <c r="G112" s="380" t="inlineStr">
        <is>
          <t>RT Outer London</t>
        </is>
      </c>
      <c r="H112" s="413" t="inlineStr">
        <is>
          <t>London</t>
        </is>
      </c>
    </row>
    <row r="113" ht="15.75" customFormat="1" customHeight="1" s="41">
      <c r="B113" s="416" t="inlineStr">
        <is>
          <t>E02000108</t>
        </is>
      </c>
      <c r="C113" s="417" t="inlineStr">
        <is>
          <t>Brent 016</t>
        </is>
      </c>
      <c r="D113" s="417" t="inlineStr">
        <is>
          <t>E09000005</t>
        </is>
      </c>
      <c r="E113" s="417" t="inlineStr">
        <is>
          <t>Brent</t>
        </is>
      </c>
      <c r="F113" s="417" t="inlineStr">
        <is>
          <t>South East</t>
        </is>
      </c>
      <c r="G113" s="380" t="inlineStr">
        <is>
          <t>RT Outer London</t>
        </is>
      </c>
      <c r="H113" s="413" t="inlineStr">
        <is>
          <t>London</t>
        </is>
      </c>
    </row>
    <row r="114" ht="15.75" customFormat="1" customHeight="1" s="41">
      <c r="B114" s="416" t="inlineStr">
        <is>
          <t>E02000109</t>
        </is>
      </c>
      <c r="C114" s="417" t="inlineStr">
        <is>
          <t>Brent 017</t>
        </is>
      </c>
      <c r="D114" s="417" t="inlineStr">
        <is>
          <t>E09000005</t>
        </is>
      </c>
      <c r="E114" s="417" t="inlineStr">
        <is>
          <t>Brent</t>
        </is>
      </c>
      <c r="F114" s="417" t="inlineStr">
        <is>
          <t>South East</t>
        </is>
      </c>
      <c r="G114" s="380" t="inlineStr">
        <is>
          <t>RT Outer London</t>
        </is>
      </c>
      <c r="H114" s="413" t="inlineStr">
        <is>
          <t>London</t>
        </is>
      </c>
    </row>
    <row r="115" ht="15.75" customFormat="1" customHeight="1" s="41">
      <c r="B115" s="416" t="inlineStr">
        <is>
          <t>E02000110</t>
        </is>
      </c>
      <c r="C115" s="417" t="inlineStr">
        <is>
          <t>Brent 018</t>
        </is>
      </c>
      <c r="D115" s="417" t="inlineStr">
        <is>
          <t>E09000005</t>
        </is>
      </c>
      <c r="E115" s="417" t="inlineStr">
        <is>
          <t>Brent</t>
        </is>
      </c>
      <c r="F115" s="417" t="inlineStr">
        <is>
          <t>South East</t>
        </is>
      </c>
      <c r="G115" s="380" t="inlineStr">
        <is>
          <t>RT Outer London</t>
        </is>
      </c>
      <c r="H115" s="413" t="inlineStr">
        <is>
          <t>London</t>
        </is>
      </c>
    </row>
    <row r="116" ht="15.75" customFormat="1" customHeight="1" s="41">
      <c r="B116" s="416" t="inlineStr">
        <is>
          <t>E02000111</t>
        </is>
      </c>
      <c r="C116" s="417" t="inlineStr">
        <is>
          <t>Brent 019</t>
        </is>
      </c>
      <c r="D116" s="417" t="inlineStr">
        <is>
          <t>E09000005</t>
        </is>
      </c>
      <c r="E116" s="417" t="inlineStr">
        <is>
          <t>Brent</t>
        </is>
      </c>
      <c r="F116" s="417" t="inlineStr">
        <is>
          <t>South East</t>
        </is>
      </c>
      <c r="G116" s="380" t="inlineStr">
        <is>
          <t>RT Outer London</t>
        </is>
      </c>
      <c r="H116" s="413" t="inlineStr">
        <is>
          <t>London</t>
        </is>
      </c>
    </row>
    <row r="117" ht="15.75" customFormat="1" customHeight="1" s="41">
      <c r="B117" s="416" t="inlineStr">
        <is>
          <t>E02000112</t>
        </is>
      </c>
      <c r="C117" s="417" t="inlineStr">
        <is>
          <t>Brent 020</t>
        </is>
      </c>
      <c r="D117" s="417" t="inlineStr">
        <is>
          <t>E09000005</t>
        </is>
      </c>
      <c r="E117" s="417" t="inlineStr">
        <is>
          <t>Brent</t>
        </is>
      </c>
      <c r="F117" s="417" t="inlineStr">
        <is>
          <t>South East</t>
        </is>
      </c>
      <c r="G117" s="380" t="inlineStr">
        <is>
          <t>RT Outer London</t>
        </is>
      </c>
      <c r="H117" s="413" t="inlineStr">
        <is>
          <t>London</t>
        </is>
      </c>
    </row>
    <row r="118" ht="15.75" customFormat="1" customHeight="1" s="41">
      <c r="B118" s="416" t="inlineStr">
        <is>
          <t>E02000113</t>
        </is>
      </c>
      <c r="C118" s="417" t="inlineStr">
        <is>
          <t>Brent 021</t>
        </is>
      </c>
      <c r="D118" s="417" t="inlineStr">
        <is>
          <t>E09000005</t>
        </is>
      </c>
      <c r="E118" s="417" t="inlineStr">
        <is>
          <t>Brent</t>
        </is>
      </c>
      <c r="F118" s="417" t="inlineStr">
        <is>
          <t>South East</t>
        </is>
      </c>
      <c r="G118" s="380" t="inlineStr">
        <is>
          <t>RT Outer London</t>
        </is>
      </c>
      <c r="H118" s="413" t="inlineStr">
        <is>
          <t>London</t>
        </is>
      </c>
    </row>
    <row r="119" ht="15.75" customFormat="1" customHeight="1" s="41">
      <c r="B119" s="416" t="inlineStr">
        <is>
          <t>E02000114</t>
        </is>
      </c>
      <c r="C119" s="417" t="inlineStr">
        <is>
          <t>Brent 022</t>
        </is>
      </c>
      <c r="D119" s="417" t="inlineStr">
        <is>
          <t>E09000005</t>
        </is>
      </c>
      <c r="E119" s="417" t="inlineStr">
        <is>
          <t>Brent</t>
        </is>
      </c>
      <c r="F119" s="417" t="inlineStr">
        <is>
          <t>South East</t>
        </is>
      </c>
      <c r="G119" s="380" t="inlineStr">
        <is>
          <t>RT Outer London</t>
        </is>
      </c>
      <c r="H119" s="413" t="inlineStr">
        <is>
          <t>London</t>
        </is>
      </c>
    </row>
    <row r="120" ht="15.75" customFormat="1" customHeight="1" s="41">
      <c r="B120" s="416" t="inlineStr">
        <is>
          <t>E02000115</t>
        </is>
      </c>
      <c r="C120" s="417" t="inlineStr">
        <is>
          <t>Brent 023</t>
        </is>
      </c>
      <c r="D120" s="417" t="inlineStr">
        <is>
          <t>E09000005</t>
        </is>
      </c>
      <c r="E120" s="417" t="inlineStr">
        <is>
          <t>Brent</t>
        </is>
      </c>
      <c r="F120" s="417" t="inlineStr">
        <is>
          <t>South East</t>
        </is>
      </c>
      <c r="G120" s="380" t="inlineStr">
        <is>
          <t>RT Outer London</t>
        </is>
      </c>
      <c r="H120" s="413" t="inlineStr">
        <is>
          <t>London</t>
        </is>
      </c>
    </row>
    <row r="121" ht="15.75" customFormat="1" customHeight="1" s="41">
      <c r="B121" s="416" t="inlineStr">
        <is>
          <t>E02000116</t>
        </is>
      </c>
      <c r="C121" s="417" t="inlineStr">
        <is>
          <t>Brent 024</t>
        </is>
      </c>
      <c r="D121" s="417" t="inlineStr">
        <is>
          <t>E09000005</t>
        </is>
      </c>
      <c r="E121" s="417" t="inlineStr">
        <is>
          <t>Brent</t>
        </is>
      </c>
      <c r="F121" s="417" t="inlineStr">
        <is>
          <t>South East</t>
        </is>
      </c>
      <c r="G121" s="380" t="inlineStr">
        <is>
          <t>RT Outer London</t>
        </is>
      </c>
      <c r="H121" s="413" t="inlineStr">
        <is>
          <t>London</t>
        </is>
      </c>
    </row>
    <row r="122" ht="15.75" customFormat="1" customHeight="1" s="41">
      <c r="B122" s="416" t="inlineStr">
        <is>
          <t>E02000117</t>
        </is>
      </c>
      <c r="C122" s="417" t="inlineStr">
        <is>
          <t>Brent 025</t>
        </is>
      </c>
      <c r="D122" s="417" t="inlineStr">
        <is>
          <t>E09000005</t>
        </is>
      </c>
      <c r="E122" s="417" t="inlineStr">
        <is>
          <t>Brent</t>
        </is>
      </c>
      <c r="F122" s="417" t="inlineStr">
        <is>
          <t>South East</t>
        </is>
      </c>
      <c r="G122" s="380" t="inlineStr">
        <is>
          <t>RT Outer London</t>
        </is>
      </c>
      <c r="H122" s="413" t="inlineStr">
        <is>
          <t>London</t>
        </is>
      </c>
    </row>
    <row r="123" ht="15.75" customFormat="1" customHeight="1" s="41">
      <c r="B123" s="416" t="inlineStr">
        <is>
          <t>E02000118</t>
        </is>
      </c>
      <c r="C123" s="417" t="inlineStr">
        <is>
          <t>Brent 026</t>
        </is>
      </c>
      <c r="D123" s="417" t="inlineStr">
        <is>
          <t>E09000005</t>
        </is>
      </c>
      <c r="E123" s="417" t="inlineStr">
        <is>
          <t>Brent</t>
        </is>
      </c>
      <c r="F123" s="417" t="inlineStr">
        <is>
          <t>South East</t>
        </is>
      </c>
      <c r="G123" s="380" t="inlineStr">
        <is>
          <t>RT Outer London</t>
        </is>
      </c>
      <c r="H123" s="413" t="inlineStr">
        <is>
          <t>London</t>
        </is>
      </c>
    </row>
    <row r="124" ht="15.75" customFormat="1" customHeight="1" s="41">
      <c r="B124" s="416" t="inlineStr">
        <is>
          <t>E02000119</t>
        </is>
      </c>
      <c r="C124" s="417" t="inlineStr">
        <is>
          <t>Brent 027</t>
        </is>
      </c>
      <c r="D124" s="417" t="inlineStr">
        <is>
          <t>E09000005</t>
        </is>
      </c>
      <c r="E124" s="417" t="inlineStr">
        <is>
          <t>Brent</t>
        </is>
      </c>
      <c r="F124" s="417" t="inlineStr">
        <is>
          <t>South East</t>
        </is>
      </c>
      <c r="G124" s="380" t="inlineStr">
        <is>
          <t>RT Outer London</t>
        </is>
      </c>
      <c r="H124" s="413" t="inlineStr">
        <is>
          <t>London</t>
        </is>
      </c>
    </row>
    <row r="125" ht="15.75" customFormat="1" customHeight="1" s="41">
      <c r="B125" s="416" t="inlineStr">
        <is>
          <t>E02000120</t>
        </is>
      </c>
      <c r="C125" s="417" t="inlineStr">
        <is>
          <t>Brent 028</t>
        </is>
      </c>
      <c r="D125" s="417" t="inlineStr">
        <is>
          <t>E09000005</t>
        </is>
      </c>
      <c r="E125" s="417" t="inlineStr">
        <is>
          <t>Brent</t>
        </is>
      </c>
      <c r="F125" s="417" t="inlineStr">
        <is>
          <t>South East</t>
        </is>
      </c>
      <c r="G125" s="380" t="inlineStr">
        <is>
          <t>RT Outer London</t>
        </is>
      </c>
      <c r="H125" s="413" t="inlineStr">
        <is>
          <t>London</t>
        </is>
      </c>
    </row>
    <row r="126" ht="15.75" customFormat="1" customHeight="1" s="41">
      <c r="B126" s="416" t="inlineStr">
        <is>
          <t>E02000121</t>
        </is>
      </c>
      <c r="C126" s="417" t="inlineStr">
        <is>
          <t>Brent 029</t>
        </is>
      </c>
      <c r="D126" s="417" t="inlineStr">
        <is>
          <t>E09000005</t>
        </is>
      </c>
      <c r="E126" s="417" t="inlineStr">
        <is>
          <t>Brent</t>
        </is>
      </c>
      <c r="F126" s="417" t="inlineStr">
        <is>
          <t>South East</t>
        </is>
      </c>
      <c r="G126" s="380" t="inlineStr">
        <is>
          <t>RT Outer London</t>
        </is>
      </c>
      <c r="H126" s="413" t="inlineStr">
        <is>
          <t>London</t>
        </is>
      </c>
    </row>
    <row r="127" ht="15.75" customFormat="1" customHeight="1" s="41">
      <c r="B127" s="416" t="inlineStr">
        <is>
          <t>E02000122</t>
        </is>
      </c>
      <c r="C127" s="417" t="inlineStr">
        <is>
          <t>Brent 030</t>
        </is>
      </c>
      <c r="D127" s="417" t="inlineStr">
        <is>
          <t>E09000005</t>
        </is>
      </c>
      <c r="E127" s="417" t="inlineStr">
        <is>
          <t>Brent</t>
        </is>
      </c>
      <c r="F127" s="417" t="inlineStr">
        <is>
          <t>South East</t>
        </is>
      </c>
      <c r="G127" s="380" t="inlineStr">
        <is>
          <t>RT Outer London</t>
        </is>
      </c>
      <c r="H127" s="413" t="inlineStr">
        <is>
          <t>London</t>
        </is>
      </c>
    </row>
    <row r="128" ht="15.75" customFormat="1" customHeight="1" s="41">
      <c r="B128" s="416" t="inlineStr">
        <is>
          <t>E02000123</t>
        </is>
      </c>
      <c r="C128" s="417" t="inlineStr">
        <is>
          <t>Brent 031</t>
        </is>
      </c>
      <c r="D128" s="417" t="inlineStr">
        <is>
          <t>E09000005</t>
        </is>
      </c>
      <c r="E128" s="417" t="inlineStr">
        <is>
          <t>Brent</t>
        </is>
      </c>
      <c r="F128" s="417" t="inlineStr">
        <is>
          <t>South East</t>
        </is>
      </c>
      <c r="G128" s="380" t="inlineStr">
        <is>
          <t>RT Outer London</t>
        </is>
      </c>
      <c r="H128" s="413" t="inlineStr">
        <is>
          <t>London</t>
        </is>
      </c>
    </row>
    <row r="129" ht="15.75" customFormat="1" customHeight="1" s="41">
      <c r="B129" s="416" t="inlineStr">
        <is>
          <t>E02000124</t>
        </is>
      </c>
      <c r="C129" s="417" t="inlineStr">
        <is>
          <t>Brent 032</t>
        </is>
      </c>
      <c r="D129" s="417" t="inlineStr">
        <is>
          <t>E09000005</t>
        </is>
      </c>
      <c r="E129" s="417" t="inlineStr">
        <is>
          <t>Brent</t>
        </is>
      </c>
      <c r="F129" s="417" t="inlineStr">
        <is>
          <t>South East</t>
        </is>
      </c>
      <c r="G129" s="380" t="inlineStr">
        <is>
          <t>RT Outer London</t>
        </is>
      </c>
      <c r="H129" s="413" t="inlineStr">
        <is>
          <t>London</t>
        </is>
      </c>
    </row>
    <row r="130" ht="15.75" customFormat="1" customHeight="1" s="41">
      <c r="B130" s="416" t="inlineStr">
        <is>
          <t>E02000125</t>
        </is>
      </c>
      <c r="C130" s="417" t="inlineStr">
        <is>
          <t>Brent 033</t>
        </is>
      </c>
      <c r="D130" s="417" t="inlineStr">
        <is>
          <t>E09000005</t>
        </is>
      </c>
      <c r="E130" s="417" t="inlineStr">
        <is>
          <t>Brent</t>
        </is>
      </c>
      <c r="F130" s="417" t="inlineStr">
        <is>
          <t>South East</t>
        </is>
      </c>
      <c r="G130" s="380" t="inlineStr">
        <is>
          <t>RT Outer London</t>
        </is>
      </c>
      <c r="H130" s="413" t="inlineStr">
        <is>
          <t>London</t>
        </is>
      </c>
    </row>
    <row r="131" ht="15.75" customFormat="1" customHeight="1" s="41">
      <c r="B131" s="416" t="inlineStr">
        <is>
          <t>E02000126</t>
        </is>
      </c>
      <c r="C131" s="417" t="inlineStr">
        <is>
          <t>Brent 034</t>
        </is>
      </c>
      <c r="D131" s="417" t="inlineStr">
        <is>
          <t>E09000005</t>
        </is>
      </c>
      <c r="E131" s="417" t="inlineStr">
        <is>
          <t>Brent</t>
        </is>
      </c>
      <c r="F131" s="417" t="inlineStr">
        <is>
          <t>South East</t>
        </is>
      </c>
      <c r="G131" s="380" t="inlineStr">
        <is>
          <t>RT Outer London</t>
        </is>
      </c>
      <c r="H131" s="413" t="inlineStr">
        <is>
          <t>London</t>
        </is>
      </c>
    </row>
    <row r="132" ht="15.75" customFormat="1" customHeight="1" s="41">
      <c r="B132" s="416" t="inlineStr">
        <is>
          <t>E02000127</t>
        </is>
      </c>
      <c r="C132" s="417" t="inlineStr">
        <is>
          <t>Bromley 001</t>
        </is>
      </c>
      <c r="D132" s="417" t="inlineStr">
        <is>
          <t>E09000006</t>
        </is>
      </c>
      <c r="E132" s="417" t="inlineStr">
        <is>
          <t>Bromley</t>
        </is>
      </c>
      <c r="F132" s="417" t="inlineStr">
        <is>
          <t>South East</t>
        </is>
      </c>
      <c r="G132" s="380" t="inlineStr">
        <is>
          <t>RT Outer London</t>
        </is>
      </c>
      <c r="H132" s="413" t="inlineStr">
        <is>
          <t>London</t>
        </is>
      </c>
    </row>
    <row r="133" ht="15.75" customFormat="1" customHeight="1" s="41">
      <c r="B133" s="416" t="inlineStr">
        <is>
          <t>E02000128</t>
        </is>
      </c>
      <c r="C133" s="417" t="inlineStr">
        <is>
          <t>Bromley 002</t>
        </is>
      </c>
      <c r="D133" s="417" t="inlineStr">
        <is>
          <t>E09000006</t>
        </is>
      </c>
      <c r="E133" s="417" t="inlineStr">
        <is>
          <t>Bromley</t>
        </is>
      </c>
      <c r="F133" s="417" t="inlineStr">
        <is>
          <t>South East</t>
        </is>
      </c>
      <c r="G133" s="380" t="inlineStr">
        <is>
          <t>RT Outer London</t>
        </is>
      </c>
      <c r="H133" s="413" t="inlineStr">
        <is>
          <t>London</t>
        </is>
      </c>
    </row>
    <row r="134" ht="15.75" customFormat="1" customHeight="1" s="41">
      <c r="B134" s="416" t="inlineStr">
        <is>
          <t>E02000130</t>
        </is>
      </c>
      <c r="C134" s="417" t="inlineStr">
        <is>
          <t>Bromley 004</t>
        </is>
      </c>
      <c r="D134" s="417" t="inlineStr">
        <is>
          <t>E09000006</t>
        </is>
      </c>
      <c r="E134" s="417" t="inlineStr">
        <is>
          <t>Bromley</t>
        </is>
      </c>
      <c r="F134" s="417" t="inlineStr">
        <is>
          <t>South East</t>
        </is>
      </c>
      <c r="G134" s="380" t="inlineStr">
        <is>
          <t>RT Outer London</t>
        </is>
      </c>
      <c r="H134" s="413" t="inlineStr">
        <is>
          <t>London</t>
        </is>
      </c>
    </row>
    <row r="135" ht="15.75" customFormat="1" customHeight="1" s="41">
      <c r="B135" s="416" t="inlineStr">
        <is>
          <t>E02000131</t>
        </is>
      </c>
      <c r="C135" s="417" t="inlineStr">
        <is>
          <t>Bromley 005</t>
        </is>
      </c>
      <c r="D135" s="417" t="inlineStr">
        <is>
          <t>E09000006</t>
        </is>
      </c>
      <c r="E135" s="417" t="inlineStr">
        <is>
          <t>Bromley</t>
        </is>
      </c>
      <c r="F135" s="417" t="inlineStr">
        <is>
          <t>South East</t>
        </is>
      </c>
      <c r="G135" s="380" t="inlineStr">
        <is>
          <t>RT Outer London</t>
        </is>
      </c>
      <c r="H135" s="413" t="inlineStr">
        <is>
          <t>London</t>
        </is>
      </c>
    </row>
    <row r="136" ht="15.75" customFormat="1" customHeight="1" s="41">
      <c r="B136" s="416" t="inlineStr">
        <is>
          <t>E02000132</t>
        </is>
      </c>
      <c r="C136" s="417" t="inlineStr">
        <is>
          <t>Bromley 006</t>
        </is>
      </c>
      <c r="D136" s="417" t="inlineStr">
        <is>
          <t>E09000006</t>
        </is>
      </c>
      <c r="E136" s="417" t="inlineStr">
        <is>
          <t>Bromley</t>
        </is>
      </c>
      <c r="F136" s="417" t="inlineStr">
        <is>
          <t>South East</t>
        </is>
      </c>
      <c r="G136" s="380" t="inlineStr">
        <is>
          <t>RT Outer London</t>
        </is>
      </c>
      <c r="H136" s="413" t="inlineStr">
        <is>
          <t>London</t>
        </is>
      </c>
    </row>
    <row r="137" ht="15.75" customFormat="1" customHeight="1" s="41">
      <c r="B137" s="416" t="inlineStr">
        <is>
          <t>E02000133</t>
        </is>
      </c>
      <c r="C137" s="417" t="inlineStr">
        <is>
          <t>Bromley 007</t>
        </is>
      </c>
      <c r="D137" s="417" t="inlineStr">
        <is>
          <t>E09000006</t>
        </is>
      </c>
      <c r="E137" s="417" t="inlineStr">
        <is>
          <t>Bromley</t>
        </is>
      </c>
      <c r="F137" s="417" t="inlineStr">
        <is>
          <t>South East</t>
        </is>
      </c>
      <c r="G137" s="380" t="inlineStr">
        <is>
          <t>RT Outer London</t>
        </is>
      </c>
      <c r="H137" s="413" t="inlineStr">
        <is>
          <t>London</t>
        </is>
      </c>
    </row>
    <row r="138" ht="15.75" customFormat="1" customHeight="1" s="41">
      <c r="B138" s="416" t="inlineStr">
        <is>
          <t>E02000134</t>
        </is>
      </c>
      <c r="C138" s="417" t="inlineStr">
        <is>
          <t>Bromley 008</t>
        </is>
      </c>
      <c r="D138" s="417" t="inlineStr">
        <is>
          <t>E09000006</t>
        </is>
      </c>
      <c r="E138" s="417" t="inlineStr">
        <is>
          <t>Bromley</t>
        </is>
      </c>
      <c r="F138" s="417" t="inlineStr">
        <is>
          <t>South East</t>
        </is>
      </c>
      <c r="G138" s="380" t="inlineStr">
        <is>
          <t>RT Outer London</t>
        </is>
      </c>
      <c r="H138" s="413" t="inlineStr">
        <is>
          <t>London</t>
        </is>
      </c>
    </row>
    <row r="139" ht="15.75" customFormat="1" customHeight="1" s="41">
      <c r="B139" s="416" t="inlineStr">
        <is>
          <t>E02000135</t>
        </is>
      </c>
      <c r="C139" s="417" t="inlineStr">
        <is>
          <t>Bromley 009</t>
        </is>
      </c>
      <c r="D139" s="417" t="inlineStr">
        <is>
          <t>E09000006</t>
        </is>
      </c>
      <c r="E139" s="417" t="inlineStr">
        <is>
          <t>Bromley</t>
        </is>
      </c>
      <c r="F139" s="417" t="inlineStr">
        <is>
          <t>South East</t>
        </is>
      </c>
      <c r="G139" s="380" t="inlineStr">
        <is>
          <t>RT Outer London</t>
        </is>
      </c>
      <c r="H139" s="413" t="inlineStr">
        <is>
          <t>London</t>
        </is>
      </c>
    </row>
    <row r="140" ht="15.75" customFormat="1" customHeight="1" s="41">
      <c r="B140" s="416" t="inlineStr">
        <is>
          <t>E02000136</t>
        </is>
      </c>
      <c r="C140" s="417" t="inlineStr">
        <is>
          <t>Bromley 010</t>
        </is>
      </c>
      <c r="D140" s="417" t="inlineStr">
        <is>
          <t>E09000006</t>
        </is>
      </c>
      <c r="E140" s="417" t="inlineStr">
        <is>
          <t>Bromley</t>
        </is>
      </c>
      <c r="F140" s="417" t="inlineStr">
        <is>
          <t>South East</t>
        </is>
      </c>
      <c r="G140" s="380" t="inlineStr">
        <is>
          <t>RT Outer London</t>
        </is>
      </c>
      <c r="H140" s="413" t="inlineStr">
        <is>
          <t>London</t>
        </is>
      </c>
    </row>
    <row r="141" ht="15.75" customFormat="1" customHeight="1" s="41">
      <c r="B141" s="416" t="inlineStr">
        <is>
          <t>E02000137</t>
        </is>
      </c>
      <c r="C141" s="417" t="inlineStr">
        <is>
          <t>Bromley 011</t>
        </is>
      </c>
      <c r="D141" s="417" t="inlineStr">
        <is>
          <t>E09000006</t>
        </is>
      </c>
      <c r="E141" s="417" t="inlineStr">
        <is>
          <t>Bromley</t>
        </is>
      </c>
      <c r="F141" s="417" t="inlineStr">
        <is>
          <t>South East</t>
        </is>
      </c>
      <c r="G141" s="380" t="inlineStr">
        <is>
          <t>RT Outer London</t>
        </is>
      </c>
      <c r="H141" s="413" t="inlineStr">
        <is>
          <t>London</t>
        </is>
      </c>
    </row>
    <row r="142" ht="15.75" customFormat="1" customHeight="1" s="41">
      <c r="B142" s="416" t="inlineStr">
        <is>
          <t>E02000138</t>
        </is>
      </c>
      <c r="C142" s="417" t="inlineStr">
        <is>
          <t>Bromley 012</t>
        </is>
      </c>
      <c r="D142" s="417" t="inlineStr">
        <is>
          <t>E09000006</t>
        </is>
      </c>
      <c r="E142" s="417" t="inlineStr">
        <is>
          <t>Bromley</t>
        </is>
      </c>
      <c r="F142" s="417" t="inlineStr">
        <is>
          <t>South East</t>
        </is>
      </c>
      <c r="G142" s="380" t="inlineStr">
        <is>
          <t>RT Outer London</t>
        </is>
      </c>
      <c r="H142" s="413" t="inlineStr">
        <is>
          <t>London</t>
        </is>
      </c>
    </row>
    <row r="143" ht="15.75" customFormat="1" customHeight="1" s="41">
      <c r="B143" s="416" t="inlineStr">
        <is>
          <t>E02000139</t>
        </is>
      </c>
      <c r="C143" s="417" t="inlineStr">
        <is>
          <t>Bromley 013</t>
        </is>
      </c>
      <c r="D143" s="417" t="inlineStr">
        <is>
          <t>E09000006</t>
        </is>
      </c>
      <c r="E143" s="417" t="inlineStr">
        <is>
          <t>Bromley</t>
        </is>
      </c>
      <c r="F143" s="417" t="inlineStr">
        <is>
          <t>South East</t>
        </is>
      </c>
      <c r="G143" s="380" t="inlineStr">
        <is>
          <t>RT Outer London</t>
        </is>
      </c>
      <c r="H143" s="413" t="inlineStr">
        <is>
          <t>London</t>
        </is>
      </c>
    </row>
    <row r="144" ht="15.75" customFormat="1" customHeight="1" s="41">
      <c r="B144" s="416" t="inlineStr">
        <is>
          <t>E02000140</t>
        </is>
      </c>
      <c r="C144" s="417" t="inlineStr">
        <is>
          <t>Bromley 014</t>
        </is>
      </c>
      <c r="D144" s="417" t="inlineStr">
        <is>
          <t>E09000006</t>
        </is>
      </c>
      <c r="E144" s="417" t="inlineStr">
        <is>
          <t>Bromley</t>
        </is>
      </c>
      <c r="F144" s="417" t="inlineStr">
        <is>
          <t>South East</t>
        </is>
      </c>
      <c r="G144" s="380" t="inlineStr">
        <is>
          <t>RT Outer London</t>
        </is>
      </c>
      <c r="H144" s="413" t="inlineStr">
        <is>
          <t>London</t>
        </is>
      </c>
    </row>
    <row r="145" ht="15.75" customFormat="1" customHeight="1" s="41">
      <c r="B145" s="416" t="inlineStr">
        <is>
          <t>E02000141</t>
        </is>
      </c>
      <c r="C145" s="417" t="inlineStr">
        <is>
          <t>Bromley 015</t>
        </is>
      </c>
      <c r="D145" s="417" t="inlineStr">
        <is>
          <t>E09000006</t>
        </is>
      </c>
      <c r="E145" s="417" t="inlineStr">
        <is>
          <t>Bromley</t>
        </is>
      </c>
      <c r="F145" s="417" t="inlineStr">
        <is>
          <t>South East</t>
        </is>
      </c>
      <c r="G145" s="380" t="inlineStr">
        <is>
          <t>RT Outer London</t>
        </is>
      </c>
      <c r="H145" s="413" t="inlineStr">
        <is>
          <t>London</t>
        </is>
      </c>
    </row>
    <row r="146" ht="15.75" customFormat="1" customHeight="1" s="41">
      <c r="B146" s="416" t="inlineStr">
        <is>
          <t>E02000142</t>
        </is>
      </c>
      <c r="C146" s="417" t="inlineStr">
        <is>
          <t>Bromley 016</t>
        </is>
      </c>
      <c r="D146" s="417" t="inlineStr">
        <is>
          <t>E09000006</t>
        </is>
      </c>
      <c r="E146" s="417" t="inlineStr">
        <is>
          <t>Bromley</t>
        </is>
      </c>
      <c r="F146" s="417" t="inlineStr">
        <is>
          <t>South East</t>
        </is>
      </c>
      <c r="G146" s="380" t="inlineStr">
        <is>
          <t>RT Outer London</t>
        </is>
      </c>
      <c r="H146" s="413" t="inlineStr">
        <is>
          <t>London</t>
        </is>
      </c>
    </row>
    <row r="147" ht="15.75" customFormat="1" customHeight="1" s="41">
      <c r="B147" s="416" t="inlineStr">
        <is>
          <t>E02000144</t>
        </is>
      </c>
      <c r="C147" s="417" t="inlineStr">
        <is>
          <t>Bromley 018</t>
        </is>
      </c>
      <c r="D147" s="417" t="inlineStr">
        <is>
          <t>E09000006</t>
        </is>
      </c>
      <c r="E147" s="417" t="inlineStr">
        <is>
          <t>Bromley</t>
        </is>
      </c>
      <c r="F147" s="417" t="inlineStr">
        <is>
          <t>South East</t>
        </is>
      </c>
      <c r="G147" s="380" t="inlineStr">
        <is>
          <t>RT Outer London</t>
        </is>
      </c>
      <c r="H147" s="413" t="inlineStr">
        <is>
          <t>London</t>
        </is>
      </c>
    </row>
    <row r="148" ht="15.75" customFormat="1" customHeight="1" s="41">
      <c r="B148" s="416" t="inlineStr">
        <is>
          <t>E02000145</t>
        </is>
      </c>
      <c r="C148" s="417" t="inlineStr">
        <is>
          <t>Bromley 019</t>
        </is>
      </c>
      <c r="D148" s="417" t="inlineStr">
        <is>
          <t>E09000006</t>
        </is>
      </c>
      <c r="E148" s="417" t="inlineStr">
        <is>
          <t>Bromley</t>
        </is>
      </c>
      <c r="F148" s="417" t="inlineStr">
        <is>
          <t>South East</t>
        </is>
      </c>
      <c r="G148" s="380" t="inlineStr">
        <is>
          <t>RT Outer London</t>
        </is>
      </c>
      <c r="H148" s="413" t="inlineStr">
        <is>
          <t>London</t>
        </is>
      </c>
    </row>
    <row r="149" ht="15.75" customFormat="1" customHeight="1" s="41">
      <c r="B149" s="416" t="inlineStr">
        <is>
          <t>E02000146</t>
        </is>
      </c>
      <c r="C149" s="417" t="inlineStr">
        <is>
          <t>Bromley 020</t>
        </is>
      </c>
      <c r="D149" s="417" t="inlineStr">
        <is>
          <t>E09000006</t>
        </is>
      </c>
      <c r="E149" s="417" t="inlineStr">
        <is>
          <t>Bromley</t>
        </is>
      </c>
      <c r="F149" s="417" t="inlineStr">
        <is>
          <t>South East</t>
        </is>
      </c>
      <c r="G149" s="380" t="inlineStr">
        <is>
          <t>RT Outer London</t>
        </is>
      </c>
      <c r="H149" s="413" t="inlineStr">
        <is>
          <t>London</t>
        </is>
      </c>
    </row>
    <row r="150" ht="15.75" customFormat="1" customHeight="1" s="41">
      <c r="B150" s="416" t="inlineStr">
        <is>
          <t>E02000147</t>
        </is>
      </c>
      <c r="C150" s="417" t="inlineStr">
        <is>
          <t>Bromley 021</t>
        </is>
      </c>
      <c r="D150" s="417" t="inlineStr">
        <is>
          <t>E09000006</t>
        </is>
      </c>
      <c r="E150" s="417" t="inlineStr">
        <is>
          <t>Bromley</t>
        </is>
      </c>
      <c r="F150" s="417" t="inlineStr">
        <is>
          <t>South East</t>
        </is>
      </c>
      <c r="G150" s="380" t="inlineStr">
        <is>
          <t>RT Outer London</t>
        </is>
      </c>
      <c r="H150" s="413" t="inlineStr">
        <is>
          <t>London</t>
        </is>
      </c>
    </row>
    <row r="151" ht="15.75" customFormat="1" customHeight="1" s="41">
      <c r="B151" s="416" t="inlineStr">
        <is>
          <t>E02000148</t>
        </is>
      </c>
      <c r="C151" s="417" t="inlineStr">
        <is>
          <t>Bromley 022</t>
        </is>
      </c>
      <c r="D151" s="417" t="inlineStr">
        <is>
          <t>E09000006</t>
        </is>
      </c>
      <c r="E151" s="417" t="inlineStr">
        <is>
          <t>Bromley</t>
        </is>
      </c>
      <c r="F151" s="417" t="inlineStr">
        <is>
          <t>South East</t>
        </is>
      </c>
      <c r="G151" s="380" t="inlineStr">
        <is>
          <t>RT Outer London</t>
        </is>
      </c>
      <c r="H151" s="413" t="inlineStr">
        <is>
          <t>London</t>
        </is>
      </c>
    </row>
    <row r="152" ht="15.75" customFormat="1" customHeight="1" s="41">
      <c r="B152" s="416" t="inlineStr">
        <is>
          <t>E02000149</t>
        </is>
      </c>
      <c r="C152" s="417" t="inlineStr">
        <is>
          <t>Bromley 023</t>
        </is>
      </c>
      <c r="D152" s="417" t="inlineStr">
        <is>
          <t>E09000006</t>
        </is>
      </c>
      <c r="E152" s="417" t="inlineStr">
        <is>
          <t>Bromley</t>
        </is>
      </c>
      <c r="F152" s="417" t="inlineStr">
        <is>
          <t>South East</t>
        </is>
      </c>
      <c r="G152" s="380" t="inlineStr">
        <is>
          <t>RT Outer London</t>
        </is>
      </c>
      <c r="H152" s="413" t="inlineStr">
        <is>
          <t>London</t>
        </is>
      </c>
    </row>
    <row r="153" ht="15.75" customFormat="1" customHeight="1" s="41">
      <c r="B153" s="416" t="inlineStr">
        <is>
          <t>E02000150</t>
        </is>
      </c>
      <c r="C153" s="417" t="inlineStr">
        <is>
          <t>Bromley 024</t>
        </is>
      </c>
      <c r="D153" s="417" t="inlineStr">
        <is>
          <t>E09000006</t>
        </is>
      </c>
      <c r="E153" s="417" t="inlineStr">
        <is>
          <t>Bromley</t>
        </is>
      </c>
      <c r="F153" s="417" t="inlineStr">
        <is>
          <t>South East</t>
        </is>
      </c>
      <c r="G153" s="380" t="inlineStr">
        <is>
          <t>RT Outer London</t>
        </is>
      </c>
      <c r="H153" s="413" t="inlineStr">
        <is>
          <t>London</t>
        </is>
      </c>
    </row>
    <row r="154" ht="15.75" customFormat="1" customHeight="1" s="41">
      <c r="B154" s="416" t="inlineStr">
        <is>
          <t>E02000151</t>
        </is>
      </c>
      <c r="C154" s="417" t="inlineStr">
        <is>
          <t>Bromley 025</t>
        </is>
      </c>
      <c r="D154" s="417" t="inlineStr">
        <is>
          <t>E09000006</t>
        </is>
      </c>
      <c r="E154" s="417" t="inlineStr">
        <is>
          <t>Bromley</t>
        </is>
      </c>
      <c r="F154" s="417" t="inlineStr">
        <is>
          <t>South East</t>
        </is>
      </c>
      <c r="G154" s="380" t="inlineStr">
        <is>
          <t>RT Outer London</t>
        </is>
      </c>
      <c r="H154" s="413" t="inlineStr">
        <is>
          <t>London</t>
        </is>
      </c>
    </row>
    <row r="155" ht="15.75" customFormat="1" customHeight="1" s="41">
      <c r="B155" s="416" t="inlineStr">
        <is>
          <t>E02000152</t>
        </is>
      </c>
      <c r="C155" s="417" t="inlineStr">
        <is>
          <t>Bromley 026</t>
        </is>
      </c>
      <c r="D155" s="417" t="inlineStr">
        <is>
          <t>E09000006</t>
        </is>
      </c>
      <c r="E155" s="417" t="inlineStr">
        <is>
          <t>Bromley</t>
        </is>
      </c>
      <c r="F155" s="417" t="inlineStr">
        <is>
          <t>South East</t>
        </is>
      </c>
      <c r="G155" s="380" t="inlineStr">
        <is>
          <t>RT Outer London</t>
        </is>
      </c>
      <c r="H155" s="413" t="inlineStr">
        <is>
          <t>London</t>
        </is>
      </c>
    </row>
    <row r="156" ht="15.75" customFormat="1" customHeight="1" s="41">
      <c r="B156" s="416" t="inlineStr">
        <is>
          <t>E02000153</t>
        </is>
      </c>
      <c r="C156" s="417" t="inlineStr">
        <is>
          <t>Bromley 027</t>
        </is>
      </c>
      <c r="D156" s="417" t="inlineStr">
        <is>
          <t>E09000006</t>
        </is>
      </c>
      <c r="E156" s="417" t="inlineStr">
        <is>
          <t>Bromley</t>
        </is>
      </c>
      <c r="F156" s="417" t="inlineStr">
        <is>
          <t>South East</t>
        </is>
      </c>
      <c r="G156" s="380" t="inlineStr">
        <is>
          <t>RT Outer London</t>
        </is>
      </c>
      <c r="H156" s="413" t="inlineStr">
        <is>
          <t>London</t>
        </is>
      </c>
    </row>
    <row r="157" ht="15.75" customFormat="1" customHeight="1" s="41">
      <c r="B157" s="416" t="inlineStr">
        <is>
          <t>E02000154</t>
        </is>
      </c>
      <c r="C157" s="417" t="inlineStr">
        <is>
          <t>Bromley 028</t>
        </is>
      </c>
      <c r="D157" s="417" t="inlineStr">
        <is>
          <t>E09000006</t>
        </is>
      </c>
      <c r="E157" s="417" t="inlineStr">
        <is>
          <t>Bromley</t>
        </is>
      </c>
      <c r="F157" s="417" t="inlineStr">
        <is>
          <t>South East</t>
        </is>
      </c>
      <c r="G157" s="380" t="inlineStr">
        <is>
          <t>RT Outer London</t>
        </is>
      </c>
      <c r="H157" s="413" t="inlineStr">
        <is>
          <t>London</t>
        </is>
      </c>
    </row>
    <row r="158" ht="15.75" customFormat="1" customHeight="1" s="41">
      <c r="B158" s="416" t="inlineStr">
        <is>
          <t>E02000155</t>
        </is>
      </c>
      <c r="C158" s="417" t="inlineStr">
        <is>
          <t>Bromley 029</t>
        </is>
      </c>
      <c r="D158" s="417" t="inlineStr">
        <is>
          <t>E09000006</t>
        </is>
      </c>
      <c r="E158" s="417" t="inlineStr">
        <is>
          <t>Bromley</t>
        </is>
      </c>
      <c r="F158" s="417" t="inlineStr">
        <is>
          <t>South East</t>
        </is>
      </c>
      <c r="G158" s="380" t="inlineStr">
        <is>
          <t>RT Outer London</t>
        </is>
      </c>
      <c r="H158" s="413" t="inlineStr">
        <is>
          <t>London</t>
        </is>
      </c>
    </row>
    <row r="159" ht="15.75" customFormat="1" customHeight="1" s="41">
      <c r="B159" s="416" t="inlineStr">
        <is>
          <t>E02000156</t>
        </is>
      </c>
      <c r="C159" s="417" t="inlineStr">
        <is>
          <t>Bromley 030</t>
        </is>
      </c>
      <c r="D159" s="417" t="inlineStr">
        <is>
          <t>E09000006</t>
        </is>
      </c>
      <c r="E159" s="417" t="inlineStr">
        <is>
          <t>Bromley</t>
        </is>
      </c>
      <c r="F159" s="417" t="inlineStr">
        <is>
          <t>South East</t>
        </is>
      </c>
      <c r="G159" s="380" t="inlineStr">
        <is>
          <t>RT Outer London</t>
        </is>
      </c>
      <c r="H159" s="413" t="inlineStr">
        <is>
          <t>London</t>
        </is>
      </c>
    </row>
    <row r="160" ht="15.75" customFormat="1" customHeight="1" s="41">
      <c r="B160" s="416" t="inlineStr">
        <is>
          <t>E02000157</t>
        </is>
      </c>
      <c r="C160" s="417" t="inlineStr">
        <is>
          <t>Bromley 031</t>
        </is>
      </c>
      <c r="D160" s="417" t="inlineStr">
        <is>
          <t>E09000006</t>
        </is>
      </c>
      <c r="E160" s="417" t="inlineStr">
        <is>
          <t>Bromley</t>
        </is>
      </c>
      <c r="F160" s="417" t="inlineStr">
        <is>
          <t>South East</t>
        </is>
      </c>
      <c r="G160" s="380" t="inlineStr">
        <is>
          <t>RT Outer London</t>
        </is>
      </c>
      <c r="H160" s="413" t="inlineStr">
        <is>
          <t>London</t>
        </is>
      </c>
    </row>
    <row r="161" ht="15.75" customFormat="1" customHeight="1" s="41">
      <c r="B161" s="416" t="inlineStr">
        <is>
          <t>E02000158</t>
        </is>
      </c>
      <c r="C161" s="417" t="inlineStr">
        <is>
          <t>Bromley 032</t>
        </is>
      </c>
      <c r="D161" s="417" t="inlineStr">
        <is>
          <t>E09000006</t>
        </is>
      </c>
      <c r="E161" s="417" t="inlineStr">
        <is>
          <t>Bromley</t>
        </is>
      </c>
      <c r="F161" s="417" t="inlineStr">
        <is>
          <t>South East</t>
        </is>
      </c>
      <c r="G161" s="380" t="inlineStr">
        <is>
          <t>RT Outer London</t>
        </is>
      </c>
      <c r="H161" s="413" t="inlineStr">
        <is>
          <t>London</t>
        </is>
      </c>
    </row>
    <row r="162" ht="15.75" customFormat="1" customHeight="1" s="41">
      <c r="B162" s="416" t="inlineStr">
        <is>
          <t>E02000159</t>
        </is>
      </c>
      <c r="C162" s="417" t="inlineStr">
        <is>
          <t>Bromley 033</t>
        </is>
      </c>
      <c r="D162" s="417" t="inlineStr">
        <is>
          <t>E09000006</t>
        </is>
      </c>
      <c r="E162" s="417" t="inlineStr">
        <is>
          <t>Bromley</t>
        </is>
      </c>
      <c r="F162" s="417" t="inlineStr">
        <is>
          <t>South East</t>
        </is>
      </c>
      <c r="G162" s="380" t="inlineStr">
        <is>
          <t>RT Outer London</t>
        </is>
      </c>
      <c r="H162" s="413" t="inlineStr">
        <is>
          <t>London</t>
        </is>
      </c>
    </row>
    <row r="163" ht="15.75" customFormat="1" customHeight="1" s="41">
      <c r="B163" s="416" t="inlineStr">
        <is>
          <t>E02000160</t>
        </is>
      </c>
      <c r="C163" s="417" t="inlineStr">
        <is>
          <t>Bromley 034</t>
        </is>
      </c>
      <c r="D163" s="417" t="inlineStr">
        <is>
          <t>E09000006</t>
        </is>
      </c>
      <c r="E163" s="417" t="inlineStr">
        <is>
          <t>Bromley</t>
        </is>
      </c>
      <c r="F163" s="417" t="inlineStr">
        <is>
          <t>South East</t>
        </is>
      </c>
      <c r="G163" s="380" t="inlineStr">
        <is>
          <t>RT Outer London</t>
        </is>
      </c>
      <c r="H163" s="413" t="inlineStr">
        <is>
          <t>London</t>
        </is>
      </c>
    </row>
    <row r="164" ht="15.75" customFormat="1" customHeight="1" s="41">
      <c r="B164" s="416" t="inlineStr">
        <is>
          <t>E02000161</t>
        </is>
      </c>
      <c r="C164" s="417" t="inlineStr">
        <is>
          <t>Bromley 035</t>
        </is>
      </c>
      <c r="D164" s="417" t="inlineStr">
        <is>
          <t>E09000006</t>
        </is>
      </c>
      <c r="E164" s="417" t="inlineStr">
        <is>
          <t>Bromley</t>
        </is>
      </c>
      <c r="F164" s="417" t="inlineStr">
        <is>
          <t>South East</t>
        </is>
      </c>
      <c r="G164" s="380" t="inlineStr">
        <is>
          <t>RT Outer London</t>
        </is>
      </c>
      <c r="H164" s="413" t="inlineStr">
        <is>
          <t>London</t>
        </is>
      </c>
    </row>
    <row r="165" ht="15.75" customFormat="1" customHeight="1" s="41">
      <c r="B165" s="416" t="inlineStr">
        <is>
          <t>E02000162</t>
        </is>
      </c>
      <c r="C165" s="417" t="inlineStr">
        <is>
          <t>Bromley 036</t>
        </is>
      </c>
      <c r="D165" s="417" t="inlineStr">
        <is>
          <t>E09000006</t>
        </is>
      </c>
      <c r="E165" s="417" t="inlineStr">
        <is>
          <t>Bromley</t>
        </is>
      </c>
      <c r="F165" s="417" t="inlineStr">
        <is>
          <t>South East</t>
        </is>
      </c>
      <c r="G165" s="380" t="inlineStr">
        <is>
          <t>RT Outer London</t>
        </is>
      </c>
      <c r="H165" s="413" t="inlineStr">
        <is>
          <t>London</t>
        </is>
      </c>
    </row>
    <row r="166" ht="15.75" customFormat="1" customHeight="1" s="41">
      <c r="B166" s="416" t="inlineStr">
        <is>
          <t>E02000163</t>
        </is>
      </c>
      <c r="C166" s="417" t="inlineStr">
        <is>
          <t>Bromley 037</t>
        </is>
      </c>
      <c r="D166" s="417" t="inlineStr">
        <is>
          <t>E09000006</t>
        </is>
      </c>
      <c r="E166" s="417" t="inlineStr">
        <is>
          <t>Bromley</t>
        </is>
      </c>
      <c r="F166" s="417" t="inlineStr">
        <is>
          <t>South East</t>
        </is>
      </c>
      <c r="G166" s="380" t="inlineStr">
        <is>
          <t>RT Outer London</t>
        </is>
      </c>
      <c r="H166" s="413" t="inlineStr">
        <is>
          <t>London</t>
        </is>
      </c>
    </row>
    <row r="167" ht="15.75" customFormat="1" customHeight="1" s="41">
      <c r="B167" s="416" t="inlineStr">
        <is>
          <t>E02000165</t>
        </is>
      </c>
      <c r="C167" s="417" t="inlineStr">
        <is>
          <t>Bromley 039</t>
        </is>
      </c>
      <c r="D167" s="417" t="inlineStr">
        <is>
          <t>E09000006</t>
        </is>
      </c>
      <c r="E167" s="417" t="inlineStr">
        <is>
          <t>Bromley</t>
        </is>
      </c>
      <c r="F167" s="417" t="inlineStr">
        <is>
          <t>South East</t>
        </is>
      </c>
      <c r="G167" s="380" t="inlineStr">
        <is>
          <t>RT Outer London</t>
        </is>
      </c>
      <c r="H167" s="413" t="inlineStr">
        <is>
          <t>London</t>
        </is>
      </c>
    </row>
    <row r="168" ht="15.75" customFormat="1" customHeight="1" s="41">
      <c r="B168" s="416" t="inlineStr">
        <is>
          <t>E02000166</t>
        </is>
      </c>
      <c r="C168" s="417" t="inlineStr">
        <is>
          <t>Camden 001</t>
        </is>
      </c>
      <c r="D168" s="417" t="inlineStr">
        <is>
          <t>E09000007</t>
        </is>
      </c>
      <c r="E168" s="417" t="inlineStr">
        <is>
          <t>Camden</t>
        </is>
      </c>
      <c r="F168" s="417" t="inlineStr">
        <is>
          <t>South East</t>
        </is>
      </c>
      <c r="G168" s="380" t="inlineStr">
        <is>
          <t>RT Inner London</t>
        </is>
      </c>
      <c r="H168" s="413" t="inlineStr">
        <is>
          <t>London</t>
        </is>
      </c>
    </row>
    <row r="169" ht="15.75" customFormat="1" customHeight="1" s="41">
      <c r="B169" s="416" t="inlineStr">
        <is>
          <t>E02000167</t>
        </is>
      </c>
      <c r="C169" s="417" t="inlineStr">
        <is>
          <t>Camden 002</t>
        </is>
      </c>
      <c r="D169" s="417" t="inlineStr">
        <is>
          <t>E09000007</t>
        </is>
      </c>
      <c r="E169" s="417" t="inlineStr">
        <is>
          <t>Camden</t>
        </is>
      </c>
      <c r="F169" s="417" t="inlineStr">
        <is>
          <t>South East</t>
        </is>
      </c>
      <c r="G169" s="380" t="inlineStr">
        <is>
          <t>RT Inner London</t>
        </is>
      </c>
      <c r="H169" s="413" t="inlineStr">
        <is>
          <t>London</t>
        </is>
      </c>
    </row>
    <row r="170" ht="15.75" customFormat="1" customHeight="1" s="41">
      <c r="B170" s="416" t="inlineStr">
        <is>
          <t>E02000168</t>
        </is>
      </c>
      <c r="C170" s="417" t="inlineStr">
        <is>
          <t>Camden 003</t>
        </is>
      </c>
      <c r="D170" s="417" t="inlineStr">
        <is>
          <t>E09000007</t>
        </is>
      </c>
      <c r="E170" s="417" t="inlineStr">
        <is>
          <t>Camden</t>
        </is>
      </c>
      <c r="F170" s="417" t="inlineStr">
        <is>
          <t>South East</t>
        </is>
      </c>
      <c r="G170" s="380" t="inlineStr">
        <is>
          <t>RT Inner London</t>
        </is>
      </c>
      <c r="H170" s="413" t="inlineStr">
        <is>
          <t>London</t>
        </is>
      </c>
    </row>
    <row r="171" ht="15.75" customFormat="1" customHeight="1" s="41">
      <c r="B171" s="416" t="inlineStr">
        <is>
          <t>E02000169</t>
        </is>
      </c>
      <c r="C171" s="417" t="inlineStr">
        <is>
          <t>Camden 004</t>
        </is>
      </c>
      <c r="D171" s="417" t="inlineStr">
        <is>
          <t>E09000007</t>
        </is>
      </c>
      <c r="E171" s="417" t="inlineStr">
        <is>
          <t>Camden</t>
        </is>
      </c>
      <c r="F171" s="417" t="inlineStr">
        <is>
          <t>South East</t>
        </is>
      </c>
      <c r="G171" s="380" t="inlineStr">
        <is>
          <t>RT Inner London</t>
        </is>
      </c>
      <c r="H171" s="413" t="inlineStr">
        <is>
          <t>London</t>
        </is>
      </c>
    </row>
    <row r="172" ht="15.75" customFormat="1" customHeight="1" s="41">
      <c r="B172" s="416" t="inlineStr">
        <is>
          <t>E02000170</t>
        </is>
      </c>
      <c r="C172" s="417" t="inlineStr">
        <is>
          <t>Camden 005</t>
        </is>
      </c>
      <c r="D172" s="417" t="inlineStr">
        <is>
          <t>E09000007</t>
        </is>
      </c>
      <c r="E172" s="417" t="inlineStr">
        <is>
          <t>Camden</t>
        </is>
      </c>
      <c r="F172" s="417" t="inlineStr">
        <is>
          <t>South East</t>
        </is>
      </c>
      <c r="G172" s="380" t="inlineStr">
        <is>
          <t>RT Inner London</t>
        </is>
      </c>
      <c r="H172" s="413" t="inlineStr">
        <is>
          <t>London</t>
        </is>
      </c>
    </row>
    <row r="173" ht="15.75" customFormat="1" customHeight="1" s="41">
      <c r="B173" s="416" t="inlineStr">
        <is>
          <t>E02000171</t>
        </is>
      </c>
      <c r="C173" s="417" t="inlineStr">
        <is>
          <t>Camden 006</t>
        </is>
      </c>
      <c r="D173" s="417" t="inlineStr">
        <is>
          <t>E09000007</t>
        </is>
      </c>
      <c r="E173" s="417" t="inlineStr">
        <is>
          <t>Camden</t>
        </is>
      </c>
      <c r="F173" s="417" t="inlineStr">
        <is>
          <t>South East</t>
        </is>
      </c>
      <c r="G173" s="380" t="inlineStr">
        <is>
          <t>RT Inner London</t>
        </is>
      </c>
      <c r="H173" s="413" t="inlineStr">
        <is>
          <t>London</t>
        </is>
      </c>
    </row>
    <row r="174" ht="15.75" customFormat="1" customHeight="1" s="41">
      <c r="B174" s="416" t="inlineStr">
        <is>
          <t>E02000172</t>
        </is>
      </c>
      <c r="C174" s="417" t="inlineStr">
        <is>
          <t>Camden 007</t>
        </is>
      </c>
      <c r="D174" s="417" t="inlineStr">
        <is>
          <t>E09000007</t>
        </is>
      </c>
      <c r="E174" s="417" t="inlineStr">
        <is>
          <t>Camden</t>
        </is>
      </c>
      <c r="F174" s="417" t="inlineStr">
        <is>
          <t>South East</t>
        </is>
      </c>
      <c r="G174" s="380" t="inlineStr">
        <is>
          <t>RT Inner London</t>
        </is>
      </c>
      <c r="H174" s="413" t="inlineStr">
        <is>
          <t>London</t>
        </is>
      </c>
    </row>
    <row r="175" ht="15.75" customFormat="1" customHeight="1" s="41">
      <c r="B175" s="416" t="inlineStr">
        <is>
          <t>E02000173</t>
        </is>
      </c>
      <c r="C175" s="417" t="inlineStr">
        <is>
          <t>Camden 008</t>
        </is>
      </c>
      <c r="D175" s="417" t="inlineStr">
        <is>
          <t>E09000007</t>
        </is>
      </c>
      <c r="E175" s="417" t="inlineStr">
        <is>
          <t>Camden</t>
        </is>
      </c>
      <c r="F175" s="417" t="inlineStr">
        <is>
          <t>South East</t>
        </is>
      </c>
      <c r="G175" s="380" t="inlineStr">
        <is>
          <t>RT Inner London</t>
        </is>
      </c>
      <c r="H175" s="413" t="inlineStr">
        <is>
          <t>London</t>
        </is>
      </c>
    </row>
    <row r="176" ht="15.75" customFormat="1" customHeight="1" s="41">
      <c r="B176" s="416" t="inlineStr">
        <is>
          <t>E02000174</t>
        </is>
      </c>
      <c r="C176" s="417" t="inlineStr">
        <is>
          <t>Camden 009</t>
        </is>
      </c>
      <c r="D176" s="417" t="inlineStr">
        <is>
          <t>E09000007</t>
        </is>
      </c>
      <c r="E176" s="417" t="inlineStr">
        <is>
          <t>Camden</t>
        </is>
      </c>
      <c r="F176" s="417" t="inlineStr">
        <is>
          <t>South East</t>
        </is>
      </c>
      <c r="G176" s="380" t="inlineStr">
        <is>
          <t>RT Inner London</t>
        </is>
      </c>
      <c r="H176" s="413" t="inlineStr">
        <is>
          <t>London</t>
        </is>
      </c>
    </row>
    <row r="177" ht="15.75" customFormat="1" customHeight="1" s="41">
      <c r="B177" s="416" t="inlineStr">
        <is>
          <t>E02000175</t>
        </is>
      </c>
      <c r="C177" s="417" t="inlineStr">
        <is>
          <t>Camden 010</t>
        </is>
      </c>
      <c r="D177" s="417" t="inlineStr">
        <is>
          <t>E09000007</t>
        </is>
      </c>
      <c r="E177" s="417" t="inlineStr">
        <is>
          <t>Camden</t>
        </is>
      </c>
      <c r="F177" s="417" t="inlineStr">
        <is>
          <t>South East</t>
        </is>
      </c>
      <c r="G177" s="380" t="inlineStr">
        <is>
          <t>RT Inner London</t>
        </is>
      </c>
      <c r="H177" s="413" t="inlineStr">
        <is>
          <t>London</t>
        </is>
      </c>
    </row>
    <row r="178" ht="15.75" customFormat="1" customHeight="1" s="41">
      <c r="B178" s="416" t="inlineStr">
        <is>
          <t>E02000176</t>
        </is>
      </c>
      <c r="C178" s="417" t="inlineStr">
        <is>
          <t>Camden 011</t>
        </is>
      </c>
      <c r="D178" s="417" t="inlineStr">
        <is>
          <t>E09000007</t>
        </is>
      </c>
      <c r="E178" s="417" t="inlineStr">
        <is>
          <t>Camden</t>
        </is>
      </c>
      <c r="F178" s="417" t="inlineStr">
        <is>
          <t>South East</t>
        </is>
      </c>
      <c r="G178" s="380" t="inlineStr">
        <is>
          <t>RT Inner London</t>
        </is>
      </c>
      <c r="H178" s="413" t="inlineStr">
        <is>
          <t>London</t>
        </is>
      </c>
    </row>
    <row r="179" ht="15.75" customFormat="1" customHeight="1" s="41">
      <c r="B179" s="416" t="inlineStr">
        <is>
          <t>E02000177</t>
        </is>
      </c>
      <c r="C179" s="417" t="inlineStr">
        <is>
          <t>Camden 012</t>
        </is>
      </c>
      <c r="D179" s="417" t="inlineStr">
        <is>
          <t>E09000007</t>
        </is>
      </c>
      <c r="E179" s="417" t="inlineStr">
        <is>
          <t>Camden</t>
        </is>
      </c>
      <c r="F179" s="417" t="inlineStr">
        <is>
          <t>South East</t>
        </is>
      </c>
      <c r="G179" s="380" t="inlineStr">
        <is>
          <t>RT Inner London</t>
        </is>
      </c>
      <c r="H179" s="413" t="inlineStr">
        <is>
          <t>London</t>
        </is>
      </c>
    </row>
    <row r="180" ht="15.75" customFormat="1" customHeight="1" s="41">
      <c r="B180" s="416" t="inlineStr">
        <is>
          <t>E02000178</t>
        </is>
      </c>
      <c r="C180" s="417" t="inlineStr">
        <is>
          <t>Camden 013</t>
        </is>
      </c>
      <c r="D180" s="417" t="inlineStr">
        <is>
          <t>E09000007</t>
        </is>
      </c>
      <c r="E180" s="417" t="inlineStr">
        <is>
          <t>Camden</t>
        </is>
      </c>
      <c r="F180" s="417" t="inlineStr">
        <is>
          <t>South East</t>
        </is>
      </c>
      <c r="G180" s="380" t="inlineStr">
        <is>
          <t>RT Inner London</t>
        </is>
      </c>
      <c r="H180" s="413" t="inlineStr">
        <is>
          <t>London</t>
        </is>
      </c>
    </row>
    <row r="181" ht="15.75" customFormat="1" customHeight="1" s="41">
      <c r="B181" s="416" t="inlineStr">
        <is>
          <t>E02000179</t>
        </is>
      </c>
      <c r="C181" s="417" t="inlineStr">
        <is>
          <t>Camden 014</t>
        </is>
      </c>
      <c r="D181" s="417" t="inlineStr">
        <is>
          <t>E09000007</t>
        </is>
      </c>
      <c r="E181" s="417" t="inlineStr">
        <is>
          <t>Camden</t>
        </is>
      </c>
      <c r="F181" s="417" t="inlineStr">
        <is>
          <t>South East</t>
        </is>
      </c>
      <c r="G181" s="380" t="inlineStr">
        <is>
          <t>RT Inner London</t>
        </is>
      </c>
      <c r="H181" s="413" t="inlineStr">
        <is>
          <t>London</t>
        </is>
      </c>
    </row>
    <row r="182" ht="15.75" customFormat="1" customHeight="1" s="41">
      <c r="B182" s="416" t="inlineStr">
        <is>
          <t>E02000180</t>
        </is>
      </c>
      <c r="C182" s="417" t="inlineStr">
        <is>
          <t>Camden 015</t>
        </is>
      </c>
      <c r="D182" s="417" t="inlineStr">
        <is>
          <t>E09000007</t>
        </is>
      </c>
      <c r="E182" s="417" t="inlineStr">
        <is>
          <t>Camden</t>
        </is>
      </c>
      <c r="F182" s="417" t="inlineStr">
        <is>
          <t>South East</t>
        </is>
      </c>
      <c r="G182" s="380" t="inlineStr">
        <is>
          <t>RT Inner London</t>
        </is>
      </c>
      <c r="H182" s="413" t="inlineStr">
        <is>
          <t>London</t>
        </is>
      </c>
    </row>
    <row r="183" ht="15.75" customFormat="1" customHeight="1" s="41">
      <c r="B183" s="416" t="inlineStr">
        <is>
          <t>E02000181</t>
        </is>
      </c>
      <c r="C183" s="417" t="inlineStr">
        <is>
          <t>Camden 016</t>
        </is>
      </c>
      <c r="D183" s="417" t="inlineStr">
        <is>
          <t>E09000007</t>
        </is>
      </c>
      <c r="E183" s="417" t="inlineStr">
        <is>
          <t>Camden</t>
        </is>
      </c>
      <c r="F183" s="417" t="inlineStr">
        <is>
          <t>South East</t>
        </is>
      </c>
      <c r="G183" s="380" t="inlineStr">
        <is>
          <t>RT Inner London</t>
        </is>
      </c>
      <c r="H183" s="413" t="inlineStr">
        <is>
          <t>London</t>
        </is>
      </c>
    </row>
    <row r="184" ht="15.75" customFormat="1" customHeight="1" s="41">
      <c r="B184" s="416" t="inlineStr">
        <is>
          <t>E02000182</t>
        </is>
      </c>
      <c r="C184" s="417" t="inlineStr">
        <is>
          <t>Camden 017</t>
        </is>
      </c>
      <c r="D184" s="417" t="inlineStr">
        <is>
          <t>E09000007</t>
        </is>
      </c>
      <c r="E184" s="417" t="inlineStr">
        <is>
          <t>Camden</t>
        </is>
      </c>
      <c r="F184" s="417" t="inlineStr">
        <is>
          <t>South East</t>
        </is>
      </c>
      <c r="G184" s="380" t="inlineStr">
        <is>
          <t>RT Inner London</t>
        </is>
      </c>
      <c r="H184" s="413" t="inlineStr">
        <is>
          <t>London</t>
        </is>
      </c>
    </row>
    <row r="185" ht="15.75" customFormat="1" customHeight="1" s="41">
      <c r="B185" s="416" t="inlineStr">
        <is>
          <t>E02000183</t>
        </is>
      </c>
      <c r="C185" s="417" t="inlineStr">
        <is>
          <t>Camden 018</t>
        </is>
      </c>
      <c r="D185" s="417" t="inlineStr">
        <is>
          <t>E09000007</t>
        </is>
      </c>
      <c r="E185" s="417" t="inlineStr">
        <is>
          <t>Camden</t>
        </is>
      </c>
      <c r="F185" s="417" t="inlineStr">
        <is>
          <t>South East</t>
        </is>
      </c>
      <c r="G185" s="380" t="inlineStr">
        <is>
          <t>RT Inner London</t>
        </is>
      </c>
      <c r="H185" s="413" t="inlineStr">
        <is>
          <t>London</t>
        </is>
      </c>
    </row>
    <row r="186" ht="15.75" customFormat="1" customHeight="1" s="41">
      <c r="B186" s="416" t="inlineStr">
        <is>
          <t>E02000184</t>
        </is>
      </c>
      <c r="C186" s="417" t="inlineStr">
        <is>
          <t>Camden 019</t>
        </is>
      </c>
      <c r="D186" s="417" t="inlineStr">
        <is>
          <t>E09000007</t>
        </is>
      </c>
      <c r="E186" s="417" t="inlineStr">
        <is>
          <t>Camden</t>
        </is>
      </c>
      <c r="F186" s="417" t="inlineStr">
        <is>
          <t>South East</t>
        </is>
      </c>
      <c r="G186" s="380" t="inlineStr">
        <is>
          <t>RT Inner London</t>
        </is>
      </c>
      <c r="H186" s="413" t="inlineStr">
        <is>
          <t>London</t>
        </is>
      </c>
    </row>
    <row r="187" ht="15.75" customFormat="1" customHeight="1" s="41">
      <c r="B187" s="416" t="inlineStr">
        <is>
          <t>E02000185</t>
        </is>
      </c>
      <c r="C187" s="417" t="inlineStr">
        <is>
          <t>Camden 020</t>
        </is>
      </c>
      <c r="D187" s="417" t="inlineStr">
        <is>
          <t>E09000007</t>
        </is>
      </c>
      <c r="E187" s="417" t="inlineStr">
        <is>
          <t>Camden</t>
        </is>
      </c>
      <c r="F187" s="417" t="inlineStr">
        <is>
          <t>South East</t>
        </is>
      </c>
      <c r="G187" s="380" t="inlineStr">
        <is>
          <t>RT Inner London</t>
        </is>
      </c>
      <c r="H187" s="413" t="inlineStr">
        <is>
          <t>London</t>
        </is>
      </c>
    </row>
    <row r="188" ht="15.75" customFormat="1" customHeight="1" s="41">
      <c r="B188" s="416" t="inlineStr">
        <is>
          <t>E02000186</t>
        </is>
      </c>
      <c r="C188" s="417" t="inlineStr">
        <is>
          <t>Camden 021</t>
        </is>
      </c>
      <c r="D188" s="417" t="inlineStr">
        <is>
          <t>E09000007</t>
        </is>
      </c>
      <c r="E188" s="417" t="inlineStr">
        <is>
          <t>Camden</t>
        </is>
      </c>
      <c r="F188" s="417" t="inlineStr">
        <is>
          <t>South East</t>
        </is>
      </c>
      <c r="G188" s="380" t="inlineStr">
        <is>
          <t>RT Inner London</t>
        </is>
      </c>
      <c r="H188" s="413" t="inlineStr">
        <is>
          <t>London</t>
        </is>
      </c>
    </row>
    <row r="189" ht="15.75" customFormat="1" customHeight="1" s="41">
      <c r="B189" s="416" t="inlineStr">
        <is>
          <t>E02000187</t>
        </is>
      </c>
      <c r="C189" s="417" t="inlineStr">
        <is>
          <t>Camden 022</t>
        </is>
      </c>
      <c r="D189" s="417" t="inlineStr">
        <is>
          <t>E09000007</t>
        </is>
      </c>
      <c r="E189" s="417" t="inlineStr">
        <is>
          <t>Camden</t>
        </is>
      </c>
      <c r="F189" s="417" t="inlineStr">
        <is>
          <t>South East</t>
        </is>
      </c>
      <c r="G189" s="380" t="inlineStr">
        <is>
          <t>RT Inner London</t>
        </is>
      </c>
      <c r="H189" s="413" t="inlineStr">
        <is>
          <t>London</t>
        </is>
      </c>
    </row>
    <row r="190" ht="15.75" customFormat="1" customHeight="1" s="41">
      <c r="B190" s="416" t="inlineStr">
        <is>
          <t>E02000188</t>
        </is>
      </c>
      <c r="C190" s="417" t="inlineStr">
        <is>
          <t>Camden 023</t>
        </is>
      </c>
      <c r="D190" s="417" t="inlineStr">
        <is>
          <t>E09000007</t>
        </is>
      </c>
      <c r="E190" s="417" t="inlineStr">
        <is>
          <t>Camden</t>
        </is>
      </c>
      <c r="F190" s="417" t="inlineStr">
        <is>
          <t>South East</t>
        </is>
      </c>
      <c r="G190" s="380" t="inlineStr">
        <is>
          <t>RT Inner London</t>
        </is>
      </c>
      <c r="H190" s="413" t="inlineStr">
        <is>
          <t>London</t>
        </is>
      </c>
    </row>
    <row r="191" ht="15.75" customFormat="1" customHeight="1" s="41">
      <c r="B191" s="416" t="inlineStr">
        <is>
          <t>E02000189</t>
        </is>
      </c>
      <c r="C191" s="417" t="inlineStr">
        <is>
          <t>Camden 024</t>
        </is>
      </c>
      <c r="D191" s="417" t="inlineStr">
        <is>
          <t>E09000007</t>
        </is>
      </c>
      <c r="E191" s="417" t="inlineStr">
        <is>
          <t>Camden</t>
        </is>
      </c>
      <c r="F191" s="417" t="inlineStr">
        <is>
          <t>South East</t>
        </is>
      </c>
      <c r="G191" s="380" t="inlineStr">
        <is>
          <t>RT Inner London</t>
        </is>
      </c>
      <c r="H191" s="413" t="inlineStr">
        <is>
          <t>London</t>
        </is>
      </c>
    </row>
    <row r="192" ht="15.75" customFormat="1" customHeight="1" s="41">
      <c r="B192" s="416" t="inlineStr">
        <is>
          <t>E02000190</t>
        </is>
      </c>
      <c r="C192" s="417" t="inlineStr">
        <is>
          <t>Camden 025</t>
        </is>
      </c>
      <c r="D192" s="417" t="inlineStr">
        <is>
          <t>E09000007</t>
        </is>
      </c>
      <c r="E192" s="417" t="inlineStr">
        <is>
          <t>Camden</t>
        </is>
      </c>
      <c r="F192" s="417" t="inlineStr">
        <is>
          <t>South East</t>
        </is>
      </c>
      <c r="G192" s="380" t="inlineStr">
        <is>
          <t>RT Inner London</t>
        </is>
      </c>
      <c r="H192" s="413" t="inlineStr">
        <is>
          <t>London</t>
        </is>
      </c>
    </row>
    <row r="193" ht="15.75" customFormat="1" customHeight="1" s="41">
      <c r="B193" s="416" t="inlineStr">
        <is>
          <t>E02000191</t>
        </is>
      </c>
      <c r="C193" s="417" t="inlineStr">
        <is>
          <t>Camden 026</t>
        </is>
      </c>
      <c r="D193" s="417" t="inlineStr">
        <is>
          <t>E09000007</t>
        </is>
      </c>
      <c r="E193" s="417" t="inlineStr">
        <is>
          <t>Camden</t>
        </is>
      </c>
      <c r="F193" s="417" t="inlineStr">
        <is>
          <t>South East</t>
        </is>
      </c>
      <c r="G193" s="380" t="inlineStr">
        <is>
          <t>RT Inner London</t>
        </is>
      </c>
      <c r="H193" s="413" t="inlineStr">
        <is>
          <t>London</t>
        </is>
      </c>
    </row>
    <row r="194" ht="15.75" customFormat="1" customHeight="1" s="41">
      <c r="B194" s="416" t="inlineStr">
        <is>
          <t>E02000192</t>
        </is>
      </c>
      <c r="C194" s="417" t="inlineStr">
        <is>
          <t>Camden 027</t>
        </is>
      </c>
      <c r="D194" s="417" t="inlineStr">
        <is>
          <t>E09000007</t>
        </is>
      </c>
      <c r="E194" s="417" t="inlineStr">
        <is>
          <t>Camden</t>
        </is>
      </c>
      <c r="F194" s="417" t="inlineStr">
        <is>
          <t>South East</t>
        </is>
      </c>
      <c r="G194" s="380" t="inlineStr">
        <is>
          <t>RT Inner London</t>
        </is>
      </c>
      <c r="H194" s="413" t="inlineStr">
        <is>
          <t>London</t>
        </is>
      </c>
    </row>
    <row r="195" ht="15.75" customFormat="1" customHeight="1" s="41">
      <c r="B195" s="416" t="inlineStr">
        <is>
          <t>E02000193</t>
        </is>
      </c>
      <c r="C195" s="417" t="inlineStr">
        <is>
          <t>Camden 028</t>
        </is>
      </c>
      <c r="D195" s="417" t="inlineStr">
        <is>
          <t>E09000007</t>
        </is>
      </c>
      <c r="E195" s="417" t="inlineStr">
        <is>
          <t>Camden</t>
        </is>
      </c>
      <c r="F195" s="417" t="inlineStr">
        <is>
          <t>South East</t>
        </is>
      </c>
      <c r="G195" s="380" t="inlineStr">
        <is>
          <t>RT Inner London</t>
        </is>
      </c>
      <c r="H195" s="413" t="inlineStr">
        <is>
          <t>London</t>
        </is>
      </c>
    </row>
    <row r="196" ht="15.75" customFormat="1" customHeight="1" s="41">
      <c r="B196" s="416" t="inlineStr">
        <is>
          <t>E02000194</t>
        </is>
      </c>
      <c r="C196" s="417" t="inlineStr">
        <is>
          <t>Croydon 001</t>
        </is>
      </c>
      <c r="D196" s="417" t="inlineStr">
        <is>
          <t>E09000008</t>
        </is>
      </c>
      <c r="E196" s="417" t="inlineStr">
        <is>
          <t>Croydon</t>
        </is>
      </c>
      <c r="F196" s="417" t="inlineStr">
        <is>
          <t>South East</t>
        </is>
      </c>
      <c r="G196" s="380" t="inlineStr">
        <is>
          <t>RT Outer London</t>
        </is>
      </c>
      <c r="H196" s="413" t="inlineStr">
        <is>
          <t>London</t>
        </is>
      </c>
    </row>
    <row r="197" ht="15.75" customFormat="1" customHeight="1" s="41">
      <c r="B197" s="416" t="inlineStr">
        <is>
          <t>E02000195</t>
        </is>
      </c>
      <c r="C197" s="417" t="inlineStr">
        <is>
          <t>Croydon 002</t>
        </is>
      </c>
      <c r="D197" s="417" t="inlineStr">
        <is>
          <t>E09000008</t>
        </is>
      </c>
      <c r="E197" s="417" t="inlineStr">
        <is>
          <t>Croydon</t>
        </is>
      </c>
      <c r="F197" s="417" t="inlineStr">
        <is>
          <t>South East</t>
        </is>
      </c>
      <c r="G197" s="380" t="inlineStr">
        <is>
          <t>RT Outer London</t>
        </is>
      </c>
      <c r="H197" s="413" t="inlineStr">
        <is>
          <t>London</t>
        </is>
      </c>
    </row>
    <row r="198" ht="15.75" customFormat="1" customHeight="1" s="41">
      <c r="B198" s="416" t="inlineStr">
        <is>
          <t>E02000196</t>
        </is>
      </c>
      <c r="C198" s="417" t="inlineStr">
        <is>
          <t>Croydon 003</t>
        </is>
      </c>
      <c r="D198" s="417" t="inlineStr">
        <is>
          <t>E09000008</t>
        </is>
      </c>
      <c r="E198" s="417" t="inlineStr">
        <is>
          <t>Croydon</t>
        </is>
      </c>
      <c r="F198" s="417" t="inlineStr">
        <is>
          <t>South East</t>
        </is>
      </c>
      <c r="G198" s="380" t="inlineStr">
        <is>
          <t>RT Outer London</t>
        </is>
      </c>
      <c r="H198" s="413" t="inlineStr">
        <is>
          <t>London</t>
        </is>
      </c>
    </row>
    <row r="199" ht="15.75" customFormat="1" customHeight="1" s="41">
      <c r="B199" s="416" t="inlineStr">
        <is>
          <t>E02000197</t>
        </is>
      </c>
      <c r="C199" s="417" t="inlineStr">
        <is>
          <t>Croydon 004</t>
        </is>
      </c>
      <c r="D199" s="417" t="inlineStr">
        <is>
          <t>E09000008</t>
        </is>
      </c>
      <c r="E199" s="417" t="inlineStr">
        <is>
          <t>Croydon</t>
        </is>
      </c>
      <c r="F199" s="417" t="inlineStr">
        <is>
          <t>South East</t>
        </is>
      </c>
      <c r="G199" s="380" t="inlineStr">
        <is>
          <t>RT Outer London</t>
        </is>
      </c>
      <c r="H199" s="413" t="inlineStr">
        <is>
          <t>London</t>
        </is>
      </c>
    </row>
    <row r="200" ht="15.75" customFormat="1" customHeight="1" s="41">
      <c r="B200" s="416" t="inlineStr">
        <is>
          <t>E02000198</t>
        </is>
      </c>
      <c r="C200" s="417" t="inlineStr">
        <is>
          <t>Croydon 005</t>
        </is>
      </c>
      <c r="D200" s="417" t="inlineStr">
        <is>
          <t>E09000008</t>
        </is>
      </c>
      <c r="E200" s="417" t="inlineStr">
        <is>
          <t>Croydon</t>
        </is>
      </c>
      <c r="F200" s="417" t="inlineStr">
        <is>
          <t>South East</t>
        </is>
      </c>
      <c r="G200" s="380" t="inlineStr">
        <is>
          <t>RT Outer London</t>
        </is>
      </c>
      <c r="H200" s="413" t="inlineStr">
        <is>
          <t>London</t>
        </is>
      </c>
    </row>
    <row r="201" ht="15.75" customFormat="1" customHeight="1" s="41">
      <c r="B201" s="416" t="inlineStr">
        <is>
          <t>E02000199</t>
        </is>
      </c>
      <c r="C201" s="417" t="inlineStr">
        <is>
          <t>Croydon 006</t>
        </is>
      </c>
      <c r="D201" s="417" t="inlineStr">
        <is>
          <t>E09000008</t>
        </is>
      </c>
      <c r="E201" s="417" t="inlineStr">
        <is>
          <t>Croydon</t>
        </is>
      </c>
      <c r="F201" s="417" t="inlineStr">
        <is>
          <t>South East</t>
        </is>
      </c>
      <c r="G201" s="380" t="inlineStr">
        <is>
          <t>RT Outer London</t>
        </is>
      </c>
      <c r="H201" s="413" t="inlineStr">
        <is>
          <t>London</t>
        </is>
      </c>
    </row>
    <row r="202" ht="15.75" customFormat="1" customHeight="1" s="41">
      <c r="B202" s="416" t="inlineStr">
        <is>
          <t>E02000200</t>
        </is>
      </c>
      <c r="C202" s="417" t="inlineStr">
        <is>
          <t>Croydon 007</t>
        </is>
      </c>
      <c r="D202" s="417" t="inlineStr">
        <is>
          <t>E09000008</t>
        </is>
      </c>
      <c r="E202" s="417" t="inlineStr">
        <is>
          <t>Croydon</t>
        </is>
      </c>
      <c r="F202" s="417" t="inlineStr">
        <is>
          <t>South East</t>
        </is>
      </c>
      <c r="G202" s="380" t="inlineStr">
        <is>
          <t>RT Outer London</t>
        </is>
      </c>
      <c r="H202" s="413" t="inlineStr">
        <is>
          <t>London</t>
        </is>
      </c>
    </row>
    <row r="203" ht="15.75" customFormat="1" customHeight="1" s="41">
      <c r="B203" s="416" t="inlineStr">
        <is>
          <t>E02000201</t>
        </is>
      </c>
      <c r="C203" s="417" t="inlineStr">
        <is>
          <t>Croydon 008</t>
        </is>
      </c>
      <c r="D203" s="417" t="inlineStr">
        <is>
          <t>E09000008</t>
        </is>
      </c>
      <c r="E203" s="417" t="inlineStr">
        <is>
          <t>Croydon</t>
        </is>
      </c>
      <c r="F203" s="417" t="inlineStr">
        <is>
          <t>South East</t>
        </is>
      </c>
      <c r="G203" s="380" t="inlineStr">
        <is>
          <t>RT Outer London</t>
        </is>
      </c>
      <c r="H203" s="413" t="inlineStr">
        <is>
          <t>London</t>
        </is>
      </c>
    </row>
    <row r="204" ht="15.75" customFormat="1" customHeight="1" s="41">
      <c r="B204" s="416" t="inlineStr">
        <is>
          <t>E02000202</t>
        </is>
      </c>
      <c r="C204" s="417" t="inlineStr">
        <is>
          <t>Croydon 009</t>
        </is>
      </c>
      <c r="D204" s="417" t="inlineStr">
        <is>
          <t>E09000008</t>
        </is>
      </c>
      <c r="E204" s="417" t="inlineStr">
        <is>
          <t>Croydon</t>
        </is>
      </c>
      <c r="F204" s="417" t="inlineStr">
        <is>
          <t>South East</t>
        </is>
      </c>
      <c r="G204" s="380" t="inlineStr">
        <is>
          <t>RT Outer London</t>
        </is>
      </c>
      <c r="H204" s="413" t="inlineStr">
        <is>
          <t>London</t>
        </is>
      </c>
    </row>
    <row r="205" ht="15.75" customFormat="1" customHeight="1" s="41">
      <c r="B205" s="416" t="inlineStr">
        <is>
          <t>E02000203</t>
        </is>
      </c>
      <c r="C205" s="417" t="inlineStr">
        <is>
          <t>Croydon 010</t>
        </is>
      </c>
      <c r="D205" s="417" t="inlineStr">
        <is>
          <t>E09000008</t>
        </is>
      </c>
      <c r="E205" s="417" t="inlineStr">
        <is>
          <t>Croydon</t>
        </is>
      </c>
      <c r="F205" s="417" t="inlineStr">
        <is>
          <t>South East</t>
        </is>
      </c>
      <c r="G205" s="380" t="inlineStr">
        <is>
          <t>RT Outer London</t>
        </is>
      </c>
      <c r="H205" s="413" t="inlineStr">
        <is>
          <t>London</t>
        </is>
      </c>
    </row>
    <row r="206" ht="15.75" customFormat="1" customHeight="1" s="41">
      <c r="B206" s="416" t="inlineStr">
        <is>
          <t>E02000204</t>
        </is>
      </c>
      <c r="C206" s="417" t="inlineStr">
        <is>
          <t>Croydon 011</t>
        </is>
      </c>
      <c r="D206" s="417" t="inlineStr">
        <is>
          <t>E09000008</t>
        </is>
      </c>
      <c r="E206" s="417" t="inlineStr">
        <is>
          <t>Croydon</t>
        </is>
      </c>
      <c r="F206" s="417" t="inlineStr">
        <is>
          <t>South East</t>
        </is>
      </c>
      <c r="G206" s="380" t="inlineStr">
        <is>
          <t>RT Outer London</t>
        </is>
      </c>
      <c r="H206" s="413" t="inlineStr">
        <is>
          <t>London</t>
        </is>
      </c>
    </row>
    <row r="207" ht="15.75" customFormat="1" customHeight="1" s="41">
      <c r="B207" s="416" t="inlineStr">
        <is>
          <t>E02000206</t>
        </is>
      </c>
      <c r="C207" s="417" t="inlineStr">
        <is>
          <t>Croydon 013</t>
        </is>
      </c>
      <c r="D207" s="417" t="inlineStr">
        <is>
          <t>E09000008</t>
        </is>
      </c>
      <c r="E207" s="417" t="inlineStr">
        <is>
          <t>Croydon</t>
        </is>
      </c>
      <c r="F207" s="417" t="inlineStr">
        <is>
          <t>South East</t>
        </is>
      </c>
      <c r="G207" s="380" t="inlineStr">
        <is>
          <t>RT Outer London</t>
        </is>
      </c>
      <c r="H207" s="413" t="inlineStr">
        <is>
          <t>London</t>
        </is>
      </c>
    </row>
    <row r="208" ht="15.75" customFormat="1" customHeight="1" s="41">
      <c r="B208" s="416" t="inlineStr">
        <is>
          <t>E02000207</t>
        </is>
      </c>
      <c r="C208" s="417" t="inlineStr">
        <is>
          <t>Croydon 014</t>
        </is>
      </c>
      <c r="D208" s="417" t="inlineStr">
        <is>
          <t>E09000008</t>
        </is>
      </c>
      <c r="E208" s="417" t="inlineStr">
        <is>
          <t>Croydon</t>
        </is>
      </c>
      <c r="F208" s="417" t="inlineStr">
        <is>
          <t>South East</t>
        </is>
      </c>
      <c r="G208" s="380" t="inlineStr">
        <is>
          <t>RT Outer London</t>
        </is>
      </c>
      <c r="H208" s="413" t="inlineStr">
        <is>
          <t>London</t>
        </is>
      </c>
    </row>
    <row r="209" ht="15.75" customFormat="1" customHeight="1" s="41">
      <c r="B209" s="416" t="inlineStr">
        <is>
          <t>E02000208</t>
        </is>
      </c>
      <c r="C209" s="417" t="inlineStr">
        <is>
          <t>Croydon 015</t>
        </is>
      </c>
      <c r="D209" s="417" t="inlineStr">
        <is>
          <t>E09000008</t>
        </is>
      </c>
      <c r="E209" s="417" t="inlineStr">
        <is>
          <t>Croydon</t>
        </is>
      </c>
      <c r="F209" s="417" t="inlineStr">
        <is>
          <t>South East</t>
        </is>
      </c>
      <c r="G209" s="380" t="inlineStr">
        <is>
          <t>RT Outer London</t>
        </is>
      </c>
      <c r="H209" s="413" t="inlineStr">
        <is>
          <t>London</t>
        </is>
      </c>
    </row>
    <row r="210" ht="15.75" customFormat="1" customHeight="1" s="41">
      <c r="B210" s="416" t="inlineStr">
        <is>
          <t>E02000209</t>
        </is>
      </c>
      <c r="C210" s="417" t="inlineStr">
        <is>
          <t>Croydon 016</t>
        </is>
      </c>
      <c r="D210" s="417" t="inlineStr">
        <is>
          <t>E09000008</t>
        </is>
      </c>
      <c r="E210" s="417" t="inlineStr">
        <is>
          <t>Croydon</t>
        </is>
      </c>
      <c r="F210" s="417" t="inlineStr">
        <is>
          <t>South East</t>
        </is>
      </c>
      <c r="G210" s="380" t="inlineStr">
        <is>
          <t>RT Outer London</t>
        </is>
      </c>
      <c r="H210" s="413" t="inlineStr">
        <is>
          <t>London</t>
        </is>
      </c>
    </row>
    <row r="211" ht="15.75" customFormat="1" customHeight="1" s="41">
      <c r="B211" s="416" t="inlineStr">
        <is>
          <t>E02000210</t>
        </is>
      </c>
      <c r="C211" s="417" t="inlineStr">
        <is>
          <t>Croydon 017</t>
        </is>
      </c>
      <c r="D211" s="417" t="inlineStr">
        <is>
          <t>E09000008</t>
        </is>
      </c>
      <c r="E211" s="417" t="inlineStr">
        <is>
          <t>Croydon</t>
        </is>
      </c>
      <c r="F211" s="417" t="inlineStr">
        <is>
          <t>South East</t>
        </is>
      </c>
      <c r="G211" s="380" t="inlineStr">
        <is>
          <t>RT Outer London</t>
        </is>
      </c>
      <c r="H211" s="413" t="inlineStr">
        <is>
          <t>London</t>
        </is>
      </c>
    </row>
    <row r="212" ht="15.75" customFormat="1" customHeight="1" s="41">
      <c r="B212" s="416" t="inlineStr">
        <is>
          <t>E02000211</t>
        </is>
      </c>
      <c r="C212" s="417" t="inlineStr">
        <is>
          <t>Croydon 018</t>
        </is>
      </c>
      <c r="D212" s="417" t="inlineStr">
        <is>
          <t>E09000008</t>
        </is>
      </c>
      <c r="E212" s="417" t="inlineStr">
        <is>
          <t>Croydon</t>
        </is>
      </c>
      <c r="F212" s="417" t="inlineStr">
        <is>
          <t>South East</t>
        </is>
      </c>
      <c r="G212" s="380" t="inlineStr">
        <is>
          <t>RT Outer London</t>
        </is>
      </c>
      <c r="H212" s="413" t="inlineStr">
        <is>
          <t>London</t>
        </is>
      </c>
    </row>
    <row r="213" ht="15.75" customFormat="1" customHeight="1" s="41">
      <c r="B213" s="416" t="inlineStr">
        <is>
          <t>E02000212</t>
        </is>
      </c>
      <c r="C213" s="417" t="inlineStr">
        <is>
          <t>Croydon 019</t>
        </is>
      </c>
      <c r="D213" s="417" t="inlineStr">
        <is>
          <t>E09000008</t>
        </is>
      </c>
      <c r="E213" s="417" t="inlineStr">
        <is>
          <t>Croydon</t>
        </is>
      </c>
      <c r="F213" s="417" t="inlineStr">
        <is>
          <t>South East</t>
        </is>
      </c>
      <c r="G213" s="380" t="inlineStr">
        <is>
          <t>RT Outer London</t>
        </is>
      </c>
      <c r="H213" s="413" t="inlineStr">
        <is>
          <t>London</t>
        </is>
      </c>
    </row>
    <row r="214" ht="15.75" customFormat="1" customHeight="1" s="41">
      <c r="B214" s="416" t="inlineStr">
        <is>
          <t>E02000213</t>
        </is>
      </c>
      <c r="C214" s="417" t="inlineStr">
        <is>
          <t>Croydon 020</t>
        </is>
      </c>
      <c r="D214" s="417" t="inlineStr">
        <is>
          <t>E09000008</t>
        </is>
      </c>
      <c r="E214" s="417" t="inlineStr">
        <is>
          <t>Croydon</t>
        </is>
      </c>
      <c r="F214" s="417" t="inlineStr">
        <is>
          <t>South East</t>
        </is>
      </c>
      <c r="G214" s="380" t="inlineStr">
        <is>
          <t>RT Outer London</t>
        </is>
      </c>
      <c r="H214" s="413" t="inlineStr">
        <is>
          <t>London</t>
        </is>
      </c>
    </row>
    <row r="215" ht="15.75" customFormat="1" customHeight="1" s="41">
      <c r="B215" s="416" t="inlineStr">
        <is>
          <t>E02000214</t>
        </is>
      </c>
      <c r="C215" s="417" t="inlineStr">
        <is>
          <t>Croydon 021</t>
        </is>
      </c>
      <c r="D215" s="417" t="inlineStr">
        <is>
          <t>E09000008</t>
        </is>
      </c>
      <c r="E215" s="417" t="inlineStr">
        <is>
          <t>Croydon</t>
        </is>
      </c>
      <c r="F215" s="417" t="inlineStr">
        <is>
          <t>South East</t>
        </is>
      </c>
      <c r="G215" s="380" t="inlineStr">
        <is>
          <t>RT Outer London</t>
        </is>
      </c>
      <c r="H215" s="413" t="inlineStr">
        <is>
          <t>London</t>
        </is>
      </c>
    </row>
    <row r="216" ht="15.75" customFormat="1" customHeight="1" s="41">
      <c r="B216" s="416" t="inlineStr">
        <is>
          <t>E02000215</t>
        </is>
      </c>
      <c r="C216" s="417" t="inlineStr">
        <is>
          <t>Croydon 022</t>
        </is>
      </c>
      <c r="D216" s="417" t="inlineStr">
        <is>
          <t>E09000008</t>
        </is>
      </c>
      <c r="E216" s="417" t="inlineStr">
        <is>
          <t>Croydon</t>
        </is>
      </c>
      <c r="F216" s="417" t="inlineStr">
        <is>
          <t>South East</t>
        </is>
      </c>
      <c r="G216" s="380" t="inlineStr">
        <is>
          <t>RT Outer London</t>
        </is>
      </c>
      <c r="H216" s="413" t="inlineStr">
        <is>
          <t>London</t>
        </is>
      </c>
    </row>
    <row r="217" ht="15.75" customFormat="1" customHeight="1" s="41">
      <c r="B217" s="416" t="inlineStr">
        <is>
          <t>E02000216</t>
        </is>
      </c>
      <c r="C217" s="417" t="inlineStr">
        <is>
          <t>Croydon 023</t>
        </is>
      </c>
      <c r="D217" s="417" t="inlineStr">
        <is>
          <t>E09000008</t>
        </is>
      </c>
      <c r="E217" s="417" t="inlineStr">
        <is>
          <t>Croydon</t>
        </is>
      </c>
      <c r="F217" s="417" t="inlineStr">
        <is>
          <t>South East</t>
        </is>
      </c>
      <c r="G217" s="380" t="inlineStr">
        <is>
          <t>RT Outer London</t>
        </is>
      </c>
      <c r="H217" s="413" t="inlineStr">
        <is>
          <t>London</t>
        </is>
      </c>
    </row>
    <row r="218" ht="15.75" customFormat="1" customHeight="1" s="41">
      <c r="B218" s="416" t="inlineStr">
        <is>
          <t>E02000217</t>
        </is>
      </c>
      <c r="C218" s="417" t="inlineStr">
        <is>
          <t>Croydon 024</t>
        </is>
      </c>
      <c r="D218" s="417" t="inlineStr">
        <is>
          <t>E09000008</t>
        </is>
      </c>
      <c r="E218" s="417" t="inlineStr">
        <is>
          <t>Croydon</t>
        </is>
      </c>
      <c r="F218" s="417" t="inlineStr">
        <is>
          <t>South East</t>
        </is>
      </c>
      <c r="G218" s="380" t="inlineStr">
        <is>
          <t>RT Outer London</t>
        </is>
      </c>
      <c r="H218" s="413" t="inlineStr">
        <is>
          <t>London</t>
        </is>
      </c>
    </row>
    <row r="219" ht="15.75" customFormat="1" customHeight="1" s="41">
      <c r="B219" s="416" t="inlineStr">
        <is>
          <t>E02000218</t>
        </is>
      </c>
      <c r="C219" s="417" t="inlineStr">
        <is>
          <t>Croydon 025</t>
        </is>
      </c>
      <c r="D219" s="417" t="inlineStr">
        <is>
          <t>E09000008</t>
        </is>
      </c>
      <c r="E219" s="417" t="inlineStr">
        <is>
          <t>Croydon</t>
        </is>
      </c>
      <c r="F219" s="417" t="inlineStr">
        <is>
          <t>South East</t>
        </is>
      </c>
      <c r="G219" s="380" t="inlineStr">
        <is>
          <t>RT Outer London</t>
        </is>
      </c>
      <c r="H219" s="413" t="inlineStr">
        <is>
          <t>London</t>
        </is>
      </c>
    </row>
    <row r="220" ht="15.75" customFormat="1" customHeight="1" s="41">
      <c r="B220" s="416" t="inlineStr">
        <is>
          <t>E02000219</t>
        </is>
      </c>
      <c r="C220" s="417" t="inlineStr">
        <is>
          <t>Croydon 026</t>
        </is>
      </c>
      <c r="D220" s="417" t="inlineStr">
        <is>
          <t>E09000008</t>
        </is>
      </c>
      <c r="E220" s="417" t="inlineStr">
        <is>
          <t>Croydon</t>
        </is>
      </c>
      <c r="F220" s="417" t="inlineStr">
        <is>
          <t>South East</t>
        </is>
      </c>
      <c r="G220" s="380" t="inlineStr">
        <is>
          <t>RT Outer London</t>
        </is>
      </c>
      <c r="H220" s="413" t="inlineStr">
        <is>
          <t>London</t>
        </is>
      </c>
    </row>
    <row r="221" ht="15.75" customFormat="1" customHeight="1" s="41">
      <c r="B221" s="416" t="inlineStr">
        <is>
          <t>E02000220</t>
        </is>
      </c>
      <c r="C221" s="417" t="inlineStr">
        <is>
          <t>Croydon 027</t>
        </is>
      </c>
      <c r="D221" s="417" t="inlineStr">
        <is>
          <t>E09000008</t>
        </is>
      </c>
      <c r="E221" s="417" t="inlineStr">
        <is>
          <t>Croydon</t>
        </is>
      </c>
      <c r="F221" s="417" t="inlineStr">
        <is>
          <t>South East</t>
        </is>
      </c>
      <c r="G221" s="380" t="inlineStr">
        <is>
          <t>RT Outer London</t>
        </is>
      </c>
      <c r="H221" s="413" t="inlineStr">
        <is>
          <t>London</t>
        </is>
      </c>
    </row>
    <row r="222" ht="15.75" customFormat="1" customHeight="1" s="41">
      <c r="B222" s="416" t="inlineStr">
        <is>
          <t>E02000221</t>
        </is>
      </c>
      <c r="C222" s="417" t="inlineStr">
        <is>
          <t>Croydon 028</t>
        </is>
      </c>
      <c r="D222" s="417" t="inlineStr">
        <is>
          <t>E09000008</t>
        </is>
      </c>
      <c r="E222" s="417" t="inlineStr">
        <is>
          <t>Croydon</t>
        </is>
      </c>
      <c r="F222" s="417" t="inlineStr">
        <is>
          <t>South East</t>
        </is>
      </c>
      <c r="G222" s="380" t="inlineStr">
        <is>
          <t>RT Outer London</t>
        </is>
      </c>
      <c r="H222" s="413" t="inlineStr">
        <is>
          <t>London</t>
        </is>
      </c>
    </row>
    <row r="223" ht="15.75" customFormat="1" customHeight="1" s="41">
      <c r="B223" s="416" t="inlineStr">
        <is>
          <t>E02000222</t>
        </is>
      </c>
      <c r="C223" s="417" t="inlineStr">
        <is>
          <t>Croydon 029</t>
        </is>
      </c>
      <c r="D223" s="417" t="inlineStr">
        <is>
          <t>E09000008</t>
        </is>
      </c>
      <c r="E223" s="417" t="inlineStr">
        <is>
          <t>Croydon</t>
        </is>
      </c>
      <c r="F223" s="417" t="inlineStr">
        <is>
          <t>South East</t>
        </is>
      </c>
      <c r="G223" s="380" t="inlineStr">
        <is>
          <t>RT Outer London</t>
        </is>
      </c>
      <c r="H223" s="413" t="inlineStr">
        <is>
          <t>London</t>
        </is>
      </c>
    </row>
    <row r="224" ht="15.75" customFormat="1" customHeight="1" s="41">
      <c r="B224" s="416" t="inlineStr">
        <is>
          <t>E02000223</t>
        </is>
      </c>
      <c r="C224" s="417" t="inlineStr">
        <is>
          <t>Croydon 030</t>
        </is>
      </c>
      <c r="D224" s="417" t="inlineStr">
        <is>
          <t>E09000008</t>
        </is>
      </c>
      <c r="E224" s="417" t="inlineStr">
        <is>
          <t>Croydon</t>
        </is>
      </c>
      <c r="F224" s="417" t="inlineStr">
        <is>
          <t>South East</t>
        </is>
      </c>
      <c r="G224" s="380" t="inlineStr">
        <is>
          <t>RT Outer London</t>
        </is>
      </c>
      <c r="H224" s="413" t="inlineStr">
        <is>
          <t>London</t>
        </is>
      </c>
    </row>
    <row r="225" ht="15.75" customFormat="1" customHeight="1" s="41">
      <c r="B225" s="416" t="inlineStr">
        <is>
          <t>E02000224</t>
        </is>
      </c>
      <c r="C225" s="417" t="inlineStr">
        <is>
          <t>Croydon 031</t>
        </is>
      </c>
      <c r="D225" s="417" t="inlineStr">
        <is>
          <t>E09000008</t>
        </is>
      </c>
      <c r="E225" s="417" t="inlineStr">
        <is>
          <t>Croydon</t>
        </is>
      </c>
      <c r="F225" s="417" t="inlineStr">
        <is>
          <t>South East</t>
        </is>
      </c>
      <c r="G225" s="380" t="inlineStr">
        <is>
          <t>RT Outer London</t>
        </is>
      </c>
      <c r="H225" s="413" t="inlineStr">
        <is>
          <t>London</t>
        </is>
      </c>
    </row>
    <row r="226" ht="15.75" customFormat="1" customHeight="1" s="41">
      <c r="B226" s="416" t="inlineStr">
        <is>
          <t>E02000225</t>
        </is>
      </c>
      <c r="C226" s="417" t="inlineStr">
        <is>
          <t>Croydon 032</t>
        </is>
      </c>
      <c r="D226" s="417" t="inlineStr">
        <is>
          <t>E09000008</t>
        </is>
      </c>
      <c r="E226" s="417" t="inlineStr">
        <is>
          <t>Croydon</t>
        </is>
      </c>
      <c r="F226" s="417" t="inlineStr">
        <is>
          <t>South East</t>
        </is>
      </c>
      <c r="G226" s="380" t="inlineStr">
        <is>
          <t>RT Outer London</t>
        </is>
      </c>
      <c r="H226" s="413" t="inlineStr">
        <is>
          <t>London</t>
        </is>
      </c>
    </row>
    <row r="227" ht="15.75" customFormat="1" customHeight="1" s="41">
      <c r="B227" s="416" t="inlineStr">
        <is>
          <t>E02000226</t>
        </is>
      </c>
      <c r="C227" s="417" t="inlineStr">
        <is>
          <t>Croydon 033</t>
        </is>
      </c>
      <c r="D227" s="417" t="inlineStr">
        <is>
          <t>E09000008</t>
        </is>
      </c>
      <c r="E227" s="417" t="inlineStr">
        <is>
          <t>Croydon</t>
        </is>
      </c>
      <c r="F227" s="417" t="inlineStr">
        <is>
          <t>South East</t>
        </is>
      </c>
      <c r="G227" s="380" t="inlineStr">
        <is>
          <t>RT Outer London</t>
        </is>
      </c>
      <c r="H227" s="413" t="inlineStr">
        <is>
          <t>London</t>
        </is>
      </c>
    </row>
    <row r="228" ht="15.75" customFormat="1" customHeight="1" s="41">
      <c r="B228" s="416" t="inlineStr">
        <is>
          <t>E02000227</t>
        </is>
      </c>
      <c r="C228" s="417" t="inlineStr">
        <is>
          <t>Croydon 034</t>
        </is>
      </c>
      <c r="D228" s="417" t="inlineStr">
        <is>
          <t>E09000008</t>
        </is>
      </c>
      <c r="E228" s="417" t="inlineStr">
        <is>
          <t>Croydon</t>
        </is>
      </c>
      <c r="F228" s="417" t="inlineStr">
        <is>
          <t>South East</t>
        </is>
      </c>
      <c r="G228" s="380" t="inlineStr">
        <is>
          <t>RT Outer London</t>
        </is>
      </c>
      <c r="H228" s="413" t="inlineStr">
        <is>
          <t>London</t>
        </is>
      </c>
    </row>
    <row r="229" ht="15.75" customFormat="1" customHeight="1" s="41">
      <c r="B229" s="416" t="inlineStr">
        <is>
          <t>E02000228</t>
        </is>
      </c>
      <c r="C229" s="417" t="inlineStr">
        <is>
          <t>Croydon 035</t>
        </is>
      </c>
      <c r="D229" s="417" t="inlineStr">
        <is>
          <t>E09000008</t>
        </is>
      </c>
      <c r="E229" s="417" t="inlineStr">
        <is>
          <t>Croydon</t>
        </is>
      </c>
      <c r="F229" s="417" t="inlineStr">
        <is>
          <t>South East</t>
        </is>
      </c>
      <c r="G229" s="380" t="inlineStr">
        <is>
          <t>RT Outer London</t>
        </is>
      </c>
      <c r="H229" s="413" t="inlineStr">
        <is>
          <t>London</t>
        </is>
      </c>
    </row>
    <row r="230" ht="15.75" customFormat="1" customHeight="1" s="41">
      <c r="B230" s="416" t="inlineStr">
        <is>
          <t>E02000229</t>
        </is>
      </c>
      <c r="C230" s="417" t="inlineStr">
        <is>
          <t>Croydon 036</t>
        </is>
      </c>
      <c r="D230" s="417" t="inlineStr">
        <is>
          <t>E09000008</t>
        </is>
      </c>
      <c r="E230" s="417" t="inlineStr">
        <is>
          <t>Croydon</t>
        </is>
      </c>
      <c r="F230" s="417" t="inlineStr">
        <is>
          <t>South East</t>
        </is>
      </c>
      <c r="G230" s="380" t="inlineStr">
        <is>
          <t>RT Outer London</t>
        </is>
      </c>
      <c r="H230" s="413" t="inlineStr">
        <is>
          <t>London</t>
        </is>
      </c>
    </row>
    <row r="231" ht="15.75" customFormat="1" customHeight="1" s="41">
      <c r="B231" s="416" t="inlineStr">
        <is>
          <t>E02000230</t>
        </is>
      </c>
      <c r="C231" s="417" t="inlineStr">
        <is>
          <t>Croydon 037</t>
        </is>
      </c>
      <c r="D231" s="417" t="inlineStr">
        <is>
          <t>E09000008</t>
        </is>
      </c>
      <c r="E231" s="417" t="inlineStr">
        <is>
          <t>Croydon</t>
        </is>
      </c>
      <c r="F231" s="417" t="inlineStr">
        <is>
          <t>South East</t>
        </is>
      </c>
      <c r="G231" s="380" t="inlineStr">
        <is>
          <t>RT Outer London</t>
        </is>
      </c>
      <c r="H231" s="413" t="inlineStr">
        <is>
          <t>London</t>
        </is>
      </c>
    </row>
    <row r="232" ht="15.75" customFormat="1" customHeight="1" s="41">
      <c r="B232" s="416" t="inlineStr">
        <is>
          <t>E02000231</t>
        </is>
      </c>
      <c r="C232" s="417" t="inlineStr">
        <is>
          <t>Croydon 038</t>
        </is>
      </c>
      <c r="D232" s="417" t="inlineStr">
        <is>
          <t>E09000008</t>
        </is>
      </c>
      <c r="E232" s="417" t="inlineStr">
        <is>
          <t>Croydon</t>
        </is>
      </c>
      <c r="F232" s="417" t="inlineStr">
        <is>
          <t>South East</t>
        </is>
      </c>
      <c r="G232" s="380" t="inlineStr">
        <is>
          <t>RT Outer London</t>
        </is>
      </c>
      <c r="H232" s="413" t="inlineStr">
        <is>
          <t>London</t>
        </is>
      </c>
    </row>
    <row r="233" ht="15.75" customFormat="1" customHeight="1" s="41">
      <c r="B233" s="416" t="inlineStr">
        <is>
          <t>E02000232</t>
        </is>
      </c>
      <c r="C233" s="417" t="inlineStr">
        <is>
          <t>Croydon 039</t>
        </is>
      </c>
      <c r="D233" s="417" t="inlineStr">
        <is>
          <t>E09000008</t>
        </is>
      </c>
      <c r="E233" s="417" t="inlineStr">
        <is>
          <t>Croydon</t>
        </is>
      </c>
      <c r="F233" s="417" t="inlineStr">
        <is>
          <t>South East</t>
        </is>
      </c>
      <c r="G233" s="380" t="inlineStr">
        <is>
          <t>RT Outer London</t>
        </is>
      </c>
      <c r="H233" s="413" t="inlineStr">
        <is>
          <t>London</t>
        </is>
      </c>
    </row>
    <row r="234" ht="15.75" customFormat="1" customHeight="1" s="41">
      <c r="B234" s="416" t="inlineStr">
        <is>
          <t>E02000233</t>
        </is>
      </c>
      <c r="C234" s="417" t="inlineStr">
        <is>
          <t>Croydon 040</t>
        </is>
      </c>
      <c r="D234" s="417" t="inlineStr">
        <is>
          <t>E09000008</t>
        </is>
      </c>
      <c r="E234" s="417" t="inlineStr">
        <is>
          <t>Croydon</t>
        </is>
      </c>
      <c r="F234" s="417" t="inlineStr">
        <is>
          <t>South East</t>
        </is>
      </c>
      <c r="G234" s="380" t="inlineStr">
        <is>
          <t>RT Outer London</t>
        </is>
      </c>
      <c r="H234" s="413" t="inlineStr">
        <is>
          <t>London</t>
        </is>
      </c>
    </row>
    <row r="235" ht="15.75" customFormat="1" customHeight="1" s="41">
      <c r="B235" s="416" t="inlineStr">
        <is>
          <t>E02000234</t>
        </is>
      </c>
      <c r="C235" s="417" t="inlineStr">
        <is>
          <t>Croydon 041</t>
        </is>
      </c>
      <c r="D235" s="417" t="inlineStr">
        <is>
          <t>E09000008</t>
        </is>
      </c>
      <c r="E235" s="417" t="inlineStr">
        <is>
          <t>Croydon</t>
        </is>
      </c>
      <c r="F235" s="417" t="inlineStr">
        <is>
          <t>South East</t>
        </is>
      </c>
      <c r="G235" s="380" t="inlineStr">
        <is>
          <t>RT Outer London</t>
        </is>
      </c>
      <c r="H235" s="413" t="inlineStr">
        <is>
          <t>London</t>
        </is>
      </c>
    </row>
    <row r="236" ht="15.75" customFormat="1" customHeight="1" s="41">
      <c r="B236" s="416" t="inlineStr">
        <is>
          <t>E02000235</t>
        </is>
      </c>
      <c r="C236" s="417" t="inlineStr">
        <is>
          <t>Croydon 042</t>
        </is>
      </c>
      <c r="D236" s="417" t="inlineStr">
        <is>
          <t>E09000008</t>
        </is>
      </c>
      <c r="E236" s="417" t="inlineStr">
        <is>
          <t>Croydon</t>
        </is>
      </c>
      <c r="F236" s="417" t="inlineStr">
        <is>
          <t>South East</t>
        </is>
      </c>
      <c r="G236" s="380" t="inlineStr">
        <is>
          <t>RT Outer London</t>
        </is>
      </c>
      <c r="H236" s="413" t="inlineStr">
        <is>
          <t>London</t>
        </is>
      </c>
    </row>
    <row r="237" ht="15.75" customFormat="1" customHeight="1" s="41">
      <c r="B237" s="416" t="inlineStr">
        <is>
          <t>E02000236</t>
        </is>
      </c>
      <c r="C237" s="417" t="inlineStr">
        <is>
          <t>Croydon 043</t>
        </is>
      </c>
      <c r="D237" s="417" t="inlineStr">
        <is>
          <t>E09000008</t>
        </is>
      </c>
      <c r="E237" s="417" t="inlineStr">
        <is>
          <t>Croydon</t>
        </is>
      </c>
      <c r="F237" s="417" t="inlineStr">
        <is>
          <t>South East</t>
        </is>
      </c>
      <c r="G237" s="380" t="inlineStr">
        <is>
          <t>RT Outer London</t>
        </is>
      </c>
      <c r="H237" s="413" t="inlineStr">
        <is>
          <t>London</t>
        </is>
      </c>
    </row>
    <row r="238" ht="15.75" customFormat="1" customHeight="1" s="41">
      <c r="B238" s="416" t="inlineStr">
        <is>
          <t>E02000237</t>
        </is>
      </c>
      <c r="C238" s="417" t="inlineStr">
        <is>
          <t>Croydon 044</t>
        </is>
      </c>
      <c r="D238" s="417" t="inlineStr">
        <is>
          <t>E09000008</t>
        </is>
      </c>
      <c r="E238" s="417" t="inlineStr">
        <is>
          <t>Croydon</t>
        </is>
      </c>
      <c r="F238" s="417" t="inlineStr">
        <is>
          <t>South East</t>
        </is>
      </c>
      <c r="G238" s="380" t="inlineStr">
        <is>
          <t>RT Outer London</t>
        </is>
      </c>
      <c r="H238" s="413" t="inlineStr">
        <is>
          <t>London</t>
        </is>
      </c>
    </row>
    <row r="239" ht="15.75" customFormat="1" customHeight="1" s="41">
      <c r="B239" s="416" t="inlineStr">
        <is>
          <t>E02000238</t>
        </is>
      </c>
      <c r="C239" s="417" t="inlineStr">
        <is>
          <t>Ealing 001</t>
        </is>
      </c>
      <c r="D239" s="417" t="inlineStr">
        <is>
          <t>E09000009</t>
        </is>
      </c>
      <c r="E239" s="417" t="inlineStr">
        <is>
          <t>Ealing</t>
        </is>
      </c>
      <c r="F239" s="417" t="inlineStr">
        <is>
          <t>South East</t>
        </is>
      </c>
      <c r="G239" s="380" t="inlineStr">
        <is>
          <t>RT Outer London</t>
        </is>
      </c>
      <c r="H239" s="413" t="inlineStr">
        <is>
          <t>London</t>
        </is>
      </c>
    </row>
    <row r="240" ht="15.75" customFormat="1" customHeight="1" s="41">
      <c r="B240" s="416" t="inlineStr">
        <is>
          <t>E02000239</t>
        </is>
      </c>
      <c r="C240" s="417" t="inlineStr">
        <is>
          <t>Ealing 002</t>
        </is>
      </c>
      <c r="D240" s="417" t="inlineStr">
        <is>
          <t>E09000009</t>
        </is>
      </c>
      <c r="E240" s="417" t="inlineStr">
        <is>
          <t>Ealing</t>
        </is>
      </c>
      <c r="F240" s="417" t="inlineStr">
        <is>
          <t>South East</t>
        </is>
      </c>
      <c r="G240" s="380" t="inlineStr">
        <is>
          <t>RT Outer London</t>
        </is>
      </c>
      <c r="H240" s="413" t="inlineStr">
        <is>
          <t>London</t>
        </is>
      </c>
    </row>
    <row r="241" ht="15.75" customFormat="1" customHeight="1" s="41">
      <c r="B241" s="416" t="inlineStr">
        <is>
          <t>E02000240</t>
        </is>
      </c>
      <c r="C241" s="417" t="inlineStr">
        <is>
          <t>Ealing 003</t>
        </is>
      </c>
      <c r="D241" s="417" t="inlineStr">
        <is>
          <t>E09000009</t>
        </is>
      </c>
      <c r="E241" s="417" t="inlineStr">
        <is>
          <t>Ealing</t>
        </is>
      </c>
      <c r="F241" s="417" t="inlineStr">
        <is>
          <t>South East</t>
        </is>
      </c>
      <c r="G241" s="380" t="inlineStr">
        <is>
          <t>RT Outer London</t>
        </is>
      </c>
      <c r="H241" s="413" t="inlineStr">
        <is>
          <t>London</t>
        </is>
      </c>
    </row>
    <row r="242" ht="15.75" customFormat="1" customHeight="1" s="41">
      <c r="B242" s="416" t="inlineStr">
        <is>
          <t>E02000241</t>
        </is>
      </c>
      <c r="C242" s="417" t="inlineStr">
        <is>
          <t>Ealing 004</t>
        </is>
      </c>
      <c r="D242" s="417" t="inlineStr">
        <is>
          <t>E09000009</t>
        </is>
      </c>
      <c r="E242" s="417" t="inlineStr">
        <is>
          <t>Ealing</t>
        </is>
      </c>
      <c r="F242" s="417" t="inlineStr">
        <is>
          <t>South East</t>
        </is>
      </c>
      <c r="G242" s="380" t="inlineStr">
        <is>
          <t>RT Outer London</t>
        </is>
      </c>
      <c r="H242" s="413" t="inlineStr">
        <is>
          <t>London</t>
        </is>
      </c>
    </row>
    <row r="243" ht="15.75" customFormat="1" customHeight="1" s="41">
      <c r="B243" s="416" t="inlineStr">
        <is>
          <t>E02000242</t>
        </is>
      </c>
      <c r="C243" s="417" t="inlineStr">
        <is>
          <t>Ealing 005</t>
        </is>
      </c>
      <c r="D243" s="417" t="inlineStr">
        <is>
          <t>E09000009</t>
        </is>
      </c>
      <c r="E243" s="417" t="inlineStr">
        <is>
          <t>Ealing</t>
        </is>
      </c>
      <c r="F243" s="417" t="inlineStr">
        <is>
          <t>South East</t>
        </is>
      </c>
      <c r="G243" s="380" t="inlineStr">
        <is>
          <t>RT Outer London</t>
        </is>
      </c>
      <c r="H243" s="413" t="inlineStr">
        <is>
          <t>London</t>
        </is>
      </c>
    </row>
    <row r="244" ht="15.75" customFormat="1" customHeight="1" s="41">
      <c r="B244" s="416" t="inlineStr">
        <is>
          <t>E02000243</t>
        </is>
      </c>
      <c r="C244" s="417" t="inlineStr">
        <is>
          <t>Ealing 006</t>
        </is>
      </c>
      <c r="D244" s="417" t="inlineStr">
        <is>
          <t>E09000009</t>
        </is>
      </c>
      <c r="E244" s="417" t="inlineStr">
        <is>
          <t>Ealing</t>
        </is>
      </c>
      <c r="F244" s="417" t="inlineStr">
        <is>
          <t>South East</t>
        </is>
      </c>
      <c r="G244" s="380" t="inlineStr">
        <is>
          <t>RT Outer London</t>
        </is>
      </c>
      <c r="H244" s="413" t="inlineStr">
        <is>
          <t>London</t>
        </is>
      </c>
    </row>
    <row r="245" ht="15.75" customFormat="1" customHeight="1" s="41">
      <c r="B245" s="416" t="inlineStr">
        <is>
          <t>E02000244</t>
        </is>
      </c>
      <c r="C245" s="417" t="inlineStr">
        <is>
          <t>Ealing 007</t>
        </is>
      </c>
      <c r="D245" s="417" t="inlineStr">
        <is>
          <t>E09000009</t>
        </is>
      </c>
      <c r="E245" s="417" t="inlineStr">
        <is>
          <t>Ealing</t>
        </is>
      </c>
      <c r="F245" s="417" t="inlineStr">
        <is>
          <t>South East</t>
        </is>
      </c>
      <c r="G245" s="380" t="inlineStr">
        <is>
          <t>RT Outer London</t>
        </is>
      </c>
      <c r="H245" s="413" t="inlineStr">
        <is>
          <t>London</t>
        </is>
      </c>
    </row>
    <row r="246" ht="15.75" customFormat="1" customHeight="1" s="41">
      <c r="B246" s="416" t="inlineStr">
        <is>
          <t>E02000245</t>
        </is>
      </c>
      <c r="C246" s="417" t="inlineStr">
        <is>
          <t>Ealing 008</t>
        </is>
      </c>
      <c r="D246" s="417" t="inlineStr">
        <is>
          <t>E09000009</t>
        </is>
      </c>
      <c r="E246" s="417" t="inlineStr">
        <is>
          <t>Ealing</t>
        </is>
      </c>
      <c r="F246" s="417" t="inlineStr">
        <is>
          <t>South East</t>
        </is>
      </c>
      <c r="G246" s="380" t="inlineStr">
        <is>
          <t>RT Outer London</t>
        </is>
      </c>
      <c r="H246" s="413" t="inlineStr">
        <is>
          <t>London</t>
        </is>
      </c>
    </row>
    <row r="247" ht="15.75" customFormat="1" customHeight="1" s="41">
      <c r="B247" s="416" t="inlineStr">
        <is>
          <t>E02000246</t>
        </is>
      </c>
      <c r="C247" s="417" t="inlineStr">
        <is>
          <t>Ealing 009</t>
        </is>
      </c>
      <c r="D247" s="417" t="inlineStr">
        <is>
          <t>E09000009</t>
        </is>
      </c>
      <c r="E247" s="417" t="inlineStr">
        <is>
          <t>Ealing</t>
        </is>
      </c>
      <c r="F247" s="417" t="inlineStr">
        <is>
          <t>South East</t>
        </is>
      </c>
      <c r="G247" s="380" t="inlineStr">
        <is>
          <t>RT Outer London</t>
        </is>
      </c>
      <c r="H247" s="413" t="inlineStr">
        <is>
          <t>London</t>
        </is>
      </c>
    </row>
    <row r="248" ht="15.75" customFormat="1" customHeight="1" s="41">
      <c r="B248" s="416" t="inlineStr">
        <is>
          <t>E02000247</t>
        </is>
      </c>
      <c r="C248" s="417" t="inlineStr">
        <is>
          <t>Ealing 010</t>
        </is>
      </c>
      <c r="D248" s="417" t="inlineStr">
        <is>
          <t>E09000009</t>
        </is>
      </c>
      <c r="E248" s="417" t="inlineStr">
        <is>
          <t>Ealing</t>
        </is>
      </c>
      <c r="F248" s="417" t="inlineStr">
        <is>
          <t>South East</t>
        </is>
      </c>
      <c r="G248" s="380" t="inlineStr">
        <is>
          <t>RT Outer London</t>
        </is>
      </c>
      <c r="H248" s="413" t="inlineStr">
        <is>
          <t>London</t>
        </is>
      </c>
    </row>
    <row r="249" ht="15.75" customFormat="1" customHeight="1" s="41">
      <c r="B249" s="416" t="inlineStr">
        <is>
          <t>E02000248</t>
        </is>
      </c>
      <c r="C249" s="417" t="inlineStr">
        <is>
          <t>Ealing 011</t>
        </is>
      </c>
      <c r="D249" s="417" t="inlineStr">
        <is>
          <t>E09000009</t>
        </is>
      </c>
      <c r="E249" s="417" t="inlineStr">
        <is>
          <t>Ealing</t>
        </is>
      </c>
      <c r="F249" s="417" t="inlineStr">
        <is>
          <t>South East</t>
        </is>
      </c>
      <c r="G249" s="380" t="inlineStr">
        <is>
          <t>RT Outer London</t>
        </is>
      </c>
      <c r="H249" s="413" t="inlineStr">
        <is>
          <t>London</t>
        </is>
      </c>
    </row>
    <row r="250" ht="15.75" customFormat="1" customHeight="1" s="41">
      <c r="B250" s="416" t="inlineStr">
        <is>
          <t>E02000249</t>
        </is>
      </c>
      <c r="C250" s="417" t="inlineStr">
        <is>
          <t>Ealing 012</t>
        </is>
      </c>
      <c r="D250" s="417" t="inlineStr">
        <is>
          <t>E09000009</t>
        </is>
      </c>
      <c r="E250" s="417" t="inlineStr">
        <is>
          <t>Ealing</t>
        </is>
      </c>
      <c r="F250" s="417" t="inlineStr">
        <is>
          <t>South East</t>
        </is>
      </c>
      <c r="G250" s="380" t="inlineStr">
        <is>
          <t>RT Outer London</t>
        </is>
      </c>
      <c r="H250" s="413" t="inlineStr">
        <is>
          <t>London</t>
        </is>
      </c>
    </row>
    <row r="251" ht="15.75" customFormat="1" customHeight="1" s="41">
      <c r="B251" s="416" t="inlineStr">
        <is>
          <t>E02000250</t>
        </is>
      </c>
      <c r="C251" s="417" t="inlineStr">
        <is>
          <t>Ealing 013</t>
        </is>
      </c>
      <c r="D251" s="417" t="inlineStr">
        <is>
          <t>E09000009</t>
        </is>
      </c>
      <c r="E251" s="417" t="inlineStr">
        <is>
          <t>Ealing</t>
        </is>
      </c>
      <c r="F251" s="417" t="inlineStr">
        <is>
          <t>South East</t>
        </is>
      </c>
      <c r="G251" s="380" t="inlineStr">
        <is>
          <t>RT Outer London</t>
        </is>
      </c>
      <c r="H251" s="413" t="inlineStr">
        <is>
          <t>London</t>
        </is>
      </c>
    </row>
    <row r="252" ht="15.75" customFormat="1" customHeight="1" s="41">
      <c r="B252" s="416" t="inlineStr">
        <is>
          <t>E02000251</t>
        </is>
      </c>
      <c r="C252" s="417" t="inlineStr">
        <is>
          <t>Ealing 014</t>
        </is>
      </c>
      <c r="D252" s="417" t="inlineStr">
        <is>
          <t>E09000009</t>
        </is>
      </c>
      <c r="E252" s="417" t="inlineStr">
        <is>
          <t>Ealing</t>
        </is>
      </c>
      <c r="F252" s="417" t="inlineStr">
        <is>
          <t>South East</t>
        </is>
      </c>
      <c r="G252" s="380" t="inlineStr">
        <is>
          <t>RT Outer London</t>
        </is>
      </c>
      <c r="H252" s="413" t="inlineStr">
        <is>
          <t>London</t>
        </is>
      </c>
    </row>
    <row r="253" ht="15.75" customFormat="1" customHeight="1" s="41">
      <c r="B253" s="416" t="inlineStr">
        <is>
          <t>E02000252</t>
        </is>
      </c>
      <c r="C253" s="417" t="inlineStr">
        <is>
          <t>Ealing 015</t>
        </is>
      </c>
      <c r="D253" s="417" t="inlineStr">
        <is>
          <t>E09000009</t>
        </is>
      </c>
      <c r="E253" s="417" t="inlineStr">
        <is>
          <t>Ealing</t>
        </is>
      </c>
      <c r="F253" s="417" t="inlineStr">
        <is>
          <t>South East</t>
        </is>
      </c>
      <c r="G253" s="380" t="inlineStr">
        <is>
          <t>RT Outer London</t>
        </is>
      </c>
      <c r="H253" s="413" t="inlineStr">
        <is>
          <t>London</t>
        </is>
      </c>
    </row>
    <row r="254" ht="15.75" customFormat="1" customHeight="1" s="41">
      <c r="B254" s="416" t="inlineStr">
        <is>
          <t>E02000253</t>
        </is>
      </c>
      <c r="C254" s="417" t="inlineStr">
        <is>
          <t>Ealing 016</t>
        </is>
      </c>
      <c r="D254" s="417" t="inlineStr">
        <is>
          <t>E09000009</t>
        </is>
      </c>
      <c r="E254" s="417" t="inlineStr">
        <is>
          <t>Ealing</t>
        </is>
      </c>
      <c r="F254" s="417" t="inlineStr">
        <is>
          <t>South East</t>
        </is>
      </c>
      <c r="G254" s="380" t="inlineStr">
        <is>
          <t>RT Outer London</t>
        </is>
      </c>
      <c r="H254" s="413" t="inlineStr">
        <is>
          <t>London</t>
        </is>
      </c>
    </row>
    <row r="255" ht="15.75" customFormat="1" customHeight="1" s="41">
      <c r="B255" s="416" t="inlineStr">
        <is>
          <t>E02000254</t>
        </is>
      </c>
      <c r="C255" s="417" t="inlineStr">
        <is>
          <t>Ealing 017</t>
        </is>
      </c>
      <c r="D255" s="417" t="inlineStr">
        <is>
          <t>E09000009</t>
        </is>
      </c>
      <c r="E255" s="417" t="inlineStr">
        <is>
          <t>Ealing</t>
        </is>
      </c>
      <c r="F255" s="417" t="inlineStr">
        <is>
          <t>South East</t>
        </is>
      </c>
      <c r="G255" s="380" t="inlineStr">
        <is>
          <t>RT Outer London</t>
        </is>
      </c>
      <c r="H255" s="413" t="inlineStr">
        <is>
          <t>London</t>
        </is>
      </c>
    </row>
    <row r="256" ht="15.75" customFormat="1" customHeight="1" s="41">
      <c r="B256" s="416" t="inlineStr">
        <is>
          <t>E02000255</t>
        </is>
      </c>
      <c r="C256" s="417" t="inlineStr">
        <is>
          <t>Ealing 018</t>
        </is>
      </c>
      <c r="D256" s="417" t="inlineStr">
        <is>
          <t>E09000009</t>
        </is>
      </c>
      <c r="E256" s="417" t="inlineStr">
        <is>
          <t>Ealing</t>
        </is>
      </c>
      <c r="F256" s="417" t="inlineStr">
        <is>
          <t>South East</t>
        </is>
      </c>
      <c r="G256" s="380" t="inlineStr">
        <is>
          <t>RT Outer London</t>
        </is>
      </c>
      <c r="H256" s="413" t="inlineStr">
        <is>
          <t>London</t>
        </is>
      </c>
    </row>
    <row r="257" ht="15.75" customFormat="1" customHeight="1" s="41">
      <c r="B257" s="416" t="inlineStr">
        <is>
          <t>E02000256</t>
        </is>
      </c>
      <c r="C257" s="417" t="inlineStr">
        <is>
          <t>Ealing 019</t>
        </is>
      </c>
      <c r="D257" s="417" t="inlineStr">
        <is>
          <t>E09000009</t>
        </is>
      </c>
      <c r="E257" s="417" t="inlineStr">
        <is>
          <t>Ealing</t>
        </is>
      </c>
      <c r="F257" s="417" t="inlineStr">
        <is>
          <t>South East</t>
        </is>
      </c>
      <c r="G257" s="380" t="inlineStr">
        <is>
          <t>RT Outer London</t>
        </is>
      </c>
      <c r="H257" s="413" t="inlineStr">
        <is>
          <t>London</t>
        </is>
      </c>
    </row>
    <row r="258" ht="15.75" customFormat="1" customHeight="1" s="41">
      <c r="B258" s="416" t="inlineStr">
        <is>
          <t>E02000257</t>
        </is>
      </c>
      <c r="C258" s="417" t="inlineStr">
        <is>
          <t>Ealing 020</t>
        </is>
      </c>
      <c r="D258" s="417" t="inlineStr">
        <is>
          <t>E09000009</t>
        </is>
      </c>
      <c r="E258" s="417" t="inlineStr">
        <is>
          <t>Ealing</t>
        </is>
      </c>
      <c r="F258" s="417" t="inlineStr">
        <is>
          <t>South East</t>
        </is>
      </c>
      <c r="G258" s="380" t="inlineStr">
        <is>
          <t>RT Outer London</t>
        </is>
      </c>
      <c r="H258" s="413" t="inlineStr">
        <is>
          <t>London</t>
        </is>
      </c>
    </row>
    <row r="259" ht="15.75" customFormat="1" customHeight="1" s="41">
      <c r="B259" s="416" t="inlineStr">
        <is>
          <t>E02000258</t>
        </is>
      </c>
      <c r="C259" s="417" t="inlineStr">
        <is>
          <t>Ealing 021</t>
        </is>
      </c>
      <c r="D259" s="417" t="inlineStr">
        <is>
          <t>E09000009</t>
        </is>
      </c>
      <c r="E259" s="417" t="inlineStr">
        <is>
          <t>Ealing</t>
        </is>
      </c>
      <c r="F259" s="417" t="inlineStr">
        <is>
          <t>South East</t>
        </is>
      </c>
      <c r="G259" s="380" t="inlineStr">
        <is>
          <t>RT Outer London</t>
        </is>
      </c>
      <c r="H259" s="413" t="inlineStr">
        <is>
          <t>London</t>
        </is>
      </c>
    </row>
    <row r="260" ht="15.75" customFormat="1" customHeight="1" s="41">
      <c r="B260" s="416" t="inlineStr">
        <is>
          <t>E02000259</t>
        </is>
      </c>
      <c r="C260" s="417" t="inlineStr">
        <is>
          <t>Ealing 022</t>
        </is>
      </c>
      <c r="D260" s="417" t="inlineStr">
        <is>
          <t>E09000009</t>
        </is>
      </c>
      <c r="E260" s="417" t="inlineStr">
        <is>
          <t>Ealing</t>
        </is>
      </c>
      <c r="F260" s="417" t="inlineStr">
        <is>
          <t>South East</t>
        </is>
      </c>
      <c r="G260" s="380" t="inlineStr">
        <is>
          <t>RT Outer London</t>
        </is>
      </c>
      <c r="H260" s="413" t="inlineStr">
        <is>
          <t>London</t>
        </is>
      </c>
    </row>
    <row r="261" ht="15.75" customFormat="1" customHeight="1" s="41">
      <c r="B261" s="416" t="inlineStr">
        <is>
          <t>E02000260</t>
        </is>
      </c>
      <c r="C261" s="417" t="inlineStr">
        <is>
          <t>Ealing 023</t>
        </is>
      </c>
      <c r="D261" s="417" t="inlineStr">
        <is>
          <t>E09000009</t>
        </is>
      </c>
      <c r="E261" s="417" t="inlineStr">
        <is>
          <t>Ealing</t>
        </is>
      </c>
      <c r="F261" s="417" t="inlineStr">
        <is>
          <t>South East</t>
        </is>
      </c>
      <c r="G261" s="380" t="inlineStr">
        <is>
          <t>RT Outer London</t>
        </is>
      </c>
      <c r="H261" s="413" t="inlineStr">
        <is>
          <t>London</t>
        </is>
      </c>
    </row>
    <row r="262" ht="15.75" customFormat="1" customHeight="1" s="41">
      <c r="B262" s="416" t="inlineStr">
        <is>
          <t>E02000261</t>
        </is>
      </c>
      <c r="C262" s="417" t="inlineStr">
        <is>
          <t>Ealing 024</t>
        </is>
      </c>
      <c r="D262" s="417" t="inlineStr">
        <is>
          <t>E09000009</t>
        </is>
      </c>
      <c r="E262" s="417" t="inlineStr">
        <is>
          <t>Ealing</t>
        </is>
      </c>
      <c r="F262" s="417" t="inlineStr">
        <is>
          <t>South East</t>
        </is>
      </c>
      <c r="G262" s="380" t="inlineStr">
        <is>
          <t>RT Outer London</t>
        </is>
      </c>
      <c r="H262" s="413" t="inlineStr">
        <is>
          <t>London</t>
        </is>
      </c>
    </row>
    <row r="263" ht="15.75" customFormat="1" customHeight="1" s="41">
      <c r="B263" s="416" t="inlineStr">
        <is>
          <t>E02000262</t>
        </is>
      </c>
      <c r="C263" s="417" t="inlineStr">
        <is>
          <t>Ealing 025</t>
        </is>
      </c>
      <c r="D263" s="417" t="inlineStr">
        <is>
          <t>E09000009</t>
        </is>
      </c>
      <c r="E263" s="417" t="inlineStr">
        <is>
          <t>Ealing</t>
        </is>
      </c>
      <c r="F263" s="417" t="inlineStr">
        <is>
          <t>South East</t>
        </is>
      </c>
      <c r="G263" s="380" t="inlineStr">
        <is>
          <t>RT Outer London</t>
        </is>
      </c>
      <c r="H263" s="413" t="inlineStr">
        <is>
          <t>London</t>
        </is>
      </c>
    </row>
    <row r="264" ht="15.75" customFormat="1" customHeight="1" s="41">
      <c r="B264" s="416" t="inlineStr">
        <is>
          <t>E02000263</t>
        </is>
      </c>
      <c r="C264" s="417" t="inlineStr">
        <is>
          <t>Ealing 026</t>
        </is>
      </c>
      <c r="D264" s="417" t="inlineStr">
        <is>
          <t>E09000009</t>
        </is>
      </c>
      <c r="E264" s="417" t="inlineStr">
        <is>
          <t>Ealing</t>
        </is>
      </c>
      <c r="F264" s="417" t="inlineStr">
        <is>
          <t>South East</t>
        </is>
      </c>
      <c r="G264" s="380" t="inlineStr">
        <is>
          <t>RT Outer London</t>
        </is>
      </c>
      <c r="H264" s="413" t="inlineStr">
        <is>
          <t>London</t>
        </is>
      </c>
    </row>
    <row r="265" ht="15.75" customFormat="1" customHeight="1" s="41">
      <c r="B265" s="416" t="inlineStr">
        <is>
          <t>E02000264</t>
        </is>
      </c>
      <c r="C265" s="417" t="inlineStr">
        <is>
          <t>Ealing 027</t>
        </is>
      </c>
      <c r="D265" s="417" t="inlineStr">
        <is>
          <t>E09000009</t>
        </is>
      </c>
      <c r="E265" s="417" t="inlineStr">
        <is>
          <t>Ealing</t>
        </is>
      </c>
      <c r="F265" s="417" t="inlineStr">
        <is>
          <t>South East</t>
        </is>
      </c>
      <c r="G265" s="380" t="inlineStr">
        <is>
          <t>RT Outer London</t>
        </is>
      </c>
      <c r="H265" s="413" t="inlineStr">
        <is>
          <t>London</t>
        </is>
      </c>
    </row>
    <row r="266" ht="15.75" customFormat="1" customHeight="1" s="41">
      <c r="B266" s="416" t="inlineStr">
        <is>
          <t>E02000265</t>
        </is>
      </c>
      <c r="C266" s="417" t="inlineStr">
        <is>
          <t>Ealing 028</t>
        </is>
      </c>
      <c r="D266" s="417" t="inlineStr">
        <is>
          <t>E09000009</t>
        </is>
      </c>
      <c r="E266" s="417" t="inlineStr">
        <is>
          <t>Ealing</t>
        </is>
      </c>
      <c r="F266" s="417" t="inlineStr">
        <is>
          <t>South East</t>
        </is>
      </c>
      <c r="G266" s="380" t="inlineStr">
        <is>
          <t>RT Outer London</t>
        </is>
      </c>
      <c r="H266" s="413" t="inlineStr">
        <is>
          <t>London</t>
        </is>
      </c>
    </row>
    <row r="267" ht="15.75" customFormat="1" customHeight="1" s="41">
      <c r="B267" s="416" t="inlineStr">
        <is>
          <t>E02000266</t>
        </is>
      </c>
      <c r="C267" s="417" t="inlineStr">
        <is>
          <t>Ealing 029</t>
        </is>
      </c>
      <c r="D267" s="417" t="inlineStr">
        <is>
          <t>E09000009</t>
        </is>
      </c>
      <c r="E267" s="417" t="inlineStr">
        <is>
          <t>Ealing</t>
        </is>
      </c>
      <c r="F267" s="417" t="inlineStr">
        <is>
          <t>South East</t>
        </is>
      </c>
      <c r="G267" s="380" t="inlineStr">
        <is>
          <t>RT Outer London</t>
        </is>
      </c>
      <c r="H267" s="413" t="inlineStr">
        <is>
          <t>London</t>
        </is>
      </c>
    </row>
    <row r="268" ht="15.75" customFormat="1" customHeight="1" s="41">
      <c r="B268" s="416" t="inlineStr">
        <is>
          <t>E02000267</t>
        </is>
      </c>
      <c r="C268" s="417" t="inlineStr">
        <is>
          <t>Ealing 030</t>
        </is>
      </c>
      <c r="D268" s="417" t="inlineStr">
        <is>
          <t>E09000009</t>
        </is>
      </c>
      <c r="E268" s="417" t="inlineStr">
        <is>
          <t>Ealing</t>
        </is>
      </c>
      <c r="F268" s="417" t="inlineStr">
        <is>
          <t>South East</t>
        </is>
      </c>
      <c r="G268" s="380" t="inlineStr">
        <is>
          <t>RT Outer London</t>
        </is>
      </c>
      <c r="H268" s="413" t="inlineStr">
        <is>
          <t>London</t>
        </is>
      </c>
    </row>
    <row r="269" ht="15.75" customFormat="1" customHeight="1" s="41">
      <c r="B269" s="416" t="inlineStr">
        <is>
          <t>E02000268</t>
        </is>
      </c>
      <c r="C269" s="417" t="inlineStr">
        <is>
          <t>Ealing 031</t>
        </is>
      </c>
      <c r="D269" s="417" t="inlineStr">
        <is>
          <t>E09000009</t>
        </is>
      </c>
      <c r="E269" s="417" t="inlineStr">
        <is>
          <t>Ealing</t>
        </is>
      </c>
      <c r="F269" s="417" t="inlineStr">
        <is>
          <t>South East</t>
        </is>
      </c>
      <c r="G269" s="380" t="inlineStr">
        <is>
          <t>RT Outer London</t>
        </is>
      </c>
      <c r="H269" s="413" t="inlineStr">
        <is>
          <t>London</t>
        </is>
      </c>
    </row>
    <row r="270" ht="15.75" customFormat="1" customHeight="1" s="41">
      <c r="B270" s="416" t="inlineStr">
        <is>
          <t>E02000269</t>
        </is>
      </c>
      <c r="C270" s="417" t="inlineStr">
        <is>
          <t>Ealing 032</t>
        </is>
      </c>
      <c r="D270" s="417" t="inlineStr">
        <is>
          <t>E09000009</t>
        </is>
      </c>
      <c r="E270" s="417" t="inlineStr">
        <is>
          <t>Ealing</t>
        </is>
      </c>
      <c r="F270" s="417" t="inlineStr">
        <is>
          <t>South East</t>
        </is>
      </c>
      <c r="G270" s="380" t="inlineStr">
        <is>
          <t>RT Outer London</t>
        </is>
      </c>
      <c r="H270" s="413" t="inlineStr">
        <is>
          <t>London</t>
        </is>
      </c>
    </row>
    <row r="271" ht="15.75" customFormat="1" customHeight="1" s="41">
      <c r="B271" s="416" t="inlineStr">
        <is>
          <t>E02000270</t>
        </is>
      </c>
      <c r="C271" s="417" t="inlineStr">
        <is>
          <t>Ealing 033</t>
        </is>
      </c>
      <c r="D271" s="417" t="inlineStr">
        <is>
          <t>E09000009</t>
        </is>
      </c>
      <c r="E271" s="417" t="inlineStr">
        <is>
          <t>Ealing</t>
        </is>
      </c>
      <c r="F271" s="417" t="inlineStr">
        <is>
          <t>South East</t>
        </is>
      </c>
      <c r="G271" s="380" t="inlineStr">
        <is>
          <t>RT Outer London</t>
        </is>
      </c>
      <c r="H271" s="413" t="inlineStr">
        <is>
          <t>London</t>
        </is>
      </c>
    </row>
    <row r="272" ht="15.75" customFormat="1" customHeight="1" s="41">
      <c r="B272" s="416" t="inlineStr">
        <is>
          <t>E02000271</t>
        </is>
      </c>
      <c r="C272" s="417" t="inlineStr">
        <is>
          <t>Ealing 034</t>
        </is>
      </c>
      <c r="D272" s="417" t="inlineStr">
        <is>
          <t>E09000009</t>
        </is>
      </c>
      <c r="E272" s="417" t="inlineStr">
        <is>
          <t>Ealing</t>
        </is>
      </c>
      <c r="F272" s="417" t="inlineStr">
        <is>
          <t>South East</t>
        </is>
      </c>
      <c r="G272" s="380" t="inlineStr">
        <is>
          <t>RT Outer London</t>
        </is>
      </c>
      <c r="H272" s="413" t="inlineStr">
        <is>
          <t>London</t>
        </is>
      </c>
    </row>
    <row r="273" ht="15.75" customFormat="1" customHeight="1" s="41">
      <c r="B273" s="416" t="inlineStr">
        <is>
          <t>E02000272</t>
        </is>
      </c>
      <c r="C273" s="417" t="inlineStr">
        <is>
          <t>Ealing 035</t>
        </is>
      </c>
      <c r="D273" s="417" t="inlineStr">
        <is>
          <t>E09000009</t>
        </is>
      </c>
      <c r="E273" s="417" t="inlineStr">
        <is>
          <t>Ealing</t>
        </is>
      </c>
      <c r="F273" s="417" t="inlineStr">
        <is>
          <t>South East</t>
        </is>
      </c>
      <c r="G273" s="380" t="inlineStr">
        <is>
          <t>RT Outer London</t>
        </is>
      </c>
      <c r="H273" s="413" t="inlineStr">
        <is>
          <t>London</t>
        </is>
      </c>
    </row>
    <row r="274" ht="15.75" customFormat="1" customHeight="1" s="41">
      <c r="B274" s="416" t="inlineStr">
        <is>
          <t>E02000274</t>
        </is>
      </c>
      <c r="C274" s="417" t="inlineStr">
        <is>
          <t>Ealing 037</t>
        </is>
      </c>
      <c r="D274" s="417" t="inlineStr">
        <is>
          <t>E09000009</t>
        </is>
      </c>
      <c r="E274" s="417" t="inlineStr">
        <is>
          <t>Ealing</t>
        </is>
      </c>
      <c r="F274" s="417" t="inlineStr">
        <is>
          <t>South East</t>
        </is>
      </c>
      <c r="G274" s="380" t="inlineStr">
        <is>
          <t>RT Outer London</t>
        </is>
      </c>
      <c r="H274" s="413" t="inlineStr">
        <is>
          <t>London</t>
        </is>
      </c>
    </row>
    <row r="275" ht="15.75" customFormat="1" customHeight="1" s="41">
      <c r="B275" s="416" t="inlineStr">
        <is>
          <t>E02000275</t>
        </is>
      </c>
      <c r="C275" s="417" t="inlineStr">
        <is>
          <t>Ealing 038</t>
        </is>
      </c>
      <c r="D275" s="417" t="inlineStr">
        <is>
          <t>E09000009</t>
        </is>
      </c>
      <c r="E275" s="417" t="inlineStr">
        <is>
          <t>Ealing</t>
        </is>
      </c>
      <c r="F275" s="417" t="inlineStr">
        <is>
          <t>South East</t>
        </is>
      </c>
      <c r="G275" s="380" t="inlineStr">
        <is>
          <t>RT Outer London</t>
        </is>
      </c>
      <c r="H275" s="413" t="inlineStr">
        <is>
          <t>London</t>
        </is>
      </c>
    </row>
    <row r="276" ht="15.75" customFormat="1" customHeight="1" s="41">
      <c r="B276" s="416" t="inlineStr">
        <is>
          <t>E02000276</t>
        </is>
      </c>
      <c r="C276" s="417" t="inlineStr">
        <is>
          <t>Ealing 039</t>
        </is>
      </c>
      <c r="D276" s="417" t="inlineStr">
        <is>
          <t>E09000009</t>
        </is>
      </c>
      <c r="E276" s="417" t="inlineStr">
        <is>
          <t>Ealing</t>
        </is>
      </c>
      <c r="F276" s="417" t="inlineStr">
        <is>
          <t>South East</t>
        </is>
      </c>
      <c r="G276" s="380" t="inlineStr">
        <is>
          <t>RT Outer London</t>
        </is>
      </c>
      <c r="H276" s="413" t="inlineStr">
        <is>
          <t>London</t>
        </is>
      </c>
    </row>
    <row r="277" ht="15.75" customFormat="1" customHeight="1" s="41">
      <c r="B277" s="416" t="inlineStr">
        <is>
          <t>E02000277</t>
        </is>
      </c>
      <c r="C277" s="417" t="inlineStr">
        <is>
          <t>Enfield 001</t>
        </is>
      </c>
      <c r="D277" s="417" t="inlineStr">
        <is>
          <t>E09000010</t>
        </is>
      </c>
      <c r="E277" s="417" t="inlineStr">
        <is>
          <t>Enfield</t>
        </is>
      </c>
      <c r="F277" s="417" t="inlineStr">
        <is>
          <t>South East</t>
        </is>
      </c>
      <c r="G277" s="380" t="inlineStr">
        <is>
          <t>RT Outer London</t>
        </is>
      </c>
      <c r="H277" s="413" t="inlineStr">
        <is>
          <t>London</t>
        </is>
      </c>
    </row>
    <row r="278" ht="15.75" customFormat="1" customHeight="1" s="41">
      <c r="B278" s="416" t="inlineStr">
        <is>
          <t>E02000278</t>
        </is>
      </c>
      <c r="C278" s="417" t="inlineStr">
        <is>
          <t>Enfield 002</t>
        </is>
      </c>
      <c r="D278" s="417" t="inlineStr">
        <is>
          <t>E09000010</t>
        </is>
      </c>
      <c r="E278" s="417" t="inlineStr">
        <is>
          <t>Enfield</t>
        </is>
      </c>
      <c r="F278" s="417" t="inlineStr">
        <is>
          <t>South East</t>
        </is>
      </c>
      <c r="G278" s="380" t="inlineStr">
        <is>
          <t>RT Outer London</t>
        </is>
      </c>
      <c r="H278" s="413" t="inlineStr">
        <is>
          <t>London</t>
        </is>
      </c>
    </row>
    <row r="279" ht="15.75" customFormat="1" customHeight="1" s="41">
      <c r="B279" s="416" t="inlineStr">
        <is>
          <t>E02000279</t>
        </is>
      </c>
      <c r="C279" s="417" t="inlineStr">
        <is>
          <t>Enfield 003</t>
        </is>
      </c>
      <c r="D279" s="417" t="inlineStr">
        <is>
          <t>E09000010</t>
        </is>
      </c>
      <c r="E279" s="417" t="inlineStr">
        <is>
          <t>Enfield</t>
        </is>
      </c>
      <c r="F279" s="417" t="inlineStr">
        <is>
          <t>South East</t>
        </is>
      </c>
      <c r="G279" s="380" t="inlineStr">
        <is>
          <t>RT Outer London</t>
        </is>
      </c>
      <c r="H279" s="413" t="inlineStr">
        <is>
          <t>London</t>
        </is>
      </c>
    </row>
    <row r="280" ht="15.75" customFormat="1" customHeight="1" s="41">
      <c r="B280" s="416" t="inlineStr">
        <is>
          <t>E02000280</t>
        </is>
      </c>
      <c r="C280" s="417" t="inlineStr">
        <is>
          <t>Enfield 004</t>
        </is>
      </c>
      <c r="D280" s="417" t="inlineStr">
        <is>
          <t>E09000010</t>
        </is>
      </c>
      <c r="E280" s="417" t="inlineStr">
        <is>
          <t>Enfield</t>
        </is>
      </c>
      <c r="F280" s="417" t="inlineStr">
        <is>
          <t>South East</t>
        </is>
      </c>
      <c r="G280" s="380" t="inlineStr">
        <is>
          <t>RT Outer London</t>
        </is>
      </c>
      <c r="H280" s="413" t="inlineStr">
        <is>
          <t>London</t>
        </is>
      </c>
    </row>
    <row r="281" ht="15.75" customFormat="1" customHeight="1" s="41">
      <c r="B281" s="416" t="inlineStr">
        <is>
          <t>E02000281</t>
        </is>
      </c>
      <c r="C281" s="417" t="inlineStr">
        <is>
          <t>Enfield 005</t>
        </is>
      </c>
      <c r="D281" s="417" t="inlineStr">
        <is>
          <t>E09000010</t>
        </is>
      </c>
      <c r="E281" s="417" t="inlineStr">
        <is>
          <t>Enfield</t>
        </is>
      </c>
      <c r="F281" s="417" t="inlineStr">
        <is>
          <t>South East</t>
        </is>
      </c>
      <c r="G281" s="380" t="inlineStr">
        <is>
          <t>RT Outer London</t>
        </is>
      </c>
      <c r="H281" s="413" t="inlineStr">
        <is>
          <t>London</t>
        </is>
      </c>
    </row>
    <row r="282" ht="15.75" customFormat="1" customHeight="1" s="41">
      <c r="B282" s="416" t="inlineStr">
        <is>
          <t>E02000282</t>
        </is>
      </c>
      <c r="C282" s="417" t="inlineStr">
        <is>
          <t>Enfield 006</t>
        </is>
      </c>
      <c r="D282" s="417" t="inlineStr">
        <is>
          <t>E09000010</t>
        </is>
      </c>
      <c r="E282" s="417" t="inlineStr">
        <is>
          <t>Enfield</t>
        </is>
      </c>
      <c r="F282" s="417" t="inlineStr">
        <is>
          <t>South East</t>
        </is>
      </c>
      <c r="G282" s="380" t="inlineStr">
        <is>
          <t>RT Outer London</t>
        </is>
      </c>
      <c r="H282" s="413" t="inlineStr">
        <is>
          <t>London</t>
        </is>
      </c>
    </row>
    <row r="283" ht="15.75" customFormat="1" customHeight="1" s="41">
      <c r="B283" s="416" t="inlineStr">
        <is>
          <t>E02000283</t>
        </is>
      </c>
      <c r="C283" s="417" t="inlineStr">
        <is>
          <t>Enfield 007</t>
        </is>
      </c>
      <c r="D283" s="417" t="inlineStr">
        <is>
          <t>E09000010</t>
        </is>
      </c>
      <c r="E283" s="417" t="inlineStr">
        <is>
          <t>Enfield</t>
        </is>
      </c>
      <c r="F283" s="417" t="inlineStr">
        <is>
          <t>South East</t>
        </is>
      </c>
      <c r="G283" s="380" t="inlineStr">
        <is>
          <t>RT Outer London</t>
        </is>
      </c>
      <c r="H283" s="413" t="inlineStr">
        <is>
          <t>London</t>
        </is>
      </c>
    </row>
    <row r="284" ht="15.75" customFormat="1" customHeight="1" s="41">
      <c r="B284" s="416" t="inlineStr">
        <is>
          <t>E02000284</t>
        </is>
      </c>
      <c r="C284" s="417" t="inlineStr">
        <is>
          <t>Enfield 008</t>
        </is>
      </c>
      <c r="D284" s="417" t="inlineStr">
        <is>
          <t>E09000010</t>
        </is>
      </c>
      <c r="E284" s="417" t="inlineStr">
        <is>
          <t>Enfield</t>
        </is>
      </c>
      <c r="F284" s="417" t="inlineStr">
        <is>
          <t>South East</t>
        </is>
      </c>
      <c r="G284" s="380" t="inlineStr">
        <is>
          <t>RT Outer London</t>
        </is>
      </c>
      <c r="H284" s="413" t="inlineStr">
        <is>
          <t>London</t>
        </is>
      </c>
    </row>
    <row r="285" ht="15.75" customFormat="1" customHeight="1" s="41">
      <c r="B285" s="416" t="inlineStr">
        <is>
          <t>E02000285</t>
        </is>
      </c>
      <c r="C285" s="417" t="inlineStr">
        <is>
          <t>Enfield 009</t>
        </is>
      </c>
      <c r="D285" s="417" t="inlineStr">
        <is>
          <t>E09000010</t>
        </is>
      </c>
      <c r="E285" s="417" t="inlineStr">
        <is>
          <t>Enfield</t>
        </is>
      </c>
      <c r="F285" s="417" t="inlineStr">
        <is>
          <t>South East</t>
        </is>
      </c>
      <c r="G285" s="380" t="inlineStr">
        <is>
          <t>RT Outer London</t>
        </is>
      </c>
      <c r="H285" s="413" t="inlineStr">
        <is>
          <t>London</t>
        </is>
      </c>
    </row>
    <row r="286" ht="15.75" customFormat="1" customHeight="1" s="41">
      <c r="B286" s="416" t="inlineStr">
        <is>
          <t>E02000286</t>
        </is>
      </c>
      <c r="C286" s="417" t="inlineStr">
        <is>
          <t>Enfield 010</t>
        </is>
      </c>
      <c r="D286" s="417" t="inlineStr">
        <is>
          <t>E09000010</t>
        </is>
      </c>
      <c r="E286" s="417" t="inlineStr">
        <is>
          <t>Enfield</t>
        </is>
      </c>
      <c r="F286" s="417" t="inlineStr">
        <is>
          <t>South East</t>
        </is>
      </c>
      <c r="G286" s="380" t="inlineStr">
        <is>
          <t>RT Outer London</t>
        </is>
      </c>
      <c r="H286" s="413" t="inlineStr">
        <is>
          <t>London</t>
        </is>
      </c>
    </row>
    <row r="287" ht="15.75" customFormat="1" customHeight="1" s="41">
      <c r="B287" s="416" t="inlineStr">
        <is>
          <t>E02000287</t>
        </is>
      </c>
      <c r="C287" s="417" t="inlineStr">
        <is>
          <t>Enfield 011</t>
        </is>
      </c>
      <c r="D287" s="417" t="inlineStr">
        <is>
          <t>E09000010</t>
        </is>
      </c>
      <c r="E287" s="417" t="inlineStr">
        <is>
          <t>Enfield</t>
        </is>
      </c>
      <c r="F287" s="417" t="inlineStr">
        <is>
          <t>South East</t>
        </is>
      </c>
      <c r="G287" s="380" t="inlineStr">
        <is>
          <t>RT Outer London</t>
        </is>
      </c>
      <c r="H287" s="413" t="inlineStr">
        <is>
          <t>London</t>
        </is>
      </c>
    </row>
    <row r="288" ht="15.75" customFormat="1" customHeight="1" s="41">
      <c r="B288" s="416" t="inlineStr">
        <is>
          <t>E02000288</t>
        </is>
      </c>
      <c r="C288" s="417" t="inlineStr">
        <is>
          <t>Enfield 012</t>
        </is>
      </c>
      <c r="D288" s="417" t="inlineStr">
        <is>
          <t>E09000010</t>
        </is>
      </c>
      <c r="E288" s="417" t="inlineStr">
        <is>
          <t>Enfield</t>
        </is>
      </c>
      <c r="F288" s="417" t="inlineStr">
        <is>
          <t>South East</t>
        </is>
      </c>
      <c r="G288" s="380" t="inlineStr">
        <is>
          <t>RT Outer London</t>
        </is>
      </c>
      <c r="H288" s="413" t="inlineStr">
        <is>
          <t>London</t>
        </is>
      </c>
    </row>
    <row r="289" ht="15.75" customFormat="1" customHeight="1" s="41">
      <c r="B289" s="416" t="inlineStr">
        <is>
          <t>E02000289</t>
        </is>
      </c>
      <c r="C289" s="417" t="inlineStr">
        <is>
          <t>Enfield 013</t>
        </is>
      </c>
      <c r="D289" s="417" t="inlineStr">
        <is>
          <t>E09000010</t>
        </is>
      </c>
      <c r="E289" s="417" t="inlineStr">
        <is>
          <t>Enfield</t>
        </is>
      </c>
      <c r="F289" s="417" t="inlineStr">
        <is>
          <t>South East</t>
        </is>
      </c>
      <c r="G289" s="380" t="inlineStr">
        <is>
          <t>RT Outer London</t>
        </is>
      </c>
      <c r="H289" s="413" t="inlineStr">
        <is>
          <t>London</t>
        </is>
      </c>
    </row>
    <row r="290" ht="15.75" customFormat="1" customHeight="1" s="41">
      <c r="B290" s="416" t="inlineStr">
        <is>
          <t>E02000290</t>
        </is>
      </c>
      <c r="C290" s="417" t="inlineStr">
        <is>
          <t>Enfield 014</t>
        </is>
      </c>
      <c r="D290" s="417" t="inlineStr">
        <is>
          <t>E09000010</t>
        </is>
      </c>
      <c r="E290" s="417" t="inlineStr">
        <is>
          <t>Enfield</t>
        </is>
      </c>
      <c r="F290" s="417" t="inlineStr">
        <is>
          <t>South East</t>
        </is>
      </c>
      <c r="G290" s="380" t="inlineStr">
        <is>
          <t>RT Outer London</t>
        </is>
      </c>
      <c r="H290" s="413" t="inlineStr">
        <is>
          <t>London</t>
        </is>
      </c>
    </row>
    <row r="291" ht="15.75" customFormat="1" customHeight="1" s="41">
      <c r="B291" s="416" t="inlineStr">
        <is>
          <t>E02000291</t>
        </is>
      </c>
      <c r="C291" s="417" t="inlineStr">
        <is>
          <t>Enfield 015</t>
        </is>
      </c>
      <c r="D291" s="417" t="inlineStr">
        <is>
          <t>E09000010</t>
        </is>
      </c>
      <c r="E291" s="417" t="inlineStr">
        <is>
          <t>Enfield</t>
        </is>
      </c>
      <c r="F291" s="417" t="inlineStr">
        <is>
          <t>South East</t>
        </is>
      </c>
      <c r="G291" s="380" t="inlineStr">
        <is>
          <t>RT Outer London</t>
        </is>
      </c>
      <c r="H291" s="413" t="inlineStr">
        <is>
          <t>London</t>
        </is>
      </c>
    </row>
    <row r="292" ht="15.75" customFormat="1" customHeight="1" s="41">
      <c r="B292" s="416" t="inlineStr">
        <is>
          <t>E02000292</t>
        </is>
      </c>
      <c r="C292" s="417" t="inlineStr">
        <is>
          <t>Enfield 016</t>
        </is>
      </c>
      <c r="D292" s="417" t="inlineStr">
        <is>
          <t>E09000010</t>
        </is>
      </c>
      <c r="E292" s="417" t="inlineStr">
        <is>
          <t>Enfield</t>
        </is>
      </c>
      <c r="F292" s="417" t="inlineStr">
        <is>
          <t>South East</t>
        </is>
      </c>
      <c r="G292" s="380" t="inlineStr">
        <is>
          <t>RT Outer London</t>
        </is>
      </c>
      <c r="H292" s="413" t="inlineStr">
        <is>
          <t>London</t>
        </is>
      </c>
    </row>
    <row r="293" ht="15.75" customFormat="1" customHeight="1" s="41">
      <c r="B293" s="416" t="inlineStr">
        <is>
          <t>E02000293</t>
        </is>
      </c>
      <c r="C293" s="417" t="inlineStr">
        <is>
          <t>Enfield 017</t>
        </is>
      </c>
      <c r="D293" s="417" t="inlineStr">
        <is>
          <t>E09000010</t>
        </is>
      </c>
      <c r="E293" s="417" t="inlineStr">
        <is>
          <t>Enfield</t>
        </is>
      </c>
      <c r="F293" s="417" t="inlineStr">
        <is>
          <t>South East</t>
        </is>
      </c>
      <c r="G293" s="380" t="inlineStr">
        <is>
          <t>RT Outer London</t>
        </is>
      </c>
      <c r="H293" s="413" t="inlineStr">
        <is>
          <t>London</t>
        </is>
      </c>
    </row>
    <row r="294" ht="15.75" customFormat="1" customHeight="1" s="41">
      <c r="B294" s="416" t="inlineStr">
        <is>
          <t>E02000294</t>
        </is>
      </c>
      <c r="C294" s="417" t="inlineStr">
        <is>
          <t>Enfield 018</t>
        </is>
      </c>
      <c r="D294" s="417" t="inlineStr">
        <is>
          <t>E09000010</t>
        </is>
      </c>
      <c r="E294" s="417" t="inlineStr">
        <is>
          <t>Enfield</t>
        </is>
      </c>
      <c r="F294" s="417" t="inlineStr">
        <is>
          <t>South East</t>
        </is>
      </c>
      <c r="G294" s="380" t="inlineStr">
        <is>
          <t>RT Outer London</t>
        </is>
      </c>
      <c r="H294" s="413" t="inlineStr">
        <is>
          <t>London</t>
        </is>
      </c>
    </row>
    <row r="295" ht="15.75" customFormat="1" customHeight="1" s="41">
      <c r="B295" s="416" t="inlineStr">
        <is>
          <t>E02000295</t>
        </is>
      </c>
      <c r="C295" s="417" t="inlineStr">
        <is>
          <t>Enfield 019</t>
        </is>
      </c>
      <c r="D295" s="417" t="inlineStr">
        <is>
          <t>E09000010</t>
        </is>
      </c>
      <c r="E295" s="417" t="inlineStr">
        <is>
          <t>Enfield</t>
        </is>
      </c>
      <c r="F295" s="417" t="inlineStr">
        <is>
          <t>South East</t>
        </is>
      </c>
      <c r="G295" s="380" t="inlineStr">
        <is>
          <t>RT Outer London</t>
        </is>
      </c>
      <c r="H295" s="413" t="inlineStr">
        <is>
          <t>London</t>
        </is>
      </c>
    </row>
    <row r="296" ht="15.75" customFormat="1" customHeight="1" s="41">
      <c r="B296" s="416" t="inlineStr">
        <is>
          <t>E02000296</t>
        </is>
      </c>
      <c r="C296" s="417" t="inlineStr">
        <is>
          <t>Enfield 020</t>
        </is>
      </c>
      <c r="D296" s="417" t="inlineStr">
        <is>
          <t>E09000010</t>
        </is>
      </c>
      <c r="E296" s="417" t="inlineStr">
        <is>
          <t>Enfield</t>
        </is>
      </c>
      <c r="F296" s="417" t="inlineStr">
        <is>
          <t>South East</t>
        </is>
      </c>
      <c r="G296" s="380" t="inlineStr">
        <is>
          <t>RT Outer London</t>
        </is>
      </c>
      <c r="H296" s="413" t="inlineStr">
        <is>
          <t>London</t>
        </is>
      </c>
    </row>
    <row r="297" ht="15.75" customFormat="1" customHeight="1" s="41">
      <c r="B297" s="416" t="inlineStr">
        <is>
          <t>E02000297</t>
        </is>
      </c>
      <c r="C297" s="417" t="inlineStr">
        <is>
          <t>Enfield 021</t>
        </is>
      </c>
      <c r="D297" s="417" t="inlineStr">
        <is>
          <t>E09000010</t>
        </is>
      </c>
      <c r="E297" s="417" t="inlineStr">
        <is>
          <t>Enfield</t>
        </is>
      </c>
      <c r="F297" s="417" t="inlineStr">
        <is>
          <t>South East</t>
        </is>
      </c>
      <c r="G297" s="380" t="inlineStr">
        <is>
          <t>RT Outer London</t>
        </is>
      </c>
      <c r="H297" s="413" t="inlineStr">
        <is>
          <t>London</t>
        </is>
      </c>
    </row>
    <row r="298" ht="15.75" customFormat="1" customHeight="1" s="41">
      <c r="B298" s="416" t="inlineStr">
        <is>
          <t>E02000298</t>
        </is>
      </c>
      <c r="C298" s="417" t="inlineStr">
        <is>
          <t>Enfield 022</t>
        </is>
      </c>
      <c r="D298" s="417" t="inlineStr">
        <is>
          <t>E09000010</t>
        </is>
      </c>
      <c r="E298" s="417" t="inlineStr">
        <is>
          <t>Enfield</t>
        </is>
      </c>
      <c r="F298" s="417" t="inlineStr">
        <is>
          <t>South East</t>
        </is>
      </c>
      <c r="G298" s="380" t="inlineStr">
        <is>
          <t>RT Outer London</t>
        </is>
      </c>
      <c r="H298" s="413" t="inlineStr">
        <is>
          <t>London</t>
        </is>
      </c>
    </row>
    <row r="299" ht="15.75" customFormat="1" customHeight="1" s="41">
      <c r="B299" s="416" t="inlineStr">
        <is>
          <t>E02000299</t>
        </is>
      </c>
      <c r="C299" s="417" t="inlineStr">
        <is>
          <t>Enfield 023</t>
        </is>
      </c>
      <c r="D299" s="417" t="inlineStr">
        <is>
          <t>E09000010</t>
        </is>
      </c>
      <c r="E299" s="417" t="inlineStr">
        <is>
          <t>Enfield</t>
        </is>
      </c>
      <c r="F299" s="417" t="inlineStr">
        <is>
          <t>South East</t>
        </is>
      </c>
      <c r="G299" s="380" t="inlineStr">
        <is>
          <t>RT Outer London</t>
        </is>
      </c>
      <c r="H299" s="413" t="inlineStr">
        <is>
          <t>London</t>
        </is>
      </c>
    </row>
    <row r="300" ht="15.75" customFormat="1" customHeight="1" s="41">
      <c r="B300" s="416" t="inlineStr">
        <is>
          <t>E02000300</t>
        </is>
      </c>
      <c r="C300" s="417" t="inlineStr">
        <is>
          <t>Enfield 024</t>
        </is>
      </c>
      <c r="D300" s="417" t="inlineStr">
        <is>
          <t>E09000010</t>
        </is>
      </c>
      <c r="E300" s="417" t="inlineStr">
        <is>
          <t>Enfield</t>
        </is>
      </c>
      <c r="F300" s="417" t="inlineStr">
        <is>
          <t>South East</t>
        </is>
      </c>
      <c r="G300" s="380" t="inlineStr">
        <is>
          <t>RT Outer London</t>
        </is>
      </c>
      <c r="H300" s="413" t="inlineStr">
        <is>
          <t>London</t>
        </is>
      </c>
    </row>
    <row r="301" ht="15.75" customFormat="1" customHeight="1" s="41">
      <c r="B301" s="416" t="inlineStr">
        <is>
          <t>E02000301</t>
        </is>
      </c>
      <c r="C301" s="417" t="inlineStr">
        <is>
          <t>Enfield 025</t>
        </is>
      </c>
      <c r="D301" s="417" t="inlineStr">
        <is>
          <t>E09000010</t>
        </is>
      </c>
      <c r="E301" s="417" t="inlineStr">
        <is>
          <t>Enfield</t>
        </is>
      </c>
      <c r="F301" s="417" t="inlineStr">
        <is>
          <t>South East</t>
        </is>
      </c>
      <c r="G301" s="380" t="inlineStr">
        <is>
          <t>RT Outer London</t>
        </is>
      </c>
      <c r="H301" s="413" t="inlineStr">
        <is>
          <t>London</t>
        </is>
      </c>
    </row>
    <row r="302" ht="15.75" customFormat="1" customHeight="1" s="41">
      <c r="B302" s="416" t="inlineStr">
        <is>
          <t>E02000302</t>
        </is>
      </c>
      <c r="C302" s="417" t="inlineStr">
        <is>
          <t>Enfield 026</t>
        </is>
      </c>
      <c r="D302" s="417" t="inlineStr">
        <is>
          <t>E09000010</t>
        </is>
      </c>
      <c r="E302" s="417" t="inlineStr">
        <is>
          <t>Enfield</t>
        </is>
      </c>
      <c r="F302" s="417" t="inlineStr">
        <is>
          <t>South East</t>
        </is>
      </c>
      <c r="G302" s="380" t="inlineStr">
        <is>
          <t>RT Outer London</t>
        </is>
      </c>
      <c r="H302" s="413" t="inlineStr">
        <is>
          <t>London</t>
        </is>
      </c>
    </row>
    <row r="303" ht="15.75" customFormat="1" customHeight="1" s="41">
      <c r="B303" s="416" t="inlineStr">
        <is>
          <t>E02000303</t>
        </is>
      </c>
      <c r="C303" s="417" t="inlineStr">
        <is>
          <t>Enfield 027</t>
        </is>
      </c>
      <c r="D303" s="417" t="inlineStr">
        <is>
          <t>E09000010</t>
        </is>
      </c>
      <c r="E303" s="417" t="inlineStr">
        <is>
          <t>Enfield</t>
        </is>
      </c>
      <c r="F303" s="417" t="inlineStr">
        <is>
          <t>South East</t>
        </is>
      </c>
      <c r="G303" s="380" t="inlineStr">
        <is>
          <t>RT Outer London</t>
        </is>
      </c>
      <c r="H303" s="413" t="inlineStr">
        <is>
          <t>London</t>
        </is>
      </c>
    </row>
    <row r="304" ht="15.75" customFormat="1" customHeight="1" s="41">
      <c r="B304" s="416" t="inlineStr">
        <is>
          <t>E02000304</t>
        </is>
      </c>
      <c r="C304" s="417" t="inlineStr">
        <is>
          <t>Enfield 028</t>
        </is>
      </c>
      <c r="D304" s="417" t="inlineStr">
        <is>
          <t>E09000010</t>
        </is>
      </c>
      <c r="E304" s="417" t="inlineStr">
        <is>
          <t>Enfield</t>
        </is>
      </c>
      <c r="F304" s="417" t="inlineStr">
        <is>
          <t>South East</t>
        </is>
      </c>
      <c r="G304" s="380" t="inlineStr">
        <is>
          <t>RT Outer London</t>
        </is>
      </c>
      <c r="H304" s="413" t="inlineStr">
        <is>
          <t>London</t>
        </is>
      </c>
    </row>
    <row r="305" ht="15.75" customFormat="1" customHeight="1" s="41">
      <c r="B305" s="416" t="inlineStr">
        <is>
          <t>E02000305</t>
        </is>
      </c>
      <c r="C305" s="417" t="inlineStr">
        <is>
          <t>Enfield 029</t>
        </is>
      </c>
      <c r="D305" s="417" t="inlineStr">
        <is>
          <t>E09000010</t>
        </is>
      </c>
      <c r="E305" s="417" t="inlineStr">
        <is>
          <t>Enfield</t>
        </is>
      </c>
      <c r="F305" s="417" t="inlineStr">
        <is>
          <t>South East</t>
        </is>
      </c>
      <c r="G305" s="380" t="inlineStr">
        <is>
          <t>RT Outer London</t>
        </is>
      </c>
      <c r="H305" s="413" t="inlineStr">
        <is>
          <t>London</t>
        </is>
      </c>
    </row>
    <row r="306" ht="15.75" customFormat="1" customHeight="1" s="41">
      <c r="B306" s="416" t="inlineStr">
        <is>
          <t>E02000306</t>
        </is>
      </c>
      <c r="C306" s="417" t="inlineStr">
        <is>
          <t>Enfield 030</t>
        </is>
      </c>
      <c r="D306" s="417" t="inlineStr">
        <is>
          <t>E09000010</t>
        </is>
      </c>
      <c r="E306" s="417" t="inlineStr">
        <is>
          <t>Enfield</t>
        </is>
      </c>
      <c r="F306" s="417" t="inlineStr">
        <is>
          <t>South East</t>
        </is>
      </c>
      <c r="G306" s="380" t="inlineStr">
        <is>
          <t>RT Outer London</t>
        </is>
      </c>
      <c r="H306" s="413" t="inlineStr">
        <is>
          <t>London</t>
        </is>
      </c>
    </row>
    <row r="307" ht="15.75" customFormat="1" customHeight="1" s="41">
      <c r="B307" s="416" t="inlineStr">
        <is>
          <t>E02000307</t>
        </is>
      </c>
      <c r="C307" s="417" t="inlineStr">
        <is>
          <t>Enfield 031</t>
        </is>
      </c>
      <c r="D307" s="417" t="inlineStr">
        <is>
          <t>E09000010</t>
        </is>
      </c>
      <c r="E307" s="417" t="inlineStr">
        <is>
          <t>Enfield</t>
        </is>
      </c>
      <c r="F307" s="417" t="inlineStr">
        <is>
          <t>South East</t>
        </is>
      </c>
      <c r="G307" s="380" t="inlineStr">
        <is>
          <t>RT Outer London</t>
        </is>
      </c>
      <c r="H307" s="413" t="inlineStr">
        <is>
          <t>London</t>
        </is>
      </c>
    </row>
    <row r="308" ht="15.75" customFormat="1" customHeight="1" s="41">
      <c r="B308" s="416" t="inlineStr">
        <is>
          <t>E02000308</t>
        </is>
      </c>
      <c r="C308" s="417" t="inlineStr">
        <is>
          <t>Enfield 032</t>
        </is>
      </c>
      <c r="D308" s="417" t="inlineStr">
        <is>
          <t>E09000010</t>
        </is>
      </c>
      <c r="E308" s="417" t="inlineStr">
        <is>
          <t>Enfield</t>
        </is>
      </c>
      <c r="F308" s="417" t="inlineStr">
        <is>
          <t>South East</t>
        </is>
      </c>
      <c r="G308" s="380" t="inlineStr">
        <is>
          <t>RT Outer London</t>
        </is>
      </c>
      <c r="H308" s="413" t="inlineStr">
        <is>
          <t>London</t>
        </is>
      </c>
    </row>
    <row r="309" ht="15.75" customFormat="1" customHeight="1" s="41">
      <c r="B309" s="416" t="inlineStr">
        <is>
          <t>E02000309</t>
        </is>
      </c>
      <c r="C309" s="417" t="inlineStr">
        <is>
          <t>Enfield 033</t>
        </is>
      </c>
      <c r="D309" s="417" t="inlineStr">
        <is>
          <t>E09000010</t>
        </is>
      </c>
      <c r="E309" s="417" t="inlineStr">
        <is>
          <t>Enfield</t>
        </is>
      </c>
      <c r="F309" s="417" t="inlineStr">
        <is>
          <t>South East</t>
        </is>
      </c>
      <c r="G309" s="380" t="inlineStr">
        <is>
          <t>RT Outer London</t>
        </is>
      </c>
      <c r="H309" s="413" t="inlineStr">
        <is>
          <t>London</t>
        </is>
      </c>
    </row>
    <row r="310" ht="15.75" customFormat="1" customHeight="1" s="41">
      <c r="B310" s="416" t="inlineStr">
        <is>
          <t>E02000311</t>
        </is>
      </c>
      <c r="C310" s="417" t="inlineStr">
        <is>
          <t>Enfield 035</t>
        </is>
      </c>
      <c r="D310" s="417" t="inlineStr">
        <is>
          <t>E09000010</t>
        </is>
      </c>
      <c r="E310" s="417" t="inlineStr">
        <is>
          <t>Enfield</t>
        </is>
      </c>
      <c r="F310" s="417" t="inlineStr">
        <is>
          <t>South East</t>
        </is>
      </c>
      <c r="G310" s="380" t="inlineStr">
        <is>
          <t>RT Outer London</t>
        </is>
      </c>
      <c r="H310" s="413" t="inlineStr">
        <is>
          <t>London</t>
        </is>
      </c>
    </row>
    <row r="311" ht="15.75" customFormat="1" customHeight="1" s="41">
      <c r="B311" s="416" t="inlineStr">
        <is>
          <t>E02000312</t>
        </is>
      </c>
      <c r="C311" s="417" t="inlineStr">
        <is>
          <t>Enfield 036</t>
        </is>
      </c>
      <c r="D311" s="417" t="inlineStr">
        <is>
          <t>E09000010</t>
        </is>
      </c>
      <c r="E311" s="417" t="inlineStr">
        <is>
          <t>Enfield</t>
        </is>
      </c>
      <c r="F311" s="417" t="inlineStr">
        <is>
          <t>South East</t>
        </is>
      </c>
      <c r="G311" s="380" t="inlineStr">
        <is>
          <t>RT Outer London</t>
        </is>
      </c>
      <c r="H311" s="413" t="inlineStr">
        <is>
          <t>London</t>
        </is>
      </c>
    </row>
    <row r="312" ht="15.75" customFormat="1" customHeight="1" s="41">
      <c r="B312" s="416" t="inlineStr">
        <is>
          <t>E02000313</t>
        </is>
      </c>
      <c r="C312" s="417" t="inlineStr">
        <is>
          <t>Greenwich 001</t>
        </is>
      </c>
      <c r="D312" s="417" t="inlineStr">
        <is>
          <t>E09000011</t>
        </is>
      </c>
      <c r="E312" s="417" t="inlineStr">
        <is>
          <t>Greenwich</t>
        </is>
      </c>
      <c r="F312" s="417" t="inlineStr">
        <is>
          <t>South East</t>
        </is>
      </c>
      <c r="G312" s="380" t="inlineStr">
        <is>
          <t>RT Outer London</t>
        </is>
      </c>
      <c r="H312" s="413" t="inlineStr">
        <is>
          <t>London</t>
        </is>
      </c>
    </row>
    <row r="313" ht="15.75" customFormat="1" customHeight="1" s="41">
      <c r="B313" s="416" t="inlineStr">
        <is>
          <t>E02000314</t>
        </is>
      </c>
      <c r="C313" s="417" t="inlineStr">
        <is>
          <t>Greenwich 002</t>
        </is>
      </c>
      <c r="D313" s="417" t="inlineStr">
        <is>
          <t>E09000011</t>
        </is>
      </c>
      <c r="E313" s="417" t="inlineStr">
        <is>
          <t>Greenwich</t>
        </is>
      </c>
      <c r="F313" s="417" t="inlineStr">
        <is>
          <t>South East</t>
        </is>
      </c>
      <c r="G313" s="380" t="inlineStr">
        <is>
          <t>RT Outer London</t>
        </is>
      </c>
      <c r="H313" s="413" t="inlineStr">
        <is>
          <t>London</t>
        </is>
      </c>
    </row>
    <row r="314" ht="15.75" customFormat="1" customHeight="1" s="41">
      <c r="B314" s="416" t="inlineStr">
        <is>
          <t>E02000315</t>
        </is>
      </c>
      <c r="C314" s="417" t="inlineStr">
        <is>
          <t>Greenwich 003</t>
        </is>
      </c>
      <c r="D314" s="417" t="inlineStr">
        <is>
          <t>E09000011</t>
        </is>
      </c>
      <c r="E314" s="417" t="inlineStr">
        <is>
          <t>Greenwich</t>
        </is>
      </c>
      <c r="F314" s="417" t="inlineStr">
        <is>
          <t>South East</t>
        </is>
      </c>
      <c r="G314" s="380" t="inlineStr">
        <is>
          <t>RT Outer London</t>
        </is>
      </c>
      <c r="H314" s="413" t="inlineStr">
        <is>
          <t>London</t>
        </is>
      </c>
    </row>
    <row r="315" ht="15.75" customFormat="1" customHeight="1" s="41">
      <c r="B315" s="416" t="inlineStr">
        <is>
          <t>E02000316</t>
        </is>
      </c>
      <c r="C315" s="417" t="inlineStr">
        <is>
          <t>Greenwich 004</t>
        </is>
      </c>
      <c r="D315" s="417" t="inlineStr">
        <is>
          <t>E09000011</t>
        </is>
      </c>
      <c r="E315" s="417" t="inlineStr">
        <is>
          <t>Greenwich</t>
        </is>
      </c>
      <c r="F315" s="417" t="inlineStr">
        <is>
          <t>South East</t>
        </is>
      </c>
      <c r="G315" s="380" t="inlineStr">
        <is>
          <t>RT Outer London</t>
        </is>
      </c>
      <c r="H315" s="413" t="inlineStr">
        <is>
          <t>London</t>
        </is>
      </c>
    </row>
    <row r="316" ht="15.75" customFormat="1" customHeight="1" s="41">
      <c r="B316" s="416" t="inlineStr">
        <is>
          <t>E02000317</t>
        </is>
      </c>
      <c r="C316" s="417" t="inlineStr">
        <is>
          <t>Greenwich 005</t>
        </is>
      </c>
      <c r="D316" s="417" t="inlineStr">
        <is>
          <t>E09000011</t>
        </is>
      </c>
      <c r="E316" s="417" t="inlineStr">
        <is>
          <t>Greenwich</t>
        </is>
      </c>
      <c r="F316" s="417" t="inlineStr">
        <is>
          <t>South East</t>
        </is>
      </c>
      <c r="G316" s="380" t="inlineStr">
        <is>
          <t>RT Outer London</t>
        </is>
      </c>
      <c r="H316" s="413" t="inlineStr">
        <is>
          <t>London</t>
        </is>
      </c>
    </row>
    <row r="317" ht="15.75" customFormat="1" customHeight="1" s="41">
      <c r="B317" s="416" t="inlineStr">
        <is>
          <t>E02000318</t>
        </is>
      </c>
      <c r="C317" s="417" t="inlineStr">
        <is>
          <t>Greenwich 006</t>
        </is>
      </c>
      <c r="D317" s="417" t="inlineStr">
        <is>
          <t>E09000011</t>
        </is>
      </c>
      <c r="E317" s="417" t="inlineStr">
        <is>
          <t>Greenwich</t>
        </is>
      </c>
      <c r="F317" s="417" t="inlineStr">
        <is>
          <t>South East</t>
        </is>
      </c>
      <c r="G317" s="380" t="inlineStr">
        <is>
          <t>RT Outer London</t>
        </is>
      </c>
      <c r="H317" s="413" t="inlineStr">
        <is>
          <t>London</t>
        </is>
      </c>
    </row>
    <row r="318" ht="15.75" customFormat="1" customHeight="1" s="41">
      <c r="B318" s="416" t="inlineStr">
        <is>
          <t>E02000319</t>
        </is>
      </c>
      <c r="C318" s="417" t="inlineStr">
        <is>
          <t>Greenwich 007</t>
        </is>
      </c>
      <c r="D318" s="417" t="inlineStr">
        <is>
          <t>E09000011</t>
        </is>
      </c>
      <c r="E318" s="417" t="inlineStr">
        <is>
          <t>Greenwich</t>
        </is>
      </c>
      <c r="F318" s="417" t="inlineStr">
        <is>
          <t>South East</t>
        </is>
      </c>
      <c r="G318" s="380" t="inlineStr">
        <is>
          <t>RT Outer London</t>
        </is>
      </c>
      <c r="H318" s="413" t="inlineStr">
        <is>
          <t>London</t>
        </is>
      </c>
    </row>
    <row r="319" ht="15.75" customFormat="1" customHeight="1" s="41">
      <c r="B319" s="416" t="inlineStr">
        <is>
          <t>E02000320</t>
        </is>
      </c>
      <c r="C319" s="417" t="inlineStr">
        <is>
          <t>Greenwich 008</t>
        </is>
      </c>
      <c r="D319" s="417" t="inlineStr">
        <is>
          <t>E09000011</t>
        </is>
      </c>
      <c r="E319" s="417" t="inlineStr">
        <is>
          <t>Greenwich</t>
        </is>
      </c>
      <c r="F319" s="417" t="inlineStr">
        <is>
          <t>South East</t>
        </is>
      </c>
      <c r="G319" s="380" t="inlineStr">
        <is>
          <t>RT Outer London</t>
        </is>
      </c>
      <c r="H319" s="413" t="inlineStr">
        <is>
          <t>London</t>
        </is>
      </c>
    </row>
    <row r="320" ht="15.75" customFormat="1" customHeight="1" s="41">
      <c r="B320" s="416" t="inlineStr">
        <is>
          <t>E02000321</t>
        </is>
      </c>
      <c r="C320" s="417" t="inlineStr">
        <is>
          <t>Greenwich 009</t>
        </is>
      </c>
      <c r="D320" s="417" t="inlineStr">
        <is>
          <t>E09000011</t>
        </is>
      </c>
      <c r="E320" s="417" t="inlineStr">
        <is>
          <t>Greenwich</t>
        </is>
      </c>
      <c r="F320" s="417" t="inlineStr">
        <is>
          <t>South East</t>
        </is>
      </c>
      <c r="G320" s="380" t="inlineStr">
        <is>
          <t>RT Outer London</t>
        </is>
      </c>
      <c r="H320" s="413" t="inlineStr">
        <is>
          <t>London</t>
        </is>
      </c>
    </row>
    <row r="321" ht="15.75" customFormat="1" customHeight="1" s="41">
      <c r="B321" s="416" t="inlineStr">
        <is>
          <t>E02000323</t>
        </is>
      </c>
      <c r="C321" s="417" t="inlineStr">
        <is>
          <t>Greenwich 011</t>
        </is>
      </c>
      <c r="D321" s="417" t="inlineStr">
        <is>
          <t>E09000011</t>
        </is>
      </c>
      <c r="E321" s="417" t="inlineStr">
        <is>
          <t>Greenwich</t>
        </is>
      </c>
      <c r="F321" s="417" t="inlineStr">
        <is>
          <t>South East</t>
        </is>
      </c>
      <c r="G321" s="380" t="inlineStr">
        <is>
          <t>RT Outer London</t>
        </is>
      </c>
      <c r="H321" s="413" t="inlineStr">
        <is>
          <t>London</t>
        </is>
      </c>
    </row>
    <row r="322" ht="15.75" customFormat="1" customHeight="1" s="41">
      <c r="B322" s="416" t="inlineStr">
        <is>
          <t>E02000324</t>
        </is>
      </c>
      <c r="C322" s="417" t="inlineStr">
        <is>
          <t>Greenwich 012</t>
        </is>
      </c>
      <c r="D322" s="417" t="inlineStr">
        <is>
          <t>E09000011</t>
        </is>
      </c>
      <c r="E322" s="417" t="inlineStr">
        <is>
          <t>Greenwich</t>
        </is>
      </c>
      <c r="F322" s="417" t="inlineStr">
        <is>
          <t>South East</t>
        </is>
      </c>
      <c r="G322" s="380" t="inlineStr">
        <is>
          <t>RT Outer London</t>
        </is>
      </c>
      <c r="H322" s="413" t="inlineStr">
        <is>
          <t>London</t>
        </is>
      </c>
    </row>
    <row r="323" ht="15.75" customFormat="1" customHeight="1" s="41">
      <c r="B323" s="416" t="inlineStr">
        <is>
          <t>E02000326</t>
        </is>
      </c>
      <c r="C323" s="417" t="inlineStr">
        <is>
          <t>Greenwich 014</t>
        </is>
      </c>
      <c r="D323" s="417" t="inlineStr">
        <is>
          <t>E09000011</t>
        </is>
      </c>
      <c r="E323" s="417" t="inlineStr">
        <is>
          <t>Greenwich</t>
        </is>
      </c>
      <c r="F323" s="417" t="inlineStr">
        <is>
          <t>South East</t>
        </is>
      </c>
      <c r="G323" s="380" t="inlineStr">
        <is>
          <t>RT Outer London</t>
        </is>
      </c>
      <c r="H323" s="413" t="inlineStr">
        <is>
          <t>London</t>
        </is>
      </c>
    </row>
    <row r="324" ht="15.75" customFormat="1" customHeight="1" s="41">
      <c r="B324" s="416" t="inlineStr">
        <is>
          <t>E02000327</t>
        </is>
      </c>
      <c r="C324" s="417" t="inlineStr">
        <is>
          <t>Greenwich 015</t>
        </is>
      </c>
      <c r="D324" s="417" t="inlineStr">
        <is>
          <t>E09000011</t>
        </is>
      </c>
      <c r="E324" s="417" t="inlineStr">
        <is>
          <t>Greenwich</t>
        </is>
      </c>
      <c r="F324" s="417" t="inlineStr">
        <is>
          <t>South East</t>
        </is>
      </c>
      <c r="G324" s="380" t="inlineStr">
        <is>
          <t>RT Outer London</t>
        </is>
      </c>
      <c r="H324" s="413" t="inlineStr">
        <is>
          <t>London</t>
        </is>
      </c>
    </row>
    <row r="325" ht="15.75" customFormat="1" customHeight="1" s="41">
      <c r="B325" s="416" t="inlineStr">
        <is>
          <t>E02000328</t>
        </is>
      </c>
      <c r="C325" s="417" t="inlineStr">
        <is>
          <t>Greenwich 016</t>
        </is>
      </c>
      <c r="D325" s="417" t="inlineStr">
        <is>
          <t>E09000011</t>
        </is>
      </c>
      <c r="E325" s="417" t="inlineStr">
        <is>
          <t>Greenwich</t>
        </is>
      </c>
      <c r="F325" s="417" t="inlineStr">
        <is>
          <t>South East</t>
        </is>
      </c>
      <c r="G325" s="380" t="inlineStr">
        <is>
          <t>RT Outer London</t>
        </is>
      </c>
      <c r="H325" s="413" t="inlineStr">
        <is>
          <t>London</t>
        </is>
      </c>
    </row>
    <row r="326" ht="15.75" customFormat="1" customHeight="1" s="41">
      <c r="B326" s="416" t="inlineStr">
        <is>
          <t>E02000329</t>
        </is>
      </c>
      <c r="C326" s="417" t="inlineStr">
        <is>
          <t>Greenwich 017</t>
        </is>
      </c>
      <c r="D326" s="417" t="inlineStr">
        <is>
          <t>E09000011</t>
        </is>
      </c>
      <c r="E326" s="417" t="inlineStr">
        <is>
          <t>Greenwich</t>
        </is>
      </c>
      <c r="F326" s="417" t="inlineStr">
        <is>
          <t>South East</t>
        </is>
      </c>
      <c r="G326" s="380" t="inlineStr">
        <is>
          <t>RT Outer London</t>
        </is>
      </c>
      <c r="H326" s="413" t="inlineStr">
        <is>
          <t>London</t>
        </is>
      </c>
    </row>
    <row r="327" ht="15.75" customFormat="1" customHeight="1" s="41">
      <c r="B327" s="416" t="inlineStr">
        <is>
          <t>E02000331</t>
        </is>
      </c>
      <c r="C327" s="417" t="inlineStr">
        <is>
          <t>Greenwich 019</t>
        </is>
      </c>
      <c r="D327" s="417" t="inlineStr">
        <is>
          <t>E09000011</t>
        </is>
      </c>
      <c r="E327" s="417" t="inlineStr">
        <is>
          <t>Greenwich</t>
        </is>
      </c>
      <c r="F327" s="417" t="inlineStr">
        <is>
          <t>South East</t>
        </is>
      </c>
      <c r="G327" s="380" t="inlineStr">
        <is>
          <t>RT Outer London</t>
        </is>
      </c>
      <c r="H327" s="413" t="inlineStr">
        <is>
          <t>London</t>
        </is>
      </c>
    </row>
    <row r="328" ht="15.75" customFormat="1" customHeight="1" s="41">
      <c r="B328" s="416" t="inlineStr">
        <is>
          <t>E02000332</t>
        </is>
      </c>
      <c r="C328" s="417" t="inlineStr">
        <is>
          <t>Greenwich 020</t>
        </is>
      </c>
      <c r="D328" s="417" t="inlineStr">
        <is>
          <t>E09000011</t>
        </is>
      </c>
      <c r="E328" s="417" t="inlineStr">
        <is>
          <t>Greenwich</t>
        </is>
      </c>
      <c r="F328" s="417" t="inlineStr">
        <is>
          <t>South East</t>
        </is>
      </c>
      <c r="G328" s="380" t="inlineStr">
        <is>
          <t>RT Outer London</t>
        </is>
      </c>
      <c r="H328" s="413" t="inlineStr">
        <is>
          <t>London</t>
        </is>
      </c>
    </row>
    <row r="329" ht="15.75" customFormat="1" customHeight="1" s="41">
      <c r="B329" s="416" t="inlineStr">
        <is>
          <t>E02000333</t>
        </is>
      </c>
      <c r="C329" s="417" t="inlineStr">
        <is>
          <t>Greenwich 021</t>
        </is>
      </c>
      <c r="D329" s="417" t="inlineStr">
        <is>
          <t>E09000011</t>
        </is>
      </c>
      <c r="E329" s="417" t="inlineStr">
        <is>
          <t>Greenwich</t>
        </is>
      </c>
      <c r="F329" s="417" t="inlineStr">
        <is>
          <t>South East</t>
        </is>
      </c>
      <c r="G329" s="380" t="inlineStr">
        <is>
          <t>RT Outer London</t>
        </is>
      </c>
      <c r="H329" s="413" t="inlineStr">
        <is>
          <t>London</t>
        </is>
      </c>
    </row>
    <row r="330" ht="15.75" customFormat="1" customHeight="1" s="41">
      <c r="B330" s="416" t="inlineStr">
        <is>
          <t>E02000334</t>
        </is>
      </c>
      <c r="C330" s="417" t="inlineStr">
        <is>
          <t>Greenwich 022</t>
        </is>
      </c>
      <c r="D330" s="417" t="inlineStr">
        <is>
          <t>E09000011</t>
        </is>
      </c>
      <c r="E330" s="417" t="inlineStr">
        <is>
          <t>Greenwich</t>
        </is>
      </c>
      <c r="F330" s="417" t="inlineStr">
        <is>
          <t>South East</t>
        </is>
      </c>
      <c r="G330" s="380" t="inlineStr">
        <is>
          <t>RT Outer London</t>
        </is>
      </c>
      <c r="H330" s="413" t="inlineStr">
        <is>
          <t>London</t>
        </is>
      </c>
    </row>
    <row r="331" ht="15.75" customFormat="1" customHeight="1" s="41">
      <c r="B331" s="416" t="inlineStr">
        <is>
          <t>E02000335</t>
        </is>
      </c>
      <c r="C331" s="417" t="inlineStr">
        <is>
          <t>Greenwich 023</t>
        </is>
      </c>
      <c r="D331" s="417" t="inlineStr">
        <is>
          <t>E09000011</t>
        </is>
      </c>
      <c r="E331" s="417" t="inlineStr">
        <is>
          <t>Greenwich</t>
        </is>
      </c>
      <c r="F331" s="417" t="inlineStr">
        <is>
          <t>South East</t>
        </is>
      </c>
      <c r="G331" s="380" t="inlineStr">
        <is>
          <t>RT Outer London</t>
        </is>
      </c>
      <c r="H331" s="413" t="inlineStr">
        <is>
          <t>London</t>
        </is>
      </c>
    </row>
    <row r="332" ht="15.75" customFormat="1" customHeight="1" s="41">
      <c r="B332" s="416" t="inlineStr">
        <is>
          <t>E02000337</t>
        </is>
      </c>
      <c r="C332" s="417" t="inlineStr">
        <is>
          <t>Greenwich 025</t>
        </is>
      </c>
      <c r="D332" s="417" t="inlineStr">
        <is>
          <t>E09000011</t>
        </is>
      </c>
      <c r="E332" s="417" t="inlineStr">
        <is>
          <t>Greenwich</t>
        </is>
      </c>
      <c r="F332" s="417" t="inlineStr">
        <is>
          <t>South East</t>
        </is>
      </c>
      <c r="G332" s="380" t="inlineStr">
        <is>
          <t>RT Outer London</t>
        </is>
      </c>
      <c r="H332" s="413" t="inlineStr">
        <is>
          <t>London</t>
        </is>
      </c>
    </row>
    <row r="333" ht="15.75" customFormat="1" customHeight="1" s="41">
      <c r="B333" s="416" t="inlineStr">
        <is>
          <t>E02000339</t>
        </is>
      </c>
      <c r="C333" s="417" t="inlineStr">
        <is>
          <t>Greenwich 027</t>
        </is>
      </c>
      <c r="D333" s="417" t="inlineStr">
        <is>
          <t>E09000011</t>
        </is>
      </c>
      <c r="E333" s="417" t="inlineStr">
        <is>
          <t>Greenwich</t>
        </is>
      </c>
      <c r="F333" s="417" t="inlineStr">
        <is>
          <t>South East</t>
        </is>
      </c>
      <c r="G333" s="380" t="inlineStr">
        <is>
          <t>RT Outer London</t>
        </is>
      </c>
      <c r="H333" s="413" t="inlineStr">
        <is>
          <t>London</t>
        </is>
      </c>
    </row>
    <row r="334" ht="15.75" customFormat="1" customHeight="1" s="41">
      <c r="B334" s="416" t="inlineStr">
        <is>
          <t>E02000340</t>
        </is>
      </c>
      <c r="C334" s="417" t="inlineStr">
        <is>
          <t>Greenwich 028</t>
        </is>
      </c>
      <c r="D334" s="417" t="inlineStr">
        <is>
          <t>E09000011</t>
        </is>
      </c>
      <c r="E334" s="417" t="inlineStr">
        <is>
          <t>Greenwich</t>
        </is>
      </c>
      <c r="F334" s="417" t="inlineStr">
        <is>
          <t>South East</t>
        </is>
      </c>
      <c r="G334" s="380" t="inlineStr">
        <is>
          <t>RT Outer London</t>
        </is>
      </c>
      <c r="H334" s="413" t="inlineStr">
        <is>
          <t>London</t>
        </is>
      </c>
    </row>
    <row r="335" ht="15.75" customFormat="1" customHeight="1" s="41">
      <c r="B335" s="416" t="inlineStr">
        <is>
          <t>E02000341</t>
        </is>
      </c>
      <c r="C335" s="417" t="inlineStr">
        <is>
          <t>Greenwich 029</t>
        </is>
      </c>
      <c r="D335" s="417" t="inlineStr">
        <is>
          <t>E09000011</t>
        </is>
      </c>
      <c r="E335" s="417" t="inlineStr">
        <is>
          <t>Greenwich</t>
        </is>
      </c>
      <c r="F335" s="417" t="inlineStr">
        <is>
          <t>South East</t>
        </is>
      </c>
      <c r="G335" s="380" t="inlineStr">
        <is>
          <t>RT Outer London</t>
        </is>
      </c>
      <c r="H335" s="413" t="inlineStr">
        <is>
          <t>London</t>
        </is>
      </c>
    </row>
    <row r="336" ht="15.75" customFormat="1" customHeight="1" s="41">
      <c r="B336" s="416" t="inlineStr">
        <is>
          <t>E02000342</t>
        </is>
      </c>
      <c r="C336" s="417" t="inlineStr">
        <is>
          <t>Greenwich 030</t>
        </is>
      </c>
      <c r="D336" s="417" t="inlineStr">
        <is>
          <t>E09000011</t>
        </is>
      </c>
      <c r="E336" s="417" t="inlineStr">
        <is>
          <t>Greenwich</t>
        </is>
      </c>
      <c r="F336" s="417" t="inlineStr">
        <is>
          <t>South East</t>
        </is>
      </c>
      <c r="G336" s="380" t="inlineStr">
        <is>
          <t>RT Outer London</t>
        </is>
      </c>
      <c r="H336" s="413" t="inlineStr">
        <is>
          <t>London</t>
        </is>
      </c>
    </row>
    <row r="337" ht="15.75" customFormat="1" customHeight="1" s="41">
      <c r="B337" s="416" t="inlineStr">
        <is>
          <t>E02000343</t>
        </is>
      </c>
      <c r="C337" s="417" t="inlineStr">
        <is>
          <t>Greenwich 031</t>
        </is>
      </c>
      <c r="D337" s="417" t="inlineStr">
        <is>
          <t>E09000011</t>
        </is>
      </c>
      <c r="E337" s="417" t="inlineStr">
        <is>
          <t>Greenwich</t>
        </is>
      </c>
      <c r="F337" s="417" t="inlineStr">
        <is>
          <t>South East</t>
        </is>
      </c>
      <c r="G337" s="380" t="inlineStr">
        <is>
          <t>RT Outer London</t>
        </is>
      </c>
      <c r="H337" s="413" t="inlineStr">
        <is>
          <t>London</t>
        </is>
      </c>
    </row>
    <row r="338" ht="15.75" customFormat="1" customHeight="1" s="41">
      <c r="B338" s="416" t="inlineStr">
        <is>
          <t>E02000344</t>
        </is>
      </c>
      <c r="C338" s="417" t="inlineStr">
        <is>
          <t>Greenwich 032</t>
        </is>
      </c>
      <c r="D338" s="417" t="inlineStr">
        <is>
          <t>E09000011</t>
        </is>
      </c>
      <c r="E338" s="417" t="inlineStr">
        <is>
          <t>Greenwich</t>
        </is>
      </c>
      <c r="F338" s="417" t="inlineStr">
        <is>
          <t>South East</t>
        </is>
      </c>
      <c r="G338" s="380" t="inlineStr">
        <is>
          <t>RT Outer London</t>
        </is>
      </c>
      <c r="H338" s="413" t="inlineStr">
        <is>
          <t>London</t>
        </is>
      </c>
    </row>
    <row r="339" ht="15.75" customFormat="1" customHeight="1" s="41">
      <c r="B339" s="416" t="inlineStr">
        <is>
          <t>E02000345</t>
        </is>
      </c>
      <c r="C339" s="417" t="inlineStr">
        <is>
          <t>Hackney 001</t>
        </is>
      </c>
      <c r="D339" s="417" t="inlineStr">
        <is>
          <t>E09000012</t>
        </is>
      </c>
      <c r="E339" s="417" t="inlineStr">
        <is>
          <t>Hackney</t>
        </is>
      </c>
      <c r="F339" s="417" t="inlineStr">
        <is>
          <t>South East</t>
        </is>
      </c>
      <c r="G339" s="380" t="inlineStr">
        <is>
          <t>RT Inner London</t>
        </is>
      </c>
      <c r="H339" s="413" t="inlineStr">
        <is>
          <t>London</t>
        </is>
      </c>
    </row>
    <row r="340" ht="15.75" customFormat="1" customHeight="1" s="41">
      <c r="B340" s="416" t="inlineStr">
        <is>
          <t>E02000346</t>
        </is>
      </c>
      <c r="C340" s="417" t="inlineStr">
        <is>
          <t>Hackney 002</t>
        </is>
      </c>
      <c r="D340" s="417" t="inlineStr">
        <is>
          <t>E09000012</t>
        </is>
      </c>
      <c r="E340" s="417" t="inlineStr">
        <is>
          <t>Hackney</t>
        </is>
      </c>
      <c r="F340" s="417" t="inlineStr">
        <is>
          <t>South East</t>
        </is>
      </c>
      <c r="G340" s="380" t="inlineStr">
        <is>
          <t>RT Inner London</t>
        </is>
      </c>
      <c r="H340" s="413" t="inlineStr">
        <is>
          <t>London</t>
        </is>
      </c>
    </row>
    <row r="341" ht="15.75" customFormat="1" customHeight="1" s="41">
      <c r="B341" s="416" t="inlineStr">
        <is>
          <t>E02000347</t>
        </is>
      </c>
      <c r="C341" s="417" t="inlineStr">
        <is>
          <t>Hackney 003</t>
        </is>
      </c>
      <c r="D341" s="417" t="inlineStr">
        <is>
          <t>E09000012</t>
        </is>
      </c>
      <c r="E341" s="417" t="inlineStr">
        <is>
          <t>Hackney</t>
        </is>
      </c>
      <c r="F341" s="417" t="inlineStr">
        <is>
          <t>South East</t>
        </is>
      </c>
      <c r="G341" s="380" t="inlineStr">
        <is>
          <t>RT Inner London</t>
        </is>
      </c>
      <c r="H341" s="413" t="inlineStr">
        <is>
          <t>London</t>
        </is>
      </c>
    </row>
    <row r="342" ht="15.75" customFormat="1" customHeight="1" s="41">
      <c r="B342" s="416" t="inlineStr">
        <is>
          <t>E02000348</t>
        </is>
      </c>
      <c r="C342" s="417" t="inlineStr">
        <is>
          <t>Hackney 004</t>
        </is>
      </c>
      <c r="D342" s="417" t="inlineStr">
        <is>
          <t>E09000012</t>
        </is>
      </c>
      <c r="E342" s="417" t="inlineStr">
        <is>
          <t>Hackney</t>
        </is>
      </c>
      <c r="F342" s="417" t="inlineStr">
        <is>
          <t>South East</t>
        </is>
      </c>
      <c r="G342" s="380" t="inlineStr">
        <is>
          <t>RT Inner London</t>
        </is>
      </c>
      <c r="H342" s="413" t="inlineStr">
        <is>
          <t>London</t>
        </is>
      </c>
    </row>
    <row r="343" ht="15.75" customFormat="1" customHeight="1" s="41">
      <c r="B343" s="416" t="inlineStr">
        <is>
          <t>E02000350</t>
        </is>
      </c>
      <c r="C343" s="417" t="inlineStr">
        <is>
          <t>Hackney 006</t>
        </is>
      </c>
      <c r="D343" s="417" t="inlineStr">
        <is>
          <t>E09000012</t>
        </is>
      </c>
      <c r="E343" s="417" t="inlineStr">
        <is>
          <t>Hackney</t>
        </is>
      </c>
      <c r="F343" s="417" t="inlineStr">
        <is>
          <t>South East</t>
        </is>
      </c>
      <c r="G343" s="380" t="inlineStr">
        <is>
          <t>RT Inner London</t>
        </is>
      </c>
      <c r="H343" s="413" t="inlineStr">
        <is>
          <t>London</t>
        </is>
      </c>
    </row>
    <row r="344" ht="15.75" customFormat="1" customHeight="1" s="41">
      <c r="B344" s="416" t="inlineStr">
        <is>
          <t>E02000351</t>
        </is>
      </c>
      <c r="C344" s="417" t="inlineStr">
        <is>
          <t>Hackney 007</t>
        </is>
      </c>
      <c r="D344" s="417" t="inlineStr">
        <is>
          <t>E09000012</t>
        </is>
      </c>
      <c r="E344" s="417" t="inlineStr">
        <is>
          <t>Hackney</t>
        </is>
      </c>
      <c r="F344" s="417" t="inlineStr">
        <is>
          <t>South East</t>
        </is>
      </c>
      <c r="G344" s="380" t="inlineStr">
        <is>
          <t>RT Inner London</t>
        </is>
      </c>
      <c r="H344" s="413" t="inlineStr">
        <is>
          <t>London</t>
        </is>
      </c>
    </row>
    <row r="345" ht="15.75" customFormat="1" customHeight="1" s="41">
      <c r="B345" s="416" t="inlineStr">
        <is>
          <t>E02000352</t>
        </is>
      </c>
      <c r="C345" s="417" t="inlineStr">
        <is>
          <t>Hackney 008</t>
        </is>
      </c>
      <c r="D345" s="417" t="inlineStr">
        <is>
          <t>E09000012</t>
        </is>
      </c>
      <c r="E345" s="417" t="inlineStr">
        <is>
          <t>Hackney</t>
        </is>
      </c>
      <c r="F345" s="417" t="inlineStr">
        <is>
          <t>South East</t>
        </is>
      </c>
      <c r="G345" s="380" t="inlineStr">
        <is>
          <t>RT Inner London</t>
        </is>
      </c>
      <c r="H345" s="413" t="inlineStr">
        <is>
          <t>London</t>
        </is>
      </c>
    </row>
    <row r="346" ht="15.75" customFormat="1" customHeight="1" s="41">
      <c r="B346" s="416" t="inlineStr">
        <is>
          <t>E02000353</t>
        </is>
      </c>
      <c r="C346" s="417" t="inlineStr">
        <is>
          <t>Hackney 009</t>
        </is>
      </c>
      <c r="D346" s="417" t="inlineStr">
        <is>
          <t>E09000012</t>
        </is>
      </c>
      <c r="E346" s="417" t="inlineStr">
        <is>
          <t>Hackney</t>
        </is>
      </c>
      <c r="F346" s="417" t="inlineStr">
        <is>
          <t>South East</t>
        </is>
      </c>
      <c r="G346" s="380" t="inlineStr">
        <is>
          <t>RT Inner London</t>
        </is>
      </c>
      <c r="H346" s="413" t="inlineStr">
        <is>
          <t>London</t>
        </is>
      </c>
    </row>
    <row r="347" ht="15.75" customFormat="1" customHeight="1" s="41">
      <c r="B347" s="416" t="inlineStr">
        <is>
          <t>E02000354</t>
        </is>
      </c>
      <c r="C347" s="417" t="inlineStr">
        <is>
          <t>Hackney 010</t>
        </is>
      </c>
      <c r="D347" s="417" t="inlineStr">
        <is>
          <t>E09000012</t>
        </is>
      </c>
      <c r="E347" s="417" t="inlineStr">
        <is>
          <t>Hackney</t>
        </is>
      </c>
      <c r="F347" s="417" t="inlineStr">
        <is>
          <t>South East</t>
        </is>
      </c>
      <c r="G347" s="380" t="inlineStr">
        <is>
          <t>RT Inner London</t>
        </is>
      </c>
      <c r="H347" s="413" t="inlineStr">
        <is>
          <t>London</t>
        </is>
      </c>
    </row>
    <row r="348" ht="15.75" customFormat="1" customHeight="1" s="41">
      <c r="B348" s="416" t="inlineStr">
        <is>
          <t>E02000355</t>
        </is>
      </c>
      <c r="C348" s="417" t="inlineStr">
        <is>
          <t>Hackney 011</t>
        </is>
      </c>
      <c r="D348" s="417" t="inlineStr">
        <is>
          <t>E09000012</t>
        </is>
      </c>
      <c r="E348" s="417" t="inlineStr">
        <is>
          <t>Hackney</t>
        </is>
      </c>
      <c r="F348" s="417" t="inlineStr">
        <is>
          <t>South East</t>
        </is>
      </c>
      <c r="G348" s="380" t="inlineStr">
        <is>
          <t>RT Inner London</t>
        </is>
      </c>
      <c r="H348" s="413" t="inlineStr">
        <is>
          <t>London</t>
        </is>
      </c>
    </row>
    <row r="349" ht="15.75" customFormat="1" customHeight="1" s="41">
      <c r="B349" s="416" t="inlineStr">
        <is>
          <t>E02000356</t>
        </is>
      </c>
      <c r="C349" s="417" t="inlineStr">
        <is>
          <t>Hackney 012</t>
        </is>
      </c>
      <c r="D349" s="417" t="inlineStr">
        <is>
          <t>E09000012</t>
        </is>
      </c>
      <c r="E349" s="417" t="inlineStr">
        <is>
          <t>Hackney</t>
        </is>
      </c>
      <c r="F349" s="417" t="inlineStr">
        <is>
          <t>South East</t>
        </is>
      </c>
      <c r="G349" s="380" t="inlineStr">
        <is>
          <t>RT Inner London</t>
        </is>
      </c>
      <c r="H349" s="413" t="inlineStr">
        <is>
          <t>London</t>
        </is>
      </c>
    </row>
    <row r="350" ht="15.75" customFormat="1" customHeight="1" s="41">
      <c r="B350" s="416" t="inlineStr">
        <is>
          <t>E02000357</t>
        </is>
      </c>
      <c r="C350" s="417" t="inlineStr">
        <is>
          <t>Hackney 013</t>
        </is>
      </c>
      <c r="D350" s="417" t="inlineStr">
        <is>
          <t>E09000012</t>
        </is>
      </c>
      <c r="E350" s="417" t="inlineStr">
        <is>
          <t>Hackney</t>
        </is>
      </c>
      <c r="F350" s="417" t="inlineStr">
        <is>
          <t>South East</t>
        </is>
      </c>
      <c r="G350" s="380" t="inlineStr">
        <is>
          <t>RT Inner London</t>
        </is>
      </c>
      <c r="H350" s="413" t="inlineStr">
        <is>
          <t>London</t>
        </is>
      </c>
    </row>
    <row r="351" ht="15.75" customFormat="1" customHeight="1" s="41">
      <c r="B351" s="416" t="inlineStr">
        <is>
          <t>E02000358</t>
        </is>
      </c>
      <c r="C351" s="417" t="inlineStr">
        <is>
          <t>Hackney 014</t>
        </is>
      </c>
      <c r="D351" s="417" t="inlineStr">
        <is>
          <t>E09000012</t>
        </is>
      </c>
      <c r="E351" s="417" t="inlineStr">
        <is>
          <t>Hackney</t>
        </is>
      </c>
      <c r="F351" s="417" t="inlineStr">
        <is>
          <t>South East</t>
        </is>
      </c>
      <c r="G351" s="380" t="inlineStr">
        <is>
          <t>RT Inner London</t>
        </is>
      </c>
      <c r="H351" s="413" t="inlineStr">
        <is>
          <t>London</t>
        </is>
      </c>
    </row>
    <row r="352" ht="15.75" customFormat="1" customHeight="1" s="41">
      <c r="B352" s="416" t="inlineStr">
        <is>
          <t>E02000359</t>
        </is>
      </c>
      <c r="C352" s="417" t="inlineStr">
        <is>
          <t>Hackney 015</t>
        </is>
      </c>
      <c r="D352" s="417" t="inlineStr">
        <is>
          <t>E09000012</t>
        </is>
      </c>
      <c r="E352" s="417" t="inlineStr">
        <is>
          <t>Hackney</t>
        </is>
      </c>
      <c r="F352" s="417" t="inlineStr">
        <is>
          <t>South East</t>
        </is>
      </c>
      <c r="G352" s="380" t="inlineStr">
        <is>
          <t>RT Inner London</t>
        </is>
      </c>
      <c r="H352" s="413" t="inlineStr">
        <is>
          <t>London</t>
        </is>
      </c>
    </row>
    <row r="353" ht="15.75" customFormat="1" customHeight="1" s="41">
      <c r="B353" s="416" t="inlineStr">
        <is>
          <t>E02000360</t>
        </is>
      </c>
      <c r="C353" s="417" t="inlineStr">
        <is>
          <t>Hackney 016</t>
        </is>
      </c>
      <c r="D353" s="417" t="inlineStr">
        <is>
          <t>E09000012</t>
        </is>
      </c>
      <c r="E353" s="417" t="inlineStr">
        <is>
          <t>Hackney</t>
        </is>
      </c>
      <c r="F353" s="417" t="inlineStr">
        <is>
          <t>South East</t>
        </is>
      </c>
      <c r="G353" s="380" t="inlineStr">
        <is>
          <t>RT Inner London</t>
        </is>
      </c>
      <c r="H353" s="413" t="inlineStr">
        <is>
          <t>London</t>
        </is>
      </c>
    </row>
    <row r="354" ht="15.75" customFormat="1" customHeight="1" s="41">
      <c r="B354" s="416" t="inlineStr">
        <is>
          <t>E02000361</t>
        </is>
      </c>
      <c r="C354" s="417" t="inlineStr">
        <is>
          <t>Hackney 017</t>
        </is>
      </c>
      <c r="D354" s="417" t="inlineStr">
        <is>
          <t>E09000012</t>
        </is>
      </c>
      <c r="E354" s="417" t="inlineStr">
        <is>
          <t>Hackney</t>
        </is>
      </c>
      <c r="F354" s="417" t="inlineStr">
        <is>
          <t>South East</t>
        </is>
      </c>
      <c r="G354" s="380" t="inlineStr">
        <is>
          <t>RT Inner London</t>
        </is>
      </c>
      <c r="H354" s="413" t="inlineStr">
        <is>
          <t>London</t>
        </is>
      </c>
    </row>
    <row r="355" ht="15.75" customFormat="1" customHeight="1" s="41">
      <c r="B355" s="416" t="inlineStr">
        <is>
          <t>E02000362</t>
        </is>
      </c>
      <c r="C355" s="417" t="inlineStr">
        <is>
          <t>Hackney 018</t>
        </is>
      </c>
      <c r="D355" s="417" t="inlineStr">
        <is>
          <t>E09000012</t>
        </is>
      </c>
      <c r="E355" s="417" t="inlineStr">
        <is>
          <t>Hackney</t>
        </is>
      </c>
      <c r="F355" s="417" t="inlineStr">
        <is>
          <t>South East</t>
        </is>
      </c>
      <c r="G355" s="380" t="inlineStr">
        <is>
          <t>RT Inner London</t>
        </is>
      </c>
      <c r="H355" s="413" t="inlineStr">
        <is>
          <t>London</t>
        </is>
      </c>
    </row>
    <row r="356" ht="15.75" customFormat="1" customHeight="1" s="41">
      <c r="B356" s="416" t="inlineStr">
        <is>
          <t>E02000363</t>
        </is>
      </c>
      <c r="C356" s="417" t="inlineStr">
        <is>
          <t>Hackney 019</t>
        </is>
      </c>
      <c r="D356" s="417" t="inlineStr">
        <is>
          <t>E09000012</t>
        </is>
      </c>
      <c r="E356" s="417" t="inlineStr">
        <is>
          <t>Hackney</t>
        </is>
      </c>
      <c r="F356" s="417" t="inlineStr">
        <is>
          <t>South East</t>
        </is>
      </c>
      <c r="G356" s="380" t="inlineStr">
        <is>
          <t>RT Inner London</t>
        </is>
      </c>
      <c r="H356" s="413" t="inlineStr">
        <is>
          <t>London</t>
        </is>
      </c>
    </row>
    <row r="357" ht="15.75" customFormat="1" customHeight="1" s="41">
      <c r="B357" s="416" t="inlineStr">
        <is>
          <t>E02000364</t>
        </is>
      </c>
      <c r="C357" s="417" t="inlineStr">
        <is>
          <t>Hackney 020</t>
        </is>
      </c>
      <c r="D357" s="417" t="inlineStr">
        <is>
          <t>E09000012</t>
        </is>
      </c>
      <c r="E357" s="417" t="inlineStr">
        <is>
          <t>Hackney</t>
        </is>
      </c>
      <c r="F357" s="417" t="inlineStr">
        <is>
          <t>South East</t>
        </is>
      </c>
      <c r="G357" s="380" t="inlineStr">
        <is>
          <t>RT Inner London</t>
        </is>
      </c>
      <c r="H357" s="413" t="inlineStr">
        <is>
          <t>London</t>
        </is>
      </c>
    </row>
    <row r="358" ht="15.75" customFormat="1" customHeight="1" s="41">
      <c r="B358" s="416" t="inlineStr">
        <is>
          <t>E02000365</t>
        </is>
      </c>
      <c r="C358" s="417" t="inlineStr">
        <is>
          <t>Hackney 021</t>
        </is>
      </c>
      <c r="D358" s="417" t="inlineStr">
        <is>
          <t>E09000012</t>
        </is>
      </c>
      <c r="E358" s="417" t="inlineStr">
        <is>
          <t>Hackney</t>
        </is>
      </c>
      <c r="F358" s="417" t="inlineStr">
        <is>
          <t>South East</t>
        </is>
      </c>
      <c r="G358" s="380" t="inlineStr">
        <is>
          <t>RT Inner London</t>
        </is>
      </c>
      <c r="H358" s="413" t="inlineStr">
        <is>
          <t>London</t>
        </is>
      </c>
    </row>
    <row r="359" ht="15.75" customFormat="1" customHeight="1" s="41">
      <c r="B359" s="416" t="inlineStr">
        <is>
          <t>E02000366</t>
        </is>
      </c>
      <c r="C359" s="417" t="inlineStr">
        <is>
          <t>Hackney 022</t>
        </is>
      </c>
      <c r="D359" s="417" t="inlineStr">
        <is>
          <t>E09000012</t>
        </is>
      </c>
      <c r="E359" s="417" t="inlineStr">
        <is>
          <t>Hackney</t>
        </is>
      </c>
      <c r="F359" s="417" t="inlineStr">
        <is>
          <t>South East</t>
        </is>
      </c>
      <c r="G359" s="380" t="inlineStr">
        <is>
          <t>RT Inner London</t>
        </is>
      </c>
      <c r="H359" s="413" t="inlineStr">
        <is>
          <t>London</t>
        </is>
      </c>
    </row>
    <row r="360" ht="15.75" customFormat="1" customHeight="1" s="41">
      <c r="B360" s="416" t="inlineStr">
        <is>
          <t>E02000367</t>
        </is>
      </c>
      <c r="C360" s="417" t="inlineStr">
        <is>
          <t>Hackney 023</t>
        </is>
      </c>
      <c r="D360" s="417" t="inlineStr">
        <is>
          <t>E09000012</t>
        </is>
      </c>
      <c r="E360" s="417" t="inlineStr">
        <is>
          <t>Hackney</t>
        </is>
      </c>
      <c r="F360" s="417" t="inlineStr">
        <is>
          <t>South East</t>
        </is>
      </c>
      <c r="G360" s="380" t="inlineStr">
        <is>
          <t>RT Inner London</t>
        </is>
      </c>
      <c r="H360" s="413" t="inlineStr">
        <is>
          <t>London</t>
        </is>
      </c>
    </row>
    <row r="361" ht="15.75" customFormat="1" customHeight="1" s="41">
      <c r="B361" s="416" t="inlineStr">
        <is>
          <t>E02000368</t>
        </is>
      </c>
      <c r="C361" s="417" t="inlineStr">
        <is>
          <t>Hackney 024</t>
        </is>
      </c>
      <c r="D361" s="417" t="inlineStr">
        <is>
          <t>E09000012</t>
        </is>
      </c>
      <c r="E361" s="417" t="inlineStr">
        <is>
          <t>Hackney</t>
        </is>
      </c>
      <c r="F361" s="417" t="inlineStr">
        <is>
          <t>South East</t>
        </is>
      </c>
      <c r="G361" s="380" t="inlineStr">
        <is>
          <t>RT Inner London</t>
        </is>
      </c>
      <c r="H361" s="413" t="inlineStr">
        <is>
          <t>London</t>
        </is>
      </c>
    </row>
    <row r="362" ht="15.75" customFormat="1" customHeight="1" s="41">
      <c r="B362" s="416" t="inlineStr">
        <is>
          <t>E02000369</t>
        </is>
      </c>
      <c r="C362" s="417" t="inlineStr">
        <is>
          <t>Hackney 025</t>
        </is>
      </c>
      <c r="D362" s="417" t="inlineStr">
        <is>
          <t>E09000012</t>
        </is>
      </c>
      <c r="E362" s="417" t="inlineStr">
        <is>
          <t>Hackney</t>
        </is>
      </c>
      <c r="F362" s="417" t="inlineStr">
        <is>
          <t>South East</t>
        </is>
      </c>
      <c r="G362" s="380" t="inlineStr">
        <is>
          <t>RT Inner London</t>
        </is>
      </c>
      <c r="H362" s="413" t="inlineStr">
        <is>
          <t>London</t>
        </is>
      </c>
    </row>
    <row r="363" ht="15.75" customFormat="1" customHeight="1" s="41">
      <c r="B363" s="416" t="inlineStr">
        <is>
          <t>E02000370</t>
        </is>
      </c>
      <c r="C363" s="417" t="inlineStr">
        <is>
          <t>Hackney 026</t>
        </is>
      </c>
      <c r="D363" s="417" t="inlineStr">
        <is>
          <t>E09000012</t>
        </is>
      </c>
      <c r="E363" s="417" t="inlineStr">
        <is>
          <t>Hackney</t>
        </is>
      </c>
      <c r="F363" s="417" t="inlineStr">
        <is>
          <t>South East</t>
        </is>
      </c>
      <c r="G363" s="380" t="inlineStr">
        <is>
          <t>RT Inner London</t>
        </is>
      </c>
      <c r="H363" s="413" t="inlineStr">
        <is>
          <t>London</t>
        </is>
      </c>
    </row>
    <row r="364" ht="15.75" customFormat="1" customHeight="1" s="41">
      <c r="B364" s="416" t="inlineStr">
        <is>
          <t>E02000371</t>
        </is>
      </c>
      <c r="C364" s="417" t="inlineStr">
        <is>
          <t>Hackney 027</t>
        </is>
      </c>
      <c r="D364" s="417" t="inlineStr">
        <is>
          <t>E09000012</t>
        </is>
      </c>
      <c r="E364" s="417" t="inlineStr">
        <is>
          <t>Hackney</t>
        </is>
      </c>
      <c r="F364" s="417" t="inlineStr">
        <is>
          <t>South East</t>
        </is>
      </c>
      <c r="G364" s="380" t="inlineStr">
        <is>
          <t>RT Inner London</t>
        </is>
      </c>
      <c r="H364" s="413" t="inlineStr">
        <is>
          <t>London</t>
        </is>
      </c>
    </row>
    <row r="365" ht="15.75" customFormat="1" customHeight="1" s="41">
      <c r="B365" s="416" t="inlineStr">
        <is>
          <t>E02000372</t>
        </is>
      </c>
      <c r="C365" s="417" t="inlineStr">
        <is>
          <t>Hammersmith and Fulham 001</t>
        </is>
      </c>
      <c r="D365" s="417" t="inlineStr">
        <is>
          <t>E09000013</t>
        </is>
      </c>
      <c r="E365" s="417" t="inlineStr">
        <is>
          <t>Hammersmith and Fulham</t>
        </is>
      </c>
      <c r="F365" s="417" t="inlineStr">
        <is>
          <t>South East</t>
        </is>
      </c>
      <c r="G365" s="380" t="inlineStr">
        <is>
          <t>RT Inner London</t>
        </is>
      </c>
      <c r="H365" s="413" t="inlineStr">
        <is>
          <t>London</t>
        </is>
      </c>
    </row>
    <row r="366" ht="15.75" customFormat="1" customHeight="1" s="41">
      <c r="B366" s="416" t="inlineStr">
        <is>
          <t>E02000373</t>
        </is>
      </c>
      <c r="C366" s="417" t="inlineStr">
        <is>
          <t>Hammersmith and Fulham 002</t>
        </is>
      </c>
      <c r="D366" s="417" t="inlineStr">
        <is>
          <t>E09000013</t>
        </is>
      </c>
      <c r="E366" s="417" t="inlineStr">
        <is>
          <t>Hammersmith and Fulham</t>
        </is>
      </c>
      <c r="F366" s="417" t="inlineStr">
        <is>
          <t>South East</t>
        </is>
      </c>
      <c r="G366" s="380" t="inlineStr">
        <is>
          <t>RT Inner London</t>
        </is>
      </c>
      <c r="H366" s="413" t="inlineStr">
        <is>
          <t>London</t>
        </is>
      </c>
    </row>
    <row r="367" ht="15.75" customFormat="1" customHeight="1" s="41">
      <c r="B367" s="416" t="inlineStr">
        <is>
          <t>E02000374</t>
        </is>
      </c>
      <c r="C367" s="417" t="inlineStr">
        <is>
          <t>Hammersmith and Fulham 003</t>
        </is>
      </c>
      <c r="D367" s="417" t="inlineStr">
        <is>
          <t>E09000013</t>
        </is>
      </c>
      <c r="E367" s="417" t="inlineStr">
        <is>
          <t>Hammersmith and Fulham</t>
        </is>
      </c>
      <c r="F367" s="417" t="inlineStr">
        <is>
          <t>South East</t>
        </is>
      </c>
      <c r="G367" s="380" t="inlineStr">
        <is>
          <t>RT Inner London</t>
        </is>
      </c>
      <c r="H367" s="413" t="inlineStr">
        <is>
          <t>London</t>
        </is>
      </c>
    </row>
    <row r="368" ht="15.75" customFormat="1" customHeight="1" s="41">
      <c r="B368" s="416" t="inlineStr">
        <is>
          <t>E02000375</t>
        </is>
      </c>
      <c r="C368" s="417" t="inlineStr">
        <is>
          <t>Hammersmith and Fulham 004</t>
        </is>
      </c>
      <c r="D368" s="417" t="inlineStr">
        <is>
          <t>E09000013</t>
        </is>
      </c>
      <c r="E368" s="417" t="inlineStr">
        <is>
          <t>Hammersmith and Fulham</t>
        </is>
      </c>
      <c r="F368" s="417" t="inlineStr">
        <is>
          <t>South East</t>
        </is>
      </c>
      <c r="G368" s="380" t="inlineStr">
        <is>
          <t>RT Inner London</t>
        </is>
      </c>
      <c r="H368" s="413" t="inlineStr">
        <is>
          <t>London</t>
        </is>
      </c>
    </row>
    <row r="369" ht="15.75" customFormat="1" customHeight="1" s="41">
      <c r="B369" s="416" t="inlineStr">
        <is>
          <t>E02000376</t>
        </is>
      </c>
      <c r="C369" s="417" t="inlineStr">
        <is>
          <t>Hammersmith and Fulham 005</t>
        </is>
      </c>
      <c r="D369" s="417" t="inlineStr">
        <is>
          <t>E09000013</t>
        </is>
      </c>
      <c r="E369" s="417" t="inlineStr">
        <is>
          <t>Hammersmith and Fulham</t>
        </is>
      </c>
      <c r="F369" s="417" t="inlineStr">
        <is>
          <t>South East</t>
        </is>
      </c>
      <c r="G369" s="380" t="inlineStr">
        <is>
          <t>RT Inner London</t>
        </is>
      </c>
      <c r="H369" s="413" t="inlineStr">
        <is>
          <t>London</t>
        </is>
      </c>
    </row>
    <row r="370" ht="15.75" customFormat="1" customHeight="1" s="41">
      <c r="B370" s="416" t="inlineStr">
        <is>
          <t>E02000377</t>
        </is>
      </c>
      <c r="C370" s="417" t="inlineStr">
        <is>
          <t>Hammersmith and Fulham 006</t>
        </is>
      </c>
      <c r="D370" s="417" t="inlineStr">
        <is>
          <t>E09000013</t>
        </is>
      </c>
      <c r="E370" s="417" t="inlineStr">
        <is>
          <t>Hammersmith and Fulham</t>
        </is>
      </c>
      <c r="F370" s="417" t="inlineStr">
        <is>
          <t>South East</t>
        </is>
      </c>
      <c r="G370" s="380" t="inlineStr">
        <is>
          <t>RT Inner London</t>
        </is>
      </c>
      <c r="H370" s="413" t="inlineStr">
        <is>
          <t>London</t>
        </is>
      </c>
    </row>
    <row r="371" ht="15.75" customFormat="1" customHeight="1" s="41">
      <c r="B371" s="416" t="inlineStr">
        <is>
          <t>E02000378</t>
        </is>
      </c>
      <c r="C371" s="417" t="inlineStr">
        <is>
          <t>Hammersmith and Fulham 007</t>
        </is>
      </c>
      <c r="D371" s="417" t="inlineStr">
        <is>
          <t>E09000013</t>
        </is>
      </c>
      <c r="E371" s="417" t="inlineStr">
        <is>
          <t>Hammersmith and Fulham</t>
        </is>
      </c>
      <c r="F371" s="417" t="inlineStr">
        <is>
          <t>South East</t>
        </is>
      </c>
      <c r="G371" s="380" t="inlineStr">
        <is>
          <t>RT Inner London</t>
        </is>
      </c>
      <c r="H371" s="413" t="inlineStr">
        <is>
          <t>London</t>
        </is>
      </c>
    </row>
    <row r="372" ht="15.75" customFormat="1" customHeight="1" s="41">
      <c r="B372" s="416" t="inlineStr">
        <is>
          <t>E02000379</t>
        </is>
      </c>
      <c r="C372" s="417" t="inlineStr">
        <is>
          <t>Hammersmith and Fulham 008</t>
        </is>
      </c>
      <c r="D372" s="417" t="inlineStr">
        <is>
          <t>E09000013</t>
        </is>
      </c>
      <c r="E372" s="417" t="inlineStr">
        <is>
          <t>Hammersmith and Fulham</t>
        </is>
      </c>
      <c r="F372" s="417" t="inlineStr">
        <is>
          <t>South East</t>
        </is>
      </c>
      <c r="G372" s="380" t="inlineStr">
        <is>
          <t>RT Inner London</t>
        </is>
      </c>
      <c r="H372" s="413" t="inlineStr">
        <is>
          <t>London</t>
        </is>
      </c>
    </row>
    <row r="373" ht="15.75" customFormat="1" customHeight="1" s="41">
      <c r="B373" s="416" t="inlineStr">
        <is>
          <t>E02000380</t>
        </is>
      </c>
      <c r="C373" s="417" t="inlineStr">
        <is>
          <t>Hammersmith and Fulham 009</t>
        </is>
      </c>
      <c r="D373" s="417" t="inlineStr">
        <is>
          <t>E09000013</t>
        </is>
      </c>
      <c r="E373" s="417" t="inlineStr">
        <is>
          <t>Hammersmith and Fulham</t>
        </is>
      </c>
      <c r="F373" s="417" t="inlineStr">
        <is>
          <t>South East</t>
        </is>
      </c>
      <c r="G373" s="380" t="inlineStr">
        <is>
          <t>RT Inner London</t>
        </is>
      </c>
      <c r="H373" s="413" t="inlineStr">
        <is>
          <t>London</t>
        </is>
      </c>
    </row>
    <row r="374" ht="15.75" customFormat="1" customHeight="1" s="41">
      <c r="B374" s="416" t="inlineStr">
        <is>
          <t>E02000381</t>
        </is>
      </c>
      <c r="C374" s="417" t="inlineStr">
        <is>
          <t>Hammersmith and Fulham 010</t>
        </is>
      </c>
      <c r="D374" s="417" t="inlineStr">
        <is>
          <t>E09000013</t>
        </is>
      </c>
      <c r="E374" s="417" t="inlineStr">
        <is>
          <t>Hammersmith and Fulham</t>
        </is>
      </c>
      <c r="F374" s="417" t="inlineStr">
        <is>
          <t>South East</t>
        </is>
      </c>
      <c r="G374" s="380" t="inlineStr">
        <is>
          <t>RT Inner London</t>
        </is>
      </c>
      <c r="H374" s="413" t="inlineStr">
        <is>
          <t>London</t>
        </is>
      </c>
    </row>
    <row r="375" ht="15.75" customFormat="1" customHeight="1" s="41">
      <c r="B375" s="416" t="inlineStr">
        <is>
          <t>E02000382</t>
        </is>
      </c>
      <c r="C375" s="417" t="inlineStr">
        <is>
          <t>Hammersmith and Fulham 011</t>
        </is>
      </c>
      <c r="D375" s="417" t="inlineStr">
        <is>
          <t>E09000013</t>
        </is>
      </c>
      <c r="E375" s="417" t="inlineStr">
        <is>
          <t>Hammersmith and Fulham</t>
        </is>
      </c>
      <c r="F375" s="417" t="inlineStr">
        <is>
          <t>South East</t>
        </is>
      </c>
      <c r="G375" s="380" t="inlineStr">
        <is>
          <t>RT Inner London</t>
        </is>
      </c>
      <c r="H375" s="413" t="inlineStr">
        <is>
          <t>London</t>
        </is>
      </c>
    </row>
    <row r="376" ht="15.75" customFormat="1" customHeight="1" s="41">
      <c r="B376" s="416" t="inlineStr">
        <is>
          <t>E02000383</t>
        </is>
      </c>
      <c r="C376" s="417" t="inlineStr">
        <is>
          <t>Hammersmith and Fulham 012</t>
        </is>
      </c>
      <c r="D376" s="417" t="inlineStr">
        <is>
          <t>E09000013</t>
        </is>
      </c>
      <c r="E376" s="417" t="inlineStr">
        <is>
          <t>Hammersmith and Fulham</t>
        </is>
      </c>
      <c r="F376" s="417" t="inlineStr">
        <is>
          <t>South East</t>
        </is>
      </c>
      <c r="G376" s="380" t="inlineStr">
        <is>
          <t>RT Inner London</t>
        </is>
      </c>
      <c r="H376" s="413" t="inlineStr">
        <is>
          <t>London</t>
        </is>
      </c>
    </row>
    <row r="377" ht="15.75" customFormat="1" customHeight="1" s="41">
      <c r="B377" s="416" t="inlineStr">
        <is>
          <t>E02000384</t>
        </is>
      </c>
      <c r="C377" s="417" t="inlineStr">
        <is>
          <t>Hammersmith and Fulham 013</t>
        </is>
      </c>
      <c r="D377" s="417" t="inlineStr">
        <is>
          <t>E09000013</t>
        </is>
      </c>
      <c r="E377" s="417" t="inlineStr">
        <is>
          <t>Hammersmith and Fulham</t>
        </is>
      </c>
      <c r="F377" s="417" t="inlineStr">
        <is>
          <t>South East</t>
        </is>
      </c>
      <c r="G377" s="380" t="inlineStr">
        <is>
          <t>RT Inner London</t>
        </is>
      </c>
      <c r="H377" s="413" t="inlineStr">
        <is>
          <t>London</t>
        </is>
      </c>
    </row>
    <row r="378" ht="15.75" customFormat="1" customHeight="1" s="41">
      <c r="B378" s="416" t="inlineStr">
        <is>
          <t>E02000385</t>
        </is>
      </c>
      <c r="C378" s="417" t="inlineStr">
        <is>
          <t>Hammersmith and Fulham 014</t>
        </is>
      </c>
      <c r="D378" s="417" t="inlineStr">
        <is>
          <t>E09000013</t>
        </is>
      </c>
      <c r="E378" s="417" t="inlineStr">
        <is>
          <t>Hammersmith and Fulham</t>
        </is>
      </c>
      <c r="F378" s="417" t="inlineStr">
        <is>
          <t>South East</t>
        </is>
      </c>
      <c r="G378" s="380" t="inlineStr">
        <is>
          <t>RT Inner London</t>
        </is>
      </c>
      <c r="H378" s="413" t="inlineStr">
        <is>
          <t>London</t>
        </is>
      </c>
    </row>
    <row r="379" ht="15.75" customFormat="1" customHeight="1" s="41">
      <c r="B379" s="416" t="inlineStr">
        <is>
          <t>E02000386</t>
        </is>
      </c>
      <c r="C379" s="417" t="inlineStr">
        <is>
          <t>Hammersmith and Fulham 015</t>
        </is>
      </c>
      <c r="D379" s="417" t="inlineStr">
        <is>
          <t>E09000013</t>
        </is>
      </c>
      <c r="E379" s="417" t="inlineStr">
        <is>
          <t>Hammersmith and Fulham</t>
        </is>
      </c>
      <c r="F379" s="417" t="inlineStr">
        <is>
          <t>South East</t>
        </is>
      </c>
      <c r="G379" s="380" t="inlineStr">
        <is>
          <t>RT Inner London</t>
        </is>
      </c>
      <c r="H379" s="413" t="inlineStr">
        <is>
          <t>London</t>
        </is>
      </c>
    </row>
    <row r="380" ht="15.75" customFormat="1" customHeight="1" s="41">
      <c r="B380" s="416" t="inlineStr">
        <is>
          <t>E02000387</t>
        </is>
      </c>
      <c r="C380" s="417" t="inlineStr">
        <is>
          <t>Hammersmith and Fulham 016</t>
        </is>
      </c>
      <c r="D380" s="417" t="inlineStr">
        <is>
          <t>E09000013</t>
        </is>
      </c>
      <c r="E380" s="417" t="inlineStr">
        <is>
          <t>Hammersmith and Fulham</t>
        </is>
      </c>
      <c r="F380" s="417" t="inlineStr">
        <is>
          <t>South East</t>
        </is>
      </c>
      <c r="G380" s="380" t="inlineStr">
        <is>
          <t>RT Inner London</t>
        </is>
      </c>
      <c r="H380" s="413" t="inlineStr">
        <is>
          <t>London</t>
        </is>
      </c>
    </row>
    <row r="381" ht="15.75" customFormat="1" customHeight="1" s="41">
      <c r="B381" s="416" t="inlineStr">
        <is>
          <t>E02000388</t>
        </is>
      </c>
      <c r="C381" s="417" t="inlineStr">
        <is>
          <t>Hammersmith and Fulham 017</t>
        </is>
      </c>
      <c r="D381" s="417" t="inlineStr">
        <is>
          <t>E09000013</t>
        </is>
      </c>
      <c r="E381" s="417" t="inlineStr">
        <is>
          <t>Hammersmith and Fulham</t>
        </is>
      </c>
      <c r="F381" s="417" t="inlineStr">
        <is>
          <t>South East</t>
        </is>
      </c>
      <c r="G381" s="380" t="inlineStr">
        <is>
          <t>RT Inner London</t>
        </is>
      </c>
      <c r="H381" s="413" t="inlineStr">
        <is>
          <t>London</t>
        </is>
      </c>
    </row>
    <row r="382" ht="15.75" customFormat="1" customHeight="1" s="41">
      <c r="B382" s="416" t="inlineStr">
        <is>
          <t>E02000389</t>
        </is>
      </c>
      <c r="C382" s="417" t="inlineStr">
        <is>
          <t>Hammersmith and Fulham 018</t>
        </is>
      </c>
      <c r="D382" s="417" t="inlineStr">
        <is>
          <t>E09000013</t>
        </is>
      </c>
      <c r="E382" s="417" t="inlineStr">
        <is>
          <t>Hammersmith and Fulham</t>
        </is>
      </c>
      <c r="F382" s="417" t="inlineStr">
        <is>
          <t>South East</t>
        </is>
      </c>
      <c r="G382" s="380" t="inlineStr">
        <is>
          <t>RT Inner London</t>
        </is>
      </c>
      <c r="H382" s="413" t="inlineStr">
        <is>
          <t>London</t>
        </is>
      </c>
    </row>
    <row r="383" ht="15.75" customFormat="1" customHeight="1" s="41">
      <c r="B383" s="416" t="inlineStr">
        <is>
          <t>E02000390</t>
        </is>
      </c>
      <c r="C383" s="417" t="inlineStr">
        <is>
          <t>Hammersmith and Fulham 019</t>
        </is>
      </c>
      <c r="D383" s="417" t="inlineStr">
        <is>
          <t>E09000013</t>
        </is>
      </c>
      <c r="E383" s="417" t="inlineStr">
        <is>
          <t>Hammersmith and Fulham</t>
        </is>
      </c>
      <c r="F383" s="417" t="inlineStr">
        <is>
          <t>South East</t>
        </is>
      </c>
      <c r="G383" s="380" t="inlineStr">
        <is>
          <t>RT Inner London</t>
        </is>
      </c>
      <c r="H383" s="413" t="inlineStr">
        <is>
          <t>London</t>
        </is>
      </c>
    </row>
    <row r="384" ht="15.75" customFormat="1" customHeight="1" s="41">
      <c r="B384" s="416" t="inlineStr">
        <is>
          <t>E02000391</t>
        </is>
      </c>
      <c r="C384" s="417" t="inlineStr">
        <is>
          <t>Hammersmith and Fulham 020</t>
        </is>
      </c>
      <c r="D384" s="417" t="inlineStr">
        <is>
          <t>E09000013</t>
        </is>
      </c>
      <c r="E384" s="417" t="inlineStr">
        <is>
          <t>Hammersmith and Fulham</t>
        </is>
      </c>
      <c r="F384" s="417" t="inlineStr">
        <is>
          <t>South East</t>
        </is>
      </c>
      <c r="G384" s="380" t="inlineStr">
        <is>
          <t>RT Inner London</t>
        </is>
      </c>
      <c r="H384" s="413" t="inlineStr">
        <is>
          <t>London</t>
        </is>
      </c>
    </row>
    <row r="385" ht="15.75" customFormat="1" customHeight="1" s="41">
      <c r="B385" s="416" t="inlineStr">
        <is>
          <t>E02000392</t>
        </is>
      </c>
      <c r="C385" s="417" t="inlineStr">
        <is>
          <t>Hammersmith and Fulham 021</t>
        </is>
      </c>
      <c r="D385" s="417" t="inlineStr">
        <is>
          <t>E09000013</t>
        </is>
      </c>
      <c r="E385" s="417" t="inlineStr">
        <is>
          <t>Hammersmith and Fulham</t>
        </is>
      </c>
      <c r="F385" s="417" t="inlineStr">
        <is>
          <t>South East</t>
        </is>
      </c>
      <c r="G385" s="380" t="inlineStr">
        <is>
          <t>RT Inner London</t>
        </is>
      </c>
      <c r="H385" s="413" t="inlineStr">
        <is>
          <t>London</t>
        </is>
      </c>
    </row>
    <row r="386" ht="15.75" customFormat="1" customHeight="1" s="41">
      <c r="B386" s="416" t="inlineStr">
        <is>
          <t>E02000393</t>
        </is>
      </c>
      <c r="C386" s="417" t="inlineStr">
        <is>
          <t>Hammersmith and Fulham 022</t>
        </is>
      </c>
      <c r="D386" s="417" t="inlineStr">
        <is>
          <t>E09000013</t>
        </is>
      </c>
      <c r="E386" s="417" t="inlineStr">
        <is>
          <t>Hammersmith and Fulham</t>
        </is>
      </c>
      <c r="F386" s="417" t="inlineStr">
        <is>
          <t>South East</t>
        </is>
      </c>
      <c r="G386" s="380" t="inlineStr">
        <is>
          <t>RT Inner London</t>
        </is>
      </c>
      <c r="H386" s="413" t="inlineStr">
        <is>
          <t>London</t>
        </is>
      </c>
    </row>
    <row r="387" ht="15.75" customFormat="1" customHeight="1" s="41">
      <c r="B387" s="416" t="inlineStr">
        <is>
          <t>E02000394</t>
        </is>
      </c>
      <c r="C387" s="417" t="inlineStr">
        <is>
          <t>Hammersmith and Fulham 023</t>
        </is>
      </c>
      <c r="D387" s="417" t="inlineStr">
        <is>
          <t>E09000013</t>
        </is>
      </c>
      <c r="E387" s="417" t="inlineStr">
        <is>
          <t>Hammersmith and Fulham</t>
        </is>
      </c>
      <c r="F387" s="417" t="inlineStr">
        <is>
          <t>South East</t>
        </is>
      </c>
      <c r="G387" s="380" t="inlineStr">
        <is>
          <t>RT Inner London</t>
        </is>
      </c>
      <c r="H387" s="413" t="inlineStr">
        <is>
          <t>London</t>
        </is>
      </c>
    </row>
    <row r="388" ht="15.75" customFormat="1" customHeight="1" s="41">
      <c r="B388" s="416" t="inlineStr">
        <is>
          <t>E02000395</t>
        </is>
      </c>
      <c r="C388" s="417" t="inlineStr">
        <is>
          <t>Hammersmith and Fulham 024</t>
        </is>
      </c>
      <c r="D388" s="417" t="inlineStr">
        <is>
          <t>E09000013</t>
        </is>
      </c>
      <c r="E388" s="417" t="inlineStr">
        <is>
          <t>Hammersmith and Fulham</t>
        </is>
      </c>
      <c r="F388" s="417" t="inlineStr">
        <is>
          <t>South East</t>
        </is>
      </c>
      <c r="G388" s="380" t="inlineStr">
        <is>
          <t>RT Inner London</t>
        </is>
      </c>
      <c r="H388" s="413" t="inlineStr">
        <is>
          <t>London</t>
        </is>
      </c>
    </row>
    <row r="389" ht="15.75" customFormat="1" customHeight="1" s="41">
      <c r="B389" s="416" t="inlineStr">
        <is>
          <t>E02000396</t>
        </is>
      </c>
      <c r="C389" s="417" t="inlineStr">
        <is>
          <t>Hammersmith and Fulham 025</t>
        </is>
      </c>
      <c r="D389" s="417" t="inlineStr">
        <is>
          <t>E09000013</t>
        </is>
      </c>
      <c r="E389" s="417" t="inlineStr">
        <is>
          <t>Hammersmith and Fulham</t>
        </is>
      </c>
      <c r="F389" s="417" t="inlineStr">
        <is>
          <t>South East</t>
        </is>
      </c>
      <c r="G389" s="380" t="inlineStr">
        <is>
          <t>RT Inner London</t>
        </is>
      </c>
      <c r="H389" s="413" t="inlineStr">
        <is>
          <t>London</t>
        </is>
      </c>
    </row>
    <row r="390" ht="15.75" customFormat="1" customHeight="1" s="41">
      <c r="B390" s="416" t="inlineStr">
        <is>
          <t>E02000397</t>
        </is>
      </c>
      <c r="C390" s="417" t="inlineStr">
        <is>
          <t>Haringey 001</t>
        </is>
      </c>
      <c r="D390" s="417" t="inlineStr">
        <is>
          <t>E09000014</t>
        </is>
      </c>
      <c r="E390" s="417" t="inlineStr">
        <is>
          <t>Haringey</t>
        </is>
      </c>
      <c r="F390" s="417" t="inlineStr">
        <is>
          <t>South East</t>
        </is>
      </c>
      <c r="G390" s="380" t="inlineStr">
        <is>
          <t>RT Inner London</t>
        </is>
      </c>
      <c r="H390" s="413" t="inlineStr">
        <is>
          <t>London</t>
        </is>
      </c>
    </row>
    <row r="391" ht="15.75" customFormat="1" customHeight="1" s="41">
      <c r="B391" s="416" t="inlineStr">
        <is>
          <t>E02000398</t>
        </is>
      </c>
      <c r="C391" s="417" t="inlineStr">
        <is>
          <t>Haringey 002</t>
        </is>
      </c>
      <c r="D391" s="417" t="inlineStr">
        <is>
          <t>E09000014</t>
        </is>
      </c>
      <c r="E391" s="417" t="inlineStr">
        <is>
          <t>Haringey</t>
        </is>
      </c>
      <c r="F391" s="417" t="inlineStr">
        <is>
          <t>South East</t>
        </is>
      </c>
      <c r="G391" s="380" t="inlineStr">
        <is>
          <t>RT Inner London</t>
        </is>
      </c>
      <c r="H391" s="413" t="inlineStr">
        <is>
          <t>London</t>
        </is>
      </c>
    </row>
    <row r="392" ht="15.75" customFormat="1" customHeight="1" s="41">
      <c r="B392" s="416" t="inlineStr">
        <is>
          <t>E02000400</t>
        </is>
      </c>
      <c r="C392" s="417" t="inlineStr">
        <is>
          <t>Haringey 004</t>
        </is>
      </c>
      <c r="D392" s="417" t="inlineStr">
        <is>
          <t>E09000014</t>
        </is>
      </c>
      <c r="E392" s="417" t="inlineStr">
        <is>
          <t>Haringey</t>
        </is>
      </c>
      <c r="F392" s="417" t="inlineStr">
        <is>
          <t>South East</t>
        </is>
      </c>
      <c r="G392" s="380" t="inlineStr">
        <is>
          <t>RT Inner London</t>
        </is>
      </c>
      <c r="H392" s="413" t="inlineStr">
        <is>
          <t>London</t>
        </is>
      </c>
    </row>
    <row r="393" ht="15.75" customFormat="1" customHeight="1" s="41">
      <c r="B393" s="416" t="inlineStr">
        <is>
          <t>E02000401</t>
        </is>
      </c>
      <c r="C393" s="417" t="inlineStr">
        <is>
          <t>Haringey 005</t>
        </is>
      </c>
      <c r="D393" s="417" t="inlineStr">
        <is>
          <t>E09000014</t>
        </is>
      </c>
      <c r="E393" s="417" t="inlineStr">
        <is>
          <t>Haringey</t>
        </is>
      </c>
      <c r="F393" s="417" t="inlineStr">
        <is>
          <t>South East</t>
        </is>
      </c>
      <c r="G393" s="380" t="inlineStr">
        <is>
          <t>RT Inner London</t>
        </is>
      </c>
      <c r="H393" s="413" t="inlineStr">
        <is>
          <t>London</t>
        </is>
      </c>
    </row>
    <row r="394" ht="15.75" customFormat="1" customHeight="1" s="41">
      <c r="B394" s="416" t="inlineStr">
        <is>
          <t>E02000402</t>
        </is>
      </c>
      <c r="C394" s="417" t="inlineStr">
        <is>
          <t>Haringey 006</t>
        </is>
      </c>
      <c r="D394" s="417" t="inlineStr">
        <is>
          <t>E09000014</t>
        </is>
      </c>
      <c r="E394" s="417" t="inlineStr">
        <is>
          <t>Haringey</t>
        </is>
      </c>
      <c r="F394" s="417" t="inlineStr">
        <is>
          <t>South East</t>
        </is>
      </c>
      <c r="G394" s="380" t="inlineStr">
        <is>
          <t>RT Inner London</t>
        </is>
      </c>
      <c r="H394" s="413" t="inlineStr">
        <is>
          <t>London</t>
        </is>
      </c>
    </row>
    <row r="395" ht="15.75" customFormat="1" customHeight="1" s="41">
      <c r="B395" s="416" t="inlineStr">
        <is>
          <t>E02000403</t>
        </is>
      </c>
      <c r="C395" s="417" t="inlineStr">
        <is>
          <t>Haringey 007</t>
        </is>
      </c>
      <c r="D395" s="417" t="inlineStr">
        <is>
          <t>E09000014</t>
        </is>
      </c>
      <c r="E395" s="417" t="inlineStr">
        <is>
          <t>Haringey</t>
        </is>
      </c>
      <c r="F395" s="417" t="inlineStr">
        <is>
          <t>South East</t>
        </is>
      </c>
      <c r="G395" s="380" t="inlineStr">
        <is>
          <t>RT Inner London</t>
        </is>
      </c>
      <c r="H395" s="413" t="inlineStr">
        <is>
          <t>London</t>
        </is>
      </c>
    </row>
    <row r="396" ht="15.75" customFormat="1" customHeight="1" s="41">
      <c r="B396" s="416" t="inlineStr">
        <is>
          <t>E02000404</t>
        </is>
      </c>
      <c r="C396" s="417" t="inlineStr">
        <is>
          <t>Haringey 008</t>
        </is>
      </c>
      <c r="D396" s="417" t="inlineStr">
        <is>
          <t>E09000014</t>
        </is>
      </c>
      <c r="E396" s="417" t="inlineStr">
        <is>
          <t>Haringey</t>
        </is>
      </c>
      <c r="F396" s="417" t="inlineStr">
        <is>
          <t>South East</t>
        </is>
      </c>
      <c r="G396" s="380" t="inlineStr">
        <is>
          <t>RT Inner London</t>
        </is>
      </c>
      <c r="H396" s="413" t="inlineStr">
        <is>
          <t>London</t>
        </is>
      </c>
    </row>
    <row r="397" ht="15.75" customFormat="1" customHeight="1" s="41">
      <c r="B397" s="416" t="inlineStr">
        <is>
          <t>E02000405</t>
        </is>
      </c>
      <c r="C397" s="417" t="inlineStr">
        <is>
          <t>Haringey 009</t>
        </is>
      </c>
      <c r="D397" s="417" t="inlineStr">
        <is>
          <t>E09000014</t>
        </is>
      </c>
      <c r="E397" s="417" t="inlineStr">
        <is>
          <t>Haringey</t>
        </is>
      </c>
      <c r="F397" s="417" t="inlineStr">
        <is>
          <t>South East</t>
        </is>
      </c>
      <c r="G397" s="380" t="inlineStr">
        <is>
          <t>RT Inner London</t>
        </is>
      </c>
      <c r="H397" s="413" t="inlineStr">
        <is>
          <t>London</t>
        </is>
      </c>
    </row>
    <row r="398" ht="15.75" customFormat="1" customHeight="1" s="41">
      <c r="B398" s="416" t="inlineStr">
        <is>
          <t>E02000406</t>
        </is>
      </c>
      <c r="C398" s="417" t="inlineStr">
        <is>
          <t>Haringey 010</t>
        </is>
      </c>
      <c r="D398" s="417" t="inlineStr">
        <is>
          <t>E09000014</t>
        </is>
      </c>
      <c r="E398" s="417" t="inlineStr">
        <is>
          <t>Haringey</t>
        </is>
      </c>
      <c r="F398" s="417" t="inlineStr">
        <is>
          <t>South East</t>
        </is>
      </c>
      <c r="G398" s="380" t="inlineStr">
        <is>
          <t>RT Inner London</t>
        </is>
      </c>
      <c r="H398" s="413" t="inlineStr">
        <is>
          <t>London</t>
        </is>
      </c>
    </row>
    <row r="399" ht="15.75" customFormat="1" customHeight="1" s="41">
      <c r="B399" s="416" t="inlineStr">
        <is>
          <t>E02000407</t>
        </is>
      </c>
      <c r="C399" s="417" t="inlineStr">
        <is>
          <t>Haringey 011</t>
        </is>
      </c>
      <c r="D399" s="417" t="inlineStr">
        <is>
          <t>E09000014</t>
        </is>
      </c>
      <c r="E399" s="417" t="inlineStr">
        <is>
          <t>Haringey</t>
        </is>
      </c>
      <c r="F399" s="417" t="inlineStr">
        <is>
          <t>South East</t>
        </is>
      </c>
      <c r="G399" s="380" t="inlineStr">
        <is>
          <t>RT Inner London</t>
        </is>
      </c>
      <c r="H399" s="413" t="inlineStr">
        <is>
          <t>London</t>
        </is>
      </c>
    </row>
    <row r="400" ht="15.75" customFormat="1" customHeight="1" s="41">
      <c r="B400" s="416" t="inlineStr">
        <is>
          <t>E02000408</t>
        </is>
      </c>
      <c r="C400" s="417" t="inlineStr">
        <is>
          <t>Haringey 012</t>
        </is>
      </c>
      <c r="D400" s="417" t="inlineStr">
        <is>
          <t>E09000014</t>
        </is>
      </c>
      <c r="E400" s="417" t="inlineStr">
        <is>
          <t>Haringey</t>
        </is>
      </c>
      <c r="F400" s="417" t="inlineStr">
        <is>
          <t>South East</t>
        </is>
      </c>
      <c r="G400" s="380" t="inlineStr">
        <is>
          <t>RT Inner London</t>
        </is>
      </c>
      <c r="H400" s="413" t="inlineStr">
        <is>
          <t>London</t>
        </is>
      </c>
    </row>
    <row r="401" ht="15.75" customFormat="1" customHeight="1" s="41">
      <c r="B401" s="416" t="inlineStr">
        <is>
          <t>E02000409</t>
        </is>
      </c>
      <c r="C401" s="417" t="inlineStr">
        <is>
          <t>Haringey 013</t>
        </is>
      </c>
      <c r="D401" s="417" t="inlineStr">
        <is>
          <t>E09000014</t>
        </is>
      </c>
      <c r="E401" s="417" t="inlineStr">
        <is>
          <t>Haringey</t>
        </is>
      </c>
      <c r="F401" s="417" t="inlineStr">
        <is>
          <t>South East</t>
        </is>
      </c>
      <c r="G401" s="380" t="inlineStr">
        <is>
          <t>RT Inner London</t>
        </is>
      </c>
      <c r="H401" s="413" t="inlineStr">
        <is>
          <t>London</t>
        </is>
      </c>
    </row>
    <row r="402" ht="15.75" customFormat="1" customHeight="1" s="41">
      <c r="B402" s="416" t="inlineStr">
        <is>
          <t>E02000410</t>
        </is>
      </c>
      <c r="C402" s="417" t="inlineStr">
        <is>
          <t>Haringey 014</t>
        </is>
      </c>
      <c r="D402" s="417" t="inlineStr">
        <is>
          <t>E09000014</t>
        </is>
      </c>
      <c r="E402" s="417" t="inlineStr">
        <is>
          <t>Haringey</t>
        </is>
      </c>
      <c r="F402" s="417" t="inlineStr">
        <is>
          <t>South East</t>
        </is>
      </c>
      <c r="G402" s="380" t="inlineStr">
        <is>
          <t>RT Inner London</t>
        </is>
      </c>
      <c r="H402" s="413" t="inlineStr">
        <is>
          <t>London</t>
        </is>
      </c>
    </row>
    <row r="403" ht="15.75" customFormat="1" customHeight="1" s="41">
      <c r="B403" s="416" t="inlineStr">
        <is>
          <t>E02000411</t>
        </is>
      </c>
      <c r="C403" s="417" t="inlineStr">
        <is>
          <t>Haringey 015</t>
        </is>
      </c>
      <c r="D403" s="417" t="inlineStr">
        <is>
          <t>E09000014</t>
        </is>
      </c>
      <c r="E403" s="417" t="inlineStr">
        <is>
          <t>Haringey</t>
        </is>
      </c>
      <c r="F403" s="417" t="inlineStr">
        <is>
          <t>South East</t>
        </is>
      </c>
      <c r="G403" s="380" t="inlineStr">
        <is>
          <t>RT Inner London</t>
        </is>
      </c>
      <c r="H403" s="413" t="inlineStr">
        <is>
          <t>London</t>
        </is>
      </c>
    </row>
    <row r="404" ht="15.75" customFormat="1" customHeight="1" s="41">
      <c r="B404" s="416" t="inlineStr">
        <is>
          <t>E02000412</t>
        </is>
      </c>
      <c r="C404" s="417" t="inlineStr">
        <is>
          <t>Haringey 016</t>
        </is>
      </c>
      <c r="D404" s="417" t="inlineStr">
        <is>
          <t>E09000014</t>
        </is>
      </c>
      <c r="E404" s="417" t="inlineStr">
        <is>
          <t>Haringey</t>
        </is>
      </c>
      <c r="F404" s="417" t="inlineStr">
        <is>
          <t>South East</t>
        </is>
      </c>
      <c r="G404" s="380" t="inlineStr">
        <is>
          <t>RT Inner London</t>
        </is>
      </c>
      <c r="H404" s="413" t="inlineStr">
        <is>
          <t>London</t>
        </is>
      </c>
    </row>
    <row r="405" ht="15.75" customFormat="1" customHeight="1" s="41">
      <c r="B405" s="416" t="inlineStr">
        <is>
          <t>E02000413</t>
        </is>
      </c>
      <c r="C405" s="417" t="inlineStr">
        <is>
          <t>Haringey 017</t>
        </is>
      </c>
      <c r="D405" s="417" t="inlineStr">
        <is>
          <t>E09000014</t>
        </is>
      </c>
      <c r="E405" s="417" t="inlineStr">
        <is>
          <t>Haringey</t>
        </is>
      </c>
      <c r="F405" s="417" t="inlineStr">
        <is>
          <t>South East</t>
        </is>
      </c>
      <c r="G405" s="380" t="inlineStr">
        <is>
          <t>RT Inner London</t>
        </is>
      </c>
      <c r="H405" s="413" t="inlineStr">
        <is>
          <t>London</t>
        </is>
      </c>
    </row>
    <row r="406" ht="15.75" customFormat="1" customHeight="1" s="41">
      <c r="B406" s="416" t="inlineStr">
        <is>
          <t>E02000414</t>
        </is>
      </c>
      <c r="C406" s="417" t="inlineStr">
        <is>
          <t>Haringey 018</t>
        </is>
      </c>
      <c r="D406" s="417" t="inlineStr">
        <is>
          <t>E09000014</t>
        </is>
      </c>
      <c r="E406" s="417" t="inlineStr">
        <is>
          <t>Haringey</t>
        </is>
      </c>
      <c r="F406" s="417" t="inlineStr">
        <is>
          <t>South East</t>
        </is>
      </c>
      <c r="G406" s="380" t="inlineStr">
        <is>
          <t>RT Inner London</t>
        </is>
      </c>
      <c r="H406" s="413" t="inlineStr">
        <is>
          <t>London</t>
        </is>
      </c>
    </row>
    <row r="407" ht="15.75" customFormat="1" customHeight="1" s="41">
      <c r="B407" s="416" t="inlineStr">
        <is>
          <t>E02000415</t>
        </is>
      </c>
      <c r="C407" s="417" t="inlineStr">
        <is>
          <t>Haringey 019</t>
        </is>
      </c>
      <c r="D407" s="417" t="inlineStr">
        <is>
          <t>E09000014</t>
        </is>
      </c>
      <c r="E407" s="417" t="inlineStr">
        <is>
          <t>Haringey</t>
        </is>
      </c>
      <c r="F407" s="417" t="inlineStr">
        <is>
          <t>South East</t>
        </is>
      </c>
      <c r="G407" s="380" t="inlineStr">
        <is>
          <t>RT Inner London</t>
        </is>
      </c>
      <c r="H407" s="413" t="inlineStr">
        <is>
          <t>London</t>
        </is>
      </c>
    </row>
    <row r="408" ht="15.75" customFormat="1" customHeight="1" s="41">
      <c r="B408" s="416" t="inlineStr">
        <is>
          <t>E02000416</t>
        </is>
      </c>
      <c r="C408" s="417" t="inlineStr">
        <is>
          <t>Haringey 020</t>
        </is>
      </c>
      <c r="D408" s="417" t="inlineStr">
        <is>
          <t>E09000014</t>
        </is>
      </c>
      <c r="E408" s="417" t="inlineStr">
        <is>
          <t>Haringey</t>
        </is>
      </c>
      <c r="F408" s="417" t="inlineStr">
        <is>
          <t>South East</t>
        </is>
      </c>
      <c r="G408" s="380" t="inlineStr">
        <is>
          <t>RT Inner London</t>
        </is>
      </c>
      <c r="H408" s="413" t="inlineStr">
        <is>
          <t>London</t>
        </is>
      </c>
    </row>
    <row r="409" ht="15.75" customFormat="1" customHeight="1" s="41">
      <c r="B409" s="416" t="inlineStr">
        <is>
          <t>E02000417</t>
        </is>
      </c>
      <c r="C409" s="417" t="inlineStr">
        <is>
          <t>Haringey 021</t>
        </is>
      </c>
      <c r="D409" s="417" t="inlineStr">
        <is>
          <t>E09000014</t>
        </is>
      </c>
      <c r="E409" s="417" t="inlineStr">
        <is>
          <t>Haringey</t>
        </is>
      </c>
      <c r="F409" s="417" t="inlineStr">
        <is>
          <t>South East</t>
        </is>
      </c>
      <c r="G409" s="380" t="inlineStr">
        <is>
          <t>RT Inner London</t>
        </is>
      </c>
      <c r="H409" s="413" t="inlineStr">
        <is>
          <t>London</t>
        </is>
      </c>
    </row>
    <row r="410" ht="15.75" customFormat="1" customHeight="1" s="41">
      <c r="B410" s="416" t="inlineStr">
        <is>
          <t>E02000418</t>
        </is>
      </c>
      <c r="C410" s="417" t="inlineStr">
        <is>
          <t>Haringey 022</t>
        </is>
      </c>
      <c r="D410" s="417" t="inlineStr">
        <is>
          <t>E09000014</t>
        </is>
      </c>
      <c r="E410" s="417" t="inlineStr">
        <is>
          <t>Haringey</t>
        </is>
      </c>
      <c r="F410" s="417" t="inlineStr">
        <is>
          <t>South East</t>
        </is>
      </c>
      <c r="G410" s="380" t="inlineStr">
        <is>
          <t>RT Inner London</t>
        </is>
      </c>
      <c r="H410" s="413" t="inlineStr">
        <is>
          <t>London</t>
        </is>
      </c>
    </row>
    <row r="411" ht="15.75" customFormat="1" customHeight="1" s="41">
      <c r="B411" s="416" t="inlineStr">
        <is>
          <t>E02000419</t>
        </is>
      </c>
      <c r="C411" s="417" t="inlineStr">
        <is>
          <t>Haringey 023</t>
        </is>
      </c>
      <c r="D411" s="417" t="inlineStr">
        <is>
          <t>E09000014</t>
        </is>
      </c>
      <c r="E411" s="417" t="inlineStr">
        <is>
          <t>Haringey</t>
        </is>
      </c>
      <c r="F411" s="417" t="inlineStr">
        <is>
          <t>South East</t>
        </is>
      </c>
      <c r="G411" s="380" t="inlineStr">
        <is>
          <t>RT Inner London</t>
        </is>
      </c>
      <c r="H411" s="413" t="inlineStr">
        <is>
          <t>London</t>
        </is>
      </c>
    </row>
    <row r="412" ht="15.75" customFormat="1" customHeight="1" s="41">
      <c r="B412" s="416" t="inlineStr">
        <is>
          <t>E02000420</t>
        </is>
      </c>
      <c r="C412" s="417" t="inlineStr">
        <is>
          <t>Haringey 024</t>
        </is>
      </c>
      <c r="D412" s="417" t="inlineStr">
        <is>
          <t>E09000014</t>
        </is>
      </c>
      <c r="E412" s="417" t="inlineStr">
        <is>
          <t>Haringey</t>
        </is>
      </c>
      <c r="F412" s="417" t="inlineStr">
        <is>
          <t>South East</t>
        </is>
      </c>
      <c r="G412" s="380" t="inlineStr">
        <is>
          <t>RT Inner London</t>
        </is>
      </c>
      <c r="H412" s="413" t="inlineStr">
        <is>
          <t>London</t>
        </is>
      </c>
    </row>
    <row r="413" ht="15.75" customFormat="1" customHeight="1" s="41">
      <c r="B413" s="416" t="inlineStr">
        <is>
          <t>E02000421</t>
        </is>
      </c>
      <c r="C413" s="417" t="inlineStr">
        <is>
          <t>Haringey 025</t>
        </is>
      </c>
      <c r="D413" s="417" t="inlineStr">
        <is>
          <t>E09000014</t>
        </is>
      </c>
      <c r="E413" s="417" t="inlineStr">
        <is>
          <t>Haringey</t>
        </is>
      </c>
      <c r="F413" s="417" t="inlineStr">
        <is>
          <t>South East</t>
        </is>
      </c>
      <c r="G413" s="380" t="inlineStr">
        <is>
          <t>RT Inner London</t>
        </is>
      </c>
      <c r="H413" s="413" t="inlineStr">
        <is>
          <t>London</t>
        </is>
      </c>
    </row>
    <row r="414" ht="15.75" customFormat="1" customHeight="1" s="41">
      <c r="B414" s="416" t="inlineStr">
        <is>
          <t>E02000422</t>
        </is>
      </c>
      <c r="C414" s="417" t="inlineStr">
        <is>
          <t>Haringey 026</t>
        </is>
      </c>
      <c r="D414" s="417" t="inlineStr">
        <is>
          <t>E09000014</t>
        </is>
      </c>
      <c r="E414" s="417" t="inlineStr">
        <is>
          <t>Haringey</t>
        </is>
      </c>
      <c r="F414" s="417" t="inlineStr">
        <is>
          <t>South East</t>
        </is>
      </c>
      <c r="G414" s="380" t="inlineStr">
        <is>
          <t>RT Inner London</t>
        </is>
      </c>
      <c r="H414" s="413" t="inlineStr">
        <is>
          <t>London</t>
        </is>
      </c>
    </row>
    <row r="415" ht="15.75" customFormat="1" customHeight="1" s="41">
      <c r="B415" s="416" t="inlineStr">
        <is>
          <t>E02000423</t>
        </is>
      </c>
      <c r="C415" s="417" t="inlineStr">
        <is>
          <t>Haringey 027</t>
        </is>
      </c>
      <c r="D415" s="417" t="inlineStr">
        <is>
          <t>E09000014</t>
        </is>
      </c>
      <c r="E415" s="417" t="inlineStr">
        <is>
          <t>Haringey</t>
        </is>
      </c>
      <c r="F415" s="417" t="inlineStr">
        <is>
          <t>South East</t>
        </is>
      </c>
      <c r="G415" s="380" t="inlineStr">
        <is>
          <t>RT Inner London</t>
        </is>
      </c>
      <c r="H415" s="413" t="inlineStr">
        <is>
          <t>London</t>
        </is>
      </c>
    </row>
    <row r="416" ht="15.75" customFormat="1" customHeight="1" s="41">
      <c r="B416" s="416" t="inlineStr">
        <is>
          <t>E02000424</t>
        </is>
      </c>
      <c r="C416" s="417" t="inlineStr">
        <is>
          <t>Haringey 028</t>
        </is>
      </c>
      <c r="D416" s="417" t="inlineStr">
        <is>
          <t>E09000014</t>
        </is>
      </c>
      <c r="E416" s="417" t="inlineStr">
        <is>
          <t>Haringey</t>
        </is>
      </c>
      <c r="F416" s="417" t="inlineStr">
        <is>
          <t>South East</t>
        </is>
      </c>
      <c r="G416" s="380" t="inlineStr">
        <is>
          <t>RT Inner London</t>
        </is>
      </c>
      <c r="H416" s="413" t="inlineStr">
        <is>
          <t>London</t>
        </is>
      </c>
    </row>
    <row r="417" ht="15.75" customFormat="1" customHeight="1" s="41">
      <c r="B417" s="416" t="inlineStr">
        <is>
          <t>E02000425</t>
        </is>
      </c>
      <c r="C417" s="417" t="inlineStr">
        <is>
          <t>Haringey 029</t>
        </is>
      </c>
      <c r="D417" s="417" t="inlineStr">
        <is>
          <t>E09000014</t>
        </is>
      </c>
      <c r="E417" s="417" t="inlineStr">
        <is>
          <t>Haringey</t>
        </is>
      </c>
      <c r="F417" s="417" t="inlineStr">
        <is>
          <t>South East</t>
        </is>
      </c>
      <c r="G417" s="380" t="inlineStr">
        <is>
          <t>RT Inner London</t>
        </is>
      </c>
      <c r="H417" s="413" t="inlineStr">
        <is>
          <t>London</t>
        </is>
      </c>
    </row>
    <row r="418" ht="15.75" customFormat="1" customHeight="1" s="41">
      <c r="B418" s="416" t="inlineStr">
        <is>
          <t>E02000426</t>
        </is>
      </c>
      <c r="C418" s="417" t="inlineStr">
        <is>
          <t>Haringey 030</t>
        </is>
      </c>
      <c r="D418" s="417" t="inlineStr">
        <is>
          <t>E09000014</t>
        </is>
      </c>
      <c r="E418" s="417" t="inlineStr">
        <is>
          <t>Haringey</t>
        </is>
      </c>
      <c r="F418" s="417" t="inlineStr">
        <is>
          <t>South East</t>
        </is>
      </c>
      <c r="G418" s="380" t="inlineStr">
        <is>
          <t>RT Inner London</t>
        </is>
      </c>
      <c r="H418" s="413" t="inlineStr">
        <is>
          <t>London</t>
        </is>
      </c>
    </row>
    <row r="419" ht="15.75" customFormat="1" customHeight="1" s="41">
      <c r="B419" s="416" t="inlineStr">
        <is>
          <t>E02000427</t>
        </is>
      </c>
      <c r="C419" s="417" t="inlineStr">
        <is>
          <t>Haringey 031</t>
        </is>
      </c>
      <c r="D419" s="417" t="inlineStr">
        <is>
          <t>E09000014</t>
        </is>
      </c>
      <c r="E419" s="417" t="inlineStr">
        <is>
          <t>Haringey</t>
        </is>
      </c>
      <c r="F419" s="417" t="inlineStr">
        <is>
          <t>South East</t>
        </is>
      </c>
      <c r="G419" s="380" t="inlineStr">
        <is>
          <t>RT Inner London</t>
        </is>
      </c>
      <c r="H419" s="413" t="inlineStr">
        <is>
          <t>London</t>
        </is>
      </c>
    </row>
    <row r="420" ht="15.75" customFormat="1" customHeight="1" s="41">
      <c r="B420" s="416" t="inlineStr">
        <is>
          <t>E02000428</t>
        </is>
      </c>
      <c r="C420" s="417" t="inlineStr">
        <is>
          <t>Haringey 032</t>
        </is>
      </c>
      <c r="D420" s="417" t="inlineStr">
        <is>
          <t>E09000014</t>
        </is>
      </c>
      <c r="E420" s="417" t="inlineStr">
        <is>
          <t>Haringey</t>
        </is>
      </c>
      <c r="F420" s="417" t="inlineStr">
        <is>
          <t>South East</t>
        </is>
      </c>
      <c r="G420" s="380" t="inlineStr">
        <is>
          <t>RT Inner London</t>
        </is>
      </c>
      <c r="H420" s="413" t="inlineStr">
        <is>
          <t>London</t>
        </is>
      </c>
    </row>
    <row r="421" ht="15.75" customFormat="1" customHeight="1" s="41">
      <c r="B421" s="416" t="inlineStr">
        <is>
          <t>E02000429</t>
        </is>
      </c>
      <c r="C421" s="417" t="inlineStr">
        <is>
          <t>Haringey 033</t>
        </is>
      </c>
      <c r="D421" s="417" t="inlineStr">
        <is>
          <t>E09000014</t>
        </is>
      </c>
      <c r="E421" s="417" t="inlineStr">
        <is>
          <t>Haringey</t>
        </is>
      </c>
      <c r="F421" s="417" t="inlineStr">
        <is>
          <t>South East</t>
        </is>
      </c>
      <c r="G421" s="380" t="inlineStr">
        <is>
          <t>RT Inner London</t>
        </is>
      </c>
      <c r="H421" s="413" t="inlineStr">
        <is>
          <t>London</t>
        </is>
      </c>
    </row>
    <row r="422" ht="15.75" customFormat="1" customHeight="1" s="41">
      <c r="B422" s="416" t="inlineStr">
        <is>
          <t>E02000430</t>
        </is>
      </c>
      <c r="C422" s="417" t="inlineStr">
        <is>
          <t>Haringey 034</t>
        </is>
      </c>
      <c r="D422" s="417" t="inlineStr">
        <is>
          <t>E09000014</t>
        </is>
      </c>
      <c r="E422" s="417" t="inlineStr">
        <is>
          <t>Haringey</t>
        </is>
      </c>
      <c r="F422" s="417" t="inlineStr">
        <is>
          <t>South East</t>
        </is>
      </c>
      <c r="G422" s="380" t="inlineStr">
        <is>
          <t>RT Inner London</t>
        </is>
      </c>
      <c r="H422" s="413" t="inlineStr">
        <is>
          <t>London</t>
        </is>
      </c>
    </row>
    <row r="423" ht="15.75" customFormat="1" customHeight="1" s="41">
      <c r="B423" s="416" t="inlineStr">
        <is>
          <t>E02000431</t>
        </is>
      </c>
      <c r="C423" s="417" t="inlineStr">
        <is>
          <t>Haringey 035</t>
        </is>
      </c>
      <c r="D423" s="417" t="inlineStr">
        <is>
          <t>E09000014</t>
        </is>
      </c>
      <c r="E423" s="417" t="inlineStr">
        <is>
          <t>Haringey</t>
        </is>
      </c>
      <c r="F423" s="417" t="inlineStr">
        <is>
          <t>South East</t>
        </is>
      </c>
      <c r="G423" s="380" t="inlineStr">
        <is>
          <t>RT Inner London</t>
        </is>
      </c>
      <c r="H423" s="413" t="inlineStr">
        <is>
          <t>London</t>
        </is>
      </c>
    </row>
    <row r="424" ht="15.75" customFormat="1" customHeight="1" s="41">
      <c r="B424" s="416" t="inlineStr">
        <is>
          <t>E02000432</t>
        </is>
      </c>
      <c r="C424" s="417" t="inlineStr">
        <is>
          <t>Haringey 036</t>
        </is>
      </c>
      <c r="D424" s="417" t="inlineStr">
        <is>
          <t>E09000014</t>
        </is>
      </c>
      <c r="E424" s="417" t="inlineStr">
        <is>
          <t>Haringey</t>
        </is>
      </c>
      <c r="F424" s="417" t="inlineStr">
        <is>
          <t>South East</t>
        </is>
      </c>
      <c r="G424" s="380" t="inlineStr">
        <is>
          <t>RT Inner London</t>
        </is>
      </c>
      <c r="H424" s="413" t="inlineStr">
        <is>
          <t>London</t>
        </is>
      </c>
    </row>
    <row r="425" ht="15.75" customFormat="1" customHeight="1" s="41">
      <c r="B425" s="416" t="inlineStr">
        <is>
          <t>E02000433</t>
        </is>
      </c>
      <c r="C425" s="417" t="inlineStr">
        <is>
          <t>Harrow 001</t>
        </is>
      </c>
      <c r="D425" s="417" t="inlineStr">
        <is>
          <t>E09000015</t>
        </is>
      </c>
      <c r="E425" s="417" t="inlineStr">
        <is>
          <t>Harrow</t>
        </is>
      </c>
      <c r="F425" s="417" t="inlineStr">
        <is>
          <t>South East</t>
        </is>
      </c>
      <c r="G425" s="380" t="inlineStr">
        <is>
          <t>RT Outer London</t>
        </is>
      </c>
      <c r="H425" s="413" t="inlineStr">
        <is>
          <t>London</t>
        </is>
      </c>
    </row>
    <row r="426" ht="15.75" customFormat="1" customHeight="1" s="41">
      <c r="B426" s="416" t="inlineStr">
        <is>
          <t>E02000434</t>
        </is>
      </c>
      <c r="C426" s="417" t="inlineStr">
        <is>
          <t>Harrow 002</t>
        </is>
      </c>
      <c r="D426" s="417" t="inlineStr">
        <is>
          <t>E09000015</t>
        </is>
      </c>
      <c r="E426" s="417" t="inlineStr">
        <is>
          <t>Harrow</t>
        </is>
      </c>
      <c r="F426" s="417" t="inlineStr">
        <is>
          <t>South East</t>
        </is>
      </c>
      <c r="G426" s="380" t="inlineStr">
        <is>
          <t>RT Outer London</t>
        </is>
      </c>
      <c r="H426" s="413" t="inlineStr">
        <is>
          <t>London</t>
        </is>
      </c>
    </row>
    <row r="427" ht="15.75" customFormat="1" customHeight="1" s="41">
      <c r="B427" s="416" t="inlineStr">
        <is>
          <t>E02000435</t>
        </is>
      </c>
      <c r="C427" s="417" t="inlineStr">
        <is>
          <t>Harrow 003</t>
        </is>
      </c>
      <c r="D427" s="417" t="inlineStr">
        <is>
          <t>E09000015</t>
        </is>
      </c>
      <c r="E427" s="417" t="inlineStr">
        <is>
          <t>Harrow</t>
        </is>
      </c>
      <c r="F427" s="417" t="inlineStr">
        <is>
          <t>South East</t>
        </is>
      </c>
      <c r="G427" s="380" t="inlineStr">
        <is>
          <t>RT Outer London</t>
        </is>
      </c>
      <c r="H427" s="413" t="inlineStr">
        <is>
          <t>London</t>
        </is>
      </c>
    </row>
    <row r="428" ht="15.75" customFormat="1" customHeight="1" s="41">
      <c r="B428" s="416" t="inlineStr">
        <is>
          <t>E02000436</t>
        </is>
      </c>
      <c r="C428" s="417" t="inlineStr">
        <is>
          <t>Harrow 004</t>
        </is>
      </c>
      <c r="D428" s="417" t="inlineStr">
        <is>
          <t>E09000015</t>
        </is>
      </c>
      <c r="E428" s="417" t="inlineStr">
        <is>
          <t>Harrow</t>
        </is>
      </c>
      <c r="F428" s="417" t="inlineStr">
        <is>
          <t>South East</t>
        </is>
      </c>
      <c r="G428" s="380" t="inlineStr">
        <is>
          <t>RT Outer London</t>
        </is>
      </c>
      <c r="H428" s="413" t="inlineStr">
        <is>
          <t>London</t>
        </is>
      </c>
    </row>
    <row r="429" ht="15.75" customFormat="1" customHeight="1" s="41">
      <c r="B429" s="416" t="inlineStr">
        <is>
          <t>E02000437</t>
        </is>
      </c>
      <c r="C429" s="417" t="inlineStr">
        <is>
          <t>Harrow 005</t>
        </is>
      </c>
      <c r="D429" s="417" t="inlineStr">
        <is>
          <t>E09000015</t>
        </is>
      </c>
      <c r="E429" s="417" t="inlineStr">
        <is>
          <t>Harrow</t>
        </is>
      </c>
      <c r="F429" s="417" t="inlineStr">
        <is>
          <t>South East</t>
        </is>
      </c>
      <c r="G429" s="380" t="inlineStr">
        <is>
          <t>RT Outer London</t>
        </is>
      </c>
      <c r="H429" s="413" t="inlineStr">
        <is>
          <t>London</t>
        </is>
      </c>
    </row>
    <row r="430" ht="15.75" customFormat="1" customHeight="1" s="41">
      <c r="B430" s="416" t="inlineStr">
        <is>
          <t>E02000438</t>
        </is>
      </c>
      <c r="C430" s="417" t="inlineStr">
        <is>
          <t>Harrow 006</t>
        </is>
      </c>
      <c r="D430" s="417" t="inlineStr">
        <is>
          <t>E09000015</t>
        </is>
      </c>
      <c r="E430" s="417" t="inlineStr">
        <is>
          <t>Harrow</t>
        </is>
      </c>
      <c r="F430" s="417" t="inlineStr">
        <is>
          <t>South East</t>
        </is>
      </c>
      <c r="G430" s="380" t="inlineStr">
        <is>
          <t>RT Outer London</t>
        </is>
      </c>
      <c r="H430" s="413" t="inlineStr">
        <is>
          <t>London</t>
        </is>
      </c>
    </row>
    <row r="431" ht="15.75" customFormat="1" customHeight="1" s="41">
      <c r="B431" s="416" t="inlineStr">
        <is>
          <t>E02000439</t>
        </is>
      </c>
      <c r="C431" s="417" t="inlineStr">
        <is>
          <t>Harrow 007</t>
        </is>
      </c>
      <c r="D431" s="417" t="inlineStr">
        <is>
          <t>E09000015</t>
        </is>
      </c>
      <c r="E431" s="417" t="inlineStr">
        <is>
          <t>Harrow</t>
        </is>
      </c>
      <c r="F431" s="417" t="inlineStr">
        <is>
          <t>South East</t>
        </is>
      </c>
      <c r="G431" s="380" t="inlineStr">
        <is>
          <t>RT Outer London</t>
        </is>
      </c>
      <c r="H431" s="413" t="inlineStr">
        <is>
          <t>London</t>
        </is>
      </c>
    </row>
    <row r="432" ht="15.75" customFormat="1" customHeight="1" s="41">
      <c r="B432" s="416" t="inlineStr">
        <is>
          <t>E02000440</t>
        </is>
      </c>
      <c r="C432" s="417" t="inlineStr">
        <is>
          <t>Harrow 008</t>
        </is>
      </c>
      <c r="D432" s="417" t="inlineStr">
        <is>
          <t>E09000015</t>
        </is>
      </c>
      <c r="E432" s="417" t="inlineStr">
        <is>
          <t>Harrow</t>
        </is>
      </c>
      <c r="F432" s="417" t="inlineStr">
        <is>
          <t>South East</t>
        </is>
      </c>
      <c r="G432" s="380" t="inlineStr">
        <is>
          <t>RT Outer London</t>
        </is>
      </c>
      <c r="H432" s="413" t="inlineStr">
        <is>
          <t>London</t>
        </is>
      </c>
    </row>
    <row r="433" ht="15.75" customFormat="1" customHeight="1" s="41">
      <c r="B433" s="416" t="inlineStr">
        <is>
          <t>E02000441</t>
        </is>
      </c>
      <c r="C433" s="417" t="inlineStr">
        <is>
          <t>Harrow 009</t>
        </is>
      </c>
      <c r="D433" s="417" t="inlineStr">
        <is>
          <t>E09000015</t>
        </is>
      </c>
      <c r="E433" s="417" t="inlineStr">
        <is>
          <t>Harrow</t>
        </is>
      </c>
      <c r="F433" s="417" t="inlineStr">
        <is>
          <t>South East</t>
        </is>
      </c>
      <c r="G433" s="380" t="inlineStr">
        <is>
          <t>RT Outer London</t>
        </is>
      </c>
      <c r="H433" s="413" t="inlineStr">
        <is>
          <t>London</t>
        </is>
      </c>
    </row>
    <row r="434" ht="15.75" customFormat="1" customHeight="1" s="41">
      <c r="B434" s="416" t="inlineStr">
        <is>
          <t>E02000442</t>
        </is>
      </c>
      <c r="C434" s="417" t="inlineStr">
        <is>
          <t>Harrow 010</t>
        </is>
      </c>
      <c r="D434" s="417" t="inlineStr">
        <is>
          <t>E09000015</t>
        </is>
      </c>
      <c r="E434" s="417" t="inlineStr">
        <is>
          <t>Harrow</t>
        </is>
      </c>
      <c r="F434" s="417" t="inlineStr">
        <is>
          <t>South East</t>
        </is>
      </c>
      <c r="G434" s="380" t="inlineStr">
        <is>
          <t>RT Outer London</t>
        </is>
      </c>
      <c r="H434" s="413" t="inlineStr">
        <is>
          <t>London</t>
        </is>
      </c>
    </row>
    <row r="435" ht="15.75" customFormat="1" customHeight="1" s="41">
      <c r="B435" s="416" t="inlineStr">
        <is>
          <t>E02000443</t>
        </is>
      </c>
      <c r="C435" s="417" t="inlineStr">
        <is>
          <t>Harrow 011</t>
        </is>
      </c>
      <c r="D435" s="417" t="inlineStr">
        <is>
          <t>E09000015</t>
        </is>
      </c>
      <c r="E435" s="417" t="inlineStr">
        <is>
          <t>Harrow</t>
        </is>
      </c>
      <c r="F435" s="417" t="inlineStr">
        <is>
          <t>South East</t>
        </is>
      </c>
      <c r="G435" s="380" t="inlineStr">
        <is>
          <t>RT Outer London</t>
        </is>
      </c>
      <c r="H435" s="413" t="inlineStr">
        <is>
          <t>London</t>
        </is>
      </c>
    </row>
    <row r="436" ht="15.75" customFormat="1" customHeight="1" s="41">
      <c r="B436" s="416" t="inlineStr">
        <is>
          <t>E02000444</t>
        </is>
      </c>
      <c r="C436" s="417" t="inlineStr">
        <is>
          <t>Harrow 012</t>
        </is>
      </c>
      <c r="D436" s="417" t="inlineStr">
        <is>
          <t>E09000015</t>
        </is>
      </c>
      <c r="E436" s="417" t="inlineStr">
        <is>
          <t>Harrow</t>
        </is>
      </c>
      <c r="F436" s="417" t="inlineStr">
        <is>
          <t>South East</t>
        </is>
      </c>
      <c r="G436" s="380" t="inlineStr">
        <is>
          <t>RT Outer London</t>
        </is>
      </c>
      <c r="H436" s="413" t="inlineStr">
        <is>
          <t>London</t>
        </is>
      </c>
    </row>
    <row r="437" ht="15.75" customFormat="1" customHeight="1" s="41">
      <c r="B437" s="416" t="inlineStr">
        <is>
          <t>E02000445</t>
        </is>
      </c>
      <c r="C437" s="417" t="inlineStr">
        <is>
          <t>Harrow 013</t>
        </is>
      </c>
      <c r="D437" s="417" t="inlineStr">
        <is>
          <t>E09000015</t>
        </is>
      </c>
      <c r="E437" s="417" t="inlineStr">
        <is>
          <t>Harrow</t>
        </is>
      </c>
      <c r="F437" s="417" t="inlineStr">
        <is>
          <t>South East</t>
        </is>
      </c>
      <c r="G437" s="380" t="inlineStr">
        <is>
          <t>RT Outer London</t>
        </is>
      </c>
      <c r="H437" s="413" t="inlineStr">
        <is>
          <t>London</t>
        </is>
      </c>
    </row>
    <row r="438" ht="15.75" customFormat="1" customHeight="1" s="41">
      <c r="B438" s="416" t="inlineStr">
        <is>
          <t>E02000447</t>
        </is>
      </c>
      <c r="C438" s="417" t="inlineStr">
        <is>
          <t>Harrow 015</t>
        </is>
      </c>
      <c r="D438" s="417" t="inlineStr">
        <is>
          <t>E09000015</t>
        </is>
      </c>
      <c r="E438" s="417" t="inlineStr">
        <is>
          <t>Harrow</t>
        </is>
      </c>
      <c r="F438" s="417" t="inlineStr">
        <is>
          <t>South East</t>
        </is>
      </c>
      <c r="G438" s="380" t="inlineStr">
        <is>
          <t>RT Outer London</t>
        </is>
      </c>
      <c r="H438" s="413" t="inlineStr">
        <is>
          <t>London</t>
        </is>
      </c>
    </row>
    <row r="439" ht="15.75" customFormat="1" customHeight="1" s="41">
      <c r="B439" s="416" t="inlineStr">
        <is>
          <t>E02000448</t>
        </is>
      </c>
      <c r="C439" s="417" t="inlineStr">
        <is>
          <t>Harrow 016</t>
        </is>
      </c>
      <c r="D439" s="417" t="inlineStr">
        <is>
          <t>E09000015</t>
        </is>
      </c>
      <c r="E439" s="417" t="inlineStr">
        <is>
          <t>Harrow</t>
        </is>
      </c>
      <c r="F439" s="417" t="inlineStr">
        <is>
          <t>South East</t>
        </is>
      </c>
      <c r="G439" s="380" t="inlineStr">
        <is>
          <t>RT Outer London</t>
        </is>
      </c>
      <c r="H439" s="413" t="inlineStr">
        <is>
          <t>London</t>
        </is>
      </c>
    </row>
    <row r="440" ht="15.75" customFormat="1" customHeight="1" s="41">
      <c r="B440" s="416" t="inlineStr">
        <is>
          <t>E02000449</t>
        </is>
      </c>
      <c r="C440" s="417" t="inlineStr">
        <is>
          <t>Harrow 017</t>
        </is>
      </c>
      <c r="D440" s="417" t="inlineStr">
        <is>
          <t>E09000015</t>
        </is>
      </c>
      <c r="E440" s="417" t="inlineStr">
        <is>
          <t>Harrow</t>
        </is>
      </c>
      <c r="F440" s="417" t="inlineStr">
        <is>
          <t>South East</t>
        </is>
      </c>
      <c r="G440" s="380" t="inlineStr">
        <is>
          <t>RT Outer London</t>
        </is>
      </c>
      <c r="H440" s="413" t="inlineStr">
        <is>
          <t>London</t>
        </is>
      </c>
    </row>
    <row r="441" ht="15.75" customFormat="1" customHeight="1" s="41">
      <c r="B441" s="416" t="inlineStr">
        <is>
          <t>E02000451</t>
        </is>
      </c>
      <c r="C441" s="417" t="inlineStr">
        <is>
          <t>Harrow 019</t>
        </is>
      </c>
      <c r="D441" s="417" t="inlineStr">
        <is>
          <t>E09000015</t>
        </is>
      </c>
      <c r="E441" s="417" t="inlineStr">
        <is>
          <t>Harrow</t>
        </is>
      </c>
      <c r="F441" s="417" t="inlineStr">
        <is>
          <t>South East</t>
        </is>
      </c>
      <c r="G441" s="380" t="inlineStr">
        <is>
          <t>RT Outer London</t>
        </is>
      </c>
      <c r="H441" s="413" t="inlineStr">
        <is>
          <t>London</t>
        </is>
      </c>
    </row>
    <row r="442" ht="15.75" customFormat="1" customHeight="1" s="41">
      <c r="B442" s="416" t="inlineStr">
        <is>
          <t>E02000452</t>
        </is>
      </c>
      <c r="C442" s="417" t="inlineStr">
        <is>
          <t>Harrow 020</t>
        </is>
      </c>
      <c r="D442" s="417" t="inlineStr">
        <is>
          <t>E09000015</t>
        </is>
      </c>
      <c r="E442" s="417" t="inlineStr">
        <is>
          <t>Harrow</t>
        </is>
      </c>
      <c r="F442" s="417" t="inlineStr">
        <is>
          <t>South East</t>
        </is>
      </c>
      <c r="G442" s="380" t="inlineStr">
        <is>
          <t>RT Outer London</t>
        </is>
      </c>
      <c r="H442" s="413" t="inlineStr">
        <is>
          <t>London</t>
        </is>
      </c>
    </row>
    <row r="443" ht="15.75" customFormat="1" customHeight="1" s="41">
      <c r="B443" s="416" t="inlineStr">
        <is>
          <t>E02000453</t>
        </is>
      </c>
      <c r="C443" s="417" t="inlineStr">
        <is>
          <t>Harrow 021</t>
        </is>
      </c>
      <c r="D443" s="417" t="inlineStr">
        <is>
          <t>E09000015</t>
        </is>
      </c>
      <c r="E443" s="417" t="inlineStr">
        <is>
          <t>Harrow</t>
        </is>
      </c>
      <c r="F443" s="417" t="inlineStr">
        <is>
          <t>South East</t>
        </is>
      </c>
      <c r="G443" s="380" t="inlineStr">
        <is>
          <t>RT Outer London</t>
        </is>
      </c>
      <c r="H443" s="413" t="inlineStr">
        <is>
          <t>London</t>
        </is>
      </c>
    </row>
    <row r="444" ht="15.75" customFormat="1" customHeight="1" s="41">
      <c r="B444" s="416" t="inlineStr">
        <is>
          <t>E02000454</t>
        </is>
      </c>
      <c r="C444" s="417" t="inlineStr">
        <is>
          <t>Harrow 022</t>
        </is>
      </c>
      <c r="D444" s="417" t="inlineStr">
        <is>
          <t>E09000015</t>
        </is>
      </c>
      <c r="E444" s="417" t="inlineStr">
        <is>
          <t>Harrow</t>
        </is>
      </c>
      <c r="F444" s="417" t="inlineStr">
        <is>
          <t>South East</t>
        </is>
      </c>
      <c r="G444" s="380" t="inlineStr">
        <is>
          <t>RT Outer London</t>
        </is>
      </c>
      <c r="H444" s="413" t="inlineStr">
        <is>
          <t>London</t>
        </is>
      </c>
    </row>
    <row r="445" ht="15.75" customFormat="1" customHeight="1" s="41">
      <c r="B445" s="416" t="inlineStr">
        <is>
          <t>E02000455</t>
        </is>
      </c>
      <c r="C445" s="417" t="inlineStr">
        <is>
          <t>Harrow 023</t>
        </is>
      </c>
      <c r="D445" s="417" t="inlineStr">
        <is>
          <t>E09000015</t>
        </is>
      </c>
      <c r="E445" s="417" t="inlineStr">
        <is>
          <t>Harrow</t>
        </is>
      </c>
      <c r="F445" s="417" t="inlineStr">
        <is>
          <t>South East</t>
        </is>
      </c>
      <c r="G445" s="380" t="inlineStr">
        <is>
          <t>RT Outer London</t>
        </is>
      </c>
      <c r="H445" s="413" t="inlineStr">
        <is>
          <t>London</t>
        </is>
      </c>
    </row>
    <row r="446" ht="15.75" customFormat="1" customHeight="1" s="41">
      <c r="B446" s="416" t="inlineStr">
        <is>
          <t>E02000456</t>
        </is>
      </c>
      <c r="C446" s="417" t="inlineStr">
        <is>
          <t>Harrow 024</t>
        </is>
      </c>
      <c r="D446" s="417" t="inlineStr">
        <is>
          <t>E09000015</t>
        </is>
      </c>
      <c r="E446" s="417" t="inlineStr">
        <is>
          <t>Harrow</t>
        </is>
      </c>
      <c r="F446" s="417" t="inlineStr">
        <is>
          <t>South East</t>
        </is>
      </c>
      <c r="G446" s="380" t="inlineStr">
        <is>
          <t>RT Outer London</t>
        </is>
      </c>
      <c r="H446" s="413" t="inlineStr">
        <is>
          <t>London</t>
        </is>
      </c>
    </row>
    <row r="447" ht="15.75" customFormat="1" customHeight="1" s="41">
      <c r="B447" s="416" t="inlineStr">
        <is>
          <t>E02000457</t>
        </is>
      </c>
      <c r="C447" s="417" t="inlineStr">
        <is>
          <t>Harrow 025</t>
        </is>
      </c>
      <c r="D447" s="417" t="inlineStr">
        <is>
          <t>E09000015</t>
        </is>
      </c>
      <c r="E447" s="417" t="inlineStr">
        <is>
          <t>Harrow</t>
        </is>
      </c>
      <c r="F447" s="417" t="inlineStr">
        <is>
          <t>South East</t>
        </is>
      </c>
      <c r="G447" s="380" t="inlineStr">
        <is>
          <t>RT Outer London</t>
        </is>
      </c>
      <c r="H447" s="413" t="inlineStr">
        <is>
          <t>London</t>
        </is>
      </c>
    </row>
    <row r="448" ht="15.75" customFormat="1" customHeight="1" s="41">
      <c r="B448" s="416" t="inlineStr">
        <is>
          <t>E02000459</t>
        </is>
      </c>
      <c r="C448" s="417" t="inlineStr">
        <is>
          <t>Harrow 027</t>
        </is>
      </c>
      <c r="D448" s="417" t="inlineStr">
        <is>
          <t>E09000015</t>
        </is>
      </c>
      <c r="E448" s="417" t="inlineStr">
        <is>
          <t>Harrow</t>
        </is>
      </c>
      <c r="F448" s="417" t="inlineStr">
        <is>
          <t>South East</t>
        </is>
      </c>
      <c r="G448" s="380" t="inlineStr">
        <is>
          <t>RT Outer London</t>
        </is>
      </c>
      <c r="H448" s="413" t="inlineStr">
        <is>
          <t>London</t>
        </is>
      </c>
    </row>
    <row r="449" ht="15.75" customFormat="1" customHeight="1" s="41">
      <c r="B449" s="416" t="inlineStr">
        <is>
          <t>E02000460</t>
        </is>
      </c>
      <c r="C449" s="417" t="inlineStr">
        <is>
          <t>Harrow 028</t>
        </is>
      </c>
      <c r="D449" s="417" t="inlineStr">
        <is>
          <t>E09000015</t>
        </is>
      </c>
      <c r="E449" s="417" t="inlineStr">
        <is>
          <t>Harrow</t>
        </is>
      </c>
      <c r="F449" s="417" t="inlineStr">
        <is>
          <t>South East</t>
        </is>
      </c>
      <c r="G449" s="380" t="inlineStr">
        <is>
          <t>RT Outer London</t>
        </is>
      </c>
      <c r="H449" s="413" t="inlineStr">
        <is>
          <t>London</t>
        </is>
      </c>
    </row>
    <row r="450" ht="15.75" customFormat="1" customHeight="1" s="41">
      <c r="B450" s="416" t="inlineStr">
        <is>
          <t>E02000461</t>
        </is>
      </c>
      <c r="C450" s="417" t="inlineStr">
        <is>
          <t>Harrow 029</t>
        </is>
      </c>
      <c r="D450" s="417" t="inlineStr">
        <is>
          <t>E09000015</t>
        </is>
      </c>
      <c r="E450" s="417" t="inlineStr">
        <is>
          <t>Harrow</t>
        </is>
      </c>
      <c r="F450" s="417" t="inlineStr">
        <is>
          <t>South East</t>
        </is>
      </c>
      <c r="G450" s="380" t="inlineStr">
        <is>
          <t>RT Outer London</t>
        </is>
      </c>
      <c r="H450" s="413" t="inlineStr">
        <is>
          <t>London</t>
        </is>
      </c>
    </row>
    <row r="451" ht="15.75" customFormat="1" customHeight="1" s="41">
      <c r="B451" s="416" t="inlineStr">
        <is>
          <t>E02000462</t>
        </is>
      </c>
      <c r="C451" s="417" t="inlineStr">
        <is>
          <t>Harrow 030</t>
        </is>
      </c>
      <c r="D451" s="417" t="inlineStr">
        <is>
          <t>E09000015</t>
        </is>
      </c>
      <c r="E451" s="417" t="inlineStr">
        <is>
          <t>Harrow</t>
        </is>
      </c>
      <c r="F451" s="417" t="inlineStr">
        <is>
          <t>South East</t>
        </is>
      </c>
      <c r="G451" s="380" t="inlineStr">
        <is>
          <t>RT Outer London</t>
        </is>
      </c>
      <c r="H451" s="413" t="inlineStr">
        <is>
          <t>London</t>
        </is>
      </c>
    </row>
    <row r="452" ht="15.75" customFormat="1" customHeight="1" s="41">
      <c r="B452" s="416" t="inlineStr">
        <is>
          <t>E02000463</t>
        </is>
      </c>
      <c r="C452" s="417" t="inlineStr">
        <is>
          <t>Harrow 031</t>
        </is>
      </c>
      <c r="D452" s="417" t="inlineStr">
        <is>
          <t>E09000015</t>
        </is>
      </c>
      <c r="E452" s="417" t="inlineStr">
        <is>
          <t>Harrow</t>
        </is>
      </c>
      <c r="F452" s="417" t="inlineStr">
        <is>
          <t>South East</t>
        </is>
      </c>
      <c r="G452" s="380" t="inlineStr">
        <is>
          <t>RT Outer London</t>
        </is>
      </c>
      <c r="H452" s="413" t="inlineStr">
        <is>
          <t>London</t>
        </is>
      </c>
    </row>
    <row r="453" ht="15.75" customFormat="1" customHeight="1" s="41">
      <c r="B453" s="416" t="inlineStr">
        <is>
          <t>E02000464</t>
        </is>
      </c>
      <c r="C453" s="417" t="inlineStr">
        <is>
          <t>Havering 001</t>
        </is>
      </c>
      <c r="D453" s="417" t="inlineStr">
        <is>
          <t>E09000016</t>
        </is>
      </c>
      <c r="E453" s="417" t="inlineStr">
        <is>
          <t>Havering</t>
        </is>
      </c>
      <c r="F453" s="417" t="inlineStr">
        <is>
          <t>South East</t>
        </is>
      </c>
      <c r="G453" s="380" t="inlineStr">
        <is>
          <t>RT Outer London</t>
        </is>
      </c>
      <c r="H453" s="413" t="inlineStr">
        <is>
          <t>London</t>
        </is>
      </c>
    </row>
    <row r="454" ht="15.75" customFormat="1" customHeight="1" s="41">
      <c r="B454" s="416" t="inlineStr">
        <is>
          <t>E02000465</t>
        </is>
      </c>
      <c r="C454" s="417" t="inlineStr">
        <is>
          <t>Havering 002</t>
        </is>
      </c>
      <c r="D454" s="417" t="inlineStr">
        <is>
          <t>E09000016</t>
        </is>
      </c>
      <c r="E454" s="417" t="inlineStr">
        <is>
          <t>Havering</t>
        </is>
      </c>
      <c r="F454" s="417" t="inlineStr">
        <is>
          <t>South East</t>
        </is>
      </c>
      <c r="G454" s="380" t="inlineStr">
        <is>
          <t>RT Outer London</t>
        </is>
      </c>
      <c r="H454" s="413" t="inlineStr">
        <is>
          <t>London</t>
        </is>
      </c>
    </row>
    <row r="455" ht="15.75" customFormat="1" customHeight="1" s="41">
      <c r="B455" s="416" t="inlineStr">
        <is>
          <t>E02000466</t>
        </is>
      </c>
      <c r="C455" s="417" t="inlineStr">
        <is>
          <t>Havering 003</t>
        </is>
      </c>
      <c r="D455" s="417" t="inlineStr">
        <is>
          <t>E09000016</t>
        </is>
      </c>
      <c r="E455" s="417" t="inlineStr">
        <is>
          <t>Havering</t>
        </is>
      </c>
      <c r="F455" s="417" t="inlineStr">
        <is>
          <t>South East</t>
        </is>
      </c>
      <c r="G455" s="380" t="inlineStr">
        <is>
          <t>RT Outer London</t>
        </is>
      </c>
      <c r="H455" s="413" t="inlineStr">
        <is>
          <t>London</t>
        </is>
      </c>
    </row>
    <row r="456" ht="15.75" customFormat="1" customHeight="1" s="41">
      <c r="B456" s="416" t="inlineStr">
        <is>
          <t>E02000467</t>
        </is>
      </c>
      <c r="C456" s="417" t="inlineStr">
        <is>
          <t>Havering 004</t>
        </is>
      </c>
      <c r="D456" s="417" t="inlineStr">
        <is>
          <t>E09000016</t>
        </is>
      </c>
      <c r="E456" s="417" t="inlineStr">
        <is>
          <t>Havering</t>
        </is>
      </c>
      <c r="F456" s="417" t="inlineStr">
        <is>
          <t>South East</t>
        </is>
      </c>
      <c r="G456" s="380" t="inlineStr">
        <is>
          <t>RT Outer London</t>
        </is>
      </c>
      <c r="H456" s="413" t="inlineStr">
        <is>
          <t>London</t>
        </is>
      </c>
    </row>
    <row r="457" ht="15.75" customFormat="1" customHeight="1" s="41">
      <c r="B457" s="416" t="inlineStr">
        <is>
          <t>E02000468</t>
        </is>
      </c>
      <c r="C457" s="417" t="inlineStr">
        <is>
          <t>Havering 005</t>
        </is>
      </c>
      <c r="D457" s="417" t="inlineStr">
        <is>
          <t>E09000016</t>
        </is>
      </c>
      <c r="E457" s="417" t="inlineStr">
        <is>
          <t>Havering</t>
        </is>
      </c>
      <c r="F457" s="417" t="inlineStr">
        <is>
          <t>South East</t>
        </is>
      </c>
      <c r="G457" s="380" t="inlineStr">
        <is>
          <t>RT Outer London</t>
        </is>
      </c>
      <c r="H457" s="413" t="inlineStr">
        <is>
          <t>London</t>
        </is>
      </c>
    </row>
    <row r="458" ht="15.75" customFormat="1" customHeight="1" s="41">
      <c r="B458" s="416" t="inlineStr">
        <is>
          <t>E02000469</t>
        </is>
      </c>
      <c r="C458" s="417" t="inlineStr">
        <is>
          <t>Havering 006</t>
        </is>
      </c>
      <c r="D458" s="417" t="inlineStr">
        <is>
          <t>E09000016</t>
        </is>
      </c>
      <c r="E458" s="417" t="inlineStr">
        <is>
          <t>Havering</t>
        </is>
      </c>
      <c r="F458" s="417" t="inlineStr">
        <is>
          <t>South East</t>
        </is>
      </c>
      <c r="G458" s="380" t="inlineStr">
        <is>
          <t>RT Outer London</t>
        </is>
      </c>
      <c r="H458" s="413" t="inlineStr">
        <is>
          <t>London</t>
        </is>
      </c>
    </row>
    <row r="459" ht="15.75" customFormat="1" customHeight="1" s="41">
      <c r="B459" s="416" t="inlineStr">
        <is>
          <t>E02000470</t>
        </is>
      </c>
      <c r="C459" s="417" t="inlineStr">
        <is>
          <t>Havering 007</t>
        </is>
      </c>
      <c r="D459" s="417" t="inlineStr">
        <is>
          <t>E09000016</t>
        </is>
      </c>
      <c r="E459" s="417" t="inlineStr">
        <is>
          <t>Havering</t>
        </is>
      </c>
      <c r="F459" s="417" t="inlineStr">
        <is>
          <t>South East</t>
        </is>
      </c>
      <c r="G459" s="380" t="inlineStr">
        <is>
          <t>RT Outer London</t>
        </is>
      </c>
      <c r="H459" s="413" t="inlineStr">
        <is>
          <t>London</t>
        </is>
      </c>
    </row>
    <row r="460" ht="15.75" customFormat="1" customHeight="1" s="41">
      <c r="B460" s="416" t="inlineStr">
        <is>
          <t>E02000471</t>
        </is>
      </c>
      <c r="C460" s="417" t="inlineStr">
        <is>
          <t>Havering 008</t>
        </is>
      </c>
      <c r="D460" s="417" t="inlineStr">
        <is>
          <t>E09000016</t>
        </is>
      </c>
      <c r="E460" s="417" t="inlineStr">
        <is>
          <t>Havering</t>
        </is>
      </c>
      <c r="F460" s="417" t="inlineStr">
        <is>
          <t>South East</t>
        </is>
      </c>
      <c r="G460" s="380" t="inlineStr">
        <is>
          <t>RT Outer London</t>
        </is>
      </c>
      <c r="H460" s="413" t="inlineStr">
        <is>
          <t>London</t>
        </is>
      </c>
    </row>
    <row r="461" ht="15.75" customFormat="1" customHeight="1" s="41">
      <c r="B461" s="416" t="inlineStr">
        <is>
          <t>E02000472</t>
        </is>
      </c>
      <c r="C461" s="417" t="inlineStr">
        <is>
          <t>Havering 009</t>
        </is>
      </c>
      <c r="D461" s="417" t="inlineStr">
        <is>
          <t>E09000016</t>
        </is>
      </c>
      <c r="E461" s="417" t="inlineStr">
        <is>
          <t>Havering</t>
        </is>
      </c>
      <c r="F461" s="417" t="inlineStr">
        <is>
          <t>South East</t>
        </is>
      </c>
      <c r="G461" s="380" t="inlineStr">
        <is>
          <t>RT Outer London</t>
        </is>
      </c>
      <c r="H461" s="413" t="inlineStr">
        <is>
          <t>London</t>
        </is>
      </c>
    </row>
    <row r="462" ht="15.75" customFormat="1" customHeight="1" s="41">
      <c r="B462" s="416" t="inlineStr">
        <is>
          <t>E02000473</t>
        </is>
      </c>
      <c r="C462" s="417" t="inlineStr">
        <is>
          <t>Havering 010</t>
        </is>
      </c>
      <c r="D462" s="417" t="inlineStr">
        <is>
          <t>E09000016</t>
        </is>
      </c>
      <c r="E462" s="417" t="inlineStr">
        <is>
          <t>Havering</t>
        </is>
      </c>
      <c r="F462" s="417" t="inlineStr">
        <is>
          <t>South East</t>
        </is>
      </c>
      <c r="G462" s="380" t="inlineStr">
        <is>
          <t>RT Outer London</t>
        </is>
      </c>
      <c r="H462" s="413" t="inlineStr">
        <is>
          <t>London</t>
        </is>
      </c>
    </row>
    <row r="463" ht="15.75" customFormat="1" customHeight="1" s="41">
      <c r="B463" s="416" t="inlineStr">
        <is>
          <t>E02000474</t>
        </is>
      </c>
      <c r="C463" s="417" t="inlineStr">
        <is>
          <t>Havering 011</t>
        </is>
      </c>
      <c r="D463" s="417" t="inlineStr">
        <is>
          <t>E09000016</t>
        </is>
      </c>
      <c r="E463" s="417" t="inlineStr">
        <is>
          <t>Havering</t>
        </is>
      </c>
      <c r="F463" s="417" t="inlineStr">
        <is>
          <t>South East</t>
        </is>
      </c>
      <c r="G463" s="380" t="inlineStr">
        <is>
          <t>RT Outer London</t>
        </is>
      </c>
      <c r="H463" s="413" t="inlineStr">
        <is>
          <t>London</t>
        </is>
      </c>
    </row>
    <row r="464" ht="15.75" customFormat="1" customHeight="1" s="41">
      <c r="B464" s="416" t="inlineStr">
        <is>
          <t>E02000475</t>
        </is>
      </c>
      <c r="C464" s="417" t="inlineStr">
        <is>
          <t>Havering 012</t>
        </is>
      </c>
      <c r="D464" s="417" t="inlineStr">
        <is>
          <t>E09000016</t>
        </is>
      </c>
      <c r="E464" s="417" t="inlineStr">
        <is>
          <t>Havering</t>
        </is>
      </c>
      <c r="F464" s="417" t="inlineStr">
        <is>
          <t>South East</t>
        </is>
      </c>
      <c r="G464" s="380" t="inlineStr">
        <is>
          <t>RT Outer London</t>
        </is>
      </c>
      <c r="H464" s="413" t="inlineStr">
        <is>
          <t>London</t>
        </is>
      </c>
    </row>
    <row r="465" ht="15.75" customFormat="1" customHeight="1" s="41">
      <c r="B465" s="416" t="inlineStr">
        <is>
          <t>E02000476</t>
        </is>
      </c>
      <c r="C465" s="417" t="inlineStr">
        <is>
          <t>Havering 013</t>
        </is>
      </c>
      <c r="D465" s="417" t="inlineStr">
        <is>
          <t>E09000016</t>
        </is>
      </c>
      <c r="E465" s="417" t="inlineStr">
        <is>
          <t>Havering</t>
        </is>
      </c>
      <c r="F465" s="417" t="inlineStr">
        <is>
          <t>South East</t>
        </is>
      </c>
      <c r="G465" s="380" t="inlineStr">
        <is>
          <t>RT Outer London</t>
        </is>
      </c>
      <c r="H465" s="413" t="inlineStr">
        <is>
          <t>London</t>
        </is>
      </c>
    </row>
    <row r="466" ht="15.75" customFormat="1" customHeight="1" s="41">
      <c r="B466" s="416" t="inlineStr">
        <is>
          <t>E02000477</t>
        </is>
      </c>
      <c r="C466" s="417" t="inlineStr">
        <is>
          <t>Havering 014</t>
        </is>
      </c>
      <c r="D466" s="417" t="inlineStr">
        <is>
          <t>E09000016</t>
        </is>
      </c>
      <c r="E466" s="417" t="inlineStr">
        <is>
          <t>Havering</t>
        </is>
      </c>
      <c r="F466" s="417" t="inlineStr">
        <is>
          <t>South East</t>
        </is>
      </c>
      <c r="G466" s="380" t="inlineStr">
        <is>
          <t>RT Outer London</t>
        </is>
      </c>
      <c r="H466" s="413" t="inlineStr">
        <is>
          <t>London</t>
        </is>
      </c>
    </row>
    <row r="467" ht="15.75" customFormat="1" customHeight="1" s="41">
      <c r="B467" s="416" t="inlineStr">
        <is>
          <t>E02000478</t>
        </is>
      </c>
      <c r="C467" s="417" t="inlineStr">
        <is>
          <t>Havering 015</t>
        </is>
      </c>
      <c r="D467" s="417" t="inlineStr">
        <is>
          <t>E09000016</t>
        </is>
      </c>
      <c r="E467" s="417" t="inlineStr">
        <is>
          <t>Havering</t>
        </is>
      </c>
      <c r="F467" s="417" t="inlineStr">
        <is>
          <t>South East</t>
        </is>
      </c>
      <c r="G467" s="380" t="inlineStr">
        <is>
          <t>RT Outer London</t>
        </is>
      </c>
      <c r="H467" s="413" t="inlineStr">
        <is>
          <t>London</t>
        </is>
      </c>
    </row>
    <row r="468" ht="15.75" customFormat="1" customHeight="1" s="41">
      <c r="B468" s="416" t="inlineStr">
        <is>
          <t>E02000479</t>
        </is>
      </c>
      <c r="C468" s="417" t="inlineStr">
        <is>
          <t>Havering 016</t>
        </is>
      </c>
      <c r="D468" s="417" t="inlineStr">
        <is>
          <t>E09000016</t>
        </is>
      </c>
      <c r="E468" s="417" t="inlineStr">
        <is>
          <t>Havering</t>
        </is>
      </c>
      <c r="F468" s="417" t="inlineStr">
        <is>
          <t>South East</t>
        </is>
      </c>
      <c r="G468" s="380" t="inlineStr">
        <is>
          <t>RT Outer London</t>
        </is>
      </c>
      <c r="H468" s="413" t="inlineStr">
        <is>
          <t>London</t>
        </is>
      </c>
    </row>
    <row r="469" ht="15.75" customFormat="1" customHeight="1" s="41">
      <c r="B469" s="416" t="inlineStr">
        <is>
          <t>E02000480</t>
        </is>
      </c>
      <c r="C469" s="417" t="inlineStr">
        <is>
          <t>Havering 017</t>
        </is>
      </c>
      <c r="D469" s="417" t="inlineStr">
        <is>
          <t>E09000016</t>
        </is>
      </c>
      <c r="E469" s="417" t="inlineStr">
        <is>
          <t>Havering</t>
        </is>
      </c>
      <c r="F469" s="417" t="inlineStr">
        <is>
          <t>South East</t>
        </is>
      </c>
      <c r="G469" s="380" t="inlineStr">
        <is>
          <t>RT Outer London</t>
        </is>
      </c>
      <c r="H469" s="413" t="inlineStr">
        <is>
          <t>London</t>
        </is>
      </c>
    </row>
    <row r="470" ht="15.75" customFormat="1" customHeight="1" s="41">
      <c r="B470" s="416" t="inlineStr">
        <is>
          <t>E02000481</t>
        </is>
      </c>
      <c r="C470" s="417" t="inlineStr">
        <is>
          <t>Havering 018</t>
        </is>
      </c>
      <c r="D470" s="417" t="inlineStr">
        <is>
          <t>E09000016</t>
        </is>
      </c>
      <c r="E470" s="417" t="inlineStr">
        <is>
          <t>Havering</t>
        </is>
      </c>
      <c r="F470" s="417" t="inlineStr">
        <is>
          <t>South East</t>
        </is>
      </c>
      <c r="G470" s="380" t="inlineStr">
        <is>
          <t>RT Outer London</t>
        </is>
      </c>
      <c r="H470" s="413" t="inlineStr">
        <is>
          <t>London</t>
        </is>
      </c>
    </row>
    <row r="471" ht="15.75" customFormat="1" customHeight="1" s="41">
      <c r="B471" s="416" t="inlineStr">
        <is>
          <t>E02000482</t>
        </is>
      </c>
      <c r="C471" s="417" t="inlineStr">
        <is>
          <t>Havering 019</t>
        </is>
      </c>
      <c r="D471" s="417" t="inlineStr">
        <is>
          <t>E09000016</t>
        </is>
      </c>
      <c r="E471" s="417" t="inlineStr">
        <is>
          <t>Havering</t>
        </is>
      </c>
      <c r="F471" s="417" t="inlineStr">
        <is>
          <t>South East</t>
        </is>
      </c>
      <c r="G471" s="380" t="inlineStr">
        <is>
          <t>RT Outer London</t>
        </is>
      </c>
      <c r="H471" s="413" t="inlineStr">
        <is>
          <t>London</t>
        </is>
      </c>
    </row>
    <row r="472" ht="15.75" customFormat="1" customHeight="1" s="41">
      <c r="B472" s="416" t="inlineStr">
        <is>
          <t>E02000483</t>
        </is>
      </c>
      <c r="C472" s="417" t="inlineStr">
        <is>
          <t>Havering 020</t>
        </is>
      </c>
      <c r="D472" s="417" t="inlineStr">
        <is>
          <t>E09000016</t>
        </is>
      </c>
      <c r="E472" s="417" t="inlineStr">
        <is>
          <t>Havering</t>
        </is>
      </c>
      <c r="F472" s="417" t="inlineStr">
        <is>
          <t>South East</t>
        </is>
      </c>
      <c r="G472" s="380" t="inlineStr">
        <is>
          <t>RT Outer London</t>
        </is>
      </c>
      <c r="H472" s="413" t="inlineStr">
        <is>
          <t>London</t>
        </is>
      </c>
    </row>
    <row r="473" ht="15.75" customFormat="1" customHeight="1" s="41">
      <c r="B473" s="416" t="inlineStr">
        <is>
          <t>E02000484</t>
        </is>
      </c>
      <c r="C473" s="417" t="inlineStr">
        <is>
          <t>Havering 021</t>
        </is>
      </c>
      <c r="D473" s="417" t="inlineStr">
        <is>
          <t>E09000016</t>
        </is>
      </c>
      <c r="E473" s="417" t="inlineStr">
        <is>
          <t>Havering</t>
        </is>
      </c>
      <c r="F473" s="417" t="inlineStr">
        <is>
          <t>South East</t>
        </is>
      </c>
      <c r="G473" s="380" t="inlineStr">
        <is>
          <t>RT Outer London</t>
        </is>
      </c>
      <c r="H473" s="413" t="inlineStr">
        <is>
          <t>London</t>
        </is>
      </c>
    </row>
    <row r="474" ht="15.75" customFormat="1" customHeight="1" s="41">
      <c r="B474" s="416" t="inlineStr">
        <is>
          <t>E02000485</t>
        </is>
      </c>
      <c r="C474" s="417" t="inlineStr">
        <is>
          <t>Havering 022</t>
        </is>
      </c>
      <c r="D474" s="417" t="inlineStr">
        <is>
          <t>E09000016</t>
        </is>
      </c>
      <c r="E474" s="417" t="inlineStr">
        <is>
          <t>Havering</t>
        </is>
      </c>
      <c r="F474" s="417" t="inlineStr">
        <is>
          <t>South East</t>
        </is>
      </c>
      <c r="G474" s="380" t="inlineStr">
        <is>
          <t>RT Outer London</t>
        </is>
      </c>
      <c r="H474" s="413" t="inlineStr">
        <is>
          <t>London</t>
        </is>
      </c>
    </row>
    <row r="475" ht="15.75" customFormat="1" customHeight="1" s="41">
      <c r="B475" s="416" t="inlineStr">
        <is>
          <t>E02000486</t>
        </is>
      </c>
      <c r="C475" s="417" t="inlineStr">
        <is>
          <t>Havering 023</t>
        </is>
      </c>
      <c r="D475" s="417" t="inlineStr">
        <is>
          <t>E09000016</t>
        </is>
      </c>
      <c r="E475" s="417" t="inlineStr">
        <is>
          <t>Havering</t>
        </is>
      </c>
      <c r="F475" s="417" t="inlineStr">
        <is>
          <t>South East</t>
        </is>
      </c>
      <c r="G475" s="380" t="inlineStr">
        <is>
          <t>RT Outer London</t>
        </is>
      </c>
      <c r="H475" s="413" t="inlineStr">
        <is>
          <t>London</t>
        </is>
      </c>
    </row>
    <row r="476" ht="15.75" customFormat="1" customHeight="1" s="41">
      <c r="B476" s="416" t="inlineStr">
        <is>
          <t>E02000487</t>
        </is>
      </c>
      <c r="C476" s="417" t="inlineStr">
        <is>
          <t>Havering 024</t>
        </is>
      </c>
      <c r="D476" s="417" t="inlineStr">
        <is>
          <t>E09000016</t>
        </is>
      </c>
      <c r="E476" s="417" t="inlineStr">
        <is>
          <t>Havering</t>
        </is>
      </c>
      <c r="F476" s="417" t="inlineStr">
        <is>
          <t>South East</t>
        </is>
      </c>
      <c r="G476" s="380" t="inlineStr">
        <is>
          <t>RT Outer London</t>
        </is>
      </c>
      <c r="H476" s="413" t="inlineStr">
        <is>
          <t>London</t>
        </is>
      </c>
    </row>
    <row r="477" ht="15.75" customFormat="1" customHeight="1" s="41">
      <c r="B477" s="416" t="inlineStr">
        <is>
          <t>E02000488</t>
        </is>
      </c>
      <c r="C477" s="417" t="inlineStr">
        <is>
          <t>Havering 025</t>
        </is>
      </c>
      <c r="D477" s="417" t="inlineStr">
        <is>
          <t>E09000016</t>
        </is>
      </c>
      <c r="E477" s="417" t="inlineStr">
        <is>
          <t>Havering</t>
        </is>
      </c>
      <c r="F477" s="417" t="inlineStr">
        <is>
          <t>South East</t>
        </is>
      </c>
      <c r="G477" s="380" t="inlineStr">
        <is>
          <t>RT Outer London</t>
        </is>
      </c>
      <c r="H477" s="413" t="inlineStr">
        <is>
          <t>London</t>
        </is>
      </c>
    </row>
    <row r="478" ht="15.75" customFormat="1" customHeight="1" s="41">
      <c r="B478" s="416" t="inlineStr">
        <is>
          <t>E02000489</t>
        </is>
      </c>
      <c r="C478" s="417" t="inlineStr">
        <is>
          <t>Havering 026</t>
        </is>
      </c>
      <c r="D478" s="417" t="inlineStr">
        <is>
          <t>E09000016</t>
        </is>
      </c>
      <c r="E478" s="417" t="inlineStr">
        <is>
          <t>Havering</t>
        </is>
      </c>
      <c r="F478" s="417" t="inlineStr">
        <is>
          <t>South East</t>
        </is>
      </c>
      <c r="G478" s="380" t="inlineStr">
        <is>
          <t>RT Outer London</t>
        </is>
      </c>
      <c r="H478" s="413" t="inlineStr">
        <is>
          <t>London</t>
        </is>
      </c>
    </row>
    <row r="479" ht="15.75" customFormat="1" customHeight="1" s="41">
      <c r="B479" s="416" t="inlineStr">
        <is>
          <t>E02000490</t>
        </is>
      </c>
      <c r="C479" s="417" t="inlineStr">
        <is>
          <t>Havering 027</t>
        </is>
      </c>
      <c r="D479" s="417" t="inlineStr">
        <is>
          <t>E09000016</t>
        </is>
      </c>
      <c r="E479" s="417" t="inlineStr">
        <is>
          <t>Havering</t>
        </is>
      </c>
      <c r="F479" s="417" t="inlineStr">
        <is>
          <t>South East</t>
        </is>
      </c>
      <c r="G479" s="380" t="inlineStr">
        <is>
          <t>RT Outer London</t>
        </is>
      </c>
      <c r="H479" s="413" t="inlineStr">
        <is>
          <t>London</t>
        </is>
      </c>
    </row>
    <row r="480" ht="15.75" customFormat="1" customHeight="1" s="41">
      <c r="B480" s="416" t="inlineStr">
        <is>
          <t>E02000491</t>
        </is>
      </c>
      <c r="C480" s="417" t="inlineStr">
        <is>
          <t>Havering 028</t>
        </is>
      </c>
      <c r="D480" s="417" t="inlineStr">
        <is>
          <t>E09000016</t>
        </is>
      </c>
      <c r="E480" s="417" t="inlineStr">
        <is>
          <t>Havering</t>
        </is>
      </c>
      <c r="F480" s="417" t="inlineStr">
        <is>
          <t>South East</t>
        </is>
      </c>
      <c r="G480" s="380" t="inlineStr">
        <is>
          <t>RT Outer London</t>
        </is>
      </c>
      <c r="H480" s="413" t="inlineStr">
        <is>
          <t>London</t>
        </is>
      </c>
    </row>
    <row r="481" ht="15.75" customFormat="1" customHeight="1" s="41">
      <c r="B481" s="416" t="inlineStr">
        <is>
          <t>E02000492</t>
        </is>
      </c>
      <c r="C481" s="417" t="inlineStr">
        <is>
          <t>Havering 029</t>
        </is>
      </c>
      <c r="D481" s="417" t="inlineStr">
        <is>
          <t>E09000016</t>
        </is>
      </c>
      <c r="E481" s="417" t="inlineStr">
        <is>
          <t>Havering</t>
        </is>
      </c>
      <c r="F481" s="417" t="inlineStr">
        <is>
          <t>South East</t>
        </is>
      </c>
      <c r="G481" s="380" t="inlineStr">
        <is>
          <t>RT Outer London</t>
        </is>
      </c>
      <c r="H481" s="413" t="inlineStr">
        <is>
          <t>London</t>
        </is>
      </c>
    </row>
    <row r="482" ht="15.75" customFormat="1" customHeight="1" s="41">
      <c r="B482" s="416" t="inlineStr">
        <is>
          <t>E02000493</t>
        </is>
      </c>
      <c r="C482" s="417" t="inlineStr">
        <is>
          <t>Havering 030</t>
        </is>
      </c>
      <c r="D482" s="417" t="inlineStr">
        <is>
          <t>E09000016</t>
        </is>
      </c>
      <c r="E482" s="417" t="inlineStr">
        <is>
          <t>Havering</t>
        </is>
      </c>
      <c r="F482" s="417" t="inlineStr">
        <is>
          <t>South East</t>
        </is>
      </c>
      <c r="G482" s="380" t="inlineStr">
        <is>
          <t>RT Outer London</t>
        </is>
      </c>
      <c r="H482" s="413" t="inlineStr">
        <is>
          <t>London</t>
        </is>
      </c>
    </row>
    <row r="483" ht="15.75" customFormat="1" customHeight="1" s="41">
      <c r="B483" s="416" t="inlineStr">
        <is>
          <t>E02000494</t>
        </is>
      </c>
      <c r="C483" s="417" t="inlineStr">
        <is>
          <t>Hillingdon 001</t>
        </is>
      </c>
      <c r="D483" s="417" t="inlineStr">
        <is>
          <t>E09000017</t>
        </is>
      </c>
      <c r="E483" s="417" t="inlineStr">
        <is>
          <t>Hillingdon</t>
        </is>
      </c>
      <c r="F483" s="417" t="inlineStr">
        <is>
          <t>South East</t>
        </is>
      </c>
      <c r="G483" s="380" t="inlineStr">
        <is>
          <t>RT Outer London</t>
        </is>
      </c>
      <c r="H483" s="413" t="inlineStr">
        <is>
          <t>London</t>
        </is>
      </c>
    </row>
    <row r="484" ht="15.75" customFormat="1" customHeight="1" s="41">
      <c r="B484" s="416" t="inlineStr">
        <is>
          <t>E02000495</t>
        </is>
      </c>
      <c r="C484" s="417" t="inlineStr">
        <is>
          <t>Hillingdon 002</t>
        </is>
      </c>
      <c r="D484" s="417" t="inlineStr">
        <is>
          <t>E09000017</t>
        </is>
      </c>
      <c r="E484" s="417" t="inlineStr">
        <is>
          <t>Hillingdon</t>
        </is>
      </c>
      <c r="F484" s="417" t="inlineStr">
        <is>
          <t>South East</t>
        </is>
      </c>
      <c r="G484" s="380" t="inlineStr">
        <is>
          <t>RT Outer London</t>
        </is>
      </c>
      <c r="H484" s="413" t="inlineStr">
        <is>
          <t>London</t>
        </is>
      </c>
    </row>
    <row r="485" ht="15.75" customFormat="1" customHeight="1" s="41">
      <c r="B485" s="416" t="inlineStr">
        <is>
          <t>E02000496</t>
        </is>
      </c>
      <c r="C485" s="417" t="inlineStr">
        <is>
          <t>Hillingdon 003</t>
        </is>
      </c>
      <c r="D485" s="417" t="inlineStr">
        <is>
          <t>E09000017</t>
        </is>
      </c>
      <c r="E485" s="417" t="inlineStr">
        <is>
          <t>Hillingdon</t>
        </is>
      </c>
      <c r="F485" s="417" t="inlineStr">
        <is>
          <t>South East</t>
        </is>
      </c>
      <c r="G485" s="380" t="inlineStr">
        <is>
          <t>RT Outer London</t>
        </is>
      </c>
      <c r="H485" s="413" t="inlineStr">
        <is>
          <t>London</t>
        </is>
      </c>
    </row>
    <row r="486" ht="15.75" customFormat="1" customHeight="1" s="41">
      <c r="B486" s="416" t="inlineStr">
        <is>
          <t>E02000497</t>
        </is>
      </c>
      <c r="C486" s="417" t="inlineStr">
        <is>
          <t>Hillingdon 004</t>
        </is>
      </c>
      <c r="D486" s="417" t="inlineStr">
        <is>
          <t>E09000017</t>
        </is>
      </c>
      <c r="E486" s="417" t="inlineStr">
        <is>
          <t>Hillingdon</t>
        </is>
      </c>
      <c r="F486" s="417" t="inlineStr">
        <is>
          <t>South East</t>
        </is>
      </c>
      <c r="G486" s="380" t="inlineStr">
        <is>
          <t>RT Outer London</t>
        </is>
      </c>
      <c r="H486" s="413" t="inlineStr">
        <is>
          <t>London</t>
        </is>
      </c>
    </row>
    <row r="487" ht="15.75" customFormat="1" customHeight="1" s="41">
      <c r="B487" s="416" t="inlineStr">
        <is>
          <t>E02000498</t>
        </is>
      </c>
      <c r="C487" s="417" t="inlineStr">
        <is>
          <t>Hillingdon 005</t>
        </is>
      </c>
      <c r="D487" s="417" t="inlineStr">
        <is>
          <t>E09000017</t>
        </is>
      </c>
      <c r="E487" s="417" t="inlineStr">
        <is>
          <t>Hillingdon</t>
        </is>
      </c>
      <c r="F487" s="417" t="inlineStr">
        <is>
          <t>South East</t>
        </is>
      </c>
      <c r="G487" s="380" t="inlineStr">
        <is>
          <t>RT Outer London</t>
        </is>
      </c>
      <c r="H487" s="413" t="inlineStr">
        <is>
          <t>London</t>
        </is>
      </c>
    </row>
    <row r="488" ht="15.75" customFormat="1" customHeight="1" s="41">
      <c r="B488" s="416" t="inlineStr">
        <is>
          <t>E02000499</t>
        </is>
      </c>
      <c r="C488" s="417" t="inlineStr">
        <is>
          <t>Hillingdon 006</t>
        </is>
      </c>
      <c r="D488" s="417" t="inlineStr">
        <is>
          <t>E09000017</t>
        </is>
      </c>
      <c r="E488" s="417" t="inlineStr">
        <is>
          <t>Hillingdon</t>
        </is>
      </c>
      <c r="F488" s="417" t="inlineStr">
        <is>
          <t>South East</t>
        </is>
      </c>
      <c r="G488" s="380" t="inlineStr">
        <is>
          <t>RT Outer London</t>
        </is>
      </c>
      <c r="H488" s="413" t="inlineStr">
        <is>
          <t>London</t>
        </is>
      </c>
    </row>
    <row r="489" ht="15.75" customFormat="1" customHeight="1" s="41">
      <c r="B489" s="416" t="inlineStr">
        <is>
          <t>E02000500</t>
        </is>
      </c>
      <c r="C489" s="417" t="inlineStr">
        <is>
          <t>Hillingdon 007</t>
        </is>
      </c>
      <c r="D489" s="417" t="inlineStr">
        <is>
          <t>E09000017</t>
        </is>
      </c>
      <c r="E489" s="417" t="inlineStr">
        <is>
          <t>Hillingdon</t>
        </is>
      </c>
      <c r="F489" s="417" t="inlineStr">
        <is>
          <t>South East</t>
        </is>
      </c>
      <c r="G489" s="380" t="inlineStr">
        <is>
          <t>RT Outer London</t>
        </is>
      </c>
      <c r="H489" s="413" t="inlineStr">
        <is>
          <t>London</t>
        </is>
      </c>
    </row>
    <row r="490" ht="15.75" customFormat="1" customHeight="1" s="41">
      <c r="B490" s="416" t="inlineStr">
        <is>
          <t>E02000501</t>
        </is>
      </c>
      <c r="C490" s="417" t="inlineStr">
        <is>
          <t>Hillingdon 008</t>
        </is>
      </c>
      <c r="D490" s="417" t="inlineStr">
        <is>
          <t>E09000017</t>
        </is>
      </c>
      <c r="E490" s="417" t="inlineStr">
        <is>
          <t>Hillingdon</t>
        </is>
      </c>
      <c r="F490" s="417" t="inlineStr">
        <is>
          <t>South East</t>
        </is>
      </c>
      <c r="G490" s="380" t="inlineStr">
        <is>
          <t>RT Outer London</t>
        </is>
      </c>
      <c r="H490" s="413" t="inlineStr">
        <is>
          <t>London</t>
        </is>
      </c>
    </row>
    <row r="491" ht="15.75" customFormat="1" customHeight="1" s="41">
      <c r="B491" s="416" t="inlineStr">
        <is>
          <t>E02000502</t>
        </is>
      </c>
      <c r="C491" s="417" t="inlineStr">
        <is>
          <t>Hillingdon 009</t>
        </is>
      </c>
      <c r="D491" s="417" t="inlineStr">
        <is>
          <t>E09000017</t>
        </is>
      </c>
      <c r="E491" s="417" t="inlineStr">
        <is>
          <t>Hillingdon</t>
        </is>
      </c>
      <c r="F491" s="417" t="inlineStr">
        <is>
          <t>South East</t>
        </is>
      </c>
      <c r="G491" s="380" t="inlineStr">
        <is>
          <t>RT Outer London</t>
        </is>
      </c>
      <c r="H491" s="413" t="inlineStr">
        <is>
          <t>London</t>
        </is>
      </c>
    </row>
    <row r="492" ht="15.75" customFormat="1" customHeight="1" s="41">
      <c r="B492" s="416" t="inlineStr">
        <is>
          <t>E02000503</t>
        </is>
      </c>
      <c r="C492" s="417" t="inlineStr">
        <is>
          <t>Hillingdon 010</t>
        </is>
      </c>
      <c r="D492" s="417" t="inlineStr">
        <is>
          <t>E09000017</t>
        </is>
      </c>
      <c r="E492" s="417" t="inlineStr">
        <is>
          <t>Hillingdon</t>
        </is>
      </c>
      <c r="F492" s="417" t="inlineStr">
        <is>
          <t>South East</t>
        </is>
      </c>
      <c r="G492" s="380" t="inlineStr">
        <is>
          <t>RT Outer London</t>
        </is>
      </c>
      <c r="H492" s="413" t="inlineStr">
        <is>
          <t>London</t>
        </is>
      </c>
    </row>
    <row r="493" ht="15.75" customFormat="1" customHeight="1" s="41">
      <c r="B493" s="416" t="inlineStr">
        <is>
          <t>E02000504</t>
        </is>
      </c>
      <c r="C493" s="417" t="inlineStr">
        <is>
          <t>Hillingdon 011</t>
        </is>
      </c>
      <c r="D493" s="417" t="inlineStr">
        <is>
          <t>E09000017</t>
        </is>
      </c>
      <c r="E493" s="417" t="inlineStr">
        <is>
          <t>Hillingdon</t>
        </is>
      </c>
      <c r="F493" s="417" t="inlineStr">
        <is>
          <t>South East</t>
        </is>
      </c>
      <c r="G493" s="380" t="inlineStr">
        <is>
          <t>RT Outer London</t>
        </is>
      </c>
      <c r="H493" s="413" t="inlineStr">
        <is>
          <t>London</t>
        </is>
      </c>
    </row>
    <row r="494" ht="15.75" customFormat="1" customHeight="1" s="41">
      <c r="B494" s="416" t="inlineStr">
        <is>
          <t>E02000506</t>
        </is>
      </c>
      <c r="C494" s="417" t="inlineStr">
        <is>
          <t>Hillingdon 013</t>
        </is>
      </c>
      <c r="D494" s="417" t="inlineStr">
        <is>
          <t>E09000017</t>
        </is>
      </c>
      <c r="E494" s="417" t="inlineStr">
        <is>
          <t>Hillingdon</t>
        </is>
      </c>
      <c r="F494" s="417" t="inlineStr">
        <is>
          <t>South East</t>
        </is>
      </c>
      <c r="G494" s="380" t="inlineStr">
        <is>
          <t>RT Outer London</t>
        </is>
      </c>
      <c r="H494" s="413" t="inlineStr">
        <is>
          <t>London</t>
        </is>
      </c>
    </row>
    <row r="495" ht="15.75" customFormat="1" customHeight="1" s="41">
      <c r="B495" s="416" t="inlineStr">
        <is>
          <t>E02000507</t>
        </is>
      </c>
      <c r="C495" s="417" t="inlineStr">
        <is>
          <t>Hillingdon 014</t>
        </is>
      </c>
      <c r="D495" s="417" t="inlineStr">
        <is>
          <t>E09000017</t>
        </is>
      </c>
      <c r="E495" s="417" t="inlineStr">
        <is>
          <t>Hillingdon</t>
        </is>
      </c>
      <c r="F495" s="417" t="inlineStr">
        <is>
          <t>South East</t>
        </is>
      </c>
      <c r="G495" s="380" t="inlineStr">
        <is>
          <t>RT Outer London</t>
        </is>
      </c>
      <c r="H495" s="413" t="inlineStr">
        <is>
          <t>London</t>
        </is>
      </c>
    </row>
    <row r="496" ht="15.75" customFormat="1" customHeight="1" s="41">
      <c r="B496" s="416" t="inlineStr">
        <is>
          <t>E02000508</t>
        </is>
      </c>
      <c r="C496" s="417" t="inlineStr">
        <is>
          <t>Hillingdon 015</t>
        </is>
      </c>
      <c r="D496" s="417" t="inlineStr">
        <is>
          <t>E09000017</t>
        </is>
      </c>
      <c r="E496" s="417" t="inlineStr">
        <is>
          <t>Hillingdon</t>
        </is>
      </c>
      <c r="F496" s="417" t="inlineStr">
        <is>
          <t>South East</t>
        </is>
      </c>
      <c r="G496" s="380" t="inlineStr">
        <is>
          <t>RT Outer London</t>
        </is>
      </c>
      <c r="H496" s="413" t="inlineStr">
        <is>
          <t>London</t>
        </is>
      </c>
    </row>
    <row r="497" ht="15.75" customFormat="1" customHeight="1" s="41">
      <c r="B497" s="416" t="inlineStr">
        <is>
          <t>E02000509</t>
        </is>
      </c>
      <c r="C497" s="417" t="inlineStr">
        <is>
          <t>Hillingdon 016</t>
        </is>
      </c>
      <c r="D497" s="417" t="inlineStr">
        <is>
          <t>E09000017</t>
        </is>
      </c>
      <c r="E497" s="417" t="inlineStr">
        <is>
          <t>Hillingdon</t>
        </is>
      </c>
      <c r="F497" s="417" t="inlineStr">
        <is>
          <t>South East</t>
        </is>
      </c>
      <c r="G497" s="380" t="inlineStr">
        <is>
          <t>RT Outer London</t>
        </is>
      </c>
      <c r="H497" s="413" t="inlineStr">
        <is>
          <t>London</t>
        </is>
      </c>
    </row>
    <row r="498" ht="15.75" customFormat="1" customHeight="1" s="41">
      <c r="B498" s="416" t="inlineStr">
        <is>
          <t>E02000510</t>
        </is>
      </c>
      <c r="C498" s="417" t="inlineStr">
        <is>
          <t>Hillingdon 017</t>
        </is>
      </c>
      <c r="D498" s="417" t="inlineStr">
        <is>
          <t>E09000017</t>
        </is>
      </c>
      <c r="E498" s="417" t="inlineStr">
        <is>
          <t>Hillingdon</t>
        </is>
      </c>
      <c r="F498" s="417" t="inlineStr">
        <is>
          <t>South East</t>
        </is>
      </c>
      <c r="G498" s="380" t="inlineStr">
        <is>
          <t>RT Outer London</t>
        </is>
      </c>
      <c r="H498" s="413" t="inlineStr">
        <is>
          <t>London</t>
        </is>
      </c>
    </row>
    <row r="499" ht="15.75" customFormat="1" customHeight="1" s="41">
      <c r="B499" s="416" t="inlineStr">
        <is>
          <t>E02000511</t>
        </is>
      </c>
      <c r="C499" s="417" t="inlineStr">
        <is>
          <t>Hillingdon 018</t>
        </is>
      </c>
      <c r="D499" s="417" t="inlineStr">
        <is>
          <t>E09000017</t>
        </is>
      </c>
      <c r="E499" s="417" t="inlineStr">
        <is>
          <t>Hillingdon</t>
        </is>
      </c>
      <c r="F499" s="417" t="inlineStr">
        <is>
          <t>South East</t>
        </is>
      </c>
      <c r="G499" s="380" t="inlineStr">
        <is>
          <t>RT Outer London</t>
        </is>
      </c>
      <c r="H499" s="413" t="inlineStr">
        <is>
          <t>London</t>
        </is>
      </c>
    </row>
    <row r="500" ht="15.75" customFormat="1" customHeight="1" s="41">
      <c r="B500" s="416" t="inlineStr">
        <is>
          <t>E02000512</t>
        </is>
      </c>
      <c r="C500" s="417" t="inlineStr">
        <is>
          <t>Hillingdon 019</t>
        </is>
      </c>
      <c r="D500" s="417" t="inlineStr">
        <is>
          <t>E09000017</t>
        </is>
      </c>
      <c r="E500" s="417" t="inlineStr">
        <is>
          <t>Hillingdon</t>
        </is>
      </c>
      <c r="F500" s="417" t="inlineStr">
        <is>
          <t>South East</t>
        </is>
      </c>
      <c r="G500" s="380" t="inlineStr">
        <is>
          <t>RT Outer London</t>
        </is>
      </c>
      <c r="H500" s="413" t="inlineStr">
        <is>
          <t>London</t>
        </is>
      </c>
    </row>
    <row r="501" ht="15.75" customFormat="1" customHeight="1" s="41">
      <c r="B501" s="416" t="inlineStr">
        <is>
          <t>E02000513</t>
        </is>
      </c>
      <c r="C501" s="417" t="inlineStr">
        <is>
          <t>Hillingdon 020</t>
        </is>
      </c>
      <c r="D501" s="417" t="inlineStr">
        <is>
          <t>E09000017</t>
        </is>
      </c>
      <c r="E501" s="417" t="inlineStr">
        <is>
          <t>Hillingdon</t>
        </is>
      </c>
      <c r="F501" s="417" t="inlineStr">
        <is>
          <t>South East</t>
        </is>
      </c>
      <c r="G501" s="380" t="inlineStr">
        <is>
          <t>RT Outer London</t>
        </is>
      </c>
      <c r="H501" s="413" t="inlineStr">
        <is>
          <t>London</t>
        </is>
      </c>
    </row>
    <row r="502" ht="15.75" customFormat="1" customHeight="1" s="41">
      <c r="B502" s="416" t="inlineStr">
        <is>
          <t>E02000514</t>
        </is>
      </c>
      <c r="C502" s="417" t="inlineStr">
        <is>
          <t>Hillingdon 021</t>
        </is>
      </c>
      <c r="D502" s="417" t="inlineStr">
        <is>
          <t>E09000017</t>
        </is>
      </c>
      <c r="E502" s="417" t="inlineStr">
        <is>
          <t>Hillingdon</t>
        </is>
      </c>
      <c r="F502" s="417" t="inlineStr">
        <is>
          <t>South East</t>
        </is>
      </c>
      <c r="G502" s="380" t="inlineStr">
        <is>
          <t>RT Outer London</t>
        </is>
      </c>
      <c r="H502" s="413" t="inlineStr">
        <is>
          <t>London</t>
        </is>
      </c>
    </row>
    <row r="503" ht="15.75" customFormat="1" customHeight="1" s="41">
      <c r="B503" s="416" t="inlineStr">
        <is>
          <t>E02000515</t>
        </is>
      </c>
      <c r="C503" s="417" t="inlineStr">
        <is>
          <t>Hillingdon 022</t>
        </is>
      </c>
      <c r="D503" s="417" t="inlineStr">
        <is>
          <t>E09000017</t>
        </is>
      </c>
      <c r="E503" s="417" t="inlineStr">
        <is>
          <t>Hillingdon</t>
        </is>
      </c>
      <c r="F503" s="417" t="inlineStr">
        <is>
          <t>South East</t>
        </is>
      </c>
      <c r="G503" s="380" t="inlineStr">
        <is>
          <t>RT Outer London</t>
        </is>
      </c>
      <c r="H503" s="413" t="inlineStr">
        <is>
          <t>London</t>
        </is>
      </c>
    </row>
    <row r="504" ht="15.75" customFormat="1" customHeight="1" s="41">
      <c r="B504" s="416" t="inlineStr">
        <is>
          <t>E02000516</t>
        </is>
      </c>
      <c r="C504" s="417" t="inlineStr">
        <is>
          <t>Hillingdon 023</t>
        </is>
      </c>
      <c r="D504" s="417" t="inlineStr">
        <is>
          <t>E09000017</t>
        </is>
      </c>
      <c r="E504" s="417" t="inlineStr">
        <is>
          <t>Hillingdon</t>
        </is>
      </c>
      <c r="F504" s="417" t="inlineStr">
        <is>
          <t>South East</t>
        </is>
      </c>
      <c r="G504" s="380" t="inlineStr">
        <is>
          <t>RT Outer London</t>
        </is>
      </c>
      <c r="H504" s="413" t="inlineStr">
        <is>
          <t>London</t>
        </is>
      </c>
    </row>
    <row r="505" ht="15.75" customFormat="1" customHeight="1" s="41">
      <c r="B505" s="416" t="inlineStr">
        <is>
          <t>E02000517</t>
        </is>
      </c>
      <c r="C505" s="417" t="inlineStr">
        <is>
          <t>Hillingdon 024</t>
        </is>
      </c>
      <c r="D505" s="417" t="inlineStr">
        <is>
          <t>E09000017</t>
        </is>
      </c>
      <c r="E505" s="417" t="inlineStr">
        <is>
          <t>Hillingdon</t>
        </is>
      </c>
      <c r="F505" s="417" t="inlineStr">
        <is>
          <t>South East</t>
        </is>
      </c>
      <c r="G505" s="380" t="inlineStr">
        <is>
          <t>RT Outer London</t>
        </is>
      </c>
      <c r="H505" s="413" t="inlineStr">
        <is>
          <t>London</t>
        </is>
      </c>
    </row>
    <row r="506" ht="15.75" customFormat="1" customHeight="1" s="41">
      <c r="B506" s="416" t="inlineStr">
        <is>
          <t>E02000518</t>
        </is>
      </c>
      <c r="C506" s="417" t="inlineStr">
        <is>
          <t>Hillingdon 025</t>
        </is>
      </c>
      <c r="D506" s="417" t="inlineStr">
        <is>
          <t>E09000017</t>
        </is>
      </c>
      <c r="E506" s="417" t="inlineStr">
        <is>
          <t>Hillingdon</t>
        </is>
      </c>
      <c r="F506" s="417" t="inlineStr">
        <is>
          <t>South East</t>
        </is>
      </c>
      <c r="G506" s="380" t="inlineStr">
        <is>
          <t>RT Outer London</t>
        </is>
      </c>
      <c r="H506" s="413" t="inlineStr">
        <is>
          <t>London</t>
        </is>
      </c>
    </row>
    <row r="507" ht="15.75" customFormat="1" customHeight="1" s="41">
      <c r="B507" s="416" t="inlineStr">
        <is>
          <t>E02000519</t>
        </is>
      </c>
      <c r="C507" s="417" t="inlineStr">
        <is>
          <t>Hillingdon 026</t>
        </is>
      </c>
      <c r="D507" s="417" t="inlineStr">
        <is>
          <t>E09000017</t>
        </is>
      </c>
      <c r="E507" s="417" t="inlineStr">
        <is>
          <t>Hillingdon</t>
        </is>
      </c>
      <c r="F507" s="417" t="inlineStr">
        <is>
          <t>South East</t>
        </is>
      </c>
      <c r="G507" s="380" t="inlineStr">
        <is>
          <t>RT Outer London</t>
        </is>
      </c>
      <c r="H507" s="413" t="inlineStr">
        <is>
          <t>London</t>
        </is>
      </c>
    </row>
    <row r="508" ht="15.75" customFormat="1" customHeight="1" s="41">
      <c r="B508" s="416" t="inlineStr">
        <is>
          <t>E02000520</t>
        </is>
      </c>
      <c r="C508" s="417" t="inlineStr">
        <is>
          <t>Hillingdon 027</t>
        </is>
      </c>
      <c r="D508" s="417" t="inlineStr">
        <is>
          <t>E09000017</t>
        </is>
      </c>
      <c r="E508" s="417" t="inlineStr">
        <is>
          <t>Hillingdon</t>
        </is>
      </c>
      <c r="F508" s="417" t="inlineStr">
        <is>
          <t>South East</t>
        </is>
      </c>
      <c r="G508" s="380" t="inlineStr">
        <is>
          <t>RT Outer London</t>
        </is>
      </c>
      <c r="H508" s="413" t="inlineStr">
        <is>
          <t>London</t>
        </is>
      </c>
    </row>
    <row r="509" ht="15.75" customFormat="1" customHeight="1" s="41">
      <c r="B509" s="416" t="inlineStr">
        <is>
          <t>E02000521</t>
        </is>
      </c>
      <c r="C509" s="417" t="inlineStr">
        <is>
          <t>Hillingdon 028</t>
        </is>
      </c>
      <c r="D509" s="417" t="inlineStr">
        <is>
          <t>E09000017</t>
        </is>
      </c>
      <c r="E509" s="417" t="inlineStr">
        <is>
          <t>Hillingdon</t>
        </is>
      </c>
      <c r="F509" s="417" t="inlineStr">
        <is>
          <t>South East</t>
        </is>
      </c>
      <c r="G509" s="380" t="inlineStr">
        <is>
          <t>RT Outer London</t>
        </is>
      </c>
      <c r="H509" s="413" t="inlineStr">
        <is>
          <t>London</t>
        </is>
      </c>
    </row>
    <row r="510" ht="15.75" customFormat="1" customHeight="1" s="41">
      <c r="B510" s="416" t="inlineStr">
        <is>
          <t>E02000522</t>
        </is>
      </c>
      <c r="C510" s="417" t="inlineStr">
        <is>
          <t>Hillingdon 029</t>
        </is>
      </c>
      <c r="D510" s="417" t="inlineStr">
        <is>
          <t>E09000017</t>
        </is>
      </c>
      <c r="E510" s="417" t="inlineStr">
        <is>
          <t>Hillingdon</t>
        </is>
      </c>
      <c r="F510" s="417" t="inlineStr">
        <is>
          <t>South East</t>
        </is>
      </c>
      <c r="G510" s="380" t="inlineStr">
        <is>
          <t>RT Outer London</t>
        </is>
      </c>
      <c r="H510" s="413" t="inlineStr">
        <is>
          <t>London</t>
        </is>
      </c>
    </row>
    <row r="511" ht="15.75" customFormat="1" customHeight="1" s="41">
      <c r="B511" s="416" t="inlineStr">
        <is>
          <t>E02000523</t>
        </is>
      </c>
      <c r="C511" s="417" t="inlineStr">
        <is>
          <t>Hillingdon 030</t>
        </is>
      </c>
      <c r="D511" s="417" t="inlineStr">
        <is>
          <t>E09000017</t>
        </is>
      </c>
      <c r="E511" s="417" t="inlineStr">
        <is>
          <t>Hillingdon</t>
        </is>
      </c>
      <c r="F511" s="417" t="inlineStr">
        <is>
          <t>South East</t>
        </is>
      </c>
      <c r="G511" s="380" t="inlineStr">
        <is>
          <t>RT Outer London</t>
        </is>
      </c>
      <c r="H511" s="413" t="inlineStr">
        <is>
          <t>London</t>
        </is>
      </c>
    </row>
    <row r="512" ht="15.75" customFormat="1" customHeight="1" s="41">
      <c r="B512" s="416" t="inlineStr">
        <is>
          <t>E02000524</t>
        </is>
      </c>
      <c r="C512" s="417" t="inlineStr">
        <is>
          <t>Hillingdon 031</t>
        </is>
      </c>
      <c r="D512" s="417" t="inlineStr">
        <is>
          <t>E09000017</t>
        </is>
      </c>
      <c r="E512" s="417" t="inlineStr">
        <is>
          <t>Hillingdon</t>
        </is>
      </c>
      <c r="F512" s="417" t="inlineStr">
        <is>
          <t>South East</t>
        </is>
      </c>
      <c r="G512" s="380" t="inlineStr">
        <is>
          <t>RT Outer London</t>
        </is>
      </c>
      <c r="H512" s="413" t="inlineStr">
        <is>
          <t>London</t>
        </is>
      </c>
    </row>
    <row r="513" ht="15.75" customFormat="1" customHeight="1" s="41">
      <c r="B513" s="416" t="inlineStr">
        <is>
          <t>E02000525</t>
        </is>
      </c>
      <c r="C513" s="417" t="inlineStr">
        <is>
          <t>Hillingdon 032</t>
        </is>
      </c>
      <c r="D513" s="417" t="inlineStr">
        <is>
          <t>E09000017</t>
        </is>
      </c>
      <c r="E513" s="417" t="inlineStr">
        <is>
          <t>Hillingdon</t>
        </is>
      </c>
      <c r="F513" s="417" t="inlineStr">
        <is>
          <t>South East</t>
        </is>
      </c>
      <c r="G513" s="380" t="inlineStr">
        <is>
          <t>RT Outer London</t>
        </is>
      </c>
      <c r="H513" s="413" t="inlineStr">
        <is>
          <t>London</t>
        </is>
      </c>
    </row>
    <row r="514" ht="15.75" customFormat="1" customHeight="1" s="41">
      <c r="B514" s="416" t="inlineStr">
        <is>
          <t>E02000526</t>
        </is>
      </c>
      <c r="C514" s="417" t="inlineStr">
        <is>
          <t>Hounslow 001</t>
        </is>
      </c>
      <c r="D514" s="417" t="inlineStr">
        <is>
          <t>E09000018</t>
        </is>
      </c>
      <c r="E514" s="417" t="inlineStr">
        <is>
          <t>Hounslow</t>
        </is>
      </c>
      <c r="F514" s="417" t="inlineStr">
        <is>
          <t>South East</t>
        </is>
      </c>
      <c r="G514" s="380" t="inlineStr">
        <is>
          <t>RT Outer London</t>
        </is>
      </c>
      <c r="H514" s="413" t="inlineStr">
        <is>
          <t>London</t>
        </is>
      </c>
    </row>
    <row r="515" ht="15.75" customFormat="1" customHeight="1" s="41">
      <c r="B515" s="416" t="inlineStr">
        <is>
          <t>E02000528</t>
        </is>
      </c>
      <c r="C515" s="417" t="inlineStr">
        <is>
          <t>Hounslow 003</t>
        </is>
      </c>
      <c r="D515" s="417" t="inlineStr">
        <is>
          <t>E09000018</t>
        </is>
      </c>
      <c r="E515" s="417" t="inlineStr">
        <is>
          <t>Hounslow</t>
        </is>
      </c>
      <c r="F515" s="417" t="inlineStr">
        <is>
          <t>South East</t>
        </is>
      </c>
      <c r="G515" s="380" t="inlineStr">
        <is>
          <t>RT Outer London</t>
        </is>
      </c>
      <c r="H515" s="413" t="inlineStr">
        <is>
          <t>London</t>
        </is>
      </c>
    </row>
    <row r="516" ht="15.75" customFormat="1" customHeight="1" s="41">
      <c r="B516" s="416" t="inlineStr">
        <is>
          <t>E02000529</t>
        </is>
      </c>
      <c r="C516" s="417" t="inlineStr">
        <is>
          <t>Hounslow 004</t>
        </is>
      </c>
      <c r="D516" s="417" t="inlineStr">
        <is>
          <t>E09000018</t>
        </is>
      </c>
      <c r="E516" s="417" t="inlineStr">
        <is>
          <t>Hounslow</t>
        </is>
      </c>
      <c r="F516" s="417" t="inlineStr">
        <is>
          <t>South East</t>
        </is>
      </c>
      <c r="G516" s="380" t="inlineStr">
        <is>
          <t>RT Outer London</t>
        </is>
      </c>
      <c r="H516" s="413" t="inlineStr">
        <is>
          <t>London</t>
        </is>
      </c>
    </row>
    <row r="517" ht="15.75" customFormat="1" customHeight="1" s="41">
      <c r="B517" s="416" t="inlineStr">
        <is>
          <t>E02000530</t>
        </is>
      </c>
      <c r="C517" s="417" t="inlineStr">
        <is>
          <t>Hounslow 005</t>
        </is>
      </c>
      <c r="D517" s="417" t="inlineStr">
        <is>
          <t>E09000018</t>
        </is>
      </c>
      <c r="E517" s="417" t="inlineStr">
        <is>
          <t>Hounslow</t>
        </is>
      </c>
      <c r="F517" s="417" t="inlineStr">
        <is>
          <t>South East</t>
        </is>
      </c>
      <c r="G517" s="380" t="inlineStr">
        <is>
          <t>RT Outer London</t>
        </is>
      </c>
      <c r="H517" s="413" t="inlineStr">
        <is>
          <t>London</t>
        </is>
      </c>
    </row>
    <row r="518" ht="15.75" customFormat="1" customHeight="1" s="41">
      <c r="B518" s="416" t="inlineStr">
        <is>
          <t>E02000531</t>
        </is>
      </c>
      <c r="C518" s="417" t="inlineStr">
        <is>
          <t>Hounslow 006</t>
        </is>
      </c>
      <c r="D518" s="417" t="inlineStr">
        <is>
          <t>E09000018</t>
        </is>
      </c>
      <c r="E518" s="417" t="inlineStr">
        <is>
          <t>Hounslow</t>
        </is>
      </c>
      <c r="F518" s="417" t="inlineStr">
        <is>
          <t>South East</t>
        </is>
      </c>
      <c r="G518" s="380" t="inlineStr">
        <is>
          <t>RT Outer London</t>
        </is>
      </c>
      <c r="H518" s="413" t="inlineStr">
        <is>
          <t>London</t>
        </is>
      </c>
    </row>
    <row r="519" ht="15.75" customFormat="1" customHeight="1" s="41">
      <c r="B519" s="416" t="inlineStr">
        <is>
          <t>E02000532</t>
        </is>
      </c>
      <c r="C519" s="417" t="inlineStr">
        <is>
          <t>Hounslow 007</t>
        </is>
      </c>
      <c r="D519" s="417" t="inlineStr">
        <is>
          <t>E09000018</t>
        </is>
      </c>
      <c r="E519" s="417" t="inlineStr">
        <is>
          <t>Hounslow</t>
        </is>
      </c>
      <c r="F519" s="417" t="inlineStr">
        <is>
          <t>South East</t>
        </is>
      </c>
      <c r="G519" s="380" t="inlineStr">
        <is>
          <t>RT Outer London</t>
        </is>
      </c>
      <c r="H519" s="413" t="inlineStr">
        <is>
          <t>London</t>
        </is>
      </c>
    </row>
    <row r="520" ht="15.75" customFormat="1" customHeight="1" s="41">
      <c r="B520" s="416" t="inlineStr">
        <is>
          <t>E02000533</t>
        </is>
      </c>
      <c r="C520" s="417" t="inlineStr">
        <is>
          <t>Hounslow 008</t>
        </is>
      </c>
      <c r="D520" s="417" t="inlineStr">
        <is>
          <t>E09000018</t>
        </is>
      </c>
      <c r="E520" s="417" t="inlineStr">
        <is>
          <t>Hounslow</t>
        </is>
      </c>
      <c r="F520" s="417" t="inlineStr">
        <is>
          <t>South East</t>
        </is>
      </c>
      <c r="G520" s="380" t="inlineStr">
        <is>
          <t>RT Outer London</t>
        </is>
      </c>
      <c r="H520" s="413" t="inlineStr">
        <is>
          <t>London</t>
        </is>
      </c>
    </row>
    <row r="521" ht="15.75" customFormat="1" customHeight="1" s="41">
      <c r="B521" s="416" t="inlineStr">
        <is>
          <t>E02000534</t>
        </is>
      </c>
      <c r="C521" s="417" t="inlineStr">
        <is>
          <t>Hounslow 009</t>
        </is>
      </c>
      <c r="D521" s="417" t="inlineStr">
        <is>
          <t>E09000018</t>
        </is>
      </c>
      <c r="E521" s="417" t="inlineStr">
        <is>
          <t>Hounslow</t>
        </is>
      </c>
      <c r="F521" s="417" t="inlineStr">
        <is>
          <t>South East</t>
        </is>
      </c>
      <c r="G521" s="380" t="inlineStr">
        <is>
          <t>RT Outer London</t>
        </is>
      </c>
      <c r="H521" s="413" t="inlineStr">
        <is>
          <t>London</t>
        </is>
      </c>
    </row>
    <row r="522" ht="15.75" customFormat="1" customHeight="1" s="41">
      <c r="B522" s="416" t="inlineStr">
        <is>
          <t>E02000535</t>
        </is>
      </c>
      <c r="C522" s="417" t="inlineStr">
        <is>
          <t>Hounslow 010</t>
        </is>
      </c>
      <c r="D522" s="417" t="inlineStr">
        <is>
          <t>E09000018</t>
        </is>
      </c>
      <c r="E522" s="417" t="inlineStr">
        <is>
          <t>Hounslow</t>
        </is>
      </c>
      <c r="F522" s="417" t="inlineStr">
        <is>
          <t>South East</t>
        </is>
      </c>
      <c r="G522" s="380" t="inlineStr">
        <is>
          <t>RT Outer London</t>
        </is>
      </c>
      <c r="H522" s="413" t="inlineStr">
        <is>
          <t>London</t>
        </is>
      </c>
    </row>
    <row r="523" ht="15.75" customFormat="1" customHeight="1" s="41">
      <c r="B523" s="416" t="inlineStr">
        <is>
          <t>E02000536</t>
        </is>
      </c>
      <c r="C523" s="417" t="inlineStr">
        <is>
          <t>Hounslow 011</t>
        </is>
      </c>
      <c r="D523" s="417" t="inlineStr">
        <is>
          <t>E09000018</t>
        </is>
      </c>
      <c r="E523" s="417" t="inlineStr">
        <is>
          <t>Hounslow</t>
        </is>
      </c>
      <c r="F523" s="417" t="inlineStr">
        <is>
          <t>South East</t>
        </is>
      </c>
      <c r="G523" s="380" t="inlineStr">
        <is>
          <t>RT Outer London</t>
        </is>
      </c>
      <c r="H523" s="413" t="inlineStr">
        <is>
          <t>London</t>
        </is>
      </c>
    </row>
    <row r="524" ht="15.75" customFormat="1" customHeight="1" s="41">
      <c r="B524" s="416" t="inlineStr">
        <is>
          <t>E02000537</t>
        </is>
      </c>
      <c r="C524" s="417" t="inlineStr">
        <is>
          <t>Hounslow 012</t>
        </is>
      </c>
      <c r="D524" s="417" t="inlineStr">
        <is>
          <t>E09000018</t>
        </is>
      </c>
      <c r="E524" s="417" t="inlineStr">
        <is>
          <t>Hounslow</t>
        </is>
      </c>
      <c r="F524" s="417" t="inlineStr">
        <is>
          <t>South East</t>
        </is>
      </c>
      <c r="G524" s="380" t="inlineStr">
        <is>
          <t>RT Outer London</t>
        </is>
      </c>
      <c r="H524" s="413" t="inlineStr">
        <is>
          <t>London</t>
        </is>
      </c>
    </row>
    <row r="525" ht="15.75" customFormat="1" customHeight="1" s="41">
      <c r="B525" s="416" t="inlineStr">
        <is>
          <t>E02000538</t>
        </is>
      </c>
      <c r="C525" s="417" t="inlineStr">
        <is>
          <t>Hounslow 013</t>
        </is>
      </c>
      <c r="D525" s="417" t="inlineStr">
        <is>
          <t>E09000018</t>
        </is>
      </c>
      <c r="E525" s="417" t="inlineStr">
        <is>
          <t>Hounslow</t>
        </is>
      </c>
      <c r="F525" s="417" t="inlineStr">
        <is>
          <t>South East</t>
        </is>
      </c>
      <c r="G525" s="380" t="inlineStr">
        <is>
          <t>RT Outer London</t>
        </is>
      </c>
      <c r="H525" s="413" t="inlineStr">
        <is>
          <t>London</t>
        </is>
      </c>
    </row>
    <row r="526" ht="15.75" customFormat="1" customHeight="1" s="41">
      <c r="B526" s="416" t="inlineStr">
        <is>
          <t>E02000539</t>
        </is>
      </c>
      <c r="C526" s="417" t="inlineStr">
        <is>
          <t>Hounslow 014</t>
        </is>
      </c>
      <c r="D526" s="417" t="inlineStr">
        <is>
          <t>E09000018</t>
        </is>
      </c>
      <c r="E526" s="417" t="inlineStr">
        <is>
          <t>Hounslow</t>
        </is>
      </c>
      <c r="F526" s="417" t="inlineStr">
        <is>
          <t>South East</t>
        </is>
      </c>
      <c r="G526" s="380" t="inlineStr">
        <is>
          <t>RT Outer London</t>
        </is>
      </c>
      <c r="H526" s="413" t="inlineStr">
        <is>
          <t>London</t>
        </is>
      </c>
    </row>
    <row r="527" ht="15.75" customFormat="1" customHeight="1" s="41">
      <c r="B527" s="416" t="inlineStr">
        <is>
          <t>E02000540</t>
        </is>
      </c>
      <c r="C527" s="417" t="inlineStr">
        <is>
          <t>Hounslow 015</t>
        </is>
      </c>
      <c r="D527" s="417" t="inlineStr">
        <is>
          <t>E09000018</t>
        </is>
      </c>
      <c r="E527" s="417" t="inlineStr">
        <is>
          <t>Hounslow</t>
        </is>
      </c>
      <c r="F527" s="417" t="inlineStr">
        <is>
          <t>South East</t>
        </is>
      </c>
      <c r="G527" s="380" t="inlineStr">
        <is>
          <t>RT Outer London</t>
        </is>
      </c>
      <c r="H527" s="413" t="inlineStr">
        <is>
          <t>London</t>
        </is>
      </c>
    </row>
    <row r="528" ht="15.75" customFormat="1" customHeight="1" s="41">
      <c r="B528" s="416" t="inlineStr">
        <is>
          <t>E02000541</t>
        </is>
      </c>
      <c r="C528" s="417" t="inlineStr">
        <is>
          <t>Hounslow 016</t>
        </is>
      </c>
      <c r="D528" s="417" t="inlineStr">
        <is>
          <t>E09000018</t>
        </is>
      </c>
      <c r="E528" s="417" t="inlineStr">
        <is>
          <t>Hounslow</t>
        </is>
      </c>
      <c r="F528" s="417" t="inlineStr">
        <is>
          <t>South East</t>
        </is>
      </c>
      <c r="G528" s="380" t="inlineStr">
        <is>
          <t>RT Outer London</t>
        </is>
      </c>
      <c r="H528" s="413" t="inlineStr">
        <is>
          <t>London</t>
        </is>
      </c>
    </row>
    <row r="529" ht="15.75" customFormat="1" customHeight="1" s="41">
      <c r="B529" s="416" t="inlineStr">
        <is>
          <t>E02000542</t>
        </is>
      </c>
      <c r="C529" s="417" t="inlineStr">
        <is>
          <t>Hounslow 017</t>
        </is>
      </c>
      <c r="D529" s="417" t="inlineStr">
        <is>
          <t>E09000018</t>
        </is>
      </c>
      <c r="E529" s="417" t="inlineStr">
        <is>
          <t>Hounslow</t>
        </is>
      </c>
      <c r="F529" s="417" t="inlineStr">
        <is>
          <t>South East</t>
        </is>
      </c>
      <c r="G529" s="380" t="inlineStr">
        <is>
          <t>RT Outer London</t>
        </is>
      </c>
      <c r="H529" s="413" t="inlineStr">
        <is>
          <t>London</t>
        </is>
      </c>
    </row>
    <row r="530" ht="15.75" customFormat="1" customHeight="1" s="41">
      <c r="B530" s="416" t="inlineStr">
        <is>
          <t>E02000543</t>
        </is>
      </c>
      <c r="C530" s="417" t="inlineStr">
        <is>
          <t>Hounslow 018</t>
        </is>
      </c>
      <c r="D530" s="417" t="inlineStr">
        <is>
          <t>E09000018</t>
        </is>
      </c>
      <c r="E530" s="417" t="inlineStr">
        <is>
          <t>Hounslow</t>
        </is>
      </c>
      <c r="F530" s="417" t="inlineStr">
        <is>
          <t>South East</t>
        </is>
      </c>
      <c r="G530" s="380" t="inlineStr">
        <is>
          <t>RT Outer London</t>
        </is>
      </c>
      <c r="H530" s="413" t="inlineStr">
        <is>
          <t>London</t>
        </is>
      </c>
    </row>
    <row r="531" ht="15.75" customFormat="1" customHeight="1" s="41">
      <c r="B531" s="416" t="inlineStr">
        <is>
          <t>E02000544</t>
        </is>
      </c>
      <c r="C531" s="417" t="inlineStr">
        <is>
          <t>Hounslow 019</t>
        </is>
      </c>
      <c r="D531" s="417" t="inlineStr">
        <is>
          <t>E09000018</t>
        </is>
      </c>
      <c r="E531" s="417" t="inlineStr">
        <is>
          <t>Hounslow</t>
        </is>
      </c>
      <c r="F531" s="417" t="inlineStr">
        <is>
          <t>South East</t>
        </is>
      </c>
      <c r="G531" s="380" t="inlineStr">
        <is>
          <t>RT Outer London</t>
        </is>
      </c>
      <c r="H531" s="413" t="inlineStr">
        <is>
          <t>London</t>
        </is>
      </c>
    </row>
    <row r="532" ht="15.75" customFormat="1" customHeight="1" s="41">
      <c r="B532" s="416" t="inlineStr">
        <is>
          <t>E02000545</t>
        </is>
      </c>
      <c r="C532" s="417" t="inlineStr">
        <is>
          <t>Hounslow 020</t>
        </is>
      </c>
      <c r="D532" s="417" t="inlineStr">
        <is>
          <t>E09000018</t>
        </is>
      </c>
      <c r="E532" s="417" t="inlineStr">
        <is>
          <t>Hounslow</t>
        </is>
      </c>
      <c r="F532" s="417" t="inlineStr">
        <is>
          <t>South East</t>
        </is>
      </c>
      <c r="G532" s="380" t="inlineStr">
        <is>
          <t>RT Outer London</t>
        </is>
      </c>
      <c r="H532" s="413" t="inlineStr">
        <is>
          <t>London</t>
        </is>
      </c>
    </row>
    <row r="533" ht="15.75" customFormat="1" customHeight="1" s="41">
      <c r="B533" s="416" t="inlineStr">
        <is>
          <t>E02000546</t>
        </is>
      </c>
      <c r="C533" s="417" t="inlineStr">
        <is>
          <t>Hounslow 021</t>
        </is>
      </c>
      <c r="D533" s="417" t="inlineStr">
        <is>
          <t>E09000018</t>
        </is>
      </c>
      <c r="E533" s="417" t="inlineStr">
        <is>
          <t>Hounslow</t>
        </is>
      </c>
      <c r="F533" s="417" t="inlineStr">
        <is>
          <t>South East</t>
        </is>
      </c>
      <c r="G533" s="380" t="inlineStr">
        <is>
          <t>RT Outer London</t>
        </is>
      </c>
      <c r="H533" s="413" t="inlineStr">
        <is>
          <t>London</t>
        </is>
      </c>
    </row>
    <row r="534" ht="15.75" customFormat="1" customHeight="1" s="41">
      <c r="B534" s="416" t="inlineStr">
        <is>
          <t>E02000547</t>
        </is>
      </c>
      <c r="C534" s="417" t="inlineStr">
        <is>
          <t>Hounslow 022</t>
        </is>
      </c>
      <c r="D534" s="417" t="inlineStr">
        <is>
          <t>E09000018</t>
        </is>
      </c>
      <c r="E534" s="417" t="inlineStr">
        <is>
          <t>Hounslow</t>
        </is>
      </c>
      <c r="F534" s="417" t="inlineStr">
        <is>
          <t>South East</t>
        </is>
      </c>
      <c r="G534" s="380" t="inlineStr">
        <is>
          <t>RT Outer London</t>
        </is>
      </c>
      <c r="H534" s="413" t="inlineStr">
        <is>
          <t>London</t>
        </is>
      </c>
    </row>
    <row r="535" ht="15.75" customFormat="1" customHeight="1" s="41">
      <c r="B535" s="416" t="inlineStr">
        <is>
          <t>E02000548</t>
        </is>
      </c>
      <c r="C535" s="417" t="inlineStr">
        <is>
          <t>Hounslow 023</t>
        </is>
      </c>
      <c r="D535" s="417" t="inlineStr">
        <is>
          <t>E09000018</t>
        </is>
      </c>
      <c r="E535" s="417" t="inlineStr">
        <is>
          <t>Hounslow</t>
        </is>
      </c>
      <c r="F535" s="417" t="inlineStr">
        <is>
          <t>South East</t>
        </is>
      </c>
      <c r="G535" s="380" t="inlineStr">
        <is>
          <t>RT Outer London</t>
        </is>
      </c>
      <c r="H535" s="413" t="inlineStr">
        <is>
          <t>London</t>
        </is>
      </c>
    </row>
    <row r="536" ht="15.75" customFormat="1" customHeight="1" s="41">
      <c r="B536" s="416" t="inlineStr">
        <is>
          <t>E02000549</t>
        </is>
      </c>
      <c r="C536" s="417" t="inlineStr">
        <is>
          <t>Hounslow 024</t>
        </is>
      </c>
      <c r="D536" s="417" t="inlineStr">
        <is>
          <t>E09000018</t>
        </is>
      </c>
      <c r="E536" s="417" t="inlineStr">
        <is>
          <t>Hounslow</t>
        </is>
      </c>
      <c r="F536" s="417" t="inlineStr">
        <is>
          <t>South East</t>
        </is>
      </c>
      <c r="G536" s="380" t="inlineStr">
        <is>
          <t>RT Outer London</t>
        </is>
      </c>
      <c r="H536" s="413" t="inlineStr">
        <is>
          <t>London</t>
        </is>
      </c>
    </row>
    <row r="537" ht="15.75" customFormat="1" customHeight="1" s="41">
      <c r="B537" s="416" t="inlineStr">
        <is>
          <t>E02000550</t>
        </is>
      </c>
      <c r="C537" s="417" t="inlineStr">
        <is>
          <t>Hounslow 025</t>
        </is>
      </c>
      <c r="D537" s="417" t="inlineStr">
        <is>
          <t>E09000018</t>
        </is>
      </c>
      <c r="E537" s="417" t="inlineStr">
        <is>
          <t>Hounslow</t>
        </is>
      </c>
      <c r="F537" s="417" t="inlineStr">
        <is>
          <t>South East</t>
        </is>
      </c>
      <c r="G537" s="380" t="inlineStr">
        <is>
          <t>RT Outer London</t>
        </is>
      </c>
      <c r="H537" s="413" t="inlineStr">
        <is>
          <t>London</t>
        </is>
      </c>
    </row>
    <row r="538" ht="15.75" customFormat="1" customHeight="1" s="41">
      <c r="B538" s="416" t="inlineStr">
        <is>
          <t>E02000551</t>
        </is>
      </c>
      <c r="C538" s="417" t="inlineStr">
        <is>
          <t>Hounslow 026</t>
        </is>
      </c>
      <c r="D538" s="417" t="inlineStr">
        <is>
          <t>E09000018</t>
        </is>
      </c>
      <c r="E538" s="417" t="inlineStr">
        <is>
          <t>Hounslow</t>
        </is>
      </c>
      <c r="F538" s="417" t="inlineStr">
        <is>
          <t>South East</t>
        </is>
      </c>
      <c r="G538" s="380" t="inlineStr">
        <is>
          <t>RT Outer London</t>
        </is>
      </c>
      <c r="H538" s="413" t="inlineStr">
        <is>
          <t>London</t>
        </is>
      </c>
    </row>
    <row r="539" ht="15.75" customFormat="1" customHeight="1" s="41">
      <c r="B539" s="416" t="inlineStr">
        <is>
          <t>E02000552</t>
        </is>
      </c>
      <c r="C539" s="417" t="inlineStr">
        <is>
          <t>Hounslow 027</t>
        </is>
      </c>
      <c r="D539" s="417" t="inlineStr">
        <is>
          <t>E09000018</t>
        </is>
      </c>
      <c r="E539" s="417" t="inlineStr">
        <is>
          <t>Hounslow</t>
        </is>
      </c>
      <c r="F539" s="417" t="inlineStr">
        <is>
          <t>South East</t>
        </is>
      </c>
      <c r="G539" s="380" t="inlineStr">
        <is>
          <t>RT Outer London</t>
        </is>
      </c>
      <c r="H539" s="413" t="inlineStr">
        <is>
          <t>London</t>
        </is>
      </c>
    </row>
    <row r="540" ht="15.75" customFormat="1" customHeight="1" s="41">
      <c r="B540" s="416" t="inlineStr">
        <is>
          <t>E02000553</t>
        </is>
      </c>
      <c r="C540" s="417" t="inlineStr">
        <is>
          <t>Hounslow 028</t>
        </is>
      </c>
      <c r="D540" s="417" t="inlineStr">
        <is>
          <t>E09000018</t>
        </is>
      </c>
      <c r="E540" s="417" t="inlineStr">
        <is>
          <t>Hounslow</t>
        </is>
      </c>
      <c r="F540" s="417" t="inlineStr">
        <is>
          <t>South East</t>
        </is>
      </c>
      <c r="G540" s="380" t="inlineStr">
        <is>
          <t>RT Outer London</t>
        </is>
      </c>
      <c r="H540" s="413" t="inlineStr">
        <is>
          <t>London</t>
        </is>
      </c>
    </row>
    <row r="541" ht="15.75" customFormat="1" customHeight="1" s="41">
      <c r="B541" s="416" t="inlineStr">
        <is>
          <t>E02000554</t>
        </is>
      </c>
      <c r="C541" s="417" t="inlineStr">
        <is>
          <t>Islington 001</t>
        </is>
      </c>
      <c r="D541" s="417" t="inlineStr">
        <is>
          <t>E09000019</t>
        </is>
      </c>
      <c r="E541" s="417" t="inlineStr">
        <is>
          <t>Islington</t>
        </is>
      </c>
      <c r="F541" s="417" t="inlineStr">
        <is>
          <t>South East</t>
        </is>
      </c>
      <c r="G541" s="380" t="inlineStr">
        <is>
          <t>RT Inner London</t>
        </is>
      </c>
      <c r="H541" s="413" t="inlineStr">
        <is>
          <t>London</t>
        </is>
      </c>
    </row>
    <row r="542" ht="15.75" customFormat="1" customHeight="1" s="41">
      <c r="B542" s="416" t="inlineStr">
        <is>
          <t>E02000555</t>
        </is>
      </c>
      <c r="C542" s="417" t="inlineStr">
        <is>
          <t>Islington 002</t>
        </is>
      </c>
      <c r="D542" s="417" t="inlineStr">
        <is>
          <t>E09000019</t>
        </is>
      </c>
      <c r="E542" s="417" t="inlineStr">
        <is>
          <t>Islington</t>
        </is>
      </c>
      <c r="F542" s="417" t="inlineStr">
        <is>
          <t>South East</t>
        </is>
      </c>
      <c r="G542" s="380" t="inlineStr">
        <is>
          <t>RT Inner London</t>
        </is>
      </c>
      <c r="H542" s="413" t="inlineStr">
        <is>
          <t>London</t>
        </is>
      </c>
    </row>
    <row r="543" ht="15.75" customFormat="1" customHeight="1" s="41">
      <c r="B543" s="416" t="inlineStr">
        <is>
          <t>E02000556</t>
        </is>
      </c>
      <c r="C543" s="417" t="inlineStr">
        <is>
          <t>Islington 003</t>
        </is>
      </c>
      <c r="D543" s="417" t="inlineStr">
        <is>
          <t>E09000019</t>
        </is>
      </c>
      <c r="E543" s="417" t="inlineStr">
        <is>
          <t>Islington</t>
        </is>
      </c>
      <c r="F543" s="417" t="inlineStr">
        <is>
          <t>South East</t>
        </is>
      </c>
      <c r="G543" s="380" t="inlineStr">
        <is>
          <t>RT Inner London</t>
        </is>
      </c>
      <c r="H543" s="413" t="inlineStr">
        <is>
          <t>London</t>
        </is>
      </c>
    </row>
    <row r="544" ht="15.75" customFormat="1" customHeight="1" s="41">
      <c r="B544" s="416" t="inlineStr">
        <is>
          <t>E02000557</t>
        </is>
      </c>
      <c r="C544" s="417" t="inlineStr">
        <is>
          <t>Islington 004</t>
        </is>
      </c>
      <c r="D544" s="417" t="inlineStr">
        <is>
          <t>E09000019</t>
        </is>
      </c>
      <c r="E544" s="417" t="inlineStr">
        <is>
          <t>Islington</t>
        </is>
      </c>
      <c r="F544" s="417" t="inlineStr">
        <is>
          <t>South East</t>
        </is>
      </c>
      <c r="G544" s="380" t="inlineStr">
        <is>
          <t>RT Inner London</t>
        </is>
      </c>
      <c r="H544" s="413" t="inlineStr">
        <is>
          <t>London</t>
        </is>
      </c>
    </row>
    <row r="545" ht="15.75" customFormat="1" customHeight="1" s="41">
      <c r="B545" s="416" t="inlineStr">
        <is>
          <t>E02000558</t>
        </is>
      </c>
      <c r="C545" s="417" t="inlineStr">
        <is>
          <t>Islington 005</t>
        </is>
      </c>
      <c r="D545" s="417" t="inlineStr">
        <is>
          <t>E09000019</t>
        </is>
      </c>
      <c r="E545" s="417" t="inlineStr">
        <is>
          <t>Islington</t>
        </is>
      </c>
      <c r="F545" s="417" t="inlineStr">
        <is>
          <t>South East</t>
        </is>
      </c>
      <c r="G545" s="380" t="inlineStr">
        <is>
          <t>RT Inner London</t>
        </is>
      </c>
      <c r="H545" s="413" t="inlineStr">
        <is>
          <t>London</t>
        </is>
      </c>
    </row>
    <row r="546" ht="15.75" customFormat="1" customHeight="1" s="41">
      <c r="B546" s="416" t="inlineStr">
        <is>
          <t>E02000559</t>
        </is>
      </c>
      <c r="C546" s="417" t="inlineStr">
        <is>
          <t>Islington 006</t>
        </is>
      </c>
      <c r="D546" s="417" t="inlineStr">
        <is>
          <t>E09000019</t>
        </is>
      </c>
      <c r="E546" s="417" t="inlineStr">
        <is>
          <t>Islington</t>
        </is>
      </c>
      <c r="F546" s="417" t="inlineStr">
        <is>
          <t>South East</t>
        </is>
      </c>
      <c r="G546" s="380" t="inlineStr">
        <is>
          <t>RT Inner London</t>
        </is>
      </c>
      <c r="H546" s="413" t="inlineStr">
        <is>
          <t>London</t>
        </is>
      </c>
    </row>
    <row r="547" ht="15.75" customFormat="1" customHeight="1" s="41">
      <c r="B547" s="416" t="inlineStr">
        <is>
          <t>E02000560</t>
        </is>
      </c>
      <c r="C547" s="417" t="inlineStr">
        <is>
          <t>Islington 007</t>
        </is>
      </c>
      <c r="D547" s="417" t="inlineStr">
        <is>
          <t>E09000019</t>
        </is>
      </c>
      <c r="E547" s="417" t="inlineStr">
        <is>
          <t>Islington</t>
        </is>
      </c>
      <c r="F547" s="417" t="inlineStr">
        <is>
          <t>South East</t>
        </is>
      </c>
      <c r="G547" s="380" t="inlineStr">
        <is>
          <t>RT Inner London</t>
        </is>
      </c>
      <c r="H547" s="413" t="inlineStr">
        <is>
          <t>London</t>
        </is>
      </c>
    </row>
    <row r="548" ht="15.75" customFormat="1" customHeight="1" s="41">
      <c r="B548" s="416" t="inlineStr">
        <is>
          <t>E02000561</t>
        </is>
      </c>
      <c r="C548" s="417" t="inlineStr">
        <is>
          <t>Islington 008</t>
        </is>
      </c>
      <c r="D548" s="417" t="inlineStr">
        <is>
          <t>E09000019</t>
        </is>
      </c>
      <c r="E548" s="417" t="inlineStr">
        <is>
          <t>Islington</t>
        </is>
      </c>
      <c r="F548" s="417" t="inlineStr">
        <is>
          <t>South East</t>
        </is>
      </c>
      <c r="G548" s="380" t="inlineStr">
        <is>
          <t>RT Inner London</t>
        </is>
      </c>
      <c r="H548" s="413" t="inlineStr">
        <is>
          <t>London</t>
        </is>
      </c>
    </row>
    <row r="549" ht="15.75" customFormat="1" customHeight="1" s="41">
      <c r="B549" s="416" t="inlineStr">
        <is>
          <t>E02000562</t>
        </is>
      </c>
      <c r="C549" s="417" t="inlineStr">
        <is>
          <t>Islington 009</t>
        </is>
      </c>
      <c r="D549" s="417" t="inlineStr">
        <is>
          <t>E09000019</t>
        </is>
      </c>
      <c r="E549" s="417" t="inlineStr">
        <is>
          <t>Islington</t>
        </is>
      </c>
      <c r="F549" s="417" t="inlineStr">
        <is>
          <t>South East</t>
        </is>
      </c>
      <c r="G549" s="380" t="inlineStr">
        <is>
          <t>RT Inner London</t>
        </is>
      </c>
      <c r="H549" s="413" t="inlineStr">
        <is>
          <t>London</t>
        </is>
      </c>
    </row>
    <row r="550" ht="15.75" customFormat="1" customHeight="1" s="41">
      <c r="B550" s="416" t="inlineStr">
        <is>
          <t>E02000563</t>
        </is>
      </c>
      <c r="C550" s="417" t="inlineStr">
        <is>
          <t>Islington 010</t>
        </is>
      </c>
      <c r="D550" s="417" t="inlineStr">
        <is>
          <t>E09000019</t>
        </is>
      </c>
      <c r="E550" s="417" t="inlineStr">
        <is>
          <t>Islington</t>
        </is>
      </c>
      <c r="F550" s="417" t="inlineStr">
        <is>
          <t>South East</t>
        </is>
      </c>
      <c r="G550" s="380" t="inlineStr">
        <is>
          <t>RT Inner London</t>
        </is>
      </c>
      <c r="H550" s="413" t="inlineStr">
        <is>
          <t>London</t>
        </is>
      </c>
    </row>
    <row r="551" ht="15.75" customFormat="1" customHeight="1" s="41">
      <c r="B551" s="416" t="inlineStr">
        <is>
          <t>E02000564</t>
        </is>
      </c>
      <c r="C551" s="417" t="inlineStr">
        <is>
          <t>Islington 011</t>
        </is>
      </c>
      <c r="D551" s="417" t="inlineStr">
        <is>
          <t>E09000019</t>
        </is>
      </c>
      <c r="E551" s="417" t="inlineStr">
        <is>
          <t>Islington</t>
        </is>
      </c>
      <c r="F551" s="417" t="inlineStr">
        <is>
          <t>South East</t>
        </is>
      </c>
      <c r="G551" s="380" t="inlineStr">
        <is>
          <t>RT Inner London</t>
        </is>
      </c>
      <c r="H551" s="413" t="inlineStr">
        <is>
          <t>London</t>
        </is>
      </c>
    </row>
    <row r="552" ht="15.75" customFormat="1" customHeight="1" s="41">
      <c r="B552" s="416" t="inlineStr">
        <is>
          <t>E02000565</t>
        </is>
      </c>
      <c r="C552" s="417" t="inlineStr">
        <is>
          <t>Islington 012</t>
        </is>
      </c>
      <c r="D552" s="417" t="inlineStr">
        <is>
          <t>E09000019</t>
        </is>
      </c>
      <c r="E552" s="417" t="inlineStr">
        <is>
          <t>Islington</t>
        </is>
      </c>
      <c r="F552" s="417" t="inlineStr">
        <is>
          <t>South East</t>
        </is>
      </c>
      <c r="G552" s="380" t="inlineStr">
        <is>
          <t>RT Inner London</t>
        </is>
      </c>
      <c r="H552" s="413" t="inlineStr">
        <is>
          <t>London</t>
        </is>
      </c>
    </row>
    <row r="553" ht="15.75" customFormat="1" customHeight="1" s="41">
      <c r="B553" s="416" t="inlineStr">
        <is>
          <t>E02000566</t>
        </is>
      </c>
      <c r="C553" s="417" t="inlineStr">
        <is>
          <t>Islington 013</t>
        </is>
      </c>
      <c r="D553" s="417" t="inlineStr">
        <is>
          <t>E09000019</t>
        </is>
      </c>
      <c r="E553" s="417" t="inlineStr">
        <is>
          <t>Islington</t>
        </is>
      </c>
      <c r="F553" s="417" t="inlineStr">
        <is>
          <t>South East</t>
        </is>
      </c>
      <c r="G553" s="380" t="inlineStr">
        <is>
          <t>RT Inner London</t>
        </is>
      </c>
      <c r="H553" s="413" t="inlineStr">
        <is>
          <t>London</t>
        </is>
      </c>
    </row>
    <row r="554" ht="15.75" customFormat="1" customHeight="1" s="41">
      <c r="B554" s="416" t="inlineStr">
        <is>
          <t>E02000567</t>
        </is>
      </c>
      <c r="C554" s="417" t="inlineStr">
        <is>
          <t>Islington 014</t>
        </is>
      </c>
      <c r="D554" s="417" t="inlineStr">
        <is>
          <t>E09000019</t>
        </is>
      </c>
      <c r="E554" s="417" t="inlineStr">
        <is>
          <t>Islington</t>
        </is>
      </c>
      <c r="F554" s="417" t="inlineStr">
        <is>
          <t>South East</t>
        </is>
      </c>
      <c r="G554" s="380" t="inlineStr">
        <is>
          <t>RT Inner London</t>
        </is>
      </c>
      <c r="H554" s="413" t="inlineStr">
        <is>
          <t>London</t>
        </is>
      </c>
    </row>
    <row r="555" ht="15.75" customFormat="1" customHeight="1" s="41">
      <c r="B555" s="416" t="inlineStr">
        <is>
          <t>E02000568</t>
        </is>
      </c>
      <c r="C555" s="417" t="inlineStr">
        <is>
          <t>Islington 015</t>
        </is>
      </c>
      <c r="D555" s="417" t="inlineStr">
        <is>
          <t>E09000019</t>
        </is>
      </c>
      <c r="E555" s="417" t="inlineStr">
        <is>
          <t>Islington</t>
        </is>
      </c>
      <c r="F555" s="417" t="inlineStr">
        <is>
          <t>South East</t>
        </is>
      </c>
      <c r="G555" s="380" t="inlineStr">
        <is>
          <t>RT Inner London</t>
        </is>
      </c>
      <c r="H555" s="413" t="inlineStr">
        <is>
          <t>London</t>
        </is>
      </c>
    </row>
    <row r="556" ht="15.75" customFormat="1" customHeight="1" s="41">
      <c r="B556" s="416" t="inlineStr">
        <is>
          <t>E02000569</t>
        </is>
      </c>
      <c r="C556" s="417" t="inlineStr">
        <is>
          <t>Islington 016</t>
        </is>
      </c>
      <c r="D556" s="417" t="inlineStr">
        <is>
          <t>E09000019</t>
        </is>
      </c>
      <c r="E556" s="417" t="inlineStr">
        <is>
          <t>Islington</t>
        </is>
      </c>
      <c r="F556" s="417" t="inlineStr">
        <is>
          <t>South East</t>
        </is>
      </c>
      <c r="G556" s="380" t="inlineStr">
        <is>
          <t>RT Inner London</t>
        </is>
      </c>
      <c r="H556" s="413" t="inlineStr">
        <is>
          <t>London</t>
        </is>
      </c>
    </row>
    <row r="557" ht="15.75" customFormat="1" customHeight="1" s="41">
      <c r="B557" s="416" t="inlineStr">
        <is>
          <t>E02000570</t>
        </is>
      </c>
      <c r="C557" s="417" t="inlineStr">
        <is>
          <t>Islington 017</t>
        </is>
      </c>
      <c r="D557" s="417" t="inlineStr">
        <is>
          <t>E09000019</t>
        </is>
      </c>
      <c r="E557" s="417" t="inlineStr">
        <is>
          <t>Islington</t>
        </is>
      </c>
      <c r="F557" s="417" t="inlineStr">
        <is>
          <t>South East</t>
        </is>
      </c>
      <c r="G557" s="380" t="inlineStr">
        <is>
          <t>RT Inner London</t>
        </is>
      </c>
      <c r="H557" s="413" t="inlineStr">
        <is>
          <t>London</t>
        </is>
      </c>
    </row>
    <row r="558" ht="15.75" customFormat="1" customHeight="1" s="41">
      <c r="B558" s="416" t="inlineStr">
        <is>
          <t>E02000571</t>
        </is>
      </c>
      <c r="C558" s="417" t="inlineStr">
        <is>
          <t>Islington 018</t>
        </is>
      </c>
      <c r="D558" s="417" t="inlineStr">
        <is>
          <t>E09000019</t>
        </is>
      </c>
      <c r="E558" s="417" t="inlineStr">
        <is>
          <t>Islington</t>
        </is>
      </c>
      <c r="F558" s="417" t="inlineStr">
        <is>
          <t>South East</t>
        </is>
      </c>
      <c r="G558" s="380" t="inlineStr">
        <is>
          <t>RT Inner London</t>
        </is>
      </c>
      <c r="H558" s="413" t="inlineStr">
        <is>
          <t>London</t>
        </is>
      </c>
    </row>
    <row r="559" ht="15.75" customFormat="1" customHeight="1" s="41">
      <c r="B559" s="416" t="inlineStr">
        <is>
          <t>E02000572</t>
        </is>
      </c>
      <c r="C559" s="417" t="inlineStr">
        <is>
          <t>Islington 019</t>
        </is>
      </c>
      <c r="D559" s="417" t="inlineStr">
        <is>
          <t>E09000019</t>
        </is>
      </c>
      <c r="E559" s="417" t="inlineStr">
        <is>
          <t>Islington</t>
        </is>
      </c>
      <c r="F559" s="417" t="inlineStr">
        <is>
          <t>South East</t>
        </is>
      </c>
      <c r="G559" s="380" t="inlineStr">
        <is>
          <t>RT Inner London</t>
        </is>
      </c>
      <c r="H559" s="413" t="inlineStr">
        <is>
          <t>London</t>
        </is>
      </c>
    </row>
    <row r="560" ht="15.75" customFormat="1" customHeight="1" s="41">
      <c r="B560" s="416" t="inlineStr">
        <is>
          <t>E02000573</t>
        </is>
      </c>
      <c r="C560" s="417" t="inlineStr">
        <is>
          <t>Islington 020</t>
        </is>
      </c>
      <c r="D560" s="417" t="inlineStr">
        <is>
          <t>E09000019</t>
        </is>
      </c>
      <c r="E560" s="417" t="inlineStr">
        <is>
          <t>Islington</t>
        </is>
      </c>
      <c r="F560" s="417" t="inlineStr">
        <is>
          <t>South East</t>
        </is>
      </c>
      <c r="G560" s="380" t="inlineStr">
        <is>
          <t>RT Inner London</t>
        </is>
      </c>
      <c r="H560" s="413" t="inlineStr">
        <is>
          <t>London</t>
        </is>
      </c>
    </row>
    <row r="561" ht="15.75" customFormat="1" customHeight="1" s="41">
      <c r="B561" s="416" t="inlineStr">
        <is>
          <t>E02000574</t>
        </is>
      </c>
      <c r="C561" s="417" t="inlineStr">
        <is>
          <t>Islington 021</t>
        </is>
      </c>
      <c r="D561" s="417" t="inlineStr">
        <is>
          <t>E09000019</t>
        </is>
      </c>
      <c r="E561" s="417" t="inlineStr">
        <is>
          <t>Islington</t>
        </is>
      </c>
      <c r="F561" s="417" t="inlineStr">
        <is>
          <t>South East</t>
        </is>
      </c>
      <c r="G561" s="380" t="inlineStr">
        <is>
          <t>RT Inner London</t>
        </is>
      </c>
      <c r="H561" s="413" t="inlineStr">
        <is>
          <t>London</t>
        </is>
      </c>
    </row>
    <row r="562" ht="15.75" customFormat="1" customHeight="1" s="41">
      <c r="B562" s="416" t="inlineStr">
        <is>
          <t>E02000575</t>
        </is>
      </c>
      <c r="C562" s="417" t="inlineStr">
        <is>
          <t>Islington 022</t>
        </is>
      </c>
      <c r="D562" s="417" t="inlineStr">
        <is>
          <t>E09000019</t>
        </is>
      </c>
      <c r="E562" s="417" t="inlineStr">
        <is>
          <t>Islington</t>
        </is>
      </c>
      <c r="F562" s="417" t="inlineStr">
        <is>
          <t>South East</t>
        </is>
      </c>
      <c r="G562" s="380" t="inlineStr">
        <is>
          <t>RT Inner London</t>
        </is>
      </c>
      <c r="H562" s="413" t="inlineStr">
        <is>
          <t>London</t>
        </is>
      </c>
    </row>
    <row r="563" ht="15.75" customFormat="1" customHeight="1" s="41">
      <c r="B563" s="416" t="inlineStr">
        <is>
          <t>E02000576</t>
        </is>
      </c>
      <c r="C563" s="417" t="inlineStr">
        <is>
          <t>Islington 023</t>
        </is>
      </c>
      <c r="D563" s="417" t="inlineStr">
        <is>
          <t>E09000019</t>
        </is>
      </c>
      <c r="E563" s="417" t="inlineStr">
        <is>
          <t>Islington</t>
        </is>
      </c>
      <c r="F563" s="417" t="inlineStr">
        <is>
          <t>South East</t>
        </is>
      </c>
      <c r="G563" s="380" t="inlineStr">
        <is>
          <t>RT Inner London</t>
        </is>
      </c>
      <c r="H563" s="413" t="inlineStr">
        <is>
          <t>London</t>
        </is>
      </c>
    </row>
    <row r="564" ht="15.75" customFormat="1" customHeight="1" s="41">
      <c r="B564" s="416" t="inlineStr">
        <is>
          <t>E02000577</t>
        </is>
      </c>
      <c r="C564" s="417" t="inlineStr">
        <is>
          <t>Kensington and Chelsea 001</t>
        </is>
      </c>
      <c r="D564" s="417" t="inlineStr">
        <is>
          <t>E09000020</t>
        </is>
      </c>
      <c r="E564" s="417" t="inlineStr">
        <is>
          <t>Kensington and Chelsea</t>
        </is>
      </c>
      <c r="F564" s="417" t="inlineStr">
        <is>
          <t>South East</t>
        </is>
      </c>
      <c r="G564" s="380" t="inlineStr">
        <is>
          <t>RT Inner London</t>
        </is>
      </c>
      <c r="H564" s="413" t="inlineStr">
        <is>
          <t>London</t>
        </is>
      </c>
    </row>
    <row r="565" ht="15.75" customFormat="1" customHeight="1" s="41">
      <c r="B565" s="416" t="inlineStr">
        <is>
          <t>E02000578</t>
        </is>
      </c>
      <c r="C565" s="417" t="inlineStr">
        <is>
          <t>Kensington and Chelsea 002</t>
        </is>
      </c>
      <c r="D565" s="417" t="inlineStr">
        <is>
          <t>E09000020</t>
        </is>
      </c>
      <c r="E565" s="417" t="inlineStr">
        <is>
          <t>Kensington and Chelsea</t>
        </is>
      </c>
      <c r="F565" s="417" t="inlineStr">
        <is>
          <t>South East</t>
        </is>
      </c>
      <c r="G565" s="380" t="inlineStr">
        <is>
          <t>RT Inner London</t>
        </is>
      </c>
      <c r="H565" s="413" t="inlineStr">
        <is>
          <t>London</t>
        </is>
      </c>
    </row>
    <row r="566" ht="15.75" customFormat="1" customHeight="1" s="41">
      <c r="B566" s="416" t="inlineStr">
        <is>
          <t>E02000579</t>
        </is>
      </c>
      <c r="C566" s="417" t="inlineStr">
        <is>
          <t>Kensington and Chelsea 003</t>
        </is>
      </c>
      <c r="D566" s="417" t="inlineStr">
        <is>
          <t>E09000020</t>
        </is>
      </c>
      <c r="E566" s="417" t="inlineStr">
        <is>
          <t>Kensington and Chelsea</t>
        </is>
      </c>
      <c r="F566" s="417" t="inlineStr">
        <is>
          <t>South East</t>
        </is>
      </c>
      <c r="G566" s="380" t="inlineStr">
        <is>
          <t>RT Inner London</t>
        </is>
      </c>
      <c r="H566" s="413" t="inlineStr">
        <is>
          <t>London</t>
        </is>
      </c>
    </row>
    <row r="567" ht="15.75" customFormat="1" customHeight="1" s="41">
      <c r="B567" s="416" t="inlineStr">
        <is>
          <t>E02000580</t>
        </is>
      </c>
      <c r="C567" s="417" t="inlineStr">
        <is>
          <t>Kensington and Chelsea 004</t>
        </is>
      </c>
      <c r="D567" s="417" t="inlineStr">
        <is>
          <t>E09000020</t>
        </is>
      </c>
      <c r="E567" s="417" t="inlineStr">
        <is>
          <t>Kensington and Chelsea</t>
        </is>
      </c>
      <c r="F567" s="417" t="inlineStr">
        <is>
          <t>South East</t>
        </is>
      </c>
      <c r="G567" s="380" t="inlineStr">
        <is>
          <t>RT Inner London</t>
        </is>
      </c>
      <c r="H567" s="413" t="inlineStr">
        <is>
          <t>London</t>
        </is>
      </c>
    </row>
    <row r="568" ht="15.75" customFormat="1" customHeight="1" s="41">
      <c r="B568" s="416" t="inlineStr">
        <is>
          <t>E02000581</t>
        </is>
      </c>
      <c r="C568" s="417" t="inlineStr">
        <is>
          <t>Kensington and Chelsea 005</t>
        </is>
      </c>
      <c r="D568" s="417" t="inlineStr">
        <is>
          <t>E09000020</t>
        </is>
      </c>
      <c r="E568" s="417" t="inlineStr">
        <is>
          <t>Kensington and Chelsea</t>
        </is>
      </c>
      <c r="F568" s="417" t="inlineStr">
        <is>
          <t>South East</t>
        </is>
      </c>
      <c r="G568" s="380" t="inlineStr">
        <is>
          <t>RT Inner London</t>
        </is>
      </c>
      <c r="H568" s="413" t="inlineStr">
        <is>
          <t>London</t>
        </is>
      </c>
    </row>
    <row r="569" ht="15.75" customFormat="1" customHeight="1" s="41">
      <c r="B569" s="416" t="inlineStr">
        <is>
          <t>E02000582</t>
        </is>
      </c>
      <c r="C569" s="417" t="inlineStr">
        <is>
          <t>Kensington and Chelsea 006</t>
        </is>
      </c>
      <c r="D569" s="417" t="inlineStr">
        <is>
          <t>E09000020</t>
        </is>
      </c>
      <c r="E569" s="417" t="inlineStr">
        <is>
          <t>Kensington and Chelsea</t>
        </is>
      </c>
      <c r="F569" s="417" t="inlineStr">
        <is>
          <t>South East</t>
        </is>
      </c>
      <c r="G569" s="380" t="inlineStr">
        <is>
          <t>RT Inner London</t>
        </is>
      </c>
      <c r="H569" s="413" t="inlineStr">
        <is>
          <t>London</t>
        </is>
      </c>
    </row>
    <row r="570" ht="15.75" customFormat="1" customHeight="1" s="41">
      <c r="B570" s="416" t="inlineStr">
        <is>
          <t>E02000583</t>
        </is>
      </c>
      <c r="C570" s="417" t="inlineStr">
        <is>
          <t>Kensington and Chelsea 007</t>
        </is>
      </c>
      <c r="D570" s="417" t="inlineStr">
        <is>
          <t>E09000020</t>
        </is>
      </c>
      <c r="E570" s="417" t="inlineStr">
        <is>
          <t>Kensington and Chelsea</t>
        </is>
      </c>
      <c r="F570" s="417" t="inlineStr">
        <is>
          <t>South East</t>
        </is>
      </c>
      <c r="G570" s="380" t="inlineStr">
        <is>
          <t>RT Inner London</t>
        </is>
      </c>
      <c r="H570" s="413" t="inlineStr">
        <is>
          <t>London</t>
        </is>
      </c>
    </row>
    <row r="571" ht="15.75" customFormat="1" customHeight="1" s="41">
      <c r="B571" s="416" t="inlineStr">
        <is>
          <t>E02000584</t>
        </is>
      </c>
      <c r="C571" s="417" t="inlineStr">
        <is>
          <t>Kensington and Chelsea 008</t>
        </is>
      </c>
      <c r="D571" s="417" t="inlineStr">
        <is>
          <t>E09000020</t>
        </is>
      </c>
      <c r="E571" s="417" t="inlineStr">
        <is>
          <t>Kensington and Chelsea</t>
        </is>
      </c>
      <c r="F571" s="417" t="inlineStr">
        <is>
          <t>South East</t>
        </is>
      </c>
      <c r="G571" s="380" t="inlineStr">
        <is>
          <t>RT Inner London</t>
        </is>
      </c>
      <c r="H571" s="413" t="inlineStr">
        <is>
          <t>London</t>
        </is>
      </c>
    </row>
    <row r="572" ht="15.75" customFormat="1" customHeight="1" s="41">
      <c r="B572" s="416" t="inlineStr">
        <is>
          <t>E02000585</t>
        </is>
      </c>
      <c r="C572" s="417" t="inlineStr">
        <is>
          <t>Kensington and Chelsea 009</t>
        </is>
      </c>
      <c r="D572" s="417" t="inlineStr">
        <is>
          <t>E09000020</t>
        </is>
      </c>
      <c r="E572" s="417" t="inlineStr">
        <is>
          <t>Kensington and Chelsea</t>
        </is>
      </c>
      <c r="F572" s="417" t="inlineStr">
        <is>
          <t>South East</t>
        </is>
      </c>
      <c r="G572" s="380" t="inlineStr">
        <is>
          <t>RT Inner London</t>
        </is>
      </c>
      <c r="H572" s="413" t="inlineStr">
        <is>
          <t>London</t>
        </is>
      </c>
    </row>
    <row r="573" ht="15.75" customFormat="1" customHeight="1" s="41">
      <c r="B573" s="416" t="inlineStr">
        <is>
          <t>E02000586</t>
        </is>
      </c>
      <c r="C573" s="417" t="inlineStr">
        <is>
          <t>Kensington and Chelsea 010</t>
        </is>
      </c>
      <c r="D573" s="417" t="inlineStr">
        <is>
          <t>E09000020</t>
        </is>
      </c>
      <c r="E573" s="417" t="inlineStr">
        <is>
          <t>Kensington and Chelsea</t>
        </is>
      </c>
      <c r="F573" s="417" t="inlineStr">
        <is>
          <t>South East</t>
        </is>
      </c>
      <c r="G573" s="380" t="inlineStr">
        <is>
          <t>RT Inner London</t>
        </is>
      </c>
      <c r="H573" s="413" t="inlineStr">
        <is>
          <t>London</t>
        </is>
      </c>
    </row>
    <row r="574" ht="15.75" customFormat="1" customHeight="1" s="41">
      <c r="B574" s="416" t="inlineStr">
        <is>
          <t>E02000587</t>
        </is>
      </c>
      <c r="C574" s="417" t="inlineStr">
        <is>
          <t>Kensington and Chelsea 011</t>
        </is>
      </c>
      <c r="D574" s="417" t="inlineStr">
        <is>
          <t>E09000020</t>
        </is>
      </c>
      <c r="E574" s="417" t="inlineStr">
        <is>
          <t>Kensington and Chelsea</t>
        </is>
      </c>
      <c r="F574" s="417" t="inlineStr">
        <is>
          <t>South East</t>
        </is>
      </c>
      <c r="G574" s="380" t="inlineStr">
        <is>
          <t>RT Inner London</t>
        </is>
      </c>
      <c r="H574" s="413" t="inlineStr">
        <is>
          <t>London</t>
        </is>
      </c>
    </row>
    <row r="575" ht="15.75" customFormat="1" customHeight="1" s="41">
      <c r="B575" s="416" t="inlineStr">
        <is>
          <t>E02000588</t>
        </is>
      </c>
      <c r="C575" s="417" t="inlineStr">
        <is>
          <t>Kensington and Chelsea 012</t>
        </is>
      </c>
      <c r="D575" s="417" t="inlineStr">
        <is>
          <t>E09000020</t>
        </is>
      </c>
      <c r="E575" s="417" t="inlineStr">
        <is>
          <t>Kensington and Chelsea</t>
        </is>
      </c>
      <c r="F575" s="417" t="inlineStr">
        <is>
          <t>South East</t>
        </is>
      </c>
      <c r="G575" s="380" t="inlineStr">
        <is>
          <t>RT Inner London</t>
        </is>
      </c>
      <c r="H575" s="413" t="inlineStr">
        <is>
          <t>London</t>
        </is>
      </c>
    </row>
    <row r="576" ht="15.75" customFormat="1" customHeight="1" s="41">
      <c r="B576" s="416" t="inlineStr">
        <is>
          <t>E02000589</t>
        </is>
      </c>
      <c r="C576" s="417" t="inlineStr">
        <is>
          <t>Kensington and Chelsea 013</t>
        </is>
      </c>
      <c r="D576" s="417" t="inlineStr">
        <is>
          <t>E09000020</t>
        </is>
      </c>
      <c r="E576" s="417" t="inlineStr">
        <is>
          <t>Kensington and Chelsea</t>
        </is>
      </c>
      <c r="F576" s="417" t="inlineStr">
        <is>
          <t>South East</t>
        </is>
      </c>
      <c r="G576" s="380" t="inlineStr">
        <is>
          <t>RT Inner London</t>
        </is>
      </c>
      <c r="H576" s="413" t="inlineStr">
        <is>
          <t>London</t>
        </is>
      </c>
    </row>
    <row r="577" ht="15.75" customFormat="1" customHeight="1" s="41">
      <c r="B577" s="416" t="inlineStr">
        <is>
          <t>E02000590</t>
        </is>
      </c>
      <c r="C577" s="417" t="inlineStr">
        <is>
          <t>Kensington and Chelsea 014</t>
        </is>
      </c>
      <c r="D577" s="417" t="inlineStr">
        <is>
          <t>E09000020</t>
        </is>
      </c>
      <c r="E577" s="417" t="inlineStr">
        <is>
          <t>Kensington and Chelsea</t>
        </is>
      </c>
      <c r="F577" s="417" t="inlineStr">
        <is>
          <t>South East</t>
        </is>
      </c>
      <c r="G577" s="380" t="inlineStr">
        <is>
          <t>RT Inner London</t>
        </is>
      </c>
      <c r="H577" s="413" t="inlineStr">
        <is>
          <t>London</t>
        </is>
      </c>
    </row>
    <row r="578" ht="15.75" customFormat="1" customHeight="1" s="41">
      <c r="B578" s="416" t="inlineStr">
        <is>
          <t>E02000591</t>
        </is>
      </c>
      <c r="C578" s="417" t="inlineStr">
        <is>
          <t>Kensington and Chelsea 015</t>
        </is>
      </c>
      <c r="D578" s="417" t="inlineStr">
        <is>
          <t>E09000020</t>
        </is>
      </c>
      <c r="E578" s="417" t="inlineStr">
        <is>
          <t>Kensington and Chelsea</t>
        </is>
      </c>
      <c r="F578" s="417" t="inlineStr">
        <is>
          <t>South East</t>
        </is>
      </c>
      <c r="G578" s="380" t="inlineStr">
        <is>
          <t>RT Inner London</t>
        </is>
      </c>
      <c r="H578" s="413" t="inlineStr">
        <is>
          <t>London</t>
        </is>
      </c>
    </row>
    <row r="579" ht="15.75" customFormat="1" customHeight="1" s="41">
      <c r="B579" s="416" t="inlineStr">
        <is>
          <t>E02000592</t>
        </is>
      </c>
      <c r="C579" s="417" t="inlineStr">
        <is>
          <t>Kensington and Chelsea 016</t>
        </is>
      </c>
      <c r="D579" s="417" t="inlineStr">
        <is>
          <t>E09000020</t>
        </is>
      </c>
      <c r="E579" s="417" t="inlineStr">
        <is>
          <t>Kensington and Chelsea</t>
        </is>
      </c>
      <c r="F579" s="417" t="inlineStr">
        <is>
          <t>South East</t>
        </is>
      </c>
      <c r="G579" s="380" t="inlineStr">
        <is>
          <t>RT Inner London</t>
        </is>
      </c>
      <c r="H579" s="413" t="inlineStr">
        <is>
          <t>London</t>
        </is>
      </c>
    </row>
    <row r="580" ht="15.75" customFormat="1" customHeight="1" s="41">
      <c r="B580" s="416" t="inlineStr">
        <is>
          <t>E02000593</t>
        </is>
      </c>
      <c r="C580" s="417" t="inlineStr">
        <is>
          <t>Kensington and Chelsea 017</t>
        </is>
      </c>
      <c r="D580" s="417" t="inlineStr">
        <is>
          <t>E09000020</t>
        </is>
      </c>
      <c r="E580" s="417" t="inlineStr">
        <is>
          <t>Kensington and Chelsea</t>
        </is>
      </c>
      <c r="F580" s="417" t="inlineStr">
        <is>
          <t>South East</t>
        </is>
      </c>
      <c r="G580" s="380" t="inlineStr">
        <is>
          <t>RT Inner London</t>
        </is>
      </c>
      <c r="H580" s="413" t="inlineStr">
        <is>
          <t>London</t>
        </is>
      </c>
    </row>
    <row r="581" ht="15.75" customFormat="1" customHeight="1" s="41">
      <c r="B581" s="416" t="inlineStr">
        <is>
          <t>E02000594</t>
        </is>
      </c>
      <c r="C581" s="417" t="inlineStr">
        <is>
          <t>Kensington and Chelsea 018</t>
        </is>
      </c>
      <c r="D581" s="417" t="inlineStr">
        <is>
          <t>E09000020</t>
        </is>
      </c>
      <c r="E581" s="417" t="inlineStr">
        <is>
          <t>Kensington and Chelsea</t>
        </is>
      </c>
      <c r="F581" s="417" t="inlineStr">
        <is>
          <t>South East</t>
        </is>
      </c>
      <c r="G581" s="380" t="inlineStr">
        <is>
          <t>RT Inner London</t>
        </is>
      </c>
      <c r="H581" s="413" t="inlineStr">
        <is>
          <t>London</t>
        </is>
      </c>
    </row>
    <row r="582" ht="15.75" customFormat="1" customHeight="1" s="41">
      <c r="B582" s="416" t="inlineStr">
        <is>
          <t>E02000595</t>
        </is>
      </c>
      <c r="C582" s="417" t="inlineStr">
        <is>
          <t>Kensington and Chelsea 019</t>
        </is>
      </c>
      <c r="D582" s="417" t="inlineStr">
        <is>
          <t>E09000020</t>
        </is>
      </c>
      <c r="E582" s="417" t="inlineStr">
        <is>
          <t>Kensington and Chelsea</t>
        </is>
      </c>
      <c r="F582" s="417" t="inlineStr">
        <is>
          <t>South East</t>
        </is>
      </c>
      <c r="G582" s="380" t="inlineStr">
        <is>
          <t>RT Inner London</t>
        </is>
      </c>
      <c r="H582" s="413" t="inlineStr">
        <is>
          <t>London</t>
        </is>
      </c>
    </row>
    <row r="583" ht="15.75" customFormat="1" customHeight="1" s="41">
      <c r="B583" s="416" t="inlineStr">
        <is>
          <t>E02000596</t>
        </is>
      </c>
      <c r="C583" s="417" t="inlineStr">
        <is>
          <t>Kensington and Chelsea 020</t>
        </is>
      </c>
      <c r="D583" s="417" t="inlineStr">
        <is>
          <t>E09000020</t>
        </is>
      </c>
      <c r="E583" s="417" t="inlineStr">
        <is>
          <t>Kensington and Chelsea</t>
        </is>
      </c>
      <c r="F583" s="417" t="inlineStr">
        <is>
          <t>South East</t>
        </is>
      </c>
      <c r="G583" s="380" t="inlineStr">
        <is>
          <t>RT Inner London</t>
        </is>
      </c>
      <c r="H583" s="413" t="inlineStr">
        <is>
          <t>London</t>
        </is>
      </c>
    </row>
    <row r="584" ht="15.75" customFormat="1" customHeight="1" s="41">
      <c r="B584" s="416" t="inlineStr">
        <is>
          <t>E02000597</t>
        </is>
      </c>
      <c r="C584" s="417" t="inlineStr">
        <is>
          <t>Kensington and Chelsea 021</t>
        </is>
      </c>
      <c r="D584" s="417" t="inlineStr">
        <is>
          <t>E09000020</t>
        </is>
      </c>
      <c r="E584" s="417" t="inlineStr">
        <is>
          <t>Kensington and Chelsea</t>
        </is>
      </c>
      <c r="F584" s="417" t="inlineStr">
        <is>
          <t>South East</t>
        </is>
      </c>
      <c r="G584" s="380" t="inlineStr">
        <is>
          <t>RT Inner London</t>
        </is>
      </c>
      <c r="H584" s="413" t="inlineStr">
        <is>
          <t>London</t>
        </is>
      </c>
    </row>
    <row r="585" ht="15.75" customFormat="1" customHeight="1" s="41">
      <c r="B585" s="416" t="inlineStr">
        <is>
          <t>E02000598</t>
        </is>
      </c>
      <c r="C585" s="417" t="inlineStr">
        <is>
          <t>Kingston upon Thames 001</t>
        </is>
      </c>
      <c r="D585" s="417" t="inlineStr">
        <is>
          <t>E09000021</t>
        </is>
      </c>
      <c r="E585" s="417" t="inlineStr">
        <is>
          <t>Kingston upon Thames</t>
        </is>
      </c>
      <c r="F585" s="417" t="inlineStr">
        <is>
          <t>South East</t>
        </is>
      </c>
      <c r="G585" s="380" t="inlineStr">
        <is>
          <t>RT Outer London</t>
        </is>
      </c>
      <c r="H585" s="413" t="inlineStr">
        <is>
          <t>London</t>
        </is>
      </c>
    </row>
    <row r="586" ht="15.75" customFormat="1" customHeight="1" s="41">
      <c r="B586" s="416" t="inlineStr">
        <is>
          <t>E02000599</t>
        </is>
      </c>
      <c r="C586" s="417" t="inlineStr">
        <is>
          <t>Kingston upon Thames 002</t>
        </is>
      </c>
      <c r="D586" s="417" t="inlineStr">
        <is>
          <t>E09000021</t>
        </is>
      </c>
      <c r="E586" s="417" t="inlineStr">
        <is>
          <t>Kingston upon Thames</t>
        </is>
      </c>
      <c r="F586" s="417" t="inlineStr">
        <is>
          <t>South East</t>
        </is>
      </c>
      <c r="G586" s="380" t="inlineStr">
        <is>
          <t>RT Outer London</t>
        </is>
      </c>
      <c r="H586" s="413" t="inlineStr">
        <is>
          <t>London</t>
        </is>
      </c>
    </row>
    <row r="587" ht="15.75" customFormat="1" customHeight="1" s="41">
      <c r="B587" s="416" t="inlineStr">
        <is>
          <t>E02000600</t>
        </is>
      </c>
      <c r="C587" s="417" t="inlineStr">
        <is>
          <t>Kingston upon Thames 003</t>
        </is>
      </c>
      <c r="D587" s="417" t="inlineStr">
        <is>
          <t>E09000021</t>
        </is>
      </c>
      <c r="E587" s="417" t="inlineStr">
        <is>
          <t>Kingston upon Thames</t>
        </is>
      </c>
      <c r="F587" s="417" t="inlineStr">
        <is>
          <t>South East</t>
        </is>
      </c>
      <c r="G587" s="380" t="inlineStr">
        <is>
          <t>RT Outer London</t>
        </is>
      </c>
      <c r="H587" s="413" t="inlineStr">
        <is>
          <t>London</t>
        </is>
      </c>
    </row>
    <row r="588" ht="15.75" customFormat="1" customHeight="1" s="41">
      <c r="B588" s="416" t="inlineStr">
        <is>
          <t>E02000601</t>
        </is>
      </c>
      <c r="C588" s="417" t="inlineStr">
        <is>
          <t>Kingston upon Thames 004</t>
        </is>
      </c>
      <c r="D588" s="417" t="inlineStr">
        <is>
          <t>E09000021</t>
        </is>
      </c>
      <c r="E588" s="417" t="inlineStr">
        <is>
          <t>Kingston upon Thames</t>
        </is>
      </c>
      <c r="F588" s="417" t="inlineStr">
        <is>
          <t>South East</t>
        </is>
      </c>
      <c r="G588" s="380" t="inlineStr">
        <is>
          <t>RT Outer London</t>
        </is>
      </c>
      <c r="H588" s="413" t="inlineStr">
        <is>
          <t>London</t>
        </is>
      </c>
    </row>
    <row r="589" ht="15.75" customFormat="1" customHeight="1" s="41">
      <c r="B589" s="416" t="inlineStr">
        <is>
          <t>E02000602</t>
        </is>
      </c>
      <c r="C589" s="417" t="inlineStr">
        <is>
          <t>Kingston upon Thames 005</t>
        </is>
      </c>
      <c r="D589" s="417" t="inlineStr">
        <is>
          <t>E09000021</t>
        </is>
      </c>
      <c r="E589" s="417" t="inlineStr">
        <is>
          <t>Kingston upon Thames</t>
        </is>
      </c>
      <c r="F589" s="417" t="inlineStr">
        <is>
          <t>South East</t>
        </is>
      </c>
      <c r="G589" s="380" t="inlineStr">
        <is>
          <t>RT Outer London</t>
        </is>
      </c>
      <c r="H589" s="413" t="inlineStr">
        <is>
          <t>London</t>
        </is>
      </c>
    </row>
    <row r="590" ht="15.75" customFormat="1" customHeight="1" s="41">
      <c r="B590" s="416" t="inlineStr">
        <is>
          <t>E02000603</t>
        </is>
      </c>
      <c r="C590" s="417" t="inlineStr">
        <is>
          <t>Kingston upon Thames 006</t>
        </is>
      </c>
      <c r="D590" s="417" t="inlineStr">
        <is>
          <t>E09000021</t>
        </is>
      </c>
      <c r="E590" s="417" t="inlineStr">
        <is>
          <t>Kingston upon Thames</t>
        </is>
      </c>
      <c r="F590" s="417" t="inlineStr">
        <is>
          <t>South East</t>
        </is>
      </c>
      <c r="G590" s="380" t="inlineStr">
        <is>
          <t>RT Outer London</t>
        </is>
      </c>
      <c r="H590" s="413" t="inlineStr">
        <is>
          <t>London</t>
        </is>
      </c>
    </row>
    <row r="591" ht="15.75" customFormat="1" customHeight="1" s="41">
      <c r="B591" s="416" t="inlineStr">
        <is>
          <t>E02000604</t>
        </is>
      </c>
      <c r="C591" s="417" t="inlineStr">
        <is>
          <t>Kingston upon Thames 007</t>
        </is>
      </c>
      <c r="D591" s="417" t="inlineStr">
        <is>
          <t>E09000021</t>
        </is>
      </c>
      <c r="E591" s="417" t="inlineStr">
        <is>
          <t>Kingston upon Thames</t>
        </is>
      </c>
      <c r="F591" s="417" t="inlineStr">
        <is>
          <t>South East</t>
        </is>
      </c>
      <c r="G591" s="380" t="inlineStr">
        <is>
          <t>RT Outer London</t>
        </is>
      </c>
      <c r="H591" s="413" t="inlineStr">
        <is>
          <t>London</t>
        </is>
      </c>
    </row>
    <row r="592" ht="15.75" customFormat="1" customHeight="1" s="41">
      <c r="B592" s="416" t="inlineStr">
        <is>
          <t>E02000605</t>
        </is>
      </c>
      <c r="C592" s="417" t="inlineStr">
        <is>
          <t>Kingston upon Thames 008</t>
        </is>
      </c>
      <c r="D592" s="417" t="inlineStr">
        <is>
          <t>E09000021</t>
        </is>
      </c>
      <c r="E592" s="417" t="inlineStr">
        <is>
          <t>Kingston upon Thames</t>
        </is>
      </c>
      <c r="F592" s="417" t="inlineStr">
        <is>
          <t>South East</t>
        </is>
      </c>
      <c r="G592" s="380" t="inlineStr">
        <is>
          <t>RT Outer London</t>
        </is>
      </c>
      <c r="H592" s="413" t="inlineStr">
        <is>
          <t>London</t>
        </is>
      </c>
    </row>
    <row r="593" ht="15.75" customFormat="1" customHeight="1" s="41">
      <c r="B593" s="416" t="inlineStr">
        <is>
          <t>E02000606</t>
        </is>
      </c>
      <c r="C593" s="417" t="inlineStr">
        <is>
          <t>Kingston upon Thames 009</t>
        </is>
      </c>
      <c r="D593" s="417" t="inlineStr">
        <is>
          <t>E09000021</t>
        </is>
      </c>
      <c r="E593" s="417" t="inlineStr">
        <is>
          <t>Kingston upon Thames</t>
        </is>
      </c>
      <c r="F593" s="417" t="inlineStr">
        <is>
          <t>South East</t>
        </is>
      </c>
      <c r="G593" s="380" t="inlineStr">
        <is>
          <t>RT Outer London</t>
        </is>
      </c>
      <c r="H593" s="413" t="inlineStr">
        <is>
          <t>London</t>
        </is>
      </c>
    </row>
    <row r="594" ht="15.75" customFormat="1" customHeight="1" s="41">
      <c r="B594" s="416" t="inlineStr">
        <is>
          <t>E02000607</t>
        </is>
      </c>
      <c r="C594" s="417" t="inlineStr">
        <is>
          <t>Kingston upon Thames 010</t>
        </is>
      </c>
      <c r="D594" s="417" t="inlineStr">
        <is>
          <t>E09000021</t>
        </is>
      </c>
      <c r="E594" s="417" t="inlineStr">
        <is>
          <t>Kingston upon Thames</t>
        </is>
      </c>
      <c r="F594" s="417" t="inlineStr">
        <is>
          <t>South East</t>
        </is>
      </c>
      <c r="G594" s="380" t="inlineStr">
        <is>
          <t>RT Outer London</t>
        </is>
      </c>
      <c r="H594" s="413" t="inlineStr">
        <is>
          <t>London</t>
        </is>
      </c>
    </row>
    <row r="595" ht="15.75" customFormat="1" customHeight="1" s="41">
      <c r="B595" s="416" t="inlineStr">
        <is>
          <t>E02000608</t>
        </is>
      </c>
      <c r="C595" s="417" t="inlineStr">
        <is>
          <t>Kingston upon Thames 011</t>
        </is>
      </c>
      <c r="D595" s="417" t="inlineStr">
        <is>
          <t>E09000021</t>
        </is>
      </c>
      <c r="E595" s="417" t="inlineStr">
        <is>
          <t>Kingston upon Thames</t>
        </is>
      </c>
      <c r="F595" s="417" t="inlineStr">
        <is>
          <t>South East</t>
        </is>
      </c>
      <c r="G595" s="380" t="inlineStr">
        <is>
          <t>RT Outer London</t>
        </is>
      </c>
      <c r="H595" s="413" t="inlineStr">
        <is>
          <t>London</t>
        </is>
      </c>
    </row>
    <row r="596" ht="15.75" customFormat="1" customHeight="1" s="41">
      <c r="B596" s="416" t="inlineStr">
        <is>
          <t>E02000609</t>
        </is>
      </c>
      <c r="C596" s="417" t="inlineStr">
        <is>
          <t>Kingston upon Thames 012</t>
        </is>
      </c>
      <c r="D596" s="417" t="inlineStr">
        <is>
          <t>E09000021</t>
        </is>
      </c>
      <c r="E596" s="417" t="inlineStr">
        <is>
          <t>Kingston upon Thames</t>
        </is>
      </c>
      <c r="F596" s="417" t="inlineStr">
        <is>
          <t>South East</t>
        </is>
      </c>
      <c r="G596" s="380" t="inlineStr">
        <is>
          <t>RT Outer London</t>
        </is>
      </c>
      <c r="H596" s="413" t="inlineStr">
        <is>
          <t>London</t>
        </is>
      </c>
    </row>
    <row r="597" ht="15.75" customFormat="1" customHeight="1" s="41">
      <c r="B597" s="416" t="inlineStr">
        <is>
          <t>E02000610</t>
        </is>
      </c>
      <c r="C597" s="417" t="inlineStr">
        <is>
          <t>Kingston upon Thames 013</t>
        </is>
      </c>
      <c r="D597" s="417" t="inlineStr">
        <is>
          <t>E09000021</t>
        </is>
      </c>
      <c r="E597" s="417" t="inlineStr">
        <is>
          <t>Kingston upon Thames</t>
        </is>
      </c>
      <c r="F597" s="417" t="inlineStr">
        <is>
          <t>South East</t>
        </is>
      </c>
      <c r="G597" s="380" t="inlineStr">
        <is>
          <t>RT Outer London</t>
        </is>
      </c>
      <c r="H597" s="413" t="inlineStr">
        <is>
          <t>London</t>
        </is>
      </c>
    </row>
    <row r="598" ht="15.75" customFormat="1" customHeight="1" s="41">
      <c r="B598" s="416" t="inlineStr">
        <is>
          <t>E02000611</t>
        </is>
      </c>
      <c r="C598" s="417" t="inlineStr">
        <is>
          <t>Kingston upon Thames 014</t>
        </is>
      </c>
      <c r="D598" s="417" t="inlineStr">
        <is>
          <t>E09000021</t>
        </is>
      </c>
      <c r="E598" s="417" t="inlineStr">
        <is>
          <t>Kingston upon Thames</t>
        </is>
      </c>
      <c r="F598" s="417" t="inlineStr">
        <is>
          <t>South East</t>
        </is>
      </c>
      <c r="G598" s="380" t="inlineStr">
        <is>
          <t>RT Outer London</t>
        </is>
      </c>
      <c r="H598" s="413" t="inlineStr">
        <is>
          <t>London</t>
        </is>
      </c>
    </row>
    <row r="599" ht="15.75" customFormat="1" customHeight="1" s="41">
      <c r="B599" s="416" t="inlineStr">
        <is>
          <t>E02000612</t>
        </is>
      </c>
      <c r="C599" s="417" t="inlineStr">
        <is>
          <t>Kingston upon Thames 015</t>
        </is>
      </c>
      <c r="D599" s="417" t="inlineStr">
        <is>
          <t>E09000021</t>
        </is>
      </c>
      <c r="E599" s="417" t="inlineStr">
        <is>
          <t>Kingston upon Thames</t>
        </is>
      </c>
      <c r="F599" s="417" t="inlineStr">
        <is>
          <t>South East</t>
        </is>
      </c>
      <c r="G599" s="380" t="inlineStr">
        <is>
          <t>RT Outer London</t>
        </is>
      </c>
      <c r="H599" s="413" t="inlineStr">
        <is>
          <t>London</t>
        </is>
      </c>
    </row>
    <row r="600" ht="15.75" customFormat="1" customHeight="1" s="41">
      <c r="B600" s="416" t="inlineStr">
        <is>
          <t>E02000613</t>
        </is>
      </c>
      <c r="C600" s="417" t="inlineStr">
        <is>
          <t>Kingston upon Thames 016</t>
        </is>
      </c>
      <c r="D600" s="417" t="inlineStr">
        <is>
          <t>E09000021</t>
        </is>
      </c>
      <c r="E600" s="417" t="inlineStr">
        <is>
          <t>Kingston upon Thames</t>
        </is>
      </c>
      <c r="F600" s="417" t="inlineStr">
        <is>
          <t>South East</t>
        </is>
      </c>
      <c r="G600" s="380" t="inlineStr">
        <is>
          <t>RT Outer London</t>
        </is>
      </c>
      <c r="H600" s="413" t="inlineStr">
        <is>
          <t>London</t>
        </is>
      </c>
    </row>
    <row r="601" ht="15.75" customFormat="1" customHeight="1" s="41">
      <c r="B601" s="416" t="inlineStr">
        <is>
          <t>E02000614</t>
        </is>
      </c>
      <c r="C601" s="417" t="inlineStr">
        <is>
          <t>Kingston upon Thames 017</t>
        </is>
      </c>
      <c r="D601" s="417" t="inlineStr">
        <is>
          <t>E09000021</t>
        </is>
      </c>
      <c r="E601" s="417" t="inlineStr">
        <is>
          <t>Kingston upon Thames</t>
        </is>
      </c>
      <c r="F601" s="417" t="inlineStr">
        <is>
          <t>South East</t>
        </is>
      </c>
      <c r="G601" s="380" t="inlineStr">
        <is>
          <t>RT Outer London</t>
        </is>
      </c>
      <c r="H601" s="413" t="inlineStr">
        <is>
          <t>London</t>
        </is>
      </c>
    </row>
    <row r="602" ht="15.75" customFormat="1" customHeight="1" s="41">
      <c r="B602" s="416" t="inlineStr">
        <is>
          <t>E02000615</t>
        </is>
      </c>
      <c r="C602" s="417" t="inlineStr">
        <is>
          <t>Kingston upon Thames 018</t>
        </is>
      </c>
      <c r="D602" s="417" t="inlineStr">
        <is>
          <t>E09000021</t>
        </is>
      </c>
      <c r="E602" s="417" t="inlineStr">
        <is>
          <t>Kingston upon Thames</t>
        </is>
      </c>
      <c r="F602" s="417" t="inlineStr">
        <is>
          <t>South East</t>
        </is>
      </c>
      <c r="G602" s="380" t="inlineStr">
        <is>
          <t>RT Outer London</t>
        </is>
      </c>
      <c r="H602" s="413" t="inlineStr">
        <is>
          <t>London</t>
        </is>
      </c>
    </row>
    <row r="603" ht="15.75" customFormat="1" customHeight="1" s="41">
      <c r="B603" s="416" t="inlineStr">
        <is>
          <t>E02000616</t>
        </is>
      </c>
      <c r="C603" s="417" t="inlineStr">
        <is>
          <t>Kingston upon Thames 019</t>
        </is>
      </c>
      <c r="D603" s="417" t="inlineStr">
        <is>
          <t>E09000021</t>
        </is>
      </c>
      <c r="E603" s="417" t="inlineStr">
        <is>
          <t>Kingston upon Thames</t>
        </is>
      </c>
      <c r="F603" s="417" t="inlineStr">
        <is>
          <t>South East</t>
        </is>
      </c>
      <c r="G603" s="380" t="inlineStr">
        <is>
          <t>RT Outer London</t>
        </is>
      </c>
      <c r="H603" s="413" t="inlineStr">
        <is>
          <t>London</t>
        </is>
      </c>
    </row>
    <row r="604" ht="15.75" customFormat="1" customHeight="1" s="41">
      <c r="B604" s="416" t="inlineStr">
        <is>
          <t>E02000617</t>
        </is>
      </c>
      <c r="C604" s="417" t="inlineStr">
        <is>
          <t>Kingston upon Thames 020</t>
        </is>
      </c>
      <c r="D604" s="417" t="inlineStr">
        <is>
          <t>E09000021</t>
        </is>
      </c>
      <c r="E604" s="417" t="inlineStr">
        <is>
          <t>Kingston upon Thames</t>
        </is>
      </c>
      <c r="F604" s="417" t="inlineStr">
        <is>
          <t>South East</t>
        </is>
      </c>
      <c r="G604" s="380" t="inlineStr">
        <is>
          <t>RT Outer London</t>
        </is>
      </c>
      <c r="H604" s="413" t="inlineStr">
        <is>
          <t>London</t>
        </is>
      </c>
    </row>
    <row r="605" ht="15.75" customFormat="1" customHeight="1" s="41">
      <c r="B605" s="416" t="inlineStr">
        <is>
          <t>E02000619</t>
        </is>
      </c>
      <c r="C605" s="417" t="inlineStr">
        <is>
          <t>Lambeth 002</t>
        </is>
      </c>
      <c r="D605" s="417" t="inlineStr">
        <is>
          <t>E09000022</t>
        </is>
      </c>
      <c r="E605" s="417" t="inlineStr">
        <is>
          <t>Lambeth</t>
        </is>
      </c>
      <c r="F605" s="417" t="inlineStr">
        <is>
          <t>South East</t>
        </is>
      </c>
      <c r="G605" s="380" t="inlineStr">
        <is>
          <t>RT Inner London</t>
        </is>
      </c>
      <c r="H605" s="413" t="inlineStr">
        <is>
          <t>London</t>
        </is>
      </c>
    </row>
    <row r="606" ht="15.75" customFormat="1" customHeight="1" s="41">
      <c r="B606" s="416" t="inlineStr">
        <is>
          <t>E02000620</t>
        </is>
      </c>
      <c r="C606" s="417" t="inlineStr">
        <is>
          <t>Lambeth 003</t>
        </is>
      </c>
      <c r="D606" s="417" t="inlineStr">
        <is>
          <t>E09000022</t>
        </is>
      </c>
      <c r="E606" s="417" t="inlineStr">
        <is>
          <t>Lambeth</t>
        </is>
      </c>
      <c r="F606" s="417" t="inlineStr">
        <is>
          <t>South East</t>
        </is>
      </c>
      <c r="G606" s="380" t="inlineStr">
        <is>
          <t>RT Inner London</t>
        </is>
      </c>
      <c r="H606" s="413" t="inlineStr">
        <is>
          <t>London</t>
        </is>
      </c>
    </row>
    <row r="607" ht="15.75" customFormat="1" customHeight="1" s="41">
      <c r="B607" s="416" t="inlineStr">
        <is>
          <t>E02000621</t>
        </is>
      </c>
      <c r="C607" s="417" t="inlineStr">
        <is>
          <t>Lambeth 004</t>
        </is>
      </c>
      <c r="D607" s="417" t="inlineStr">
        <is>
          <t>E09000022</t>
        </is>
      </c>
      <c r="E607" s="417" t="inlineStr">
        <is>
          <t>Lambeth</t>
        </is>
      </c>
      <c r="F607" s="417" t="inlineStr">
        <is>
          <t>South East</t>
        </is>
      </c>
      <c r="G607" s="380" t="inlineStr">
        <is>
          <t>RT Inner London</t>
        </is>
      </c>
      <c r="H607" s="413" t="inlineStr">
        <is>
          <t>London</t>
        </is>
      </c>
    </row>
    <row r="608" ht="15.75" customFormat="1" customHeight="1" s="41">
      <c r="B608" s="416" t="inlineStr">
        <is>
          <t>E02000622</t>
        </is>
      </c>
      <c r="C608" s="417" t="inlineStr">
        <is>
          <t>Lambeth 005</t>
        </is>
      </c>
      <c r="D608" s="417" t="inlineStr">
        <is>
          <t>E09000022</t>
        </is>
      </c>
      <c r="E608" s="417" t="inlineStr">
        <is>
          <t>Lambeth</t>
        </is>
      </c>
      <c r="F608" s="417" t="inlineStr">
        <is>
          <t>South East</t>
        </is>
      </c>
      <c r="G608" s="380" t="inlineStr">
        <is>
          <t>RT Inner London</t>
        </is>
      </c>
      <c r="H608" s="413" t="inlineStr">
        <is>
          <t>London</t>
        </is>
      </c>
    </row>
    <row r="609" ht="15.75" customFormat="1" customHeight="1" s="41">
      <c r="B609" s="416" t="inlineStr">
        <is>
          <t>E02000623</t>
        </is>
      </c>
      <c r="C609" s="417" t="inlineStr">
        <is>
          <t>Lambeth 006</t>
        </is>
      </c>
      <c r="D609" s="417" t="inlineStr">
        <is>
          <t>E09000022</t>
        </is>
      </c>
      <c r="E609" s="417" t="inlineStr">
        <is>
          <t>Lambeth</t>
        </is>
      </c>
      <c r="F609" s="417" t="inlineStr">
        <is>
          <t>South East</t>
        </is>
      </c>
      <c r="G609" s="380" t="inlineStr">
        <is>
          <t>RT Inner London</t>
        </is>
      </c>
      <c r="H609" s="413" t="inlineStr">
        <is>
          <t>London</t>
        </is>
      </c>
    </row>
    <row r="610" ht="15.75" customFormat="1" customHeight="1" s="41">
      <c r="B610" s="416" t="inlineStr">
        <is>
          <t>E02000624</t>
        </is>
      </c>
      <c r="C610" s="417" t="inlineStr">
        <is>
          <t>Lambeth 007</t>
        </is>
      </c>
      <c r="D610" s="417" t="inlineStr">
        <is>
          <t>E09000022</t>
        </is>
      </c>
      <c r="E610" s="417" t="inlineStr">
        <is>
          <t>Lambeth</t>
        </is>
      </c>
      <c r="F610" s="417" t="inlineStr">
        <is>
          <t>South East</t>
        </is>
      </c>
      <c r="G610" s="380" t="inlineStr">
        <is>
          <t>RT Inner London</t>
        </is>
      </c>
      <c r="H610" s="413" t="inlineStr">
        <is>
          <t>London</t>
        </is>
      </c>
    </row>
    <row r="611" ht="15.75" customFormat="1" customHeight="1" s="41">
      <c r="B611" s="416" t="inlineStr">
        <is>
          <t>E02000625</t>
        </is>
      </c>
      <c r="C611" s="417" t="inlineStr">
        <is>
          <t>Lambeth 008</t>
        </is>
      </c>
      <c r="D611" s="417" t="inlineStr">
        <is>
          <t>E09000022</t>
        </is>
      </c>
      <c r="E611" s="417" t="inlineStr">
        <is>
          <t>Lambeth</t>
        </is>
      </c>
      <c r="F611" s="417" t="inlineStr">
        <is>
          <t>South East</t>
        </is>
      </c>
      <c r="G611" s="380" t="inlineStr">
        <is>
          <t>RT Inner London</t>
        </is>
      </c>
      <c r="H611" s="413" t="inlineStr">
        <is>
          <t>London</t>
        </is>
      </c>
    </row>
    <row r="612" ht="15.75" customFormat="1" customHeight="1" s="41">
      <c r="B612" s="416" t="inlineStr">
        <is>
          <t>E02000626</t>
        </is>
      </c>
      <c r="C612" s="417" t="inlineStr">
        <is>
          <t>Lambeth 009</t>
        </is>
      </c>
      <c r="D612" s="417" t="inlineStr">
        <is>
          <t>E09000022</t>
        </is>
      </c>
      <c r="E612" s="417" t="inlineStr">
        <is>
          <t>Lambeth</t>
        </is>
      </c>
      <c r="F612" s="417" t="inlineStr">
        <is>
          <t>South East</t>
        </is>
      </c>
      <c r="G612" s="380" t="inlineStr">
        <is>
          <t>RT Inner London</t>
        </is>
      </c>
      <c r="H612" s="413" t="inlineStr">
        <is>
          <t>London</t>
        </is>
      </c>
    </row>
    <row r="613" ht="15.75" customFormat="1" customHeight="1" s="41">
      <c r="B613" s="416" t="inlineStr">
        <is>
          <t>E02000627</t>
        </is>
      </c>
      <c r="C613" s="417" t="inlineStr">
        <is>
          <t>Lambeth 010</t>
        </is>
      </c>
      <c r="D613" s="417" t="inlineStr">
        <is>
          <t>E09000022</t>
        </is>
      </c>
      <c r="E613" s="417" t="inlineStr">
        <is>
          <t>Lambeth</t>
        </is>
      </c>
      <c r="F613" s="417" t="inlineStr">
        <is>
          <t>South East</t>
        </is>
      </c>
      <c r="G613" s="380" t="inlineStr">
        <is>
          <t>RT Inner London</t>
        </is>
      </c>
      <c r="H613" s="413" t="inlineStr">
        <is>
          <t>London</t>
        </is>
      </c>
    </row>
    <row r="614" ht="15.75" customFormat="1" customHeight="1" s="41">
      <c r="B614" s="416" t="inlineStr">
        <is>
          <t>E02000628</t>
        </is>
      </c>
      <c r="C614" s="417" t="inlineStr">
        <is>
          <t>Lambeth 011</t>
        </is>
      </c>
      <c r="D614" s="417" t="inlineStr">
        <is>
          <t>E09000022</t>
        </is>
      </c>
      <c r="E614" s="417" t="inlineStr">
        <is>
          <t>Lambeth</t>
        </is>
      </c>
      <c r="F614" s="417" t="inlineStr">
        <is>
          <t>South East</t>
        </is>
      </c>
      <c r="G614" s="380" t="inlineStr">
        <is>
          <t>RT Inner London</t>
        </is>
      </c>
      <c r="H614" s="413" t="inlineStr">
        <is>
          <t>London</t>
        </is>
      </c>
    </row>
    <row r="615" ht="15.75" customFormat="1" customHeight="1" s="41">
      <c r="B615" s="416" t="inlineStr">
        <is>
          <t>E02000629</t>
        </is>
      </c>
      <c r="C615" s="417" t="inlineStr">
        <is>
          <t>Lambeth 012</t>
        </is>
      </c>
      <c r="D615" s="417" t="inlineStr">
        <is>
          <t>E09000022</t>
        </is>
      </c>
      <c r="E615" s="417" t="inlineStr">
        <is>
          <t>Lambeth</t>
        </is>
      </c>
      <c r="F615" s="417" t="inlineStr">
        <is>
          <t>South East</t>
        </is>
      </c>
      <c r="G615" s="380" t="inlineStr">
        <is>
          <t>RT Inner London</t>
        </is>
      </c>
      <c r="H615" s="413" t="inlineStr">
        <is>
          <t>London</t>
        </is>
      </c>
    </row>
    <row r="616" ht="15.75" customFormat="1" customHeight="1" s="41">
      <c r="B616" s="416" t="inlineStr">
        <is>
          <t>E02000630</t>
        </is>
      </c>
      <c r="C616" s="417" t="inlineStr">
        <is>
          <t>Lambeth 013</t>
        </is>
      </c>
      <c r="D616" s="417" t="inlineStr">
        <is>
          <t>E09000022</t>
        </is>
      </c>
      <c r="E616" s="417" t="inlineStr">
        <is>
          <t>Lambeth</t>
        </is>
      </c>
      <c r="F616" s="417" t="inlineStr">
        <is>
          <t>South East</t>
        </is>
      </c>
      <c r="G616" s="380" t="inlineStr">
        <is>
          <t>RT Inner London</t>
        </is>
      </c>
      <c r="H616" s="413" t="inlineStr">
        <is>
          <t>London</t>
        </is>
      </c>
    </row>
    <row r="617" ht="15.75" customFormat="1" customHeight="1" s="41">
      <c r="B617" s="416" t="inlineStr">
        <is>
          <t>E02000631</t>
        </is>
      </c>
      <c r="C617" s="417" t="inlineStr">
        <is>
          <t>Lambeth 014</t>
        </is>
      </c>
      <c r="D617" s="417" t="inlineStr">
        <is>
          <t>E09000022</t>
        </is>
      </c>
      <c r="E617" s="417" t="inlineStr">
        <is>
          <t>Lambeth</t>
        </is>
      </c>
      <c r="F617" s="417" t="inlineStr">
        <is>
          <t>South East</t>
        </is>
      </c>
      <c r="G617" s="380" t="inlineStr">
        <is>
          <t>RT Inner London</t>
        </is>
      </c>
      <c r="H617" s="413" t="inlineStr">
        <is>
          <t>London</t>
        </is>
      </c>
    </row>
    <row r="618" ht="15.75" customFormat="1" customHeight="1" s="41">
      <c r="B618" s="416" t="inlineStr">
        <is>
          <t>E02000632</t>
        </is>
      </c>
      <c r="C618" s="417" t="inlineStr">
        <is>
          <t>Lambeth 015</t>
        </is>
      </c>
      <c r="D618" s="417" t="inlineStr">
        <is>
          <t>E09000022</t>
        </is>
      </c>
      <c r="E618" s="417" t="inlineStr">
        <is>
          <t>Lambeth</t>
        </is>
      </c>
      <c r="F618" s="417" t="inlineStr">
        <is>
          <t>South East</t>
        </is>
      </c>
      <c r="G618" s="380" t="inlineStr">
        <is>
          <t>RT Inner London</t>
        </is>
      </c>
      <c r="H618" s="413" t="inlineStr">
        <is>
          <t>London</t>
        </is>
      </c>
    </row>
    <row r="619" ht="15.75" customFormat="1" customHeight="1" s="41">
      <c r="B619" s="416" t="inlineStr">
        <is>
          <t>E02000633</t>
        </is>
      </c>
      <c r="C619" s="417" t="inlineStr">
        <is>
          <t>Lambeth 016</t>
        </is>
      </c>
      <c r="D619" s="417" t="inlineStr">
        <is>
          <t>E09000022</t>
        </is>
      </c>
      <c r="E619" s="417" t="inlineStr">
        <is>
          <t>Lambeth</t>
        </is>
      </c>
      <c r="F619" s="417" t="inlineStr">
        <is>
          <t>South East</t>
        </is>
      </c>
      <c r="G619" s="380" t="inlineStr">
        <is>
          <t>RT Inner London</t>
        </is>
      </c>
      <c r="H619" s="413" t="inlineStr">
        <is>
          <t>London</t>
        </is>
      </c>
    </row>
    <row r="620" ht="15.75" customFormat="1" customHeight="1" s="41">
      <c r="B620" s="416" t="inlineStr">
        <is>
          <t>E02000634</t>
        </is>
      </c>
      <c r="C620" s="417" t="inlineStr">
        <is>
          <t>Lambeth 017</t>
        </is>
      </c>
      <c r="D620" s="417" t="inlineStr">
        <is>
          <t>E09000022</t>
        </is>
      </c>
      <c r="E620" s="417" t="inlineStr">
        <is>
          <t>Lambeth</t>
        </is>
      </c>
      <c r="F620" s="417" t="inlineStr">
        <is>
          <t>South East</t>
        </is>
      </c>
      <c r="G620" s="380" t="inlineStr">
        <is>
          <t>RT Inner London</t>
        </is>
      </c>
      <c r="H620" s="413" t="inlineStr">
        <is>
          <t>London</t>
        </is>
      </c>
    </row>
    <row r="621" ht="15.75" customFormat="1" customHeight="1" s="41">
      <c r="B621" s="416" t="inlineStr">
        <is>
          <t>E02000635</t>
        </is>
      </c>
      <c r="C621" s="417" t="inlineStr">
        <is>
          <t>Lambeth 018</t>
        </is>
      </c>
      <c r="D621" s="417" t="inlineStr">
        <is>
          <t>E09000022</t>
        </is>
      </c>
      <c r="E621" s="417" t="inlineStr">
        <is>
          <t>Lambeth</t>
        </is>
      </c>
      <c r="F621" s="417" t="inlineStr">
        <is>
          <t>South East</t>
        </is>
      </c>
      <c r="G621" s="380" t="inlineStr">
        <is>
          <t>RT Inner London</t>
        </is>
      </c>
      <c r="H621" s="413" t="inlineStr">
        <is>
          <t>London</t>
        </is>
      </c>
    </row>
    <row r="622" ht="15.75" customFormat="1" customHeight="1" s="41">
      <c r="B622" s="416" t="inlineStr">
        <is>
          <t>E02000636</t>
        </is>
      </c>
      <c r="C622" s="417" t="inlineStr">
        <is>
          <t>Lambeth 019</t>
        </is>
      </c>
      <c r="D622" s="417" t="inlineStr">
        <is>
          <t>E09000022</t>
        </is>
      </c>
      <c r="E622" s="417" t="inlineStr">
        <is>
          <t>Lambeth</t>
        </is>
      </c>
      <c r="F622" s="417" t="inlineStr">
        <is>
          <t>South East</t>
        </is>
      </c>
      <c r="G622" s="380" t="inlineStr">
        <is>
          <t>RT Inner London</t>
        </is>
      </c>
      <c r="H622" s="413" t="inlineStr">
        <is>
          <t>London</t>
        </is>
      </c>
    </row>
    <row r="623" ht="15.75" customFormat="1" customHeight="1" s="41">
      <c r="B623" s="416" t="inlineStr">
        <is>
          <t>E02000637</t>
        </is>
      </c>
      <c r="C623" s="417" t="inlineStr">
        <is>
          <t>Lambeth 020</t>
        </is>
      </c>
      <c r="D623" s="417" t="inlineStr">
        <is>
          <t>E09000022</t>
        </is>
      </c>
      <c r="E623" s="417" t="inlineStr">
        <is>
          <t>Lambeth</t>
        </is>
      </c>
      <c r="F623" s="417" t="inlineStr">
        <is>
          <t>South East</t>
        </is>
      </c>
      <c r="G623" s="380" t="inlineStr">
        <is>
          <t>RT Inner London</t>
        </is>
      </c>
      <c r="H623" s="413" t="inlineStr">
        <is>
          <t>London</t>
        </is>
      </c>
    </row>
    <row r="624" ht="15.75" customFormat="1" customHeight="1" s="41">
      <c r="B624" s="416" t="inlineStr">
        <is>
          <t>E02000638</t>
        </is>
      </c>
      <c r="C624" s="417" t="inlineStr">
        <is>
          <t>Lambeth 021</t>
        </is>
      </c>
      <c r="D624" s="417" t="inlineStr">
        <is>
          <t>E09000022</t>
        </is>
      </c>
      <c r="E624" s="417" t="inlineStr">
        <is>
          <t>Lambeth</t>
        </is>
      </c>
      <c r="F624" s="417" t="inlineStr">
        <is>
          <t>South East</t>
        </is>
      </c>
      <c r="G624" s="380" t="inlineStr">
        <is>
          <t>RT Inner London</t>
        </is>
      </c>
      <c r="H624" s="413" t="inlineStr">
        <is>
          <t>London</t>
        </is>
      </c>
    </row>
    <row r="625" ht="15.75" customFormat="1" customHeight="1" s="41">
      <c r="B625" s="416" t="inlineStr">
        <is>
          <t>E02000639</t>
        </is>
      </c>
      <c r="C625" s="417" t="inlineStr">
        <is>
          <t>Lambeth 022</t>
        </is>
      </c>
      <c r="D625" s="417" t="inlineStr">
        <is>
          <t>E09000022</t>
        </is>
      </c>
      <c r="E625" s="417" t="inlineStr">
        <is>
          <t>Lambeth</t>
        </is>
      </c>
      <c r="F625" s="417" t="inlineStr">
        <is>
          <t>South East</t>
        </is>
      </c>
      <c r="G625" s="380" t="inlineStr">
        <is>
          <t>RT Inner London</t>
        </is>
      </c>
      <c r="H625" s="413" t="inlineStr">
        <is>
          <t>London</t>
        </is>
      </c>
    </row>
    <row r="626" ht="15.75" customFormat="1" customHeight="1" s="41">
      <c r="B626" s="416" t="inlineStr">
        <is>
          <t>E02000640</t>
        </is>
      </c>
      <c r="C626" s="417" t="inlineStr">
        <is>
          <t>Lambeth 023</t>
        </is>
      </c>
      <c r="D626" s="417" t="inlineStr">
        <is>
          <t>E09000022</t>
        </is>
      </c>
      <c r="E626" s="417" t="inlineStr">
        <is>
          <t>Lambeth</t>
        </is>
      </c>
      <c r="F626" s="417" t="inlineStr">
        <is>
          <t>South East</t>
        </is>
      </c>
      <c r="G626" s="380" t="inlineStr">
        <is>
          <t>RT Inner London</t>
        </is>
      </c>
      <c r="H626" s="413" t="inlineStr">
        <is>
          <t>London</t>
        </is>
      </c>
    </row>
    <row r="627" ht="15.75" customFormat="1" customHeight="1" s="41">
      <c r="B627" s="416" t="inlineStr">
        <is>
          <t>E02000641</t>
        </is>
      </c>
      <c r="C627" s="417" t="inlineStr">
        <is>
          <t>Lambeth 024</t>
        </is>
      </c>
      <c r="D627" s="417" t="inlineStr">
        <is>
          <t>E09000022</t>
        </is>
      </c>
      <c r="E627" s="417" t="inlineStr">
        <is>
          <t>Lambeth</t>
        </is>
      </c>
      <c r="F627" s="417" t="inlineStr">
        <is>
          <t>South East</t>
        </is>
      </c>
      <c r="G627" s="380" t="inlineStr">
        <is>
          <t>RT Inner London</t>
        </is>
      </c>
      <c r="H627" s="413" t="inlineStr">
        <is>
          <t>London</t>
        </is>
      </c>
    </row>
    <row r="628" ht="15.75" customFormat="1" customHeight="1" s="41">
      <c r="B628" s="416" t="inlineStr">
        <is>
          <t>E02000642</t>
        </is>
      </c>
      <c r="C628" s="417" t="inlineStr">
        <is>
          <t>Lambeth 025</t>
        </is>
      </c>
      <c r="D628" s="417" t="inlineStr">
        <is>
          <t>E09000022</t>
        </is>
      </c>
      <c r="E628" s="417" t="inlineStr">
        <is>
          <t>Lambeth</t>
        </is>
      </c>
      <c r="F628" s="417" t="inlineStr">
        <is>
          <t>South East</t>
        </is>
      </c>
      <c r="G628" s="380" t="inlineStr">
        <is>
          <t>RT Inner London</t>
        </is>
      </c>
      <c r="H628" s="413" t="inlineStr">
        <is>
          <t>London</t>
        </is>
      </c>
    </row>
    <row r="629" ht="15.75" customFormat="1" customHeight="1" s="41">
      <c r="B629" s="416" t="inlineStr">
        <is>
          <t>E02000643</t>
        </is>
      </c>
      <c r="C629" s="417" t="inlineStr">
        <is>
          <t>Lambeth 026</t>
        </is>
      </c>
      <c r="D629" s="417" t="inlineStr">
        <is>
          <t>E09000022</t>
        </is>
      </c>
      <c r="E629" s="417" t="inlineStr">
        <is>
          <t>Lambeth</t>
        </is>
      </c>
      <c r="F629" s="417" t="inlineStr">
        <is>
          <t>South East</t>
        </is>
      </c>
      <c r="G629" s="380" t="inlineStr">
        <is>
          <t>RT Inner London</t>
        </is>
      </c>
      <c r="H629" s="413" t="inlineStr">
        <is>
          <t>London</t>
        </is>
      </c>
    </row>
    <row r="630" ht="15.75" customFormat="1" customHeight="1" s="41">
      <c r="B630" s="416" t="inlineStr">
        <is>
          <t>E02000644</t>
        </is>
      </c>
      <c r="C630" s="417" t="inlineStr">
        <is>
          <t>Lambeth 027</t>
        </is>
      </c>
      <c r="D630" s="417" t="inlineStr">
        <is>
          <t>E09000022</t>
        </is>
      </c>
      <c r="E630" s="417" t="inlineStr">
        <is>
          <t>Lambeth</t>
        </is>
      </c>
      <c r="F630" s="417" t="inlineStr">
        <is>
          <t>South East</t>
        </is>
      </c>
      <c r="G630" s="380" t="inlineStr">
        <is>
          <t>RT Inner London</t>
        </is>
      </c>
      <c r="H630" s="413" t="inlineStr">
        <is>
          <t>London</t>
        </is>
      </c>
    </row>
    <row r="631" ht="15.75" customFormat="1" customHeight="1" s="41">
      <c r="B631" s="416" t="inlineStr">
        <is>
          <t>E02000645</t>
        </is>
      </c>
      <c r="C631" s="417" t="inlineStr">
        <is>
          <t>Lambeth 028</t>
        </is>
      </c>
      <c r="D631" s="417" t="inlineStr">
        <is>
          <t>E09000022</t>
        </is>
      </c>
      <c r="E631" s="417" t="inlineStr">
        <is>
          <t>Lambeth</t>
        </is>
      </c>
      <c r="F631" s="417" t="inlineStr">
        <is>
          <t>South East</t>
        </is>
      </c>
      <c r="G631" s="380" t="inlineStr">
        <is>
          <t>RT Inner London</t>
        </is>
      </c>
      <c r="H631" s="413" t="inlineStr">
        <is>
          <t>London</t>
        </is>
      </c>
    </row>
    <row r="632" ht="15.75" customFormat="1" customHeight="1" s="41">
      <c r="B632" s="416" t="inlineStr">
        <is>
          <t>E02000646</t>
        </is>
      </c>
      <c r="C632" s="417" t="inlineStr">
        <is>
          <t>Lambeth 029</t>
        </is>
      </c>
      <c r="D632" s="417" t="inlineStr">
        <is>
          <t>E09000022</t>
        </is>
      </c>
      <c r="E632" s="417" t="inlineStr">
        <is>
          <t>Lambeth</t>
        </is>
      </c>
      <c r="F632" s="417" t="inlineStr">
        <is>
          <t>South East</t>
        </is>
      </c>
      <c r="G632" s="380" t="inlineStr">
        <is>
          <t>RT Inner London</t>
        </is>
      </c>
      <c r="H632" s="413" t="inlineStr">
        <is>
          <t>London</t>
        </is>
      </c>
    </row>
    <row r="633" ht="15.75" customFormat="1" customHeight="1" s="41">
      <c r="B633" s="416" t="inlineStr">
        <is>
          <t>E02000647</t>
        </is>
      </c>
      <c r="C633" s="417" t="inlineStr">
        <is>
          <t>Lambeth 030</t>
        </is>
      </c>
      <c r="D633" s="417" t="inlineStr">
        <is>
          <t>E09000022</t>
        </is>
      </c>
      <c r="E633" s="417" t="inlineStr">
        <is>
          <t>Lambeth</t>
        </is>
      </c>
      <c r="F633" s="417" t="inlineStr">
        <is>
          <t>South East</t>
        </is>
      </c>
      <c r="G633" s="380" t="inlineStr">
        <is>
          <t>RT Inner London</t>
        </is>
      </c>
      <c r="H633" s="413" t="inlineStr">
        <is>
          <t>London</t>
        </is>
      </c>
    </row>
    <row r="634" ht="15.75" customFormat="1" customHeight="1" s="41">
      <c r="B634" s="416" t="inlineStr">
        <is>
          <t>E02000648</t>
        </is>
      </c>
      <c r="C634" s="417" t="inlineStr">
        <is>
          <t>Lambeth 031</t>
        </is>
      </c>
      <c r="D634" s="417" t="inlineStr">
        <is>
          <t>E09000022</t>
        </is>
      </c>
      <c r="E634" s="417" t="inlineStr">
        <is>
          <t>Lambeth</t>
        </is>
      </c>
      <c r="F634" s="417" t="inlineStr">
        <is>
          <t>South East</t>
        </is>
      </c>
      <c r="G634" s="380" t="inlineStr">
        <is>
          <t>RT Inner London</t>
        </is>
      </c>
      <c r="H634" s="413" t="inlineStr">
        <is>
          <t>London</t>
        </is>
      </c>
    </row>
    <row r="635" ht="15.75" customFormat="1" customHeight="1" s="41">
      <c r="B635" s="416" t="inlineStr">
        <is>
          <t>E02000649</t>
        </is>
      </c>
      <c r="C635" s="417" t="inlineStr">
        <is>
          <t>Lambeth 032</t>
        </is>
      </c>
      <c r="D635" s="417" t="inlineStr">
        <is>
          <t>E09000022</t>
        </is>
      </c>
      <c r="E635" s="417" t="inlineStr">
        <is>
          <t>Lambeth</t>
        </is>
      </c>
      <c r="F635" s="417" t="inlineStr">
        <is>
          <t>South East</t>
        </is>
      </c>
      <c r="G635" s="380" t="inlineStr">
        <is>
          <t>RT Inner London</t>
        </is>
      </c>
      <c r="H635" s="413" t="inlineStr">
        <is>
          <t>London</t>
        </is>
      </c>
    </row>
    <row r="636" ht="15.75" customFormat="1" customHeight="1" s="41">
      <c r="B636" s="416" t="inlineStr">
        <is>
          <t>E02000650</t>
        </is>
      </c>
      <c r="C636" s="417" t="inlineStr">
        <is>
          <t>Lambeth 033</t>
        </is>
      </c>
      <c r="D636" s="417" t="inlineStr">
        <is>
          <t>E09000022</t>
        </is>
      </c>
      <c r="E636" s="417" t="inlineStr">
        <is>
          <t>Lambeth</t>
        </is>
      </c>
      <c r="F636" s="417" t="inlineStr">
        <is>
          <t>South East</t>
        </is>
      </c>
      <c r="G636" s="380" t="inlineStr">
        <is>
          <t>RT Inner London</t>
        </is>
      </c>
      <c r="H636" s="413" t="inlineStr">
        <is>
          <t>London</t>
        </is>
      </c>
    </row>
    <row r="637" ht="15.75" customFormat="1" customHeight="1" s="41">
      <c r="B637" s="416" t="inlineStr">
        <is>
          <t>E02000651</t>
        </is>
      </c>
      <c r="C637" s="417" t="inlineStr">
        <is>
          <t>Lambeth 034</t>
        </is>
      </c>
      <c r="D637" s="417" t="inlineStr">
        <is>
          <t>E09000022</t>
        </is>
      </c>
      <c r="E637" s="417" t="inlineStr">
        <is>
          <t>Lambeth</t>
        </is>
      </c>
      <c r="F637" s="417" t="inlineStr">
        <is>
          <t>South East</t>
        </is>
      </c>
      <c r="G637" s="380" t="inlineStr">
        <is>
          <t>RT Inner London</t>
        </is>
      </c>
      <c r="H637" s="413" t="inlineStr">
        <is>
          <t>London</t>
        </is>
      </c>
    </row>
    <row r="638" ht="15.75" customFormat="1" customHeight="1" s="41">
      <c r="B638" s="416" t="inlineStr">
        <is>
          <t>E02000652</t>
        </is>
      </c>
      <c r="C638" s="417" t="inlineStr">
        <is>
          <t>Lambeth 035</t>
        </is>
      </c>
      <c r="D638" s="417" t="inlineStr">
        <is>
          <t>E09000022</t>
        </is>
      </c>
      <c r="E638" s="417" t="inlineStr">
        <is>
          <t>Lambeth</t>
        </is>
      </c>
      <c r="F638" s="417" t="inlineStr">
        <is>
          <t>South East</t>
        </is>
      </c>
      <c r="G638" s="380" t="inlineStr">
        <is>
          <t>RT Inner London</t>
        </is>
      </c>
      <c r="H638" s="413" t="inlineStr">
        <is>
          <t>London</t>
        </is>
      </c>
    </row>
    <row r="639" ht="15.75" customFormat="1" customHeight="1" s="41">
      <c r="B639" s="416" t="inlineStr">
        <is>
          <t>E02000653</t>
        </is>
      </c>
      <c r="C639" s="417" t="inlineStr">
        <is>
          <t>Lewisham 001</t>
        </is>
      </c>
      <c r="D639" s="417" t="inlineStr">
        <is>
          <t>E09000023</t>
        </is>
      </c>
      <c r="E639" s="417" t="inlineStr">
        <is>
          <t>Lewisham</t>
        </is>
      </c>
      <c r="F639" s="417" t="inlineStr">
        <is>
          <t>South East</t>
        </is>
      </c>
      <c r="G639" s="380" t="inlineStr">
        <is>
          <t>RT Inner London</t>
        </is>
      </c>
      <c r="H639" s="413" t="inlineStr">
        <is>
          <t>London</t>
        </is>
      </c>
    </row>
    <row r="640" ht="15.75" customFormat="1" customHeight="1" s="41">
      <c r="B640" s="416" t="inlineStr">
        <is>
          <t>E02000654</t>
        </is>
      </c>
      <c r="C640" s="417" t="inlineStr">
        <is>
          <t>Lewisham 002</t>
        </is>
      </c>
      <c r="D640" s="417" t="inlineStr">
        <is>
          <t>E09000023</t>
        </is>
      </c>
      <c r="E640" s="417" t="inlineStr">
        <is>
          <t>Lewisham</t>
        </is>
      </c>
      <c r="F640" s="417" t="inlineStr">
        <is>
          <t>South East</t>
        </is>
      </c>
      <c r="G640" s="380" t="inlineStr">
        <is>
          <t>RT Inner London</t>
        </is>
      </c>
      <c r="H640" s="413" t="inlineStr">
        <is>
          <t>London</t>
        </is>
      </c>
    </row>
    <row r="641" ht="15.75" customFormat="1" customHeight="1" s="41">
      <c r="B641" s="416" t="inlineStr">
        <is>
          <t>E02000655</t>
        </is>
      </c>
      <c r="C641" s="417" t="inlineStr">
        <is>
          <t>Lewisham 003</t>
        </is>
      </c>
      <c r="D641" s="417" t="inlineStr">
        <is>
          <t>E09000023</t>
        </is>
      </c>
      <c r="E641" s="417" t="inlineStr">
        <is>
          <t>Lewisham</t>
        </is>
      </c>
      <c r="F641" s="417" t="inlineStr">
        <is>
          <t>South East</t>
        </is>
      </c>
      <c r="G641" s="380" t="inlineStr">
        <is>
          <t>RT Inner London</t>
        </is>
      </c>
      <c r="H641" s="413" t="inlineStr">
        <is>
          <t>London</t>
        </is>
      </c>
    </row>
    <row r="642" ht="15.75" customFormat="1" customHeight="1" s="41">
      <c r="B642" s="416" t="inlineStr">
        <is>
          <t>E02000657</t>
        </is>
      </c>
      <c r="C642" s="417" t="inlineStr">
        <is>
          <t>Lewisham 005</t>
        </is>
      </c>
      <c r="D642" s="417" t="inlineStr">
        <is>
          <t>E09000023</t>
        </is>
      </c>
      <c r="E642" s="417" t="inlineStr">
        <is>
          <t>Lewisham</t>
        </is>
      </c>
      <c r="F642" s="417" t="inlineStr">
        <is>
          <t>South East</t>
        </is>
      </c>
      <c r="G642" s="380" t="inlineStr">
        <is>
          <t>RT Inner London</t>
        </is>
      </c>
      <c r="H642" s="413" t="inlineStr">
        <is>
          <t>London</t>
        </is>
      </c>
    </row>
    <row r="643" ht="15.75" customFormat="1" customHeight="1" s="41">
      <c r="B643" s="416" t="inlineStr">
        <is>
          <t>E02000658</t>
        </is>
      </c>
      <c r="C643" s="417" t="inlineStr">
        <is>
          <t>Lewisham 006</t>
        </is>
      </c>
      <c r="D643" s="417" t="inlineStr">
        <is>
          <t>E09000023</t>
        </is>
      </c>
      <c r="E643" s="417" t="inlineStr">
        <is>
          <t>Lewisham</t>
        </is>
      </c>
      <c r="F643" s="417" t="inlineStr">
        <is>
          <t>South East</t>
        </is>
      </c>
      <c r="G643" s="380" t="inlineStr">
        <is>
          <t>RT Inner London</t>
        </is>
      </c>
      <c r="H643" s="413" t="inlineStr">
        <is>
          <t>London</t>
        </is>
      </c>
    </row>
    <row r="644" ht="15.75" customFormat="1" customHeight="1" s="41">
      <c r="B644" s="416" t="inlineStr">
        <is>
          <t>E02000659</t>
        </is>
      </c>
      <c r="C644" s="417" t="inlineStr">
        <is>
          <t>Lewisham 007</t>
        </is>
      </c>
      <c r="D644" s="417" t="inlineStr">
        <is>
          <t>E09000023</t>
        </is>
      </c>
      <c r="E644" s="417" t="inlineStr">
        <is>
          <t>Lewisham</t>
        </is>
      </c>
      <c r="F644" s="417" t="inlineStr">
        <is>
          <t>South East</t>
        </is>
      </c>
      <c r="G644" s="380" t="inlineStr">
        <is>
          <t>RT Inner London</t>
        </is>
      </c>
      <c r="H644" s="413" t="inlineStr">
        <is>
          <t>London</t>
        </is>
      </c>
    </row>
    <row r="645" ht="15.75" customFormat="1" customHeight="1" s="41">
      <c r="B645" s="416" t="inlineStr">
        <is>
          <t>E02000660</t>
        </is>
      </c>
      <c r="C645" s="417" t="inlineStr">
        <is>
          <t>Lewisham 008</t>
        </is>
      </c>
      <c r="D645" s="417" t="inlineStr">
        <is>
          <t>E09000023</t>
        </is>
      </c>
      <c r="E645" s="417" t="inlineStr">
        <is>
          <t>Lewisham</t>
        </is>
      </c>
      <c r="F645" s="417" t="inlineStr">
        <is>
          <t>South East</t>
        </is>
      </c>
      <c r="G645" s="380" t="inlineStr">
        <is>
          <t>RT Inner London</t>
        </is>
      </c>
      <c r="H645" s="413" t="inlineStr">
        <is>
          <t>London</t>
        </is>
      </c>
    </row>
    <row r="646" ht="15.75" customFormat="1" customHeight="1" s="41">
      <c r="B646" s="416" t="inlineStr">
        <is>
          <t>E02000661</t>
        </is>
      </c>
      <c r="C646" s="417" t="inlineStr">
        <is>
          <t>Lewisham 009</t>
        </is>
      </c>
      <c r="D646" s="417" t="inlineStr">
        <is>
          <t>E09000023</t>
        </is>
      </c>
      <c r="E646" s="417" t="inlineStr">
        <is>
          <t>Lewisham</t>
        </is>
      </c>
      <c r="F646" s="417" t="inlineStr">
        <is>
          <t>South East</t>
        </is>
      </c>
      <c r="G646" s="380" t="inlineStr">
        <is>
          <t>RT Inner London</t>
        </is>
      </c>
      <c r="H646" s="413" t="inlineStr">
        <is>
          <t>London</t>
        </is>
      </c>
    </row>
    <row r="647" ht="15.75" customFormat="1" customHeight="1" s="41">
      <c r="B647" s="416" t="inlineStr">
        <is>
          <t>E02000662</t>
        </is>
      </c>
      <c r="C647" s="417" t="inlineStr">
        <is>
          <t>Lewisham 010</t>
        </is>
      </c>
      <c r="D647" s="417" t="inlineStr">
        <is>
          <t>E09000023</t>
        </is>
      </c>
      <c r="E647" s="417" t="inlineStr">
        <is>
          <t>Lewisham</t>
        </is>
      </c>
      <c r="F647" s="417" t="inlineStr">
        <is>
          <t>South East</t>
        </is>
      </c>
      <c r="G647" s="380" t="inlineStr">
        <is>
          <t>RT Inner London</t>
        </is>
      </c>
      <c r="H647" s="413" t="inlineStr">
        <is>
          <t>London</t>
        </is>
      </c>
    </row>
    <row r="648" ht="15.75" customFormat="1" customHeight="1" s="41">
      <c r="B648" s="416" t="inlineStr">
        <is>
          <t>E02000663</t>
        </is>
      </c>
      <c r="C648" s="417" t="inlineStr">
        <is>
          <t>Lewisham 011</t>
        </is>
      </c>
      <c r="D648" s="417" t="inlineStr">
        <is>
          <t>E09000023</t>
        </is>
      </c>
      <c r="E648" s="417" t="inlineStr">
        <is>
          <t>Lewisham</t>
        </is>
      </c>
      <c r="F648" s="417" t="inlineStr">
        <is>
          <t>South East</t>
        </is>
      </c>
      <c r="G648" s="380" t="inlineStr">
        <is>
          <t>RT Inner London</t>
        </is>
      </c>
      <c r="H648" s="413" t="inlineStr">
        <is>
          <t>London</t>
        </is>
      </c>
    </row>
    <row r="649" ht="15.75" customFormat="1" customHeight="1" s="41">
      <c r="B649" s="416" t="inlineStr">
        <is>
          <t>E02000664</t>
        </is>
      </c>
      <c r="C649" s="417" t="inlineStr">
        <is>
          <t>Lewisham 012</t>
        </is>
      </c>
      <c r="D649" s="417" t="inlineStr">
        <is>
          <t>E09000023</t>
        </is>
      </c>
      <c r="E649" s="417" t="inlineStr">
        <is>
          <t>Lewisham</t>
        </is>
      </c>
      <c r="F649" s="417" t="inlineStr">
        <is>
          <t>South East</t>
        </is>
      </c>
      <c r="G649" s="380" t="inlineStr">
        <is>
          <t>RT Inner London</t>
        </is>
      </c>
      <c r="H649" s="413" t="inlineStr">
        <is>
          <t>London</t>
        </is>
      </c>
    </row>
    <row r="650" ht="15.75" customFormat="1" customHeight="1" s="41">
      <c r="B650" s="416" t="inlineStr">
        <is>
          <t>E02000665</t>
        </is>
      </c>
      <c r="C650" s="417" t="inlineStr">
        <is>
          <t>Lewisham 013</t>
        </is>
      </c>
      <c r="D650" s="417" t="inlineStr">
        <is>
          <t>E09000023</t>
        </is>
      </c>
      <c r="E650" s="417" t="inlineStr">
        <is>
          <t>Lewisham</t>
        </is>
      </c>
      <c r="F650" s="417" t="inlineStr">
        <is>
          <t>South East</t>
        </is>
      </c>
      <c r="G650" s="380" t="inlineStr">
        <is>
          <t>RT Inner London</t>
        </is>
      </c>
      <c r="H650" s="413" t="inlineStr">
        <is>
          <t>London</t>
        </is>
      </c>
    </row>
    <row r="651" ht="15.75" customFormat="1" customHeight="1" s="41">
      <c r="B651" s="416" t="inlineStr">
        <is>
          <t>E02000666</t>
        </is>
      </c>
      <c r="C651" s="417" t="inlineStr">
        <is>
          <t>Lewisham 014</t>
        </is>
      </c>
      <c r="D651" s="417" t="inlineStr">
        <is>
          <t>E09000023</t>
        </is>
      </c>
      <c r="E651" s="417" t="inlineStr">
        <is>
          <t>Lewisham</t>
        </is>
      </c>
      <c r="F651" s="417" t="inlineStr">
        <is>
          <t>South East</t>
        </is>
      </c>
      <c r="G651" s="380" t="inlineStr">
        <is>
          <t>RT Inner London</t>
        </is>
      </c>
      <c r="H651" s="413" t="inlineStr">
        <is>
          <t>London</t>
        </is>
      </c>
    </row>
    <row r="652" ht="15.75" customFormat="1" customHeight="1" s="41">
      <c r="B652" s="416" t="inlineStr">
        <is>
          <t>E02000667</t>
        </is>
      </c>
      <c r="C652" s="417" t="inlineStr">
        <is>
          <t>Lewisham 015</t>
        </is>
      </c>
      <c r="D652" s="417" t="inlineStr">
        <is>
          <t>E09000023</t>
        </is>
      </c>
      <c r="E652" s="417" t="inlineStr">
        <is>
          <t>Lewisham</t>
        </is>
      </c>
      <c r="F652" s="417" t="inlineStr">
        <is>
          <t>South East</t>
        </is>
      </c>
      <c r="G652" s="380" t="inlineStr">
        <is>
          <t>RT Inner London</t>
        </is>
      </c>
      <c r="H652" s="413" t="inlineStr">
        <is>
          <t>London</t>
        </is>
      </c>
    </row>
    <row r="653" ht="15.75" customFormat="1" customHeight="1" s="41">
      <c r="B653" s="416" t="inlineStr">
        <is>
          <t>E02000668</t>
        </is>
      </c>
      <c r="C653" s="417" t="inlineStr">
        <is>
          <t>Lewisham 016</t>
        </is>
      </c>
      <c r="D653" s="417" t="inlineStr">
        <is>
          <t>E09000023</t>
        </is>
      </c>
      <c r="E653" s="417" t="inlineStr">
        <is>
          <t>Lewisham</t>
        </is>
      </c>
      <c r="F653" s="417" t="inlineStr">
        <is>
          <t>South East</t>
        </is>
      </c>
      <c r="G653" s="380" t="inlineStr">
        <is>
          <t>RT Inner London</t>
        </is>
      </c>
      <c r="H653" s="413" t="inlineStr">
        <is>
          <t>London</t>
        </is>
      </c>
    </row>
    <row r="654" ht="15.75" customFormat="1" customHeight="1" s="41">
      <c r="B654" s="416" t="inlineStr">
        <is>
          <t>E02000669</t>
        </is>
      </c>
      <c r="C654" s="417" t="inlineStr">
        <is>
          <t>Lewisham 017</t>
        </is>
      </c>
      <c r="D654" s="417" t="inlineStr">
        <is>
          <t>E09000023</t>
        </is>
      </c>
      <c r="E654" s="417" t="inlineStr">
        <is>
          <t>Lewisham</t>
        </is>
      </c>
      <c r="F654" s="417" t="inlineStr">
        <is>
          <t>South East</t>
        </is>
      </c>
      <c r="G654" s="380" t="inlineStr">
        <is>
          <t>RT Inner London</t>
        </is>
      </c>
      <c r="H654" s="413" t="inlineStr">
        <is>
          <t>London</t>
        </is>
      </c>
    </row>
    <row r="655" ht="15.75" customFormat="1" customHeight="1" s="41">
      <c r="B655" s="416" t="inlineStr">
        <is>
          <t>E02000670</t>
        </is>
      </c>
      <c r="C655" s="417" t="inlineStr">
        <is>
          <t>Lewisham 018</t>
        </is>
      </c>
      <c r="D655" s="417" t="inlineStr">
        <is>
          <t>E09000023</t>
        </is>
      </c>
      <c r="E655" s="417" t="inlineStr">
        <is>
          <t>Lewisham</t>
        </is>
      </c>
      <c r="F655" s="417" t="inlineStr">
        <is>
          <t>South East</t>
        </is>
      </c>
      <c r="G655" s="380" t="inlineStr">
        <is>
          <t>RT Inner London</t>
        </is>
      </c>
      <c r="H655" s="413" t="inlineStr">
        <is>
          <t>London</t>
        </is>
      </c>
    </row>
    <row r="656" ht="15.75" customFormat="1" customHeight="1" s="41">
      <c r="B656" s="416" t="inlineStr">
        <is>
          <t>E02000671</t>
        </is>
      </c>
      <c r="C656" s="417" t="inlineStr">
        <is>
          <t>Lewisham 019</t>
        </is>
      </c>
      <c r="D656" s="417" t="inlineStr">
        <is>
          <t>E09000023</t>
        </is>
      </c>
      <c r="E656" s="417" t="inlineStr">
        <is>
          <t>Lewisham</t>
        </is>
      </c>
      <c r="F656" s="417" t="inlineStr">
        <is>
          <t>South East</t>
        </is>
      </c>
      <c r="G656" s="380" t="inlineStr">
        <is>
          <t>RT Inner London</t>
        </is>
      </c>
      <c r="H656" s="413" t="inlineStr">
        <is>
          <t>London</t>
        </is>
      </c>
    </row>
    <row r="657" ht="15.75" customFormat="1" customHeight="1" s="41">
      <c r="B657" s="416" t="inlineStr">
        <is>
          <t>E02000672</t>
        </is>
      </c>
      <c r="C657" s="417" t="inlineStr">
        <is>
          <t>Lewisham 020</t>
        </is>
      </c>
      <c r="D657" s="417" t="inlineStr">
        <is>
          <t>E09000023</t>
        </is>
      </c>
      <c r="E657" s="417" t="inlineStr">
        <is>
          <t>Lewisham</t>
        </is>
      </c>
      <c r="F657" s="417" t="inlineStr">
        <is>
          <t>South East</t>
        </is>
      </c>
      <c r="G657" s="380" t="inlineStr">
        <is>
          <t>RT Inner London</t>
        </is>
      </c>
      <c r="H657" s="413" t="inlineStr">
        <is>
          <t>London</t>
        </is>
      </c>
    </row>
    <row r="658" ht="15.75" customFormat="1" customHeight="1" s="41">
      <c r="B658" s="416" t="inlineStr">
        <is>
          <t>E02000673</t>
        </is>
      </c>
      <c r="C658" s="417" t="inlineStr">
        <is>
          <t>Lewisham 021</t>
        </is>
      </c>
      <c r="D658" s="417" t="inlineStr">
        <is>
          <t>E09000023</t>
        </is>
      </c>
      <c r="E658" s="417" t="inlineStr">
        <is>
          <t>Lewisham</t>
        </is>
      </c>
      <c r="F658" s="417" t="inlineStr">
        <is>
          <t>South East</t>
        </is>
      </c>
      <c r="G658" s="380" t="inlineStr">
        <is>
          <t>RT Inner London</t>
        </is>
      </c>
      <c r="H658" s="413" t="inlineStr">
        <is>
          <t>London</t>
        </is>
      </c>
    </row>
    <row r="659" ht="15.75" customFormat="1" customHeight="1" s="41">
      <c r="B659" s="416" t="inlineStr">
        <is>
          <t>E02000674</t>
        </is>
      </c>
      <c r="C659" s="417" t="inlineStr">
        <is>
          <t>Lewisham 022</t>
        </is>
      </c>
      <c r="D659" s="417" t="inlineStr">
        <is>
          <t>E09000023</t>
        </is>
      </c>
      <c r="E659" s="417" t="inlineStr">
        <is>
          <t>Lewisham</t>
        </is>
      </c>
      <c r="F659" s="417" t="inlineStr">
        <is>
          <t>South East</t>
        </is>
      </c>
      <c r="G659" s="380" t="inlineStr">
        <is>
          <t>RT Inner London</t>
        </is>
      </c>
      <c r="H659" s="413" t="inlineStr">
        <is>
          <t>London</t>
        </is>
      </c>
    </row>
    <row r="660" ht="15.75" customFormat="1" customHeight="1" s="41">
      <c r="B660" s="416" t="inlineStr">
        <is>
          <t>E02000675</t>
        </is>
      </c>
      <c r="C660" s="417" t="inlineStr">
        <is>
          <t>Lewisham 023</t>
        </is>
      </c>
      <c r="D660" s="417" t="inlineStr">
        <is>
          <t>E09000023</t>
        </is>
      </c>
      <c r="E660" s="417" t="inlineStr">
        <is>
          <t>Lewisham</t>
        </is>
      </c>
      <c r="F660" s="417" t="inlineStr">
        <is>
          <t>South East</t>
        </is>
      </c>
      <c r="G660" s="380" t="inlineStr">
        <is>
          <t>RT Inner London</t>
        </is>
      </c>
      <c r="H660" s="413" t="inlineStr">
        <is>
          <t>London</t>
        </is>
      </c>
    </row>
    <row r="661" ht="15.75" customFormat="1" customHeight="1" s="41">
      <c r="B661" s="416" t="inlineStr">
        <is>
          <t>E02000676</t>
        </is>
      </c>
      <c r="C661" s="417" t="inlineStr">
        <is>
          <t>Lewisham 024</t>
        </is>
      </c>
      <c r="D661" s="417" t="inlineStr">
        <is>
          <t>E09000023</t>
        </is>
      </c>
      <c r="E661" s="417" t="inlineStr">
        <is>
          <t>Lewisham</t>
        </is>
      </c>
      <c r="F661" s="417" t="inlineStr">
        <is>
          <t>South East</t>
        </is>
      </c>
      <c r="G661" s="380" t="inlineStr">
        <is>
          <t>RT Inner London</t>
        </is>
      </c>
      <c r="H661" s="413" t="inlineStr">
        <is>
          <t>London</t>
        </is>
      </c>
    </row>
    <row r="662" ht="15.75" customFormat="1" customHeight="1" s="41">
      <c r="B662" s="416" t="inlineStr">
        <is>
          <t>E02000677</t>
        </is>
      </c>
      <c r="C662" s="417" t="inlineStr">
        <is>
          <t>Lewisham 025</t>
        </is>
      </c>
      <c r="D662" s="417" t="inlineStr">
        <is>
          <t>E09000023</t>
        </is>
      </c>
      <c r="E662" s="417" t="inlineStr">
        <is>
          <t>Lewisham</t>
        </is>
      </c>
      <c r="F662" s="417" t="inlineStr">
        <is>
          <t>South East</t>
        </is>
      </c>
      <c r="G662" s="380" t="inlineStr">
        <is>
          <t>RT Inner London</t>
        </is>
      </c>
      <c r="H662" s="413" t="inlineStr">
        <is>
          <t>London</t>
        </is>
      </c>
    </row>
    <row r="663" ht="15.75" customFormat="1" customHeight="1" s="41">
      <c r="B663" s="416" t="inlineStr">
        <is>
          <t>E02000678</t>
        </is>
      </c>
      <c r="C663" s="417" t="inlineStr">
        <is>
          <t>Lewisham 026</t>
        </is>
      </c>
      <c r="D663" s="417" t="inlineStr">
        <is>
          <t>E09000023</t>
        </is>
      </c>
      <c r="E663" s="417" t="inlineStr">
        <is>
          <t>Lewisham</t>
        </is>
      </c>
      <c r="F663" s="417" t="inlineStr">
        <is>
          <t>South East</t>
        </is>
      </c>
      <c r="G663" s="380" t="inlineStr">
        <is>
          <t>RT Inner London</t>
        </is>
      </c>
      <c r="H663" s="413" t="inlineStr">
        <is>
          <t>London</t>
        </is>
      </c>
    </row>
    <row r="664" ht="15.75" customFormat="1" customHeight="1" s="41">
      <c r="B664" s="416" t="inlineStr">
        <is>
          <t>E02000679</t>
        </is>
      </c>
      <c r="C664" s="417" t="inlineStr">
        <is>
          <t>Lewisham 027</t>
        </is>
      </c>
      <c r="D664" s="417" t="inlineStr">
        <is>
          <t>E09000023</t>
        </is>
      </c>
      <c r="E664" s="417" t="inlineStr">
        <is>
          <t>Lewisham</t>
        </is>
      </c>
      <c r="F664" s="417" t="inlineStr">
        <is>
          <t>South East</t>
        </is>
      </c>
      <c r="G664" s="380" t="inlineStr">
        <is>
          <t>RT Inner London</t>
        </is>
      </c>
      <c r="H664" s="413" t="inlineStr">
        <is>
          <t>London</t>
        </is>
      </c>
    </row>
    <row r="665" ht="15.75" customFormat="1" customHeight="1" s="41">
      <c r="B665" s="416" t="inlineStr">
        <is>
          <t>E02000680</t>
        </is>
      </c>
      <c r="C665" s="417" t="inlineStr">
        <is>
          <t>Lewisham 028</t>
        </is>
      </c>
      <c r="D665" s="417" t="inlineStr">
        <is>
          <t>E09000023</t>
        </is>
      </c>
      <c r="E665" s="417" t="inlineStr">
        <is>
          <t>Lewisham</t>
        </is>
      </c>
      <c r="F665" s="417" t="inlineStr">
        <is>
          <t>South East</t>
        </is>
      </c>
      <c r="G665" s="380" t="inlineStr">
        <is>
          <t>RT Inner London</t>
        </is>
      </c>
      <c r="H665" s="413" t="inlineStr">
        <is>
          <t>London</t>
        </is>
      </c>
    </row>
    <row r="666" ht="15.75" customFormat="1" customHeight="1" s="41">
      <c r="B666" s="416" t="inlineStr">
        <is>
          <t>E02000681</t>
        </is>
      </c>
      <c r="C666" s="417" t="inlineStr">
        <is>
          <t>Lewisham 029</t>
        </is>
      </c>
      <c r="D666" s="417" t="inlineStr">
        <is>
          <t>E09000023</t>
        </is>
      </c>
      <c r="E666" s="417" t="inlineStr">
        <is>
          <t>Lewisham</t>
        </is>
      </c>
      <c r="F666" s="417" t="inlineStr">
        <is>
          <t>South East</t>
        </is>
      </c>
      <c r="G666" s="380" t="inlineStr">
        <is>
          <t>RT Inner London</t>
        </is>
      </c>
      <c r="H666" s="413" t="inlineStr">
        <is>
          <t>London</t>
        </is>
      </c>
    </row>
    <row r="667" ht="15.75" customFormat="1" customHeight="1" s="41">
      <c r="B667" s="416" t="inlineStr">
        <is>
          <t>E02000682</t>
        </is>
      </c>
      <c r="C667" s="417" t="inlineStr">
        <is>
          <t>Lewisham 030</t>
        </is>
      </c>
      <c r="D667" s="417" t="inlineStr">
        <is>
          <t>E09000023</t>
        </is>
      </c>
      <c r="E667" s="417" t="inlineStr">
        <is>
          <t>Lewisham</t>
        </is>
      </c>
      <c r="F667" s="417" t="inlineStr">
        <is>
          <t>South East</t>
        </is>
      </c>
      <c r="G667" s="380" t="inlineStr">
        <is>
          <t>RT Inner London</t>
        </is>
      </c>
      <c r="H667" s="413" t="inlineStr">
        <is>
          <t>London</t>
        </is>
      </c>
    </row>
    <row r="668" ht="15.75" customFormat="1" customHeight="1" s="41">
      <c r="B668" s="416" t="inlineStr">
        <is>
          <t>E02000683</t>
        </is>
      </c>
      <c r="C668" s="417" t="inlineStr">
        <is>
          <t>Lewisham 031</t>
        </is>
      </c>
      <c r="D668" s="417" t="inlineStr">
        <is>
          <t>E09000023</t>
        </is>
      </c>
      <c r="E668" s="417" t="inlineStr">
        <is>
          <t>Lewisham</t>
        </is>
      </c>
      <c r="F668" s="417" t="inlineStr">
        <is>
          <t>South East</t>
        </is>
      </c>
      <c r="G668" s="380" t="inlineStr">
        <is>
          <t>RT Inner London</t>
        </is>
      </c>
      <c r="H668" s="413" t="inlineStr">
        <is>
          <t>London</t>
        </is>
      </c>
    </row>
    <row r="669" ht="15.75" customFormat="1" customHeight="1" s="41">
      <c r="B669" s="416" t="inlineStr">
        <is>
          <t>E02000685</t>
        </is>
      </c>
      <c r="C669" s="417" t="inlineStr">
        <is>
          <t>Lewisham 033</t>
        </is>
      </c>
      <c r="D669" s="417" t="inlineStr">
        <is>
          <t>E09000023</t>
        </is>
      </c>
      <c r="E669" s="417" t="inlineStr">
        <is>
          <t>Lewisham</t>
        </is>
      </c>
      <c r="F669" s="417" t="inlineStr">
        <is>
          <t>South East</t>
        </is>
      </c>
      <c r="G669" s="380" t="inlineStr">
        <is>
          <t>RT Inner London</t>
        </is>
      </c>
      <c r="H669" s="413" t="inlineStr">
        <is>
          <t>London</t>
        </is>
      </c>
    </row>
    <row r="670" ht="15.75" customFormat="1" customHeight="1" s="41">
      <c r="B670" s="416" t="inlineStr">
        <is>
          <t>E02000686</t>
        </is>
      </c>
      <c r="C670" s="417" t="inlineStr">
        <is>
          <t>Lewisham 034</t>
        </is>
      </c>
      <c r="D670" s="417" t="inlineStr">
        <is>
          <t>E09000023</t>
        </is>
      </c>
      <c r="E670" s="417" t="inlineStr">
        <is>
          <t>Lewisham</t>
        </is>
      </c>
      <c r="F670" s="417" t="inlineStr">
        <is>
          <t>South East</t>
        </is>
      </c>
      <c r="G670" s="380" t="inlineStr">
        <is>
          <t>RT Inner London</t>
        </is>
      </c>
      <c r="H670" s="413" t="inlineStr">
        <is>
          <t>London</t>
        </is>
      </c>
    </row>
    <row r="671" ht="15.75" customFormat="1" customHeight="1" s="41">
      <c r="B671" s="416" t="inlineStr">
        <is>
          <t>E02000687</t>
        </is>
      </c>
      <c r="C671" s="417" t="inlineStr">
        <is>
          <t>Lewisham 035</t>
        </is>
      </c>
      <c r="D671" s="417" t="inlineStr">
        <is>
          <t>E09000023</t>
        </is>
      </c>
      <c r="E671" s="417" t="inlineStr">
        <is>
          <t>Lewisham</t>
        </is>
      </c>
      <c r="F671" s="417" t="inlineStr">
        <is>
          <t>South East</t>
        </is>
      </c>
      <c r="G671" s="380" t="inlineStr">
        <is>
          <t>RT Inner London</t>
        </is>
      </c>
      <c r="H671" s="413" t="inlineStr">
        <is>
          <t>London</t>
        </is>
      </c>
    </row>
    <row r="672" ht="15.75" customFormat="1" customHeight="1" s="41">
      <c r="B672" s="416" t="inlineStr">
        <is>
          <t>E02000689</t>
        </is>
      </c>
      <c r="C672" s="417" t="inlineStr">
        <is>
          <t>Merton 001</t>
        </is>
      </c>
      <c r="D672" s="417" t="inlineStr">
        <is>
          <t>E09000024</t>
        </is>
      </c>
      <c r="E672" s="417" t="inlineStr">
        <is>
          <t>Merton</t>
        </is>
      </c>
      <c r="F672" s="417" t="inlineStr">
        <is>
          <t>South East</t>
        </is>
      </c>
      <c r="G672" s="380" t="inlineStr">
        <is>
          <t>RT Outer London</t>
        </is>
      </c>
      <c r="H672" s="413" t="inlineStr">
        <is>
          <t>London</t>
        </is>
      </c>
    </row>
    <row r="673" ht="15.75" customFormat="1" customHeight="1" s="41">
      <c r="B673" s="416" t="inlineStr">
        <is>
          <t>E02000690</t>
        </is>
      </c>
      <c r="C673" s="417" t="inlineStr">
        <is>
          <t>Merton 002</t>
        </is>
      </c>
      <c r="D673" s="417" t="inlineStr">
        <is>
          <t>E09000024</t>
        </is>
      </c>
      <c r="E673" s="417" t="inlineStr">
        <is>
          <t>Merton</t>
        </is>
      </c>
      <c r="F673" s="417" t="inlineStr">
        <is>
          <t>South East</t>
        </is>
      </c>
      <c r="G673" s="380" t="inlineStr">
        <is>
          <t>RT Outer London</t>
        </is>
      </c>
      <c r="H673" s="413" t="inlineStr">
        <is>
          <t>London</t>
        </is>
      </c>
    </row>
    <row r="674" ht="15.75" customFormat="1" customHeight="1" s="41">
      <c r="B674" s="416" t="inlineStr">
        <is>
          <t>E02000691</t>
        </is>
      </c>
      <c r="C674" s="417" t="inlineStr">
        <is>
          <t>Merton 003</t>
        </is>
      </c>
      <c r="D674" s="417" t="inlineStr">
        <is>
          <t>E09000024</t>
        </is>
      </c>
      <c r="E674" s="417" t="inlineStr">
        <is>
          <t>Merton</t>
        </is>
      </c>
      <c r="F674" s="417" t="inlineStr">
        <is>
          <t>South East</t>
        </is>
      </c>
      <c r="G674" s="380" t="inlineStr">
        <is>
          <t>RT Outer London</t>
        </is>
      </c>
      <c r="H674" s="413" t="inlineStr">
        <is>
          <t>London</t>
        </is>
      </c>
    </row>
    <row r="675" ht="15.75" customFormat="1" customHeight="1" s="41">
      <c r="B675" s="416" t="inlineStr">
        <is>
          <t>E02000692</t>
        </is>
      </c>
      <c r="C675" s="417" t="inlineStr">
        <is>
          <t>Merton 004</t>
        </is>
      </c>
      <c r="D675" s="417" t="inlineStr">
        <is>
          <t>E09000024</t>
        </is>
      </c>
      <c r="E675" s="417" t="inlineStr">
        <is>
          <t>Merton</t>
        </is>
      </c>
      <c r="F675" s="417" t="inlineStr">
        <is>
          <t>South East</t>
        </is>
      </c>
      <c r="G675" s="380" t="inlineStr">
        <is>
          <t>RT Outer London</t>
        </is>
      </c>
      <c r="H675" s="413" t="inlineStr">
        <is>
          <t>London</t>
        </is>
      </c>
    </row>
    <row r="676" ht="15.75" customFormat="1" customHeight="1" s="41">
      <c r="B676" s="416" t="inlineStr">
        <is>
          <t>E02000693</t>
        </is>
      </c>
      <c r="C676" s="417" t="inlineStr">
        <is>
          <t>Merton 005</t>
        </is>
      </c>
      <c r="D676" s="417" t="inlineStr">
        <is>
          <t>E09000024</t>
        </is>
      </c>
      <c r="E676" s="417" t="inlineStr">
        <is>
          <t>Merton</t>
        </is>
      </c>
      <c r="F676" s="417" t="inlineStr">
        <is>
          <t>South East</t>
        </is>
      </c>
      <c r="G676" s="380" t="inlineStr">
        <is>
          <t>RT Outer London</t>
        </is>
      </c>
      <c r="H676" s="413" t="inlineStr">
        <is>
          <t>London</t>
        </is>
      </c>
    </row>
    <row r="677" ht="15.75" customFormat="1" customHeight="1" s="41">
      <c r="B677" s="416" t="inlineStr">
        <is>
          <t>E02000694</t>
        </is>
      </c>
      <c r="C677" s="417" t="inlineStr">
        <is>
          <t>Merton 006</t>
        </is>
      </c>
      <c r="D677" s="417" t="inlineStr">
        <is>
          <t>E09000024</t>
        </is>
      </c>
      <c r="E677" s="417" t="inlineStr">
        <is>
          <t>Merton</t>
        </is>
      </c>
      <c r="F677" s="417" t="inlineStr">
        <is>
          <t>South East</t>
        </is>
      </c>
      <c r="G677" s="380" t="inlineStr">
        <is>
          <t>RT Outer London</t>
        </is>
      </c>
      <c r="H677" s="413" t="inlineStr">
        <is>
          <t>London</t>
        </is>
      </c>
    </row>
    <row r="678" ht="15.75" customFormat="1" customHeight="1" s="41">
      <c r="B678" s="416" t="inlineStr">
        <is>
          <t>E02000695</t>
        </is>
      </c>
      <c r="C678" s="417" t="inlineStr">
        <is>
          <t>Merton 007</t>
        </is>
      </c>
      <c r="D678" s="417" t="inlineStr">
        <is>
          <t>E09000024</t>
        </is>
      </c>
      <c r="E678" s="417" t="inlineStr">
        <is>
          <t>Merton</t>
        </is>
      </c>
      <c r="F678" s="417" t="inlineStr">
        <is>
          <t>South East</t>
        </is>
      </c>
      <c r="G678" s="380" t="inlineStr">
        <is>
          <t>RT Outer London</t>
        </is>
      </c>
      <c r="H678" s="413" t="inlineStr">
        <is>
          <t>London</t>
        </is>
      </c>
    </row>
    <row r="679" ht="15.75" customFormat="1" customHeight="1" s="41">
      <c r="B679" s="416" t="inlineStr">
        <is>
          <t>E02000696</t>
        </is>
      </c>
      <c r="C679" s="417" t="inlineStr">
        <is>
          <t>Merton 008</t>
        </is>
      </c>
      <c r="D679" s="417" t="inlineStr">
        <is>
          <t>E09000024</t>
        </is>
      </c>
      <c r="E679" s="417" t="inlineStr">
        <is>
          <t>Merton</t>
        </is>
      </c>
      <c r="F679" s="417" t="inlineStr">
        <is>
          <t>South East</t>
        </is>
      </c>
      <c r="G679" s="380" t="inlineStr">
        <is>
          <t>RT Outer London</t>
        </is>
      </c>
      <c r="H679" s="413" t="inlineStr">
        <is>
          <t>London</t>
        </is>
      </c>
    </row>
    <row r="680" ht="15.75" customFormat="1" customHeight="1" s="41">
      <c r="B680" s="416" t="inlineStr">
        <is>
          <t>E02000697</t>
        </is>
      </c>
      <c r="C680" s="417" t="inlineStr">
        <is>
          <t>Merton 009</t>
        </is>
      </c>
      <c r="D680" s="417" t="inlineStr">
        <is>
          <t>E09000024</t>
        </is>
      </c>
      <c r="E680" s="417" t="inlineStr">
        <is>
          <t>Merton</t>
        </is>
      </c>
      <c r="F680" s="417" t="inlineStr">
        <is>
          <t>South East</t>
        </is>
      </c>
      <c r="G680" s="380" t="inlineStr">
        <is>
          <t>RT Outer London</t>
        </is>
      </c>
      <c r="H680" s="413" t="inlineStr">
        <is>
          <t>London</t>
        </is>
      </c>
    </row>
    <row r="681" ht="15.75" customFormat="1" customHeight="1" s="41">
      <c r="B681" s="416" t="inlineStr">
        <is>
          <t>E02000698</t>
        </is>
      </c>
      <c r="C681" s="417" t="inlineStr">
        <is>
          <t>Merton 010</t>
        </is>
      </c>
      <c r="D681" s="417" t="inlineStr">
        <is>
          <t>E09000024</t>
        </is>
      </c>
      <c r="E681" s="417" t="inlineStr">
        <is>
          <t>Merton</t>
        </is>
      </c>
      <c r="F681" s="417" t="inlineStr">
        <is>
          <t>South East</t>
        </is>
      </c>
      <c r="G681" s="380" t="inlineStr">
        <is>
          <t>RT Outer London</t>
        </is>
      </c>
      <c r="H681" s="413" t="inlineStr">
        <is>
          <t>London</t>
        </is>
      </c>
    </row>
    <row r="682" ht="15.75" customFormat="1" customHeight="1" s="41">
      <c r="B682" s="416" t="inlineStr">
        <is>
          <t>E02000699</t>
        </is>
      </c>
      <c r="C682" s="417" t="inlineStr">
        <is>
          <t>Merton 011</t>
        </is>
      </c>
      <c r="D682" s="417" t="inlineStr">
        <is>
          <t>E09000024</t>
        </is>
      </c>
      <c r="E682" s="417" t="inlineStr">
        <is>
          <t>Merton</t>
        </is>
      </c>
      <c r="F682" s="417" t="inlineStr">
        <is>
          <t>South East</t>
        </is>
      </c>
      <c r="G682" s="380" t="inlineStr">
        <is>
          <t>RT Outer London</t>
        </is>
      </c>
      <c r="H682" s="413" t="inlineStr">
        <is>
          <t>London</t>
        </is>
      </c>
    </row>
    <row r="683" ht="15.75" customFormat="1" customHeight="1" s="41">
      <c r="B683" s="416" t="inlineStr">
        <is>
          <t>E02000700</t>
        </is>
      </c>
      <c r="C683" s="417" t="inlineStr">
        <is>
          <t>Merton 012</t>
        </is>
      </c>
      <c r="D683" s="417" t="inlineStr">
        <is>
          <t>E09000024</t>
        </is>
      </c>
      <c r="E683" s="417" t="inlineStr">
        <is>
          <t>Merton</t>
        </is>
      </c>
      <c r="F683" s="417" t="inlineStr">
        <is>
          <t>South East</t>
        </is>
      </c>
      <c r="G683" s="380" t="inlineStr">
        <is>
          <t>RT Outer London</t>
        </is>
      </c>
      <c r="H683" s="413" t="inlineStr">
        <is>
          <t>London</t>
        </is>
      </c>
    </row>
    <row r="684" ht="15.75" customFormat="1" customHeight="1" s="41">
      <c r="B684" s="416" t="inlineStr">
        <is>
          <t>E02000701</t>
        </is>
      </c>
      <c r="C684" s="417" t="inlineStr">
        <is>
          <t>Merton 013</t>
        </is>
      </c>
      <c r="D684" s="417" t="inlineStr">
        <is>
          <t>E09000024</t>
        </is>
      </c>
      <c r="E684" s="417" t="inlineStr">
        <is>
          <t>Merton</t>
        </is>
      </c>
      <c r="F684" s="417" t="inlineStr">
        <is>
          <t>South East</t>
        </is>
      </c>
      <c r="G684" s="380" t="inlineStr">
        <is>
          <t>RT Outer London</t>
        </is>
      </c>
      <c r="H684" s="413" t="inlineStr">
        <is>
          <t>London</t>
        </is>
      </c>
    </row>
    <row r="685" ht="15.75" customFormat="1" customHeight="1" s="41">
      <c r="B685" s="416" t="inlineStr">
        <is>
          <t>E02000702</t>
        </is>
      </c>
      <c r="C685" s="417" t="inlineStr">
        <is>
          <t>Merton 014</t>
        </is>
      </c>
      <c r="D685" s="417" t="inlineStr">
        <is>
          <t>E09000024</t>
        </is>
      </c>
      <c r="E685" s="417" t="inlineStr">
        <is>
          <t>Merton</t>
        </is>
      </c>
      <c r="F685" s="417" t="inlineStr">
        <is>
          <t>South East</t>
        </is>
      </c>
      <c r="G685" s="380" t="inlineStr">
        <is>
          <t>RT Outer London</t>
        </is>
      </c>
      <c r="H685" s="413" t="inlineStr">
        <is>
          <t>London</t>
        </is>
      </c>
    </row>
    <row r="686" ht="15.75" customFormat="1" customHeight="1" s="41">
      <c r="B686" s="416" t="inlineStr">
        <is>
          <t>E02000703</t>
        </is>
      </c>
      <c r="C686" s="417" t="inlineStr">
        <is>
          <t>Merton 015</t>
        </is>
      </c>
      <c r="D686" s="417" t="inlineStr">
        <is>
          <t>E09000024</t>
        </is>
      </c>
      <c r="E686" s="417" t="inlineStr">
        <is>
          <t>Merton</t>
        </is>
      </c>
      <c r="F686" s="417" t="inlineStr">
        <is>
          <t>South East</t>
        </is>
      </c>
      <c r="G686" s="380" t="inlineStr">
        <is>
          <t>RT Outer London</t>
        </is>
      </c>
      <c r="H686" s="413" t="inlineStr">
        <is>
          <t>London</t>
        </is>
      </c>
    </row>
    <row r="687" ht="15.75" customFormat="1" customHeight="1" s="41">
      <c r="B687" s="416" t="inlineStr">
        <is>
          <t>E02000704</t>
        </is>
      </c>
      <c r="C687" s="417" t="inlineStr">
        <is>
          <t>Merton 016</t>
        </is>
      </c>
      <c r="D687" s="417" t="inlineStr">
        <is>
          <t>E09000024</t>
        </is>
      </c>
      <c r="E687" s="417" t="inlineStr">
        <is>
          <t>Merton</t>
        </is>
      </c>
      <c r="F687" s="417" t="inlineStr">
        <is>
          <t>South East</t>
        </is>
      </c>
      <c r="G687" s="380" t="inlineStr">
        <is>
          <t>RT Outer London</t>
        </is>
      </c>
      <c r="H687" s="413" t="inlineStr">
        <is>
          <t>London</t>
        </is>
      </c>
    </row>
    <row r="688" ht="15.75" customFormat="1" customHeight="1" s="41">
      <c r="B688" s="416" t="inlineStr">
        <is>
          <t>E02000705</t>
        </is>
      </c>
      <c r="C688" s="417" t="inlineStr">
        <is>
          <t>Merton 017</t>
        </is>
      </c>
      <c r="D688" s="417" t="inlineStr">
        <is>
          <t>E09000024</t>
        </is>
      </c>
      <c r="E688" s="417" t="inlineStr">
        <is>
          <t>Merton</t>
        </is>
      </c>
      <c r="F688" s="417" t="inlineStr">
        <is>
          <t>South East</t>
        </is>
      </c>
      <c r="G688" s="380" t="inlineStr">
        <is>
          <t>RT Outer London</t>
        </is>
      </c>
      <c r="H688" s="413" t="inlineStr">
        <is>
          <t>London</t>
        </is>
      </c>
    </row>
    <row r="689" ht="15.75" customFormat="1" customHeight="1" s="41">
      <c r="B689" s="416" t="inlineStr">
        <is>
          <t>E02000706</t>
        </is>
      </c>
      <c r="C689" s="417" t="inlineStr">
        <is>
          <t>Merton 018</t>
        </is>
      </c>
      <c r="D689" s="417" t="inlineStr">
        <is>
          <t>E09000024</t>
        </is>
      </c>
      <c r="E689" s="417" t="inlineStr">
        <is>
          <t>Merton</t>
        </is>
      </c>
      <c r="F689" s="417" t="inlineStr">
        <is>
          <t>South East</t>
        </is>
      </c>
      <c r="G689" s="380" t="inlineStr">
        <is>
          <t>RT Outer London</t>
        </is>
      </c>
      <c r="H689" s="413" t="inlineStr">
        <is>
          <t>London</t>
        </is>
      </c>
    </row>
    <row r="690" ht="15.75" customFormat="1" customHeight="1" s="41">
      <c r="B690" s="416" t="inlineStr">
        <is>
          <t>E02000707</t>
        </is>
      </c>
      <c r="C690" s="417" t="inlineStr">
        <is>
          <t>Merton 019</t>
        </is>
      </c>
      <c r="D690" s="417" t="inlineStr">
        <is>
          <t>E09000024</t>
        </is>
      </c>
      <c r="E690" s="417" t="inlineStr">
        <is>
          <t>Merton</t>
        </is>
      </c>
      <c r="F690" s="417" t="inlineStr">
        <is>
          <t>South East</t>
        </is>
      </c>
      <c r="G690" s="380" t="inlineStr">
        <is>
          <t>RT Outer London</t>
        </is>
      </c>
      <c r="H690" s="413" t="inlineStr">
        <is>
          <t>London</t>
        </is>
      </c>
    </row>
    <row r="691" ht="15.75" customFormat="1" customHeight="1" s="41">
      <c r="B691" s="416" t="inlineStr">
        <is>
          <t>E02000708</t>
        </is>
      </c>
      <c r="C691" s="417" t="inlineStr">
        <is>
          <t>Merton 020</t>
        </is>
      </c>
      <c r="D691" s="417" t="inlineStr">
        <is>
          <t>E09000024</t>
        </is>
      </c>
      <c r="E691" s="417" t="inlineStr">
        <is>
          <t>Merton</t>
        </is>
      </c>
      <c r="F691" s="417" t="inlineStr">
        <is>
          <t>South East</t>
        </is>
      </c>
      <c r="G691" s="380" t="inlineStr">
        <is>
          <t>RT Outer London</t>
        </is>
      </c>
      <c r="H691" s="413" t="inlineStr">
        <is>
          <t>London</t>
        </is>
      </c>
    </row>
    <row r="692" ht="15.75" customFormat="1" customHeight="1" s="41">
      <c r="B692" s="416" t="inlineStr">
        <is>
          <t>E02000709</t>
        </is>
      </c>
      <c r="C692" s="417" t="inlineStr">
        <is>
          <t>Merton 021</t>
        </is>
      </c>
      <c r="D692" s="417" t="inlineStr">
        <is>
          <t>E09000024</t>
        </is>
      </c>
      <c r="E692" s="417" t="inlineStr">
        <is>
          <t>Merton</t>
        </is>
      </c>
      <c r="F692" s="417" t="inlineStr">
        <is>
          <t>South East</t>
        </is>
      </c>
      <c r="G692" s="380" t="inlineStr">
        <is>
          <t>RT Outer London</t>
        </is>
      </c>
      <c r="H692" s="413" t="inlineStr">
        <is>
          <t>London</t>
        </is>
      </c>
    </row>
    <row r="693" ht="15.75" customFormat="1" customHeight="1" s="41">
      <c r="B693" s="416" t="inlineStr">
        <is>
          <t>E02000710</t>
        </is>
      </c>
      <c r="C693" s="417" t="inlineStr">
        <is>
          <t>Merton 022</t>
        </is>
      </c>
      <c r="D693" s="417" t="inlineStr">
        <is>
          <t>E09000024</t>
        </is>
      </c>
      <c r="E693" s="417" t="inlineStr">
        <is>
          <t>Merton</t>
        </is>
      </c>
      <c r="F693" s="417" t="inlineStr">
        <is>
          <t>South East</t>
        </is>
      </c>
      <c r="G693" s="380" t="inlineStr">
        <is>
          <t>RT Outer London</t>
        </is>
      </c>
      <c r="H693" s="413" t="inlineStr">
        <is>
          <t>London</t>
        </is>
      </c>
    </row>
    <row r="694" ht="15.75" customFormat="1" customHeight="1" s="41">
      <c r="B694" s="416" t="inlineStr">
        <is>
          <t>E02000711</t>
        </is>
      </c>
      <c r="C694" s="417" t="inlineStr">
        <is>
          <t>Merton 023</t>
        </is>
      </c>
      <c r="D694" s="417" t="inlineStr">
        <is>
          <t>E09000024</t>
        </is>
      </c>
      <c r="E694" s="417" t="inlineStr">
        <is>
          <t>Merton</t>
        </is>
      </c>
      <c r="F694" s="417" t="inlineStr">
        <is>
          <t>South East</t>
        </is>
      </c>
      <c r="G694" s="380" t="inlineStr">
        <is>
          <t>RT Outer London</t>
        </is>
      </c>
      <c r="H694" s="413" t="inlineStr">
        <is>
          <t>London</t>
        </is>
      </c>
    </row>
    <row r="695" ht="15.75" customFormat="1" customHeight="1" s="41">
      <c r="B695" s="416" t="inlineStr">
        <is>
          <t>E02000712</t>
        </is>
      </c>
      <c r="C695" s="417" t="inlineStr">
        <is>
          <t>Merton 024</t>
        </is>
      </c>
      <c r="D695" s="417" t="inlineStr">
        <is>
          <t>E09000024</t>
        </is>
      </c>
      <c r="E695" s="417" t="inlineStr">
        <is>
          <t>Merton</t>
        </is>
      </c>
      <c r="F695" s="417" t="inlineStr">
        <is>
          <t>South East</t>
        </is>
      </c>
      <c r="G695" s="380" t="inlineStr">
        <is>
          <t>RT Outer London</t>
        </is>
      </c>
      <c r="H695" s="413" t="inlineStr">
        <is>
          <t>London</t>
        </is>
      </c>
    </row>
    <row r="696" ht="15.75" customFormat="1" customHeight="1" s="41">
      <c r="B696" s="416" t="inlineStr">
        <is>
          <t>E02000713</t>
        </is>
      </c>
      <c r="C696" s="417" t="inlineStr">
        <is>
          <t>Merton 025</t>
        </is>
      </c>
      <c r="D696" s="417" t="inlineStr">
        <is>
          <t>E09000024</t>
        </is>
      </c>
      <c r="E696" s="417" t="inlineStr">
        <is>
          <t>Merton</t>
        </is>
      </c>
      <c r="F696" s="417" t="inlineStr">
        <is>
          <t>South East</t>
        </is>
      </c>
      <c r="G696" s="380" t="inlineStr">
        <is>
          <t>RT Outer London</t>
        </is>
      </c>
      <c r="H696" s="413" t="inlineStr">
        <is>
          <t>London</t>
        </is>
      </c>
    </row>
    <row r="697" ht="15.75" customFormat="1" customHeight="1" s="41">
      <c r="B697" s="416" t="inlineStr">
        <is>
          <t>E02000714</t>
        </is>
      </c>
      <c r="C697" s="417" t="inlineStr">
        <is>
          <t>Newham 001</t>
        </is>
      </c>
      <c r="D697" s="417" t="inlineStr">
        <is>
          <t>E09000025</t>
        </is>
      </c>
      <c r="E697" s="417" t="inlineStr">
        <is>
          <t>Newham</t>
        </is>
      </c>
      <c r="F697" s="417" t="inlineStr">
        <is>
          <t>South East</t>
        </is>
      </c>
      <c r="G697" s="380" t="inlineStr">
        <is>
          <t>RT Inner London</t>
        </is>
      </c>
      <c r="H697" s="413" t="inlineStr">
        <is>
          <t>London</t>
        </is>
      </c>
    </row>
    <row r="698" ht="15.75" customFormat="1" customHeight="1" s="41">
      <c r="B698" s="416" t="inlineStr">
        <is>
          <t>E02000715</t>
        </is>
      </c>
      <c r="C698" s="417" t="inlineStr">
        <is>
          <t>Newham 002</t>
        </is>
      </c>
      <c r="D698" s="417" t="inlineStr">
        <is>
          <t>E09000025</t>
        </is>
      </c>
      <c r="E698" s="417" t="inlineStr">
        <is>
          <t>Newham</t>
        </is>
      </c>
      <c r="F698" s="417" t="inlineStr">
        <is>
          <t>South East</t>
        </is>
      </c>
      <c r="G698" s="380" t="inlineStr">
        <is>
          <t>RT Inner London</t>
        </is>
      </c>
      <c r="H698" s="413" t="inlineStr">
        <is>
          <t>London</t>
        </is>
      </c>
    </row>
    <row r="699" ht="15.75" customFormat="1" customHeight="1" s="41">
      <c r="B699" s="416" t="inlineStr">
        <is>
          <t>E02000716</t>
        </is>
      </c>
      <c r="C699" s="417" t="inlineStr">
        <is>
          <t>Newham 003</t>
        </is>
      </c>
      <c r="D699" s="417" t="inlineStr">
        <is>
          <t>E09000025</t>
        </is>
      </c>
      <c r="E699" s="417" t="inlineStr">
        <is>
          <t>Newham</t>
        </is>
      </c>
      <c r="F699" s="417" t="inlineStr">
        <is>
          <t>South East</t>
        </is>
      </c>
      <c r="G699" s="380" t="inlineStr">
        <is>
          <t>RT Inner London</t>
        </is>
      </c>
      <c r="H699" s="413" t="inlineStr">
        <is>
          <t>London</t>
        </is>
      </c>
    </row>
    <row r="700" ht="15.75" customFormat="1" customHeight="1" s="41">
      <c r="B700" s="416" t="inlineStr">
        <is>
          <t>E02000717</t>
        </is>
      </c>
      <c r="C700" s="417" t="inlineStr">
        <is>
          <t>Newham 004</t>
        </is>
      </c>
      <c r="D700" s="417" t="inlineStr">
        <is>
          <t>E09000025</t>
        </is>
      </c>
      <c r="E700" s="417" t="inlineStr">
        <is>
          <t>Newham</t>
        </is>
      </c>
      <c r="F700" s="417" t="inlineStr">
        <is>
          <t>South East</t>
        </is>
      </c>
      <c r="G700" s="380" t="inlineStr">
        <is>
          <t>RT Inner London</t>
        </is>
      </c>
      <c r="H700" s="413" t="inlineStr">
        <is>
          <t>London</t>
        </is>
      </c>
    </row>
    <row r="701" ht="15.75" customFormat="1" customHeight="1" s="41">
      <c r="B701" s="416" t="inlineStr">
        <is>
          <t>E02000718</t>
        </is>
      </c>
      <c r="C701" s="417" t="inlineStr">
        <is>
          <t>Newham 005</t>
        </is>
      </c>
      <c r="D701" s="417" t="inlineStr">
        <is>
          <t>E09000025</t>
        </is>
      </c>
      <c r="E701" s="417" t="inlineStr">
        <is>
          <t>Newham</t>
        </is>
      </c>
      <c r="F701" s="417" t="inlineStr">
        <is>
          <t>South East</t>
        </is>
      </c>
      <c r="G701" s="380" t="inlineStr">
        <is>
          <t>RT Inner London</t>
        </is>
      </c>
      <c r="H701" s="413" t="inlineStr">
        <is>
          <t>London</t>
        </is>
      </c>
    </row>
    <row r="702" ht="15.75" customFormat="1" customHeight="1" s="41">
      <c r="B702" s="416" t="inlineStr">
        <is>
          <t>E02000719</t>
        </is>
      </c>
      <c r="C702" s="417" t="inlineStr">
        <is>
          <t>Newham 006</t>
        </is>
      </c>
      <c r="D702" s="417" t="inlineStr">
        <is>
          <t>E09000025</t>
        </is>
      </c>
      <c r="E702" s="417" t="inlineStr">
        <is>
          <t>Newham</t>
        </is>
      </c>
      <c r="F702" s="417" t="inlineStr">
        <is>
          <t>South East</t>
        </is>
      </c>
      <c r="G702" s="380" t="inlineStr">
        <is>
          <t>RT Inner London</t>
        </is>
      </c>
      <c r="H702" s="413" t="inlineStr">
        <is>
          <t>London</t>
        </is>
      </c>
    </row>
    <row r="703" ht="15.75" customFormat="1" customHeight="1" s="41">
      <c r="B703" s="416" t="inlineStr">
        <is>
          <t>E02000720</t>
        </is>
      </c>
      <c r="C703" s="417" t="inlineStr">
        <is>
          <t>Newham 007</t>
        </is>
      </c>
      <c r="D703" s="417" t="inlineStr">
        <is>
          <t>E09000025</t>
        </is>
      </c>
      <c r="E703" s="417" t="inlineStr">
        <is>
          <t>Newham</t>
        </is>
      </c>
      <c r="F703" s="417" t="inlineStr">
        <is>
          <t>South East</t>
        </is>
      </c>
      <c r="G703" s="380" t="inlineStr">
        <is>
          <t>RT Inner London</t>
        </is>
      </c>
      <c r="H703" s="413" t="inlineStr">
        <is>
          <t>London</t>
        </is>
      </c>
    </row>
    <row r="704" ht="15.75" customFormat="1" customHeight="1" s="41">
      <c r="B704" s="416" t="inlineStr">
        <is>
          <t>E02000721</t>
        </is>
      </c>
      <c r="C704" s="417" t="inlineStr">
        <is>
          <t>Newham 008</t>
        </is>
      </c>
      <c r="D704" s="417" t="inlineStr">
        <is>
          <t>E09000025</t>
        </is>
      </c>
      <c r="E704" s="417" t="inlineStr">
        <is>
          <t>Newham</t>
        </is>
      </c>
      <c r="F704" s="417" t="inlineStr">
        <is>
          <t>South East</t>
        </is>
      </c>
      <c r="G704" s="380" t="inlineStr">
        <is>
          <t>RT Inner London</t>
        </is>
      </c>
      <c r="H704" s="413" t="inlineStr">
        <is>
          <t>London</t>
        </is>
      </c>
    </row>
    <row r="705" ht="15.75" customFormat="1" customHeight="1" s="41">
      <c r="B705" s="416" t="inlineStr">
        <is>
          <t>E02000722</t>
        </is>
      </c>
      <c r="C705" s="417" t="inlineStr">
        <is>
          <t>Newham 009</t>
        </is>
      </c>
      <c r="D705" s="417" t="inlineStr">
        <is>
          <t>E09000025</t>
        </is>
      </c>
      <c r="E705" s="417" t="inlineStr">
        <is>
          <t>Newham</t>
        </is>
      </c>
      <c r="F705" s="417" t="inlineStr">
        <is>
          <t>South East</t>
        </is>
      </c>
      <c r="G705" s="380" t="inlineStr">
        <is>
          <t>RT Inner London</t>
        </is>
      </c>
      <c r="H705" s="413" t="inlineStr">
        <is>
          <t>London</t>
        </is>
      </c>
    </row>
    <row r="706" ht="15.75" customFormat="1" customHeight="1" s="41">
      <c r="B706" s="416" t="inlineStr">
        <is>
          <t>E02000723</t>
        </is>
      </c>
      <c r="C706" s="417" t="inlineStr">
        <is>
          <t>Newham 010</t>
        </is>
      </c>
      <c r="D706" s="417" t="inlineStr">
        <is>
          <t>E09000025</t>
        </is>
      </c>
      <c r="E706" s="417" t="inlineStr">
        <is>
          <t>Newham</t>
        </is>
      </c>
      <c r="F706" s="417" t="inlineStr">
        <is>
          <t>South East</t>
        </is>
      </c>
      <c r="G706" s="380" t="inlineStr">
        <is>
          <t>RT Inner London</t>
        </is>
      </c>
      <c r="H706" s="413" t="inlineStr">
        <is>
          <t>London</t>
        </is>
      </c>
    </row>
    <row r="707" ht="15.75" customFormat="1" customHeight="1" s="41">
      <c r="B707" s="416" t="inlineStr">
        <is>
          <t>E02000724</t>
        </is>
      </c>
      <c r="C707" s="417" t="inlineStr">
        <is>
          <t>Newham 011</t>
        </is>
      </c>
      <c r="D707" s="417" t="inlineStr">
        <is>
          <t>E09000025</t>
        </is>
      </c>
      <c r="E707" s="417" t="inlineStr">
        <is>
          <t>Newham</t>
        </is>
      </c>
      <c r="F707" s="417" t="inlineStr">
        <is>
          <t>South East</t>
        </is>
      </c>
      <c r="G707" s="380" t="inlineStr">
        <is>
          <t>RT Inner London</t>
        </is>
      </c>
      <c r="H707" s="413" t="inlineStr">
        <is>
          <t>London</t>
        </is>
      </c>
    </row>
    <row r="708" ht="15.75" customFormat="1" customHeight="1" s="41">
      <c r="B708" s="416" t="inlineStr">
        <is>
          <t>E02000725</t>
        </is>
      </c>
      <c r="C708" s="417" t="inlineStr">
        <is>
          <t>Newham 012</t>
        </is>
      </c>
      <c r="D708" s="417" t="inlineStr">
        <is>
          <t>E09000025</t>
        </is>
      </c>
      <c r="E708" s="417" t="inlineStr">
        <is>
          <t>Newham</t>
        </is>
      </c>
      <c r="F708" s="417" t="inlineStr">
        <is>
          <t>South East</t>
        </is>
      </c>
      <c r="G708" s="380" t="inlineStr">
        <is>
          <t>RT Inner London</t>
        </is>
      </c>
      <c r="H708" s="413" t="inlineStr">
        <is>
          <t>London</t>
        </is>
      </c>
    </row>
    <row r="709" ht="15.75" customFormat="1" customHeight="1" s="41">
      <c r="B709" s="416" t="inlineStr">
        <is>
          <t>E02000726</t>
        </is>
      </c>
      <c r="C709" s="417" t="inlineStr">
        <is>
          <t>Newham 013</t>
        </is>
      </c>
      <c r="D709" s="417" t="inlineStr">
        <is>
          <t>E09000025</t>
        </is>
      </c>
      <c r="E709" s="417" t="inlineStr">
        <is>
          <t>Newham</t>
        </is>
      </c>
      <c r="F709" s="417" t="inlineStr">
        <is>
          <t>South East</t>
        </is>
      </c>
      <c r="G709" s="380" t="inlineStr">
        <is>
          <t>RT Inner London</t>
        </is>
      </c>
      <c r="H709" s="413" t="inlineStr">
        <is>
          <t>London</t>
        </is>
      </c>
    </row>
    <row r="710" ht="15.75" customFormat="1" customHeight="1" s="41">
      <c r="B710" s="416" t="inlineStr">
        <is>
          <t>E02000727</t>
        </is>
      </c>
      <c r="C710" s="417" t="inlineStr">
        <is>
          <t>Newham 014</t>
        </is>
      </c>
      <c r="D710" s="417" t="inlineStr">
        <is>
          <t>E09000025</t>
        </is>
      </c>
      <c r="E710" s="417" t="inlineStr">
        <is>
          <t>Newham</t>
        </is>
      </c>
      <c r="F710" s="417" t="inlineStr">
        <is>
          <t>South East</t>
        </is>
      </c>
      <c r="G710" s="380" t="inlineStr">
        <is>
          <t>RT Inner London</t>
        </is>
      </c>
      <c r="H710" s="413" t="inlineStr">
        <is>
          <t>London</t>
        </is>
      </c>
    </row>
    <row r="711" ht="15.75" customFormat="1" customHeight="1" s="41">
      <c r="B711" s="416" t="inlineStr">
        <is>
          <t>E02000728</t>
        </is>
      </c>
      <c r="C711" s="417" t="inlineStr">
        <is>
          <t>Newham 015</t>
        </is>
      </c>
      <c r="D711" s="417" t="inlineStr">
        <is>
          <t>E09000025</t>
        </is>
      </c>
      <c r="E711" s="417" t="inlineStr">
        <is>
          <t>Newham</t>
        </is>
      </c>
      <c r="F711" s="417" t="inlineStr">
        <is>
          <t>South East</t>
        </is>
      </c>
      <c r="G711" s="380" t="inlineStr">
        <is>
          <t>RT Inner London</t>
        </is>
      </c>
      <c r="H711" s="413" t="inlineStr">
        <is>
          <t>London</t>
        </is>
      </c>
    </row>
    <row r="712" ht="15.75" customFormat="1" customHeight="1" s="41">
      <c r="B712" s="416" t="inlineStr">
        <is>
          <t>E02000729</t>
        </is>
      </c>
      <c r="C712" s="417" t="inlineStr">
        <is>
          <t>Newham 016</t>
        </is>
      </c>
      <c r="D712" s="417" t="inlineStr">
        <is>
          <t>E09000025</t>
        </is>
      </c>
      <c r="E712" s="417" t="inlineStr">
        <is>
          <t>Newham</t>
        </is>
      </c>
      <c r="F712" s="417" t="inlineStr">
        <is>
          <t>South East</t>
        </is>
      </c>
      <c r="G712" s="380" t="inlineStr">
        <is>
          <t>RT Inner London</t>
        </is>
      </c>
      <c r="H712" s="413" t="inlineStr">
        <is>
          <t>London</t>
        </is>
      </c>
    </row>
    <row r="713" ht="15.75" customFormat="1" customHeight="1" s="41">
      <c r="B713" s="416" t="inlineStr">
        <is>
          <t>E02000730</t>
        </is>
      </c>
      <c r="C713" s="417" t="inlineStr">
        <is>
          <t>Newham 017</t>
        </is>
      </c>
      <c r="D713" s="417" t="inlineStr">
        <is>
          <t>E09000025</t>
        </is>
      </c>
      <c r="E713" s="417" t="inlineStr">
        <is>
          <t>Newham</t>
        </is>
      </c>
      <c r="F713" s="417" t="inlineStr">
        <is>
          <t>South East</t>
        </is>
      </c>
      <c r="G713" s="380" t="inlineStr">
        <is>
          <t>RT Inner London</t>
        </is>
      </c>
      <c r="H713" s="413" t="inlineStr">
        <is>
          <t>London</t>
        </is>
      </c>
    </row>
    <row r="714" ht="15.75" customFormat="1" customHeight="1" s="41">
      <c r="B714" s="416" t="inlineStr">
        <is>
          <t>E02000731</t>
        </is>
      </c>
      <c r="C714" s="417" t="inlineStr">
        <is>
          <t>Newham 018</t>
        </is>
      </c>
      <c r="D714" s="417" t="inlineStr">
        <is>
          <t>E09000025</t>
        </is>
      </c>
      <c r="E714" s="417" t="inlineStr">
        <is>
          <t>Newham</t>
        </is>
      </c>
      <c r="F714" s="417" t="inlineStr">
        <is>
          <t>South East</t>
        </is>
      </c>
      <c r="G714" s="380" t="inlineStr">
        <is>
          <t>RT Inner London</t>
        </is>
      </c>
      <c r="H714" s="413" t="inlineStr">
        <is>
          <t>London</t>
        </is>
      </c>
    </row>
    <row r="715" ht="15.75" customFormat="1" customHeight="1" s="41">
      <c r="B715" s="416" t="inlineStr">
        <is>
          <t>E02000732</t>
        </is>
      </c>
      <c r="C715" s="417" t="inlineStr">
        <is>
          <t>Newham 019</t>
        </is>
      </c>
      <c r="D715" s="417" t="inlineStr">
        <is>
          <t>E09000025</t>
        </is>
      </c>
      <c r="E715" s="417" t="inlineStr">
        <is>
          <t>Newham</t>
        </is>
      </c>
      <c r="F715" s="417" t="inlineStr">
        <is>
          <t>South East</t>
        </is>
      </c>
      <c r="G715" s="380" t="inlineStr">
        <is>
          <t>RT Inner London</t>
        </is>
      </c>
      <c r="H715" s="413" t="inlineStr">
        <is>
          <t>London</t>
        </is>
      </c>
    </row>
    <row r="716" ht="15.75" customFormat="1" customHeight="1" s="41">
      <c r="B716" s="416" t="inlineStr">
        <is>
          <t>E02000733</t>
        </is>
      </c>
      <c r="C716" s="417" t="inlineStr">
        <is>
          <t>Newham 020</t>
        </is>
      </c>
      <c r="D716" s="417" t="inlineStr">
        <is>
          <t>E09000025</t>
        </is>
      </c>
      <c r="E716" s="417" t="inlineStr">
        <is>
          <t>Newham</t>
        </is>
      </c>
      <c r="F716" s="417" t="inlineStr">
        <is>
          <t>South East</t>
        </is>
      </c>
      <c r="G716" s="380" t="inlineStr">
        <is>
          <t>RT Inner London</t>
        </is>
      </c>
      <c r="H716" s="413" t="inlineStr">
        <is>
          <t>London</t>
        </is>
      </c>
    </row>
    <row r="717" ht="15.75" customFormat="1" customHeight="1" s="41">
      <c r="B717" s="416" t="inlineStr">
        <is>
          <t>E02000734</t>
        </is>
      </c>
      <c r="C717" s="417" t="inlineStr">
        <is>
          <t>Newham 021</t>
        </is>
      </c>
      <c r="D717" s="417" t="inlineStr">
        <is>
          <t>E09000025</t>
        </is>
      </c>
      <c r="E717" s="417" t="inlineStr">
        <is>
          <t>Newham</t>
        </is>
      </c>
      <c r="F717" s="417" t="inlineStr">
        <is>
          <t>South East</t>
        </is>
      </c>
      <c r="G717" s="380" t="inlineStr">
        <is>
          <t>RT Inner London</t>
        </is>
      </c>
      <c r="H717" s="413" t="inlineStr">
        <is>
          <t>London</t>
        </is>
      </c>
    </row>
    <row r="718" ht="15.75" customFormat="1" customHeight="1" s="41">
      <c r="B718" s="416" t="inlineStr">
        <is>
          <t>E02000735</t>
        </is>
      </c>
      <c r="C718" s="417" t="inlineStr">
        <is>
          <t>Newham 022</t>
        </is>
      </c>
      <c r="D718" s="417" t="inlineStr">
        <is>
          <t>E09000025</t>
        </is>
      </c>
      <c r="E718" s="417" t="inlineStr">
        <is>
          <t>Newham</t>
        </is>
      </c>
      <c r="F718" s="417" t="inlineStr">
        <is>
          <t>South East</t>
        </is>
      </c>
      <c r="G718" s="380" t="inlineStr">
        <is>
          <t>RT Inner London</t>
        </is>
      </c>
      <c r="H718" s="413" t="inlineStr">
        <is>
          <t>London</t>
        </is>
      </c>
    </row>
    <row r="719" ht="15.75" customFormat="1" customHeight="1" s="41">
      <c r="B719" s="416" t="inlineStr">
        <is>
          <t>E02000736</t>
        </is>
      </c>
      <c r="C719" s="417" t="inlineStr">
        <is>
          <t>Newham 023</t>
        </is>
      </c>
      <c r="D719" s="417" t="inlineStr">
        <is>
          <t>E09000025</t>
        </is>
      </c>
      <c r="E719" s="417" t="inlineStr">
        <is>
          <t>Newham</t>
        </is>
      </c>
      <c r="F719" s="417" t="inlineStr">
        <is>
          <t>South East</t>
        </is>
      </c>
      <c r="G719" s="380" t="inlineStr">
        <is>
          <t>RT Inner London</t>
        </is>
      </c>
      <c r="H719" s="413" t="inlineStr">
        <is>
          <t>London</t>
        </is>
      </c>
    </row>
    <row r="720" ht="15.75" customFormat="1" customHeight="1" s="41">
      <c r="B720" s="416" t="inlineStr">
        <is>
          <t>E02000737</t>
        </is>
      </c>
      <c r="C720" s="417" t="inlineStr">
        <is>
          <t>Newham 024</t>
        </is>
      </c>
      <c r="D720" s="417" t="inlineStr">
        <is>
          <t>E09000025</t>
        </is>
      </c>
      <c r="E720" s="417" t="inlineStr">
        <is>
          <t>Newham</t>
        </is>
      </c>
      <c r="F720" s="417" t="inlineStr">
        <is>
          <t>South East</t>
        </is>
      </c>
      <c r="G720" s="380" t="inlineStr">
        <is>
          <t>RT Inner London</t>
        </is>
      </c>
      <c r="H720" s="413" t="inlineStr">
        <is>
          <t>London</t>
        </is>
      </c>
    </row>
    <row r="721" ht="15.75" customFormat="1" customHeight="1" s="41">
      <c r="B721" s="416" t="inlineStr">
        <is>
          <t>E02000738</t>
        </is>
      </c>
      <c r="C721" s="417" t="inlineStr">
        <is>
          <t>Newham 025</t>
        </is>
      </c>
      <c r="D721" s="417" t="inlineStr">
        <is>
          <t>E09000025</t>
        </is>
      </c>
      <c r="E721" s="417" t="inlineStr">
        <is>
          <t>Newham</t>
        </is>
      </c>
      <c r="F721" s="417" t="inlineStr">
        <is>
          <t>South East</t>
        </is>
      </c>
      <c r="G721" s="380" t="inlineStr">
        <is>
          <t>RT Inner London</t>
        </is>
      </c>
      <c r="H721" s="413" t="inlineStr">
        <is>
          <t>London</t>
        </is>
      </c>
    </row>
    <row r="722" ht="15.75" customFormat="1" customHeight="1" s="41">
      <c r="B722" s="416" t="inlineStr">
        <is>
          <t>E02000739</t>
        </is>
      </c>
      <c r="C722" s="417" t="inlineStr">
        <is>
          <t>Newham 026</t>
        </is>
      </c>
      <c r="D722" s="417" t="inlineStr">
        <is>
          <t>E09000025</t>
        </is>
      </c>
      <c r="E722" s="417" t="inlineStr">
        <is>
          <t>Newham</t>
        </is>
      </c>
      <c r="F722" s="417" t="inlineStr">
        <is>
          <t>South East</t>
        </is>
      </c>
      <c r="G722" s="380" t="inlineStr">
        <is>
          <t>RT Inner London</t>
        </is>
      </c>
      <c r="H722" s="413" t="inlineStr">
        <is>
          <t>London</t>
        </is>
      </c>
    </row>
    <row r="723" ht="15.75" customFormat="1" customHeight="1" s="41">
      <c r="B723" s="416" t="inlineStr">
        <is>
          <t>E02000740</t>
        </is>
      </c>
      <c r="C723" s="417" t="inlineStr">
        <is>
          <t>Newham 027</t>
        </is>
      </c>
      <c r="D723" s="417" t="inlineStr">
        <is>
          <t>E09000025</t>
        </is>
      </c>
      <c r="E723" s="417" t="inlineStr">
        <is>
          <t>Newham</t>
        </is>
      </c>
      <c r="F723" s="417" t="inlineStr">
        <is>
          <t>South East</t>
        </is>
      </c>
      <c r="G723" s="380" t="inlineStr">
        <is>
          <t>RT Inner London</t>
        </is>
      </c>
      <c r="H723" s="413" t="inlineStr">
        <is>
          <t>London</t>
        </is>
      </c>
    </row>
    <row r="724" ht="15.75" customFormat="1" customHeight="1" s="41">
      <c r="B724" s="416" t="inlineStr">
        <is>
          <t>E02000741</t>
        </is>
      </c>
      <c r="C724" s="417" t="inlineStr">
        <is>
          <t>Newham 028</t>
        </is>
      </c>
      <c r="D724" s="417" t="inlineStr">
        <is>
          <t>E09000025</t>
        </is>
      </c>
      <c r="E724" s="417" t="inlineStr">
        <is>
          <t>Newham</t>
        </is>
      </c>
      <c r="F724" s="417" t="inlineStr">
        <is>
          <t>South East</t>
        </is>
      </c>
      <c r="G724" s="380" t="inlineStr">
        <is>
          <t>RT Inner London</t>
        </is>
      </c>
      <c r="H724" s="413" t="inlineStr">
        <is>
          <t>London</t>
        </is>
      </c>
    </row>
    <row r="725" ht="15.75" customFormat="1" customHeight="1" s="41">
      <c r="B725" s="416" t="inlineStr">
        <is>
          <t>E02000742</t>
        </is>
      </c>
      <c r="C725" s="417" t="inlineStr">
        <is>
          <t>Newham 029</t>
        </is>
      </c>
      <c r="D725" s="417" t="inlineStr">
        <is>
          <t>E09000025</t>
        </is>
      </c>
      <c r="E725" s="417" t="inlineStr">
        <is>
          <t>Newham</t>
        </is>
      </c>
      <c r="F725" s="417" t="inlineStr">
        <is>
          <t>South East</t>
        </is>
      </c>
      <c r="G725" s="380" t="inlineStr">
        <is>
          <t>RT Inner London</t>
        </is>
      </c>
      <c r="H725" s="413" t="inlineStr">
        <is>
          <t>London</t>
        </is>
      </c>
    </row>
    <row r="726" ht="15.75" customFormat="1" customHeight="1" s="41">
      <c r="B726" s="416" t="inlineStr">
        <is>
          <t>E02000743</t>
        </is>
      </c>
      <c r="C726" s="417" t="inlineStr">
        <is>
          <t>Newham 030</t>
        </is>
      </c>
      <c r="D726" s="417" t="inlineStr">
        <is>
          <t>E09000025</t>
        </is>
      </c>
      <c r="E726" s="417" t="inlineStr">
        <is>
          <t>Newham</t>
        </is>
      </c>
      <c r="F726" s="417" t="inlineStr">
        <is>
          <t>South East</t>
        </is>
      </c>
      <c r="G726" s="380" t="inlineStr">
        <is>
          <t>RT Inner London</t>
        </is>
      </c>
      <c r="H726" s="413" t="inlineStr">
        <is>
          <t>London</t>
        </is>
      </c>
    </row>
    <row r="727" ht="15.75" customFormat="1" customHeight="1" s="41">
      <c r="B727" s="416" t="inlineStr">
        <is>
          <t>E02000744</t>
        </is>
      </c>
      <c r="C727" s="417" t="inlineStr">
        <is>
          <t>Newham 031</t>
        </is>
      </c>
      <c r="D727" s="417" t="inlineStr">
        <is>
          <t>E09000025</t>
        </is>
      </c>
      <c r="E727" s="417" t="inlineStr">
        <is>
          <t>Newham</t>
        </is>
      </c>
      <c r="F727" s="417" t="inlineStr">
        <is>
          <t>South East</t>
        </is>
      </c>
      <c r="G727" s="380" t="inlineStr">
        <is>
          <t>RT Inner London</t>
        </is>
      </c>
      <c r="H727" s="413" t="inlineStr">
        <is>
          <t>London</t>
        </is>
      </c>
    </row>
    <row r="728" ht="15.75" customFormat="1" customHeight="1" s="41">
      <c r="B728" s="416" t="inlineStr">
        <is>
          <t>E02000745</t>
        </is>
      </c>
      <c r="C728" s="417" t="inlineStr">
        <is>
          <t>Newham 032</t>
        </is>
      </c>
      <c r="D728" s="417" t="inlineStr">
        <is>
          <t>E09000025</t>
        </is>
      </c>
      <c r="E728" s="417" t="inlineStr">
        <is>
          <t>Newham</t>
        </is>
      </c>
      <c r="F728" s="417" t="inlineStr">
        <is>
          <t>South East</t>
        </is>
      </c>
      <c r="G728" s="380" t="inlineStr">
        <is>
          <t>RT Inner London</t>
        </is>
      </c>
      <c r="H728" s="413" t="inlineStr">
        <is>
          <t>London</t>
        </is>
      </c>
    </row>
    <row r="729" ht="15.75" customFormat="1" customHeight="1" s="41">
      <c r="B729" s="416" t="inlineStr">
        <is>
          <t>E02000746</t>
        </is>
      </c>
      <c r="C729" s="417" t="inlineStr">
        <is>
          <t>Newham 033</t>
        </is>
      </c>
      <c r="D729" s="417" t="inlineStr">
        <is>
          <t>E09000025</t>
        </is>
      </c>
      <c r="E729" s="417" t="inlineStr">
        <is>
          <t>Newham</t>
        </is>
      </c>
      <c r="F729" s="417" t="inlineStr">
        <is>
          <t>South East</t>
        </is>
      </c>
      <c r="G729" s="380" t="inlineStr">
        <is>
          <t>RT Inner London</t>
        </is>
      </c>
      <c r="H729" s="413" t="inlineStr">
        <is>
          <t>London</t>
        </is>
      </c>
    </row>
    <row r="730" ht="15.75" customFormat="1" customHeight="1" s="41">
      <c r="B730" s="416" t="inlineStr">
        <is>
          <t>E02000747</t>
        </is>
      </c>
      <c r="C730" s="417" t="inlineStr">
        <is>
          <t>Newham 034</t>
        </is>
      </c>
      <c r="D730" s="417" t="inlineStr">
        <is>
          <t>E09000025</t>
        </is>
      </c>
      <c r="E730" s="417" t="inlineStr">
        <is>
          <t>Newham</t>
        </is>
      </c>
      <c r="F730" s="417" t="inlineStr">
        <is>
          <t>South East</t>
        </is>
      </c>
      <c r="G730" s="380" t="inlineStr">
        <is>
          <t>RT Inner London</t>
        </is>
      </c>
      <c r="H730" s="413" t="inlineStr">
        <is>
          <t>London</t>
        </is>
      </c>
    </row>
    <row r="731" ht="15.75" customFormat="1" customHeight="1" s="41">
      <c r="B731" s="416" t="inlineStr">
        <is>
          <t>E02000748</t>
        </is>
      </c>
      <c r="C731" s="417" t="inlineStr">
        <is>
          <t>Newham 035</t>
        </is>
      </c>
      <c r="D731" s="417" t="inlineStr">
        <is>
          <t>E09000025</t>
        </is>
      </c>
      <c r="E731" s="417" t="inlineStr">
        <is>
          <t>Newham</t>
        </is>
      </c>
      <c r="F731" s="417" t="inlineStr">
        <is>
          <t>South East</t>
        </is>
      </c>
      <c r="G731" s="380" t="inlineStr">
        <is>
          <t>RT Inner London</t>
        </is>
      </c>
      <c r="H731" s="413" t="inlineStr">
        <is>
          <t>London</t>
        </is>
      </c>
    </row>
    <row r="732" ht="15.75" customFormat="1" customHeight="1" s="41">
      <c r="B732" s="416" t="inlineStr">
        <is>
          <t>E02000749</t>
        </is>
      </c>
      <c r="C732" s="417" t="inlineStr">
        <is>
          <t>Newham 036</t>
        </is>
      </c>
      <c r="D732" s="417" t="inlineStr">
        <is>
          <t>E09000025</t>
        </is>
      </c>
      <c r="E732" s="417" t="inlineStr">
        <is>
          <t>Newham</t>
        </is>
      </c>
      <c r="F732" s="417" t="inlineStr">
        <is>
          <t>South East</t>
        </is>
      </c>
      <c r="G732" s="380" t="inlineStr">
        <is>
          <t>RT Inner London</t>
        </is>
      </c>
      <c r="H732" s="413" t="inlineStr">
        <is>
          <t>London</t>
        </is>
      </c>
    </row>
    <row r="733" ht="15.75" customFormat="1" customHeight="1" s="41">
      <c r="B733" s="416" t="inlineStr">
        <is>
          <t>E02000750</t>
        </is>
      </c>
      <c r="C733" s="417" t="inlineStr">
        <is>
          <t>Newham 037</t>
        </is>
      </c>
      <c r="D733" s="417" t="inlineStr">
        <is>
          <t>E09000025</t>
        </is>
      </c>
      <c r="E733" s="417" t="inlineStr">
        <is>
          <t>Newham</t>
        </is>
      </c>
      <c r="F733" s="417" t="inlineStr">
        <is>
          <t>South East</t>
        </is>
      </c>
      <c r="G733" s="380" t="inlineStr">
        <is>
          <t>RT Inner London</t>
        </is>
      </c>
      <c r="H733" s="413" t="inlineStr">
        <is>
          <t>London</t>
        </is>
      </c>
    </row>
    <row r="734" ht="15.75" customFormat="1" customHeight="1" s="41">
      <c r="B734" s="416" t="inlineStr">
        <is>
          <t>E02000751</t>
        </is>
      </c>
      <c r="C734" s="417" t="inlineStr">
        <is>
          <t>Redbridge 001</t>
        </is>
      </c>
      <c r="D734" s="417" t="inlineStr">
        <is>
          <t>E09000026</t>
        </is>
      </c>
      <c r="E734" s="417" t="inlineStr">
        <is>
          <t>Redbridge</t>
        </is>
      </c>
      <c r="F734" s="417" t="inlineStr">
        <is>
          <t>South East</t>
        </is>
      </c>
      <c r="G734" s="380" t="inlineStr">
        <is>
          <t>RT Outer London</t>
        </is>
      </c>
      <c r="H734" s="413" t="inlineStr">
        <is>
          <t>London</t>
        </is>
      </c>
    </row>
    <row r="735" ht="15.75" customFormat="1" customHeight="1" s="41">
      <c r="B735" s="416" t="inlineStr">
        <is>
          <t>E02000752</t>
        </is>
      </c>
      <c r="C735" s="417" t="inlineStr">
        <is>
          <t>Redbridge 002</t>
        </is>
      </c>
      <c r="D735" s="417" t="inlineStr">
        <is>
          <t>E09000026</t>
        </is>
      </c>
      <c r="E735" s="417" t="inlineStr">
        <is>
          <t>Redbridge</t>
        </is>
      </c>
      <c r="F735" s="417" t="inlineStr">
        <is>
          <t>South East</t>
        </is>
      </c>
      <c r="G735" s="380" t="inlineStr">
        <is>
          <t>RT Outer London</t>
        </is>
      </c>
      <c r="H735" s="413" t="inlineStr">
        <is>
          <t>London</t>
        </is>
      </c>
    </row>
    <row r="736" ht="15.75" customFormat="1" customHeight="1" s="41">
      <c r="B736" s="416" t="inlineStr">
        <is>
          <t>E02000753</t>
        </is>
      </c>
      <c r="C736" s="417" t="inlineStr">
        <is>
          <t>Redbridge 003</t>
        </is>
      </c>
      <c r="D736" s="417" t="inlineStr">
        <is>
          <t>E09000026</t>
        </is>
      </c>
      <c r="E736" s="417" t="inlineStr">
        <is>
          <t>Redbridge</t>
        </is>
      </c>
      <c r="F736" s="417" t="inlineStr">
        <is>
          <t>South East</t>
        </is>
      </c>
      <c r="G736" s="380" t="inlineStr">
        <is>
          <t>RT Outer London</t>
        </is>
      </c>
      <c r="H736" s="413" t="inlineStr">
        <is>
          <t>London</t>
        </is>
      </c>
    </row>
    <row r="737" ht="15.75" customFormat="1" customHeight="1" s="41">
      <c r="B737" s="416" t="inlineStr">
        <is>
          <t>E02000754</t>
        </is>
      </c>
      <c r="C737" s="417" t="inlineStr">
        <is>
          <t>Redbridge 004</t>
        </is>
      </c>
      <c r="D737" s="417" t="inlineStr">
        <is>
          <t>E09000026</t>
        </is>
      </c>
      <c r="E737" s="417" t="inlineStr">
        <is>
          <t>Redbridge</t>
        </is>
      </c>
      <c r="F737" s="417" t="inlineStr">
        <is>
          <t>South East</t>
        </is>
      </c>
      <c r="G737" s="380" t="inlineStr">
        <is>
          <t>RT Outer London</t>
        </is>
      </c>
      <c r="H737" s="413" t="inlineStr">
        <is>
          <t>London</t>
        </is>
      </c>
    </row>
    <row r="738" ht="15.75" customFormat="1" customHeight="1" s="41">
      <c r="B738" s="416" t="inlineStr">
        <is>
          <t>E02000755</t>
        </is>
      </c>
      <c r="C738" s="417" t="inlineStr">
        <is>
          <t>Redbridge 005</t>
        </is>
      </c>
      <c r="D738" s="417" t="inlineStr">
        <is>
          <t>E09000026</t>
        </is>
      </c>
      <c r="E738" s="417" t="inlineStr">
        <is>
          <t>Redbridge</t>
        </is>
      </c>
      <c r="F738" s="417" t="inlineStr">
        <is>
          <t>South East</t>
        </is>
      </c>
      <c r="G738" s="380" t="inlineStr">
        <is>
          <t>RT Outer London</t>
        </is>
      </c>
      <c r="H738" s="413" t="inlineStr">
        <is>
          <t>London</t>
        </is>
      </c>
    </row>
    <row r="739" ht="15.75" customFormat="1" customHeight="1" s="41">
      <c r="B739" s="416" t="inlineStr">
        <is>
          <t>E02000756</t>
        </is>
      </c>
      <c r="C739" s="417" t="inlineStr">
        <is>
          <t>Redbridge 006</t>
        </is>
      </c>
      <c r="D739" s="417" t="inlineStr">
        <is>
          <t>E09000026</t>
        </is>
      </c>
      <c r="E739" s="417" t="inlineStr">
        <is>
          <t>Redbridge</t>
        </is>
      </c>
      <c r="F739" s="417" t="inlineStr">
        <is>
          <t>South East</t>
        </is>
      </c>
      <c r="G739" s="380" t="inlineStr">
        <is>
          <t>RT Outer London</t>
        </is>
      </c>
      <c r="H739" s="413" t="inlineStr">
        <is>
          <t>London</t>
        </is>
      </c>
    </row>
    <row r="740" ht="15.75" customFormat="1" customHeight="1" s="41">
      <c r="B740" s="416" t="inlineStr">
        <is>
          <t>E02000757</t>
        </is>
      </c>
      <c r="C740" s="417" t="inlineStr">
        <is>
          <t>Redbridge 007</t>
        </is>
      </c>
      <c r="D740" s="417" t="inlineStr">
        <is>
          <t>E09000026</t>
        </is>
      </c>
      <c r="E740" s="417" t="inlineStr">
        <is>
          <t>Redbridge</t>
        </is>
      </c>
      <c r="F740" s="417" t="inlineStr">
        <is>
          <t>South East</t>
        </is>
      </c>
      <c r="G740" s="380" t="inlineStr">
        <is>
          <t>RT Outer London</t>
        </is>
      </c>
      <c r="H740" s="413" t="inlineStr">
        <is>
          <t>London</t>
        </is>
      </c>
    </row>
    <row r="741" ht="15.75" customFormat="1" customHeight="1" s="41">
      <c r="B741" s="416" t="inlineStr">
        <is>
          <t>E02000758</t>
        </is>
      </c>
      <c r="C741" s="417" t="inlineStr">
        <is>
          <t>Redbridge 008</t>
        </is>
      </c>
      <c r="D741" s="417" t="inlineStr">
        <is>
          <t>E09000026</t>
        </is>
      </c>
      <c r="E741" s="417" t="inlineStr">
        <is>
          <t>Redbridge</t>
        </is>
      </c>
      <c r="F741" s="417" t="inlineStr">
        <is>
          <t>South East</t>
        </is>
      </c>
      <c r="G741" s="380" t="inlineStr">
        <is>
          <t>RT Outer London</t>
        </is>
      </c>
      <c r="H741" s="413" t="inlineStr">
        <is>
          <t>London</t>
        </is>
      </c>
    </row>
    <row r="742" ht="15.75" customFormat="1" customHeight="1" s="41">
      <c r="B742" s="416" t="inlineStr">
        <is>
          <t>E02000759</t>
        </is>
      </c>
      <c r="C742" s="417" t="inlineStr">
        <is>
          <t>Redbridge 009</t>
        </is>
      </c>
      <c r="D742" s="417" t="inlineStr">
        <is>
          <t>E09000026</t>
        </is>
      </c>
      <c r="E742" s="417" t="inlineStr">
        <is>
          <t>Redbridge</t>
        </is>
      </c>
      <c r="F742" s="417" t="inlineStr">
        <is>
          <t>South East</t>
        </is>
      </c>
      <c r="G742" s="380" t="inlineStr">
        <is>
          <t>RT Outer London</t>
        </is>
      </c>
      <c r="H742" s="413" t="inlineStr">
        <is>
          <t>London</t>
        </is>
      </c>
    </row>
    <row r="743" ht="15.75" customFormat="1" customHeight="1" s="41">
      <c r="B743" s="416" t="inlineStr">
        <is>
          <t>E02000760</t>
        </is>
      </c>
      <c r="C743" s="417" t="inlineStr">
        <is>
          <t>Redbridge 010</t>
        </is>
      </c>
      <c r="D743" s="417" t="inlineStr">
        <is>
          <t>E09000026</t>
        </is>
      </c>
      <c r="E743" s="417" t="inlineStr">
        <is>
          <t>Redbridge</t>
        </is>
      </c>
      <c r="F743" s="417" t="inlineStr">
        <is>
          <t>South East</t>
        </is>
      </c>
      <c r="G743" s="380" t="inlineStr">
        <is>
          <t>RT Outer London</t>
        </is>
      </c>
      <c r="H743" s="413" t="inlineStr">
        <is>
          <t>London</t>
        </is>
      </c>
    </row>
    <row r="744" ht="15.75" customFormat="1" customHeight="1" s="41">
      <c r="B744" s="416" t="inlineStr">
        <is>
          <t>E02000762</t>
        </is>
      </c>
      <c r="C744" s="417" t="inlineStr">
        <is>
          <t>Redbridge 012</t>
        </is>
      </c>
      <c r="D744" s="417" t="inlineStr">
        <is>
          <t>E09000026</t>
        </is>
      </c>
      <c r="E744" s="417" t="inlineStr">
        <is>
          <t>Redbridge</t>
        </is>
      </c>
      <c r="F744" s="417" t="inlineStr">
        <is>
          <t>South East</t>
        </is>
      </c>
      <c r="G744" s="380" t="inlineStr">
        <is>
          <t>RT Outer London</t>
        </is>
      </c>
      <c r="H744" s="413" t="inlineStr">
        <is>
          <t>London</t>
        </is>
      </c>
    </row>
    <row r="745" ht="15.75" customFormat="1" customHeight="1" s="41">
      <c r="B745" s="416" t="inlineStr">
        <is>
          <t>E02000763</t>
        </is>
      </c>
      <c r="C745" s="417" t="inlineStr">
        <is>
          <t>Redbridge 013</t>
        </is>
      </c>
      <c r="D745" s="417" t="inlineStr">
        <is>
          <t>E09000026</t>
        </is>
      </c>
      <c r="E745" s="417" t="inlineStr">
        <is>
          <t>Redbridge</t>
        </is>
      </c>
      <c r="F745" s="417" t="inlineStr">
        <is>
          <t>South East</t>
        </is>
      </c>
      <c r="G745" s="380" t="inlineStr">
        <is>
          <t>RT Outer London</t>
        </is>
      </c>
      <c r="H745" s="413" t="inlineStr">
        <is>
          <t>London</t>
        </is>
      </c>
    </row>
    <row r="746" ht="15.75" customFormat="1" customHeight="1" s="41">
      <c r="B746" s="416" t="inlineStr">
        <is>
          <t>E02000764</t>
        </is>
      </c>
      <c r="C746" s="417" t="inlineStr">
        <is>
          <t>Redbridge 014</t>
        </is>
      </c>
      <c r="D746" s="417" t="inlineStr">
        <is>
          <t>E09000026</t>
        </is>
      </c>
      <c r="E746" s="417" t="inlineStr">
        <is>
          <t>Redbridge</t>
        </is>
      </c>
      <c r="F746" s="417" t="inlineStr">
        <is>
          <t>South East</t>
        </is>
      </c>
      <c r="G746" s="380" t="inlineStr">
        <is>
          <t>RT Outer London</t>
        </is>
      </c>
      <c r="H746" s="413" t="inlineStr">
        <is>
          <t>London</t>
        </is>
      </c>
    </row>
    <row r="747" ht="15.75" customFormat="1" customHeight="1" s="41">
      <c r="B747" s="416" t="inlineStr">
        <is>
          <t>E02000765</t>
        </is>
      </c>
      <c r="C747" s="417" t="inlineStr">
        <is>
          <t>Redbridge 015</t>
        </is>
      </c>
      <c r="D747" s="417" t="inlineStr">
        <is>
          <t>E09000026</t>
        </is>
      </c>
      <c r="E747" s="417" t="inlineStr">
        <is>
          <t>Redbridge</t>
        </is>
      </c>
      <c r="F747" s="417" t="inlineStr">
        <is>
          <t>South East</t>
        </is>
      </c>
      <c r="G747" s="380" t="inlineStr">
        <is>
          <t>RT Outer London</t>
        </is>
      </c>
      <c r="H747" s="413" t="inlineStr">
        <is>
          <t>London</t>
        </is>
      </c>
    </row>
    <row r="748" ht="15.75" customFormat="1" customHeight="1" s="41">
      <c r="B748" s="416" t="inlineStr">
        <is>
          <t>E02000767</t>
        </is>
      </c>
      <c r="C748" s="417" t="inlineStr">
        <is>
          <t>Redbridge 017</t>
        </is>
      </c>
      <c r="D748" s="417" t="inlineStr">
        <is>
          <t>E09000026</t>
        </is>
      </c>
      <c r="E748" s="417" t="inlineStr">
        <is>
          <t>Redbridge</t>
        </is>
      </c>
      <c r="F748" s="417" t="inlineStr">
        <is>
          <t>South East</t>
        </is>
      </c>
      <c r="G748" s="380" t="inlineStr">
        <is>
          <t>RT Outer London</t>
        </is>
      </c>
      <c r="H748" s="413" t="inlineStr">
        <is>
          <t>London</t>
        </is>
      </c>
    </row>
    <row r="749" ht="15.75" customFormat="1" customHeight="1" s="41">
      <c r="B749" s="416" t="inlineStr">
        <is>
          <t>E02000768</t>
        </is>
      </c>
      <c r="C749" s="417" t="inlineStr">
        <is>
          <t>Redbridge 018</t>
        </is>
      </c>
      <c r="D749" s="417" t="inlineStr">
        <is>
          <t>E09000026</t>
        </is>
      </c>
      <c r="E749" s="417" t="inlineStr">
        <is>
          <t>Redbridge</t>
        </is>
      </c>
      <c r="F749" s="417" t="inlineStr">
        <is>
          <t>South East</t>
        </is>
      </c>
      <c r="G749" s="380" t="inlineStr">
        <is>
          <t>RT Outer London</t>
        </is>
      </c>
      <c r="H749" s="413" t="inlineStr">
        <is>
          <t>London</t>
        </is>
      </c>
    </row>
    <row r="750" ht="15.75" customFormat="1" customHeight="1" s="41">
      <c r="B750" s="416" t="inlineStr">
        <is>
          <t>E02000769</t>
        </is>
      </c>
      <c r="C750" s="417" t="inlineStr">
        <is>
          <t>Redbridge 019</t>
        </is>
      </c>
      <c r="D750" s="417" t="inlineStr">
        <is>
          <t>E09000026</t>
        </is>
      </c>
      <c r="E750" s="417" t="inlineStr">
        <is>
          <t>Redbridge</t>
        </is>
      </c>
      <c r="F750" s="417" t="inlineStr">
        <is>
          <t>South East</t>
        </is>
      </c>
      <c r="G750" s="380" t="inlineStr">
        <is>
          <t>RT Outer London</t>
        </is>
      </c>
      <c r="H750" s="413" t="inlineStr">
        <is>
          <t>London</t>
        </is>
      </c>
    </row>
    <row r="751" ht="15.75" customFormat="1" customHeight="1" s="41">
      <c r="B751" s="416" t="inlineStr">
        <is>
          <t>E02000770</t>
        </is>
      </c>
      <c r="C751" s="417" t="inlineStr">
        <is>
          <t>Redbridge 020</t>
        </is>
      </c>
      <c r="D751" s="417" t="inlineStr">
        <is>
          <t>E09000026</t>
        </is>
      </c>
      <c r="E751" s="417" t="inlineStr">
        <is>
          <t>Redbridge</t>
        </is>
      </c>
      <c r="F751" s="417" t="inlineStr">
        <is>
          <t>South East</t>
        </is>
      </c>
      <c r="G751" s="380" t="inlineStr">
        <is>
          <t>RT Outer London</t>
        </is>
      </c>
      <c r="H751" s="413" t="inlineStr">
        <is>
          <t>London</t>
        </is>
      </c>
    </row>
    <row r="752" ht="15.75" customFormat="1" customHeight="1" s="41">
      <c r="B752" s="416" t="inlineStr">
        <is>
          <t>E02000772</t>
        </is>
      </c>
      <c r="C752" s="417" t="inlineStr">
        <is>
          <t>Redbridge 022</t>
        </is>
      </c>
      <c r="D752" s="417" t="inlineStr">
        <is>
          <t>E09000026</t>
        </is>
      </c>
      <c r="E752" s="417" t="inlineStr">
        <is>
          <t>Redbridge</t>
        </is>
      </c>
      <c r="F752" s="417" t="inlineStr">
        <is>
          <t>South East</t>
        </is>
      </c>
      <c r="G752" s="380" t="inlineStr">
        <is>
          <t>RT Outer London</t>
        </is>
      </c>
      <c r="H752" s="413" t="inlineStr">
        <is>
          <t>London</t>
        </is>
      </c>
    </row>
    <row r="753" ht="15.75" customFormat="1" customHeight="1" s="41">
      <c r="B753" s="416" t="inlineStr">
        <is>
          <t>E02000773</t>
        </is>
      </c>
      <c r="C753" s="417" t="inlineStr">
        <is>
          <t>Redbridge 023</t>
        </is>
      </c>
      <c r="D753" s="417" t="inlineStr">
        <is>
          <t>E09000026</t>
        </is>
      </c>
      <c r="E753" s="417" t="inlineStr">
        <is>
          <t>Redbridge</t>
        </is>
      </c>
      <c r="F753" s="417" t="inlineStr">
        <is>
          <t>South East</t>
        </is>
      </c>
      <c r="G753" s="380" t="inlineStr">
        <is>
          <t>RT Outer London</t>
        </is>
      </c>
      <c r="H753" s="413" t="inlineStr">
        <is>
          <t>London</t>
        </is>
      </c>
    </row>
    <row r="754" ht="15.75" customFormat="1" customHeight="1" s="41">
      <c r="B754" s="416" t="inlineStr">
        <is>
          <t>E02000774</t>
        </is>
      </c>
      <c r="C754" s="417" t="inlineStr">
        <is>
          <t>Redbridge 024</t>
        </is>
      </c>
      <c r="D754" s="417" t="inlineStr">
        <is>
          <t>E09000026</t>
        </is>
      </c>
      <c r="E754" s="417" t="inlineStr">
        <is>
          <t>Redbridge</t>
        </is>
      </c>
      <c r="F754" s="417" t="inlineStr">
        <is>
          <t>South East</t>
        </is>
      </c>
      <c r="G754" s="380" t="inlineStr">
        <is>
          <t>RT Outer London</t>
        </is>
      </c>
      <c r="H754" s="413" t="inlineStr">
        <is>
          <t>London</t>
        </is>
      </c>
    </row>
    <row r="755" ht="15.75" customFormat="1" customHeight="1" s="41">
      <c r="B755" s="416" t="inlineStr">
        <is>
          <t>E02000776</t>
        </is>
      </c>
      <c r="C755" s="417" t="inlineStr">
        <is>
          <t>Redbridge 026</t>
        </is>
      </c>
      <c r="D755" s="417" t="inlineStr">
        <is>
          <t>E09000026</t>
        </is>
      </c>
      <c r="E755" s="417" t="inlineStr">
        <is>
          <t>Redbridge</t>
        </is>
      </c>
      <c r="F755" s="417" t="inlineStr">
        <is>
          <t>South East</t>
        </is>
      </c>
      <c r="G755" s="380" t="inlineStr">
        <is>
          <t>RT Outer London</t>
        </is>
      </c>
      <c r="H755" s="413" t="inlineStr">
        <is>
          <t>London</t>
        </is>
      </c>
    </row>
    <row r="756" ht="15.75" customFormat="1" customHeight="1" s="41">
      <c r="B756" s="416" t="inlineStr">
        <is>
          <t>E02000777</t>
        </is>
      </c>
      <c r="C756" s="417" t="inlineStr">
        <is>
          <t>Redbridge 027</t>
        </is>
      </c>
      <c r="D756" s="417" t="inlineStr">
        <is>
          <t>E09000026</t>
        </is>
      </c>
      <c r="E756" s="417" t="inlineStr">
        <is>
          <t>Redbridge</t>
        </is>
      </c>
      <c r="F756" s="417" t="inlineStr">
        <is>
          <t>South East</t>
        </is>
      </c>
      <c r="G756" s="380" t="inlineStr">
        <is>
          <t>RT Outer London</t>
        </is>
      </c>
      <c r="H756" s="413" t="inlineStr">
        <is>
          <t>London</t>
        </is>
      </c>
    </row>
    <row r="757" ht="15.75" customFormat="1" customHeight="1" s="41">
      <c r="B757" s="416" t="inlineStr">
        <is>
          <t>E02000779</t>
        </is>
      </c>
      <c r="C757" s="417" t="inlineStr">
        <is>
          <t>Redbridge 029</t>
        </is>
      </c>
      <c r="D757" s="417" t="inlineStr">
        <is>
          <t>E09000026</t>
        </is>
      </c>
      <c r="E757" s="417" t="inlineStr">
        <is>
          <t>Redbridge</t>
        </is>
      </c>
      <c r="F757" s="417" t="inlineStr">
        <is>
          <t>South East</t>
        </is>
      </c>
      <c r="G757" s="380" t="inlineStr">
        <is>
          <t>RT Outer London</t>
        </is>
      </c>
      <c r="H757" s="413" t="inlineStr">
        <is>
          <t>London</t>
        </is>
      </c>
    </row>
    <row r="758" ht="15.75" customFormat="1" customHeight="1" s="41">
      <c r="B758" s="416" t="inlineStr">
        <is>
          <t>E02000780</t>
        </is>
      </c>
      <c r="C758" s="417" t="inlineStr">
        <is>
          <t>Redbridge 030</t>
        </is>
      </c>
      <c r="D758" s="417" t="inlineStr">
        <is>
          <t>E09000026</t>
        </is>
      </c>
      <c r="E758" s="417" t="inlineStr">
        <is>
          <t>Redbridge</t>
        </is>
      </c>
      <c r="F758" s="417" t="inlineStr">
        <is>
          <t>South East</t>
        </is>
      </c>
      <c r="G758" s="380" t="inlineStr">
        <is>
          <t>RT Outer London</t>
        </is>
      </c>
      <c r="H758" s="413" t="inlineStr">
        <is>
          <t>London</t>
        </is>
      </c>
    </row>
    <row r="759" ht="15.75" customFormat="1" customHeight="1" s="41">
      <c r="B759" s="416" t="inlineStr">
        <is>
          <t>E02000781</t>
        </is>
      </c>
      <c r="C759" s="417" t="inlineStr">
        <is>
          <t>Redbridge 031</t>
        </is>
      </c>
      <c r="D759" s="417" t="inlineStr">
        <is>
          <t>E09000026</t>
        </is>
      </c>
      <c r="E759" s="417" t="inlineStr">
        <is>
          <t>Redbridge</t>
        </is>
      </c>
      <c r="F759" s="417" t="inlineStr">
        <is>
          <t>South East</t>
        </is>
      </c>
      <c r="G759" s="380" t="inlineStr">
        <is>
          <t>RT Outer London</t>
        </is>
      </c>
      <c r="H759" s="413" t="inlineStr">
        <is>
          <t>London</t>
        </is>
      </c>
    </row>
    <row r="760" ht="15.75" customFormat="1" customHeight="1" s="41">
      <c r="B760" s="416" t="inlineStr">
        <is>
          <t>E02000782</t>
        </is>
      </c>
      <c r="C760" s="417" t="inlineStr">
        <is>
          <t>Redbridge 032</t>
        </is>
      </c>
      <c r="D760" s="417" t="inlineStr">
        <is>
          <t>E09000026</t>
        </is>
      </c>
      <c r="E760" s="417" t="inlineStr">
        <is>
          <t>Redbridge</t>
        </is>
      </c>
      <c r="F760" s="417" t="inlineStr">
        <is>
          <t>South East</t>
        </is>
      </c>
      <c r="G760" s="380" t="inlineStr">
        <is>
          <t>RT Outer London</t>
        </is>
      </c>
      <c r="H760" s="413" t="inlineStr">
        <is>
          <t>London</t>
        </is>
      </c>
    </row>
    <row r="761" ht="15.75" customFormat="1" customHeight="1" s="41">
      <c r="B761" s="416" t="inlineStr">
        <is>
          <t>E02000783</t>
        </is>
      </c>
      <c r="C761" s="417" t="inlineStr">
        <is>
          <t>Redbridge 033</t>
        </is>
      </c>
      <c r="D761" s="417" t="inlineStr">
        <is>
          <t>E09000026</t>
        </is>
      </c>
      <c r="E761" s="417" t="inlineStr">
        <is>
          <t>Redbridge</t>
        </is>
      </c>
      <c r="F761" s="417" t="inlineStr">
        <is>
          <t>South East</t>
        </is>
      </c>
      <c r="G761" s="380" t="inlineStr">
        <is>
          <t>RT Outer London</t>
        </is>
      </c>
      <c r="H761" s="413" t="inlineStr">
        <is>
          <t>London</t>
        </is>
      </c>
    </row>
    <row r="762" ht="15.75" customFormat="1" customHeight="1" s="41">
      <c r="B762" s="416" t="inlineStr">
        <is>
          <t>E02000784</t>
        </is>
      </c>
      <c r="C762" s="417" t="inlineStr">
        <is>
          <t>Richmond upon Thames 001</t>
        </is>
      </c>
      <c r="D762" s="417" t="inlineStr">
        <is>
          <t>E09000027</t>
        </is>
      </c>
      <c r="E762" s="417" t="inlineStr">
        <is>
          <t>Richmond upon Thames</t>
        </is>
      </c>
      <c r="F762" s="417" t="inlineStr">
        <is>
          <t>South East</t>
        </is>
      </c>
      <c r="G762" s="380" t="inlineStr">
        <is>
          <t>RT Outer London</t>
        </is>
      </c>
      <c r="H762" s="413" t="inlineStr">
        <is>
          <t>London</t>
        </is>
      </c>
    </row>
    <row r="763" ht="15.75" customFormat="1" customHeight="1" s="41">
      <c r="B763" s="416" t="inlineStr">
        <is>
          <t>E02000785</t>
        </is>
      </c>
      <c r="C763" s="417" t="inlineStr">
        <is>
          <t>Richmond upon Thames 002</t>
        </is>
      </c>
      <c r="D763" s="417" t="inlineStr">
        <is>
          <t>E09000027</t>
        </is>
      </c>
      <c r="E763" s="417" t="inlineStr">
        <is>
          <t>Richmond upon Thames</t>
        </is>
      </c>
      <c r="F763" s="417" t="inlineStr">
        <is>
          <t>South East</t>
        </is>
      </c>
      <c r="G763" s="380" t="inlineStr">
        <is>
          <t>RT Outer London</t>
        </is>
      </c>
      <c r="H763" s="413" t="inlineStr">
        <is>
          <t>London</t>
        </is>
      </c>
    </row>
    <row r="764" ht="15.75" customFormat="1" customHeight="1" s="41">
      <c r="B764" s="416" t="inlineStr">
        <is>
          <t>E02000786</t>
        </is>
      </c>
      <c r="C764" s="417" t="inlineStr">
        <is>
          <t>Richmond upon Thames 003</t>
        </is>
      </c>
      <c r="D764" s="417" t="inlineStr">
        <is>
          <t>E09000027</t>
        </is>
      </c>
      <c r="E764" s="417" t="inlineStr">
        <is>
          <t>Richmond upon Thames</t>
        </is>
      </c>
      <c r="F764" s="417" t="inlineStr">
        <is>
          <t>South East</t>
        </is>
      </c>
      <c r="G764" s="380" t="inlineStr">
        <is>
          <t>RT Outer London</t>
        </is>
      </c>
      <c r="H764" s="413" t="inlineStr">
        <is>
          <t>London</t>
        </is>
      </c>
    </row>
    <row r="765" ht="15.75" customFormat="1" customHeight="1" s="41">
      <c r="B765" s="416" t="inlineStr">
        <is>
          <t>E02000787</t>
        </is>
      </c>
      <c r="C765" s="417" t="inlineStr">
        <is>
          <t>Richmond upon Thames 004</t>
        </is>
      </c>
      <c r="D765" s="417" t="inlineStr">
        <is>
          <t>E09000027</t>
        </is>
      </c>
      <c r="E765" s="417" t="inlineStr">
        <is>
          <t>Richmond upon Thames</t>
        </is>
      </c>
      <c r="F765" s="417" t="inlineStr">
        <is>
          <t>South East</t>
        </is>
      </c>
      <c r="G765" s="380" t="inlineStr">
        <is>
          <t>RT Outer London</t>
        </is>
      </c>
      <c r="H765" s="413" t="inlineStr">
        <is>
          <t>London</t>
        </is>
      </c>
    </row>
    <row r="766" ht="15.75" customFormat="1" customHeight="1" s="41">
      <c r="B766" s="416" t="inlineStr">
        <is>
          <t>E02000788</t>
        </is>
      </c>
      <c r="C766" s="417" t="inlineStr">
        <is>
          <t>Richmond upon Thames 005</t>
        </is>
      </c>
      <c r="D766" s="417" t="inlineStr">
        <is>
          <t>E09000027</t>
        </is>
      </c>
      <c r="E766" s="417" t="inlineStr">
        <is>
          <t>Richmond upon Thames</t>
        </is>
      </c>
      <c r="F766" s="417" t="inlineStr">
        <is>
          <t>South East</t>
        </is>
      </c>
      <c r="G766" s="380" t="inlineStr">
        <is>
          <t>RT Outer London</t>
        </is>
      </c>
      <c r="H766" s="413" t="inlineStr">
        <is>
          <t>London</t>
        </is>
      </c>
    </row>
    <row r="767" ht="15.75" customFormat="1" customHeight="1" s="41">
      <c r="B767" s="416" t="inlineStr">
        <is>
          <t>E02000789</t>
        </is>
      </c>
      <c r="C767" s="417" t="inlineStr">
        <is>
          <t>Richmond upon Thames 006</t>
        </is>
      </c>
      <c r="D767" s="417" t="inlineStr">
        <is>
          <t>E09000027</t>
        </is>
      </c>
      <c r="E767" s="417" t="inlineStr">
        <is>
          <t>Richmond upon Thames</t>
        </is>
      </c>
      <c r="F767" s="417" t="inlineStr">
        <is>
          <t>South East</t>
        </is>
      </c>
      <c r="G767" s="380" t="inlineStr">
        <is>
          <t>RT Outer London</t>
        </is>
      </c>
      <c r="H767" s="413" t="inlineStr">
        <is>
          <t>London</t>
        </is>
      </c>
    </row>
    <row r="768" ht="15.75" customFormat="1" customHeight="1" s="41">
      <c r="B768" s="416" t="inlineStr">
        <is>
          <t>E02000790</t>
        </is>
      </c>
      <c r="C768" s="417" t="inlineStr">
        <is>
          <t>Richmond upon Thames 007</t>
        </is>
      </c>
      <c r="D768" s="417" t="inlineStr">
        <is>
          <t>E09000027</t>
        </is>
      </c>
      <c r="E768" s="417" t="inlineStr">
        <is>
          <t>Richmond upon Thames</t>
        </is>
      </c>
      <c r="F768" s="417" t="inlineStr">
        <is>
          <t>South East</t>
        </is>
      </c>
      <c r="G768" s="380" t="inlineStr">
        <is>
          <t>RT Outer London</t>
        </is>
      </c>
      <c r="H768" s="413" t="inlineStr">
        <is>
          <t>London</t>
        </is>
      </c>
    </row>
    <row r="769" ht="15.75" customFormat="1" customHeight="1" s="41">
      <c r="B769" s="416" t="inlineStr">
        <is>
          <t>E02000791</t>
        </is>
      </c>
      <c r="C769" s="417" t="inlineStr">
        <is>
          <t>Richmond upon Thames 008</t>
        </is>
      </c>
      <c r="D769" s="417" t="inlineStr">
        <is>
          <t>E09000027</t>
        </is>
      </c>
      <c r="E769" s="417" t="inlineStr">
        <is>
          <t>Richmond upon Thames</t>
        </is>
      </c>
      <c r="F769" s="417" t="inlineStr">
        <is>
          <t>South East</t>
        </is>
      </c>
      <c r="G769" s="380" t="inlineStr">
        <is>
          <t>RT Outer London</t>
        </is>
      </c>
      <c r="H769" s="413" t="inlineStr">
        <is>
          <t>London</t>
        </is>
      </c>
    </row>
    <row r="770" ht="15.75" customFormat="1" customHeight="1" s="41">
      <c r="B770" s="416" t="inlineStr">
        <is>
          <t>E02000792</t>
        </is>
      </c>
      <c r="C770" s="417" t="inlineStr">
        <is>
          <t>Richmond upon Thames 009</t>
        </is>
      </c>
      <c r="D770" s="417" t="inlineStr">
        <is>
          <t>E09000027</t>
        </is>
      </c>
      <c r="E770" s="417" t="inlineStr">
        <is>
          <t>Richmond upon Thames</t>
        </is>
      </c>
      <c r="F770" s="417" t="inlineStr">
        <is>
          <t>South East</t>
        </is>
      </c>
      <c r="G770" s="380" t="inlineStr">
        <is>
          <t>RT Outer London</t>
        </is>
      </c>
      <c r="H770" s="413" t="inlineStr">
        <is>
          <t>London</t>
        </is>
      </c>
    </row>
    <row r="771" ht="15.75" customFormat="1" customHeight="1" s="41">
      <c r="B771" s="416" t="inlineStr">
        <is>
          <t>E02000793</t>
        </is>
      </c>
      <c r="C771" s="417" t="inlineStr">
        <is>
          <t>Richmond upon Thames 010</t>
        </is>
      </c>
      <c r="D771" s="417" t="inlineStr">
        <is>
          <t>E09000027</t>
        </is>
      </c>
      <c r="E771" s="417" t="inlineStr">
        <is>
          <t>Richmond upon Thames</t>
        </is>
      </c>
      <c r="F771" s="417" t="inlineStr">
        <is>
          <t>South East</t>
        </is>
      </c>
      <c r="G771" s="380" t="inlineStr">
        <is>
          <t>RT Outer London</t>
        </is>
      </c>
      <c r="H771" s="413" t="inlineStr">
        <is>
          <t>London</t>
        </is>
      </c>
    </row>
    <row r="772" ht="15.75" customFormat="1" customHeight="1" s="41">
      <c r="B772" s="416" t="inlineStr">
        <is>
          <t>E02000794</t>
        </is>
      </c>
      <c r="C772" s="417" t="inlineStr">
        <is>
          <t>Richmond upon Thames 011</t>
        </is>
      </c>
      <c r="D772" s="417" t="inlineStr">
        <is>
          <t>E09000027</t>
        </is>
      </c>
      <c r="E772" s="417" t="inlineStr">
        <is>
          <t>Richmond upon Thames</t>
        </is>
      </c>
      <c r="F772" s="417" t="inlineStr">
        <is>
          <t>South East</t>
        </is>
      </c>
      <c r="G772" s="380" t="inlineStr">
        <is>
          <t>RT Outer London</t>
        </is>
      </c>
      <c r="H772" s="413" t="inlineStr">
        <is>
          <t>London</t>
        </is>
      </c>
    </row>
    <row r="773" ht="15.75" customFormat="1" customHeight="1" s="41">
      <c r="B773" s="416" t="inlineStr">
        <is>
          <t>E02000795</t>
        </is>
      </c>
      <c r="C773" s="417" t="inlineStr">
        <is>
          <t>Richmond upon Thames 012</t>
        </is>
      </c>
      <c r="D773" s="417" t="inlineStr">
        <is>
          <t>E09000027</t>
        </is>
      </c>
      <c r="E773" s="417" t="inlineStr">
        <is>
          <t>Richmond upon Thames</t>
        </is>
      </c>
      <c r="F773" s="417" t="inlineStr">
        <is>
          <t>South East</t>
        </is>
      </c>
      <c r="G773" s="380" t="inlineStr">
        <is>
          <t>RT Outer London</t>
        </is>
      </c>
      <c r="H773" s="413" t="inlineStr">
        <is>
          <t>London</t>
        </is>
      </c>
    </row>
    <row r="774" ht="15.75" customFormat="1" customHeight="1" s="41">
      <c r="B774" s="416" t="inlineStr">
        <is>
          <t>E02000796</t>
        </is>
      </c>
      <c r="C774" s="417" t="inlineStr">
        <is>
          <t>Richmond upon Thames 013</t>
        </is>
      </c>
      <c r="D774" s="417" t="inlineStr">
        <is>
          <t>E09000027</t>
        </is>
      </c>
      <c r="E774" s="417" t="inlineStr">
        <is>
          <t>Richmond upon Thames</t>
        </is>
      </c>
      <c r="F774" s="417" t="inlineStr">
        <is>
          <t>South East</t>
        </is>
      </c>
      <c r="G774" s="380" t="inlineStr">
        <is>
          <t>RT Outer London</t>
        </is>
      </c>
      <c r="H774" s="413" t="inlineStr">
        <is>
          <t>London</t>
        </is>
      </c>
    </row>
    <row r="775" ht="15.75" customFormat="1" customHeight="1" s="41">
      <c r="B775" s="416" t="inlineStr">
        <is>
          <t>E02000797</t>
        </is>
      </c>
      <c r="C775" s="417" t="inlineStr">
        <is>
          <t>Richmond upon Thames 014</t>
        </is>
      </c>
      <c r="D775" s="417" t="inlineStr">
        <is>
          <t>E09000027</t>
        </is>
      </c>
      <c r="E775" s="417" t="inlineStr">
        <is>
          <t>Richmond upon Thames</t>
        </is>
      </c>
      <c r="F775" s="417" t="inlineStr">
        <is>
          <t>South East</t>
        </is>
      </c>
      <c r="G775" s="380" t="inlineStr">
        <is>
          <t>RT Outer London</t>
        </is>
      </c>
      <c r="H775" s="413" t="inlineStr">
        <is>
          <t>London</t>
        </is>
      </c>
    </row>
    <row r="776" ht="15.75" customFormat="1" customHeight="1" s="41">
      <c r="B776" s="416" t="inlineStr">
        <is>
          <t>E02000798</t>
        </is>
      </c>
      <c r="C776" s="417" t="inlineStr">
        <is>
          <t>Richmond upon Thames 015</t>
        </is>
      </c>
      <c r="D776" s="417" t="inlineStr">
        <is>
          <t>E09000027</t>
        </is>
      </c>
      <c r="E776" s="417" t="inlineStr">
        <is>
          <t>Richmond upon Thames</t>
        </is>
      </c>
      <c r="F776" s="417" t="inlineStr">
        <is>
          <t>South East</t>
        </is>
      </c>
      <c r="G776" s="380" t="inlineStr">
        <is>
          <t>RT Outer London</t>
        </is>
      </c>
      <c r="H776" s="413" t="inlineStr">
        <is>
          <t>London</t>
        </is>
      </c>
    </row>
    <row r="777" ht="15.75" customFormat="1" customHeight="1" s="41">
      <c r="B777" s="416" t="inlineStr">
        <is>
          <t>E02000799</t>
        </is>
      </c>
      <c r="C777" s="417" t="inlineStr">
        <is>
          <t>Richmond upon Thames 016</t>
        </is>
      </c>
      <c r="D777" s="417" t="inlineStr">
        <is>
          <t>E09000027</t>
        </is>
      </c>
      <c r="E777" s="417" t="inlineStr">
        <is>
          <t>Richmond upon Thames</t>
        </is>
      </c>
      <c r="F777" s="417" t="inlineStr">
        <is>
          <t>South East</t>
        </is>
      </c>
      <c r="G777" s="380" t="inlineStr">
        <is>
          <t>RT Outer London</t>
        </is>
      </c>
      <c r="H777" s="413" t="inlineStr">
        <is>
          <t>London</t>
        </is>
      </c>
    </row>
    <row r="778" ht="15.75" customFormat="1" customHeight="1" s="41">
      <c r="B778" s="416" t="inlineStr">
        <is>
          <t>E02000800</t>
        </is>
      </c>
      <c r="C778" s="417" t="inlineStr">
        <is>
          <t>Richmond upon Thames 017</t>
        </is>
      </c>
      <c r="D778" s="417" t="inlineStr">
        <is>
          <t>E09000027</t>
        </is>
      </c>
      <c r="E778" s="417" t="inlineStr">
        <is>
          <t>Richmond upon Thames</t>
        </is>
      </c>
      <c r="F778" s="417" t="inlineStr">
        <is>
          <t>South East</t>
        </is>
      </c>
      <c r="G778" s="380" t="inlineStr">
        <is>
          <t>RT Outer London</t>
        </is>
      </c>
      <c r="H778" s="413" t="inlineStr">
        <is>
          <t>London</t>
        </is>
      </c>
    </row>
    <row r="779" ht="15.75" customFormat="1" customHeight="1" s="41">
      <c r="B779" s="416" t="inlineStr">
        <is>
          <t>E02000801</t>
        </is>
      </c>
      <c r="C779" s="417" t="inlineStr">
        <is>
          <t>Richmond upon Thames 018</t>
        </is>
      </c>
      <c r="D779" s="417" t="inlineStr">
        <is>
          <t>E09000027</t>
        </is>
      </c>
      <c r="E779" s="417" t="inlineStr">
        <is>
          <t>Richmond upon Thames</t>
        </is>
      </c>
      <c r="F779" s="417" t="inlineStr">
        <is>
          <t>South East</t>
        </is>
      </c>
      <c r="G779" s="380" t="inlineStr">
        <is>
          <t>RT Outer London</t>
        </is>
      </c>
      <c r="H779" s="413" t="inlineStr">
        <is>
          <t>London</t>
        </is>
      </c>
    </row>
    <row r="780" ht="15.75" customFormat="1" customHeight="1" s="41">
      <c r="B780" s="416" t="inlineStr">
        <is>
          <t>E02000802</t>
        </is>
      </c>
      <c r="C780" s="417" t="inlineStr">
        <is>
          <t>Richmond upon Thames 019</t>
        </is>
      </c>
      <c r="D780" s="417" t="inlineStr">
        <is>
          <t>E09000027</t>
        </is>
      </c>
      <c r="E780" s="417" t="inlineStr">
        <is>
          <t>Richmond upon Thames</t>
        </is>
      </c>
      <c r="F780" s="417" t="inlineStr">
        <is>
          <t>South East</t>
        </is>
      </c>
      <c r="G780" s="380" t="inlineStr">
        <is>
          <t>RT Outer London</t>
        </is>
      </c>
      <c r="H780" s="413" t="inlineStr">
        <is>
          <t>London</t>
        </is>
      </c>
    </row>
    <row r="781" ht="15.75" customFormat="1" customHeight="1" s="41">
      <c r="B781" s="416" t="inlineStr">
        <is>
          <t>E02000803</t>
        </is>
      </c>
      <c r="C781" s="417" t="inlineStr">
        <is>
          <t>Richmond upon Thames 020</t>
        </is>
      </c>
      <c r="D781" s="417" t="inlineStr">
        <is>
          <t>E09000027</t>
        </is>
      </c>
      <c r="E781" s="417" t="inlineStr">
        <is>
          <t>Richmond upon Thames</t>
        </is>
      </c>
      <c r="F781" s="417" t="inlineStr">
        <is>
          <t>South East</t>
        </is>
      </c>
      <c r="G781" s="380" t="inlineStr">
        <is>
          <t>RT Outer London</t>
        </is>
      </c>
      <c r="H781" s="413" t="inlineStr">
        <is>
          <t>London</t>
        </is>
      </c>
    </row>
    <row r="782" ht="15.75" customFormat="1" customHeight="1" s="41">
      <c r="B782" s="416" t="inlineStr">
        <is>
          <t>E02000804</t>
        </is>
      </c>
      <c r="C782" s="417" t="inlineStr">
        <is>
          <t>Richmond upon Thames 021</t>
        </is>
      </c>
      <c r="D782" s="417" t="inlineStr">
        <is>
          <t>E09000027</t>
        </is>
      </c>
      <c r="E782" s="417" t="inlineStr">
        <is>
          <t>Richmond upon Thames</t>
        </is>
      </c>
      <c r="F782" s="417" t="inlineStr">
        <is>
          <t>South East</t>
        </is>
      </c>
      <c r="G782" s="380" t="inlineStr">
        <is>
          <t>RT Outer London</t>
        </is>
      </c>
      <c r="H782" s="413" t="inlineStr">
        <is>
          <t>London</t>
        </is>
      </c>
    </row>
    <row r="783" ht="15.75" customFormat="1" customHeight="1" s="41">
      <c r="B783" s="416" t="inlineStr">
        <is>
          <t>E02000805</t>
        </is>
      </c>
      <c r="C783" s="417" t="inlineStr">
        <is>
          <t>Richmond upon Thames 022</t>
        </is>
      </c>
      <c r="D783" s="417" t="inlineStr">
        <is>
          <t>E09000027</t>
        </is>
      </c>
      <c r="E783" s="417" t="inlineStr">
        <is>
          <t>Richmond upon Thames</t>
        </is>
      </c>
      <c r="F783" s="417" t="inlineStr">
        <is>
          <t>South East</t>
        </is>
      </c>
      <c r="G783" s="380" t="inlineStr">
        <is>
          <t>RT Outer London</t>
        </is>
      </c>
      <c r="H783" s="413" t="inlineStr">
        <is>
          <t>London</t>
        </is>
      </c>
    </row>
    <row r="784" ht="15.75" customFormat="1" customHeight="1" s="41">
      <c r="B784" s="416" t="inlineStr">
        <is>
          <t>E02000806</t>
        </is>
      </c>
      <c r="C784" s="417" t="inlineStr">
        <is>
          <t>Richmond upon Thames 023</t>
        </is>
      </c>
      <c r="D784" s="417" t="inlineStr">
        <is>
          <t>E09000027</t>
        </is>
      </c>
      <c r="E784" s="417" t="inlineStr">
        <is>
          <t>Richmond upon Thames</t>
        </is>
      </c>
      <c r="F784" s="417" t="inlineStr">
        <is>
          <t>South East</t>
        </is>
      </c>
      <c r="G784" s="380" t="inlineStr">
        <is>
          <t>RT Outer London</t>
        </is>
      </c>
      <c r="H784" s="413" t="inlineStr">
        <is>
          <t>London</t>
        </is>
      </c>
    </row>
    <row r="785" ht="15.75" customFormat="1" customHeight="1" s="41">
      <c r="B785" s="416" t="inlineStr">
        <is>
          <t>E02000807</t>
        </is>
      </c>
      <c r="C785" s="417" t="inlineStr">
        <is>
          <t>Southwark 001</t>
        </is>
      </c>
      <c r="D785" s="417" t="inlineStr">
        <is>
          <t>E09000028</t>
        </is>
      </c>
      <c r="E785" s="417" t="inlineStr">
        <is>
          <t>Southwark</t>
        </is>
      </c>
      <c r="F785" s="417" t="inlineStr">
        <is>
          <t>South East</t>
        </is>
      </c>
      <c r="G785" s="380" t="inlineStr">
        <is>
          <t>RT Inner London</t>
        </is>
      </c>
      <c r="H785" s="413" t="inlineStr">
        <is>
          <t>London</t>
        </is>
      </c>
    </row>
    <row r="786" ht="15.75" customFormat="1" customHeight="1" s="41">
      <c r="B786" s="416" t="inlineStr">
        <is>
          <t>E02000808</t>
        </is>
      </c>
      <c r="C786" s="417" t="inlineStr">
        <is>
          <t>Southwark 002</t>
        </is>
      </c>
      <c r="D786" s="417" t="inlineStr">
        <is>
          <t>E09000028</t>
        </is>
      </c>
      <c r="E786" s="417" t="inlineStr">
        <is>
          <t>Southwark</t>
        </is>
      </c>
      <c r="F786" s="417" t="inlineStr">
        <is>
          <t>South East</t>
        </is>
      </c>
      <c r="G786" s="380" t="inlineStr">
        <is>
          <t>RT Inner London</t>
        </is>
      </c>
      <c r="H786" s="413" t="inlineStr">
        <is>
          <t>London</t>
        </is>
      </c>
    </row>
    <row r="787" ht="15.75" customFormat="1" customHeight="1" s="41">
      <c r="B787" s="416" t="inlineStr">
        <is>
          <t>E02000809</t>
        </is>
      </c>
      <c r="C787" s="417" t="inlineStr">
        <is>
          <t>Southwark 003</t>
        </is>
      </c>
      <c r="D787" s="417" t="inlineStr">
        <is>
          <t>E09000028</t>
        </is>
      </c>
      <c r="E787" s="417" t="inlineStr">
        <is>
          <t>Southwark</t>
        </is>
      </c>
      <c r="F787" s="417" t="inlineStr">
        <is>
          <t>South East</t>
        </is>
      </c>
      <c r="G787" s="380" t="inlineStr">
        <is>
          <t>RT Inner London</t>
        </is>
      </c>
      <c r="H787" s="413" t="inlineStr">
        <is>
          <t>London</t>
        </is>
      </c>
    </row>
    <row r="788" ht="15.75" customFormat="1" customHeight="1" s="41">
      <c r="B788" s="416" t="inlineStr">
        <is>
          <t>E02000810</t>
        </is>
      </c>
      <c r="C788" s="417" t="inlineStr">
        <is>
          <t>Southwark 004</t>
        </is>
      </c>
      <c r="D788" s="417" t="inlineStr">
        <is>
          <t>E09000028</t>
        </is>
      </c>
      <c r="E788" s="417" t="inlineStr">
        <is>
          <t>Southwark</t>
        </is>
      </c>
      <c r="F788" s="417" t="inlineStr">
        <is>
          <t>South East</t>
        </is>
      </c>
      <c r="G788" s="380" t="inlineStr">
        <is>
          <t>RT Inner London</t>
        </is>
      </c>
      <c r="H788" s="413" t="inlineStr">
        <is>
          <t>London</t>
        </is>
      </c>
    </row>
    <row r="789" ht="15.75" customFormat="1" customHeight="1" s="41">
      <c r="B789" s="416" t="inlineStr">
        <is>
          <t>E02000812</t>
        </is>
      </c>
      <c r="C789" s="417" t="inlineStr">
        <is>
          <t>Southwark 006</t>
        </is>
      </c>
      <c r="D789" s="417" t="inlineStr">
        <is>
          <t>E09000028</t>
        </is>
      </c>
      <c r="E789" s="417" t="inlineStr">
        <is>
          <t>Southwark</t>
        </is>
      </c>
      <c r="F789" s="417" t="inlineStr">
        <is>
          <t>South East</t>
        </is>
      </c>
      <c r="G789" s="380" t="inlineStr">
        <is>
          <t>RT Inner London</t>
        </is>
      </c>
      <c r="H789" s="413" t="inlineStr">
        <is>
          <t>London</t>
        </is>
      </c>
    </row>
    <row r="790" ht="15.75" customFormat="1" customHeight="1" s="41">
      <c r="B790" s="416" t="inlineStr">
        <is>
          <t>E02000813</t>
        </is>
      </c>
      <c r="C790" s="417" t="inlineStr">
        <is>
          <t>Southwark 007</t>
        </is>
      </c>
      <c r="D790" s="417" t="inlineStr">
        <is>
          <t>E09000028</t>
        </is>
      </c>
      <c r="E790" s="417" t="inlineStr">
        <is>
          <t>Southwark</t>
        </is>
      </c>
      <c r="F790" s="417" t="inlineStr">
        <is>
          <t>South East</t>
        </is>
      </c>
      <c r="G790" s="380" t="inlineStr">
        <is>
          <t>RT Inner London</t>
        </is>
      </c>
      <c r="H790" s="413" t="inlineStr">
        <is>
          <t>London</t>
        </is>
      </c>
    </row>
    <row r="791" ht="15.75" customFormat="1" customHeight="1" s="41">
      <c r="B791" s="416" t="inlineStr">
        <is>
          <t>E02000814</t>
        </is>
      </c>
      <c r="C791" s="417" t="inlineStr">
        <is>
          <t>Southwark 008</t>
        </is>
      </c>
      <c r="D791" s="417" t="inlineStr">
        <is>
          <t>E09000028</t>
        </is>
      </c>
      <c r="E791" s="417" t="inlineStr">
        <is>
          <t>Southwark</t>
        </is>
      </c>
      <c r="F791" s="417" t="inlineStr">
        <is>
          <t>South East</t>
        </is>
      </c>
      <c r="G791" s="380" t="inlineStr">
        <is>
          <t>RT Inner London</t>
        </is>
      </c>
      <c r="H791" s="413" t="inlineStr">
        <is>
          <t>London</t>
        </is>
      </c>
    </row>
    <row r="792" ht="15.75" customFormat="1" customHeight="1" s="41">
      <c r="B792" s="416" t="inlineStr">
        <is>
          <t>E02000815</t>
        </is>
      </c>
      <c r="C792" s="417" t="inlineStr">
        <is>
          <t>Southwark 009</t>
        </is>
      </c>
      <c r="D792" s="417" t="inlineStr">
        <is>
          <t>E09000028</t>
        </is>
      </c>
      <c r="E792" s="417" t="inlineStr">
        <is>
          <t>Southwark</t>
        </is>
      </c>
      <c r="F792" s="417" t="inlineStr">
        <is>
          <t>South East</t>
        </is>
      </c>
      <c r="G792" s="380" t="inlineStr">
        <is>
          <t>RT Inner London</t>
        </is>
      </c>
      <c r="H792" s="413" t="inlineStr">
        <is>
          <t>London</t>
        </is>
      </c>
    </row>
    <row r="793" ht="15.75" customFormat="1" customHeight="1" s="41">
      <c r="B793" s="416" t="inlineStr">
        <is>
          <t>E02000816</t>
        </is>
      </c>
      <c r="C793" s="417" t="inlineStr">
        <is>
          <t>Southwark 010</t>
        </is>
      </c>
      <c r="D793" s="417" t="inlineStr">
        <is>
          <t>E09000028</t>
        </is>
      </c>
      <c r="E793" s="417" t="inlineStr">
        <is>
          <t>Southwark</t>
        </is>
      </c>
      <c r="F793" s="417" t="inlineStr">
        <is>
          <t>South East</t>
        </is>
      </c>
      <c r="G793" s="380" t="inlineStr">
        <is>
          <t>RT Inner London</t>
        </is>
      </c>
      <c r="H793" s="413" t="inlineStr">
        <is>
          <t>London</t>
        </is>
      </c>
    </row>
    <row r="794" ht="15.75" customFormat="1" customHeight="1" s="41">
      <c r="B794" s="416" t="inlineStr">
        <is>
          <t>E02000817</t>
        </is>
      </c>
      <c r="C794" s="417" t="inlineStr">
        <is>
          <t>Southwark 011</t>
        </is>
      </c>
      <c r="D794" s="417" t="inlineStr">
        <is>
          <t>E09000028</t>
        </is>
      </c>
      <c r="E794" s="417" t="inlineStr">
        <is>
          <t>Southwark</t>
        </is>
      </c>
      <c r="F794" s="417" t="inlineStr">
        <is>
          <t>South East</t>
        </is>
      </c>
      <c r="G794" s="380" t="inlineStr">
        <is>
          <t>RT Inner London</t>
        </is>
      </c>
      <c r="H794" s="413" t="inlineStr">
        <is>
          <t>London</t>
        </is>
      </c>
    </row>
    <row r="795" ht="15.75" customFormat="1" customHeight="1" s="41">
      <c r="B795" s="416" t="inlineStr">
        <is>
          <t>E02000818</t>
        </is>
      </c>
      <c r="C795" s="417" t="inlineStr">
        <is>
          <t>Southwark 012</t>
        </is>
      </c>
      <c r="D795" s="417" t="inlineStr">
        <is>
          <t>E09000028</t>
        </is>
      </c>
      <c r="E795" s="417" t="inlineStr">
        <is>
          <t>Southwark</t>
        </is>
      </c>
      <c r="F795" s="417" t="inlineStr">
        <is>
          <t>South East</t>
        </is>
      </c>
      <c r="G795" s="380" t="inlineStr">
        <is>
          <t>RT Inner London</t>
        </is>
      </c>
      <c r="H795" s="413" t="inlineStr">
        <is>
          <t>London</t>
        </is>
      </c>
    </row>
    <row r="796" ht="15.75" customFormat="1" customHeight="1" s="41">
      <c r="B796" s="416" t="inlineStr">
        <is>
          <t>E02000819</t>
        </is>
      </c>
      <c r="C796" s="417" t="inlineStr">
        <is>
          <t>Southwark 013</t>
        </is>
      </c>
      <c r="D796" s="417" t="inlineStr">
        <is>
          <t>E09000028</t>
        </is>
      </c>
      <c r="E796" s="417" t="inlineStr">
        <is>
          <t>Southwark</t>
        </is>
      </c>
      <c r="F796" s="417" t="inlineStr">
        <is>
          <t>South East</t>
        </is>
      </c>
      <c r="G796" s="380" t="inlineStr">
        <is>
          <t>RT Inner London</t>
        </is>
      </c>
      <c r="H796" s="413" t="inlineStr">
        <is>
          <t>London</t>
        </is>
      </c>
    </row>
    <row r="797" ht="15.75" customFormat="1" customHeight="1" s="41">
      <c r="B797" s="416" t="inlineStr">
        <is>
          <t>E02000820</t>
        </is>
      </c>
      <c r="C797" s="417" t="inlineStr">
        <is>
          <t>Southwark 014</t>
        </is>
      </c>
      <c r="D797" s="417" t="inlineStr">
        <is>
          <t>E09000028</t>
        </is>
      </c>
      <c r="E797" s="417" t="inlineStr">
        <is>
          <t>Southwark</t>
        </is>
      </c>
      <c r="F797" s="417" t="inlineStr">
        <is>
          <t>South East</t>
        </is>
      </c>
      <c r="G797" s="380" t="inlineStr">
        <is>
          <t>RT Inner London</t>
        </is>
      </c>
      <c r="H797" s="413" t="inlineStr">
        <is>
          <t>London</t>
        </is>
      </c>
    </row>
    <row r="798" ht="15.75" customFormat="1" customHeight="1" s="41">
      <c r="B798" s="416" t="inlineStr">
        <is>
          <t>E02000821</t>
        </is>
      </c>
      <c r="C798" s="417" t="inlineStr">
        <is>
          <t>Southwark 015</t>
        </is>
      </c>
      <c r="D798" s="417" t="inlineStr">
        <is>
          <t>E09000028</t>
        </is>
      </c>
      <c r="E798" s="417" t="inlineStr">
        <is>
          <t>Southwark</t>
        </is>
      </c>
      <c r="F798" s="417" t="inlineStr">
        <is>
          <t>South East</t>
        </is>
      </c>
      <c r="G798" s="380" t="inlineStr">
        <is>
          <t>RT Inner London</t>
        </is>
      </c>
      <c r="H798" s="413" t="inlineStr">
        <is>
          <t>London</t>
        </is>
      </c>
    </row>
    <row r="799" ht="15.75" customFormat="1" customHeight="1" s="41">
      <c r="B799" s="416" t="inlineStr">
        <is>
          <t>E02000822</t>
        </is>
      </c>
      <c r="C799" s="417" t="inlineStr">
        <is>
          <t>Southwark 016</t>
        </is>
      </c>
      <c r="D799" s="417" t="inlineStr">
        <is>
          <t>E09000028</t>
        </is>
      </c>
      <c r="E799" s="417" t="inlineStr">
        <is>
          <t>Southwark</t>
        </is>
      </c>
      <c r="F799" s="417" t="inlineStr">
        <is>
          <t>South East</t>
        </is>
      </c>
      <c r="G799" s="380" t="inlineStr">
        <is>
          <t>RT Inner London</t>
        </is>
      </c>
      <c r="H799" s="413" t="inlineStr">
        <is>
          <t>London</t>
        </is>
      </c>
    </row>
    <row r="800" ht="15.75" customFormat="1" customHeight="1" s="41">
      <c r="B800" s="416" t="inlineStr">
        <is>
          <t>E02000823</t>
        </is>
      </c>
      <c r="C800" s="417" t="inlineStr">
        <is>
          <t>Southwark 017</t>
        </is>
      </c>
      <c r="D800" s="417" t="inlineStr">
        <is>
          <t>E09000028</t>
        </is>
      </c>
      <c r="E800" s="417" t="inlineStr">
        <is>
          <t>Southwark</t>
        </is>
      </c>
      <c r="F800" s="417" t="inlineStr">
        <is>
          <t>South East</t>
        </is>
      </c>
      <c r="G800" s="380" t="inlineStr">
        <is>
          <t>RT Inner London</t>
        </is>
      </c>
      <c r="H800" s="413" t="inlineStr">
        <is>
          <t>London</t>
        </is>
      </c>
    </row>
    <row r="801" ht="15.75" customFormat="1" customHeight="1" s="41">
      <c r="B801" s="416" t="inlineStr">
        <is>
          <t>E02000824</t>
        </is>
      </c>
      <c r="C801" s="417" t="inlineStr">
        <is>
          <t>Southwark 018</t>
        </is>
      </c>
      <c r="D801" s="417" t="inlineStr">
        <is>
          <t>E09000028</t>
        </is>
      </c>
      <c r="E801" s="417" t="inlineStr">
        <is>
          <t>Southwark</t>
        </is>
      </c>
      <c r="F801" s="417" t="inlineStr">
        <is>
          <t>South East</t>
        </is>
      </c>
      <c r="G801" s="380" t="inlineStr">
        <is>
          <t>RT Inner London</t>
        </is>
      </c>
      <c r="H801" s="413" t="inlineStr">
        <is>
          <t>London</t>
        </is>
      </c>
    </row>
    <row r="802" ht="15.75" customFormat="1" customHeight="1" s="41">
      <c r="B802" s="416" t="inlineStr">
        <is>
          <t>E02000825</t>
        </is>
      </c>
      <c r="C802" s="417" t="inlineStr">
        <is>
          <t>Southwark 019</t>
        </is>
      </c>
      <c r="D802" s="417" t="inlineStr">
        <is>
          <t>E09000028</t>
        </is>
      </c>
      <c r="E802" s="417" t="inlineStr">
        <is>
          <t>Southwark</t>
        </is>
      </c>
      <c r="F802" s="417" t="inlineStr">
        <is>
          <t>South East</t>
        </is>
      </c>
      <c r="G802" s="380" t="inlineStr">
        <is>
          <t>RT Inner London</t>
        </is>
      </c>
      <c r="H802" s="413" t="inlineStr">
        <is>
          <t>London</t>
        </is>
      </c>
    </row>
    <row r="803" ht="15.75" customFormat="1" customHeight="1" s="41">
      <c r="B803" s="416" t="inlineStr">
        <is>
          <t>E02000826</t>
        </is>
      </c>
      <c r="C803" s="417" t="inlineStr">
        <is>
          <t>Southwark 020</t>
        </is>
      </c>
      <c r="D803" s="417" t="inlineStr">
        <is>
          <t>E09000028</t>
        </is>
      </c>
      <c r="E803" s="417" t="inlineStr">
        <is>
          <t>Southwark</t>
        </is>
      </c>
      <c r="F803" s="417" t="inlineStr">
        <is>
          <t>South East</t>
        </is>
      </c>
      <c r="G803" s="380" t="inlineStr">
        <is>
          <t>RT Inner London</t>
        </is>
      </c>
      <c r="H803" s="413" t="inlineStr">
        <is>
          <t>London</t>
        </is>
      </c>
    </row>
    <row r="804" ht="15.75" customFormat="1" customHeight="1" s="41">
      <c r="B804" s="416" t="inlineStr">
        <is>
          <t>E02000827</t>
        </is>
      </c>
      <c r="C804" s="417" t="inlineStr">
        <is>
          <t>Southwark 021</t>
        </is>
      </c>
      <c r="D804" s="417" t="inlineStr">
        <is>
          <t>E09000028</t>
        </is>
      </c>
      <c r="E804" s="417" t="inlineStr">
        <is>
          <t>Southwark</t>
        </is>
      </c>
      <c r="F804" s="417" t="inlineStr">
        <is>
          <t>South East</t>
        </is>
      </c>
      <c r="G804" s="380" t="inlineStr">
        <is>
          <t>RT Inner London</t>
        </is>
      </c>
      <c r="H804" s="413" t="inlineStr">
        <is>
          <t>London</t>
        </is>
      </c>
    </row>
    <row r="805" ht="15.75" customFormat="1" customHeight="1" s="41">
      <c r="B805" s="416" t="inlineStr">
        <is>
          <t>E02000828</t>
        </is>
      </c>
      <c r="C805" s="417" t="inlineStr">
        <is>
          <t>Southwark 022</t>
        </is>
      </c>
      <c r="D805" s="417" t="inlineStr">
        <is>
          <t>E09000028</t>
        </is>
      </c>
      <c r="E805" s="417" t="inlineStr">
        <is>
          <t>Southwark</t>
        </is>
      </c>
      <c r="F805" s="417" t="inlineStr">
        <is>
          <t>South East</t>
        </is>
      </c>
      <c r="G805" s="380" t="inlineStr">
        <is>
          <t>RT Inner London</t>
        </is>
      </c>
      <c r="H805" s="413" t="inlineStr">
        <is>
          <t>London</t>
        </is>
      </c>
    </row>
    <row r="806" ht="15.75" customFormat="1" customHeight="1" s="41">
      <c r="B806" s="416" t="inlineStr">
        <is>
          <t>E02000829</t>
        </is>
      </c>
      <c r="C806" s="417" t="inlineStr">
        <is>
          <t>Southwark 023</t>
        </is>
      </c>
      <c r="D806" s="417" t="inlineStr">
        <is>
          <t>E09000028</t>
        </is>
      </c>
      <c r="E806" s="417" t="inlineStr">
        <is>
          <t>Southwark</t>
        </is>
      </c>
      <c r="F806" s="417" t="inlineStr">
        <is>
          <t>South East</t>
        </is>
      </c>
      <c r="G806" s="380" t="inlineStr">
        <is>
          <t>RT Inner London</t>
        </is>
      </c>
      <c r="H806" s="413" t="inlineStr">
        <is>
          <t>London</t>
        </is>
      </c>
    </row>
    <row r="807" ht="15.75" customFormat="1" customHeight="1" s="41">
      <c r="B807" s="416" t="inlineStr">
        <is>
          <t>E02000830</t>
        </is>
      </c>
      <c r="C807" s="417" t="inlineStr">
        <is>
          <t>Southwark 024</t>
        </is>
      </c>
      <c r="D807" s="417" t="inlineStr">
        <is>
          <t>E09000028</t>
        </is>
      </c>
      <c r="E807" s="417" t="inlineStr">
        <is>
          <t>Southwark</t>
        </is>
      </c>
      <c r="F807" s="417" t="inlineStr">
        <is>
          <t>South East</t>
        </is>
      </c>
      <c r="G807" s="380" t="inlineStr">
        <is>
          <t>RT Inner London</t>
        </is>
      </c>
      <c r="H807" s="413" t="inlineStr">
        <is>
          <t>London</t>
        </is>
      </c>
    </row>
    <row r="808" ht="15.75" customFormat="1" customHeight="1" s="41">
      <c r="B808" s="416" t="inlineStr">
        <is>
          <t>E02000831</t>
        </is>
      </c>
      <c r="C808" s="417" t="inlineStr">
        <is>
          <t>Southwark 025</t>
        </is>
      </c>
      <c r="D808" s="417" t="inlineStr">
        <is>
          <t>E09000028</t>
        </is>
      </c>
      <c r="E808" s="417" t="inlineStr">
        <is>
          <t>Southwark</t>
        </is>
      </c>
      <c r="F808" s="417" t="inlineStr">
        <is>
          <t>South East</t>
        </is>
      </c>
      <c r="G808" s="380" t="inlineStr">
        <is>
          <t>RT Inner London</t>
        </is>
      </c>
      <c r="H808" s="413" t="inlineStr">
        <is>
          <t>London</t>
        </is>
      </c>
    </row>
    <row r="809" ht="15.75" customFormat="1" customHeight="1" s="41">
      <c r="B809" s="416" t="inlineStr">
        <is>
          <t>E02000832</t>
        </is>
      </c>
      <c r="C809" s="417" t="inlineStr">
        <is>
          <t>Southwark 026</t>
        </is>
      </c>
      <c r="D809" s="417" t="inlineStr">
        <is>
          <t>E09000028</t>
        </is>
      </c>
      <c r="E809" s="417" t="inlineStr">
        <is>
          <t>Southwark</t>
        </is>
      </c>
      <c r="F809" s="417" t="inlineStr">
        <is>
          <t>South East</t>
        </is>
      </c>
      <c r="G809" s="380" t="inlineStr">
        <is>
          <t>RT Inner London</t>
        </is>
      </c>
      <c r="H809" s="413" t="inlineStr">
        <is>
          <t>London</t>
        </is>
      </c>
    </row>
    <row r="810" ht="15.75" customFormat="1" customHeight="1" s="41">
      <c r="B810" s="416" t="inlineStr">
        <is>
          <t>E02000833</t>
        </is>
      </c>
      <c r="C810" s="417" t="inlineStr">
        <is>
          <t>Southwark 027</t>
        </is>
      </c>
      <c r="D810" s="417" t="inlineStr">
        <is>
          <t>E09000028</t>
        </is>
      </c>
      <c r="E810" s="417" t="inlineStr">
        <is>
          <t>Southwark</t>
        </is>
      </c>
      <c r="F810" s="417" t="inlineStr">
        <is>
          <t>South East</t>
        </is>
      </c>
      <c r="G810" s="380" t="inlineStr">
        <is>
          <t>RT Inner London</t>
        </is>
      </c>
      <c r="H810" s="413" t="inlineStr">
        <is>
          <t>London</t>
        </is>
      </c>
    </row>
    <row r="811" ht="15.75" customFormat="1" customHeight="1" s="41">
      <c r="B811" s="416" t="inlineStr">
        <is>
          <t>E02000834</t>
        </is>
      </c>
      <c r="C811" s="417" t="inlineStr">
        <is>
          <t>Southwark 028</t>
        </is>
      </c>
      <c r="D811" s="417" t="inlineStr">
        <is>
          <t>E09000028</t>
        </is>
      </c>
      <c r="E811" s="417" t="inlineStr">
        <is>
          <t>Southwark</t>
        </is>
      </c>
      <c r="F811" s="417" t="inlineStr">
        <is>
          <t>South East</t>
        </is>
      </c>
      <c r="G811" s="380" t="inlineStr">
        <is>
          <t>RT Inner London</t>
        </is>
      </c>
      <c r="H811" s="413" t="inlineStr">
        <is>
          <t>London</t>
        </is>
      </c>
    </row>
    <row r="812" ht="15.75" customFormat="1" customHeight="1" s="41">
      <c r="B812" s="416" t="inlineStr">
        <is>
          <t>E02000835</t>
        </is>
      </c>
      <c r="C812" s="417" t="inlineStr">
        <is>
          <t>Southwark 029</t>
        </is>
      </c>
      <c r="D812" s="417" t="inlineStr">
        <is>
          <t>E09000028</t>
        </is>
      </c>
      <c r="E812" s="417" t="inlineStr">
        <is>
          <t>Southwark</t>
        </is>
      </c>
      <c r="F812" s="417" t="inlineStr">
        <is>
          <t>South East</t>
        </is>
      </c>
      <c r="G812" s="380" t="inlineStr">
        <is>
          <t>RT Inner London</t>
        </is>
      </c>
      <c r="H812" s="413" t="inlineStr">
        <is>
          <t>London</t>
        </is>
      </c>
    </row>
    <row r="813" ht="15.75" customFormat="1" customHeight="1" s="41">
      <c r="B813" s="416" t="inlineStr">
        <is>
          <t>E02000836</t>
        </is>
      </c>
      <c r="C813" s="417" t="inlineStr">
        <is>
          <t>Southwark 030</t>
        </is>
      </c>
      <c r="D813" s="417" t="inlineStr">
        <is>
          <t>E09000028</t>
        </is>
      </c>
      <c r="E813" s="417" t="inlineStr">
        <is>
          <t>Southwark</t>
        </is>
      </c>
      <c r="F813" s="417" t="inlineStr">
        <is>
          <t>South East</t>
        </is>
      </c>
      <c r="G813" s="380" t="inlineStr">
        <is>
          <t>RT Inner London</t>
        </is>
      </c>
      <c r="H813" s="413" t="inlineStr">
        <is>
          <t>London</t>
        </is>
      </c>
    </row>
    <row r="814" ht="15.75" customFormat="1" customHeight="1" s="41">
      <c r="B814" s="416" t="inlineStr">
        <is>
          <t>E02000837</t>
        </is>
      </c>
      <c r="C814" s="417" t="inlineStr">
        <is>
          <t>Southwark 031</t>
        </is>
      </c>
      <c r="D814" s="417" t="inlineStr">
        <is>
          <t>E09000028</t>
        </is>
      </c>
      <c r="E814" s="417" t="inlineStr">
        <is>
          <t>Southwark</t>
        </is>
      </c>
      <c r="F814" s="417" t="inlineStr">
        <is>
          <t>South East</t>
        </is>
      </c>
      <c r="G814" s="380" t="inlineStr">
        <is>
          <t>RT Inner London</t>
        </is>
      </c>
      <c r="H814" s="413" t="inlineStr">
        <is>
          <t>London</t>
        </is>
      </c>
    </row>
    <row r="815" ht="15.75" customFormat="1" customHeight="1" s="41">
      <c r="B815" s="416" t="inlineStr">
        <is>
          <t>E02000838</t>
        </is>
      </c>
      <c r="C815" s="417" t="inlineStr">
        <is>
          <t>Southwark 032</t>
        </is>
      </c>
      <c r="D815" s="417" t="inlineStr">
        <is>
          <t>E09000028</t>
        </is>
      </c>
      <c r="E815" s="417" t="inlineStr">
        <is>
          <t>Southwark</t>
        </is>
      </c>
      <c r="F815" s="417" t="inlineStr">
        <is>
          <t>South East</t>
        </is>
      </c>
      <c r="G815" s="380" t="inlineStr">
        <is>
          <t>RT Inner London</t>
        </is>
      </c>
      <c r="H815" s="413" t="inlineStr">
        <is>
          <t>London</t>
        </is>
      </c>
    </row>
    <row r="816" ht="15.75" customFormat="1" customHeight="1" s="41">
      <c r="B816" s="416" t="inlineStr">
        <is>
          <t>E02000839</t>
        </is>
      </c>
      <c r="C816" s="417" t="inlineStr">
        <is>
          <t>Southwark 033</t>
        </is>
      </c>
      <c r="D816" s="417" t="inlineStr">
        <is>
          <t>E09000028</t>
        </is>
      </c>
      <c r="E816" s="417" t="inlineStr">
        <is>
          <t>Southwark</t>
        </is>
      </c>
      <c r="F816" s="417" t="inlineStr">
        <is>
          <t>South East</t>
        </is>
      </c>
      <c r="G816" s="380" t="inlineStr">
        <is>
          <t>RT Inner London</t>
        </is>
      </c>
      <c r="H816" s="413" t="inlineStr">
        <is>
          <t>London</t>
        </is>
      </c>
    </row>
    <row r="817" ht="15.75" customFormat="1" customHeight="1" s="41">
      <c r="B817" s="416" t="inlineStr">
        <is>
          <t>E02000840</t>
        </is>
      </c>
      <c r="C817" s="417" t="inlineStr">
        <is>
          <t>Sutton 001</t>
        </is>
      </c>
      <c r="D817" s="417" t="inlineStr">
        <is>
          <t>E09000029</t>
        </is>
      </c>
      <c r="E817" s="417" t="inlineStr">
        <is>
          <t>Sutton</t>
        </is>
      </c>
      <c r="F817" s="417" t="inlineStr">
        <is>
          <t>South East</t>
        </is>
      </c>
      <c r="G817" s="380" t="inlineStr">
        <is>
          <t>RT Outer London</t>
        </is>
      </c>
      <c r="H817" s="413" t="inlineStr">
        <is>
          <t>London</t>
        </is>
      </c>
    </row>
    <row r="818" ht="15.75" customFormat="1" customHeight="1" s="41">
      <c r="B818" s="416" t="inlineStr">
        <is>
          <t>E02000841</t>
        </is>
      </c>
      <c r="C818" s="417" t="inlineStr">
        <is>
          <t>Sutton 002</t>
        </is>
      </c>
      <c r="D818" s="417" t="inlineStr">
        <is>
          <t>E09000029</t>
        </is>
      </c>
      <c r="E818" s="417" t="inlineStr">
        <is>
          <t>Sutton</t>
        </is>
      </c>
      <c r="F818" s="417" t="inlineStr">
        <is>
          <t>South East</t>
        </is>
      </c>
      <c r="G818" s="380" t="inlineStr">
        <is>
          <t>RT Outer London</t>
        </is>
      </c>
      <c r="H818" s="413" t="inlineStr">
        <is>
          <t>London</t>
        </is>
      </c>
    </row>
    <row r="819" ht="15.75" customFormat="1" customHeight="1" s="41">
      <c r="B819" s="416" t="inlineStr">
        <is>
          <t>E02000842</t>
        </is>
      </c>
      <c r="C819" s="417" t="inlineStr">
        <is>
          <t>Sutton 003</t>
        </is>
      </c>
      <c r="D819" s="417" t="inlineStr">
        <is>
          <t>E09000029</t>
        </is>
      </c>
      <c r="E819" s="417" t="inlineStr">
        <is>
          <t>Sutton</t>
        </is>
      </c>
      <c r="F819" s="417" t="inlineStr">
        <is>
          <t>South East</t>
        </is>
      </c>
      <c r="G819" s="380" t="inlineStr">
        <is>
          <t>RT Outer London</t>
        </is>
      </c>
      <c r="H819" s="413" t="inlineStr">
        <is>
          <t>London</t>
        </is>
      </c>
    </row>
    <row r="820" ht="15.75" customFormat="1" customHeight="1" s="41">
      <c r="B820" s="416" t="inlineStr">
        <is>
          <t>E02000843</t>
        </is>
      </c>
      <c r="C820" s="417" t="inlineStr">
        <is>
          <t>Sutton 004</t>
        </is>
      </c>
      <c r="D820" s="417" t="inlineStr">
        <is>
          <t>E09000029</t>
        </is>
      </c>
      <c r="E820" s="417" t="inlineStr">
        <is>
          <t>Sutton</t>
        </is>
      </c>
      <c r="F820" s="417" t="inlineStr">
        <is>
          <t>South East</t>
        </is>
      </c>
      <c r="G820" s="380" t="inlineStr">
        <is>
          <t>RT Outer London</t>
        </is>
      </c>
      <c r="H820" s="413" t="inlineStr">
        <is>
          <t>London</t>
        </is>
      </c>
    </row>
    <row r="821" ht="15.75" customFormat="1" customHeight="1" s="41">
      <c r="B821" s="416" t="inlineStr">
        <is>
          <t>E02000844</t>
        </is>
      </c>
      <c r="C821" s="417" t="inlineStr">
        <is>
          <t>Sutton 005</t>
        </is>
      </c>
      <c r="D821" s="417" t="inlineStr">
        <is>
          <t>E09000029</t>
        </is>
      </c>
      <c r="E821" s="417" t="inlineStr">
        <is>
          <t>Sutton</t>
        </is>
      </c>
      <c r="F821" s="417" t="inlineStr">
        <is>
          <t>South East</t>
        </is>
      </c>
      <c r="G821" s="380" t="inlineStr">
        <is>
          <t>RT Outer London</t>
        </is>
      </c>
      <c r="H821" s="413" t="inlineStr">
        <is>
          <t>London</t>
        </is>
      </c>
    </row>
    <row r="822" ht="15.75" customFormat="1" customHeight="1" s="41">
      <c r="B822" s="416" t="inlineStr">
        <is>
          <t>E02000845</t>
        </is>
      </c>
      <c r="C822" s="417" t="inlineStr">
        <is>
          <t>Sutton 006</t>
        </is>
      </c>
      <c r="D822" s="417" t="inlineStr">
        <is>
          <t>E09000029</t>
        </is>
      </c>
      <c r="E822" s="417" t="inlineStr">
        <is>
          <t>Sutton</t>
        </is>
      </c>
      <c r="F822" s="417" t="inlineStr">
        <is>
          <t>South East</t>
        </is>
      </c>
      <c r="G822" s="380" t="inlineStr">
        <is>
          <t>RT Outer London</t>
        </is>
      </c>
      <c r="H822" s="413" t="inlineStr">
        <is>
          <t>London</t>
        </is>
      </c>
    </row>
    <row r="823" ht="15.75" customFormat="1" customHeight="1" s="41">
      <c r="B823" s="416" t="inlineStr">
        <is>
          <t>E02000846</t>
        </is>
      </c>
      <c r="C823" s="417" t="inlineStr">
        <is>
          <t>Sutton 007</t>
        </is>
      </c>
      <c r="D823" s="417" t="inlineStr">
        <is>
          <t>E09000029</t>
        </is>
      </c>
      <c r="E823" s="417" t="inlineStr">
        <is>
          <t>Sutton</t>
        </is>
      </c>
      <c r="F823" s="417" t="inlineStr">
        <is>
          <t>South East</t>
        </is>
      </c>
      <c r="G823" s="380" t="inlineStr">
        <is>
          <t>RT Outer London</t>
        </is>
      </c>
      <c r="H823" s="413" t="inlineStr">
        <is>
          <t>London</t>
        </is>
      </c>
    </row>
    <row r="824" ht="15.75" customFormat="1" customHeight="1" s="41">
      <c r="B824" s="416" t="inlineStr">
        <is>
          <t>E02000847</t>
        </is>
      </c>
      <c r="C824" s="417" t="inlineStr">
        <is>
          <t>Sutton 008</t>
        </is>
      </c>
      <c r="D824" s="417" t="inlineStr">
        <is>
          <t>E09000029</t>
        </is>
      </c>
      <c r="E824" s="417" t="inlineStr">
        <is>
          <t>Sutton</t>
        </is>
      </c>
      <c r="F824" s="417" t="inlineStr">
        <is>
          <t>South East</t>
        </is>
      </c>
      <c r="G824" s="380" t="inlineStr">
        <is>
          <t>RT Outer London</t>
        </is>
      </c>
      <c r="H824" s="413" t="inlineStr">
        <is>
          <t>London</t>
        </is>
      </c>
    </row>
    <row r="825" ht="15.75" customFormat="1" customHeight="1" s="41">
      <c r="B825" s="416" t="inlineStr">
        <is>
          <t>E02000848</t>
        </is>
      </c>
      <c r="C825" s="417" t="inlineStr">
        <is>
          <t>Sutton 009</t>
        </is>
      </c>
      <c r="D825" s="417" t="inlineStr">
        <is>
          <t>E09000029</t>
        </is>
      </c>
      <c r="E825" s="417" t="inlineStr">
        <is>
          <t>Sutton</t>
        </is>
      </c>
      <c r="F825" s="417" t="inlineStr">
        <is>
          <t>South East</t>
        </is>
      </c>
      <c r="G825" s="380" t="inlineStr">
        <is>
          <t>RT Outer London</t>
        </is>
      </c>
      <c r="H825" s="413" t="inlineStr">
        <is>
          <t>London</t>
        </is>
      </c>
    </row>
    <row r="826" ht="15.75" customFormat="1" customHeight="1" s="41">
      <c r="B826" s="416" t="inlineStr">
        <is>
          <t>E02000849</t>
        </is>
      </c>
      <c r="C826" s="417" t="inlineStr">
        <is>
          <t>Sutton 010</t>
        </is>
      </c>
      <c r="D826" s="417" t="inlineStr">
        <is>
          <t>E09000029</t>
        </is>
      </c>
      <c r="E826" s="417" t="inlineStr">
        <is>
          <t>Sutton</t>
        </is>
      </c>
      <c r="F826" s="417" t="inlineStr">
        <is>
          <t>South East</t>
        </is>
      </c>
      <c r="G826" s="380" t="inlineStr">
        <is>
          <t>RT Outer London</t>
        </is>
      </c>
      <c r="H826" s="413" t="inlineStr">
        <is>
          <t>London</t>
        </is>
      </c>
    </row>
    <row r="827" ht="15.75" customFormat="1" customHeight="1" s="41">
      <c r="B827" s="416" t="inlineStr">
        <is>
          <t>E02000850</t>
        </is>
      </c>
      <c r="C827" s="417" t="inlineStr">
        <is>
          <t>Sutton 011</t>
        </is>
      </c>
      <c r="D827" s="417" t="inlineStr">
        <is>
          <t>E09000029</t>
        </is>
      </c>
      <c r="E827" s="417" t="inlineStr">
        <is>
          <t>Sutton</t>
        </is>
      </c>
      <c r="F827" s="417" t="inlineStr">
        <is>
          <t>South East</t>
        </is>
      </c>
      <c r="G827" s="380" t="inlineStr">
        <is>
          <t>RT Outer London</t>
        </is>
      </c>
      <c r="H827" s="413" t="inlineStr">
        <is>
          <t>London</t>
        </is>
      </c>
    </row>
    <row r="828" ht="15.75" customFormat="1" customHeight="1" s="41">
      <c r="B828" s="416" t="inlineStr">
        <is>
          <t>E02000851</t>
        </is>
      </c>
      <c r="C828" s="417" t="inlineStr">
        <is>
          <t>Sutton 012</t>
        </is>
      </c>
      <c r="D828" s="417" t="inlineStr">
        <is>
          <t>E09000029</t>
        </is>
      </c>
      <c r="E828" s="417" t="inlineStr">
        <is>
          <t>Sutton</t>
        </is>
      </c>
      <c r="F828" s="417" t="inlineStr">
        <is>
          <t>South East</t>
        </is>
      </c>
      <c r="G828" s="380" t="inlineStr">
        <is>
          <t>RT Outer London</t>
        </is>
      </c>
      <c r="H828" s="413" t="inlineStr">
        <is>
          <t>London</t>
        </is>
      </c>
    </row>
    <row r="829" ht="15.75" customFormat="1" customHeight="1" s="41">
      <c r="B829" s="416" t="inlineStr">
        <is>
          <t>E02000852</t>
        </is>
      </c>
      <c r="C829" s="417" t="inlineStr">
        <is>
          <t>Sutton 013</t>
        </is>
      </c>
      <c r="D829" s="417" t="inlineStr">
        <is>
          <t>E09000029</t>
        </is>
      </c>
      <c r="E829" s="417" t="inlineStr">
        <is>
          <t>Sutton</t>
        </is>
      </c>
      <c r="F829" s="417" t="inlineStr">
        <is>
          <t>South East</t>
        </is>
      </c>
      <c r="G829" s="380" t="inlineStr">
        <is>
          <t>RT Outer London</t>
        </is>
      </c>
      <c r="H829" s="413" t="inlineStr">
        <is>
          <t>London</t>
        </is>
      </c>
    </row>
    <row r="830" ht="15.75" customFormat="1" customHeight="1" s="41">
      <c r="B830" s="416" t="inlineStr">
        <is>
          <t>E02000853</t>
        </is>
      </c>
      <c r="C830" s="417" t="inlineStr">
        <is>
          <t>Sutton 014</t>
        </is>
      </c>
      <c r="D830" s="417" t="inlineStr">
        <is>
          <t>E09000029</t>
        </is>
      </c>
      <c r="E830" s="417" t="inlineStr">
        <is>
          <t>Sutton</t>
        </is>
      </c>
      <c r="F830" s="417" t="inlineStr">
        <is>
          <t>South East</t>
        </is>
      </c>
      <c r="G830" s="380" t="inlineStr">
        <is>
          <t>RT Outer London</t>
        </is>
      </c>
      <c r="H830" s="413" t="inlineStr">
        <is>
          <t>London</t>
        </is>
      </c>
    </row>
    <row r="831" ht="15.75" customFormat="1" customHeight="1" s="41">
      <c r="B831" s="416" t="inlineStr">
        <is>
          <t>E02000854</t>
        </is>
      </c>
      <c r="C831" s="417" t="inlineStr">
        <is>
          <t>Sutton 015</t>
        </is>
      </c>
      <c r="D831" s="417" t="inlineStr">
        <is>
          <t>E09000029</t>
        </is>
      </c>
      <c r="E831" s="417" t="inlineStr">
        <is>
          <t>Sutton</t>
        </is>
      </c>
      <c r="F831" s="417" t="inlineStr">
        <is>
          <t>South East</t>
        </is>
      </c>
      <c r="G831" s="380" t="inlineStr">
        <is>
          <t>RT Outer London</t>
        </is>
      </c>
      <c r="H831" s="413" t="inlineStr">
        <is>
          <t>London</t>
        </is>
      </c>
    </row>
    <row r="832" ht="15.75" customFormat="1" customHeight="1" s="41">
      <c r="B832" s="416" t="inlineStr">
        <is>
          <t>E02000855</t>
        </is>
      </c>
      <c r="C832" s="417" t="inlineStr">
        <is>
          <t>Sutton 016</t>
        </is>
      </c>
      <c r="D832" s="417" t="inlineStr">
        <is>
          <t>E09000029</t>
        </is>
      </c>
      <c r="E832" s="417" t="inlineStr">
        <is>
          <t>Sutton</t>
        </is>
      </c>
      <c r="F832" s="417" t="inlineStr">
        <is>
          <t>South East</t>
        </is>
      </c>
      <c r="G832" s="380" t="inlineStr">
        <is>
          <t>RT Outer London</t>
        </is>
      </c>
      <c r="H832" s="413" t="inlineStr">
        <is>
          <t>London</t>
        </is>
      </c>
    </row>
    <row r="833" ht="15.75" customFormat="1" customHeight="1" s="41">
      <c r="B833" s="416" t="inlineStr">
        <is>
          <t>E02000856</t>
        </is>
      </c>
      <c r="C833" s="417" t="inlineStr">
        <is>
          <t>Sutton 017</t>
        </is>
      </c>
      <c r="D833" s="417" t="inlineStr">
        <is>
          <t>E09000029</t>
        </is>
      </c>
      <c r="E833" s="417" t="inlineStr">
        <is>
          <t>Sutton</t>
        </is>
      </c>
      <c r="F833" s="417" t="inlineStr">
        <is>
          <t>South East</t>
        </is>
      </c>
      <c r="G833" s="380" t="inlineStr">
        <is>
          <t>RT Outer London</t>
        </is>
      </c>
      <c r="H833" s="413" t="inlineStr">
        <is>
          <t>London</t>
        </is>
      </c>
    </row>
    <row r="834" ht="15.75" customFormat="1" customHeight="1" s="41">
      <c r="B834" s="416" t="inlineStr">
        <is>
          <t>E02000857</t>
        </is>
      </c>
      <c r="C834" s="417" t="inlineStr">
        <is>
          <t>Sutton 018</t>
        </is>
      </c>
      <c r="D834" s="417" t="inlineStr">
        <is>
          <t>E09000029</t>
        </is>
      </c>
      <c r="E834" s="417" t="inlineStr">
        <is>
          <t>Sutton</t>
        </is>
      </c>
      <c r="F834" s="417" t="inlineStr">
        <is>
          <t>South East</t>
        </is>
      </c>
      <c r="G834" s="380" t="inlineStr">
        <is>
          <t>RT Outer London</t>
        </is>
      </c>
      <c r="H834" s="413" t="inlineStr">
        <is>
          <t>London</t>
        </is>
      </c>
    </row>
    <row r="835" ht="15.75" customFormat="1" customHeight="1" s="41">
      <c r="B835" s="416" t="inlineStr">
        <is>
          <t>E02000858</t>
        </is>
      </c>
      <c r="C835" s="417" t="inlineStr">
        <is>
          <t>Sutton 019</t>
        </is>
      </c>
      <c r="D835" s="417" t="inlineStr">
        <is>
          <t>E09000029</t>
        </is>
      </c>
      <c r="E835" s="417" t="inlineStr">
        <is>
          <t>Sutton</t>
        </is>
      </c>
      <c r="F835" s="417" t="inlineStr">
        <is>
          <t>South East</t>
        </is>
      </c>
      <c r="G835" s="380" t="inlineStr">
        <is>
          <t>RT Outer London</t>
        </is>
      </c>
      <c r="H835" s="413" t="inlineStr">
        <is>
          <t>London</t>
        </is>
      </c>
    </row>
    <row r="836" ht="15.75" customFormat="1" customHeight="1" s="41">
      <c r="B836" s="416" t="inlineStr">
        <is>
          <t>E02000859</t>
        </is>
      </c>
      <c r="C836" s="417" t="inlineStr">
        <is>
          <t>Sutton 020</t>
        </is>
      </c>
      <c r="D836" s="417" t="inlineStr">
        <is>
          <t>E09000029</t>
        </is>
      </c>
      <c r="E836" s="417" t="inlineStr">
        <is>
          <t>Sutton</t>
        </is>
      </c>
      <c r="F836" s="417" t="inlineStr">
        <is>
          <t>South East</t>
        </is>
      </c>
      <c r="G836" s="380" t="inlineStr">
        <is>
          <t>RT Outer London</t>
        </is>
      </c>
      <c r="H836" s="413" t="inlineStr">
        <is>
          <t>London</t>
        </is>
      </c>
    </row>
    <row r="837" ht="15.75" customFormat="1" customHeight="1" s="41">
      <c r="B837" s="416" t="inlineStr">
        <is>
          <t>E02000860</t>
        </is>
      </c>
      <c r="C837" s="417" t="inlineStr">
        <is>
          <t>Sutton 021</t>
        </is>
      </c>
      <c r="D837" s="417" t="inlineStr">
        <is>
          <t>E09000029</t>
        </is>
      </c>
      <c r="E837" s="417" t="inlineStr">
        <is>
          <t>Sutton</t>
        </is>
      </c>
      <c r="F837" s="417" t="inlineStr">
        <is>
          <t>South East</t>
        </is>
      </c>
      <c r="G837" s="380" t="inlineStr">
        <is>
          <t>RT Outer London</t>
        </is>
      </c>
      <c r="H837" s="413" t="inlineStr">
        <is>
          <t>London</t>
        </is>
      </c>
    </row>
    <row r="838" ht="15.75" customFormat="1" customHeight="1" s="41">
      <c r="B838" s="416" t="inlineStr">
        <is>
          <t>E02000861</t>
        </is>
      </c>
      <c r="C838" s="417" t="inlineStr">
        <is>
          <t>Sutton 022</t>
        </is>
      </c>
      <c r="D838" s="417" t="inlineStr">
        <is>
          <t>E09000029</t>
        </is>
      </c>
      <c r="E838" s="417" t="inlineStr">
        <is>
          <t>Sutton</t>
        </is>
      </c>
      <c r="F838" s="417" t="inlineStr">
        <is>
          <t>South East</t>
        </is>
      </c>
      <c r="G838" s="380" t="inlineStr">
        <is>
          <t>RT Outer London</t>
        </is>
      </c>
      <c r="H838" s="413" t="inlineStr">
        <is>
          <t>London</t>
        </is>
      </c>
    </row>
    <row r="839" ht="15.75" customFormat="1" customHeight="1" s="41">
      <c r="B839" s="416" t="inlineStr">
        <is>
          <t>E02000863</t>
        </is>
      </c>
      <c r="C839" s="417" t="inlineStr">
        <is>
          <t>Sutton 024</t>
        </is>
      </c>
      <c r="D839" s="417" t="inlineStr">
        <is>
          <t>E09000029</t>
        </is>
      </c>
      <c r="E839" s="417" t="inlineStr">
        <is>
          <t>Sutton</t>
        </is>
      </c>
      <c r="F839" s="417" t="inlineStr">
        <is>
          <t>South East</t>
        </is>
      </c>
      <c r="G839" s="380" t="inlineStr">
        <is>
          <t>RT Outer London</t>
        </is>
      </c>
      <c r="H839" s="413" t="inlineStr">
        <is>
          <t>London</t>
        </is>
      </c>
    </row>
    <row r="840" ht="15.75" customFormat="1" customHeight="1" s="41">
      <c r="B840" s="416" t="inlineStr">
        <is>
          <t>E02000864</t>
        </is>
      </c>
      <c r="C840" s="417" t="inlineStr">
        <is>
          <t>Tower Hamlets 001</t>
        </is>
      </c>
      <c r="D840" s="417" t="inlineStr">
        <is>
          <t>E09000030</t>
        </is>
      </c>
      <c r="E840" s="417" t="inlineStr">
        <is>
          <t>Tower Hamlets</t>
        </is>
      </c>
      <c r="F840" s="417" t="inlineStr">
        <is>
          <t>South East</t>
        </is>
      </c>
      <c r="G840" s="380" t="inlineStr">
        <is>
          <t>RT Inner London</t>
        </is>
      </c>
      <c r="H840" s="413" t="inlineStr">
        <is>
          <t>London</t>
        </is>
      </c>
    </row>
    <row r="841" ht="15.75" customFormat="1" customHeight="1" s="41">
      <c r="B841" s="416" t="inlineStr">
        <is>
          <t>E02000865</t>
        </is>
      </c>
      <c r="C841" s="417" t="inlineStr">
        <is>
          <t>Tower Hamlets 002</t>
        </is>
      </c>
      <c r="D841" s="417" t="inlineStr">
        <is>
          <t>E09000030</t>
        </is>
      </c>
      <c r="E841" s="417" t="inlineStr">
        <is>
          <t>Tower Hamlets</t>
        </is>
      </c>
      <c r="F841" s="417" t="inlineStr">
        <is>
          <t>South East</t>
        </is>
      </c>
      <c r="G841" s="380" t="inlineStr">
        <is>
          <t>RT Inner London</t>
        </is>
      </c>
      <c r="H841" s="413" t="inlineStr">
        <is>
          <t>London</t>
        </is>
      </c>
    </row>
    <row r="842" ht="15.75" customFormat="1" customHeight="1" s="41">
      <c r="B842" s="416" t="inlineStr">
        <is>
          <t>E02000866</t>
        </is>
      </c>
      <c r="C842" s="417" t="inlineStr">
        <is>
          <t>Tower Hamlets 003</t>
        </is>
      </c>
      <c r="D842" s="417" t="inlineStr">
        <is>
          <t>E09000030</t>
        </is>
      </c>
      <c r="E842" s="417" t="inlineStr">
        <is>
          <t>Tower Hamlets</t>
        </is>
      </c>
      <c r="F842" s="417" t="inlineStr">
        <is>
          <t>South East</t>
        </is>
      </c>
      <c r="G842" s="380" t="inlineStr">
        <is>
          <t>RT Inner London</t>
        </is>
      </c>
      <c r="H842" s="413" t="inlineStr">
        <is>
          <t>London</t>
        </is>
      </c>
    </row>
    <row r="843" ht="15.75" customFormat="1" customHeight="1" s="41">
      <c r="B843" s="416" t="inlineStr">
        <is>
          <t>E02000867</t>
        </is>
      </c>
      <c r="C843" s="417" t="inlineStr">
        <is>
          <t>Tower Hamlets 004</t>
        </is>
      </c>
      <c r="D843" s="417" t="inlineStr">
        <is>
          <t>E09000030</t>
        </is>
      </c>
      <c r="E843" s="417" t="inlineStr">
        <is>
          <t>Tower Hamlets</t>
        </is>
      </c>
      <c r="F843" s="417" t="inlineStr">
        <is>
          <t>South East</t>
        </is>
      </c>
      <c r="G843" s="380" t="inlineStr">
        <is>
          <t>RT Inner London</t>
        </is>
      </c>
      <c r="H843" s="413" t="inlineStr">
        <is>
          <t>London</t>
        </is>
      </c>
    </row>
    <row r="844" ht="15.75" customFormat="1" customHeight="1" s="41">
      <c r="B844" s="416" t="inlineStr">
        <is>
          <t>E02000868</t>
        </is>
      </c>
      <c r="C844" s="417" t="inlineStr">
        <is>
          <t>Tower Hamlets 005</t>
        </is>
      </c>
      <c r="D844" s="417" t="inlineStr">
        <is>
          <t>E09000030</t>
        </is>
      </c>
      <c r="E844" s="417" t="inlineStr">
        <is>
          <t>Tower Hamlets</t>
        </is>
      </c>
      <c r="F844" s="417" t="inlineStr">
        <is>
          <t>South East</t>
        </is>
      </c>
      <c r="G844" s="380" t="inlineStr">
        <is>
          <t>RT Inner London</t>
        </is>
      </c>
      <c r="H844" s="413" t="inlineStr">
        <is>
          <t>London</t>
        </is>
      </c>
    </row>
    <row r="845" ht="15.75" customFormat="1" customHeight="1" s="41">
      <c r="B845" s="416" t="inlineStr">
        <is>
          <t>E02000869</t>
        </is>
      </c>
      <c r="C845" s="417" t="inlineStr">
        <is>
          <t>Tower Hamlets 006</t>
        </is>
      </c>
      <c r="D845" s="417" t="inlineStr">
        <is>
          <t>E09000030</t>
        </is>
      </c>
      <c r="E845" s="417" t="inlineStr">
        <is>
          <t>Tower Hamlets</t>
        </is>
      </c>
      <c r="F845" s="417" t="inlineStr">
        <is>
          <t>South East</t>
        </is>
      </c>
      <c r="G845" s="380" t="inlineStr">
        <is>
          <t>RT Inner London</t>
        </is>
      </c>
      <c r="H845" s="413" t="inlineStr">
        <is>
          <t>London</t>
        </is>
      </c>
    </row>
    <row r="846" ht="15.75" customFormat="1" customHeight="1" s="41">
      <c r="B846" s="416" t="inlineStr">
        <is>
          <t>E02000870</t>
        </is>
      </c>
      <c r="C846" s="417" t="inlineStr">
        <is>
          <t>Tower Hamlets 007</t>
        </is>
      </c>
      <c r="D846" s="417" t="inlineStr">
        <is>
          <t>E09000030</t>
        </is>
      </c>
      <c r="E846" s="417" t="inlineStr">
        <is>
          <t>Tower Hamlets</t>
        </is>
      </c>
      <c r="F846" s="417" t="inlineStr">
        <is>
          <t>South East</t>
        </is>
      </c>
      <c r="G846" s="380" t="inlineStr">
        <is>
          <t>RT Inner London</t>
        </is>
      </c>
      <c r="H846" s="413" t="inlineStr">
        <is>
          <t>London</t>
        </is>
      </c>
    </row>
    <row r="847" ht="15.75" customFormat="1" customHeight="1" s="41">
      <c r="B847" s="416" t="inlineStr">
        <is>
          <t>E02000871</t>
        </is>
      </c>
      <c r="C847" s="417" t="inlineStr">
        <is>
          <t>Tower Hamlets 008</t>
        </is>
      </c>
      <c r="D847" s="417" t="inlineStr">
        <is>
          <t>E09000030</t>
        </is>
      </c>
      <c r="E847" s="417" t="inlineStr">
        <is>
          <t>Tower Hamlets</t>
        </is>
      </c>
      <c r="F847" s="417" t="inlineStr">
        <is>
          <t>South East</t>
        </is>
      </c>
      <c r="G847" s="380" t="inlineStr">
        <is>
          <t>RT Inner London</t>
        </is>
      </c>
      <c r="H847" s="413" t="inlineStr">
        <is>
          <t>London</t>
        </is>
      </c>
    </row>
    <row r="848" ht="15.75" customFormat="1" customHeight="1" s="41">
      <c r="B848" s="416" t="inlineStr">
        <is>
          <t>E02000872</t>
        </is>
      </c>
      <c r="C848" s="417" t="inlineStr">
        <is>
          <t>Tower Hamlets 009</t>
        </is>
      </c>
      <c r="D848" s="417" t="inlineStr">
        <is>
          <t>E09000030</t>
        </is>
      </c>
      <c r="E848" s="417" t="inlineStr">
        <is>
          <t>Tower Hamlets</t>
        </is>
      </c>
      <c r="F848" s="417" t="inlineStr">
        <is>
          <t>South East</t>
        </is>
      </c>
      <c r="G848" s="380" t="inlineStr">
        <is>
          <t>RT Inner London</t>
        </is>
      </c>
      <c r="H848" s="413" t="inlineStr">
        <is>
          <t>London</t>
        </is>
      </c>
    </row>
    <row r="849" ht="15.75" customFormat="1" customHeight="1" s="41">
      <c r="B849" s="416" t="inlineStr">
        <is>
          <t>E02000873</t>
        </is>
      </c>
      <c r="C849" s="417" t="inlineStr">
        <is>
          <t>Tower Hamlets 010</t>
        </is>
      </c>
      <c r="D849" s="417" t="inlineStr">
        <is>
          <t>E09000030</t>
        </is>
      </c>
      <c r="E849" s="417" t="inlineStr">
        <is>
          <t>Tower Hamlets</t>
        </is>
      </c>
      <c r="F849" s="417" t="inlineStr">
        <is>
          <t>South East</t>
        </is>
      </c>
      <c r="G849" s="380" t="inlineStr">
        <is>
          <t>RT Inner London</t>
        </is>
      </c>
      <c r="H849" s="413" t="inlineStr">
        <is>
          <t>London</t>
        </is>
      </c>
    </row>
    <row r="850" ht="15.75" customFormat="1" customHeight="1" s="41">
      <c r="B850" s="416" t="inlineStr">
        <is>
          <t>E02000874</t>
        </is>
      </c>
      <c r="C850" s="417" t="inlineStr">
        <is>
          <t>Tower Hamlets 011</t>
        </is>
      </c>
      <c r="D850" s="417" t="inlineStr">
        <is>
          <t>E09000030</t>
        </is>
      </c>
      <c r="E850" s="417" t="inlineStr">
        <is>
          <t>Tower Hamlets</t>
        </is>
      </c>
      <c r="F850" s="417" t="inlineStr">
        <is>
          <t>South East</t>
        </is>
      </c>
      <c r="G850" s="380" t="inlineStr">
        <is>
          <t>RT Inner London</t>
        </is>
      </c>
      <c r="H850" s="413" t="inlineStr">
        <is>
          <t>London</t>
        </is>
      </c>
    </row>
    <row r="851" ht="15.75" customFormat="1" customHeight="1" s="41">
      <c r="B851" s="416" t="inlineStr">
        <is>
          <t>E02000875</t>
        </is>
      </c>
      <c r="C851" s="417" t="inlineStr">
        <is>
          <t>Tower Hamlets 012</t>
        </is>
      </c>
      <c r="D851" s="417" t="inlineStr">
        <is>
          <t>E09000030</t>
        </is>
      </c>
      <c r="E851" s="417" t="inlineStr">
        <is>
          <t>Tower Hamlets</t>
        </is>
      </c>
      <c r="F851" s="417" t="inlineStr">
        <is>
          <t>South East</t>
        </is>
      </c>
      <c r="G851" s="380" t="inlineStr">
        <is>
          <t>RT Inner London</t>
        </is>
      </c>
      <c r="H851" s="413" t="inlineStr">
        <is>
          <t>London</t>
        </is>
      </c>
    </row>
    <row r="852" ht="15.75" customFormat="1" customHeight="1" s="41">
      <c r="B852" s="416" t="inlineStr">
        <is>
          <t>E02000876</t>
        </is>
      </c>
      <c r="C852" s="417" t="inlineStr">
        <is>
          <t>Tower Hamlets 013</t>
        </is>
      </c>
      <c r="D852" s="417" t="inlineStr">
        <is>
          <t>E09000030</t>
        </is>
      </c>
      <c r="E852" s="417" t="inlineStr">
        <is>
          <t>Tower Hamlets</t>
        </is>
      </c>
      <c r="F852" s="417" t="inlineStr">
        <is>
          <t>South East</t>
        </is>
      </c>
      <c r="G852" s="380" t="inlineStr">
        <is>
          <t>RT Inner London</t>
        </is>
      </c>
      <c r="H852" s="413" t="inlineStr">
        <is>
          <t>London</t>
        </is>
      </c>
    </row>
    <row r="853" ht="15.75" customFormat="1" customHeight="1" s="41">
      <c r="B853" s="416" t="inlineStr">
        <is>
          <t>E02000877</t>
        </is>
      </c>
      <c r="C853" s="417" t="inlineStr">
        <is>
          <t>Tower Hamlets 014</t>
        </is>
      </c>
      <c r="D853" s="417" t="inlineStr">
        <is>
          <t>E09000030</t>
        </is>
      </c>
      <c r="E853" s="417" t="inlineStr">
        <is>
          <t>Tower Hamlets</t>
        </is>
      </c>
      <c r="F853" s="417" t="inlineStr">
        <is>
          <t>South East</t>
        </is>
      </c>
      <c r="G853" s="380" t="inlineStr">
        <is>
          <t>RT Inner London</t>
        </is>
      </c>
      <c r="H853" s="413" t="inlineStr">
        <is>
          <t>London</t>
        </is>
      </c>
    </row>
    <row r="854" ht="15.75" customFormat="1" customHeight="1" s="41">
      <c r="B854" s="416" t="inlineStr">
        <is>
          <t>E02000878</t>
        </is>
      </c>
      <c r="C854" s="417" t="inlineStr">
        <is>
          <t>Tower Hamlets 015</t>
        </is>
      </c>
      <c r="D854" s="417" t="inlineStr">
        <is>
          <t>E09000030</t>
        </is>
      </c>
      <c r="E854" s="417" t="inlineStr">
        <is>
          <t>Tower Hamlets</t>
        </is>
      </c>
      <c r="F854" s="417" t="inlineStr">
        <is>
          <t>South East</t>
        </is>
      </c>
      <c r="G854" s="380" t="inlineStr">
        <is>
          <t>RT Inner London</t>
        </is>
      </c>
      <c r="H854" s="413" t="inlineStr">
        <is>
          <t>London</t>
        </is>
      </c>
    </row>
    <row r="855" ht="15.75" customFormat="1" customHeight="1" s="41">
      <c r="B855" s="416" t="inlineStr">
        <is>
          <t>E02000879</t>
        </is>
      </c>
      <c r="C855" s="417" t="inlineStr">
        <is>
          <t>Tower Hamlets 016</t>
        </is>
      </c>
      <c r="D855" s="417" t="inlineStr">
        <is>
          <t>E09000030</t>
        </is>
      </c>
      <c r="E855" s="417" t="inlineStr">
        <is>
          <t>Tower Hamlets</t>
        </is>
      </c>
      <c r="F855" s="417" t="inlineStr">
        <is>
          <t>South East</t>
        </is>
      </c>
      <c r="G855" s="380" t="inlineStr">
        <is>
          <t>RT Inner London</t>
        </is>
      </c>
      <c r="H855" s="413" t="inlineStr">
        <is>
          <t>London</t>
        </is>
      </c>
    </row>
    <row r="856" ht="15.75" customFormat="1" customHeight="1" s="41">
      <c r="B856" s="416" t="inlineStr">
        <is>
          <t>E02000880</t>
        </is>
      </c>
      <c r="C856" s="417" t="inlineStr">
        <is>
          <t>Tower Hamlets 017</t>
        </is>
      </c>
      <c r="D856" s="417" t="inlineStr">
        <is>
          <t>E09000030</t>
        </is>
      </c>
      <c r="E856" s="417" t="inlineStr">
        <is>
          <t>Tower Hamlets</t>
        </is>
      </c>
      <c r="F856" s="417" t="inlineStr">
        <is>
          <t>South East</t>
        </is>
      </c>
      <c r="G856" s="380" t="inlineStr">
        <is>
          <t>RT Inner London</t>
        </is>
      </c>
      <c r="H856" s="413" t="inlineStr">
        <is>
          <t>London</t>
        </is>
      </c>
    </row>
    <row r="857" ht="15.75" customFormat="1" customHeight="1" s="41">
      <c r="B857" s="416" t="inlineStr">
        <is>
          <t>E02000881</t>
        </is>
      </c>
      <c r="C857" s="417" t="inlineStr">
        <is>
          <t>Tower Hamlets 018</t>
        </is>
      </c>
      <c r="D857" s="417" t="inlineStr">
        <is>
          <t>E09000030</t>
        </is>
      </c>
      <c r="E857" s="417" t="inlineStr">
        <is>
          <t>Tower Hamlets</t>
        </is>
      </c>
      <c r="F857" s="417" t="inlineStr">
        <is>
          <t>South East</t>
        </is>
      </c>
      <c r="G857" s="380" t="inlineStr">
        <is>
          <t>RT Inner London</t>
        </is>
      </c>
      <c r="H857" s="413" t="inlineStr">
        <is>
          <t>London</t>
        </is>
      </c>
    </row>
    <row r="858" ht="15.75" customFormat="1" customHeight="1" s="41">
      <c r="B858" s="416" t="inlineStr">
        <is>
          <t>E02000882</t>
        </is>
      </c>
      <c r="C858" s="417" t="inlineStr">
        <is>
          <t>Tower Hamlets 019</t>
        </is>
      </c>
      <c r="D858" s="417" t="inlineStr">
        <is>
          <t>E09000030</t>
        </is>
      </c>
      <c r="E858" s="417" t="inlineStr">
        <is>
          <t>Tower Hamlets</t>
        </is>
      </c>
      <c r="F858" s="417" t="inlineStr">
        <is>
          <t>South East</t>
        </is>
      </c>
      <c r="G858" s="380" t="inlineStr">
        <is>
          <t>RT Inner London</t>
        </is>
      </c>
      <c r="H858" s="413" t="inlineStr">
        <is>
          <t>London</t>
        </is>
      </c>
    </row>
    <row r="859" ht="15.75" customFormat="1" customHeight="1" s="41">
      <c r="B859" s="416" t="inlineStr">
        <is>
          <t>E02000883</t>
        </is>
      </c>
      <c r="C859" s="417" t="inlineStr">
        <is>
          <t>Tower Hamlets 020</t>
        </is>
      </c>
      <c r="D859" s="417" t="inlineStr">
        <is>
          <t>E09000030</t>
        </is>
      </c>
      <c r="E859" s="417" t="inlineStr">
        <is>
          <t>Tower Hamlets</t>
        </is>
      </c>
      <c r="F859" s="417" t="inlineStr">
        <is>
          <t>South East</t>
        </is>
      </c>
      <c r="G859" s="380" t="inlineStr">
        <is>
          <t>RT Inner London</t>
        </is>
      </c>
      <c r="H859" s="413" t="inlineStr">
        <is>
          <t>London</t>
        </is>
      </c>
    </row>
    <row r="860" ht="15.75" customFormat="1" customHeight="1" s="41">
      <c r="B860" s="416" t="inlineStr">
        <is>
          <t>E02000884</t>
        </is>
      </c>
      <c r="C860" s="417" t="inlineStr">
        <is>
          <t>Tower Hamlets 021</t>
        </is>
      </c>
      <c r="D860" s="417" t="inlineStr">
        <is>
          <t>E09000030</t>
        </is>
      </c>
      <c r="E860" s="417" t="inlineStr">
        <is>
          <t>Tower Hamlets</t>
        </is>
      </c>
      <c r="F860" s="417" t="inlineStr">
        <is>
          <t>South East</t>
        </is>
      </c>
      <c r="G860" s="380" t="inlineStr">
        <is>
          <t>RT Inner London</t>
        </is>
      </c>
      <c r="H860" s="413" t="inlineStr">
        <is>
          <t>London</t>
        </is>
      </c>
    </row>
    <row r="861" ht="15.75" customFormat="1" customHeight="1" s="41">
      <c r="B861" s="416" t="inlineStr">
        <is>
          <t>E02000885</t>
        </is>
      </c>
      <c r="C861" s="417" t="inlineStr">
        <is>
          <t>Tower Hamlets 022</t>
        </is>
      </c>
      <c r="D861" s="417" t="inlineStr">
        <is>
          <t>E09000030</t>
        </is>
      </c>
      <c r="E861" s="417" t="inlineStr">
        <is>
          <t>Tower Hamlets</t>
        </is>
      </c>
      <c r="F861" s="417" t="inlineStr">
        <is>
          <t>South East</t>
        </is>
      </c>
      <c r="G861" s="380" t="inlineStr">
        <is>
          <t>RT Inner London</t>
        </is>
      </c>
      <c r="H861" s="413" t="inlineStr">
        <is>
          <t>London</t>
        </is>
      </c>
    </row>
    <row r="862" ht="15.75" customFormat="1" customHeight="1" s="41">
      <c r="B862" s="416" t="inlineStr">
        <is>
          <t>E02000886</t>
        </is>
      </c>
      <c r="C862" s="417" t="inlineStr">
        <is>
          <t>Tower Hamlets 023</t>
        </is>
      </c>
      <c r="D862" s="417" t="inlineStr">
        <is>
          <t>E09000030</t>
        </is>
      </c>
      <c r="E862" s="417" t="inlineStr">
        <is>
          <t>Tower Hamlets</t>
        </is>
      </c>
      <c r="F862" s="417" t="inlineStr">
        <is>
          <t>South East</t>
        </is>
      </c>
      <c r="G862" s="380" t="inlineStr">
        <is>
          <t>RT Inner London</t>
        </is>
      </c>
      <c r="H862" s="413" t="inlineStr">
        <is>
          <t>London</t>
        </is>
      </c>
    </row>
    <row r="863" ht="15.75" customFormat="1" customHeight="1" s="41">
      <c r="B863" s="416" t="inlineStr">
        <is>
          <t>E02000887</t>
        </is>
      </c>
      <c r="C863" s="417" t="inlineStr">
        <is>
          <t>Tower Hamlets 024</t>
        </is>
      </c>
      <c r="D863" s="417" t="inlineStr">
        <is>
          <t>E09000030</t>
        </is>
      </c>
      <c r="E863" s="417" t="inlineStr">
        <is>
          <t>Tower Hamlets</t>
        </is>
      </c>
      <c r="F863" s="417" t="inlineStr">
        <is>
          <t>South East</t>
        </is>
      </c>
      <c r="G863" s="380" t="inlineStr">
        <is>
          <t>RT Inner London</t>
        </is>
      </c>
      <c r="H863" s="413" t="inlineStr">
        <is>
          <t>London</t>
        </is>
      </c>
    </row>
    <row r="864" ht="15.75" customFormat="1" customHeight="1" s="41">
      <c r="B864" s="416" t="inlineStr">
        <is>
          <t>E02000888</t>
        </is>
      </c>
      <c r="C864" s="417" t="inlineStr">
        <is>
          <t>Tower Hamlets 025</t>
        </is>
      </c>
      <c r="D864" s="417" t="inlineStr">
        <is>
          <t>E09000030</t>
        </is>
      </c>
      <c r="E864" s="417" t="inlineStr">
        <is>
          <t>Tower Hamlets</t>
        </is>
      </c>
      <c r="F864" s="417" t="inlineStr">
        <is>
          <t>South East</t>
        </is>
      </c>
      <c r="G864" s="380" t="inlineStr">
        <is>
          <t>RT Inner London</t>
        </is>
      </c>
      <c r="H864" s="413" t="inlineStr">
        <is>
          <t>London</t>
        </is>
      </c>
    </row>
    <row r="865" ht="15.75" customFormat="1" customHeight="1" s="41">
      <c r="B865" s="416" t="inlineStr">
        <is>
          <t>E02000889</t>
        </is>
      </c>
      <c r="C865" s="417" t="inlineStr">
        <is>
          <t>Tower Hamlets 026</t>
        </is>
      </c>
      <c r="D865" s="417" t="inlineStr">
        <is>
          <t>E09000030</t>
        </is>
      </c>
      <c r="E865" s="417" t="inlineStr">
        <is>
          <t>Tower Hamlets</t>
        </is>
      </c>
      <c r="F865" s="417" t="inlineStr">
        <is>
          <t>South East</t>
        </is>
      </c>
      <c r="G865" s="380" t="inlineStr">
        <is>
          <t>RT Inner London</t>
        </is>
      </c>
      <c r="H865" s="413" t="inlineStr">
        <is>
          <t>London</t>
        </is>
      </c>
    </row>
    <row r="866" ht="15.75" customFormat="1" customHeight="1" s="41">
      <c r="B866" s="416" t="inlineStr">
        <is>
          <t>E02000890</t>
        </is>
      </c>
      <c r="C866" s="417" t="inlineStr">
        <is>
          <t>Tower Hamlets 027</t>
        </is>
      </c>
      <c r="D866" s="417" t="inlineStr">
        <is>
          <t>E09000030</t>
        </is>
      </c>
      <c r="E866" s="417" t="inlineStr">
        <is>
          <t>Tower Hamlets</t>
        </is>
      </c>
      <c r="F866" s="417" t="inlineStr">
        <is>
          <t>South East</t>
        </is>
      </c>
      <c r="G866" s="380" t="inlineStr">
        <is>
          <t>RT Inner London</t>
        </is>
      </c>
      <c r="H866" s="413" t="inlineStr">
        <is>
          <t>London</t>
        </is>
      </c>
    </row>
    <row r="867" ht="15.75" customFormat="1" customHeight="1" s="41">
      <c r="B867" s="416" t="inlineStr">
        <is>
          <t>E02000891</t>
        </is>
      </c>
      <c r="C867" s="417" t="inlineStr">
        <is>
          <t>Tower Hamlets 028</t>
        </is>
      </c>
      <c r="D867" s="417" t="inlineStr">
        <is>
          <t>E09000030</t>
        </is>
      </c>
      <c r="E867" s="417" t="inlineStr">
        <is>
          <t>Tower Hamlets</t>
        </is>
      </c>
      <c r="F867" s="417" t="inlineStr">
        <is>
          <t>South East</t>
        </is>
      </c>
      <c r="G867" s="380" t="inlineStr">
        <is>
          <t>RT Inner London</t>
        </is>
      </c>
      <c r="H867" s="413" t="inlineStr">
        <is>
          <t>London</t>
        </is>
      </c>
    </row>
    <row r="868" ht="15.75" customFormat="1" customHeight="1" s="41">
      <c r="B868" s="416" t="inlineStr">
        <is>
          <t>E02000893</t>
        </is>
      </c>
      <c r="C868" s="417" t="inlineStr">
        <is>
          <t>Tower Hamlets 030</t>
        </is>
      </c>
      <c r="D868" s="417" t="inlineStr">
        <is>
          <t>E09000030</t>
        </is>
      </c>
      <c r="E868" s="417" t="inlineStr">
        <is>
          <t>Tower Hamlets</t>
        </is>
      </c>
      <c r="F868" s="417" t="inlineStr">
        <is>
          <t>South East</t>
        </is>
      </c>
      <c r="G868" s="380" t="inlineStr">
        <is>
          <t>RT Inner London</t>
        </is>
      </c>
      <c r="H868" s="413" t="inlineStr">
        <is>
          <t>London</t>
        </is>
      </c>
    </row>
    <row r="869" ht="15.75" customFormat="1" customHeight="1" s="41">
      <c r="B869" s="416" t="inlineStr">
        <is>
          <t>E02000894</t>
        </is>
      </c>
      <c r="C869" s="417" t="inlineStr">
        <is>
          <t>Tower Hamlets 031</t>
        </is>
      </c>
      <c r="D869" s="417" t="inlineStr">
        <is>
          <t>E09000030</t>
        </is>
      </c>
      <c r="E869" s="417" t="inlineStr">
        <is>
          <t>Tower Hamlets</t>
        </is>
      </c>
      <c r="F869" s="417" t="inlineStr">
        <is>
          <t>South East</t>
        </is>
      </c>
      <c r="G869" s="380" t="inlineStr">
        <is>
          <t>RT Inner London</t>
        </is>
      </c>
      <c r="H869" s="413" t="inlineStr">
        <is>
          <t>London</t>
        </is>
      </c>
    </row>
    <row r="870" ht="15.75" customFormat="1" customHeight="1" s="41">
      <c r="B870" s="416" t="inlineStr">
        <is>
          <t>E02000895</t>
        </is>
      </c>
      <c r="C870" s="417" t="inlineStr">
        <is>
          <t>Waltham Forest 001</t>
        </is>
      </c>
      <c r="D870" s="417" t="inlineStr">
        <is>
          <t>E09000031</t>
        </is>
      </c>
      <c r="E870" s="417" t="inlineStr">
        <is>
          <t>Waltham Forest</t>
        </is>
      </c>
      <c r="F870" s="417" t="inlineStr">
        <is>
          <t>South East</t>
        </is>
      </c>
      <c r="G870" s="380" t="inlineStr">
        <is>
          <t>RT Outer London</t>
        </is>
      </c>
      <c r="H870" s="413" t="inlineStr">
        <is>
          <t>London</t>
        </is>
      </c>
    </row>
    <row r="871" ht="15.75" customFormat="1" customHeight="1" s="41">
      <c r="B871" s="416" t="inlineStr">
        <is>
          <t>E02000896</t>
        </is>
      </c>
      <c r="C871" s="417" t="inlineStr">
        <is>
          <t>Waltham Forest 002</t>
        </is>
      </c>
      <c r="D871" s="417" t="inlineStr">
        <is>
          <t>E09000031</t>
        </is>
      </c>
      <c r="E871" s="417" t="inlineStr">
        <is>
          <t>Waltham Forest</t>
        </is>
      </c>
      <c r="F871" s="417" t="inlineStr">
        <is>
          <t>South East</t>
        </is>
      </c>
      <c r="G871" s="380" t="inlineStr">
        <is>
          <t>RT Outer London</t>
        </is>
      </c>
      <c r="H871" s="413" t="inlineStr">
        <is>
          <t>London</t>
        </is>
      </c>
    </row>
    <row r="872" ht="15.75" customFormat="1" customHeight="1" s="41">
      <c r="B872" s="416" t="inlineStr">
        <is>
          <t>E02000897</t>
        </is>
      </c>
      <c r="C872" s="417" t="inlineStr">
        <is>
          <t>Waltham Forest 003</t>
        </is>
      </c>
      <c r="D872" s="417" t="inlineStr">
        <is>
          <t>E09000031</t>
        </is>
      </c>
      <c r="E872" s="417" t="inlineStr">
        <is>
          <t>Waltham Forest</t>
        </is>
      </c>
      <c r="F872" s="417" t="inlineStr">
        <is>
          <t>South East</t>
        </is>
      </c>
      <c r="G872" s="380" t="inlineStr">
        <is>
          <t>RT Outer London</t>
        </is>
      </c>
      <c r="H872" s="413" t="inlineStr">
        <is>
          <t>London</t>
        </is>
      </c>
    </row>
    <row r="873" ht="15.75" customFormat="1" customHeight="1" s="41">
      <c r="B873" s="416" t="inlineStr">
        <is>
          <t>E02000898</t>
        </is>
      </c>
      <c r="C873" s="417" t="inlineStr">
        <is>
          <t>Waltham Forest 004</t>
        </is>
      </c>
      <c r="D873" s="417" t="inlineStr">
        <is>
          <t>E09000031</t>
        </is>
      </c>
      <c r="E873" s="417" t="inlineStr">
        <is>
          <t>Waltham Forest</t>
        </is>
      </c>
      <c r="F873" s="417" t="inlineStr">
        <is>
          <t>South East</t>
        </is>
      </c>
      <c r="G873" s="380" t="inlineStr">
        <is>
          <t>RT Outer London</t>
        </is>
      </c>
      <c r="H873" s="413" t="inlineStr">
        <is>
          <t>London</t>
        </is>
      </c>
    </row>
    <row r="874" ht="15.75" customFormat="1" customHeight="1" s="41">
      <c r="B874" s="416" t="inlineStr">
        <is>
          <t>E02000899</t>
        </is>
      </c>
      <c r="C874" s="417" t="inlineStr">
        <is>
          <t>Waltham Forest 005</t>
        </is>
      </c>
      <c r="D874" s="417" t="inlineStr">
        <is>
          <t>E09000031</t>
        </is>
      </c>
      <c r="E874" s="417" t="inlineStr">
        <is>
          <t>Waltham Forest</t>
        </is>
      </c>
      <c r="F874" s="417" t="inlineStr">
        <is>
          <t>South East</t>
        </is>
      </c>
      <c r="G874" s="380" t="inlineStr">
        <is>
          <t>RT Outer London</t>
        </is>
      </c>
      <c r="H874" s="413" t="inlineStr">
        <is>
          <t>London</t>
        </is>
      </c>
    </row>
    <row r="875" ht="15.75" customFormat="1" customHeight="1" s="41">
      <c r="B875" s="416" t="inlineStr">
        <is>
          <t>E02000900</t>
        </is>
      </c>
      <c r="C875" s="417" t="inlineStr">
        <is>
          <t>Waltham Forest 006</t>
        </is>
      </c>
      <c r="D875" s="417" t="inlineStr">
        <is>
          <t>E09000031</t>
        </is>
      </c>
      <c r="E875" s="417" t="inlineStr">
        <is>
          <t>Waltham Forest</t>
        </is>
      </c>
      <c r="F875" s="417" t="inlineStr">
        <is>
          <t>South East</t>
        </is>
      </c>
      <c r="G875" s="380" t="inlineStr">
        <is>
          <t>RT Outer London</t>
        </is>
      </c>
      <c r="H875" s="413" t="inlineStr">
        <is>
          <t>London</t>
        </is>
      </c>
    </row>
    <row r="876" ht="15.75" customFormat="1" customHeight="1" s="41">
      <c r="B876" s="416" t="inlineStr">
        <is>
          <t>E02000901</t>
        </is>
      </c>
      <c r="C876" s="417" t="inlineStr">
        <is>
          <t>Waltham Forest 007</t>
        </is>
      </c>
      <c r="D876" s="417" t="inlineStr">
        <is>
          <t>E09000031</t>
        </is>
      </c>
      <c r="E876" s="417" t="inlineStr">
        <is>
          <t>Waltham Forest</t>
        </is>
      </c>
      <c r="F876" s="417" t="inlineStr">
        <is>
          <t>South East</t>
        </is>
      </c>
      <c r="G876" s="380" t="inlineStr">
        <is>
          <t>RT Outer London</t>
        </is>
      </c>
      <c r="H876" s="413" t="inlineStr">
        <is>
          <t>London</t>
        </is>
      </c>
    </row>
    <row r="877" ht="15.75" customFormat="1" customHeight="1" s="41">
      <c r="B877" s="416" t="inlineStr">
        <is>
          <t>E02000902</t>
        </is>
      </c>
      <c r="C877" s="417" t="inlineStr">
        <is>
          <t>Waltham Forest 008</t>
        </is>
      </c>
      <c r="D877" s="417" t="inlineStr">
        <is>
          <t>E09000031</t>
        </is>
      </c>
      <c r="E877" s="417" t="inlineStr">
        <is>
          <t>Waltham Forest</t>
        </is>
      </c>
      <c r="F877" s="417" t="inlineStr">
        <is>
          <t>South East</t>
        </is>
      </c>
      <c r="G877" s="380" t="inlineStr">
        <is>
          <t>RT Outer London</t>
        </is>
      </c>
      <c r="H877" s="413" t="inlineStr">
        <is>
          <t>London</t>
        </is>
      </c>
    </row>
    <row r="878" ht="15.75" customFormat="1" customHeight="1" s="41">
      <c r="B878" s="416" t="inlineStr">
        <is>
          <t>E02000903</t>
        </is>
      </c>
      <c r="C878" s="417" t="inlineStr">
        <is>
          <t>Waltham Forest 009</t>
        </is>
      </c>
      <c r="D878" s="417" t="inlineStr">
        <is>
          <t>E09000031</t>
        </is>
      </c>
      <c r="E878" s="417" t="inlineStr">
        <is>
          <t>Waltham Forest</t>
        </is>
      </c>
      <c r="F878" s="417" t="inlineStr">
        <is>
          <t>South East</t>
        </is>
      </c>
      <c r="G878" s="380" t="inlineStr">
        <is>
          <t>RT Outer London</t>
        </is>
      </c>
      <c r="H878" s="413" t="inlineStr">
        <is>
          <t>London</t>
        </is>
      </c>
    </row>
    <row r="879" ht="15.75" customFormat="1" customHeight="1" s="41">
      <c r="B879" s="416" t="inlineStr">
        <is>
          <t>E02000904</t>
        </is>
      </c>
      <c r="C879" s="417" t="inlineStr">
        <is>
          <t>Waltham Forest 010</t>
        </is>
      </c>
      <c r="D879" s="417" t="inlineStr">
        <is>
          <t>E09000031</t>
        </is>
      </c>
      <c r="E879" s="417" t="inlineStr">
        <is>
          <t>Waltham Forest</t>
        </is>
      </c>
      <c r="F879" s="417" t="inlineStr">
        <is>
          <t>South East</t>
        </is>
      </c>
      <c r="G879" s="380" t="inlineStr">
        <is>
          <t>RT Outer London</t>
        </is>
      </c>
      <c r="H879" s="413" t="inlineStr">
        <is>
          <t>London</t>
        </is>
      </c>
    </row>
    <row r="880" ht="15.75" customFormat="1" customHeight="1" s="41">
      <c r="B880" s="416" t="inlineStr">
        <is>
          <t>E02000905</t>
        </is>
      </c>
      <c r="C880" s="417" t="inlineStr">
        <is>
          <t>Waltham Forest 011</t>
        </is>
      </c>
      <c r="D880" s="417" t="inlineStr">
        <is>
          <t>E09000031</t>
        </is>
      </c>
      <c r="E880" s="417" t="inlineStr">
        <is>
          <t>Waltham Forest</t>
        </is>
      </c>
      <c r="F880" s="417" t="inlineStr">
        <is>
          <t>South East</t>
        </is>
      </c>
      <c r="G880" s="380" t="inlineStr">
        <is>
          <t>RT Outer London</t>
        </is>
      </c>
      <c r="H880" s="413" t="inlineStr">
        <is>
          <t>London</t>
        </is>
      </c>
    </row>
    <row r="881" ht="15.75" customFormat="1" customHeight="1" s="41">
      <c r="B881" s="416" t="inlineStr">
        <is>
          <t>E02000906</t>
        </is>
      </c>
      <c r="C881" s="417" t="inlineStr">
        <is>
          <t>Waltham Forest 012</t>
        </is>
      </c>
      <c r="D881" s="417" t="inlineStr">
        <is>
          <t>E09000031</t>
        </is>
      </c>
      <c r="E881" s="417" t="inlineStr">
        <is>
          <t>Waltham Forest</t>
        </is>
      </c>
      <c r="F881" s="417" t="inlineStr">
        <is>
          <t>South East</t>
        </is>
      </c>
      <c r="G881" s="380" t="inlineStr">
        <is>
          <t>RT Outer London</t>
        </is>
      </c>
      <c r="H881" s="413" t="inlineStr">
        <is>
          <t>London</t>
        </is>
      </c>
    </row>
    <row r="882" ht="15.75" customFormat="1" customHeight="1" s="41">
      <c r="B882" s="416" t="inlineStr">
        <is>
          <t>E02000907</t>
        </is>
      </c>
      <c r="C882" s="417" t="inlineStr">
        <is>
          <t>Waltham Forest 013</t>
        </is>
      </c>
      <c r="D882" s="417" t="inlineStr">
        <is>
          <t>E09000031</t>
        </is>
      </c>
      <c r="E882" s="417" t="inlineStr">
        <is>
          <t>Waltham Forest</t>
        </is>
      </c>
      <c r="F882" s="417" t="inlineStr">
        <is>
          <t>South East</t>
        </is>
      </c>
      <c r="G882" s="380" t="inlineStr">
        <is>
          <t>RT Outer London</t>
        </is>
      </c>
      <c r="H882" s="413" t="inlineStr">
        <is>
          <t>London</t>
        </is>
      </c>
    </row>
    <row r="883" ht="15.75" customFormat="1" customHeight="1" s="41">
      <c r="B883" s="416" t="inlineStr">
        <is>
          <t>E02000908</t>
        </is>
      </c>
      <c r="C883" s="417" t="inlineStr">
        <is>
          <t>Waltham Forest 014</t>
        </is>
      </c>
      <c r="D883" s="417" t="inlineStr">
        <is>
          <t>E09000031</t>
        </is>
      </c>
      <c r="E883" s="417" t="inlineStr">
        <is>
          <t>Waltham Forest</t>
        </is>
      </c>
      <c r="F883" s="417" t="inlineStr">
        <is>
          <t>South East</t>
        </is>
      </c>
      <c r="G883" s="380" t="inlineStr">
        <is>
          <t>RT Outer London</t>
        </is>
      </c>
      <c r="H883" s="413" t="inlineStr">
        <is>
          <t>London</t>
        </is>
      </c>
    </row>
    <row r="884" ht="15.75" customFormat="1" customHeight="1" s="41">
      <c r="B884" s="416" t="inlineStr">
        <is>
          <t>E02000909</t>
        </is>
      </c>
      <c r="C884" s="417" t="inlineStr">
        <is>
          <t>Waltham Forest 015</t>
        </is>
      </c>
      <c r="D884" s="417" t="inlineStr">
        <is>
          <t>E09000031</t>
        </is>
      </c>
      <c r="E884" s="417" t="inlineStr">
        <is>
          <t>Waltham Forest</t>
        </is>
      </c>
      <c r="F884" s="417" t="inlineStr">
        <is>
          <t>South East</t>
        </is>
      </c>
      <c r="G884" s="380" t="inlineStr">
        <is>
          <t>RT Outer London</t>
        </is>
      </c>
      <c r="H884" s="413" t="inlineStr">
        <is>
          <t>London</t>
        </is>
      </c>
    </row>
    <row r="885" ht="15.75" customFormat="1" customHeight="1" s="41">
      <c r="B885" s="416" t="inlineStr">
        <is>
          <t>E02000910</t>
        </is>
      </c>
      <c r="C885" s="417" t="inlineStr">
        <is>
          <t>Waltham Forest 016</t>
        </is>
      </c>
      <c r="D885" s="417" t="inlineStr">
        <is>
          <t>E09000031</t>
        </is>
      </c>
      <c r="E885" s="417" t="inlineStr">
        <is>
          <t>Waltham Forest</t>
        </is>
      </c>
      <c r="F885" s="417" t="inlineStr">
        <is>
          <t>South East</t>
        </is>
      </c>
      <c r="G885" s="380" t="inlineStr">
        <is>
          <t>RT Outer London</t>
        </is>
      </c>
      <c r="H885" s="413" t="inlineStr">
        <is>
          <t>London</t>
        </is>
      </c>
    </row>
    <row r="886" ht="15.75" customFormat="1" customHeight="1" s="41">
      <c r="B886" s="416" t="inlineStr">
        <is>
          <t>E02000911</t>
        </is>
      </c>
      <c r="C886" s="417" t="inlineStr">
        <is>
          <t>Waltham Forest 017</t>
        </is>
      </c>
      <c r="D886" s="417" t="inlineStr">
        <is>
          <t>E09000031</t>
        </is>
      </c>
      <c r="E886" s="417" t="inlineStr">
        <is>
          <t>Waltham Forest</t>
        </is>
      </c>
      <c r="F886" s="417" t="inlineStr">
        <is>
          <t>South East</t>
        </is>
      </c>
      <c r="G886" s="380" t="inlineStr">
        <is>
          <t>RT Outer London</t>
        </is>
      </c>
      <c r="H886" s="413" t="inlineStr">
        <is>
          <t>London</t>
        </is>
      </c>
    </row>
    <row r="887" ht="15.75" customFormat="1" customHeight="1" s="41">
      <c r="B887" s="416" t="inlineStr">
        <is>
          <t>E02000912</t>
        </is>
      </c>
      <c r="C887" s="417" t="inlineStr">
        <is>
          <t>Waltham Forest 018</t>
        </is>
      </c>
      <c r="D887" s="417" t="inlineStr">
        <is>
          <t>E09000031</t>
        </is>
      </c>
      <c r="E887" s="417" t="inlineStr">
        <is>
          <t>Waltham Forest</t>
        </is>
      </c>
      <c r="F887" s="417" t="inlineStr">
        <is>
          <t>South East</t>
        </is>
      </c>
      <c r="G887" s="380" t="inlineStr">
        <is>
          <t>RT Outer London</t>
        </is>
      </c>
      <c r="H887" s="413" t="inlineStr">
        <is>
          <t>London</t>
        </is>
      </c>
    </row>
    <row r="888" ht="15.75" customFormat="1" customHeight="1" s="41">
      <c r="B888" s="416" t="inlineStr">
        <is>
          <t>E02000913</t>
        </is>
      </c>
      <c r="C888" s="417" t="inlineStr">
        <is>
          <t>Waltham Forest 019</t>
        </is>
      </c>
      <c r="D888" s="417" t="inlineStr">
        <is>
          <t>E09000031</t>
        </is>
      </c>
      <c r="E888" s="417" t="inlineStr">
        <is>
          <t>Waltham Forest</t>
        </is>
      </c>
      <c r="F888" s="417" t="inlineStr">
        <is>
          <t>South East</t>
        </is>
      </c>
      <c r="G888" s="380" t="inlineStr">
        <is>
          <t>RT Outer London</t>
        </is>
      </c>
      <c r="H888" s="413" t="inlineStr">
        <is>
          <t>London</t>
        </is>
      </c>
    </row>
    <row r="889" ht="15.75" customFormat="1" customHeight="1" s="41">
      <c r="B889" s="416" t="inlineStr">
        <is>
          <t>E02000914</t>
        </is>
      </c>
      <c r="C889" s="417" t="inlineStr">
        <is>
          <t>Waltham Forest 020</t>
        </is>
      </c>
      <c r="D889" s="417" t="inlineStr">
        <is>
          <t>E09000031</t>
        </is>
      </c>
      <c r="E889" s="417" t="inlineStr">
        <is>
          <t>Waltham Forest</t>
        </is>
      </c>
      <c r="F889" s="417" t="inlineStr">
        <is>
          <t>South East</t>
        </is>
      </c>
      <c r="G889" s="380" t="inlineStr">
        <is>
          <t>RT Outer London</t>
        </is>
      </c>
      <c r="H889" s="413" t="inlineStr">
        <is>
          <t>London</t>
        </is>
      </c>
    </row>
    <row r="890" ht="15.75" customFormat="1" customHeight="1" s="41">
      <c r="B890" s="416" t="inlineStr">
        <is>
          <t>E02000915</t>
        </is>
      </c>
      <c r="C890" s="417" t="inlineStr">
        <is>
          <t>Waltham Forest 021</t>
        </is>
      </c>
      <c r="D890" s="417" t="inlineStr">
        <is>
          <t>E09000031</t>
        </is>
      </c>
      <c r="E890" s="417" t="inlineStr">
        <is>
          <t>Waltham Forest</t>
        </is>
      </c>
      <c r="F890" s="417" t="inlineStr">
        <is>
          <t>South East</t>
        </is>
      </c>
      <c r="G890" s="380" t="inlineStr">
        <is>
          <t>RT Outer London</t>
        </is>
      </c>
      <c r="H890" s="413" t="inlineStr">
        <is>
          <t>London</t>
        </is>
      </c>
    </row>
    <row r="891" ht="15.75" customFormat="1" customHeight="1" s="41">
      <c r="B891" s="416" t="inlineStr">
        <is>
          <t>E02000916</t>
        </is>
      </c>
      <c r="C891" s="417" t="inlineStr">
        <is>
          <t>Waltham Forest 022</t>
        </is>
      </c>
      <c r="D891" s="417" t="inlineStr">
        <is>
          <t>E09000031</t>
        </is>
      </c>
      <c r="E891" s="417" t="inlineStr">
        <is>
          <t>Waltham Forest</t>
        </is>
      </c>
      <c r="F891" s="417" t="inlineStr">
        <is>
          <t>South East</t>
        </is>
      </c>
      <c r="G891" s="380" t="inlineStr">
        <is>
          <t>RT Outer London</t>
        </is>
      </c>
      <c r="H891" s="413" t="inlineStr">
        <is>
          <t>London</t>
        </is>
      </c>
    </row>
    <row r="892" ht="15.75" customFormat="1" customHeight="1" s="41">
      <c r="B892" s="416" t="inlineStr">
        <is>
          <t>E02000917</t>
        </is>
      </c>
      <c r="C892" s="417" t="inlineStr">
        <is>
          <t>Waltham Forest 023</t>
        </is>
      </c>
      <c r="D892" s="417" t="inlineStr">
        <is>
          <t>E09000031</t>
        </is>
      </c>
      <c r="E892" s="417" t="inlineStr">
        <is>
          <t>Waltham Forest</t>
        </is>
      </c>
      <c r="F892" s="417" t="inlineStr">
        <is>
          <t>South East</t>
        </is>
      </c>
      <c r="G892" s="380" t="inlineStr">
        <is>
          <t>RT Outer London</t>
        </is>
      </c>
      <c r="H892" s="413" t="inlineStr">
        <is>
          <t>London</t>
        </is>
      </c>
    </row>
    <row r="893" ht="15.75" customFormat="1" customHeight="1" s="41">
      <c r="B893" s="416" t="inlineStr">
        <is>
          <t>E02000918</t>
        </is>
      </c>
      <c r="C893" s="417" t="inlineStr">
        <is>
          <t>Waltham Forest 024</t>
        </is>
      </c>
      <c r="D893" s="417" t="inlineStr">
        <is>
          <t>E09000031</t>
        </is>
      </c>
      <c r="E893" s="417" t="inlineStr">
        <is>
          <t>Waltham Forest</t>
        </is>
      </c>
      <c r="F893" s="417" t="inlineStr">
        <is>
          <t>South East</t>
        </is>
      </c>
      <c r="G893" s="380" t="inlineStr">
        <is>
          <t>RT Outer London</t>
        </is>
      </c>
      <c r="H893" s="413" t="inlineStr">
        <is>
          <t>London</t>
        </is>
      </c>
    </row>
    <row r="894" ht="15.75" customFormat="1" customHeight="1" s="41">
      <c r="B894" s="416" t="inlineStr">
        <is>
          <t>E02000919</t>
        </is>
      </c>
      <c r="C894" s="417" t="inlineStr">
        <is>
          <t>Waltham Forest 025</t>
        </is>
      </c>
      <c r="D894" s="417" t="inlineStr">
        <is>
          <t>E09000031</t>
        </is>
      </c>
      <c r="E894" s="417" t="inlineStr">
        <is>
          <t>Waltham Forest</t>
        </is>
      </c>
      <c r="F894" s="417" t="inlineStr">
        <is>
          <t>South East</t>
        </is>
      </c>
      <c r="G894" s="380" t="inlineStr">
        <is>
          <t>RT Outer London</t>
        </is>
      </c>
      <c r="H894" s="413" t="inlineStr">
        <is>
          <t>London</t>
        </is>
      </c>
    </row>
    <row r="895" ht="15.75" customFormat="1" customHeight="1" s="41">
      <c r="B895" s="416" t="inlineStr">
        <is>
          <t>E02000920</t>
        </is>
      </c>
      <c r="C895" s="417" t="inlineStr">
        <is>
          <t>Waltham Forest 026</t>
        </is>
      </c>
      <c r="D895" s="417" t="inlineStr">
        <is>
          <t>E09000031</t>
        </is>
      </c>
      <c r="E895" s="417" t="inlineStr">
        <is>
          <t>Waltham Forest</t>
        </is>
      </c>
      <c r="F895" s="417" t="inlineStr">
        <is>
          <t>South East</t>
        </is>
      </c>
      <c r="G895" s="380" t="inlineStr">
        <is>
          <t>RT Outer London</t>
        </is>
      </c>
      <c r="H895" s="413" t="inlineStr">
        <is>
          <t>London</t>
        </is>
      </c>
    </row>
    <row r="896" ht="15.75" customFormat="1" customHeight="1" s="41">
      <c r="B896" s="416" t="inlineStr">
        <is>
          <t>E02000921</t>
        </is>
      </c>
      <c r="C896" s="417" t="inlineStr">
        <is>
          <t>Waltham Forest 027</t>
        </is>
      </c>
      <c r="D896" s="417" t="inlineStr">
        <is>
          <t>E09000031</t>
        </is>
      </c>
      <c r="E896" s="417" t="inlineStr">
        <is>
          <t>Waltham Forest</t>
        </is>
      </c>
      <c r="F896" s="417" t="inlineStr">
        <is>
          <t>South East</t>
        </is>
      </c>
      <c r="G896" s="380" t="inlineStr">
        <is>
          <t>RT Outer London</t>
        </is>
      </c>
      <c r="H896" s="413" t="inlineStr">
        <is>
          <t>London</t>
        </is>
      </c>
    </row>
    <row r="897" ht="15.75" customFormat="1" customHeight="1" s="41">
      <c r="B897" s="416" t="inlineStr">
        <is>
          <t>E02000922</t>
        </is>
      </c>
      <c r="C897" s="417" t="inlineStr">
        <is>
          <t>Waltham Forest 028</t>
        </is>
      </c>
      <c r="D897" s="417" t="inlineStr">
        <is>
          <t>E09000031</t>
        </is>
      </c>
      <c r="E897" s="417" t="inlineStr">
        <is>
          <t>Waltham Forest</t>
        </is>
      </c>
      <c r="F897" s="417" t="inlineStr">
        <is>
          <t>South East</t>
        </is>
      </c>
      <c r="G897" s="380" t="inlineStr">
        <is>
          <t>RT Outer London</t>
        </is>
      </c>
      <c r="H897" s="413" t="inlineStr">
        <is>
          <t>London</t>
        </is>
      </c>
    </row>
    <row r="898" ht="15.75" customFormat="1" customHeight="1" s="41">
      <c r="B898" s="416" t="inlineStr">
        <is>
          <t>E02000923</t>
        </is>
      </c>
      <c r="C898" s="417" t="inlineStr">
        <is>
          <t>Wandsworth 001</t>
        </is>
      </c>
      <c r="D898" s="417" t="inlineStr">
        <is>
          <t>E09000032</t>
        </is>
      </c>
      <c r="E898" s="417" t="inlineStr">
        <is>
          <t>Wandsworth</t>
        </is>
      </c>
      <c r="F898" s="417" t="inlineStr">
        <is>
          <t>South East</t>
        </is>
      </c>
      <c r="G898" s="380" t="inlineStr">
        <is>
          <t>RT Inner London</t>
        </is>
      </c>
      <c r="H898" s="413" t="inlineStr">
        <is>
          <t>London</t>
        </is>
      </c>
    </row>
    <row r="899" ht="15.75" customFormat="1" customHeight="1" s="41">
      <c r="B899" s="416" t="inlineStr">
        <is>
          <t>E02000924</t>
        </is>
      </c>
      <c r="C899" s="417" t="inlineStr">
        <is>
          <t>Wandsworth 002</t>
        </is>
      </c>
      <c r="D899" s="417" t="inlineStr">
        <is>
          <t>E09000032</t>
        </is>
      </c>
      <c r="E899" s="417" t="inlineStr">
        <is>
          <t>Wandsworth</t>
        </is>
      </c>
      <c r="F899" s="417" t="inlineStr">
        <is>
          <t>South East</t>
        </is>
      </c>
      <c r="G899" s="380" t="inlineStr">
        <is>
          <t>RT Inner London</t>
        </is>
      </c>
      <c r="H899" s="413" t="inlineStr">
        <is>
          <t>London</t>
        </is>
      </c>
    </row>
    <row r="900" ht="15.75" customFormat="1" customHeight="1" s="41">
      <c r="B900" s="416" t="inlineStr">
        <is>
          <t>E02000925</t>
        </is>
      </c>
      <c r="C900" s="417" t="inlineStr">
        <is>
          <t>Wandsworth 003</t>
        </is>
      </c>
      <c r="D900" s="417" t="inlineStr">
        <is>
          <t>E09000032</t>
        </is>
      </c>
      <c r="E900" s="417" t="inlineStr">
        <is>
          <t>Wandsworth</t>
        </is>
      </c>
      <c r="F900" s="417" t="inlineStr">
        <is>
          <t>South East</t>
        </is>
      </c>
      <c r="G900" s="380" t="inlineStr">
        <is>
          <t>RT Inner London</t>
        </is>
      </c>
      <c r="H900" s="413" t="inlineStr">
        <is>
          <t>London</t>
        </is>
      </c>
    </row>
    <row r="901" ht="15.75" customFormat="1" customHeight="1" s="41">
      <c r="B901" s="416" t="inlineStr">
        <is>
          <t>E02000926</t>
        </is>
      </c>
      <c r="C901" s="417" t="inlineStr">
        <is>
          <t>Wandsworth 004</t>
        </is>
      </c>
      <c r="D901" s="417" t="inlineStr">
        <is>
          <t>E09000032</t>
        </is>
      </c>
      <c r="E901" s="417" t="inlineStr">
        <is>
          <t>Wandsworth</t>
        </is>
      </c>
      <c r="F901" s="417" t="inlineStr">
        <is>
          <t>South East</t>
        </is>
      </c>
      <c r="G901" s="380" t="inlineStr">
        <is>
          <t>RT Inner London</t>
        </is>
      </c>
      <c r="H901" s="413" t="inlineStr">
        <is>
          <t>London</t>
        </is>
      </c>
    </row>
    <row r="902" ht="15.75" customFormat="1" customHeight="1" s="41">
      <c r="B902" s="416" t="inlineStr">
        <is>
          <t>E02000927</t>
        </is>
      </c>
      <c r="C902" s="417" t="inlineStr">
        <is>
          <t>Wandsworth 005</t>
        </is>
      </c>
      <c r="D902" s="417" t="inlineStr">
        <is>
          <t>E09000032</t>
        </is>
      </c>
      <c r="E902" s="417" t="inlineStr">
        <is>
          <t>Wandsworth</t>
        </is>
      </c>
      <c r="F902" s="417" t="inlineStr">
        <is>
          <t>South East</t>
        </is>
      </c>
      <c r="G902" s="380" t="inlineStr">
        <is>
          <t>RT Inner London</t>
        </is>
      </c>
      <c r="H902" s="413" t="inlineStr">
        <is>
          <t>London</t>
        </is>
      </c>
    </row>
    <row r="903" ht="15.75" customFormat="1" customHeight="1" s="41">
      <c r="B903" s="416" t="inlineStr">
        <is>
          <t>E02000928</t>
        </is>
      </c>
      <c r="C903" s="417" t="inlineStr">
        <is>
          <t>Wandsworth 006</t>
        </is>
      </c>
      <c r="D903" s="417" t="inlineStr">
        <is>
          <t>E09000032</t>
        </is>
      </c>
      <c r="E903" s="417" t="inlineStr">
        <is>
          <t>Wandsworth</t>
        </is>
      </c>
      <c r="F903" s="417" t="inlineStr">
        <is>
          <t>South East</t>
        </is>
      </c>
      <c r="G903" s="380" t="inlineStr">
        <is>
          <t>RT Inner London</t>
        </is>
      </c>
      <c r="H903" s="413" t="inlineStr">
        <is>
          <t>London</t>
        </is>
      </c>
    </row>
    <row r="904" ht="15.75" customFormat="1" customHeight="1" s="41">
      <c r="B904" s="416" t="inlineStr">
        <is>
          <t>E02000929</t>
        </is>
      </c>
      <c r="C904" s="417" t="inlineStr">
        <is>
          <t>Wandsworth 007</t>
        </is>
      </c>
      <c r="D904" s="417" t="inlineStr">
        <is>
          <t>E09000032</t>
        </is>
      </c>
      <c r="E904" s="417" t="inlineStr">
        <is>
          <t>Wandsworth</t>
        </is>
      </c>
      <c r="F904" s="417" t="inlineStr">
        <is>
          <t>South East</t>
        </is>
      </c>
      <c r="G904" s="380" t="inlineStr">
        <is>
          <t>RT Inner London</t>
        </is>
      </c>
      <c r="H904" s="413" t="inlineStr">
        <is>
          <t>London</t>
        </is>
      </c>
    </row>
    <row r="905" ht="15.75" customFormat="1" customHeight="1" s="41">
      <c r="B905" s="416" t="inlineStr">
        <is>
          <t>E02000930</t>
        </is>
      </c>
      <c r="C905" s="417" t="inlineStr">
        <is>
          <t>Wandsworth 008</t>
        </is>
      </c>
      <c r="D905" s="417" t="inlineStr">
        <is>
          <t>E09000032</t>
        </is>
      </c>
      <c r="E905" s="417" t="inlineStr">
        <is>
          <t>Wandsworth</t>
        </is>
      </c>
      <c r="F905" s="417" t="inlineStr">
        <is>
          <t>South East</t>
        </is>
      </c>
      <c r="G905" s="380" t="inlineStr">
        <is>
          <t>RT Inner London</t>
        </is>
      </c>
      <c r="H905" s="413" t="inlineStr">
        <is>
          <t>London</t>
        </is>
      </c>
    </row>
    <row r="906" ht="15.75" customFormat="1" customHeight="1" s="41">
      <c r="B906" s="416" t="inlineStr">
        <is>
          <t>E02000931</t>
        </is>
      </c>
      <c r="C906" s="417" t="inlineStr">
        <is>
          <t>Wandsworth 009</t>
        </is>
      </c>
      <c r="D906" s="417" t="inlineStr">
        <is>
          <t>E09000032</t>
        </is>
      </c>
      <c r="E906" s="417" t="inlineStr">
        <is>
          <t>Wandsworth</t>
        </is>
      </c>
      <c r="F906" s="417" t="inlineStr">
        <is>
          <t>South East</t>
        </is>
      </c>
      <c r="G906" s="380" t="inlineStr">
        <is>
          <t>RT Inner London</t>
        </is>
      </c>
      <c r="H906" s="413" t="inlineStr">
        <is>
          <t>London</t>
        </is>
      </c>
    </row>
    <row r="907" ht="15.75" customFormat="1" customHeight="1" s="41">
      <c r="B907" s="416" t="inlineStr">
        <is>
          <t>E02000932</t>
        </is>
      </c>
      <c r="C907" s="417" t="inlineStr">
        <is>
          <t>Wandsworth 010</t>
        </is>
      </c>
      <c r="D907" s="417" t="inlineStr">
        <is>
          <t>E09000032</t>
        </is>
      </c>
      <c r="E907" s="417" t="inlineStr">
        <is>
          <t>Wandsworth</t>
        </is>
      </c>
      <c r="F907" s="417" t="inlineStr">
        <is>
          <t>South East</t>
        </is>
      </c>
      <c r="G907" s="380" t="inlineStr">
        <is>
          <t>RT Inner London</t>
        </is>
      </c>
      <c r="H907" s="413" t="inlineStr">
        <is>
          <t>London</t>
        </is>
      </c>
    </row>
    <row r="908" ht="15.75" customFormat="1" customHeight="1" s="41">
      <c r="B908" s="416" t="inlineStr">
        <is>
          <t>E02000933</t>
        </is>
      </c>
      <c r="C908" s="417" t="inlineStr">
        <is>
          <t>Wandsworth 011</t>
        </is>
      </c>
      <c r="D908" s="417" t="inlineStr">
        <is>
          <t>E09000032</t>
        </is>
      </c>
      <c r="E908" s="417" t="inlineStr">
        <is>
          <t>Wandsworth</t>
        </is>
      </c>
      <c r="F908" s="417" t="inlineStr">
        <is>
          <t>South East</t>
        </is>
      </c>
      <c r="G908" s="380" t="inlineStr">
        <is>
          <t>RT Inner London</t>
        </is>
      </c>
      <c r="H908" s="413" t="inlineStr">
        <is>
          <t>London</t>
        </is>
      </c>
    </row>
    <row r="909" ht="15.75" customFormat="1" customHeight="1" s="41">
      <c r="B909" s="416" t="inlineStr">
        <is>
          <t>E02000934</t>
        </is>
      </c>
      <c r="C909" s="417" t="inlineStr">
        <is>
          <t>Wandsworth 012</t>
        </is>
      </c>
      <c r="D909" s="417" t="inlineStr">
        <is>
          <t>E09000032</t>
        </is>
      </c>
      <c r="E909" s="417" t="inlineStr">
        <is>
          <t>Wandsworth</t>
        </is>
      </c>
      <c r="F909" s="417" t="inlineStr">
        <is>
          <t>South East</t>
        </is>
      </c>
      <c r="G909" s="380" t="inlineStr">
        <is>
          <t>RT Inner London</t>
        </is>
      </c>
      <c r="H909" s="413" t="inlineStr">
        <is>
          <t>London</t>
        </is>
      </c>
    </row>
    <row r="910" ht="15.75" customFormat="1" customHeight="1" s="41">
      <c r="B910" s="416" t="inlineStr">
        <is>
          <t>E02000935</t>
        </is>
      </c>
      <c r="C910" s="417" t="inlineStr">
        <is>
          <t>Wandsworth 013</t>
        </is>
      </c>
      <c r="D910" s="417" t="inlineStr">
        <is>
          <t>E09000032</t>
        </is>
      </c>
      <c r="E910" s="417" t="inlineStr">
        <is>
          <t>Wandsworth</t>
        </is>
      </c>
      <c r="F910" s="417" t="inlineStr">
        <is>
          <t>South East</t>
        </is>
      </c>
      <c r="G910" s="380" t="inlineStr">
        <is>
          <t>RT Inner London</t>
        </is>
      </c>
      <c r="H910" s="413" t="inlineStr">
        <is>
          <t>London</t>
        </is>
      </c>
    </row>
    <row r="911" ht="15.75" customFormat="1" customHeight="1" s="41">
      <c r="B911" s="416" t="inlineStr">
        <is>
          <t>E02000936</t>
        </is>
      </c>
      <c r="C911" s="417" t="inlineStr">
        <is>
          <t>Wandsworth 014</t>
        </is>
      </c>
      <c r="D911" s="417" t="inlineStr">
        <is>
          <t>E09000032</t>
        </is>
      </c>
      <c r="E911" s="417" t="inlineStr">
        <is>
          <t>Wandsworth</t>
        </is>
      </c>
      <c r="F911" s="417" t="inlineStr">
        <is>
          <t>South East</t>
        </is>
      </c>
      <c r="G911" s="380" t="inlineStr">
        <is>
          <t>RT Inner London</t>
        </is>
      </c>
      <c r="H911" s="413" t="inlineStr">
        <is>
          <t>London</t>
        </is>
      </c>
    </row>
    <row r="912" ht="15.75" customFormat="1" customHeight="1" s="41">
      <c r="B912" s="416" t="inlineStr">
        <is>
          <t>E02000937</t>
        </is>
      </c>
      <c r="C912" s="417" t="inlineStr">
        <is>
          <t>Wandsworth 015</t>
        </is>
      </c>
      <c r="D912" s="417" t="inlineStr">
        <is>
          <t>E09000032</t>
        </is>
      </c>
      <c r="E912" s="417" t="inlineStr">
        <is>
          <t>Wandsworth</t>
        </is>
      </c>
      <c r="F912" s="417" t="inlineStr">
        <is>
          <t>South East</t>
        </is>
      </c>
      <c r="G912" s="380" t="inlineStr">
        <is>
          <t>RT Inner London</t>
        </is>
      </c>
      <c r="H912" s="413" t="inlineStr">
        <is>
          <t>London</t>
        </is>
      </c>
    </row>
    <row r="913" ht="15.75" customFormat="1" customHeight="1" s="41">
      <c r="B913" s="416" t="inlineStr">
        <is>
          <t>E02000938</t>
        </is>
      </c>
      <c r="C913" s="417" t="inlineStr">
        <is>
          <t>Wandsworth 016</t>
        </is>
      </c>
      <c r="D913" s="417" t="inlineStr">
        <is>
          <t>E09000032</t>
        </is>
      </c>
      <c r="E913" s="417" t="inlineStr">
        <is>
          <t>Wandsworth</t>
        </is>
      </c>
      <c r="F913" s="417" t="inlineStr">
        <is>
          <t>South East</t>
        </is>
      </c>
      <c r="G913" s="380" t="inlineStr">
        <is>
          <t>RT Inner London</t>
        </is>
      </c>
      <c r="H913" s="413" t="inlineStr">
        <is>
          <t>London</t>
        </is>
      </c>
    </row>
    <row r="914" ht="15.75" customFormat="1" customHeight="1" s="41">
      <c r="B914" s="416" t="inlineStr">
        <is>
          <t>E02000939</t>
        </is>
      </c>
      <c r="C914" s="417" t="inlineStr">
        <is>
          <t>Wandsworth 017</t>
        </is>
      </c>
      <c r="D914" s="417" t="inlineStr">
        <is>
          <t>E09000032</t>
        </is>
      </c>
      <c r="E914" s="417" t="inlineStr">
        <is>
          <t>Wandsworth</t>
        </is>
      </c>
      <c r="F914" s="417" t="inlineStr">
        <is>
          <t>South East</t>
        </is>
      </c>
      <c r="G914" s="380" t="inlineStr">
        <is>
          <t>RT Inner London</t>
        </is>
      </c>
      <c r="H914" s="413" t="inlineStr">
        <is>
          <t>London</t>
        </is>
      </c>
    </row>
    <row r="915" ht="15.75" customFormat="1" customHeight="1" s="41">
      <c r="B915" s="416" t="inlineStr">
        <is>
          <t>E02000940</t>
        </is>
      </c>
      <c r="C915" s="417" t="inlineStr">
        <is>
          <t>Wandsworth 018</t>
        </is>
      </c>
      <c r="D915" s="417" t="inlineStr">
        <is>
          <t>E09000032</t>
        </is>
      </c>
      <c r="E915" s="417" t="inlineStr">
        <is>
          <t>Wandsworth</t>
        </is>
      </c>
      <c r="F915" s="417" t="inlineStr">
        <is>
          <t>South East</t>
        </is>
      </c>
      <c r="G915" s="380" t="inlineStr">
        <is>
          <t>RT Inner London</t>
        </is>
      </c>
      <c r="H915" s="413" t="inlineStr">
        <is>
          <t>London</t>
        </is>
      </c>
    </row>
    <row r="916" ht="15.75" customFormat="1" customHeight="1" s="41">
      <c r="B916" s="416" t="inlineStr">
        <is>
          <t>E02000941</t>
        </is>
      </c>
      <c r="C916" s="417" t="inlineStr">
        <is>
          <t>Wandsworth 019</t>
        </is>
      </c>
      <c r="D916" s="417" t="inlineStr">
        <is>
          <t>E09000032</t>
        </is>
      </c>
      <c r="E916" s="417" t="inlineStr">
        <is>
          <t>Wandsworth</t>
        </is>
      </c>
      <c r="F916" s="417" t="inlineStr">
        <is>
          <t>South East</t>
        </is>
      </c>
      <c r="G916" s="380" t="inlineStr">
        <is>
          <t>RT Inner London</t>
        </is>
      </c>
      <c r="H916" s="413" t="inlineStr">
        <is>
          <t>London</t>
        </is>
      </c>
    </row>
    <row r="917" ht="15.75" customFormat="1" customHeight="1" s="41">
      <c r="B917" s="416" t="inlineStr">
        <is>
          <t>E02000942</t>
        </is>
      </c>
      <c r="C917" s="417" t="inlineStr">
        <is>
          <t>Wandsworth 020</t>
        </is>
      </c>
      <c r="D917" s="417" t="inlineStr">
        <is>
          <t>E09000032</t>
        </is>
      </c>
      <c r="E917" s="417" t="inlineStr">
        <is>
          <t>Wandsworth</t>
        </is>
      </c>
      <c r="F917" s="417" t="inlineStr">
        <is>
          <t>South East</t>
        </is>
      </c>
      <c r="G917" s="380" t="inlineStr">
        <is>
          <t>RT Inner London</t>
        </is>
      </c>
      <c r="H917" s="413" t="inlineStr">
        <is>
          <t>London</t>
        </is>
      </c>
    </row>
    <row r="918" ht="15.75" customFormat="1" customHeight="1" s="41">
      <c r="B918" s="416" t="inlineStr">
        <is>
          <t>E02000943</t>
        </is>
      </c>
      <c r="C918" s="417" t="inlineStr">
        <is>
          <t>Wandsworth 021</t>
        </is>
      </c>
      <c r="D918" s="417" t="inlineStr">
        <is>
          <t>E09000032</t>
        </is>
      </c>
      <c r="E918" s="417" t="inlineStr">
        <is>
          <t>Wandsworth</t>
        </is>
      </c>
      <c r="F918" s="417" t="inlineStr">
        <is>
          <t>South East</t>
        </is>
      </c>
      <c r="G918" s="380" t="inlineStr">
        <is>
          <t>RT Inner London</t>
        </is>
      </c>
      <c r="H918" s="413" t="inlineStr">
        <is>
          <t>London</t>
        </is>
      </c>
    </row>
    <row r="919" ht="15.75" customFormat="1" customHeight="1" s="41">
      <c r="B919" s="416" t="inlineStr">
        <is>
          <t>E02000944</t>
        </is>
      </c>
      <c r="C919" s="417" t="inlineStr">
        <is>
          <t>Wandsworth 022</t>
        </is>
      </c>
      <c r="D919" s="417" t="inlineStr">
        <is>
          <t>E09000032</t>
        </is>
      </c>
      <c r="E919" s="417" t="inlineStr">
        <is>
          <t>Wandsworth</t>
        </is>
      </c>
      <c r="F919" s="417" t="inlineStr">
        <is>
          <t>South East</t>
        </is>
      </c>
      <c r="G919" s="380" t="inlineStr">
        <is>
          <t>RT Inner London</t>
        </is>
      </c>
      <c r="H919" s="413" t="inlineStr">
        <is>
          <t>London</t>
        </is>
      </c>
    </row>
    <row r="920" ht="15.75" customFormat="1" customHeight="1" s="41">
      <c r="B920" s="416" t="inlineStr">
        <is>
          <t>E02000945</t>
        </is>
      </c>
      <c r="C920" s="417" t="inlineStr">
        <is>
          <t>Wandsworth 023</t>
        </is>
      </c>
      <c r="D920" s="417" t="inlineStr">
        <is>
          <t>E09000032</t>
        </is>
      </c>
      <c r="E920" s="417" t="inlineStr">
        <is>
          <t>Wandsworth</t>
        </is>
      </c>
      <c r="F920" s="417" t="inlineStr">
        <is>
          <t>South East</t>
        </is>
      </c>
      <c r="G920" s="380" t="inlineStr">
        <is>
          <t>RT Inner London</t>
        </is>
      </c>
      <c r="H920" s="413" t="inlineStr">
        <is>
          <t>London</t>
        </is>
      </c>
    </row>
    <row r="921" ht="15.75" customFormat="1" customHeight="1" s="41">
      <c r="B921" s="416" t="inlineStr">
        <is>
          <t>E02000946</t>
        </is>
      </c>
      <c r="C921" s="417" t="inlineStr">
        <is>
          <t>Wandsworth 024</t>
        </is>
      </c>
      <c r="D921" s="417" t="inlineStr">
        <is>
          <t>E09000032</t>
        </is>
      </c>
      <c r="E921" s="417" t="inlineStr">
        <is>
          <t>Wandsworth</t>
        </is>
      </c>
      <c r="F921" s="417" t="inlineStr">
        <is>
          <t>South East</t>
        </is>
      </c>
      <c r="G921" s="380" t="inlineStr">
        <is>
          <t>RT Inner London</t>
        </is>
      </c>
      <c r="H921" s="413" t="inlineStr">
        <is>
          <t>London</t>
        </is>
      </c>
    </row>
    <row r="922" ht="15.75" customFormat="1" customHeight="1" s="41">
      <c r="B922" s="416" t="inlineStr">
        <is>
          <t>E02000947</t>
        </is>
      </c>
      <c r="C922" s="417" t="inlineStr">
        <is>
          <t>Wandsworth 025</t>
        </is>
      </c>
      <c r="D922" s="417" t="inlineStr">
        <is>
          <t>E09000032</t>
        </is>
      </c>
      <c r="E922" s="417" t="inlineStr">
        <is>
          <t>Wandsworth</t>
        </is>
      </c>
      <c r="F922" s="417" t="inlineStr">
        <is>
          <t>South East</t>
        </is>
      </c>
      <c r="G922" s="380" t="inlineStr">
        <is>
          <t>RT Inner London</t>
        </is>
      </c>
      <c r="H922" s="413" t="inlineStr">
        <is>
          <t>London</t>
        </is>
      </c>
    </row>
    <row r="923" ht="15.75" customFormat="1" customHeight="1" s="41">
      <c r="B923" s="416" t="inlineStr">
        <is>
          <t>E02000948</t>
        </is>
      </c>
      <c r="C923" s="417" t="inlineStr">
        <is>
          <t>Wandsworth 026</t>
        </is>
      </c>
      <c r="D923" s="417" t="inlineStr">
        <is>
          <t>E09000032</t>
        </is>
      </c>
      <c r="E923" s="417" t="inlineStr">
        <is>
          <t>Wandsworth</t>
        </is>
      </c>
      <c r="F923" s="417" t="inlineStr">
        <is>
          <t>South East</t>
        </is>
      </c>
      <c r="G923" s="380" t="inlineStr">
        <is>
          <t>RT Inner London</t>
        </is>
      </c>
      <c r="H923" s="413" t="inlineStr">
        <is>
          <t>London</t>
        </is>
      </c>
    </row>
    <row r="924" ht="15.75" customFormat="1" customHeight="1" s="41">
      <c r="B924" s="416" t="inlineStr">
        <is>
          <t>E02000949</t>
        </is>
      </c>
      <c r="C924" s="417" t="inlineStr">
        <is>
          <t>Wandsworth 027</t>
        </is>
      </c>
      <c r="D924" s="417" t="inlineStr">
        <is>
          <t>E09000032</t>
        </is>
      </c>
      <c r="E924" s="417" t="inlineStr">
        <is>
          <t>Wandsworth</t>
        </is>
      </c>
      <c r="F924" s="417" t="inlineStr">
        <is>
          <t>South East</t>
        </is>
      </c>
      <c r="G924" s="380" t="inlineStr">
        <is>
          <t>RT Inner London</t>
        </is>
      </c>
      <c r="H924" s="413" t="inlineStr">
        <is>
          <t>London</t>
        </is>
      </c>
    </row>
    <row r="925" ht="15.75" customFormat="1" customHeight="1" s="41">
      <c r="B925" s="416" t="inlineStr">
        <is>
          <t>E02000950</t>
        </is>
      </c>
      <c r="C925" s="417" t="inlineStr">
        <is>
          <t>Wandsworth 028</t>
        </is>
      </c>
      <c r="D925" s="417" t="inlineStr">
        <is>
          <t>E09000032</t>
        </is>
      </c>
      <c r="E925" s="417" t="inlineStr">
        <is>
          <t>Wandsworth</t>
        </is>
      </c>
      <c r="F925" s="417" t="inlineStr">
        <is>
          <t>South East</t>
        </is>
      </c>
      <c r="G925" s="380" t="inlineStr">
        <is>
          <t>RT Inner London</t>
        </is>
      </c>
      <c r="H925" s="413" t="inlineStr">
        <is>
          <t>London</t>
        </is>
      </c>
    </row>
    <row r="926" ht="15.75" customFormat="1" customHeight="1" s="41">
      <c r="B926" s="416" t="inlineStr">
        <is>
          <t>E02000951</t>
        </is>
      </c>
      <c r="C926" s="417" t="inlineStr">
        <is>
          <t>Wandsworth 029</t>
        </is>
      </c>
      <c r="D926" s="417" t="inlineStr">
        <is>
          <t>E09000032</t>
        </is>
      </c>
      <c r="E926" s="417" t="inlineStr">
        <is>
          <t>Wandsworth</t>
        </is>
      </c>
      <c r="F926" s="417" t="inlineStr">
        <is>
          <t>South East</t>
        </is>
      </c>
      <c r="G926" s="380" t="inlineStr">
        <is>
          <t>RT Inner London</t>
        </is>
      </c>
      <c r="H926" s="413" t="inlineStr">
        <is>
          <t>London</t>
        </is>
      </c>
    </row>
    <row r="927" ht="15.75" customFormat="1" customHeight="1" s="41">
      <c r="B927" s="416" t="inlineStr">
        <is>
          <t>E02000952</t>
        </is>
      </c>
      <c r="C927" s="417" t="inlineStr">
        <is>
          <t>Wandsworth 030</t>
        </is>
      </c>
      <c r="D927" s="417" t="inlineStr">
        <is>
          <t>E09000032</t>
        </is>
      </c>
      <c r="E927" s="417" t="inlineStr">
        <is>
          <t>Wandsworth</t>
        </is>
      </c>
      <c r="F927" s="417" t="inlineStr">
        <is>
          <t>South East</t>
        </is>
      </c>
      <c r="G927" s="380" t="inlineStr">
        <is>
          <t>RT Inner London</t>
        </is>
      </c>
      <c r="H927" s="413" t="inlineStr">
        <is>
          <t>London</t>
        </is>
      </c>
    </row>
    <row r="928" ht="15.75" customFormat="1" customHeight="1" s="41">
      <c r="B928" s="416" t="inlineStr">
        <is>
          <t>E02000953</t>
        </is>
      </c>
      <c r="C928" s="417" t="inlineStr">
        <is>
          <t>Wandsworth 031</t>
        </is>
      </c>
      <c r="D928" s="417" t="inlineStr">
        <is>
          <t>E09000032</t>
        </is>
      </c>
      <c r="E928" s="417" t="inlineStr">
        <is>
          <t>Wandsworth</t>
        </is>
      </c>
      <c r="F928" s="417" t="inlineStr">
        <is>
          <t>South East</t>
        </is>
      </c>
      <c r="G928" s="380" t="inlineStr">
        <is>
          <t>RT Inner London</t>
        </is>
      </c>
      <c r="H928" s="413" t="inlineStr">
        <is>
          <t>London</t>
        </is>
      </c>
    </row>
    <row r="929" ht="15.75" customFormat="1" customHeight="1" s="41">
      <c r="B929" s="416" t="inlineStr">
        <is>
          <t>E02000954</t>
        </is>
      </c>
      <c r="C929" s="417" t="inlineStr">
        <is>
          <t>Wandsworth 032</t>
        </is>
      </c>
      <c r="D929" s="417" t="inlineStr">
        <is>
          <t>E09000032</t>
        </is>
      </c>
      <c r="E929" s="417" t="inlineStr">
        <is>
          <t>Wandsworth</t>
        </is>
      </c>
      <c r="F929" s="417" t="inlineStr">
        <is>
          <t>South East</t>
        </is>
      </c>
      <c r="G929" s="380" t="inlineStr">
        <is>
          <t>RT Inner London</t>
        </is>
      </c>
      <c r="H929" s="413" t="inlineStr">
        <is>
          <t>London</t>
        </is>
      </c>
    </row>
    <row r="930" ht="15.75" customFormat="1" customHeight="1" s="41">
      <c r="B930" s="416" t="inlineStr">
        <is>
          <t>E02000955</t>
        </is>
      </c>
      <c r="C930" s="417" t="inlineStr">
        <is>
          <t>Wandsworth 033</t>
        </is>
      </c>
      <c r="D930" s="417" t="inlineStr">
        <is>
          <t>E09000032</t>
        </is>
      </c>
      <c r="E930" s="417" t="inlineStr">
        <is>
          <t>Wandsworth</t>
        </is>
      </c>
      <c r="F930" s="417" t="inlineStr">
        <is>
          <t>South East</t>
        </is>
      </c>
      <c r="G930" s="380" t="inlineStr">
        <is>
          <t>RT Inner London</t>
        </is>
      </c>
      <c r="H930" s="413" t="inlineStr">
        <is>
          <t>London</t>
        </is>
      </c>
    </row>
    <row r="931" ht="15.75" customFormat="1" customHeight="1" s="41">
      <c r="B931" s="416" t="inlineStr">
        <is>
          <t>E02000956</t>
        </is>
      </c>
      <c r="C931" s="417" t="inlineStr">
        <is>
          <t>Wandsworth 034</t>
        </is>
      </c>
      <c r="D931" s="417" t="inlineStr">
        <is>
          <t>E09000032</t>
        </is>
      </c>
      <c r="E931" s="417" t="inlineStr">
        <is>
          <t>Wandsworth</t>
        </is>
      </c>
      <c r="F931" s="417" t="inlineStr">
        <is>
          <t>South East</t>
        </is>
      </c>
      <c r="G931" s="380" t="inlineStr">
        <is>
          <t>RT Inner London</t>
        </is>
      </c>
      <c r="H931" s="413" t="inlineStr">
        <is>
          <t>London</t>
        </is>
      </c>
    </row>
    <row r="932" ht="15.75" customFormat="1" customHeight="1" s="41">
      <c r="B932" s="416" t="inlineStr">
        <is>
          <t>E02000957</t>
        </is>
      </c>
      <c r="C932" s="417" t="inlineStr">
        <is>
          <t>Wandsworth 035</t>
        </is>
      </c>
      <c r="D932" s="417" t="inlineStr">
        <is>
          <t>E09000032</t>
        </is>
      </c>
      <c r="E932" s="417" t="inlineStr">
        <is>
          <t>Wandsworth</t>
        </is>
      </c>
      <c r="F932" s="417" t="inlineStr">
        <is>
          <t>South East</t>
        </is>
      </c>
      <c r="G932" s="380" t="inlineStr">
        <is>
          <t>RT Inner London</t>
        </is>
      </c>
      <c r="H932" s="413" t="inlineStr">
        <is>
          <t>London</t>
        </is>
      </c>
    </row>
    <row r="933" ht="15.75" customFormat="1" customHeight="1" s="41">
      <c r="B933" s="416" t="inlineStr">
        <is>
          <t>E02000958</t>
        </is>
      </c>
      <c r="C933" s="417" t="inlineStr">
        <is>
          <t>Wandsworth 036</t>
        </is>
      </c>
      <c r="D933" s="417" t="inlineStr">
        <is>
          <t>E09000032</t>
        </is>
      </c>
      <c r="E933" s="417" t="inlineStr">
        <is>
          <t>Wandsworth</t>
        </is>
      </c>
      <c r="F933" s="417" t="inlineStr">
        <is>
          <t>South East</t>
        </is>
      </c>
      <c r="G933" s="380" t="inlineStr">
        <is>
          <t>RT Inner London</t>
        </is>
      </c>
      <c r="H933" s="413" t="inlineStr">
        <is>
          <t>London</t>
        </is>
      </c>
    </row>
    <row r="934" ht="15.75" customFormat="1" customHeight="1" s="41">
      <c r="B934" s="416" t="inlineStr">
        <is>
          <t>E02000959</t>
        </is>
      </c>
      <c r="C934" s="417" t="inlineStr">
        <is>
          <t>Wandsworth 037</t>
        </is>
      </c>
      <c r="D934" s="417" t="inlineStr">
        <is>
          <t>E09000032</t>
        </is>
      </c>
      <c r="E934" s="417" t="inlineStr">
        <is>
          <t>Wandsworth</t>
        </is>
      </c>
      <c r="F934" s="417" t="inlineStr">
        <is>
          <t>South East</t>
        </is>
      </c>
      <c r="G934" s="380" t="inlineStr">
        <is>
          <t>RT Inner London</t>
        </is>
      </c>
      <c r="H934" s="413" t="inlineStr">
        <is>
          <t>London</t>
        </is>
      </c>
    </row>
    <row r="935" ht="15.75" customFormat="1" customHeight="1" s="41">
      <c r="B935" s="416" t="inlineStr">
        <is>
          <t>E02000960</t>
        </is>
      </c>
      <c r="C935" s="417" t="inlineStr">
        <is>
          <t>Westminster 001</t>
        </is>
      </c>
      <c r="D935" s="417" t="inlineStr">
        <is>
          <t>E09000033</t>
        </is>
      </c>
      <c r="E935" s="417" t="inlineStr">
        <is>
          <t>Westminster</t>
        </is>
      </c>
      <c r="F935" s="417" t="inlineStr">
        <is>
          <t>South East</t>
        </is>
      </c>
      <c r="G935" s="380" t="inlineStr">
        <is>
          <t>RT Central London</t>
        </is>
      </c>
      <c r="H935" s="413" t="inlineStr">
        <is>
          <t>London</t>
        </is>
      </c>
    </row>
    <row r="936" ht="15.75" customFormat="1" customHeight="1" s="41">
      <c r="B936" s="416" t="inlineStr">
        <is>
          <t>E02000961</t>
        </is>
      </c>
      <c r="C936" s="417" t="inlineStr">
        <is>
          <t>Westminster 002</t>
        </is>
      </c>
      <c r="D936" s="417" t="inlineStr">
        <is>
          <t>E09000033</t>
        </is>
      </c>
      <c r="E936" s="417" t="inlineStr">
        <is>
          <t>Westminster</t>
        </is>
      </c>
      <c r="F936" s="417" t="inlineStr">
        <is>
          <t>South East</t>
        </is>
      </c>
      <c r="G936" s="380" t="inlineStr">
        <is>
          <t>RT Central London</t>
        </is>
      </c>
      <c r="H936" s="413" t="inlineStr">
        <is>
          <t>London</t>
        </is>
      </c>
    </row>
    <row r="937" ht="15.75" customFormat="1" customHeight="1" s="41">
      <c r="B937" s="416" t="inlineStr">
        <is>
          <t>E02000962</t>
        </is>
      </c>
      <c r="C937" s="417" t="inlineStr">
        <is>
          <t>Westminster 003</t>
        </is>
      </c>
      <c r="D937" s="417" t="inlineStr">
        <is>
          <t>E09000033</t>
        </is>
      </c>
      <c r="E937" s="417" t="inlineStr">
        <is>
          <t>Westminster</t>
        </is>
      </c>
      <c r="F937" s="417" t="inlineStr">
        <is>
          <t>South East</t>
        </is>
      </c>
      <c r="G937" s="380" t="inlineStr">
        <is>
          <t>RT Central London</t>
        </is>
      </c>
      <c r="H937" s="413" t="inlineStr">
        <is>
          <t>London</t>
        </is>
      </c>
    </row>
    <row r="938" ht="15.75" customFormat="1" customHeight="1" s="41">
      <c r="B938" s="416" t="inlineStr">
        <is>
          <t>E02000963</t>
        </is>
      </c>
      <c r="C938" s="417" t="inlineStr">
        <is>
          <t>Westminster 004</t>
        </is>
      </c>
      <c r="D938" s="417" t="inlineStr">
        <is>
          <t>E09000033</t>
        </is>
      </c>
      <c r="E938" s="417" t="inlineStr">
        <is>
          <t>Westminster</t>
        </is>
      </c>
      <c r="F938" s="417" t="inlineStr">
        <is>
          <t>South East</t>
        </is>
      </c>
      <c r="G938" s="380" t="inlineStr">
        <is>
          <t>RT Central London</t>
        </is>
      </c>
      <c r="H938" s="413" t="inlineStr">
        <is>
          <t>London</t>
        </is>
      </c>
    </row>
    <row r="939" ht="15.75" customFormat="1" customHeight="1" s="41">
      <c r="B939" s="416" t="inlineStr">
        <is>
          <t>E02000964</t>
        </is>
      </c>
      <c r="C939" s="417" t="inlineStr">
        <is>
          <t>Westminster 005</t>
        </is>
      </c>
      <c r="D939" s="417" t="inlineStr">
        <is>
          <t>E09000033</t>
        </is>
      </c>
      <c r="E939" s="417" t="inlineStr">
        <is>
          <t>Westminster</t>
        </is>
      </c>
      <c r="F939" s="417" t="inlineStr">
        <is>
          <t>South East</t>
        </is>
      </c>
      <c r="G939" s="380" t="inlineStr">
        <is>
          <t>RT Central London</t>
        </is>
      </c>
      <c r="H939" s="413" t="inlineStr">
        <is>
          <t>London</t>
        </is>
      </c>
    </row>
    <row r="940" ht="15.75" customFormat="1" customHeight="1" s="41">
      <c r="B940" s="416" t="inlineStr">
        <is>
          <t>E02000965</t>
        </is>
      </c>
      <c r="C940" s="417" t="inlineStr">
        <is>
          <t>Westminster 006</t>
        </is>
      </c>
      <c r="D940" s="417" t="inlineStr">
        <is>
          <t>E09000033</t>
        </is>
      </c>
      <c r="E940" s="417" t="inlineStr">
        <is>
          <t>Westminster</t>
        </is>
      </c>
      <c r="F940" s="417" t="inlineStr">
        <is>
          <t>South East</t>
        </is>
      </c>
      <c r="G940" s="380" t="inlineStr">
        <is>
          <t>RT Central London</t>
        </is>
      </c>
      <c r="H940" s="413" t="inlineStr">
        <is>
          <t>London</t>
        </is>
      </c>
    </row>
    <row r="941" ht="15.75" customFormat="1" customHeight="1" s="41">
      <c r="B941" s="416" t="inlineStr">
        <is>
          <t>E02000966</t>
        </is>
      </c>
      <c r="C941" s="417" t="inlineStr">
        <is>
          <t>Westminster 007</t>
        </is>
      </c>
      <c r="D941" s="417" t="inlineStr">
        <is>
          <t>E09000033</t>
        </is>
      </c>
      <c r="E941" s="417" t="inlineStr">
        <is>
          <t>Westminster</t>
        </is>
      </c>
      <c r="F941" s="417" t="inlineStr">
        <is>
          <t>South East</t>
        </is>
      </c>
      <c r="G941" s="380" t="inlineStr">
        <is>
          <t>RT Central London</t>
        </is>
      </c>
      <c r="H941" s="413" t="inlineStr">
        <is>
          <t>London</t>
        </is>
      </c>
    </row>
    <row r="942" ht="15.75" customFormat="1" customHeight="1" s="41">
      <c r="B942" s="416" t="inlineStr">
        <is>
          <t>E02000967</t>
        </is>
      </c>
      <c r="C942" s="417" t="inlineStr">
        <is>
          <t>Westminster 008</t>
        </is>
      </c>
      <c r="D942" s="417" t="inlineStr">
        <is>
          <t>E09000033</t>
        </is>
      </c>
      <c r="E942" s="417" t="inlineStr">
        <is>
          <t>Westminster</t>
        </is>
      </c>
      <c r="F942" s="417" t="inlineStr">
        <is>
          <t>South East</t>
        </is>
      </c>
      <c r="G942" s="380" t="inlineStr">
        <is>
          <t>RT Central London</t>
        </is>
      </c>
      <c r="H942" s="413" t="inlineStr">
        <is>
          <t>London</t>
        </is>
      </c>
    </row>
    <row r="943" ht="15.75" customFormat="1" customHeight="1" s="41">
      <c r="B943" s="416" t="inlineStr">
        <is>
          <t>E02000968</t>
        </is>
      </c>
      <c r="C943" s="417" t="inlineStr">
        <is>
          <t>Westminster 009</t>
        </is>
      </c>
      <c r="D943" s="417" t="inlineStr">
        <is>
          <t>E09000033</t>
        </is>
      </c>
      <c r="E943" s="417" t="inlineStr">
        <is>
          <t>Westminster</t>
        </is>
      </c>
      <c r="F943" s="417" t="inlineStr">
        <is>
          <t>South East</t>
        </is>
      </c>
      <c r="G943" s="380" t="inlineStr">
        <is>
          <t>RT Central London</t>
        </is>
      </c>
      <c r="H943" s="413" t="inlineStr">
        <is>
          <t>London</t>
        </is>
      </c>
    </row>
    <row r="944" ht="15.75" customFormat="1" customHeight="1" s="41">
      <c r="B944" s="416" t="inlineStr">
        <is>
          <t>E02000969</t>
        </is>
      </c>
      <c r="C944" s="417" t="inlineStr">
        <is>
          <t>Westminster 010</t>
        </is>
      </c>
      <c r="D944" s="417" t="inlineStr">
        <is>
          <t>E09000033</t>
        </is>
      </c>
      <c r="E944" s="417" t="inlineStr">
        <is>
          <t>Westminster</t>
        </is>
      </c>
      <c r="F944" s="417" t="inlineStr">
        <is>
          <t>South East</t>
        </is>
      </c>
      <c r="G944" s="380" t="inlineStr">
        <is>
          <t>RT Central London</t>
        </is>
      </c>
      <c r="H944" s="413" t="inlineStr">
        <is>
          <t>London</t>
        </is>
      </c>
    </row>
    <row r="945" ht="15.75" customFormat="1" customHeight="1" s="41">
      <c r="B945" s="416" t="inlineStr">
        <is>
          <t>E02000970</t>
        </is>
      </c>
      <c r="C945" s="417" t="inlineStr">
        <is>
          <t>Westminster 011</t>
        </is>
      </c>
      <c r="D945" s="417" t="inlineStr">
        <is>
          <t>E09000033</t>
        </is>
      </c>
      <c r="E945" s="417" t="inlineStr">
        <is>
          <t>Westminster</t>
        </is>
      </c>
      <c r="F945" s="417" t="inlineStr">
        <is>
          <t>South East</t>
        </is>
      </c>
      <c r="G945" s="380" t="inlineStr">
        <is>
          <t>RT Central London</t>
        </is>
      </c>
      <c r="H945" s="413" t="inlineStr">
        <is>
          <t>London</t>
        </is>
      </c>
    </row>
    <row r="946" ht="15.75" customFormat="1" customHeight="1" s="41">
      <c r="B946" s="416" t="inlineStr">
        <is>
          <t>E02000971</t>
        </is>
      </c>
      <c r="C946" s="417" t="inlineStr">
        <is>
          <t>Westminster 012</t>
        </is>
      </c>
      <c r="D946" s="417" t="inlineStr">
        <is>
          <t>E09000033</t>
        </is>
      </c>
      <c r="E946" s="417" t="inlineStr">
        <is>
          <t>Westminster</t>
        </is>
      </c>
      <c r="F946" s="417" t="inlineStr">
        <is>
          <t>South East</t>
        </is>
      </c>
      <c r="G946" s="380" t="inlineStr">
        <is>
          <t>RT Central London</t>
        </is>
      </c>
      <c r="H946" s="413" t="inlineStr">
        <is>
          <t>London</t>
        </is>
      </c>
    </row>
    <row r="947" ht="15.75" customFormat="1" customHeight="1" s="41">
      <c r="B947" s="416" t="inlineStr">
        <is>
          <t>E02000972</t>
        </is>
      </c>
      <c r="C947" s="417" t="inlineStr">
        <is>
          <t>Westminster 013</t>
        </is>
      </c>
      <c r="D947" s="417" t="inlineStr">
        <is>
          <t>E09000033</t>
        </is>
      </c>
      <c r="E947" s="417" t="inlineStr">
        <is>
          <t>Westminster</t>
        </is>
      </c>
      <c r="F947" s="417" t="inlineStr">
        <is>
          <t>South East</t>
        </is>
      </c>
      <c r="G947" s="380" t="inlineStr">
        <is>
          <t>RT Central London</t>
        </is>
      </c>
      <c r="H947" s="413" t="inlineStr">
        <is>
          <t>London</t>
        </is>
      </c>
    </row>
    <row r="948" ht="15.75" customFormat="1" customHeight="1" s="41">
      <c r="B948" s="416" t="inlineStr">
        <is>
          <t>E02000973</t>
        </is>
      </c>
      <c r="C948" s="417" t="inlineStr">
        <is>
          <t>Westminster 014</t>
        </is>
      </c>
      <c r="D948" s="417" t="inlineStr">
        <is>
          <t>E09000033</t>
        </is>
      </c>
      <c r="E948" s="417" t="inlineStr">
        <is>
          <t>Westminster</t>
        </is>
      </c>
      <c r="F948" s="417" t="inlineStr">
        <is>
          <t>South East</t>
        </is>
      </c>
      <c r="G948" s="380" t="inlineStr">
        <is>
          <t>RT Central London</t>
        </is>
      </c>
      <c r="H948" s="413" t="inlineStr">
        <is>
          <t>London</t>
        </is>
      </c>
    </row>
    <row r="949" ht="15.75" customFormat="1" customHeight="1" s="41">
      <c r="B949" s="416" t="inlineStr">
        <is>
          <t>E02000974</t>
        </is>
      </c>
      <c r="C949" s="417" t="inlineStr">
        <is>
          <t>Westminster 015</t>
        </is>
      </c>
      <c r="D949" s="417" t="inlineStr">
        <is>
          <t>E09000033</t>
        </is>
      </c>
      <c r="E949" s="417" t="inlineStr">
        <is>
          <t>Westminster</t>
        </is>
      </c>
      <c r="F949" s="417" t="inlineStr">
        <is>
          <t>South East</t>
        </is>
      </c>
      <c r="G949" s="380" t="inlineStr">
        <is>
          <t>RT Central London</t>
        </is>
      </c>
      <c r="H949" s="413" t="inlineStr">
        <is>
          <t>London</t>
        </is>
      </c>
    </row>
    <row r="950" ht="15.75" customFormat="1" customHeight="1" s="41">
      <c r="B950" s="416" t="inlineStr">
        <is>
          <t>E02000975</t>
        </is>
      </c>
      <c r="C950" s="417" t="inlineStr">
        <is>
          <t>Westminster 016</t>
        </is>
      </c>
      <c r="D950" s="417" t="inlineStr">
        <is>
          <t>E09000033</t>
        </is>
      </c>
      <c r="E950" s="417" t="inlineStr">
        <is>
          <t>Westminster</t>
        </is>
      </c>
      <c r="F950" s="417" t="inlineStr">
        <is>
          <t>South East</t>
        </is>
      </c>
      <c r="G950" s="380" t="inlineStr">
        <is>
          <t>RT Central London</t>
        </is>
      </c>
      <c r="H950" s="413" t="inlineStr">
        <is>
          <t>London</t>
        </is>
      </c>
    </row>
    <row r="951" ht="15.75" customFormat="1" customHeight="1" s="41">
      <c r="B951" s="416" t="inlineStr">
        <is>
          <t>E02000976</t>
        </is>
      </c>
      <c r="C951" s="417" t="inlineStr">
        <is>
          <t>Westminster 017</t>
        </is>
      </c>
      <c r="D951" s="417" t="inlineStr">
        <is>
          <t>E09000033</t>
        </is>
      </c>
      <c r="E951" s="417" t="inlineStr">
        <is>
          <t>Westminster</t>
        </is>
      </c>
      <c r="F951" s="417" t="inlineStr">
        <is>
          <t>South East</t>
        </is>
      </c>
      <c r="G951" s="380" t="inlineStr">
        <is>
          <t>RT Central London</t>
        </is>
      </c>
      <c r="H951" s="413" t="inlineStr">
        <is>
          <t>London</t>
        </is>
      </c>
    </row>
    <row r="952" ht="15.75" customFormat="1" customHeight="1" s="41">
      <c r="B952" s="416" t="inlineStr">
        <is>
          <t>E02000977</t>
        </is>
      </c>
      <c r="C952" s="417" t="inlineStr">
        <is>
          <t>Westminster 018</t>
        </is>
      </c>
      <c r="D952" s="417" t="inlineStr">
        <is>
          <t>E09000033</t>
        </is>
      </c>
      <c r="E952" s="417" t="inlineStr">
        <is>
          <t>Westminster</t>
        </is>
      </c>
      <c r="F952" s="417" t="inlineStr">
        <is>
          <t>South East</t>
        </is>
      </c>
      <c r="G952" s="380" t="inlineStr">
        <is>
          <t>RT Central London</t>
        </is>
      </c>
      <c r="H952" s="413" t="inlineStr">
        <is>
          <t>London</t>
        </is>
      </c>
    </row>
    <row r="953" ht="15.75" customFormat="1" customHeight="1" s="41">
      <c r="B953" s="416" t="inlineStr">
        <is>
          <t>E02000978</t>
        </is>
      </c>
      <c r="C953" s="417" t="inlineStr">
        <is>
          <t>Westminster 019</t>
        </is>
      </c>
      <c r="D953" s="417" t="inlineStr">
        <is>
          <t>E09000033</t>
        </is>
      </c>
      <c r="E953" s="417" t="inlineStr">
        <is>
          <t>Westminster</t>
        </is>
      </c>
      <c r="F953" s="417" t="inlineStr">
        <is>
          <t>South East</t>
        </is>
      </c>
      <c r="G953" s="380" t="inlineStr">
        <is>
          <t>RT Central London</t>
        </is>
      </c>
      <c r="H953" s="413" t="inlineStr">
        <is>
          <t>London</t>
        </is>
      </c>
    </row>
    <row r="954" ht="15.75" customFormat="1" customHeight="1" s="41">
      <c r="B954" s="416" t="inlineStr">
        <is>
          <t>E02000979</t>
        </is>
      </c>
      <c r="C954" s="417" t="inlineStr">
        <is>
          <t>Westminster 020</t>
        </is>
      </c>
      <c r="D954" s="417" t="inlineStr">
        <is>
          <t>E09000033</t>
        </is>
      </c>
      <c r="E954" s="417" t="inlineStr">
        <is>
          <t>Westminster</t>
        </is>
      </c>
      <c r="F954" s="417" t="inlineStr">
        <is>
          <t>South East</t>
        </is>
      </c>
      <c r="G954" s="380" t="inlineStr">
        <is>
          <t>RT Central London</t>
        </is>
      </c>
      <c r="H954" s="413" t="inlineStr">
        <is>
          <t>London</t>
        </is>
      </c>
    </row>
    <row r="955" ht="15.75" customFormat="1" customHeight="1" s="41">
      <c r="B955" s="416" t="inlineStr">
        <is>
          <t>E02000980</t>
        </is>
      </c>
      <c r="C955" s="417" t="inlineStr">
        <is>
          <t>Westminster 021</t>
        </is>
      </c>
      <c r="D955" s="417" t="inlineStr">
        <is>
          <t>E09000033</t>
        </is>
      </c>
      <c r="E955" s="417" t="inlineStr">
        <is>
          <t>Westminster</t>
        </is>
      </c>
      <c r="F955" s="417" t="inlineStr">
        <is>
          <t>South East</t>
        </is>
      </c>
      <c r="G955" s="380" t="inlineStr">
        <is>
          <t>RT Central London</t>
        </is>
      </c>
      <c r="H955" s="413" t="inlineStr">
        <is>
          <t>London</t>
        </is>
      </c>
    </row>
    <row r="956" ht="15.75" customFormat="1" customHeight="1" s="41">
      <c r="B956" s="416" t="inlineStr">
        <is>
          <t>E02000981</t>
        </is>
      </c>
      <c r="C956" s="417" t="inlineStr">
        <is>
          <t>Westminster 022</t>
        </is>
      </c>
      <c r="D956" s="417" t="inlineStr">
        <is>
          <t>E09000033</t>
        </is>
      </c>
      <c r="E956" s="417" t="inlineStr">
        <is>
          <t>Westminster</t>
        </is>
      </c>
      <c r="F956" s="417" t="inlineStr">
        <is>
          <t>South East</t>
        </is>
      </c>
      <c r="G956" s="380" t="inlineStr">
        <is>
          <t>RT Central London</t>
        </is>
      </c>
      <c r="H956" s="413" t="inlineStr">
        <is>
          <t>London</t>
        </is>
      </c>
    </row>
    <row r="957" ht="15.75" customFormat="1" customHeight="1" s="41">
      <c r="B957" s="416" t="inlineStr">
        <is>
          <t>E02000982</t>
        </is>
      </c>
      <c r="C957" s="417" t="inlineStr">
        <is>
          <t>Westminster 023</t>
        </is>
      </c>
      <c r="D957" s="417" t="inlineStr">
        <is>
          <t>E09000033</t>
        </is>
      </c>
      <c r="E957" s="417" t="inlineStr">
        <is>
          <t>Westminster</t>
        </is>
      </c>
      <c r="F957" s="417" t="inlineStr">
        <is>
          <t>South East</t>
        </is>
      </c>
      <c r="G957" s="380" t="inlineStr">
        <is>
          <t>RT Central London</t>
        </is>
      </c>
      <c r="H957" s="413" t="inlineStr">
        <is>
          <t>London</t>
        </is>
      </c>
    </row>
    <row r="958" ht="15.75" customFormat="1" customHeight="1" s="41">
      <c r="B958" s="416" t="inlineStr">
        <is>
          <t>E02000983</t>
        </is>
      </c>
      <c r="C958" s="417" t="inlineStr">
        <is>
          <t>Westminster 024</t>
        </is>
      </c>
      <c r="D958" s="417" t="inlineStr">
        <is>
          <t>E09000033</t>
        </is>
      </c>
      <c r="E958" s="417" t="inlineStr">
        <is>
          <t>Westminster</t>
        </is>
      </c>
      <c r="F958" s="417" t="inlineStr">
        <is>
          <t>South East</t>
        </is>
      </c>
      <c r="G958" s="380" t="inlineStr">
        <is>
          <t>RT Central London</t>
        </is>
      </c>
      <c r="H958" s="413" t="inlineStr">
        <is>
          <t>London</t>
        </is>
      </c>
    </row>
    <row r="959" ht="15.75" customFormat="1" customHeight="1" s="41">
      <c r="B959" s="416" t="inlineStr">
        <is>
          <t>E02000984</t>
        </is>
      </c>
      <c r="C959" s="417" t="inlineStr">
        <is>
          <t>Bolton 001</t>
        </is>
      </c>
      <c r="D959" s="417" t="inlineStr">
        <is>
          <t>E08000001</t>
        </is>
      </c>
      <c r="E959" s="417" t="inlineStr">
        <is>
          <t>Bolton</t>
        </is>
      </c>
      <c r="F959" s="417" t="inlineStr">
        <is>
          <t>North West</t>
        </is>
      </c>
      <c r="G959" s="380" t="inlineStr">
        <is>
          <t>RT Outer Conurbation</t>
        </is>
      </c>
      <c r="H959" s="413" t="inlineStr">
        <is>
          <t>Inner and Outer Conurbation</t>
        </is>
      </c>
    </row>
    <row r="960" ht="15.75" customFormat="1" customHeight="1" s="41">
      <c r="B960" s="416" t="inlineStr">
        <is>
          <t>E02000985</t>
        </is>
      </c>
      <c r="C960" s="417" t="inlineStr">
        <is>
          <t>Bolton 002</t>
        </is>
      </c>
      <c r="D960" s="417" t="inlineStr">
        <is>
          <t>E08000001</t>
        </is>
      </c>
      <c r="E960" s="417" t="inlineStr">
        <is>
          <t>Bolton</t>
        </is>
      </c>
      <c r="F960" s="417" t="inlineStr">
        <is>
          <t>North West</t>
        </is>
      </c>
      <c r="G960" s="380" t="inlineStr">
        <is>
          <t>RT Outer Conurbation</t>
        </is>
      </c>
      <c r="H960" s="413" t="inlineStr">
        <is>
          <t>Inner and Outer Conurbation</t>
        </is>
      </c>
    </row>
    <row r="961" ht="15.75" customFormat="1" customHeight="1" s="41">
      <c r="B961" s="416" t="inlineStr">
        <is>
          <t>E02000986</t>
        </is>
      </c>
      <c r="C961" s="417" t="inlineStr">
        <is>
          <t>Bolton 003</t>
        </is>
      </c>
      <c r="D961" s="417" t="inlineStr">
        <is>
          <t>E08000001</t>
        </is>
      </c>
      <c r="E961" s="417" t="inlineStr">
        <is>
          <t>Bolton</t>
        </is>
      </c>
      <c r="F961" s="417" t="inlineStr">
        <is>
          <t>North West</t>
        </is>
      </c>
      <c r="G961" s="380" t="inlineStr">
        <is>
          <t>RT Outer Conurbation</t>
        </is>
      </c>
      <c r="H961" s="413" t="inlineStr">
        <is>
          <t>Inner and Outer Conurbation</t>
        </is>
      </c>
    </row>
    <row r="962" ht="15.75" customFormat="1" customHeight="1" s="41">
      <c r="B962" s="416" t="inlineStr">
        <is>
          <t>E02000987</t>
        </is>
      </c>
      <c r="C962" s="417" t="inlineStr">
        <is>
          <t>Bolton 004</t>
        </is>
      </c>
      <c r="D962" s="417" t="inlineStr">
        <is>
          <t>E08000001</t>
        </is>
      </c>
      <c r="E962" s="417" t="inlineStr">
        <is>
          <t>Bolton</t>
        </is>
      </c>
      <c r="F962" s="417" t="inlineStr">
        <is>
          <t>North West</t>
        </is>
      </c>
      <c r="G962" s="380" t="inlineStr">
        <is>
          <t>RT Outer Conurbation</t>
        </is>
      </c>
      <c r="H962" s="413" t="inlineStr">
        <is>
          <t>Inner and Outer Conurbation</t>
        </is>
      </c>
    </row>
    <row r="963" ht="15.75" customFormat="1" customHeight="1" s="41">
      <c r="B963" s="416" t="inlineStr">
        <is>
          <t>E02000988</t>
        </is>
      </c>
      <c r="C963" s="417" t="inlineStr">
        <is>
          <t>Bolton 005</t>
        </is>
      </c>
      <c r="D963" s="417" t="inlineStr">
        <is>
          <t>E08000001</t>
        </is>
      </c>
      <c r="E963" s="417" t="inlineStr">
        <is>
          <t>Bolton</t>
        </is>
      </c>
      <c r="F963" s="417" t="inlineStr">
        <is>
          <t>North West</t>
        </is>
      </c>
      <c r="G963" s="380" t="inlineStr">
        <is>
          <t>RT Outer Conurbation</t>
        </is>
      </c>
      <c r="H963" s="413" t="inlineStr">
        <is>
          <t>Inner and Outer Conurbation</t>
        </is>
      </c>
    </row>
    <row r="964" ht="15.75" customFormat="1" customHeight="1" s="41">
      <c r="B964" s="416" t="inlineStr">
        <is>
          <t>E02000989</t>
        </is>
      </c>
      <c r="C964" s="417" t="inlineStr">
        <is>
          <t>Bolton 006</t>
        </is>
      </c>
      <c r="D964" s="417" t="inlineStr">
        <is>
          <t>E08000001</t>
        </is>
      </c>
      <c r="E964" s="417" t="inlineStr">
        <is>
          <t>Bolton</t>
        </is>
      </c>
      <c r="F964" s="417" t="inlineStr">
        <is>
          <t>North West</t>
        </is>
      </c>
      <c r="G964" s="380" t="inlineStr">
        <is>
          <t>RT Outer Conurbation</t>
        </is>
      </c>
      <c r="H964" s="413" t="inlineStr">
        <is>
          <t>Inner and Outer Conurbation</t>
        </is>
      </c>
    </row>
    <row r="965" ht="15.75" customFormat="1" customHeight="1" s="41">
      <c r="B965" s="416" t="inlineStr">
        <is>
          <t>E02000990</t>
        </is>
      </c>
      <c r="C965" s="417" t="inlineStr">
        <is>
          <t>Bolton 007</t>
        </is>
      </c>
      <c r="D965" s="417" t="inlineStr">
        <is>
          <t>E08000001</t>
        </is>
      </c>
      <c r="E965" s="417" t="inlineStr">
        <is>
          <t>Bolton</t>
        </is>
      </c>
      <c r="F965" s="417" t="inlineStr">
        <is>
          <t>North West</t>
        </is>
      </c>
      <c r="G965" s="380" t="inlineStr">
        <is>
          <t>RT Outer Conurbation</t>
        </is>
      </c>
      <c r="H965" s="413" t="inlineStr">
        <is>
          <t>Inner and Outer Conurbation</t>
        </is>
      </c>
    </row>
    <row r="966" ht="15.75" customFormat="1" customHeight="1" s="41">
      <c r="B966" s="416" t="inlineStr">
        <is>
          <t>E02000991</t>
        </is>
      </c>
      <c r="C966" s="417" t="inlineStr">
        <is>
          <t>Bolton 008</t>
        </is>
      </c>
      <c r="D966" s="417" t="inlineStr">
        <is>
          <t>E08000001</t>
        </is>
      </c>
      <c r="E966" s="417" t="inlineStr">
        <is>
          <t>Bolton</t>
        </is>
      </c>
      <c r="F966" s="417" t="inlineStr">
        <is>
          <t>North West</t>
        </is>
      </c>
      <c r="G966" s="380" t="inlineStr">
        <is>
          <t>RT Outer Conurbation</t>
        </is>
      </c>
      <c r="H966" s="413" t="inlineStr">
        <is>
          <t>Inner and Outer Conurbation</t>
        </is>
      </c>
    </row>
    <row r="967" ht="15.75" customFormat="1" customHeight="1" s="41">
      <c r="B967" s="416" t="inlineStr">
        <is>
          <t>E02000992</t>
        </is>
      </c>
      <c r="C967" s="417" t="inlineStr">
        <is>
          <t>Bolton 009</t>
        </is>
      </c>
      <c r="D967" s="417" t="inlineStr">
        <is>
          <t>E08000001</t>
        </is>
      </c>
      <c r="E967" s="417" t="inlineStr">
        <is>
          <t>Bolton</t>
        </is>
      </c>
      <c r="F967" s="417" t="inlineStr">
        <is>
          <t>North West</t>
        </is>
      </c>
      <c r="G967" s="380" t="inlineStr">
        <is>
          <t>RT Outer Conurbation</t>
        </is>
      </c>
      <c r="H967" s="413" t="inlineStr">
        <is>
          <t>Inner and Outer Conurbation</t>
        </is>
      </c>
    </row>
    <row r="968" ht="15.75" customFormat="1" customHeight="1" s="41">
      <c r="B968" s="416" t="inlineStr">
        <is>
          <t>E02000993</t>
        </is>
      </c>
      <c r="C968" s="417" t="inlineStr">
        <is>
          <t>Bolton 010</t>
        </is>
      </c>
      <c r="D968" s="417" t="inlineStr">
        <is>
          <t>E08000001</t>
        </is>
      </c>
      <c r="E968" s="417" t="inlineStr">
        <is>
          <t>Bolton</t>
        </is>
      </c>
      <c r="F968" s="417" t="inlineStr">
        <is>
          <t>North West</t>
        </is>
      </c>
      <c r="G968" s="380" t="inlineStr">
        <is>
          <t>RT Outer Conurbation</t>
        </is>
      </c>
      <c r="H968" s="413" t="inlineStr">
        <is>
          <t>Inner and Outer Conurbation</t>
        </is>
      </c>
    </row>
    <row r="969" ht="15.75" customFormat="1" customHeight="1" s="41">
      <c r="B969" s="416" t="inlineStr">
        <is>
          <t>E02000994</t>
        </is>
      </c>
      <c r="C969" s="417" t="inlineStr">
        <is>
          <t>Bolton 011</t>
        </is>
      </c>
      <c r="D969" s="417" t="inlineStr">
        <is>
          <t>E08000001</t>
        </is>
      </c>
      <c r="E969" s="417" t="inlineStr">
        <is>
          <t>Bolton</t>
        </is>
      </c>
      <c r="F969" s="417" t="inlineStr">
        <is>
          <t>North West</t>
        </is>
      </c>
      <c r="G969" s="380" t="inlineStr">
        <is>
          <t>RT Outer Conurbation</t>
        </is>
      </c>
      <c r="H969" s="413" t="inlineStr">
        <is>
          <t>Inner and Outer Conurbation</t>
        </is>
      </c>
    </row>
    <row r="970" ht="15.75" customFormat="1" customHeight="1" s="41">
      <c r="B970" s="416" t="inlineStr">
        <is>
          <t>E02000995</t>
        </is>
      </c>
      <c r="C970" s="417" t="inlineStr">
        <is>
          <t>Bolton 012</t>
        </is>
      </c>
      <c r="D970" s="417" t="inlineStr">
        <is>
          <t>E08000001</t>
        </is>
      </c>
      <c r="E970" s="417" t="inlineStr">
        <is>
          <t>Bolton</t>
        </is>
      </c>
      <c r="F970" s="417" t="inlineStr">
        <is>
          <t>North West</t>
        </is>
      </c>
      <c r="G970" s="380" t="inlineStr">
        <is>
          <t>RT Outer Conurbation</t>
        </is>
      </c>
      <c r="H970" s="413" t="inlineStr">
        <is>
          <t>Inner and Outer Conurbation</t>
        </is>
      </c>
    </row>
    <row r="971" ht="15.75" customFormat="1" customHeight="1" s="41">
      <c r="B971" s="416" t="inlineStr">
        <is>
          <t>E02000996</t>
        </is>
      </c>
      <c r="C971" s="417" t="inlineStr">
        <is>
          <t>Bolton 013</t>
        </is>
      </c>
      <c r="D971" s="417" t="inlineStr">
        <is>
          <t>E08000001</t>
        </is>
      </c>
      <c r="E971" s="417" t="inlineStr">
        <is>
          <t>Bolton</t>
        </is>
      </c>
      <c r="F971" s="417" t="inlineStr">
        <is>
          <t>North West</t>
        </is>
      </c>
      <c r="G971" s="380" t="inlineStr">
        <is>
          <t>RT Outer Conurbation</t>
        </is>
      </c>
      <c r="H971" s="413" t="inlineStr">
        <is>
          <t>Inner and Outer Conurbation</t>
        </is>
      </c>
    </row>
    <row r="972" ht="15.75" customFormat="1" customHeight="1" s="41">
      <c r="B972" s="416" t="inlineStr">
        <is>
          <t>E02000997</t>
        </is>
      </c>
      <c r="C972" s="417" t="inlineStr">
        <is>
          <t>Bolton 014</t>
        </is>
      </c>
      <c r="D972" s="417" t="inlineStr">
        <is>
          <t>E08000001</t>
        </is>
      </c>
      <c r="E972" s="417" t="inlineStr">
        <is>
          <t>Bolton</t>
        </is>
      </c>
      <c r="F972" s="417" t="inlineStr">
        <is>
          <t>North West</t>
        </is>
      </c>
      <c r="G972" s="380" t="inlineStr">
        <is>
          <t>RT Outer Conurbation</t>
        </is>
      </c>
      <c r="H972" s="413" t="inlineStr">
        <is>
          <t>Inner and Outer Conurbation</t>
        </is>
      </c>
    </row>
    <row r="973" ht="15.75" customFormat="1" customHeight="1" s="41">
      <c r="B973" s="416" t="inlineStr">
        <is>
          <t>E02000998</t>
        </is>
      </c>
      <c r="C973" s="417" t="inlineStr">
        <is>
          <t>Bolton 015</t>
        </is>
      </c>
      <c r="D973" s="417" t="inlineStr">
        <is>
          <t>E08000001</t>
        </is>
      </c>
      <c r="E973" s="417" t="inlineStr">
        <is>
          <t>Bolton</t>
        </is>
      </c>
      <c r="F973" s="417" t="inlineStr">
        <is>
          <t>North West</t>
        </is>
      </c>
      <c r="G973" s="380" t="inlineStr">
        <is>
          <t>RT Outer Conurbation</t>
        </is>
      </c>
      <c r="H973" s="413" t="inlineStr">
        <is>
          <t>Inner and Outer Conurbation</t>
        </is>
      </c>
    </row>
    <row r="974" ht="15.75" customFormat="1" customHeight="1" s="41">
      <c r="B974" s="416" t="inlineStr">
        <is>
          <t>E02000999</t>
        </is>
      </c>
      <c r="C974" s="417" t="inlineStr">
        <is>
          <t>Bolton 016</t>
        </is>
      </c>
      <c r="D974" s="417" t="inlineStr">
        <is>
          <t>E08000001</t>
        </is>
      </c>
      <c r="E974" s="417" t="inlineStr">
        <is>
          <t>Bolton</t>
        </is>
      </c>
      <c r="F974" s="417" t="inlineStr">
        <is>
          <t>North West</t>
        </is>
      </c>
      <c r="G974" s="380" t="inlineStr">
        <is>
          <t>RT Outer Conurbation</t>
        </is>
      </c>
      <c r="H974" s="413" t="inlineStr">
        <is>
          <t>Inner and Outer Conurbation</t>
        </is>
      </c>
    </row>
    <row r="975" ht="15.75" customFormat="1" customHeight="1" s="41">
      <c r="B975" s="416" t="inlineStr">
        <is>
          <t>E02001000</t>
        </is>
      </c>
      <c r="C975" s="417" t="inlineStr">
        <is>
          <t>Bolton 017</t>
        </is>
      </c>
      <c r="D975" s="417" t="inlineStr">
        <is>
          <t>E08000001</t>
        </is>
      </c>
      <c r="E975" s="417" t="inlineStr">
        <is>
          <t>Bolton</t>
        </is>
      </c>
      <c r="F975" s="417" t="inlineStr">
        <is>
          <t>North West</t>
        </is>
      </c>
      <c r="G975" s="380" t="inlineStr">
        <is>
          <t>RT Outer Conurbation</t>
        </is>
      </c>
      <c r="H975" s="413" t="inlineStr">
        <is>
          <t>Inner and Outer Conurbation</t>
        </is>
      </c>
    </row>
    <row r="976" ht="15.75" customFormat="1" customHeight="1" s="41">
      <c r="B976" s="416" t="inlineStr">
        <is>
          <t>E02001001</t>
        </is>
      </c>
      <c r="C976" s="417" t="inlineStr">
        <is>
          <t>Bolton 018</t>
        </is>
      </c>
      <c r="D976" s="417" t="inlineStr">
        <is>
          <t>E08000001</t>
        </is>
      </c>
      <c r="E976" s="417" t="inlineStr">
        <is>
          <t>Bolton</t>
        </is>
      </c>
      <c r="F976" s="417" t="inlineStr">
        <is>
          <t>North West</t>
        </is>
      </c>
      <c r="G976" s="380" t="inlineStr">
        <is>
          <t>RT Outer Conurbation</t>
        </is>
      </c>
      <c r="H976" s="413" t="inlineStr">
        <is>
          <t>Inner and Outer Conurbation</t>
        </is>
      </c>
    </row>
    <row r="977" ht="15.75" customFormat="1" customHeight="1" s="41">
      <c r="B977" s="416" t="inlineStr">
        <is>
          <t>E02001002</t>
        </is>
      </c>
      <c r="C977" s="417" t="inlineStr">
        <is>
          <t>Bolton 019</t>
        </is>
      </c>
      <c r="D977" s="417" t="inlineStr">
        <is>
          <t>E08000001</t>
        </is>
      </c>
      <c r="E977" s="417" t="inlineStr">
        <is>
          <t>Bolton</t>
        </is>
      </c>
      <c r="F977" s="417" t="inlineStr">
        <is>
          <t>North West</t>
        </is>
      </c>
      <c r="G977" s="380" t="inlineStr">
        <is>
          <t>RT Outer Conurbation</t>
        </is>
      </c>
      <c r="H977" s="413" t="inlineStr">
        <is>
          <t>Inner and Outer Conurbation</t>
        </is>
      </c>
    </row>
    <row r="978" ht="15.75" customFormat="1" customHeight="1" s="41">
      <c r="B978" s="416" t="inlineStr">
        <is>
          <t>E02001003</t>
        </is>
      </c>
      <c r="C978" s="417" t="inlineStr">
        <is>
          <t>Bolton 020</t>
        </is>
      </c>
      <c r="D978" s="417" t="inlineStr">
        <is>
          <t>E08000001</t>
        </is>
      </c>
      <c r="E978" s="417" t="inlineStr">
        <is>
          <t>Bolton</t>
        </is>
      </c>
      <c r="F978" s="417" t="inlineStr">
        <is>
          <t>North West</t>
        </is>
      </c>
      <c r="G978" s="380" t="inlineStr">
        <is>
          <t>RT Outer Conurbation</t>
        </is>
      </c>
      <c r="H978" s="413" t="inlineStr">
        <is>
          <t>Inner and Outer Conurbation</t>
        </is>
      </c>
    </row>
    <row r="979" ht="15.75" customFormat="1" customHeight="1" s="41">
      <c r="B979" s="416" t="inlineStr">
        <is>
          <t>E02001004</t>
        </is>
      </c>
      <c r="C979" s="417" t="inlineStr">
        <is>
          <t>Bolton 021</t>
        </is>
      </c>
      <c r="D979" s="417" t="inlineStr">
        <is>
          <t>E08000001</t>
        </is>
      </c>
      <c r="E979" s="417" t="inlineStr">
        <is>
          <t>Bolton</t>
        </is>
      </c>
      <c r="F979" s="417" t="inlineStr">
        <is>
          <t>North West</t>
        </is>
      </c>
      <c r="G979" s="380" t="inlineStr">
        <is>
          <t>RT Outer Conurbation</t>
        </is>
      </c>
      <c r="H979" s="413" t="inlineStr">
        <is>
          <t>Inner and Outer Conurbation</t>
        </is>
      </c>
    </row>
    <row r="980" ht="15.75" customFormat="1" customHeight="1" s="41">
      <c r="B980" s="416" t="inlineStr">
        <is>
          <t>E02001005</t>
        </is>
      </c>
      <c r="C980" s="417" t="inlineStr">
        <is>
          <t>Bolton 022</t>
        </is>
      </c>
      <c r="D980" s="417" t="inlineStr">
        <is>
          <t>E08000001</t>
        </is>
      </c>
      <c r="E980" s="417" t="inlineStr">
        <is>
          <t>Bolton</t>
        </is>
      </c>
      <c r="F980" s="417" t="inlineStr">
        <is>
          <t>North West</t>
        </is>
      </c>
      <c r="G980" s="380" t="inlineStr">
        <is>
          <t>RT Outer Conurbation</t>
        </is>
      </c>
      <c r="H980" s="413" t="inlineStr">
        <is>
          <t>Inner and Outer Conurbation</t>
        </is>
      </c>
    </row>
    <row r="981" ht="15.75" customFormat="1" customHeight="1" s="41">
      <c r="B981" s="416" t="inlineStr">
        <is>
          <t>E02001006</t>
        </is>
      </c>
      <c r="C981" s="417" t="inlineStr">
        <is>
          <t>Bolton 023</t>
        </is>
      </c>
      <c r="D981" s="417" t="inlineStr">
        <is>
          <t>E08000001</t>
        </is>
      </c>
      <c r="E981" s="417" t="inlineStr">
        <is>
          <t>Bolton</t>
        </is>
      </c>
      <c r="F981" s="417" t="inlineStr">
        <is>
          <t>North West</t>
        </is>
      </c>
      <c r="G981" s="380" t="inlineStr">
        <is>
          <t>RT Outer Conurbation</t>
        </is>
      </c>
      <c r="H981" s="413" t="inlineStr">
        <is>
          <t>Inner and Outer Conurbation</t>
        </is>
      </c>
    </row>
    <row r="982" ht="15.75" customFormat="1" customHeight="1" s="41">
      <c r="B982" s="416" t="inlineStr">
        <is>
          <t>E02001007</t>
        </is>
      </c>
      <c r="C982" s="417" t="inlineStr">
        <is>
          <t>Bolton 024</t>
        </is>
      </c>
      <c r="D982" s="417" t="inlineStr">
        <is>
          <t>E08000001</t>
        </is>
      </c>
      <c r="E982" s="417" t="inlineStr">
        <is>
          <t>Bolton</t>
        </is>
      </c>
      <c r="F982" s="417" t="inlineStr">
        <is>
          <t>North West</t>
        </is>
      </c>
      <c r="G982" s="380" t="inlineStr">
        <is>
          <t>RT Outer Conurbation</t>
        </is>
      </c>
      <c r="H982" s="413" t="inlineStr">
        <is>
          <t>Inner and Outer Conurbation</t>
        </is>
      </c>
    </row>
    <row r="983" ht="15.75" customFormat="1" customHeight="1" s="41">
      <c r="B983" s="416" t="inlineStr">
        <is>
          <t>E02001008</t>
        </is>
      </c>
      <c r="C983" s="417" t="inlineStr">
        <is>
          <t>Bolton 025</t>
        </is>
      </c>
      <c r="D983" s="417" t="inlineStr">
        <is>
          <t>E08000001</t>
        </is>
      </c>
      <c r="E983" s="417" t="inlineStr">
        <is>
          <t>Bolton</t>
        </is>
      </c>
      <c r="F983" s="417" t="inlineStr">
        <is>
          <t>North West</t>
        </is>
      </c>
      <c r="G983" s="380" t="inlineStr">
        <is>
          <t>RT Outer Conurbation</t>
        </is>
      </c>
      <c r="H983" s="413" t="inlineStr">
        <is>
          <t>Inner and Outer Conurbation</t>
        </is>
      </c>
    </row>
    <row r="984" ht="15.75" customFormat="1" customHeight="1" s="41">
      <c r="B984" s="416" t="inlineStr">
        <is>
          <t>E02001009</t>
        </is>
      </c>
      <c r="C984" s="417" t="inlineStr">
        <is>
          <t>Bolton 026</t>
        </is>
      </c>
      <c r="D984" s="417" t="inlineStr">
        <is>
          <t>E08000001</t>
        </is>
      </c>
      <c r="E984" s="417" t="inlineStr">
        <is>
          <t>Bolton</t>
        </is>
      </c>
      <c r="F984" s="417" t="inlineStr">
        <is>
          <t>North West</t>
        </is>
      </c>
      <c r="G984" s="380" t="inlineStr">
        <is>
          <t>RT Outer Conurbation</t>
        </is>
      </c>
      <c r="H984" s="413" t="inlineStr">
        <is>
          <t>Inner and Outer Conurbation</t>
        </is>
      </c>
    </row>
    <row r="985" ht="15.75" customFormat="1" customHeight="1" s="41">
      <c r="B985" s="416" t="inlineStr">
        <is>
          <t>E02001010</t>
        </is>
      </c>
      <c r="C985" s="417" t="inlineStr">
        <is>
          <t>Bolton 027</t>
        </is>
      </c>
      <c r="D985" s="417" t="inlineStr">
        <is>
          <t>E08000001</t>
        </is>
      </c>
      <c r="E985" s="417" t="inlineStr">
        <is>
          <t>Bolton</t>
        </is>
      </c>
      <c r="F985" s="417" t="inlineStr">
        <is>
          <t>North West</t>
        </is>
      </c>
      <c r="G985" s="380" t="inlineStr">
        <is>
          <t>RT Outer Conurbation</t>
        </is>
      </c>
      <c r="H985" s="413" t="inlineStr">
        <is>
          <t>Inner and Outer Conurbation</t>
        </is>
      </c>
    </row>
    <row r="986" ht="15.75" customFormat="1" customHeight="1" s="41">
      <c r="B986" s="416" t="inlineStr">
        <is>
          <t>E02001011</t>
        </is>
      </c>
      <c r="C986" s="417" t="inlineStr">
        <is>
          <t>Bolton 028</t>
        </is>
      </c>
      <c r="D986" s="417" t="inlineStr">
        <is>
          <t>E08000001</t>
        </is>
      </c>
      <c r="E986" s="417" t="inlineStr">
        <is>
          <t>Bolton</t>
        </is>
      </c>
      <c r="F986" s="417" t="inlineStr">
        <is>
          <t>North West</t>
        </is>
      </c>
      <c r="G986" s="380" t="inlineStr">
        <is>
          <t>RT Outer Conurbation</t>
        </is>
      </c>
      <c r="H986" s="413" t="inlineStr">
        <is>
          <t>Inner and Outer Conurbation</t>
        </is>
      </c>
    </row>
    <row r="987" ht="15.75" customFormat="1" customHeight="1" s="41">
      <c r="B987" s="416" t="inlineStr">
        <is>
          <t>E02001012</t>
        </is>
      </c>
      <c r="C987" s="417" t="inlineStr">
        <is>
          <t>Bolton 029</t>
        </is>
      </c>
      <c r="D987" s="417" t="inlineStr">
        <is>
          <t>E08000001</t>
        </is>
      </c>
      <c r="E987" s="417" t="inlineStr">
        <is>
          <t>Bolton</t>
        </is>
      </c>
      <c r="F987" s="417" t="inlineStr">
        <is>
          <t>North West</t>
        </is>
      </c>
      <c r="G987" s="380" t="inlineStr">
        <is>
          <t>RT Outer Conurbation</t>
        </is>
      </c>
      <c r="H987" s="413" t="inlineStr">
        <is>
          <t>Inner and Outer Conurbation</t>
        </is>
      </c>
    </row>
    <row r="988" ht="15.75" customFormat="1" customHeight="1" s="41">
      <c r="B988" s="416" t="inlineStr">
        <is>
          <t>E02001013</t>
        </is>
      </c>
      <c r="C988" s="417" t="inlineStr">
        <is>
          <t>Bolton 030</t>
        </is>
      </c>
      <c r="D988" s="417" t="inlineStr">
        <is>
          <t>E08000001</t>
        </is>
      </c>
      <c r="E988" s="417" t="inlineStr">
        <is>
          <t>Bolton</t>
        </is>
      </c>
      <c r="F988" s="417" t="inlineStr">
        <is>
          <t>North West</t>
        </is>
      </c>
      <c r="G988" s="380" t="inlineStr">
        <is>
          <t>RT Outer Conurbation</t>
        </is>
      </c>
      <c r="H988" s="413" t="inlineStr">
        <is>
          <t>Inner and Outer Conurbation</t>
        </is>
      </c>
    </row>
    <row r="989" ht="15.75" customFormat="1" customHeight="1" s="41">
      <c r="B989" s="416" t="inlineStr">
        <is>
          <t>E02001014</t>
        </is>
      </c>
      <c r="C989" s="417" t="inlineStr">
        <is>
          <t>Bolton 031</t>
        </is>
      </c>
      <c r="D989" s="417" t="inlineStr">
        <is>
          <t>E08000001</t>
        </is>
      </c>
      <c r="E989" s="417" t="inlineStr">
        <is>
          <t>Bolton</t>
        </is>
      </c>
      <c r="F989" s="417" t="inlineStr">
        <is>
          <t>North West</t>
        </is>
      </c>
      <c r="G989" s="380" t="inlineStr">
        <is>
          <t>RT Outer Conurbation</t>
        </is>
      </c>
      <c r="H989" s="413" t="inlineStr">
        <is>
          <t>Inner and Outer Conurbation</t>
        </is>
      </c>
    </row>
    <row r="990" ht="15.75" customFormat="1" customHeight="1" s="41">
      <c r="B990" s="416" t="inlineStr">
        <is>
          <t>E02001015</t>
        </is>
      </c>
      <c r="C990" s="417" t="inlineStr">
        <is>
          <t>Bolton 032</t>
        </is>
      </c>
      <c r="D990" s="417" t="inlineStr">
        <is>
          <t>E08000001</t>
        </is>
      </c>
      <c r="E990" s="417" t="inlineStr">
        <is>
          <t>Bolton</t>
        </is>
      </c>
      <c r="F990" s="417" t="inlineStr">
        <is>
          <t>North West</t>
        </is>
      </c>
      <c r="G990" s="380" t="inlineStr">
        <is>
          <t>RT Outer Conurbation</t>
        </is>
      </c>
      <c r="H990" s="413" t="inlineStr">
        <is>
          <t>Inner and Outer Conurbation</t>
        </is>
      </c>
    </row>
    <row r="991" ht="15.75" customFormat="1" customHeight="1" s="41">
      <c r="B991" s="416" t="inlineStr">
        <is>
          <t>E02001016</t>
        </is>
      </c>
      <c r="C991" s="417" t="inlineStr">
        <is>
          <t>Bolton 033</t>
        </is>
      </c>
      <c r="D991" s="417" t="inlineStr">
        <is>
          <t>E08000001</t>
        </is>
      </c>
      <c r="E991" s="417" t="inlineStr">
        <is>
          <t>Bolton</t>
        </is>
      </c>
      <c r="F991" s="417" t="inlineStr">
        <is>
          <t>North West</t>
        </is>
      </c>
      <c r="G991" s="380" t="inlineStr">
        <is>
          <t>RT Outer Conurbation</t>
        </is>
      </c>
      <c r="H991" s="413" t="inlineStr">
        <is>
          <t>Inner and Outer Conurbation</t>
        </is>
      </c>
    </row>
    <row r="992" ht="15.75" customFormat="1" customHeight="1" s="41">
      <c r="B992" s="416" t="inlineStr">
        <is>
          <t>E02001017</t>
        </is>
      </c>
      <c r="C992" s="417" t="inlineStr">
        <is>
          <t>Bolton 034</t>
        </is>
      </c>
      <c r="D992" s="417" t="inlineStr">
        <is>
          <t>E08000001</t>
        </is>
      </c>
      <c r="E992" s="417" t="inlineStr">
        <is>
          <t>Bolton</t>
        </is>
      </c>
      <c r="F992" s="417" t="inlineStr">
        <is>
          <t>North West</t>
        </is>
      </c>
      <c r="G992" s="380" t="inlineStr">
        <is>
          <t>RT Outer Conurbation</t>
        </is>
      </c>
      <c r="H992" s="413" t="inlineStr">
        <is>
          <t>Inner and Outer Conurbation</t>
        </is>
      </c>
    </row>
    <row r="993" ht="15.75" customFormat="1" customHeight="1" s="41">
      <c r="B993" s="416" t="inlineStr">
        <is>
          <t>E02001018</t>
        </is>
      </c>
      <c r="C993" s="417" t="inlineStr">
        <is>
          <t>Bolton 035</t>
        </is>
      </c>
      <c r="D993" s="417" t="inlineStr">
        <is>
          <t>E08000001</t>
        </is>
      </c>
      <c r="E993" s="417" t="inlineStr">
        <is>
          <t>Bolton</t>
        </is>
      </c>
      <c r="F993" s="417" t="inlineStr">
        <is>
          <t>North West</t>
        </is>
      </c>
      <c r="G993" s="380" t="inlineStr">
        <is>
          <t>RT Outer Conurbation</t>
        </is>
      </c>
      <c r="H993" s="413" t="inlineStr">
        <is>
          <t>Inner and Outer Conurbation</t>
        </is>
      </c>
    </row>
    <row r="994" ht="15.75" customFormat="1" customHeight="1" s="41">
      <c r="B994" s="416" t="inlineStr">
        <is>
          <t>E02001019</t>
        </is>
      </c>
      <c r="C994" s="417" t="inlineStr">
        <is>
          <t>Bury 001</t>
        </is>
      </c>
      <c r="D994" s="417" t="inlineStr">
        <is>
          <t>E08000002</t>
        </is>
      </c>
      <c r="E994" s="417" t="inlineStr">
        <is>
          <t>Bury</t>
        </is>
      </c>
      <c r="F994" s="417" t="inlineStr">
        <is>
          <t>North West</t>
        </is>
      </c>
      <c r="G994" s="380" t="inlineStr">
        <is>
          <t>RT Outer Conurbation</t>
        </is>
      </c>
      <c r="H994" s="413" t="inlineStr">
        <is>
          <t>Inner and Outer Conurbation</t>
        </is>
      </c>
    </row>
    <row r="995" ht="15.75" customFormat="1" customHeight="1" s="41">
      <c r="B995" s="416" t="inlineStr">
        <is>
          <t>E02001020</t>
        </is>
      </c>
      <c r="C995" s="417" t="inlineStr">
        <is>
          <t>Bury 002</t>
        </is>
      </c>
      <c r="D995" s="417" t="inlineStr">
        <is>
          <t>E08000002</t>
        </is>
      </c>
      <c r="E995" s="417" t="inlineStr">
        <is>
          <t>Bury</t>
        </is>
      </c>
      <c r="F995" s="417" t="inlineStr">
        <is>
          <t>North West</t>
        </is>
      </c>
      <c r="G995" s="380" t="inlineStr">
        <is>
          <t>RT Outer Conurbation</t>
        </is>
      </c>
      <c r="H995" s="413" t="inlineStr">
        <is>
          <t>Inner and Outer Conurbation</t>
        </is>
      </c>
    </row>
    <row r="996" ht="15.75" customFormat="1" customHeight="1" s="41">
      <c r="B996" s="416" t="inlineStr">
        <is>
          <t>E02001021</t>
        </is>
      </c>
      <c r="C996" s="417" t="inlineStr">
        <is>
          <t>Bury 003</t>
        </is>
      </c>
      <c r="D996" s="417" t="inlineStr">
        <is>
          <t>E08000002</t>
        </is>
      </c>
      <c r="E996" s="417" t="inlineStr">
        <is>
          <t>Bury</t>
        </is>
      </c>
      <c r="F996" s="417" t="inlineStr">
        <is>
          <t>North West</t>
        </is>
      </c>
      <c r="G996" s="380" t="inlineStr">
        <is>
          <t>RT Outer Conurbation</t>
        </is>
      </c>
      <c r="H996" s="413" t="inlineStr">
        <is>
          <t>Inner and Outer Conurbation</t>
        </is>
      </c>
    </row>
    <row r="997" ht="15.75" customFormat="1" customHeight="1" s="41">
      <c r="B997" s="416" t="inlineStr">
        <is>
          <t>E02001022</t>
        </is>
      </c>
      <c r="C997" s="417" t="inlineStr">
        <is>
          <t>Bury 004</t>
        </is>
      </c>
      <c r="D997" s="417" t="inlineStr">
        <is>
          <t>E08000002</t>
        </is>
      </c>
      <c r="E997" s="417" t="inlineStr">
        <is>
          <t>Bury</t>
        </is>
      </c>
      <c r="F997" s="417" t="inlineStr">
        <is>
          <t>North West</t>
        </is>
      </c>
      <c r="G997" s="380" t="inlineStr">
        <is>
          <t>RT Outer Conurbation</t>
        </is>
      </c>
      <c r="H997" s="413" t="inlineStr">
        <is>
          <t>Inner and Outer Conurbation</t>
        </is>
      </c>
    </row>
    <row r="998" ht="15.75" customFormat="1" customHeight="1" s="41">
      <c r="B998" s="416" t="inlineStr">
        <is>
          <t>E02001023</t>
        </is>
      </c>
      <c r="C998" s="417" t="inlineStr">
        <is>
          <t>Bury 005</t>
        </is>
      </c>
      <c r="D998" s="417" t="inlineStr">
        <is>
          <t>E08000002</t>
        </is>
      </c>
      <c r="E998" s="417" t="inlineStr">
        <is>
          <t>Bury</t>
        </is>
      </c>
      <c r="F998" s="417" t="inlineStr">
        <is>
          <t>North West</t>
        </is>
      </c>
      <c r="G998" s="380" t="inlineStr">
        <is>
          <t>RT Outer Conurbation</t>
        </is>
      </c>
      <c r="H998" s="413" t="inlineStr">
        <is>
          <t>Inner and Outer Conurbation</t>
        </is>
      </c>
    </row>
    <row r="999" ht="15.75" customFormat="1" customHeight="1" s="41">
      <c r="B999" s="416" t="inlineStr">
        <is>
          <t>E02001024</t>
        </is>
      </c>
      <c r="C999" s="417" t="inlineStr">
        <is>
          <t>Bury 006</t>
        </is>
      </c>
      <c r="D999" s="417" t="inlineStr">
        <is>
          <t>E08000002</t>
        </is>
      </c>
      <c r="E999" s="417" t="inlineStr">
        <is>
          <t>Bury</t>
        </is>
      </c>
      <c r="F999" s="417" t="inlineStr">
        <is>
          <t>North West</t>
        </is>
      </c>
      <c r="G999" s="380" t="inlineStr">
        <is>
          <t>RT Outer Conurbation</t>
        </is>
      </c>
      <c r="H999" s="413" t="inlineStr">
        <is>
          <t>Inner and Outer Conurbation</t>
        </is>
      </c>
    </row>
    <row r="1000" ht="15.75" customFormat="1" customHeight="1" s="41">
      <c r="B1000" s="416" t="inlineStr">
        <is>
          <t>E02001025</t>
        </is>
      </c>
      <c r="C1000" s="417" t="inlineStr">
        <is>
          <t>Bury 007</t>
        </is>
      </c>
      <c r="D1000" s="417" t="inlineStr">
        <is>
          <t>E08000002</t>
        </is>
      </c>
      <c r="E1000" s="417" t="inlineStr">
        <is>
          <t>Bury</t>
        </is>
      </c>
      <c r="F1000" s="417" t="inlineStr">
        <is>
          <t>North West</t>
        </is>
      </c>
      <c r="G1000" s="380" t="inlineStr">
        <is>
          <t>RT Outer Conurbation</t>
        </is>
      </c>
      <c r="H1000" s="413" t="inlineStr">
        <is>
          <t>Inner and Outer Conurbation</t>
        </is>
      </c>
    </row>
    <row r="1001" ht="15.75" customFormat="1" customHeight="1" s="41">
      <c r="B1001" s="416" t="inlineStr">
        <is>
          <t>E02001026</t>
        </is>
      </c>
      <c r="C1001" s="417" t="inlineStr">
        <is>
          <t>Bury 008</t>
        </is>
      </c>
      <c r="D1001" s="417" t="inlineStr">
        <is>
          <t>E08000002</t>
        </is>
      </c>
      <c r="E1001" s="417" t="inlineStr">
        <is>
          <t>Bury</t>
        </is>
      </c>
      <c r="F1001" s="417" t="inlineStr">
        <is>
          <t>North West</t>
        </is>
      </c>
      <c r="G1001" s="380" t="inlineStr">
        <is>
          <t>RT Outer Conurbation</t>
        </is>
      </c>
      <c r="H1001" s="413" t="inlineStr">
        <is>
          <t>Inner and Outer Conurbation</t>
        </is>
      </c>
    </row>
    <row r="1002" ht="15.75" customFormat="1" customHeight="1" s="41">
      <c r="B1002" s="416" t="inlineStr">
        <is>
          <t>E02001027</t>
        </is>
      </c>
      <c r="C1002" s="417" t="inlineStr">
        <is>
          <t>Bury 009</t>
        </is>
      </c>
      <c r="D1002" s="417" t="inlineStr">
        <is>
          <t>E08000002</t>
        </is>
      </c>
      <c r="E1002" s="417" t="inlineStr">
        <is>
          <t>Bury</t>
        </is>
      </c>
      <c r="F1002" s="417" t="inlineStr">
        <is>
          <t>North West</t>
        </is>
      </c>
      <c r="G1002" s="380" t="inlineStr">
        <is>
          <t>RT Outer Conurbation</t>
        </is>
      </c>
      <c r="H1002" s="413" t="inlineStr">
        <is>
          <t>Inner and Outer Conurbation</t>
        </is>
      </c>
    </row>
    <row r="1003" ht="15.75" customFormat="1" customHeight="1" s="41">
      <c r="B1003" s="416" t="inlineStr">
        <is>
          <t>E02001028</t>
        </is>
      </c>
      <c r="C1003" s="417" t="inlineStr">
        <is>
          <t>Bury 010</t>
        </is>
      </c>
      <c r="D1003" s="417" t="inlineStr">
        <is>
          <t>E08000002</t>
        </is>
      </c>
      <c r="E1003" s="417" t="inlineStr">
        <is>
          <t>Bury</t>
        </is>
      </c>
      <c r="F1003" s="417" t="inlineStr">
        <is>
          <t>North West</t>
        </is>
      </c>
      <c r="G1003" s="380" t="inlineStr">
        <is>
          <t>RT Outer Conurbation</t>
        </is>
      </c>
      <c r="H1003" s="413" t="inlineStr">
        <is>
          <t>Inner and Outer Conurbation</t>
        </is>
      </c>
    </row>
    <row r="1004" ht="15.75" customFormat="1" customHeight="1" s="41">
      <c r="B1004" s="416" t="inlineStr">
        <is>
          <t>E02001029</t>
        </is>
      </c>
      <c r="C1004" s="417" t="inlineStr">
        <is>
          <t>Bury 011</t>
        </is>
      </c>
      <c r="D1004" s="417" t="inlineStr">
        <is>
          <t>E08000002</t>
        </is>
      </c>
      <c r="E1004" s="417" t="inlineStr">
        <is>
          <t>Bury</t>
        </is>
      </c>
      <c r="F1004" s="417" t="inlineStr">
        <is>
          <t>North West</t>
        </is>
      </c>
      <c r="G1004" s="380" t="inlineStr">
        <is>
          <t>RT Outer Conurbation</t>
        </is>
      </c>
      <c r="H1004" s="413" t="inlineStr">
        <is>
          <t>Inner and Outer Conurbation</t>
        </is>
      </c>
    </row>
    <row r="1005" ht="15.75" customFormat="1" customHeight="1" s="41">
      <c r="B1005" s="416" t="inlineStr">
        <is>
          <t>E02001030</t>
        </is>
      </c>
      <c r="C1005" s="417" t="inlineStr">
        <is>
          <t>Bury 012</t>
        </is>
      </c>
      <c r="D1005" s="417" t="inlineStr">
        <is>
          <t>E08000002</t>
        </is>
      </c>
      <c r="E1005" s="417" t="inlineStr">
        <is>
          <t>Bury</t>
        </is>
      </c>
      <c r="F1005" s="417" t="inlineStr">
        <is>
          <t>North West</t>
        </is>
      </c>
      <c r="G1005" s="380" t="inlineStr">
        <is>
          <t>RT Outer Conurbation</t>
        </is>
      </c>
      <c r="H1005" s="413" t="inlineStr">
        <is>
          <t>Inner and Outer Conurbation</t>
        </is>
      </c>
    </row>
    <row r="1006" ht="15.75" customFormat="1" customHeight="1" s="41">
      <c r="B1006" s="416" t="inlineStr">
        <is>
          <t>E02001031</t>
        </is>
      </c>
      <c r="C1006" s="417" t="inlineStr">
        <is>
          <t>Bury 013</t>
        </is>
      </c>
      <c r="D1006" s="417" t="inlineStr">
        <is>
          <t>E08000002</t>
        </is>
      </c>
      <c r="E1006" s="417" t="inlineStr">
        <is>
          <t>Bury</t>
        </is>
      </c>
      <c r="F1006" s="417" t="inlineStr">
        <is>
          <t>North West</t>
        </is>
      </c>
      <c r="G1006" s="380" t="inlineStr">
        <is>
          <t>RT Outer Conurbation</t>
        </is>
      </c>
      <c r="H1006" s="413" t="inlineStr">
        <is>
          <t>Inner and Outer Conurbation</t>
        </is>
      </c>
    </row>
    <row r="1007" ht="15.75" customFormat="1" customHeight="1" s="41">
      <c r="B1007" s="416" t="inlineStr">
        <is>
          <t>E02001032</t>
        </is>
      </c>
      <c r="C1007" s="417" t="inlineStr">
        <is>
          <t>Bury 014</t>
        </is>
      </c>
      <c r="D1007" s="417" t="inlineStr">
        <is>
          <t>E08000002</t>
        </is>
      </c>
      <c r="E1007" s="417" t="inlineStr">
        <is>
          <t>Bury</t>
        </is>
      </c>
      <c r="F1007" s="417" t="inlineStr">
        <is>
          <t>North West</t>
        </is>
      </c>
      <c r="G1007" s="380" t="inlineStr">
        <is>
          <t>RT Outer Conurbation</t>
        </is>
      </c>
      <c r="H1007" s="413" t="inlineStr">
        <is>
          <t>Inner and Outer Conurbation</t>
        </is>
      </c>
    </row>
    <row r="1008" ht="15.75" customFormat="1" customHeight="1" s="41">
      <c r="B1008" s="416" t="inlineStr">
        <is>
          <t>E02001033</t>
        </is>
      </c>
      <c r="C1008" s="417" t="inlineStr">
        <is>
          <t>Bury 015</t>
        </is>
      </c>
      <c r="D1008" s="417" t="inlineStr">
        <is>
          <t>E08000002</t>
        </is>
      </c>
      <c r="E1008" s="417" t="inlineStr">
        <is>
          <t>Bury</t>
        </is>
      </c>
      <c r="F1008" s="417" t="inlineStr">
        <is>
          <t>North West</t>
        </is>
      </c>
      <c r="G1008" s="380" t="inlineStr">
        <is>
          <t>RT Outer Conurbation</t>
        </is>
      </c>
      <c r="H1008" s="413" t="inlineStr">
        <is>
          <t>Inner and Outer Conurbation</t>
        </is>
      </c>
    </row>
    <row r="1009" ht="15.75" customFormat="1" customHeight="1" s="41">
      <c r="B1009" s="416" t="inlineStr">
        <is>
          <t>E02001034</t>
        </is>
      </c>
      <c r="C1009" s="417" t="inlineStr">
        <is>
          <t>Bury 016</t>
        </is>
      </c>
      <c r="D1009" s="417" t="inlineStr">
        <is>
          <t>E08000002</t>
        </is>
      </c>
      <c r="E1009" s="417" t="inlineStr">
        <is>
          <t>Bury</t>
        </is>
      </c>
      <c r="F1009" s="417" t="inlineStr">
        <is>
          <t>North West</t>
        </is>
      </c>
      <c r="G1009" s="380" t="inlineStr">
        <is>
          <t>RT Outer Conurbation</t>
        </is>
      </c>
      <c r="H1009" s="413" t="inlineStr">
        <is>
          <t>Inner and Outer Conurbation</t>
        </is>
      </c>
    </row>
    <row r="1010" ht="15.75" customFormat="1" customHeight="1" s="41">
      <c r="B1010" s="416" t="inlineStr">
        <is>
          <t>E02001035</t>
        </is>
      </c>
      <c r="C1010" s="417" t="inlineStr">
        <is>
          <t>Bury 017</t>
        </is>
      </c>
      <c r="D1010" s="417" t="inlineStr">
        <is>
          <t>E08000002</t>
        </is>
      </c>
      <c r="E1010" s="417" t="inlineStr">
        <is>
          <t>Bury</t>
        </is>
      </c>
      <c r="F1010" s="417" t="inlineStr">
        <is>
          <t>North West</t>
        </is>
      </c>
      <c r="G1010" s="380" t="inlineStr">
        <is>
          <t>RT Outer Conurbation</t>
        </is>
      </c>
      <c r="H1010" s="413" t="inlineStr">
        <is>
          <t>Inner and Outer Conurbation</t>
        </is>
      </c>
    </row>
    <row r="1011" ht="15.75" customFormat="1" customHeight="1" s="41">
      <c r="B1011" s="416" t="inlineStr">
        <is>
          <t>E02001036</t>
        </is>
      </c>
      <c r="C1011" s="417" t="inlineStr">
        <is>
          <t>Bury 018</t>
        </is>
      </c>
      <c r="D1011" s="417" t="inlineStr">
        <is>
          <t>E08000002</t>
        </is>
      </c>
      <c r="E1011" s="417" t="inlineStr">
        <is>
          <t>Bury</t>
        </is>
      </c>
      <c r="F1011" s="417" t="inlineStr">
        <is>
          <t>North West</t>
        </is>
      </c>
      <c r="G1011" s="380" t="inlineStr">
        <is>
          <t>RT Outer Conurbation</t>
        </is>
      </c>
      <c r="H1011" s="413" t="inlineStr">
        <is>
          <t>Inner and Outer Conurbation</t>
        </is>
      </c>
    </row>
    <row r="1012" ht="15.75" customFormat="1" customHeight="1" s="41">
      <c r="B1012" s="416" t="inlineStr">
        <is>
          <t>E02001037</t>
        </is>
      </c>
      <c r="C1012" s="417" t="inlineStr">
        <is>
          <t>Bury 019</t>
        </is>
      </c>
      <c r="D1012" s="417" t="inlineStr">
        <is>
          <t>E08000002</t>
        </is>
      </c>
      <c r="E1012" s="417" t="inlineStr">
        <is>
          <t>Bury</t>
        </is>
      </c>
      <c r="F1012" s="417" t="inlineStr">
        <is>
          <t>North West</t>
        </is>
      </c>
      <c r="G1012" s="380" t="inlineStr">
        <is>
          <t>RT Outer Conurbation</t>
        </is>
      </c>
      <c r="H1012" s="413" t="inlineStr">
        <is>
          <t>Inner and Outer Conurbation</t>
        </is>
      </c>
    </row>
    <row r="1013" ht="15.75" customFormat="1" customHeight="1" s="41">
      <c r="B1013" s="416" t="inlineStr">
        <is>
          <t>E02001038</t>
        </is>
      </c>
      <c r="C1013" s="417" t="inlineStr">
        <is>
          <t>Bury 020</t>
        </is>
      </c>
      <c r="D1013" s="417" t="inlineStr">
        <is>
          <t>E08000002</t>
        </is>
      </c>
      <c r="E1013" s="417" t="inlineStr">
        <is>
          <t>Bury</t>
        </is>
      </c>
      <c r="F1013" s="417" t="inlineStr">
        <is>
          <t>North West</t>
        </is>
      </c>
      <c r="G1013" s="380" t="inlineStr">
        <is>
          <t>RT Outer Conurbation</t>
        </is>
      </c>
      <c r="H1013" s="413" t="inlineStr">
        <is>
          <t>Inner and Outer Conurbation</t>
        </is>
      </c>
    </row>
    <row r="1014" ht="15.75" customFormat="1" customHeight="1" s="41">
      <c r="B1014" s="416" t="inlineStr">
        <is>
          <t>E02001039</t>
        </is>
      </c>
      <c r="C1014" s="417" t="inlineStr">
        <is>
          <t>Bury 021</t>
        </is>
      </c>
      <c r="D1014" s="417" t="inlineStr">
        <is>
          <t>E08000002</t>
        </is>
      </c>
      <c r="E1014" s="417" t="inlineStr">
        <is>
          <t>Bury</t>
        </is>
      </c>
      <c r="F1014" s="417" t="inlineStr">
        <is>
          <t>North West</t>
        </is>
      </c>
      <c r="G1014" s="380" t="inlineStr">
        <is>
          <t>RT Outer Conurbation</t>
        </is>
      </c>
      <c r="H1014" s="413" t="inlineStr">
        <is>
          <t>Inner and Outer Conurbation</t>
        </is>
      </c>
    </row>
    <row r="1015" ht="15.75" customFormat="1" customHeight="1" s="41">
      <c r="B1015" s="416" t="inlineStr">
        <is>
          <t>E02001040</t>
        </is>
      </c>
      <c r="C1015" s="417" t="inlineStr">
        <is>
          <t>Bury 022</t>
        </is>
      </c>
      <c r="D1015" s="417" t="inlineStr">
        <is>
          <t>E08000002</t>
        </is>
      </c>
      <c r="E1015" s="417" t="inlineStr">
        <is>
          <t>Bury</t>
        </is>
      </c>
      <c r="F1015" s="417" t="inlineStr">
        <is>
          <t>North West</t>
        </is>
      </c>
      <c r="G1015" s="380" t="inlineStr">
        <is>
          <t>RT Outer Conurbation</t>
        </is>
      </c>
      <c r="H1015" s="413" t="inlineStr">
        <is>
          <t>Inner and Outer Conurbation</t>
        </is>
      </c>
    </row>
    <row r="1016" ht="15.75" customFormat="1" customHeight="1" s="41">
      <c r="B1016" s="416" t="inlineStr">
        <is>
          <t>E02001041</t>
        </is>
      </c>
      <c r="C1016" s="417" t="inlineStr">
        <is>
          <t>Bury 023</t>
        </is>
      </c>
      <c r="D1016" s="417" t="inlineStr">
        <is>
          <t>E08000002</t>
        </is>
      </c>
      <c r="E1016" s="417" t="inlineStr">
        <is>
          <t>Bury</t>
        </is>
      </c>
      <c r="F1016" s="417" t="inlineStr">
        <is>
          <t>North West</t>
        </is>
      </c>
      <c r="G1016" s="380" t="inlineStr">
        <is>
          <t>RT Outer Conurbation</t>
        </is>
      </c>
      <c r="H1016" s="413" t="inlineStr">
        <is>
          <t>Inner and Outer Conurbation</t>
        </is>
      </c>
    </row>
    <row r="1017" ht="15.75" customFormat="1" customHeight="1" s="41">
      <c r="B1017" s="416" t="inlineStr">
        <is>
          <t>E02001042</t>
        </is>
      </c>
      <c r="C1017" s="417" t="inlineStr">
        <is>
          <t>Bury 024</t>
        </is>
      </c>
      <c r="D1017" s="417" t="inlineStr">
        <is>
          <t>E08000002</t>
        </is>
      </c>
      <c r="E1017" s="417" t="inlineStr">
        <is>
          <t>Bury</t>
        </is>
      </c>
      <c r="F1017" s="417" t="inlineStr">
        <is>
          <t>North West</t>
        </is>
      </c>
      <c r="G1017" s="380" t="inlineStr">
        <is>
          <t>RT Inner Conurbation</t>
        </is>
      </c>
      <c r="H1017" s="413" t="inlineStr">
        <is>
          <t>Inner and Outer Conurbation</t>
        </is>
      </c>
    </row>
    <row r="1018" ht="15.75" customFormat="1" customHeight="1" s="41">
      <c r="B1018" s="416" t="inlineStr">
        <is>
          <t>E02001043</t>
        </is>
      </c>
      <c r="C1018" s="417" t="inlineStr">
        <is>
          <t>Bury 025</t>
        </is>
      </c>
      <c r="D1018" s="417" t="inlineStr">
        <is>
          <t>E08000002</t>
        </is>
      </c>
      <c r="E1018" s="417" t="inlineStr">
        <is>
          <t>Bury</t>
        </is>
      </c>
      <c r="F1018" s="417" t="inlineStr">
        <is>
          <t>North West</t>
        </is>
      </c>
      <c r="G1018" s="380" t="inlineStr">
        <is>
          <t>RT Inner Conurbation</t>
        </is>
      </c>
      <c r="H1018" s="413" t="inlineStr">
        <is>
          <t>Inner and Outer Conurbation</t>
        </is>
      </c>
    </row>
    <row r="1019" ht="15.75" customFormat="1" customHeight="1" s="41">
      <c r="B1019" s="416" t="inlineStr">
        <is>
          <t>E02001044</t>
        </is>
      </c>
      <c r="C1019" s="417" t="inlineStr">
        <is>
          <t>Bury 026</t>
        </is>
      </c>
      <c r="D1019" s="417" t="inlineStr">
        <is>
          <t>E08000002</t>
        </is>
      </c>
      <c r="E1019" s="417" t="inlineStr">
        <is>
          <t>Bury</t>
        </is>
      </c>
      <c r="F1019" s="417" t="inlineStr">
        <is>
          <t>North West</t>
        </is>
      </c>
      <c r="G1019" s="380" t="inlineStr">
        <is>
          <t>RT Inner Conurbation</t>
        </is>
      </c>
      <c r="H1019" s="413" t="inlineStr">
        <is>
          <t>Inner and Outer Conurbation</t>
        </is>
      </c>
    </row>
    <row r="1020" ht="15.75" customFormat="1" customHeight="1" s="41">
      <c r="B1020" s="416" t="inlineStr">
        <is>
          <t>E02001045</t>
        </is>
      </c>
      <c r="C1020" s="417" t="inlineStr">
        <is>
          <t>Manchester 001</t>
        </is>
      </c>
      <c r="D1020" s="417" t="inlineStr">
        <is>
          <t>E08000003</t>
        </is>
      </c>
      <c r="E1020" s="417" t="inlineStr">
        <is>
          <t>Manchester</t>
        </is>
      </c>
      <c r="F1020" s="417" t="inlineStr">
        <is>
          <t>North West</t>
        </is>
      </c>
      <c r="G1020" s="380" t="inlineStr">
        <is>
          <t>RT Inner Conurbation</t>
        </is>
      </c>
      <c r="H1020" s="413" t="inlineStr">
        <is>
          <t>Inner and Outer Conurbation</t>
        </is>
      </c>
    </row>
    <row r="1021" ht="15.75" customFormat="1" customHeight="1" s="41">
      <c r="B1021" s="416" t="inlineStr">
        <is>
          <t>E02001046</t>
        </is>
      </c>
      <c r="C1021" s="417" t="inlineStr">
        <is>
          <t>Manchester 002</t>
        </is>
      </c>
      <c r="D1021" s="417" t="inlineStr">
        <is>
          <t>E08000003</t>
        </is>
      </c>
      <c r="E1021" s="417" t="inlineStr">
        <is>
          <t>Manchester</t>
        </is>
      </c>
      <c r="F1021" s="417" t="inlineStr">
        <is>
          <t>North West</t>
        </is>
      </c>
      <c r="G1021" s="380" t="inlineStr">
        <is>
          <t>RT Inner Conurbation</t>
        </is>
      </c>
      <c r="H1021" s="413" t="inlineStr">
        <is>
          <t>Inner and Outer Conurbation</t>
        </is>
      </c>
    </row>
    <row r="1022" ht="15.75" customFormat="1" customHeight="1" s="41">
      <c r="B1022" s="416" t="inlineStr">
        <is>
          <t>E02001047</t>
        </is>
      </c>
      <c r="C1022" s="417" t="inlineStr">
        <is>
          <t>Manchester 003</t>
        </is>
      </c>
      <c r="D1022" s="417" t="inlineStr">
        <is>
          <t>E08000003</t>
        </is>
      </c>
      <c r="E1022" s="417" t="inlineStr">
        <is>
          <t>Manchester</t>
        </is>
      </c>
      <c r="F1022" s="417" t="inlineStr">
        <is>
          <t>North West</t>
        </is>
      </c>
      <c r="G1022" s="380" t="inlineStr">
        <is>
          <t>RT Inner Conurbation</t>
        </is>
      </c>
      <c r="H1022" s="413" t="inlineStr">
        <is>
          <t>Inner and Outer Conurbation</t>
        </is>
      </c>
    </row>
    <row r="1023" ht="15.75" customFormat="1" customHeight="1" s="41">
      <c r="B1023" s="416" t="inlineStr">
        <is>
          <t>E02001048</t>
        </is>
      </c>
      <c r="C1023" s="417" t="inlineStr">
        <is>
          <t>Manchester 004</t>
        </is>
      </c>
      <c r="D1023" s="417" t="inlineStr">
        <is>
          <t>E08000003</t>
        </is>
      </c>
      <c r="E1023" s="417" t="inlineStr">
        <is>
          <t>Manchester</t>
        </is>
      </c>
      <c r="F1023" s="417" t="inlineStr">
        <is>
          <t>North West</t>
        </is>
      </c>
      <c r="G1023" s="380" t="inlineStr">
        <is>
          <t>RT Inner Conurbation</t>
        </is>
      </c>
      <c r="H1023" s="413" t="inlineStr">
        <is>
          <t>Inner and Outer Conurbation</t>
        </is>
      </c>
    </row>
    <row r="1024" ht="15.75" customFormat="1" customHeight="1" s="41">
      <c r="B1024" s="416" t="inlineStr">
        <is>
          <t>E02001049</t>
        </is>
      </c>
      <c r="C1024" s="417" t="inlineStr">
        <is>
          <t>Manchester 005</t>
        </is>
      </c>
      <c r="D1024" s="417" t="inlineStr">
        <is>
          <t>E08000003</t>
        </is>
      </c>
      <c r="E1024" s="417" t="inlineStr">
        <is>
          <t>Manchester</t>
        </is>
      </c>
      <c r="F1024" s="417" t="inlineStr">
        <is>
          <t>North West</t>
        </is>
      </c>
      <c r="G1024" s="380" t="inlineStr">
        <is>
          <t>RT Inner Conurbation</t>
        </is>
      </c>
      <c r="H1024" s="413" t="inlineStr">
        <is>
          <t>Inner and Outer Conurbation</t>
        </is>
      </c>
    </row>
    <row r="1025" ht="15.75" customFormat="1" customHeight="1" s="41">
      <c r="B1025" s="416" t="inlineStr">
        <is>
          <t>E02001050</t>
        </is>
      </c>
      <c r="C1025" s="417" t="inlineStr">
        <is>
          <t>Manchester 006</t>
        </is>
      </c>
      <c r="D1025" s="417" t="inlineStr">
        <is>
          <t>E08000003</t>
        </is>
      </c>
      <c r="E1025" s="417" t="inlineStr">
        <is>
          <t>Manchester</t>
        </is>
      </c>
      <c r="F1025" s="417" t="inlineStr">
        <is>
          <t>North West</t>
        </is>
      </c>
      <c r="G1025" s="380" t="inlineStr">
        <is>
          <t>RT Inner Conurbation</t>
        </is>
      </c>
      <c r="H1025" s="413" t="inlineStr">
        <is>
          <t>Inner and Outer Conurbation</t>
        </is>
      </c>
    </row>
    <row r="1026" ht="15.75" customFormat="1" customHeight="1" s="41">
      <c r="B1026" s="416" t="inlineStr">
        <is>
          <t>E02001051</t>
        </is>
      </c>
      <c r="C1026" s="417" t="inlineStr">
        <is>
          <t>Manchester 007</t>
        </is>
      </c>
      <c r="D1026" s="417" t="inlineStr">
        <is>
          <t>E08000003</t>
        </is>
      </c>
      <c r="E1026" s="417" t="inlineStr">
        <is>
          <t>Manchester</t>
        </is>
      </c>
      <c r="F1026" s="417" t="inlineStr">
        <is>
          <t>North West</t>
        </is>
      </c>
      <c r="G1026" s="380" t="inlineStr">
        <is>
          <t>RT Inner Conurbation</t>
        </is>
      </c>
      <c r="H1026" s="413" t="inlineStr">
        <is>
          <t>Inner and Outer Conurbation</t>
        </is>
      </c>
    </row>
    <row r="1027" ht="15.75" customFormat="1" customHeight="1" s="41">
      <c r="B1027" s="416" t="inlineStr">
        <is>
          <t>E02001052</t>
        </is>
      </c>
      <c r="C1027" s="417" t="inlineStr">
        <is>
          <t>Manchester 008</t>
        </is>
      </c>
      <c r="D1027" s="417" t="inlineStr">
        <is>
          <t>E08000003</t>
        </is>
      </c>
      <c r="E1027" s="417" t="inlineStr">
        <is>
          <t>Manchester</t>
        </is>
      </c>
      <c r="F1027" s="417" t="inlineStr">
        <is>
          <t>North West</t>
        </is>
      </c>
      <c r="G1027" s="380" t="inlineStr">
        <is>
          <t>RT Inner Conurbation</t>
        </is>
      </c>
      <c r="H1027" s="413" t="inlineStr">
        <is>
          <t>Inner and Outer Conurbation</t>
        </is>
      </c>
    </row>
    <row r="1028" ht="15.75" customFormat="1" customHeight="1" s="41">
      <c r="B1028" s="416" t="inlineStr">
        <is>
          <t>E02001053</t>
        </is>
      </c>
      <c r="C1028" s="417" t="inlineStr">
        <is>
          <t>Manchester 009</t>
        </is>
      </c>
      <c r="D1028" s="417" t="inlineStr">
        <is>
          <t>E08000003</t>
        </is>
      </c>
      <c r="E1028" s="417" t="inlineStr">
        <is>
          <t>Manchester</t>
        </is>
      </c>
      <c r="F1028" s="417" t="inlineStr">
        <is>
          <t>North West</t>
        </is>
      </c>
      <c r="G1028" s="380" t="inlineStr">
        <is>
          <t>RT Inner Conurbation</t>
        </is>
      </c>
      <c r="H1028" s="413" t="inlineStr">
        <is>
          <t>Inner and Outer Conurbation</t>
        </is>
      </c>
    </row>
    <row r="1029" ht="15.75" customFormat="1" customHeight="1" s="41">
      <c r="B1029" s="416" t="inlineStr">
        <is>
          <t>E02001055</t>
        </is>
      </c>
      <c r="C1029" s="417" t="inlineStr">
        <is>
          <t>Manchester 011</t>
        </is>
      </c>
      <c r="D1029" s="417" t="inlineStr">
        <is>
          <t>E08000003</t>
        </is>
      </c>
      <c r="E1029" s="417" t="inlineStr">
        <is>
          <t>Manchester</t>
        </is>
      </c>
      <c r="F1029" s="417" t="inlineStr">
        <is>
          <t>North West</t>
        </is>
      </c>
      <c r="G1029" s="380" t="inlineStr">
        <is>
          <t>RT Inner Conurbation</t>
        </is>
      </c>
      <c r="H1029" s="413" t="inlineStr">
        <is>
          <t>Inner and Outer Conurbation</t>
        </is>
      </c>
    </row>
    <row r="1030" ht="15.75" customFormat="1" customHeight="1" s="41">
      <c r="B1030" s="416" t="inlineStr">
        <is>
          <t>E02001056</t>
        </is>
      </c>
      <c r="C1030" s="417" t="inlineStr">
        <is>
          <t>Manchester 012</t>
        </is>
      </c>
      <c r="D1030" s="417" t="inlineStr">
        <is>
          <t>E08000003</t>
        </is>
      </c>
      <c r="E1030" s="417" t="inlineStr">
        <is>
          <t>Manchester</t>
        </is>
      </c>
      <c r="F1030" s="417" t="inlineStr">
        <is>
          <t>North West</t>
        </is>
      </c>
      <c r="G1030" s="380" t="inlineStr">
        <is>
          <t>RT Inner Conurbation</t>
        </is>
      </c>
      <c r="H1030" s="413" t="inlineStr">
        <is>
          <t>Inner and Outer Conurbation</t>
        </is>
      </c>
    </row>
    <row r="1031" ht="15.75" customFormat="1" customHeight="1" s="41">
      <c r="B1031" s="416" t="inlineStr">
        <is>
          <t>E02001057</t>
        </is>
      </c>
      <c r="C1031" s="417" t="inlineStr">
        <is>
          <t>Manchester 013</t>
        </is>
      </c>
      <c r="D1031" s="417" t="inlineStr">
        <is>
          <t>E08000003</t>
        </is>
      </c>
      <c r="E1031" s="417" t="inlineStr">
        <is>
          <t>Manchester</t>
        </is>
      </c>
      <c r="F1031" s="417" t="inlineStr">
        <is>
          <t>North West</t>
        </is>
      </c>
      <c r="G1031" s="380" t="inlineStr">
        <is>
          <t>RT Inner Conurbation</t>
        </is>
      </c>
      <c r="H1031" s="413" t="inlineStr">
        <is>
          <t>Inner and Outer Conurbation</t>
        </is>
      </c>
    </row>
    <row r="1032" ht="15.75" customFormat="1" customHeight="1" s="41">
      <c r="B1032" s="416" t="inlineStr">
        <is>
          <t>E02001059</t>
        </is>
      </c>
      <c r="C1032" s="417" t="inlineStr">
        <is>
          <t>Manchester 015</t>
        </is>
      </c>
      <c r="D1032" s="417" t="inlineStr">
        <is>
          <t>E08000003</t>
        </is>
      </c>
      <c r="E1032" s="417" t="inlineStr">
        <is>
          <t>Manchester</t>
        </is>
      </c>
      <c r="F1032" s="417" t="inlineStr">
        <is>
          <t>North West</t>
        </is>
      </c>
      <c r="G1032" s="380" t="inlineStr">
        <is>
          <t>RT Inner Conurbation</t>
        </is>
      </c>
      <c r="H1032" s="413" t="inlineStr">
        <is>
          <t>Inner and Outer Conurbation</t>
        </is>
      </c>
    </row>
    <row r="1033" ht="15.75" customFormat="1" customHeight="1" s="41">
      <c r="B1033" s="416" t="inlineStr">
        <is>
          <t>E02001061</t>
        </is>
      </c>
      <c r="C1033" s="417" t="inlineStr">
        <is>
          <t>Manchester 017</t>
        </is>
      </c>
      <c r="D1033" s="417" t="inlineStr">
        <is>
          <t>E08000003</t>
        </is>
      </c>
      <c r="E1033" s="417" t="inlineStr">
        <is>
          <t>Manchester</t>
        </is>
      </c>
      <c r="F1033" s="417" t="inlineStr">
        <is>
          <t>North West</t>
        </is>
      </c>
      <c r="G1033" s="380" t="inlineStr">
        <is>
          <t>RT Inner Conurbation</t>
        </is>
      </c>
      <c r="H1033" s="413" t="inlineStr">
        <is>
          <t>Inner and Outer Conurbation</t>
        </is>
      </c>
    </row>
    <row r="1034" ht="15.75" customFormat="1" customHeight="1" s="41">
      <c r="B1034" s="416" t="inlineStr">
        <is>
          <t>E02001062</t>
        </is>
      </c>
      <c r="C1034" s="417" t="inlineStr">
        <is>
          <t>Manchester 018</t>
        </is>
      </c>
      <c r="D1034" s="417" t="inlineStr">
        <is>
          <t>E08000003</t>
        </is>
      </c>
      <c r="E1034" s="417" t="inlineStr">
        <is>
          <t>Manchester</t>
        </is>
      </c>
      <c r="F1034" s="417" t="inlineStr">
        <is>
          <t>North West</t>
        </is>
      </c>
      <c r="G1034" s="380" t="inlineStr">
        <is>
          <t>RT Inner Conurbation</t>
        </is>
      </c>
      <c r="H1034" s="413" t="inlineStr">
        <is>
          <t>Inner and Outer Conurbation</t>
        </is>
      </c>
    </row>
    <row r="1035" ht="15.75" customFormat="1" customHeight="1" s="41">
      <c r="B1035" s="416" t="inlineStr">
        <is>
          <t>E02001063</t>
        </is>
      </c>
      <c r="C1035" s="417" t="inlineStr">
        <is>
          <t>Manchester 019</t>
        </is>
      </c>
      <c r="D1035" s="417" t="inlineStr">
        <is>
          <t>E08000003</t>
        </is>
      </c>
      <c r="E1035" s="417" t="inlineStr">
        <is>
          <t>Manchester</t>
        </is>
      </c>
      <c r="F1035" s="417" t="inlineStr">
        <is>
          <t>North West</t>
        </is>
      </c>
      <c r="G1035" s="380" t="inlineStr">
        <is>
          <t>RT Inner Conurbation</t>
        </is>
      </c>
      <c r="H1035" s="413" t="inlineStr">
        <is>
          <t>Inner and Outer Conurbation</t>
        </is>
      </c>
    </row>
    <row r="1036" ht="15.75" customFormat="1" customHeight="1" s="41">
      <c r="B1036" s="416" t="inlineStr">
        <is>
          <t>E02001064</t>
        </is>
      </c>
      <c r="C1036" s="417" t="inlineStr">
        <is>
          <t>Manchester 020</t>
        </is>
      </c>
      <c r="D1036" s="417" t="inlineStr">
        <is>
          <t>E08000003</t>
        </is>
      </c>
      <c r="E1036" s="417" t="inlineStr">
        <is>
          <t>Manchester</t>
        </is>
      </c>
      <c r="F1036" s="417" t="inlineStr">
        <is>
          <t>North West</t>
        </is>
      </c>
      <c r="G1036" s="380" t="inlineStr">
        <is>
          <t>RT Inner Conurbation</t>
        </is>
      </c>
      <c r="H1036" s="413" t="inlineStr">
        <is>
          <t>Inner and Outer Conurbation</t>
        </is>
      </c>
    </row>
    <row r="1037" ht="15.75" customFormat="1" customHeight="1" s="41">
      <c r="B1037" s="416" t="inlineStr">
        <is>
          <t>E02001065</t>
        </is>
      </c>
      <c r="C1037" s="417" t="inlineStr">
        <is>
          <t>Manchester 021</t>
        </is>
      </c>
      <c r="D1037" s="417" t="inlineStr">
        <is>
          <t>E08000003</t>
        </is>
      </c>
      <c r="E1037" s="417" t="inlineStr">
        <is>
          <t>Manchester</t>
        </is>
      </c>
      <c r="F1037" s="417" t="inlineStr">
        <is>
          <t>North West</t>
        </is>
      </c>
      <c r="G1037" s="380" t="inlineStr">
        <is>
          <t>RT Inner Conurbation</t>
        </is>
      </c>
      <c r="H1037" s="413" t="inlineStr">
        <is>
          <t>Inner and Outer Conurbation</t>
        </is>
      </c>
    </row>
    <row r="1038" ht="15.75" customFormat="1" customHeight="1" s="41">
      <c r="B1038" s="416" t="inlineStr">
        <is>
          <t>E02001066</t>
        </is>
      </c>
      <c r="C1038" s="417" t="inlineStr">
        <is>
          <t>Manchester 022</t>
        </is>
      </c>
      <c r="D1038" s="417" t="inlineStr">
        <is>
          <t>E08000003</t>
        </is>
      </c>
      <c r="E1038" s="417" t="inlineStr">
        <is>
          <t>Manchester</t>
        </is>
      </c>
      <c r="F1038" s="417" t="inlineStr">
        <is>
          <t>North West</t>
        </is>
      </c>
      <c r="G1038" s="380" t="inlineStr">
        <is>
          <t>RT Inner Conurbation</t>
        </is>
      </c>
      <c r="H1038" s="413" t="inlineStr">
        <is>
          <t>Inner and Outer Conurbation</t>
        </is>
      </c>
    </row>
    <row r="1039" ht="15.75" customFormat="1" customHeight="1" s="41">
      <c r="B1039" s="416" t="inlineStr">
        <is>
          <t>E02001067</t>
        </is>
      </c>
      <c r="C1039" s="417" t="inlineStr">
        <is>
          <t>Manchester 023</t>
        </is>
      </c>
      <c r="D1039" s="417" t="inlineStr">
        <is>
          <t>E08000003</t>
        </is>
      </c>
      <c r="E1039" s="417" t="inlineStr">
        <is>
          <t>Manchester</t>
        </is>
      </c>
      <c r="F1039" s="417" t="inlineStr">
        <is>
          <t>North West</t>
        </is>
      </c>
      <c r="G1039" s="380" t="inlineStr">
        <is>
          <t>RT Inner Conurbation</t>
        </is>
      </c>
      <c r="H1039" s="413" t="inlineStr">
        <is>
          <t>Inner and Outer Conurbation</t>
        </is>
      </c>
    </row>
    <row r="1040" ht="15.75" customFormat="1" customHeight="1" s="41">
      <c r="B1040" s="416" t="inlineStr">
        <is>
          <t>E02001068</t>
        </is>
      </c>
      <c r="C1040" s="417" t="inlineStr">
        <is>
          <t>Manchester 024</t>
        </is>
      </c>
      <c r="D1040" s="417" t="inlineStr">
        <is>
          <t>E08000003</t>
        </is>
      </c>
      <c r="E1040" s="417" t="inlineStr">
        <is>
          <t>Manchester</t>
        </is>
      </c>
      <c r="F1040" s="417" t="inlineStr">
        <is>
          <t>North West</t>
        </is>
      </c>
      <c r="G1040" s="380" t="inlineStr">
        <is>
          <t>RT Inner Conurbation</t>
        </is>
      </c>
      <c r="H1040" s="413" t="inlineStr">
        <is>
          <t>Inner and Outer Conurbation</t>
        </is>
      </c>
    </row>
    <row r="1041" ht="15.75" customFormat="1" customHeight="1" s="41">
      <c r="B1041" s="416" t="inlineStr">
        <is>
          <t>E02001069</t>
        </is>
      </c>
      <c r="C1041" s="417" t="inlineStr">
        <is>
          <t>Manchester 025</t>
        </is>
      </c>
      <c r="D1041" s="417" t="inlineStr">
        <is>
          <t>E08000003</t>
        </is>
      </c>
      <c r="E1041" s="417" t="inlineStr">
        <is>
          <t>Manchester</t>
        </is>
      </c>
      <c r="F1041" s="417" t="inlineStr">
        <is>
          <t>North West</t>
        </is>
      </c>
      <c r="G1041" s="380" t="inlineStr">
        <is>
          <t>RT Inner Conurbation</t>
        </is>
      </c>
      <c r="H1041" s="413" t="inlineStr">
        <is>
          <t>Inner and Outer Conurbation</t>
        </is>
      </c>
    </row>
    <row r="1042" ht="15.75" customFormat="1" customHeight="1" s="41">
      <c r="B1042" s="416" t="inlineStr">
        <is>
          <t>E02001070</t>
        </is>
      </c>
      <c r="C1042" s="417" t="inlineStr">
        <is>
          <t>Manchester 026</t>
        </is>
      </c>
      <c r="D1042" s="417" t="inlineStr">
        <is>
          <t>E08000003</t>
        </is>
      </c>
      <c r="E1042" s="417" t="inlineStr">
        <is>
          <t>Manchester</t>
        </is>
      </c>
      <c r="F1042" s="417" t="inlineStr">
        <is>
          <t>North West</t>
        </is>
      </c>
      <c r="G1042" s="380" t="inlineStr">
        <is>
          <t>RT Inner Conurbation</t>
        </is>
      </c>
      <c r="H1042" s="413" t="inlineStr">
        <is>
          <t>Inner and Outer Conurbation</t>
        </is>
      </c>
    </row>
    <row r="1043" ht="15.75" customFormat="1" customHeight="1" s="41">
      <c r="B1043" s="416" t="inlineStr">
        <is>
          <t>E02001071</t>
        </is>
      </c>
      <c r="C1043" s="417" t="inlineStr">
        <is>
          <t>Manchester 027</t>
        </is>
      </c>
      <c r="D1043" s="417" t="inlineStr">
        <is>
          <t>E08000003</t>
        </is>
      </c>
      <c r="E1043" s="417" t="inlineStr">
        <is>
          <t>Manchester</t>
        </is>
      </c>
      <c r="F1043" s="417" t="inlineStr">
        <is>
          <t>North West</t>
        </is>
      </c>
      <c r="G1043" s="380" t="inlineStr">
        <is>
          <t>RT Inner Conurbation</t>
        </is>
      </c>
      <c r="H1043" s="413" t="inlineStr">
        <is>
          <t>Inner and Outer Conurbation</t>
        </is>
      </c>
    </row>
    <row r="1044" ht="15.75" customFormat="1" customHeight="1" s="41">
      <c r="B1044" s="416" t="inlineStr">
        <is>
          <t>E02001072</t>
        </is>
      </c>
      <c r="C1044" s="417" t="inlineStr">
        <is>
          <t>Manchester 028</t>
        </is>
      </c>
      <c r="D1044" s="417" t="inlineStr">
        <is>
          <t>E08000003</t>
        </is>
      </c>
      <c r="E1044" s="417" t="inlineStr">
        <is>
          <t>Manchester</t>
        </is>
      </c>
      <c r="F1044" s="417" t="inlineStr">
        <is>
          <t>North West</t>
        </is>
      </c>
      <c r="G1044" s="380" t="inlineStr">
        <is>
          <t>RT Inner Conurbation</t>
        </is>
      </c>
      <c r="H1044" s="413" t="inlineStr">
        <is>
          <t>Inner and Outer Conurbation</t>
        </is>
      </c>
    </row>
    <row r="1045" ht="15.75" customFormat="1" customHeight="1" s="41">
      <c r="B1045" s="416" t="inlineStr">
        <is>
          <t>E02001073</t>
        </is>
      </c>
      <c r="C1045" s="417" t="inlineStr">
        <is>
          <t>Manchester 029</t>
        </is>
      </c>
      <c r="D1045" s="417" t="inlineStr">
        <is>
          <t>E08000003</t>
        </is>
      </c>
      <c r="E1045" s="417" t="inlineStr">
        <is>
          <t>Manchester</t>
        </is>
      </c>
      <c r="F1045" s="417" t="inlineStr">
        <is>
          <t>North West</t>
        </is>
      </c>
      <c r="G1045" s="380" t="inlineStr">
        <is>
          <t>RT Inner Conurbation</t>
        </is>
      </c>
      <c r="H1045" s="413" t="inlineStr">
        <is>
          <t>Inner and Outer Conurbation</t>
        </is>
      </c>
    </row>
    <row r="1046" ht="15.75" customFormat="1" customHeight="1" s="41">
      <c r="B1046" s="416" t="inlineStr">
        <is>
          <t>E02001074</t>
        </is>
      </c>
      <c r="C1046" s="417" t="inlineStr">
        <is>
          <t>Manchester 030</t>
        </is>
      </c>
      <c r="D1046" s="417" t="inlineStr">
        <is>
          <t>E08000003</t>
        </is>
      </c>
      <c r="E1046" s="417" t="inlineStr">
        <is>
          <t>Manchester</t>
        </is>
      </c>
      <c r="F1046" s="417" t="inlineStr">
        <is>
          <t>North West</t>
        </is>
      </c>
      <c r="G1046" s="380" t="inlineStr">
        <is>
          <t>RT Inner Conurbation</t>
        </is>
      </c>
      <c r="H1046" s="413" t="inlineStr">
        <is>
          <t>Inner and Outer Conurbation</t>
        </is>
      </c>
    </row>
    <row r="1047" ht="15.75" customFormat="1" customHeight="1" s="41">
      <c r="B1047" s="416" t="inlineStr">
        <is>
          <t>E02001075</t>
        </is>
      </c>
      <c r="C1047" s="417" t="inlineStr">
        <is>
          <t>Manchester 031</t>
        </is>
      </c>
      <c r="D1047" s="417" t="inlineStr">
        <is>
          <t>E08000003</t>
        </is>
      </c>
      <c r="E1047" s="417" t="inlineStr">
        <is>
          <t>Manchester</t>
        </is>
      </c>
      <c r="F1047" s="417" t="inlineStr">
        <is>
          <t>North West</t>
        </is>
      </c>
      <c r="G1047" s="380" t="inlineStr">
        <is>
          <t>RT Inner Conurbation</t>
        </is>
      </c>
      <c r="H1047" s="413" t="inlineStr">
        <is>
          <t>Inner and Outer Conurbation</t>
        </is>
      </c>
    </row>
    <row r="1048" ht="15.75" customFormat="1" customHeight="1" s="41">
      <c r="B1048" s="416" t="inlineStr">
        <is>
          <t>E02001076</t>
        </is>
      </c>
      <c r="C1048" s="417" t="inlineStr">
        <is>
          <t>Manchester 032</t>
        </is>
      </c>
      <c r="D1048" s="417" t="inlineStr">
        <is>
          <t>E08000003</t>
        </is>
      </c>
      <c r="E1048" s="417" t="inlineStr">
        <is>
          <t>Manchester</t>
        </is>
      </c>
      <c r="F1048" s="417" t="inlineStr">
        <is>
          <t>North West</t>
        </is>
      </c>
      <c r="G1048" s="380" t="inlineStr">
        <is>
          <t>RT Inner Conurbation</t>
        </is>
      </c>
      <c r="H1048" s="413" t="inlineStr">
        <is>
          <t>Inner and Outer Conurbation</t>
        </is>
      </c>
    </row>
    <row r="1049" ht="15.75" customFormat="1" customHeight="1" s="41">
      <c r="B1049" s="416" t="inlineStr">
        <is>
          <t>E02001077</t>
        </is>
      </c>
      <c r="C1049" s="417" t="inlineStr">
        <is>
          <t>Manchester 033</t>
        </is>
      </c>
      <c r="D1049" s="417" t="inlineStr">
        <is>
          <t>E08000003</t>
        </is>
      </c>
      <c r="E1049" s="417" t="inlineStr">
        <is>
          <t>Manchester</t>
        </is>
      </c>
      <c r="F1049" s="417" t="inlineStr">
        <is>
          <t>North West</t>
        </is>
      </c>
      <c r="G1049" s="380" t="inlineStr">
        <is>
          <t>RT Inner Conurbation</t>
        </is>
      </c>
      <c r="H1049" s="413" t="inlineStr">
        <is>
          <t>Inner and Outer Conurbation</t>
        </is>
      </c>
    </row>
    <row r="1050" ht="15.75" customFormat="1" customHeight="1" s="41">
      <c r="B1050" s="416" t="inlineStr">
        <is>
          <t>E02001078</t>
        </is>
      </c>
      <c r="C1050" s="417" t="inlineStr">
        <is>
          <t>Manchester 034</t>
        </is>
      </c>
      <c r="D1050" s="417" t="inlineStr">
        <is>
          <t>E08000003</t>
        </is>
      </c>
      <c r="E1050" s="417" t="inlineStr">
        <is>
          <t>Manchester</t>
        </is>
      </c>
      <c r="F1050" s="417" t="inlineStr">
        <is>
          <t>North West</t>
        </is>
      </c>
      <c r="G1050" s="380" t="inlineStr">
        <is>
          <t>RT Inner Conurbation</t>
        </is>
      </c>
      <c r="H1050" s="413" t="inlineStr">
        <is>
          <t>Inner and Outer Conurbation</t>
        </is>
      </c>
    </row>
    <row r="1051" ht="15.75" customFormat="1" customHeight="1" s="41">
      <c r="B1051" s="416" t="inlineStr">
        <is>
          <t>E02001079</t>
        </is>
      </c>
      <c r="C1051" s="417" t="inlineStr">
        <is>
          <t>Manchester 035</t>
        </is>
      </c>
      <c r="D1051" s="417" t="inlineStr">
        <is>
          <t>E08000003</t>
        </is>
      </c>
      <c r="E1051" s="417" t="inlineStr">
        <is>
          <t>Manchester</t>
        </is>
      </c>
      <c r="F1051" s="417" t="inlineStr">
        <is>
          <t>North West</t>
        </is>
      </c>
      <c r="G1051" s="380" t="inlineStr">
        <is>
          <t>RT Inner Conurbation</t>
        </is>
      </c>
      <c r="H1051" s="413" t="inlineStr">
        <is>
          <t>Inner and Outer Conurbation</t>
        </is>
      </c>
    </row>
    <row r="1052" ht="15.75" customFormat="1" customHeight="1" s="41">
      <c r="B1052" s="416" t="inlineStr">
        <is>
          <t>E02001080</t>
        </is>
      </c>
      <c r="C1052" s="417" t="inlineStr">
        <is>
          <t>Manchester 036</t>
        </is>
      </c>
      <c r="D1052" s="417" t="inlineStr">
        <is>
          <t>E08000003</t>
        </is>
      </c>
      <c r="E1052" s="417" t="inlineStr">
        <is>
          <t>Manchester</t>
        </is>
      </c>
      <c r="F1052" s="417" t="inlineStr">
        <is>
          <t>North West</t>
        </is>
      </c>
      <c r="G1052" s="380" t="inlineStr">
        <is>
          <t>RT Inner Conurbation</t>
        </is>
      </c>
      <c r="H1052" s="413" t="inlineStr">
        <is>
          <t>Inner and Outer Conurbation</t>
        </is>
      </c>
    </row>
    <row r="1053" ht="15.75" customFormat="1" customHeight="1" s="41">
      <c r="B1053" s="416" t="inlineStr">
        <is>
          <t>E02001081</t>
        </is>
      </c>
      <c r="C1053" s="417" t="inlineStr">
        <is>
          <t>Manchester 037</t>
        </is>
      </c>
      <c r="D1053" s="417" t="inlineStr">
        <is>
          <t>E08000003</t>
        </is>
      </c>
      <c r="E1053" s="417" t="inlineStr">
        <is>
          <t>Manchester</t>
        </is>
      </c>
      <c r="F1053" s="417" t="inlineStr">
        <is>
          <t>North West</t>
        </is>
      </c>
      <c r="G1053" s="380" t="inlineStr">
        <is>
          <t>RT Inner Conurbation</t>
        </is>
      </c>
      <c r="H1053" s="413" t="inlineStr">
        <is>
          <t>Inner and Outer Conurbation</t>
        </is>
      </c>
    </row>
    <row r="1054" ht="15.75" customFormat="1" customHeight="1" s="41">
      <c r="B1054" s="416" t="inlineStr">
        <is>
          <t>E02001082</t>
        </is>
      </c>
      <c r="C1054" s="417" t="inlineStr">
        <is>
          <t>Manchester 038</t>
        </is>
      </c>
      <c r="D1054" s="417" t="inlineStr">
        <is>
          <t>E08000003</t>
        </is>
      </c>
      <c r="E1054" s="417" t="inlineStr">
        <is>
          <t>Manchester</t>
        </is>
      </c>
      <c r="F1054" s="417" t="inlineStr">
        <is>
          <t>North West</t>
        </is>
      </c>
      <c r="G1054" s="380" t="inlineStr">
        <is>
          <t>RT Inner Conurbation</t>
        </is>
      </c>
      <c r="H1054" s="413" t="inlineStr">
        <is>
          <t>Inner and Outer Conurbation</t>
        </is>
      </c>
    </row>
    <row r="1055" ht="15.75" customFormat="1" customHeight="1" s="41">
      <c r="B1055" s="416" t="inlineStr">
        <is>
          <t>E02001083</t>
        </is>
      </c>
      <c r="C1055" s="417" t="inlineStr">
        <is>
          <t>Manchester 039</t>
        </is>
      </c>
      <c r="D1055" s="417" t="inlineStr">
        <is>
          <t>E08000003</t>
        </is>
      </c>
      <c r="E1055" s="417" t="inlineStr">
        <is>
          <t>Manchester</t>
        </is>
      </c>
      <c r="F1055" s="417" t="inlineStr">
        <is>
          <t>North West</t>
        </is>
      </c>
      <c r="G1055" s="380" t="inlineStr">
        <is>
          <t>RT Inner Conurbation</t>
        </is>
      </c>
      <c r="H1055" s="413" t="inlineStr">
        <is>
          <t>Inner and Outer Conurbation</t>
        </is>
      </c>
    </row>
    <row r="1056" ht="15.75" customFormat="1" customHeight="1" s="41">
      <c r="B1056" s="416" t="inlineStr">
        <is>
          <t>E02001084</t>
        </is>
      </c>
      <c r="C1056" s="417" t="inlineStr">
        <is>
          <t>Manchester 040</t>
        </is>
      </c>
      <c r="D1056" s="417" t="inlineStr">
        <is>
          <t>E08000003</t>
        </is>
      </c>
      <c r="E1056" s="417" t="inlineStr">
        <is>
          <t>Manchester</t>
        </is>
      </c>
      <c r="F1056" s="417" t="inlineStr">
        <is>
          <t>North West</t>
        </is>
      </c>
      <c r="G1056" s="380" t="inlineStr">
        <is>
          <t>RT Inner Conurbation</t>
        </is>
      </c>
      <c r="H1056" s="413" t="inlineStr">
        <is>
          <t>Inner and Outer Conurbation</t>
        </is>
      </c>
    </row>
    <row r="1057" ht="15.75" customFormat="1" customHeight="1" s="41">
      <c r="B1057" s="416" t="inlineStr">
        <is>
          <t>E02001085</t>
        </is>
      </c>
      <c r="C1057" s="417" t="inlineStr">
        <is>
          <t>Manchester 041</t>
        </is>
      </c>
      <c r="D1057" s="417" t="inlineStr">
        <is>
          <t>E08000003</t>
        </is>
      </c>
      <c r="E1057" s="417" t="inlineStr">
        <is>
          <t>Manchester</t>
        </is>
      </c>
      <c r="F1057" s="417" t="inlineStr">
        <is>
          <t>North West</t>
        </is>
      </c>
      <c r="G1057" s="380" t="inlineStr">
        <is>
          <t>RT Inner Conurbation</t>
        </is>
      </c>
      <c r="H1057" s="413" t="inlineStr">
        <is>
          <t>Inner and Outer Conurbation</t>
        </is>
      </c>
    </row>
    <row r="1058" ht="15.75" customFormat="1" customHeight="1" s="41">
      <c r="B1058" s="416" t="inlineStr">
        <is>
          <t>E02001086</t>
        </is>
      </c>
      <c r="C1058" s="417" t="inlineStr">
        <is>
          <t>Manchester 042</t>
        </is>
      </c>
      <c r="D1058" s="417" t="inlineStr">
        <is>
          <t>E08000003</t>
        </is>
      </c>
      <c r="E1058" s="417" t="inlineStr">
        <is>
          <t>Manchester</t>
        </is>
      </c>
      <c r="F1058" s="417" t="inlineStr">
        <is>
          <t>North West</t>
        </is>
      </c>
      <c r="G1058" s="380" t="inlineStr">
        <is>
          <t>RT Inner Conurbation</t>
        </is>
      </c>
      <c r="H1058" s="413" t="inlineStr">
        <is>
          <t>Inner and Outer Conurbation</t>
        </is>
      </c>
    </row>
    <row r="1059" ht="15.75" customFormat="1" customHeight="1" s="41">
      <c r="B1059" s="416" t="inlineStr">
        <is>
          <t>E02001087</t>
        </is>
      </c>
      <c r="C1059" s="417" t="inlineStr">
        <is>
          <t>Manchester 043</t>
        </is>
      </c>
      <c r="D1059" s="417" t="inlineStr">
        <is>
          <t>E08000003</t>
        </is>
      </c>
      <c r="E1059" s="417" t="inlineStr">
        <is>
          <t>Manchester</t>
        </is>
      </c>
      <c r="F1059" s="417" t="inlineStr">
        <is>
          <t>North West</t>
        </is>
      </c>
      <c r="G1059" s="380" t="inlineStr">
        <is>
          <t>RT Inner Conurbation</t>
        </is>
      </c>
      <c r="H1059" s="413" t="inlineStr">
        <is>
          <t>Inner and Outer Conurbation</t>
        </is>
      </c>
    </row>
    <row r="1060" ht="15.75" customFormat="1" customHeight="1" s="41">
      <c r="B1060" s="416" t="inlineStr">
        <is>
          <t>E02001088</t>
        </is>
      </c>
      <c r="C1060" s="417" t="inlineStr">
        <is>
          <t>Manchester 044</t>
        </is>
      </c>
      <c r="D1060" s="417" t="inlineStr">
        <is>
          <t>E08000003</t>
        </is>
      </c>
      <c r="E1060" s="417" t="inlineStr">
        <is>
          <t>Manchester</t>
        </is>
      </c>
      <c r="F1060" s="417" t="inlineStr">
        <is>
          <t>North West</t>
        </is>
      </c>
      <c r="G1060" s="380" t="inlineStr">
        <is>
          <t>RT Outer Conurbation</t>
        </is>
      </c>
      <c r="H1060" s="413" t="inlineStr">
        <is>
          <t>Inner and Outer Conurbation</t>
        </is>
      </c>
    </row>
    <row r="1061" ht="15.75" customFormat="1" customHeight="1" s="41">
      <c r="B1061" s="416" t="inlineStr">
        <is>
          <t>E02001089</t>
        </is>
      </c>
      <c r="C1061" s="417" t="inlineStr">
        <is>
          <t>Manchester 045</t>
        </is>
      </c>
      <c r="D1061" s="417" t="inlineStr">
        <is>
          <t>E08000003</t>
        </is>
      </c>
      <c r="E1061" s="417" t="inlineStr">
        <is>
          <t>Manchester</t>
        </is>
      </c>
      <c r="F1061" s="417" t="inlineStr">
        <is>
          <t>North West</t>
        </is>
      </c>
      <c r="G1061" s="380" t="inlineStr">
        <is>
          <t>RT Inner Conurbation</t>
        </is>
      </c>
      <c r="H1061" s="413" t="inlineStr">
        <is>
          <t>Inner and Outer Conurbation</t>
        </is>
      </c>
    </row>
    <row r="1062" ht="15.75" customFormat="1" customHeight="1" s="41">
      <c r="B1062" s="416" t="inlineStr">
        <is>
          <t>E02001090</t>
        </is>
      </c>
      <c r="C1062" s="417" t="inlineStr">
        <is>
          <t>Manchester 046</t>
        </is>
      </c>
      <c r="D1062" s="417" t="inlineStr">
        <is>
          <t>E08000003</t>
        </is>
      </c>
      <c r="E1062" s="417" t="inlineStr">
        <is>
          <t>Manchester</t>
        </is>
      </c>
      <c r="F1062" s="417" t="inlineStr">
        <is>
          <t>North West</t>
        </is>
      </c>
      <c r="G1062" s="380" t="inlineStr">
        <is>
          <t>RT Outer Conurbation</t>
        </is>
      </c>
      <c r="H1062" s="413" t="inlineStr">
        <is>
          <t>Inner and Outer Conurbation</t>
        </is>
      </c>
    </row>
    <row r="1063" ht="15.75" customFormat="1" customHeight="1" s="41">
      <c r="B1063" s="416" t="inlineStr">
        <is>
          <t>E02001091</t>
        </is>
      </c>
      <c r="C1063" s="417" t="inlineStr">
        <is>
          <t>Manchester 047</t>
        </is>
      </c>
      <c r="D1063" s="417" t="inlineStr">
        <is>
          <t>E08000003</t>
        </is>
      </c>
      <c r="E1063" s="417" t="inlineStr">
        <is>
          <t>Manchester</t>
        </is>
      </c>
      <c r="F1063" s="417" t="inlineStr">
        <is>
          <t>North West</t>
        </is>
      </c>
      <c r="G1063" s="380" t="inlineStr">
        <is>
          <t>RT Outer Conurbation</t>
        </is>
      </c>
      <c r="H1063" s="413" t="inlineStr">
        <is>
          <t>Inner and Outer Conurbation</t>
        </is>
      </c>
    </row>
    <row r="1064" ht="15.75" customFormat="1" customHeight="1" s="41">
      <c r="B1064" s="416" t="inlineStr">
        <is>
          <t>E02001092</t>
        </is>
      </c>
      <c r="C1064" s="417" t="inlineStr">
        <is>
          <t>Manchester 048</t>
        </is>
      </c>
      <c r="D1064" s="417" t="inlineStr">
        <is>
          <t>E08000003</t>
        </is>
      </c>
      <c r="E1064" s="417" t="inlineStr">
        <is>
          <t>Manchester</t>
        </is>
      </c>
      <c r="F1064" s="417" t="inlineStr">
        <is>
          <t>North West</t>
        </is>
      </c>
      <c r="G1064" s="380" t="inlineStr">
        <is>
          <t>RT Outer Conurbation</t>
        </is>
      </c>
      <c r="H1064" s="413" t="inlineStr">
        <is>
          <t>Inner and Outer Conurbation</t>
        </is>
      </c>
    </row>
    <row r="1065" ht="15.75" customFormat="1" customHeight="1" s="41">
      <c r="B1065" s="416" t="inlineStr">
        <is>
          <t>E02001093</t>
        </is>
      </c>
      <c r="C1065" s="417" t="inlineStr">
        <is>
          <t>Manchester 049</t>
        </is>
      </c>
      <c r="D1065" s="417" t="inlineStr">
        <is>
          <t>E08000003</t>
        </is>
      </c>
      <c r="E1065" s="417" t="inlineStr">
        <is>
          <t>Manchester</t>
        </is>
      </c>
      <c r="F1065" s="417" t="inlineStr">
        <is>
          <t>North West</t>
        </is>
      </c>
      <c r="G1065" s="380" t="inlineStr">
        <is>
          <t>RT Outer Conurbation</t>
        </is>
      </c>
      <c r="H1065" s="413" t="inlineStr">
        <is>
          <t>Inner and Outer Conurbation</t>
        </is>
      </c>
    </row>
    <row r="1066" ht="15.75" customFormat="1" customHeight="1" s="41">
      <c r="B1066" s="416" t="inlineStr">
        <is>
          <t>E02001094</t>
        </is>
      </c>
      <c r="C1066" s="417" t="inlineStr">
        <is>
          <t>Manchester 050</t>
        </is>
      </c>
      <c r="D1066" s="417" t="inlineStr">
        <is>
          <t>E08000003</t>
        </is>
      </c>
      <c r="E1066" s="417" t="inlineStr">
        <is>
          <t>Manchester</t>
        </is>
      </c>
      <c r="F1066" s="417" t="inlineStr">
        <is>
          <t>North West</t>
        </is>
      </c>
      <c r="G1066" s="380" t="inlineStr">
        <is>
          <t>RT Outer Conurbation</t>
        </is>
      </c>
      <c r="H1066" s="413" t="inlineStr">
        <is>
          <t>Inner and Outer Conurbation</t>
        </is>
      </c>
    </row>
    <row r="1067" ht="15.75" customFormat="1" customHeight="1" s="41">
      <c r="B1067" s="416" t="inlineStr">
        <is>
          <t>E02001095</t>
        </is>
      </c>
      <c r="C1067" s="417" t="inlineStr">
        <is>
          <t>Manchester 051</t>
        </is>
      </c>
      <c r="D1067" s="417" t="inlineStr">
        <is>
          <t>E08000003</t>
        </is>
      </c>
      <c r="E1067" s="417" t="inlineStr">
        <is>
          <t>Manchester</t>
        </is>
      </c>
      <c r="F1067" s="417" t="inlineStr">
        <is>
          <t>North West</t>
        </is>
      </c>
      <c r="G1067" s="380" t="inlineStr">
        <is>
          <t>RT Outer Conurbation</t>
        </is>
      </c>
      <c r="H1067" s="413" t="inlineStr">
        <is>
          <t>Inner and Outer Conurbation</t>
        </is>
      </c>
    </row>
    <row r="1068" ht="15.75" customFormat="1" customHeight="1" s="41">
      <c r="B1068" s="416" t="inlineStr">
        <is>
          <t>E02001096</t>
        </is>
      </c>
      <c r="C1068" s="417" t="inlineStr">
        <is>
          <t>Manchester 052</t>
        </is>
      </c>
      <c r="D1068" s="417" t="inlineStr">
        <is>
          <t>E08000003</t>
        </is>
      </c>
      <c r="E1068" s="417" t="inlineStr">
        <is>
          <t>Manchester</t>
        </is>
      </c>
      <c r="F1068" s="417" t="inlineStr">
        <is>
          <t>North West</t>
        </is>
      </c>
      <c r="G1068" s="380" t="inlineStr">
        <is>
          <t>RT Outer Conurbation</t>
        </is>
      </c>
      <c r="H1068" s="413" t="inlineStr">
        <is>
          <t>Inner and Outer Conurbation</t>
        </is>
      </c>
    </row>
    <row r="1069" ht="15.75" customFormat="1" customHeight="1" s="41">
      <c r="B1069" s="416" t="inlineStr">
        <is>
          <t>E02001097</t>
        </is>
      </c>
      <c r="C1069" s="417" t="inlineStr">
        <is>
          <t>Manchester 053</t>
        </is>
      </c>
      <c r="D1069" s="417" t="inlineStr">
        <is>
          <t>E08000003</t>
        </is>
      </c>
      <c r="E1069" s="417" t="inlineStr">
        <is>
          <t>Manchester</t>
        </is>
      </c>
      <c r="F1069" s="417" t="inlineStr">
        <is>
          <t>North West</t>
        </is>
      </c>
      <c r="G1069" s="380" t="inlineStr">
        <is>
          <t>RT Outer Conurbation</t>
        </is>
      </c>
      <c r="H1069" s="413" t="inlineStr">
        <is>
          <t>Inner and Outer Conurbation</t>
        </is>
      </c>
    </row>
    <row r="1070" ht="15.75" customFormat="1" customHeight="1" s="41">
      <c r="B1070" s="416" t="inlineStr">
        <is>
          <t>E02001098</t>
        </is>
      </c>
      <c r="C1070" s="417" t="inlineStr">
        <is>
          <t>Oldham 001</t>
        </is>
      </c>
      <c r="D1070" s="417" t="inlineStr">
        <is>
          <t>E08000004</t>
        </is>
      </c>
      <c r="E1070" s="417" t="inlineStr">
        <is>
          <t>Oldham</t>
        </is>
      </c>
      <c r="F1070" s="417" t="inlineStr">
        <is>
          <t>North West</t>
        </is>
      </c>
      <c r="G1070" s="380" t="inlineStr">
        <is>
          <t>RT Outer Conurbation</t>
        </is>
      </c>
      <c r="H1070" s="413" t="inlineStr">
        <is>
          <t>Inner and Outer Conurbation</t>
        </is>
      </c>
    </row>
    <row r="1071" ht="15.75" customFormat="1" customHeight="1" s="41">
      <c r="B1071" s="416" t="inlineStr">
        <is>
          <t>E02001099</t>
        </is>
      </c>
      <c r="C1071" s="417" t="inlineStr">
        <is>
          <t>Oldham 002</t>
        </is>
      </c>
      <c r="D1071" s="417" t="inlineStr">
        <is>
          <t>E08000004</t>
        </is>
      </c>
      <c r="E1071" s="417" t="inlineStr">
        <is>
          <t>Oldham</t>
        </is>
      </c>
      <c r="F1071" s="417" t="inlineStr">
        <is>
          <t>North West</t>
        </is>
      </c>
      <c r="G1071" s="380" t="inlineStr">
        <is>
          <t>RT Outer Conurbation</t>
        </is>
      </c>
      <c r="H1071" s="413" t="inlineStr">
        <is>
          <t>Inner and Outer Conurbation</t>
        </is>
      </c>
    </row>
    <row r="1072" ht="15.75" customFormat="1" customHeight="1" s="41">
      <c r="B1072" s="416" t="inlineStr">
        <is>
          <t>E02001100</t>
        </is>
      </c>
      <c r="C1072" s="417" t="inlineStr">
        <is>
          <t>Oldham 003</t>
        </is>
      </c>
      <c r="D1072" s="417" t="inlineStr">
        <is>
          <t>E08000004</t>
        </is>
      </c>
      <c r="E1072" s="417" t="inlineStr">
        <is>
          <t>Oldham</t>
        </is>
      </c>
      <c r="F1072" s="417" t="inlineStr">
        <is>
          <t>North West</t>
        </is>
      </c>
      <c r="G1072" s="380" t="inlineStr">
        <is>
          <t>RT Outer Conurbation</t>
        </is>
      </c>
      <c r="H1072" s="413" t="inlineStr">
        <is>
          <t>Inner and Outer Conurbation</t>
        </is>
      </c>
    </row>
    <row r="1073" ht="15.75" customFormat="1" customHeight="1" s="41">
      <c r="B1073" s="416" t="inlineStr">
        <is>
          <t>E02001101</t>
        </is>
      </c>
      <c r="C1073" s="417" t="inlineStr">
        <is>
          <t>Oldham 004</t>
        </is>
      </c>
      <c r="D1073" s="417" t="inlineStr">
        <is>
          <t>E08000004</t>
        </is>
      </c>
      <c r="E1073" s="417" t="inlineStr">
        <is>
          <t>Oldham</t>
        </is>
      </c>
      <c r="F1073" s="417" t="inlineStr">
        <is>
          <t>North West</t>
        </is>
      </c>
      <c r="G1073" s="380" t="inlineStr">
        <is>
          <t>RT Outer Conurbation</t>
        </is>
      </c>
      <c r="H1073" s="413" t="inlineStr">
        <is>
          <t>Inner and Outer Conurbation</t>
        </is>
      </c>
    </row>
    <row r="1074" ht="15.75" customFormat="1" customHeight="1" s="41">
      <c r="B1074" s="416" t="inlineStr">
        <is>
          <t>E02001102</t>
        </is>
      </c>
      <c r="C1074" s="417" t="inlineStr">
        <is>
          <t>Oldham 005</t>
        </is>
      </c>
      <c r="D1074" s="417" t="inlineStr">
        <is>
          <t>E08000004</t>
        </is>
      </c>
      <c r="E1074" s="417" t="inlineStr">
        <is>
          <t>Oldham</t>
        </is>
      </c>
      <c r="F1074" s="417" t="inlineStr">
        <is>
          <t>North West</t>
        </is>
      </c>
      <c r="G1074" s="380" t="inlineStr">
        <is>
          <t>RT Outer Conurbation</t>
        </is>
      </c>
      <c r="H1074" s="413" t="inlineStr">
        <is>
          <t>Inner and Outer Conurbation</t>
        </is>
      </c>
    </row>
    <row r="1075" ht="15.75" customFormat="1" customHeight="1" s="41">
      <c r="B1075" s="416" t="inlineStr">
        <is>
          <t>E02001103</t>
        </is>
      </c>
      <c r="C1075" s="417" t="inlineStr">
        <is>
          <t>Oldham 006</t>
        </is>
      </c>
      <c r="D1075" s="417" t="inlineStr">
        <is>
          <t>E08000004</t>
        </is>
      </c>
      <c r="E1075" s="417" t="inlineStr">
        <is>
          <t>Oldham</t>
        </is>
      </c>
      <c r="F1075" s="417" t="inlineStr">
        <is>
          <t>North West</t>
        </is>
      </c>
      <c r="G1075" s="380" t="inlineStr">
        <is>
          <t>RT Outer Conurbation</t>
        </is>
      </c>
      <c r="H1075" s="413" t="inlineStr">
        <is>
          <t>Inner and Outer Conurbation</t>
        </is>
      </c>
    </row>
    <row r="1076" ht="15.75" customFormat="1" customHeight="1" s="41">
      <c r="B1076" s="416" t="inlineStr">
        <is>
          <t>E02001104</t>
        </is>
      </c>
      <c r="C1076" s="417" t="inlineStr">
        <is>
          <t>Oldham 007</t>
        </is>
      </c>
      <c r="D1076" s="417" t="inlineStr">
        <is>
          <t>E08000004</t>
        </is>
      </c>
      <c r="E1076" s="417" t="inlineStr">
        <is>
          <t>Oldham</t>
        </is>
      </c>
      <c r="F1076" s="417" t="inlineStr">
        <is>
          <t>North West</t>
        </is>
      </c>
      <c r="G1076" s="380" t="inlineStr">
        <is>
          <t>RT Outer Conurbation</t>
        </is>
      </c>
      <c r="H1076" s="413" t="inlineStr">
        <is>
          <t>Inner and Outer Conurbation</t>
        </is>
      </c>
    </row>
    <row r="1077" ht="15.75" customFormat="1" customHeight="1" s="41">
      <c r="B1077" s="416" t="inlineStr">
        <is>
          <t>E02001105</t>
        </is>
      </c>
      <c r="C1077" s="417" t="inlineStr">
        <is>
          <t>Oldham 008</t>
        </is>
      </c>
      <c r="D1077" s="417" t="inlineStr">
        <is>
          <t>E08000004</t>
        </is>
      </c>
      <c r="E1077" s="417" t="inlineStr">
        <is>
          <t>Oldham</t>
        </is>
      </c>
      <c r="F1077" s="417" t="inlineStr">
        <is>
          <t>North West</t>
        </is>
      </c>
      <c r="G1077" s="380" t="inlineStr">
        <is>
          <t>RT Outer Conurbation</t>
        </is>
      </c>
      <c r="H1077" s="413" t="inlineStr">
        <is>
          <t>Inner and Outer Conurbation</t>
        </is>
      </c>
    </row>
    <row r="1078" ht="15.75" customFormat="1" customHeight="1" s="41">
      <c r="B1078" s="416" t="inlineStr">
        <is>
          <t>E02001106</t>
        </is>
      </c>
      <c r="C1078" s="417" t="inlineStr">
        <is>
          <t>Oldham 009</t>
        </is>
      </c>
      <c r="D1078" s="417" t="inlineStr">
        <is>
          <t>E08000004</t>
        </is>
      </c>
      <c r="E1078" s="417" t="inlineStr">
        <is>
          <t>Oldham</t>
        </is>
      </c>
      <c r="F1078" s="417" t="inlineStr">
        <is>
          <t>North West</t>
        </is>
      </c>
      <c r="G1078" s="380" t="inlineStr">
        <is>
          <t>RT Outer Conurbation</t>
        </is>
      </c>
      <c r="H1078" s="413" t="inlineStr">
        <is>
          <t>Inner and Outer Conurbation</t>
        </is>
      </c>
    </row>
    <row r="1079" ht="15.75" customFormat="1" customHeight="1" s="41">
      <c r="B1079" s="416" t="inlineStr">
        <is>
          <t>E02001107</t>
        </is>
      </c>
      <c r="C1079" s="417" t="inlineStr">
        <is>
          <t>Oldham 010</t>
        </is>
      </c>
      <c r="D1079" s="417" t="inlineStr">
        <is>
          <t>E08000004</t>
        </is>
      </c>
      <c r="E1079" s="417" t="inlineStr">
        <is>
          <t>Oldham</t>
        </is>
      </c>
      <c r="F1079" s="417" t="inlineStr">
        <is>
          <t>North West</t>
        </is>
      </c>
      <c r="G1079" s="380" t="inlineStr">
        <is>
          <t>RT Outer Conurbation</t>
        </is>
      </c>
      <c r="H1079" s="413" t="inlineStr">
        <is>
          <t>Inner and Outer Conurbation</t>
        </is>
      </c>
    </row>
    <row r="1080" ht="15.75" customFormat="1" customHeight="1" s="41">
      <c r="B1080" s="416" t="inlineStr">
        <is>
          <t>E02001108</t>
        </is>
      </c>
      <c r="C1080" s="417" t="inlineStr">
        <is>
          <t>Oldham 011</t>
        </is>
      </c>
      <c r="D1080" s="417" t="inlineStr">
        <is>
          <t>E08000004</t>
        </is>
      </c>
      <c r="E1080" s="417" t="inlineStr">
        <is>
          <t>Oldham</t>
        </is>
      </c>
      <c r="F1080" s="417" t="inlineStr">
        <is>
          <t>North West</t>
        </is>
      </c>
      <c r="G1080" s="380" t="inlineStr">
        <is>
          <t>RT Outer Conurbation</t>
        </is>
      </c>
      <c r="H1080" s="413" t="inlineStr">
        <is>
          <t>Inner and Outer Conurbation</t>
        </is>
      </c>
    </row>
    <row r="1081" ht="15.75" customFormat="1" customHeight="1" s="41">
      <c r="B1081" s="416" t="inlineStr">
        <is>
          <t>E02001109</t>
        </is>
      </c>
      <c r="C1081" s="417" t="inlineStr">
        <is>
          <t>Oldham 012</t>
        </is>
      </c>
      <c r="D1081" s="417" t="inlineStr">
        <is>
          <t>E08000004</t>
        </is>
      </c>
      <c r="E1081" s="417" t="inlineStr">
        <is>
          <t>Oldham</t>
        </is>
      </c>
      <c r="F1081" s="417" t="inlineStr">
        <is>
          <t>North West</t>
        </is>
      </c>
      <c r="G1081" s="380" t="inlineStr">
        <is>
          <t>RT Outer Conurbation</t>
        </is>
      </c>
      <c r="H1081" s="413" t="inlineStr">
        <is>
          <t>Inner and Outer Conurbation</t>
        </is>
      </c>
    </row>
    <row r="1082" ht="15.75" customFormat="1" customHeight="1" s="41">
      <c r="B1082" s="416" t="inlineStr">
        <is>
          <t>E02001110</t>
        </is>
      </c>
      <c r="C1082" s="417" t="inlineStr">
        <is>
          <t>Oldham 013</t>
        </is>
      </c>
      <c r="D1082" s="417" t="inlineStr">
        <is>
          <t>E08000004</t>
        </is>
      </c>
      <c r="E1082" s="417" t="inlineStr">
        <is>
          <t>Oldham</t>
        </is>
      </c>
      <c r="F1082" s="417" t="inlineStr">
        <is>
          <t>North West</t>
        </is>
      </c>
      <c r="G1082" s="380" t="inlineStr">
        <is>
          <t>RT Outer Conurbation</t>
        </is>
      </c>
      <c r="H1082" s="413" t="inlineStr">
        <is>
          <t>Inner and Outer Conurbation</t>
        </is>
      </c>
    </row>
    <row r="1083" ht="15.75" customFormat="1" customHeight="1" s="41">
      <c r="B1083" s="416" t="inlineStr">
        <is>
          <t>E02001111</t>
        </is>
      </c>
      <c r="C1083" s="417" t="inlineStr">
        <is>
          <t>Oldham 014</t>
        </is>
      </c>
      <c r="D1083" s="417" t="inlineStr">
        <is>
          <t>E08000004</t>
        </is>
      </c>
      <c r="E1083" s="417" t="inlineStr">
        <is>
          <t>Oldham</t>
        </is>
      </c>
      <c r="F1083" s="417" t="inlineStr">
        <is>
          <t>North West</t>
        </is>
      </c>
      <c r="G1083" s="380" t="inlineStr">
        <is>
          <t>RT Outer Conurbation</t>
        </is>
      </c>
      <c r="H1083" s="413" t="inlineStr">
        <is>
          <t>Inner and Outer Conurbation</t>
        </is>
      </c>
    </row>
    <row r="1084" ht="15.75" customFormat="1" customHeight="1" s="41">
      <c r="B1084" s="416" t="inlineStr">
        <is>
          <t>E02001112</t>
        </is>
      </c>
      <c r="C1084" s="417" t="inlineStr">
        <is>
          <t>Oldham 015</t>
        </is>
      </c>
      <c r="D1084" s="417" t="inlineStr">
        <is>
          <t>E08000004</t>
        </is>
      </c>
      <c r="E1084" s="417" t="inlineStr">
        <is>
          <t>Oldham</t>
        </is>
      </c>
      <c r="F1084" s="417" t="inlineStr">
        <is>
          <t>North West</t>
        </is>
      </c>
      <c r="G1084" s="380" t="inlineStr">
        <is>
          <t>RT Outer Conurbation</t>
        </is>
      </c>
      <c r="H1084" s="413" t="inlineStr">
        <is>
          <t>Inner and Outer Conurbation</t>
        </is>
      </c>
    </row>
    <row r="1085" ht="15.75" customFormat="1" customHeight="1" s="41">
      <c r="B1085" s="416" t="inlineStr">
        <is>
          <t>E02001113</t>
        </is>
      </c>
      <c r="C1085" s="417" t="inlineStr">
        <is>
          <t>Oldham 016</t>
        </is>
      </c>
      <c r="D1085" s="417" t="inlineStr">
        <is>
          <t>E08000004</t>
        </is>
      </c>
      <c r="E1085" s="417" t="inlineStr">
        <is>
          <t>Oldham</t>
        </is>
      </c>
      <c r="F1085" s="417" t="inlineStr">
        <is>
          <t>North West</t>
        </is>
      </c>
      <c r="G1085" s="380" t="inlineStr">
        <is>
          <t>RT Outer Conurbation</t>
        </is>
      </c>
      <c r="H1085" s="413" t="inlineStr">
        <is>
          <t>Inner and Outer Conurbation</t>
        </is>
      </c>
    </row>
    <row r="1086" ht="15.75" customFormat="1" customHeight="1" s="41">
      <c r="B1086" s="416" t="inlineStr">
        <is>
          <t>E02001114</t>
        </is>
      </c>
      <c r="C1086" s="417" t="inlineStr">
        <is>
          <t>Oldham 017</t>
        </is>
      </c>
      <c r="D1086" s="417" t="inlineStr">
        <is>
          <t>E08000004</t>
        </is>
      </c>
      <c r="E1086" s="417" t="inlineStr">
        <is>
          <t>Oldham</t>
        </is>
      </c>
      <c r="F1086" s="417" t="inlineStr">
        <is>
          <t>North West</t>
        </is>
      </c>
      <c r="G1086" s="380" t="inlineStr">
        <is>
          <t>RT Outer Conurbation</t>
        </is>
      </c>
      <c r="H1086" s="413" t="inlineStr">
        <is>
          <t>Inner and Outer Conurbation</t>
        </is>
      </c>
    </row>
    <row r="1087" ht="15.75" customFormat="1" customHeight="1" s="41">
      <c r="B1087" s="416" t="inlineStr">
        <is>
          <t>E02001115</t>
        </is>
      </c>
      <c r="C1087" s="417" t="inlineStr">
        <is>
          <t>Oldham 018</t>
        </is>
      </c>
      <c r="D1087" s="417" t="inlineStr">
        <is>
          <t>E08000004</t>
        </is>
      </c>
      <c r="E1087" s="417" t="inlineStr">
        <is>
          <t>Oldham</t>
        </is>
      </c>
      <c r="F1087" s="417" t="inlineStr">
        <is>
          <t>North West</t>
        </is>
      </c>
      <c r="G1087" s="380" t="inlineStr">
        <is>
          <t>RT Outer Conurbation</t>
        </is>
      </c>
      <c r="H1087" s="413" t="inlineStr">
        <is>
          <t>Inner and Outer Conurbation</t>
        </is>
      </c>
    </row>
    <row r="1088" ht="15.75" customFormat="1" customHeight="1" s="41">
      <c r="B1088" s="416" t="inlineStr">
        <is>
          <t>E02001116</t>
        </is>
      </c>
      <c r="C1088" s="417" t="inlineStr">
        <is>
          <t>Oldham 019</t>
        </is>
      </c>
      <c r="D1088" s="417" t="inlineStr">
        <is>
          <t>E08000004</t>
        </is>
      </c>
      <c r="E1088" s="417" t="inlineStr">
        <is>
          <t>Oldham</t>
        </is>
      </c>
      <c r="F1088" s="417" t="inlineStr">
        <is>
          <t>North West</t>
        </is>
      </c>
      <c r="G1088" s="380" t="inlineStr">
        <is>
          <t>RT Outer Conurbation</t>
        </is>
      </c>
      <c r="H1088" s="413" t="inlineStr">
        <is>
          <t>Inner and Outer Conurbation</t>
        </is>
      </c>
    </row>
    <row r="1089" ht="15.75" customFormat="1" customHeight="1" s="41">
      <c r="B1089" s="416" t="inlineStr">
        <is>
          <t>E02001117</t>
        </is>
      </c>
      <c r="C1089" s="417" t="inlineStr">
        <is>
          <t>Oldham 020</t>
        </is>
      </c>
      <c r="D1089" s="417" t="inlineStr">
        <is>
          <t>E08000004</t>
        </is>
      </c>
      <c r="E1089" s="417" t="inlineStr">
        <is>
          <t>Oldham</t>
        </is>
      </c>
      <c r="F1089" s="417" t="inlineStr">
        <is>
          <t>North West</t>
        </is>
      </c>
      <c r="G1089" s="380" t="inlineStr">
        <is>
          <t>RT Outer Conurbation</t>
        </is>
      </c>
      <c r="H1089" s="413" t="inlineStr">
        <is>
          <t>Inner and Outer Conurbation</t>
        </is>
      </c>
    </row>
    <row r="1090" ht="15.75" customFormat="1" customHeight="1" s="41">
      <c r="B1090" s="416" t="inlineStr">
        <is>
          <t>E02001118</t>
        </is>
      </c>
      <c r="C1090" s="417" t="inlineStr">
        <is>
          <t>Oldham 021</t>
        </is>
      </c>
      <c r="D1090" s="417" t="inlineStr">
        <is>
          <t>E08000004</t>
        </is>
      </c>
      <c r="E1090" s="417" t="inlineStr">
        <is>
          <t>Oldham</t>
        </is>
      </c>
      <c r="F1090" s="417" t="inlineStr">
        <is>
          <t>North West</t>
        </is>
      </c>
      <c r="G1090" s="380" t="inlineStr">
        <is>
          <t>RT Outer Conurbation</t>
        </is>
      </c>
      <c r="H1090" s="413" t="inlineStr">
        <is>
          <t>Inner and Outer Conurbation</t>
        </is>
      </c>
    </row>
    <row r="1091" ht="15.75" customFormat="1" customHeight="1" s="41">
      <c r="B1091" s="416" t="inlineStr">
        <is>
          <t>E02001119</t>
        </is>
      </c>
      <c r="C1091" s="417" t="inlineStr">
        <is>
          <t>Oldham 022</t>
        </is>
      </c>
      <c r="D1091" s="417" t="inlineStr">
        <is>
          <t>E08000004</t>
        </is>
      </c>
      <c r="E1091" s="417" t="inlineStr">
        <is>
          <t>Oldham</t>
        </is>
      </c>
      <c r="F1091" s="417" t="inlineStr">
        <is>
          <t>North West</t>
        </is>
      </c>
      <c r="G1091" s="380" t="inlineStr">
        <is>
          <t>RT Outer Conurbation</t>
        </is>
      </c>
      <c r="H1091" s="413" t="inlineStr">
        <is>
          <t>Inner and Outer Conurbation</t>
        </is>
      </c>
    </row>
    <row r="1092" ht="15.75" customFormat="1" customHeight="1" s="41">
      <c r="B1092" s="416" t="inlineStr">
        <is>
          <t>E02001121</t>
        </is>
      </c>
      <c r="C1092" s="417" t="inlineStr">
        <is>
          <t>Oldham 024</t>
        </is>
      </c>
      <c r="D1092" s="417" t="inlineStr">
        <is>
          <t>E08000004</t>
        </is>
      </c>
      <c r="E1092" s="417" t="inlineStr">
        <is>
          <t>Oldham</t>
        </is>
      </c>
      <c r="F1092" s="417" t="inlineStr">
        <is>
          <t>North West</t>
        </is>
      </c>
      <c r="G1092" s="380" t="inlineStr">
        <is>
          <t>RT Outer Conurbation</t>
        </is>
      </c>
      <c r="H1092" s="413" t="inlineStr">
        <is>
          <t>Inner and Outer Conurbation</t>
        </is>
      </c>
    </row>
    <row r="1093" ht="15.75" customFormat="1" customHeight="1" s="41">
      <c r="B1093" s="416" t="inlineStr">
        <is>
          <t>E02001123</t>
        </is>
      </c>
      <c r="C1093" s="417" t="inlineStr">
        <is>
          <t>Oldham 026</t>
        </is>
      </c>
      <c r="D1093" s="417" t="inlineStr">
        <is>
          <t>E08000004</t>
        </is>
      </c>
      <c r="E1093" s="417" t="inlineStr">
        <is>
          <t>Oldham</t>
        </is>
      </c>
      <c r="F1093" s="417" t="inlineStr">
        <is>
          <t>North West</t>
        </is>
      </c>
      <c r="G1093" s="380" t="inlineStr">
        <is>
          <t>RT Outer Conurbation</t>
        </is>
      </c>
      <c r="H1093" s="413" t="inlineStr">
        <is>
          <t>Inner and Outer Conurbation</t>
        </is>
      </c>
    </row>
    <row r="1094" ht="15.75" customFormat="1" customHeight="1" s="41">
      <c r="B1094" s="416" t="inlineStr">
        <is>
          <t>E02001124</t>
        </is>
      </c>
      <c r="C1094" s="417" t="inlineStr">
        <is>
          <t>Oldham 027</t>
        </is>
      </c>
      <c r="D1094" s="417" t="inlineStr">
        <is>
          <t>E08000004</t>
        </is>
      </c>
      <c r="E1094" s="417" t="inlineStr">
        <is>
          <t>Oldham</t>
        </is>
      </c>
      <c r="F1094" s="417" t="inlineStr">
        <is>
          <t>North West</t>
        </is>
      </c>
      <c r="G1094" s="380" t="inlineStr">
        <is>
          <t>RT Outer Conurbation</t>
        </is>
      </c>
      <c r="H1094" s="413" t="inlineStr">
        <is>
          <t>Inner and Outer Conurbation</t>
        </is>
      </c>
    </row>
    <row r="1095" ht="15.75" customFormat="1" customHeight="1" s="41">
      <c r="B1095" s="416" t="inlineStr">
        <is>
          <t>E02001125</t>
        </is>
      </c>
      <c r="C1095" s="417" t="inlineStr">
        <is>
          <t>Oldham 028</t>
        </is>
      </c>
      <c r="D1095" s="417" t="inlineStr">
        <is>
          <t>E08000004</t>
        </is>
      </c>
      <c r="E1095" s="417" t="inlineStr">
        <is>
          <t>Oldham</t>
        </is>
      </c>
      <c r="F1095" s="417" t="inlineStr">
        <is>
          <t>North West</t>
        </is>
      </c>
      <c r="G1095" s="380" t="inlineStr">
        <is>
          <t>RT Outer Conurbation</t>
        </is>
      </c>
      <c r="H1095" s="413" t="inlineStr">
        <is>
          <t>Inner and Outer Conurbation</t>
        </is>
      </c>
    </row>
    <row r="1096" ht="15.75" customFormat="1" customHeight="1" s="41">
      <c r="B1096" s="416" t="inlineStr">
        <is>
          <t>E02001126</t>
        </is>
      </c>
      <c r="C1096" s="417" t="inlineStr">
        <is>
          <t>Oldham 029</t>
        </is>
      </c>
      <c r="D1096" s="417" t="inlineStr">
        <is>
          <t>E08000004</t>
        </is>
      </c>
      <c r="E1096" s="417" t="inlineStr">
        <is>
          <t>Oldham</t>
        </is>
      </c>
      <c r="F1096" s="417" t="inlineStr">
        <is>
          <t>North West</t>
        </is>
      </c>
      <c r="G1096" s="380" t="inlineStr">
        <is>
          <t>RT Outer Conurbation</t>
        </is>
      </c>
      <c r="H1096" s="413" t="inlineStr">
        <is>
          <t>Inner and Outer Conurbation</t>
        </is>
      </c>
    </row>
    <row r="1097" ht="15.75" customFormat="1" customHeight="1" s="41">
      <c r="B1097" s="416" t="inlineStr">
        <is>
          <t>E02001127</t>
        </is>
      </c>
      <c r="C1097" s="417" t="inlineStr">
        <is>
          <t>Oldham 030</t>
        </is>
      </c>
      <c r="D1097" s="417" t="inlineStr">
        <is>
          <t>E08000004</t>
        </is>
      </c>
      <c r="E1097" s="417" t="inlineStr">
        <is>
          <t>Oldham</t>
        </is>
      </c>
      <c r="F1097" s="417" t="inlineStr">
        <is>
          <t>North West</t>
        </is>
      </c>
      <c r="G1097" s="380" t="inlineStr">
        <is>
          <t>RT Outer Conurbation</t>
        </is>
      </c>
      <c r="H1097" s="413" t="inlineStr">
        <is>
          <t>Inner and Outer Conurbation</t>
        </is>
      </c>
    </row>
    <row r="1098" ht="15.75" customFormat="1" customHeight="1" s="41">
      <c r="B1098" s="416" t="inlineStr">
        <is>
          <t>E02001128</t>
        </is>
      </c>
      <c r="C1098" s="417" t="inlineStr">
        <is>
          <t>Oldham 031</t>
        </is>
      </c>
      <c r="D1098" s="417" t="inlineStr">
        <is>
          <t>E08000004</t>
        </is>
      </c>
      <c r="E1098" s="417" t="inlineStr">
        <is>
          <t>Oldham</t>
        </is>
      </c>
      <c r="F1098" s="417" t="inlineStr">
        <is>
          <t>North West</t>
        </is>
      </c>
      <c r="G1098" s="380" t="inlineStr">
        <is>
          <t>RT Outer Conurbation</t>
        </is>
      </c>
      <c r="H1098" s="413" t="inlineStr">
        <is>
          <t>Inner and Outer Conurbation</t>
        </is>
      </c>
    </row>
    <row r="1099" ht="15.75" customFormat="1" customHeight="1" s="41">
      <c r="B1099" s="416" t="inlineStr">
        <is>
          <t>E02001129</t>
        </is>
      </c>
      <c r="C1099" s="417" t="inlineStr">
        <is>
          <t>Oldham 032</t>
        </is>
      </c>
      <c r="D1099" s="417" t="inlineStr">
        <is>
          <t>E08000004</t>
        </is>
      </c>
      <c r="E1099" s="417" t="inlineStr">
        <is>
          <t>Oldham</t>
        </is>
      </c>
      <c r="F1099" s="417" t="inlineStr">
        <is>
          <t>North West</t>
        </is>
      </c>
      <c r="G1099" s="380" t="inlineStr">
        <is>
          <t>RT Inner Conurbation</t>
        </is>
      </c>
      <c r="H1099" s="413" t="inlineStr">
        <is>
          <t>Inner and Outer Conurbation</t>
        </is>
      </c>
    </row>
    <row r="1100" ht="15.75" customFormat="1" customHeight="1" s="41">
      <c r="B1100" s="416" t="inlineStr">
        <is>
          <t>E02001130</t>
        </is>
      </c>
      <c r="C1100" s="417" t="inlineStr">
        <is>
          <t>Oldham 033</t>
        </is>
      </c>
      <c r="D1100" s="417" t="inlineStr">
        <is>
          <t>E08000004</t>
        </is>
      </c>
      <c r="E1100" s="417" t="inlineStr">
        <is>
          <t>Oldham</t>
        </is>
      </c>
      <c r="F1100" s="417" t="inlineStr">
        <is>
          <t>North West</t>
        </is>
      </c>
      <c r="G1100" s="380" t="inlineStr">
        <is>
          <t>RT Inner Conurbation</t>
        </is>
      </c>
      <c r="H1100" s="413" t="inlineStr">
        <is>
          <t>Inner and Outer Conurbation</t>
        </is>
      </c>
    </row>
    <row r="1101" ht="15.75" customFormat="1" customHeight="1" s="41">
      <c r="B1101" s="416" t="inlineStr">
        <is>
          <t>E02001131</t>
        </is>
      </c>
      <c r="C1101" s="417" t="inlineStr">
        <is>
          <t>Oldham 034</t>
        </is>
      </c>
      <c r="D1101" s="417" t="inlineStr">
        <is>
          <t>E08000004</t>
        </is>
      </c>
      <c r="E1101" s="417" t="inlineStr">
        <is>
          <t>Oldham</t>
        </is>
      </c>
      <c r="F1101" s="417" t="inlineStr">
        <is>
          <t>North West</t>
        </is>
      </c>
      <c r="G1101" s="380" t="inlineStr">
        <is>
          <t>RT Inner Conurbation</t>
        </is>
      </c>
      <c r="H1101" s="413" t="inlineStr">
        <is>
          <t>Inner and Outer Conurbation</t>
        </is>
      </c>
    </row>
    <row r="1102" ht="15.75" customFormat="1" customHeight="1" s="41">
      <c r="B1102" s="416" t="inlineStr">
        <is>
          <t>E02001132</t>
        </is>
      </c>
      <c r="C1102" s="417" t="inlineStr">
        <is>
          <t>Rochdale 001</t>
        </is>
      </c>
      <c r="D1102" s="417" t="inlineStr">
        <is>
          <t>E08000005</t>
        </is>
      </c>
      <c r="E1102" s="417" t="inlineStr">
        <is>
          <t>Rochdale</t>
        </is>
      </c>
      <c r="F1102" s="417" t="inlineStr">
        <is>
          <t>North West</t>
        </is>
      </c>
      <c r="G1102" s="380" t="inlineStr">
        <is>
          <t>RT Outer Conurbation</t>
        </is>
      </c>
      <c r="H1102" s="413" t="inlineStr">
        <is>
          <t>Inner and Outer Conurbation</t>
        </is>
      </c>
    </row>
    <row r="1103" ht="15.75" customFormat="1" customHeight="1" s="41">
      <c r="B1103" s="416" t="inlineStr">
        <is>
          <t>E02001133</t>
        </is>
      </c>
      <c r="C1103" s="417" t="inlineStr">
        <is>
          <t>Rochdale 002</t>
        </is>
      </c>
      <c r="D1103" s="417" t="inlineStr">
        <is>
          <t>E08000005</t>
        </is>
      </c>
      <c r="E1103" s="417" t="inlineStr">
        <is>
          <t>Rochdale</t>
        </is>
      </c>
      <c r="F1103" s="417" t="inlineStr">
        <is>
          <t>North West</t>
        </is>
      </c>
      <c r="G1103" s="380" t="inlineStr">
        <is>
          <t>RT Outer Conurbation</t>
        </is>
      </c>
      <c r="H1103" s="413" t="inlineStr">
        <is>
          <t>Inner and Outer Conurbation</t>
        </is>
      </c>
    </row>
    <row r="1104" ht="15.75" customFormat="1" customHeight="1" s="41">
      <c r="B1104" s="416" t="inlineStr">
        <is>
          <t>E02001134</t>
        </is>
      </c>
      <c r="C1104" s="417" t="inlineStr">
        <is>
          <t>Rochdale 003</t>
        </is>
      </c>
      <c r="D1104" s="417" t="inlineStr">
        <is>
          <t>E08000005</t>
        </is>
      </c>
      <c r="E1104" s="417" t="inlineStr">
        <is>
          <t>Rochdale</t>
        </is>
      </c>
      <c r="F1104" s="417" t="inlineStr">
        <is>
          <t>North West</t>
        </is>
      </c>
      <c r="G1104" s="380" t="inlineStr">
        <is>
          <t>RT Outer Conurbation</t>
        </is>
      </c>
      <c r="H1104" s="413" t="inlineStr">
        <is>
          <t>Inner and Outer Conurbation</t>
        </is>
      </c>
    </row>
    <row r="1105" ht="15.75" customFormat="1" customHeight="1" s="41">
      <c r="B1105" s="416" t="inlineStr">
        <is>
          <t>E02001135</t>
        </is>
      </c>
      <c r="C1105" s="417" t="inlineStr">
        <is>
          <t>Rochdale 004</t>
        </is>
      </c>
      <c r="D1105" s="417" t="inlineStr">
        <is>
          <t>E08000005</t>
        </is>
      </c>
      <c r="E1105" s="417" t="inlineStr">
        <is>
          <t>Rochdale</t>
        </is>
      </c>
      <c r="F1105" s="417" t="inlineStr">
        <is>
          <t>North West</t>
        </is>
      </c>
      <c r="G1105" s="380" t="inlineStr">
        <is>
          <t>RT Outer Conurbation</t>
        </is>
      </c>
      <c r="H1105" s="413" t="inlineStr">
        <is>
          <t>Inner and Outer Conurbation</t>
        </is>
      </c>
    </row>
    <row r="1106" ht="15.75" customFormat="1" customHeight="1" s="41">
      <c r="B1106" s="416" t="inlineStr">
        <is>
          <t>E02001136</t>
        </is>
      </c>
      <c r="C1106" s="417" t="inlineStr">
        <is>
          <t>Rochdale 005</t>
        </is>
      </c>
      <c r="D1106" s="417" t="inlineStr">
        <is>
          <t>E08000005</t>
        </is>
      </c>
      <c r="E1106" s="417" t="inlineStr">
        <is>
          <t>Rochdale</t>
        </is>
      </c>
      <c r="F1106" s="417" t="inlineStr">
        <is>
          <t>North West</t>
        </is>
      </c>
      <c r="G1106" s="380" t="inlineStr">
        <is>
          <t>RT Outer Conurbation</t>
        </is>
      </c>
      <c r="H1106" s="413" t="inlineStr">
        <is>
          <t>Inner and Outer Conurbation</t>
        </is>
      </c>
    </row>
    <row r="1107" ht="15.75" customFormat="1" customHeight="1" s="41">
      <c r="B1107" s="416" t="inlineStr">
        <is>
          <t>E02001137</t>
        </is>
      </c>
      <c r="C1107" s="417" t="inlineStr">
        <is>
          <t>Rochdale 006</t>
        </is>
      </c>
      <c r="D1107" s="417" t="inlineStr">
        <is>
          <t>E08000005</t>
        </is>
      </c>
      <c r="E1107" s="417" t="inlineStr">
        <is>
          <t>Rochdale</t>
        </is>
      </c>
      <c r="F1107" s="417" t="inlineStr">
        <is>
          <t>North West</t>
        </is>
      </c>
      <c r="G1107" s="380" t="inlineStr">
        <is>
          <t>RT Outer Conurbation</t>
        </is>
      </c>
      <c r="H1107" s="413" t="inlineStr">
        <is>
          <t>Inner and Outer Conurbation</t>
        </is>
      </c>
    </row>
    <row r="1108" ht="15.75" customFormat="1" customHeight="1" s="41">
      <c r="B1108" s="416" t="inlineStr">
        <is>
          <t>E02001138</t>
        </is>
      </c>
      <c r="C1108" s="417" t="inlineStr">
        <is>
          <t>Rochdale 007</t>
        </is>
      </c>
      <c r="D1108" s="417" t="inlineStr">
        <is>
          <t>E08000005</t>
        </is>
      </c>
      <c r="E1108" s="417" t="inlineStr">
        <is>
          <t>Rochdale</t>
        </is>
      </c>
      <c r="F1108" s="417" t="inlineStr">
        <is>
          <t>North West</t>
        </is>
      </c>
      <c r="G1108" s="380" t="inlineStr">
        <is>
          <t>RT Outer Conurbation</t>
        </is>
      </c>
      <c r="H1108" s="413" t="inlineStr">
        <is>
          <t>Inner and Outer Conurbation</t>
        </is>
      </c>
    </row>
    <row r="1109" ht="15.75" customFormat="1" customHeight="1" s="41">
      <c r="B1109" s="416" t="inlineStr">
        <is>
          <t>E02001139</t>
        </is>
      </c>
      <c r="C1109" s="417" t="inlineStr">
        <is>
          <t>Rochdale 008</t>
        </is>
      </c>
      <c r="D1109" s="417" t="inlineStr">
        <is>
          <t>E08000005</t>
        </is>
      </c>
      <c r="E1109" s="417" t="inlineStr">
        <is>
          <t>Rochdale</t>
        </is>
      </c>
      <c r="F1109" s="417" t="inlineStr">
        <is>
          <t>North West</t>
        </is>
      </c>
      <c r="G1109" s="380" t="inlineStr">
        <is>
          <t>RT Outer Conurbation</t>
        </is>
      </c>
      <c r="H1109" s="413" t="inlineStr">
        <is>
          <t>Inner and Outer Conurbation</t>
        </is>
      </c>
    </row>
    <row r="1110" ht="15.75" customFormat="1" customHeight="1" s="41">
      <c r="B1110" s="416" t="inlineStr">
        <is>
          <t>E02001140</t>
        </is>
      </c>
      <c r="C1110" s="417" t="inlineStr">
        <is>
          <t>Rochdale 009</t>
        </is>
      </c>
      <c r="D1110" s="417" t="inlineStr">
        <is>
          <t>E08000005</t>
        </is>
      </c>
      <c r="E1110" s="417" t="inlineStr">
        <is>
          <t>Rochdale</t>
        </is>
      </c>
      <c r="F1110" s="417" t="inlineStr">
        <is>
          <t>North West</t>
        </is>
      </c>
      <c r="G1110" s="380" t="inlineStr">
        <is>
          <t>RT Outer Conurbation</t>
        </is>
      </c>
      <c r="H1110" s="413" t="inlineStr">
        <is>
          <t>Inner and Outer Conurbation</t>
        </is>
      </c>
    </row>
    <row r="1111" ht="15.75" customFormat="1" customHeight="1" s="41">
      <c r="B1111" s="416" t="inlineStr">
        <is>
          <t>E02001141</t>
        </is>
      </c>
      <c r="C1111" s="417" t="inlineStr">
        <is>
          <t>Rochdale 010</t>
        </is>
      </c>
      <c r="D1111" s="417" t="inlineStr">
        <is>
          <t>E08000005</t>
        </is>
      </c>
      <c r="E1111" s="417" t="inlineStr">
        <is>
          <t>Rochdale</t>
        </is>
      </c>
      <c r="F1111" s="417" t="inlineStr">
        <is>
          <t>North West</t>
        </is>
      </c>
      <c r="G1111" s="380" t="inlineStr">
        <is>
          <t>RT Outer Conurbation</t>
        </is>
      </c>
      <c r="H1111" s="413" t="inlineStr">
        <is>
          <t>Inner and Outer Conurbation</t>
        </is>
      </c>
    </row>
    <row r="1112" ht="15.75" customFormat="1" customHeight="1" s="41">
      <c r="B1112" s="416" t="inlineStr">
        <is>
          <t>E02001142</t>
        </is>
      </c>
      <c r="C1112" s="417" t="inlineStr">
        <is>
          <t>Rochdale 011</t>
        </is>
      </c>
      <c r="D1112" s="417" t="inlineStr">
        <is>
          <t>E08000005</t>
        </is>
      </c>
      <c r="E1112" s="417" t="inlineStr">
        <is>
          <t>Rochdale</t>
        </is>
      </c>
      <c r="F1112" s="417" t="inlineStr">
        <is>
          <t>North West</t>
        </is>
      </c>
      <c r="G1112" s="380" t="inlineStr">
        <is>
          <t>RT Outer Conurbation</t>
        </is>
      </c>
      <c r="H1112" s="413" t="inlineStr">
        <is>
          <t>Inner and Outer Conurbation</t>
        </is>
      </c>
    </row>
    <row r="1113" ht="15.75" customFormat="1" customHeight="1" s="41">
      <c r="B1113" s="416" t="inlineStr">
        <is>
          <t>E02001143</t>
        </is>
      </c>
      <c r="C1113" s="417" t="inlineStr">
        <is>
          <t>Rochdale 012</t>
        </is>
      </c>
      <c r="D1113" s="417" t="inlineStr">
        <is>
          <t>E08000005</t>
        </is>
      </c>
      <c r="E1113" s="417" t="inlineStr">
        <is>
          <t>Rochdale</t>
        </is>
      </c>
      <c r="F1113" s="417" t="inlineStr">
        <is>
          <t>North West</t>
        </is>
      </c>
      <c r="G1113" s="380" t="inlineStr">
        <is>
          <t>RT Outer Conurbation</t>
        </is>
      </c>
      <c r="H1113" s="413" t="inlineStr">
        <is>
          <t>Inner and Outer Conurbation</t>
        </is>
      </c>
    </row>
    <row r="1114" ht="15.75" customFormat="1" customHeight="1" s="41">
      <c r="B1114" s="416" t="inlineStr">
        <is>
          <t>E02001144</t>
        </is>
      </c>
      <c r="C1114" s="417" t="inlineStr">
        <is>
          <t>Rochdale 013</t>
        </is>
      </c>
      <c r="D1114" s="417" t="inlineStr">
        <is>
          <t>E08000005</t>
        </is>
      </c>
      <c r="E1114" s="417" t="inlineStr">
        <is>
          <t>Rochdale</t>
        </is>
      </c>
      <c r="F1114" s="417" t="inlineStr">
        <is>
          <t>North West</t>
        </is>
      </c>
      <c r="G1114" s="380" t="inlineStr">
        <is>
          <t>RT Outer Conurbation</t>
        </is>
      </c>
      <c r="H1114" s="413" t="inlineStr">
        <is>
          <t>Inner and Outer Conurbation</t>
        </is>
      </c>
    </row>
    <row r="1115" ht="15.75" customFormat="1" customHeight="1" s="41">
      <c r="B1115" s="416" t="inlineStr">
        <is>
          <t>E02001145</t>
        </is>
      </c>
      <c r="C1115" s="417" t="inlineStr">
        <is>
          <t>Rochdale 014</t>
        </is>
      </c>
      <c r="D1115" s="417" t="inlineStr">
        <is>
          <t>E08000005</t>
        </is>
      </c>
      <c r="E1115" s="417" t="inlineStr">
        <is>
          <t>Rochdale</t>
        </is>
      </c>
      <c r="F1115" s="417" t="inlineStr">
        <is>
          <t>North West</t>
        </is>
      </c>
      <c r="G1115" s="380" t="inlineStr">
        <is>
          <t>RT Outer Conurbation</t>
        </is>
      </c>
      <c r="H1115" s="413" t="inlineStr">
        <is>
          <t>Inner and Outer Conurbation</t>
        </is>
      </c>
    </row>
    <row r="1116" ht="15.75" customFormat="1" customHeight="1" s="41">
      <c r="B1116" s="416" t="inlineStr">
        <is>
          <t>E02001146</t>
        </is>
      </c>
      <c r="C1116" s="417" t="inlineStr">
        <is>
          <t>Rochdale 015</t>
        </is>
      </c>
      <c r="D1116" s="417" t="inlineStr">
        <is>
          <t>E08000005</t>
        </is>
      </c>
      <c r="E1116" s="417" t="inlineStr">
        <is>
          <t>Rochdale</t>
        </is>
      </c>
      <c r="F1116" s="417" t="inlineStr">
        <is>
          <t>North West</t>
        </is>
      </c>
      <c r="G1116" s="380" t="inlineStr">
        <is>
          <t>RT Outer Conurbation</t>
        </is>
      </c>
      <c r="H1116" s="413" t="inlineStr">
        <is>
          <t>Inner and Outer Conurbation</t>
        </is>
      </c>
    </row>
    <row r="1117" ht="15.75" customFormat="1" customHeight="1" s="41">
      <c r="B1117" s="416" t="inlineStr">
        <is>
          <t>E02001147</t>
        </is>
      </c>
      <c r="C1117" s="417" t="inlineStr">
        <is>
          <t>Rochdale 016</t>
        </is>
      </c>
      <c r="D1117" s="417" t="inlineStr">
        <is>
          <t>E08000005</t>
        </is>
      </c>
      <c r="E1117" s="417" t="inlineStr">
        <is>
          <t>Rochdale</t>
        </is>
      </c>
      <c r="F1117" s="417" t="inlineStr">
        <is>
          <t>North West</t>
        </is>
      </c>
      <c r="G1117" s="380" t="inlineStr">
        <is>
          <t>RT Outer Conurbation</t>
        </is>
      </c>
      <c r="H1117" s="413" t="inlineStr">
        <is>
          <t>Inner and Outer Conurbation</t>
        </is>
      </c>
    </row>
    <row r="1118" ht="15.75" customFormat="1" customHeight="1" s="41">
      <c r="B1118" s="416" t="inlineStr">
        <is>
          <t>E02001148</t>
        </is>
      </c>
      <c r="C1118" s="417" t="inlineStr">
        <is>
          <t>Rochdale 017</t>
        </is>
      </c>
      <c r="D1118" s="417" t="inlineStr">
        <is>
          <t>E08000005</t>
        </is>
      </c>
      <c r="E1118" s="417" t="inlineStr">
        <is>
          <t>Rochdale</t>
        </is>
      </c>
      <c r="F1118" s="417" t="inlineStr">
        <is>
          <t>North West</t>
        </is>
      </c>
      <c r="G1118" s="380" t="inlineStr">
        <is>
          <t>RT Outer Conurbation</t>
        </is>
      </c>
      <c r="H1118" s="413" t="inlineStr">
        <is>
          <t>Inner and Outer Conurbation</t>
        </is>
      </c>
    </row>
    <row r="1119" ht="15.75" customFormat="1" customHeight="1" s="41">
      <c r="B1119" s="416" t="inlineStr">
        <is>
          <t>E02001149</t>
        </is>
      </c>
      <c r="C1119" s="417" t="inlineStr">
        <is>
          <t>Rochdale 018</t>
        </is>
      </c>
      <c r="D1119" s="417" t="inlineStr">
        <is>
          <t>E08000005</t>
        </is>
      </c>
      <c r="E1119" s="417" t="inlineStr">
        <is>
          <t>Rochdale</t>
        </is>
      </c>
      <c r="F1119" s="417" t="inlineStr">
        <is>
          <t>North West</t>
        </is>
      </c>
      <c r="G1119" s="380" t="inlineStr">
        <is>
          <t>RT Outer Conurbation</t>
        </is>
      </c>
      <c r="H1119" s="413" t="inlineStr">
        <is>
          <t>Inner and Outer Conurbation</t>
        </is>
      </c>
    </row>
    <row r="1120" ht="15.75" customFormat="1" customHeight="1" s="41">
      <c r="B1120" s="416" t="inlineStr">
        <is>
          <t>E02001150</t>
        </is>
      </c>
      <c r="C1120" s="417" t="inlineStr">
        <is>
          <t>Rochdale 019</t>
        </is>
      </c>
      <c r="D1120" s="417" t="inlineStr">
        <is>
          <t>E08000005</t>
        </is>
      </c>
      <c r="E1120" s="417" t="inlineStr">
        <is>
          <t>Rochdale</t>
        </is>
      </c>
      <c r="F1120" s="417" t="inlineStr">
        <is>
          <t>North West</t>
        </is>
      </c>
      <c r="G1120" s="380" t="inlineStr">
        <is>
          <t>RT Outer Conurbation</t>
        </is>
      </c>
      <c r="H1120" s="413" t="inlineStr">
        <is>
          <t>Inner and Outer Conurbation</t>
        </is>
      </c>
    </row>
    <row r="1121" ht="15.75" customFormat="1" customHeight="1" s="41">
      <c r="B1121" s="416" t="inlineStr">
        <is>
          <t>E02001151</t>
        </is>
      </c>
      <c r="C1121" s="417" t="inlineStr">
        <is>
          <t>Rochdale 020</t>
        </is>
      </c>
      <c r="D1121" s="417" t="inlineStr">
        <is>
          <t>E08000005</t>
        </is>
      </c>
      <c r="E1121" s="417" t="inlineStr">
        <is>
          <t>Rochdale</t>
        </is>
      </c>
      <c r="F1121" s="417" t="inlineStr">
        <is>
          <t>North West</t>
        </is>
      </c>
      <c r="G1121" s="380" t="inlineStr">
        <is>
          <t>RT Outer Conurbation</t>
        </is>
      </c>
      <c r="H1121" s="413" t="inlineStr">
        <is>
          <t>Inner and Outer Conurbation</t>
        </is>
      </c>
    </row>
    <row r="1122" ht="15.75" customFormat="1" customHeight="1" s="41">
      <c r="B1122" s="416" t="inlineStr">
        <is>
          <t>E02001152</t>
        </is>
      </c>
      <c r="C1122" s="417" t="inlineStr">
        <is>
          <t>Rochdale 021</t>
        </is>
      </c>
      <c r="D1122" s="417" t="inlineStr">
        <is>
          <t>E08000005</t>
        </is>
      </c>
      <c r="E1122" s="417" t="inlineStr">
        <is>
          <t>Rochdale</t>
        </is>
      </c>
      <c r="F1122" s="417" t="inlineStr">
        <is>
          <t>North West</t>
        </is>
      </c>
      <c r="G1122" s="380" t="inlineStr">
        <is>
          <t>RT Outer Conurbation</t>
        </is>
      </c>
      <c r="H1122" s="413" t="inlineStr">
        <is>
          <t>Inner and Outer Conurbation</t>
        </is>
      </c>
    </row>
    <row r="1123" ht="15.75" customFormat="1" customHeight="1" s="41">
      <c r="B1123" s="416" t="inlineStr">
        <is>
          <t>E02001153</t>
        </is>
      </c>
      <c r="C1123" s="417" t="inlineStr">
        <is>
          <t>Rochdale 022</t>
        </is>
      </c>
      <c r="D1123" s="417" t="inlineStr">
        <is>
          <t>E08000005</t>
        </is>
      </c>
      <c r="E1123" s="417" t="inlineStr">
        <is>
          <t>Rochdale</t>
        </is>
      </c>
      <c r="F1123" s="417" t="inlineStr">
        <is>
          <t>North West</t>
        </is>
      </c>
      <c r="G1123" s="380" t="inlineStr">
        <is>
          <t>RT Outer Conurbation</t>
        </is>
      </c>
      <c r="H1123" s="413" t="inlineStr">
        <is>
          <t>Inner and Outer Conurbation</t>
        </is>
      </c>
    </row>
    <row r="1124" ht="15.75" customFormat="1" customHeight="1" s="41">
      <c r="B1124" s="416" t="inlineStr">
        <is>
          <t>E02001154</t>
        </is>
      </c>
      <c r="C1124" s="417" t="inlineStr">
        <is>
          <t>Rochdale 023</t>
        </is>
      </c>
      <c r="D1124" s="417" t="inlineStr">
        <is>
          <t>E08000005</t>
        </is>
      </c>
      <c r="E1124" s="417" t="inlineStr">
        <is>
          <t>Rochdale</t>
        </is>
      </c>
      <c r="F1124" s="417" t="inlineStr">
        <is>
          <t>North West</t>
        </is>
      </c>
      <c r="G1124" s="380" t="inlineStr">
        <is>
          <t>RT Outer Conurbation</t>
        </is>
      </c>
      <c r="H1124" s="413" t="inlineStr">
        <is>
          <t>Inner and Outer Conurbation</t>
        </is>
      </c>
    </row>
    <row r="1125" ht="15.75" customFormat="1" customHeight="1" s="41">
      <c r="B1125" s="416" t="inlineStr">
        <is>
          <t>E02001155</t>
        </is>
      </c>
      <c r="C1125" s="417" t="inlineStr">
        <is>
          <t>Rochdale 024</t>
        </is>
      </c>
      <c r="D1125" s="417" t="inlineStr">
        <is>
          <t>E08000005</t>
        </is>
      </c>
      <c r="E1125" s="417" t="inlineStr">
        <is>
          <t>Rochdale</t>
        </is>
      </c>
      <c r="F1125" s="417" t="inlineStr">
        <is>
          <t>North West</t>
        </is>
      </c>
      <c r="G1125" s="380" t="inlineStr">
        <is>
          <t>RT Outer Conurbation</t>
        </is>
      </c>
      <c r="H1125" s="413" t="inlineStr">
        <is>
          <t>Inner and Outer Conurbation</t>
        </is>
      </c>
    </row>
    <row r="1126" ht="15.75" customFormat="1" customHeight="1" s="41">
      <c r="B1126" s="416" t="inlineStr">
        <is>
          <t>E02001156</t>
        </is>
      </c>
      <c r="C1126" s="417" t="inlineStr">
        <is>
          <t>Rochdale 025</t>
        </is>
      </c>
      <c r="D1126" s="417" t="inlineStr">
        <is>
          <t>E08000005</t>
        </is>
      </c>
      <c r="E1126" s="417" t="inlineStr">
        <is>
          <t>Rochdale</t>
        </is>
      </c>
      <c r="F1126" s="417" t="inlineStr">
        <is>
          <t>North West</t>
        </is>
      </c>
      <c r="G1126" s="380" t="inlineStr">
        <is>
          <t>RT Outer Conurbation</t>
        </is>
      </c>
      <c r="H1126" s="413" t="inlineStr">
        <is>
          <t>Inner and Outer Conurbation</t>
        </is>
      </c>
    </row>
    <row r="1127" ht="15.75" customFormat="1" customHeight="1" s="41">
      <c r="B1127" s="416" t="inlineStr">
        <is>
          <t>E02001157</t>
        </is>
      </c>
      <c r="C1127" s="417" t="inlineStr">
        <is>
          <t>Salford 001</t>
        </is>
      </c>
      <c r="D1127" s="417" t="inlineStr">
        <is>
          <t>E08000006</t>
        </is>
      </c>
      <c r="E1127" s="417" t="inlineStr">
        <is>
          <t>Salford</t>
        </is>
      </c>
      <c r="F1127" s="417" t="inlineStr">
        <is>
          <t>North West</t>
        </is>
      </c>
      <c r="G1127" s="380" t="inlineStr">
        <is>
          <t>RT Outer Conurbation</t>
        </is>
      </c>
      <c r="H1127" s="413" t="inlineStr">
        <is>
          <t>Inner and Outer Conurbation</t>
        </is>
      </c>
    </row>
    <row r="1128" ht="15.75" customFormat="1" customHeight="1" s="41">
      <c r="B1128" s="416" t="inlineStr">
        <is>
          <t>E02001158</t>
        </is>
      </c>
      <c r="C1128" s="417" t="inlineStr">
        <is>
          <t>Salford 002</t>
        </is>
      </c>
      <c r="D1128" s="417" t="inlineStr">
        <is>
          <t>E08000006</t>
        </is>
      </c>
      <c r="E1128" s="417" t="inlineStr">
        <is>
          <t>Salford</t>
        </is>
      </c>
      <c r="F1128" s="417" t="inlineStr">
        <is>
          <t>North West</t>
        </is>
      </c>
      <c r="G1128" s="380" t="inlineStr">
        <is>
          <t>RT Outer Conurbation</t>
        </is>
      </c>
      <c r="H1128" s="413" t="inlineStr">
        <is>
          <t>Inner and Outer Conurbation</t>
        </is>
      </c>
    </row>
    <row r="1129" ht="15.75" customFormat="1" customHeight="1" s="41">
      <c r="B1129" s="416" t="inlineStr">
        <is>
          <t>E02001159</t>
        </is>
      </c>
      <c r="C1129" s="417" t="inlineStr">
        <is>
          <t>Salford 003</t>
        </is>
      </c>
      <c r="D1129" s="417" t="inlineStr">
        <is>
          <t>E08000006</t>
        </is>
      </c>
      <c r="E1129" s="417" t="inlineStr">
        <is>
          <t>Salford</t>
        </is>
      </c>
      <c r="F1129" s="417" t="inlineStr">
        <is>
          <t>North West</t>
        </is>
      </c>
      <c r="G1129" s="380" t="inlineStr">
        <is>
          <t>RT Outer Conurbation</t>
        </is>
      </c>
      <c r="H1129" s="413" t="inlineStr">
        <is>
          <t>Inner and Outer Conurbation</t>
        </is>
      </c>
    </row>
    <row r="1130" ht="15.75" customFormat="1" customHeight="1" s="41">
      <c r="B1130" s="416" t="inlineStr">
        <is>
          <t>E02001160</t>
        </is>
      </c>
      <c r="C1130" s="417" t="inlineStr">
        <is>
          <t>Salford 004</t>
        </is>
      </c>
      <c r="D1130" s="417" t="inlineStr">
        <is>
          <t>E08000006</t>
        </is>
      </c>
      <c r="E1130" s="417" t="inlineStr">
        <is>
          <t>Salford</t>
        </is>
      </c>
      <c r="F1130" s="417" t="inlineStr">
        <is>
          <t>North West</t>
        </is>
      </c>
      <c r="G1130" s="380" t="inlineStr">
        <is>
          <t>RT Outer Conurbation</t>
        </is>
      </c>
      <c r="H1130" s="413" t="inlineStr">
        <is>
          <t>Inner and Outer Conurbation</t>
        </is>
      </c>
    </row>
    <row r="1131" ht="15.75" customFormat="1" customHeight="1" s="41">
      <c r="B1131" s="416" t="inlineStr">
        <is>
          <t>E02001161</t>
        </is>
      </c>
      <c r="C1131" s="417" t="inlineStr">
        <is>
          <t>Salford 005</t>
        </is>
      </c>
      <c r="D1131" s="417" t="inlineStr">
        <is>
          <t>E08000006</t>
        </is>
      </c>
      <c r="E1131" s="417" t="inlineStr">
        <is>
          <t>Salford</t>
        </is>
      </c>
      <c r="F1131" s="417" t="inlineStr">
        <is>
          <t>North West</t>
        </is>
      </c>
      <c r="G1131" s="380" t="inlineStr">
        <is>
          <t>RT Inner Conurbation</t>
        </is>
      </c>
      <c r="H1131" s="413" t="inlineStr">
        <is>
          <t>Inner and Outer Conurbation</t>
        </is>
      </c>
    </row>
    <row r="1132" ht="15.75" customFormat="1" customHeight="1" s="41">
      <c r="B1132" s="416" t="inlineStr">
        <is>
          <t>E02001162</t>
        </is>
      </c>
      <c r="C1132" s="417" t="inlineStr">
        <is>
          <t>Salford 006</t>
        </is>
      </c>
      <c r="D1132" s="417" t="inlineStr">
        <is>
          <t>E08000006</t>
        </is>
      </c>
      <c r="E1132" s="417" t="inlineStr">
        <is>
          <t>Salford</t>
        </is>
      </c>
      <c r="F1132" s="417" t="inlineStr">
        <is>
          <t>North West</t>
        </is>
      </c>
      <c r="G1132" s="380" t="inlineStr">
        <is>
          <t>RT Inner Conurbation</t>
        </is>
      </c>
      <c r="H1132" s="413" t="inlineStr">
        <is>
          <t>Inner and Outer Conurbation</t>
        </is>
      </c>
    </row>
    <row r="1133" ht="15.75" customFormat="1" customHeight="1" s="41">
      <c r="B1133" s="416" t="inlineStr">
        <is>
          <t>E02001163</t>
        </is>
      </c>
      <c r="C1133" s="417" t="inlineStr">
        <is>
          <t>Salford 007</t>
        </is>
      </c>
      <c r="D1133" s="417" t="inlineStr">
        <is>
          <t>E08000006</t>
        </is>
      </c>
      <c r="E1133" s="417" t="inlineStr">
        <is>
          <t>Salford</t>
        </is>
      </c>
      <c r="F1133" s="417" t="inlineStr">
        <is>
          <t>North West</t>
        </is>
      </c>
      <c r="G1133" s="380" t="inlineStr">
        <is>
          <t>RT Outer Conurbation</t>
        </is>
      </c>
      <c r="H1133" s="413" t="inlineStr">
        <is>
          <t>Inner and Outer Conurbation</t>
        </is>
      </c>
    </row>
    <row r="1134" ht="15.75" customFormat="1" customHeight="1" s="41">
      <c r="B1134" s="416" t="inlineStr">
        <is>
          <t>E02001164</t>
        </is>
      </c>
      <c r="C1134" s="417" t="inlineStr">
        <is>
          <t>Salford 008</t>
        </is>
      </c>
      <c r="D1134" s="417" t="inlineStr">
        <is>
          <t>E08000006</t>
        </is>
      </c>
      <c r="E1134" s="417" t="inlineStr">
        <is>
          <t>Salford</t>
        </is>
      </c>
      <c r="F1134" s="417" t="inlineStr">
        <is>
          <t>North West</t>
        </is>
      </c>
      <c r="G1134" s="380" t="inlineStr">
        <is>
          <t>RT Inner Conurbation</t>
        </is>
      </c>
      <c r="H1134" s="413" t="inlineStr">
        <is>
          <t>Inner and Outer Conurbation</t>
        </is>
      </c>
    </row>
    <row r="1135" ht="15.75" customFormat="1" customHeight="1" s="41">
      <c r="B1135" s="416" t="inlineStr">
        <is>
          <t>E02001165</t>
        </is>
      </c>
      <c r="C1135" s="417" t="inlineStr">
        <is>
          <t>Salford 009</t>
        </is>
      </c>
      <c r="D1135" s="417" t="inlineStr">
        <is>
          <t>E08000006</t>
        </is>
      </c>
      <c r="E1135" s="417" t="inlineStr">
        <is>
          <t>Salford</t>
        </is>
      </c>
      <c r="F1135" s="417" t="inlineStr">
        <is>
          <t>North West</t>
        </is>
      </c>
      <c r="G1135" s="380" t="inlineStr">
        <is>
          <t>RT Inner Conurbation</t>
        </is>
      </c>
      <c r="H1135" s="413" t="inlineStr">
        <is>
          <t>Inner and Outer Conurbation</t>
        </is>
      </c>
    </row>
    <row r="1136" ht="15.75" customFormat="1" customHeight="1" s="41">
      <c r="B1136" s="416" t="inlineStr">
        <is>
          <t>E02001166</t>
        </is>
      </c>
      <c r="C1136" s="417" t="inlineStr">
        <is>
          <t>Salford 010</t>
        </is>
      </c>
      <c r="D1136" s="417" t="inlineStr">
        <is>
          <t>E08000006</t>
        </is>
      </c>
      <c r="E1136" s="417" t="inlineStr">
        <is>
          <t>Salford</t>
        </is>
      </c>
      <c r="F1136" s="417" t="inlineStr">
        <is>
          <t>North West</t>
        </is>
      </c>
      <c r="G1136" s="380" t="inlineStr">
        <is>
          <t>RT Inner Conurbation</t>
        </is>
      </c>
      <c r="H1136" s="413" t="inlineStr">
        <is>
          <t>Inner and Outer Conurbation</t>
        </is>
      </c>
    </row>
    <row r="1137" ht="15.75" customFormat="1" customHeight="1" s="41">
      <c r="B1137" s="416" t="inlineStr">
        <is>
          <t>E02001167</t>
        </is>
      </c>
      <c r="C1137" s="417" t="inlineStr">
        <is>
          <t>Salford 011</t>
        </is>
      </c>
      <c r="D1137" s="417" t="inlineStr">
        <is>
          <t>E08000006</t>
        </is>
      </c>
      <c r="E1137" s="417" t="inlineStr">
        <is>
          <t>Salford</t>
        </is>
      </c>
      <c r="F1137" s="417" t="inlineStr">
        <is>
          <t>North West</t>
        </is>
      </c>
      <c r="G1137" s="380" t="inlineStr">
        <is>
          <t>RT Inner Conurbation</t>
        </is>
      </c>
      <c r="H1137" s="413" t="inlineStr">
        <is>
          <t>Inner and Outer Conurbation</t>
        </is>
      </c>
    </row>
    <row r="1138" ht="15.75" customFormat="1" customHeight="1" s="41">
      <c r="B1138" s="416" t="inlineStr">
        <is>
          <t>E02001168</t>
        </is>
      </c>
      <c r="C1138" s="417" t="inlineStr">
        <is>
          <t>Salford 012</t>
        </is>
      </c>
      <c r="D1138" s="417" t="inlineStr">
        <is>
          <t>E08000006</t>
        </is>
      </c>
      <c r="E1138" s="417" t="inlineStr">
        <is>
          <t>Salford</t>
        </is>
      </c>
      <c r="F1138" s="417" t="inlineStr">
        <is>
          <t>North West</t>
        </is>
      </c>
      <c r="G1138" s="380" t="inlineStr">
        <is>
          <t>RT Inner Conurbation</t>
        </is>
      </c>
      <c r="H1138" s="413" t="inlineStr">
        <is>
          <t>Inner and Outer Conurbation</t>
        </is>
      </c>
    </row>
    <row r="1139" ht="15.75" customFormat="1" customHeight="1" s="41">
      <c r="B1139" s="416" t="inlineStr">
        <is>
          <t>E02001169</t>
        </is>
      </c>
      <c r="C1139" s="417" t="inlineStr">
        <is>
          <t>Salford 013</t>
        </is>
      </c>
      <c r="D1139" s="417" t="inlineStr">
        <is>
          <t>E08000006</t>
        </is>
      </c>
      <c r="E1139" s="417" t="inlineStr">
        <is>
          <t>Salford</t>
        </is>
      </c>
      <c r="F1139" s="417" t="inlineStr">
        <is>
          <t>North West</t>
        </is>
      </c>
      <c r="G1139" s="380" t="inlineStr">
        <is>
          <t>RT Outer Conurbation</t>
        </is>
      </c>
      <c r="H1139" s="413" t="inlineStr">
        <is>
          <t>Inner and Outer Conurbation</t>
        </is>
      </c>
    </row>
    <row r="1140" ht="15.75" customFormat="1" customHeight="1" s="41">
      <c r="B1140" s="416" t="inlineStr">
        <is>
          <t>E02001170</t>
        </is>
      </c>
      <c r="C1140" s="417" t="inlineStr">
        <is>
          <t>Salford 014</t>
        </is>
      </c>
      <c r="D1140" s="417" t="inlineStr">
        <is>
          <t>E08000006</t>
        </is>
      </c>
      <c r="E1140" s="417" t="inlineStr">
        <is>
          <t>Salford</t>
        </is>
      </c>
      <c r="F1140" s="417" t="inlineStr">
        <is>
          <t>North West</t>
        </is>
      </c>
      <c r="G1140" s="380" t="inlineStr">
        <is>
          <t>RT Outer Conurbation</t>
        </is>
      </c>
      <c r="H1140" s="413" t="inlineStr">
        <is>
          <t>Inner and Outer Conurbation</t>
        </is>
      </c>
    </row>
    <row r="1141" ht="15.75" customFormat="1" customHeight="1" s="41">
      <c r="B1141" s="416" t="inlineStr">
        <is>
          <t>E02001171</t>
        </is>
      </c>
      <c r="C1141" s="417" t="inlineStr">
        <is>
          <t>Salford 015</t>
        </is>
      </c>
      <c r="D1141" s="417" t="inlineStr">
        <is>
          <t>E08000006</t>
        </is>
      </c>
      <c r="E1141" s="417" t="inlineStr">
        <is>
          <t>Salford</t>
        </is>
      </c>
      <c r="F1141" s="417" t="inlineStr">
        <is>
          <t>North West</t>
        </is>
      </c>
      <c r="G1141" s="380" t="inlineStr">
        <is>
          <t>RT Inner Conurbation</t>
        </is>
      </c>
      <c r="H1141" s="413" t="inlineStr">
        <is>
          <t>Inner and Outer Conurbation</t>
        </is>
      </c>
    </row>
    <row r="1142" ht="15.75" customFormat="1" customHeight="1" s="41">
      <c r="B1142" s="416" t="inlineStr">
        <is>
          <t>E02001172</t>
        </is>
      </c>
      <c r="C1142" s="417" t="inlineStr">
        <is>
          <t>Salford 016</t>
        </is>
      </c>
      <c r="D1142" s="417" t="inlineStr">
        <is>
          <t>E08000006</t>
        </is>
      </c>
      <c r="E1142" s="417" t="inlineStr">
        <is>
          <t>Salford</t>
        </is>
      </c>
      <c r="F1142" s="417" t="inlineStr">
        <is>
          <t>North West</t>
        </is>
      </c>
      <c r="G1142" s="380" t="inlineStr">
        <is>
          <t>RT Inner Conurbation</t>
        </is>
      </c>
      <c r="H1142" s="413" t="inlineStr">
        <is>
          <t>Inner and Outer Conurbation</t>
        </is>
      </c>
    </row>
    <row r="1143" ht="15.75" customFormat="1" customHeight="1" s="41">
      <c r="B1143" s="416" t="inlineStr">
        <is>
          <t>E02001173</t>
        </is>
      </c>
      <c r="C1143" s="417" t="inlineStr">
        <is>
          <t>Salford 017</t>
        </is>
      </c>
      <c r="D1143" s="417" t="inlineStr">
        <is>
          <t>E08000006</t>
        </is>
      </c>
      <c r="E1143" s="417" t="inlineStr">
        <is>
          <t>Salford</t>
        </is>
      </c>
      <c r="F1143" s="417" t="inlineStr">
        <is>
          <t>North West</t>
        </is>
      </c>
      <c r="G1143" s="380" t="inlineStr">
        <is>
          <t>RT Inner Conurbation</t>
        </is>
      </c>
      <c r="H1143" s="413" t="inlineStr">
        <is>
          <t>Inner and Outer Conurbation</t>
        </is>
      </c>
    </row>
    <row r="1144" ht="15.75" customFormat="1" customHeight="1" s="41">
      <c r="B1144" s="416" t="inlineStr">
        <is>
          <t>E02001174</t>
        </is>
      </c>
      <c r="C1144" s="417" t="inlineStr">
        <is>
          <t>Salford 018</t>
        </is>
      </c>
      <c r="D1144" s="417" t="inlineStr">
        <is>
          <t>E08000006</t>
        </is>
      </c>
      <c r="E1144" s="417" t="inlineStr">
        <is>
          <t>Salford</t>
        </is>
      </c>
      <c r="F1144" s="417" t="inlineStr">
        <is>
          <t>North West</t>
        </is>
      </c>
      <c r="G1144" s="380" t="inlineStr">
        <is>
          <t>RT Inner Conurbation</t>
        </is>
      </c>
      <c r="H1144" s="413" t="inlineStr">
        <is>
          <t>Inner and Outer Conurbation</t>
        </is>
      </c>
    </row>
    <row r="1145" ht="15.75" customFormat="1" customHeight="1" s="41">
      <c r="B1145" s="416" t="inlineStr">
        <is>
          <t>E02001175</t>
        </is>
      </c>
      <c r="C1145" s="417" t="inlineStr">
        <is>
          <t>Salford 019</t>
        </is>
      </c>
      <c r="D1145" s="417" t="inlineStr">
        <is>
          <t>E08000006</t>
        </is>
      </c>
      <c r="E1145" s="417" t="inlineStr">
        <is>
          <t>Salford</t>
        </is>
      </c>
      <c r="F1145" s="417" t="inlineStr">
        <is>
          <t>North West</t>
        </is>
      </c>
      <c r="G1145" s="380" t="inlineStr">
        <is>
          <t>RT Inner Conurbation</t>
        </is>
      </c>
      <c r="H1145" s="413" t="inlineStr">
        <is>
          <t>Inner and Outer Conurbation</t>
        </is>
      </c>
    </row>
    <row r="1146" ht="15.75" customFormat="1" customHeight="1" s="41">
      <c r="B1146" s="416" t="inlineStr">
        <is>
          <t>E02001176</t>
        </is>
      </c>
      <c r="C1146" s="417" t="inlineStr">
        <is>
          <t>Salford 020</t>
        </is>
      </c>
      <c r="D1146" s="417" t="inlineStr">
        <is>
          <t>E08000006</t>
        </is>
      </c>
      <c r="E1146" s="417" t="inlineStr">
        <is>
          <t>Salford</t>
        </is>
      </c>
      <c r="F1146" s="417" t="inlineStr">
        <is>
          <t>North West</t>
        </is>
      </c>
      <c r="G1146" s="380" t="inlineStr">
        <is>
          <t>RT Inner Conurbation</t>
        </is>
      </c>
      <c r="H1146" s="413" t="inlineStr">
        <is>
          <t>Inner and Outer Conurbation</t>
        </is>
      </c>
    </row>
    <row r="1147" ht="15.75" customFormat="1" customHeight="1" s="41">
      <c r="B1147" s="416" t="inlineStr">
        <is>
          <t>E02001177</t>
        </is>
      </c>
      <c r="C1147" s="417" t="inlineStr">
        <is>
          <t>Salford 021</t>
        </is>
      </c>
      <c r="D1147" s="417" t="inlineStr">
        <is>
          <t>E08000006</t>
        </is>
      </c>
      <c r="E1147" s="417" t="inlineStr">
        <is>
          <t>Salford</t>
        </is>
      </c>
      <c r="F1147" s="417" t="inlineStr">
        <is>
          <t>North West</t>
        </is>
      </c>
      <c r="G1147" s="380" t="inlineStr">
        <is>
          <t>RT Inner Conurbation</t>
        </is>
      </c>
      <c r="H1147" s="413" t="inlineStr">
        <is>
          <t>Inner and Outer Conurbation</t>
        </is>
      </c>
    </row>
    <row r="1148" ht="15.75" customFormat="1" customHeight="1" s="41">
      <c r="B1148" s="416" t="inlineStr">
        <is>
          <t>E02001178</t>
        </is>
      </c>
      <c r="C1148" s="417" t="inlineStr">
        <is>
          <t>Salford 022</t>
        </is>
      </c>
      <c r="D1148" s="417" t="inlineStr">
        <is>
          <t>E08000006</t>
        </is>
      </c>
      <c r="E1148" s="417" t="inlineStr">
        <is>
          <t>Salford</t>
        </is>
      </c>
      <c r="F1148" s="417" t="inlineStr">
        <is>
          <t>North West</t>
        </is>
      </c>
      <c r="G1148" s="380" t="inlineStr">
        <is>
          <t>RT Inner Conurbation</t>
        </is>
      </c>
      <c r="H1148" s="413" t="inlineStr">
        <is>
          <t>Inner and Outer Conurbation</t>
        </is>
      </c>
    </row>
    <row r="1149" ht="15.75" customFormat="1" customHeight="1" s="41">
      <c r="B1149" s="416" t="inlineStr">
        <is>
          <t>E02001179</t>
        </is>
      </c>
      <c r="C1149" s="417" t="inlineStr">
        <is>
          <t>Salford 023</t>
        </is>
      </c>
      <c r="D1149" s="417" t="inlineStr">
        <is>
          <t>E08000006</t>
        </is>
      </c>
      <c r="E1149" s="417" t="inlineStr">
        <is>
          <t>Salford</t>
        </is>
      </c>
      <c r="F1149" s="417" t="inlineStr">
        <is>
          <t>North West</t>
        </is>
      </c>
      <c r="G1149" s="380" t="inlineStr">
        <is>
          <t>RT Inner Conurbation</t>
        </is>
      </c>
      <c r="H1149" s="413" t="inlineStr">
        <is>
          <t>Inner and Outer Conurbation</t>
        </is>
      </c>
    </row>
    <row r="1150" ht="15.75" customFormat="1" customHeight="1" s="41">
      <c r="B1150" s="416" t="inlineStr">
        <is>
          <t>E02001180</t>
        </is>
      </c>
      <c r="C1150" s="417" t="inlineStr">
        <is>
          <t>Salford 024</t>
        </is>
      </c>
      <c r="D1150" s="417" t="inlineStr">
        <is>
          <t>E08000006</t>
        </is>
      </c>
      <c r="E1150" s="417" t="inlineStr">
        <is>
          <t>Salford</t>
        </is>
      </c>
      <c r="F1150" s="417" t="inlineStr">
        <is>
          <t>North West</t>
        </is>
      </c>
      <c r="G1150" s="380" t="inlineStr">
        <is>
          <t>RT Inner Conurbation</t>
        </is>
      </c>
      <c r="H1150" s="413" t="inlineStr">
        <is>
          <t>Inner and Outer Conurbation</t>
        </is>
      </c>
    </row>
    <row r="1151" ht="15.75" customFormat="1" customHeight="1" s="41">
      <c r="B1151" s="416" t="inlineStr">
        <is>
          <t>E02001181</t>
        </is>
      </c>
      <c r="C1151" s="417" t="inlineStr">
        <is>
          <t>Salford 025</t>
        </is>
      </c>
      <c r="D1151" s="417" t="inlineStr">
        <is>
          <t>E08000006</t>
        </is>
      </c>
      <c r="E1151" s="417" t="inlineStr">
        <is>
          <t>Salford</t>
        </is>
      </c>
      <c r="F1151" s="417" t="inlineStr">
        <is>
          <t>North West</t>
        </is>
      </c>
      <c r="G1151" s="380" t="inlineStr">
        <is>
          <t>RT Inner Conurbation</t>
        </is>
      </c>
      <c r="H1151" s="413" t="inlineStr">
        <is>
          <t>Inner and Outer Conurbation</t>
        </is>
      </c>
    </row>
    <row r="1152" ht="15.75" customFormat="1" customHeight="1" s="41">
      <c r="B1152" s="416" t="inlineStr">
        <is>
          <t>E02001182</t>
        </is>
      </c>
      <c r="C1152" s="417" t="inlineStr">
        <is>
          <t>Salford 026</t>
        </is>
      </c>
      <c r="D1152" s="417" t="inlineStr">
        <is>
          <t>E08000006</t>
        </is>
      </c>
      <c r="E1152" s="417" t="inlineStr">
        <is>
          <t>Salford</t>
        </is>
      </c>
      <c r="F1152" s="417" t="inlineStr">
        <is>
          <t>North West</t>
        </is>
      </c>
      <c r="G1152" s="380" t="inlineStr">
        <is>
          <t>RT Inner Conurbation</t>
        </is>
      </c>
      <c r="H1152" s="413" t="inlineStr">
        <is>
          <t>Inner and Outer Conurbation</t>
        </is>
      </c>
    </row>
    <row r="1153" ht="15.75" customFormat="1" customHeight="1" s="41">
      <c r="B1153" s="416" t="inlineStr">
        <is>
          <t>E02001183</t>
        </is>
      </c>
      <c r="C1153" s="417" t="inlineStr">
        <is>
          <t>Salford 027</t>
        </is>
      </c>
      <c r="D1153" s="417" t="inlineStr">
        <is>
          <t>E08000006</t>
        </is>
      </c>
      <c r="E1153" s="417" t="inlineStr">
        <is>
          <t>Salford</t>
        </is>
      </c>
      <c r="F1153" s="417" t="inlineStr">
        <is>
          <t>North West</t>
        </is>
      </c>
      <c r="G1153" s="380" t="inlineStr">
        <is>
          <t>RT Inner Conurbation</t>
        </is>
      </c>
      <c r="H1153" s="413" t="inlineStr">
        <is>
          <t>Inner and Outer Conurbation</t>
        </is>
      </c>
    </row>
    <row r="1154" ht="15.75" customFormat="1" customHeight="1" s="41">
      <c r="B1154" s="416" t="inlineStr">
        <is>
          <t>E02001184</t>
        </is>
      </c>
      <c r="C1154" s="417" t="inlineStr">
        <is>
          <t>Salford 028</t>
        </is>
      </c>
      <c r="D1154" s="417" t="inlineStr">
        <is>
          <t>E08000006</t>
        </is>
      </c>
      <c r="E1154" s="417" t="inlineStr">
        <is>
          <t>Salford</t>
        </is>
      </c>
      <c r="F1154" s="417" t="inlineStr">
        <is>
          <t>North West</t>
        </is>
      </c>
      <c r="G1154" s="380" t="inlineStr">
        <is>
          <t>RT Inner Conurbation</t>
        </is>
      </c>
      <c r="H1154" s="413" t="inlineStr">
        <is>
          <t>Inner and Outer Conurbation</t>
        </is>
      </c>
    </row>
    <row r="1155" ht="15.75" customFormat="1" customHeight="1" s="41">
      <c r="B1155" s="416" t="inlineStr">
        <is>
          <t>E02001185</t>
        </is>
      </c>
      <c r="C1155" s="417" t="inlineStr">
        <is>
          <t>Salford 029</t>
        </is>
      </c>
      <c r="D1155" s="417" t="inlineStr">
        <is>
          <t>E08000006</t>
        </is>
      </c>
      <c r="E1155" s="417" t="inlineStr">
        <is>
          <t>Salford</t>
        </is>
      </c>
      <c r="F1155" s="417" t="inlineStr">
        <is>
          <t>North West</t>
        </is>
      </c>
      <c r="G1155" s="380" t="inlineStr">
        <is>
          <t>RT Outer Conurbation</t>
        </is>
      </c>
      <c r="H1155" s="413" t="inlineStr">
        <is>
          <t>Inner and Outer Conurbation</t>
        </is>
      </c>
    </row>
    <row r="1156" ht="15.75" customFormat="1" customHeight="1" s="41">
      <c r="B1156" s="416" t="inlineStr">
        <is>
          <t>E02001186</t>
        </is>
      </c>
      <c r="C1156" s="417" t="inlineStr">
        <is>
          <t>Salford 030</t>
        </is>
      </c>
      <c r="D1156" s="417" t="inlineStr">
        <is>
          <t>E08000006</t>
        </is>
      </c>
      <c r="E1156" s="417" t="inlineStr">
        <is>
          <t>Salford</t>
        </is>
      </c>
      <c r="F1156" s="417" t="inlineStr">
        <is>
          <t>North West</t>
        </is>
      </c>
      <c r="G1156" s="380" t="inlineStr">
        <is>
          <t>RT Outer Conurbation</t>
        </is>
      </c>
      <c r="H1156" s="413" t="inlineStr">
        <is>
          <t>Inner and Outer Conurbation</t>
        </is>
      </c>
    </row>
    <row r="1157" ht="15.75" customFormat="1" customHeight="1" s="41">
      <c r="B1157" s="416" t="inlineStr">
        <is>
          <t>E02001187</t>
        </is>
      </c>
      <c r="C1157" s="417" t="inlineStr">
        <is>
          <t>Stockport 001</t>
        </is>
      </c>
      <c r="D1157" s="417" t="inlineStr">
        <is>
          <t>E08000007</t>
        </is>
      </c>
      <c r="E1157" s="417" t="inlineStr">
        <is>
          <t>Stockport</t>
        </is>
      </c>
      <c r="F1157" s="417" t="inlineStr">
        <is>
          <t>North West</t>
        </is>
      </c>
      <c r="G1157" s="380" t="inlineStr">
        <is>
          <t>RT Inner Conurbation</t>
        </is>
      </c>
      <c r="H1157" s="413" t="inlineStr">
        <is>
          <t>Inner and Outer Conurbation</t>
        </is>
      </c>
    </row>
    <row r="1158" ht="15.75" customFormat="1" customHeight="1" s="41">
      <c r="B1158" s="416" t="inlineStr">
        <is>
          <t>E02001188</t>
        </is>
      </c>
      <c r="C1158" s="417" t="inlineStr">
        <is>
          <t>Stockport 002</t>
        </is>
      </c>
      <c r="D1158" s="417" t="inlineStr">
        <is>
          <t>E08000007</t>
        </is>
      </c>
      <c r="E1158" s="417" t="inlineStr">
        <is>
          <t>Stockport</t>
        </is>
      </c>
      <c r="F1158" s="417" t="inlineStr">
        <is>
          <t>North West</t>
        </is>
      </c>
      <c r="G1158" s="380" t="inlineStr">
        <is>
          <t>RT Inner Conurbation</t>
        </is>
      </c>
      <c r="H1158" s="413" t="inlineStr">
        <is>
          <t>Inner and Outer Conurbation</t>
        </is>
      </c>
    </row>
    <row r="1159" ht="15.75" customFormat="1" customHeight="1" s="41">
      <c r="B1159" s="416" t="inlineStr">
        <is>
          <t>E02001189</t>
        </is>
      </c>
      <c r="C1159" s="417" t="inlineStr">
        <is>
          <t>Stockport 003</t>
        </is>
      </c>
      <c r="D1159" s="417" t="inlineStr">
        <is>
          <t>E08000007</t>
        </is>
      </c>
      <c r="E1159" s="417" t="inlineStr">
        <is>
          <t>Stockport</t>
        </is>
      </c>
      <c r="F1159" s="417" t="inlineStr">
        <is>
          <t>North West</t>
        </is>
      </c>
      <c r="G1159" s="380" t="inlineStr">
        <is>
          <t>RT Inner Conurbation</t>
        </is>
      </c>
      <c r="H1159" s="413" t="inlineStr">
        <is>
          <t>Inner and Outer Conurbation</t>
        </is>
      </c>
    </row>
    <row r="1160" ht="15.75" customFormat="1" customHeight="1" s="41">
      <c r="B1160" s="416" t="inlineStr">
        <is>
          <t>E02001190</t>
        </is>
      </c>
      <c r="C1160" s="417" t="inlineStr">
        <is>
          <t>Stockport 004</t>
        </is>
      </c>
      <c r="D1160" s="417" t="inlineStr">
        <is>
          <t>E08000007</t>
        </is>
      </c>
      <c r="E1160" s="417" t="inlineStr">
        <is>
          <t>Stockport</t>
        </is>
      </c>
      <c r="F1160" s="417" t="inlineStr">
        <is>
          <t>North West</t>
        </is>
      </c>
      <c r="G1160" s="380" t="inlineStr">
        <is>
          <t>RT Inner Conurbation</t>
        </is>
      </c>
      <c r="H1160" s="413" t="inlineStr">
        <is>
          <t>Inner and Outer Conurbation</t>
        </is>
      </c>
    </row>
    <row r="1161" ht="15.75" customFormat="1" customHeight="1" s="41">
      <c r="B1161" s="416" t="inlineStr">
        <is>
          <t>E02001191</t>
        </is>
      </c>
      <c r="C1161" s="417" t="inlineStr">
        <is>
          <t>Stockport 005</t>
        </is>
      </c>
      <c r="D1161" s="417" t="inlineStr">
        <is>
          <t>E08000007</t>
        </is>
      </c>
      <c r="E1161" s="417" t="inlineStr">
        <is>
          <t>Stockport</t>
        </is>
      </c>
      <c r="F1161" s="417" t="inlineStr">
        <is>
          <t>North West</t>
        </is>
      </c>
      <c r="G1161" s="380" t="inlineStr">
        <is>
          <t>RT Outer Conurbation</t>
        </is>
      </c>
      <c r="H1161" s="413" t="inlineStr">
        <is>
          <t>Inner and Outer Conurbation</t>
        </is>
      </c>
    </row>
    <row r="1162" ht="15.75" customFormat="1" customHeight="1" s="41">
      <c r="B1162" s="416" t="inlineStr">
        <is>
          <t>E02001192</t>
        </is>
      </c>
      <c r="C1162" s="417" t="inlineStr">
        <is>
          <t>Stockport 006</t>
        </is>
      </c>
      <c r="D1162" s="417" t="inlineStr">
        <is>
          <t>E08000007</t>
        </is>
      </c>
      <c r="E1162" s="417" t="inlineStr">
        <is>
          <t>Stockport</t>
        </is>
      </c>
      <c r="F1162" s="417" t="inlineStr">
        <is>
          <t>North West</t>
        </is>
      </c>
      <c r="G1162" s="380" t="inlineStr">
        <is>
          <t>RT Inner Conurbation</t>
        </is>
      </c>
      <c r="H1162" s="413" t="inlineStr">
        <is>
          <t>Inner and Outer Conurbation</t>
        </is>
      </c>
    </row>
    <row r="1163" ht="15.75" customFormat="1" customHeight="1" s="41">
      <c r="B1163" s="416" t="inlineStr">
        <is>
          <t>E02001193</t>
        </is>
      </c>
      <c r="C1163" s="417" t="inlineStr">
        <is>
          <t>Stockport 007</t>
        </is>
      </c>
      <c r="D1163" s="417" t="inlineStr">
        <is>
          <t>E08000007</t>
        </is>
      </c>
      <c r="E1163" s="417" t="inlineStr">
        <is>
          <t>Stockport</t>
        </is>
      </c>
      <c r="F1163" s="417" t="inlineStr">
        <is>
          <t>North West</t>
        </is>
      </c>
      <c r="G1163" s="380" t="inlineStr">
        <is>
          <t>RT Inner Conurbation</t>
        </is>
      </c>
      <c r="H1163" s="413" t="inlineStr">
        <is>
          <t>Inner and Outer Conurbation</t>
        </is>
      </c>
    </row>
    <row r="1164" ht="15.75" customFormat="1" customHeight="1" s="41">
      <c r="B1164" s="416" t="inlineStr">
        <is>
          <t>E02001194</t>
        </is>
      </c>
      <c r="C1164" s="417" t="inlineStr">
        <is>
          <t>Stockport 008</t>
        </is>
      </c>
      <c r="D1164" s="417" t="inlineStr">
        <is>
          <t>E08000007</t>
        </is>
      </c>
      <c r="E1164" s="417" t="inlineStr">
        <is>
          <t>Stockport</t>
        </is>
      </c>
      <c r="F1164" s="417" t="inlineStr">
        <is>
          <t>North West</t>
        </is>
      </c>
      <c r="G1164" s="380" t="inlineStr">
        <is>
          <t>RT Inner Conurbation</t>
        </is>
      </c>
      <c r="H1164" s="413" t="inlineStr">
        <is>
          <t>Inner and Outer Conurbation</t>
        </is>
      </c>
    </row>
    <row r="1165" ht="15.75" customFormat="1" customHeight="1" s="41">
      <c r="B1165" s="416" t="inlineStr">
        <is>
          <t>E02001195</t>
        </is>
      </c>
      <c r="C1165" s="417" t="inlineStr">
        <is>
          <t>Stockport 009</t>
        </is>
      </c>
      <c r="D1165" s="417" t="inlineStr">
        <is>
          <t>E08000007</t>
        </is>
      </c>
      <c r="E1165" s="417" t="inlineStr">
        <is>
          <t>Stockport</t>
        </is>
      </c>
      <c r="F1165" s="417" t="inlineStr">
        <is>
          <t>North West</t>
        </is>
      </c>
      <c r="G1165" s="380" t="inlineStr">
        <is>
          <t>RT Outer Conurbation</t>
        </is>
      </c>
      <c r="H1165" s="413" t="inlineStr">
        <is>
          <t>Inner and Outer Conurbation</t>
        </is>
      </c>
    </row>
    <row r="1166" ht="15.75" customFormat="1" customHeight="1" s="41">
      <c r="B1166" s="416" t="inlineStr">
        <is>
          <t>E02001196</t>
        </is>
      </c>
      <c r="C1166" s="417" t="inlineStr">
        <is>
          <t>Stockport 010</t>
        </is>
      </c>
      <c r="D1166" s="417" t="inlineStr">
        <is>
          <t>E08000007</t>
        </is>
      </c>
      <c r="E1166" s="417" t="inlineStr">
        <is>
          <t>Stockport</t>
        </is>
      </c>
      <c r="F1166" s="417" t="inlineStr">
        <is>
          <t>North West</t>
        </is>
      </c>
      <c r="G1166" s="380" t="inlineStr">
        <is>
          <t>RT Outer Conurbation</t>
        </is>
      </c>
      <c r="H1166" s="413" t="inlineStr">
        <is>
          <t>Inner and Outer Conurbation</t>
        </is>
      </c>
    </row>
    <row r="1167" ht="15.75" customFormat="1" customHeight="1" s="41">
      <c r="B1167" s="416" t="inlineStr">
        <is>
          <t>E02001197</t>
        </is>
      </c>
      <c r="C1167" s="417" t="inlineStr">
        <is>
          <t>Stockport 011</t>
        </is>
      </c>
      <c r="D1167" s="417" t="inlineStr">
        <is>
          <t>E08000007</t>
        </is>
      </c>
      <c r="E1167" s="417" t="inlineStr">
        <is>
          <t>Stockport</t>
        </is>
      </c>
      <c r="F1167" s="417" t="inlineStr">
        <is>
          <t>North West</t>
        </is>
      </c>
      <c r="G1167" s="380" t="inlineStr">
        <is>
          <t>RT Inner Conurbation</t>
        </is>
      </c>
      <c r="H1167" s="413" t="inlineStr">
        <is>
          <t>Inner and Outer Conurbation</t>
        </is>
      </c>
    </row>
    <row r="1168" ht="15.75" customFormat="1" customHeight="1" s="41">
      <c r="B1168" s="416" t="inlineStr">
        <is>
          <t>E02001198</t>
        </is>
      </c>
      <c r="C1168" s="417" t="inlineStr">
        <is>
          <t>Stockport 012</t>
        </is>
      </c>
      <c r="D1168" s="417" t="inlineStr">
        <is>
          <t>E08000007</t>
        </is>
      </c>
      <c r="E1168" s="417" t="inlineStr">
        <is>
          <t>Stockport</t>
        </is>
      </c>
      <c r="F1168" s="417" t="inlineStr">
        <is>
          <t>North West</t>
        </is>
      </c>
      <c r="G1168" s="380" t="inlineStr">
        <is>
          <t>RT Outer Conurbation</t>
        </is>
      </c>
      <c r="H1168" s="413" t="inlineStr">
        <is>
          <t>Inner and Outer Conurbation</t>
        </is>
      </c>
    </row>
    <row r="1169" ht="15.75" customFormat="1" customHeight="1" s="41">
      <c r="B1169" s="416" t="inlineStr">
        <is>
          <t>E02001199</t>
        </is>
      </c>
      <c r="C1169" s="417" t="inlineStr">
        <is>
          <t>Stockport 013</t>
        </is>
      </c>
      <c r="D1169" s="417" t="inlineStr">
        <is>
          <t>E08000007</t>
        </is>
      </c>
      <c r="E1169" s="417" t="inlineStr">
        <is>
          <t>Stockport</t>
        </is>
      </c>
      <c r="F1169" s="417" t="inlineStr">
        <is>
          <t>North West</t>
        </is>
      </c>
      <c r="G1169" s="380" t="inlineStr">
        <is>
          <t>RT Inner Conurbation</t>
        </is>
      </c>
      <c r="H1169" s="413" t="inlineStr">
        <is>
          <t>Inner and Outer Conurbation</t>
        </is>
      </c>
    </row>
    <row r="1170" ht="15.75" customFormat="1" customHeight="1" s="41">
      <c r="B1170" s="416" t="inlineStr">
        <is>
          <t>E02001200</t>
        </is>
      </c>
      <c r="C1170" s="417" t="inlineStr">
        <is>
          <t>Stockport 014</t>
        </is>
      </c>
      <c r="D1170" s="417" t="inlineStr">
        <is>
          <t>E08000007</t>
        </is>
      </c>
      <c r="E1170" s="417" t="inlineStr">
        <is>
          <t>Stockport</t>
        </is>
      </c>
      <c r="F1170" s="417" t="inlineStr">
        <is>
          <t>North West</t>
        </is>
      </c>
      <c r="G1170" s="380" t="inlineStr">
        <is>
          <t>RT Inner Conurbation</t>
        </is>
      </c>
      <c r="H1170" s="413" t="inlineStr">
        <is>
          <t>Inner and Outer Conurbation</t>
        </is>
      </c>
    </row>
    <row r="1171" ht="15.75" customFormat="1" customHeight="1" s="41">
      <c r="B1171" s="416" t="inlineStr">
        <is>
          <t>E02001201</t>
        </is>
      </c>
      <c r="C1171" s="417" t="inlineStr">
        <is>
          <t>Stockport 015</t>
        </is>
      </c>
      <c r="D1171" s="417" t="inlineStr">
        <is>
          <t>E08000007</t>
        </is>
      </c>
      <c r="E1171" s="417" t="inlineStr">
        <is>
          <t>Stockport</t>
        </is>
      </c>
      <c r="F1171" s="417" t="inlineStr">
        <is>
          <t>North West</t>
        </is>
      </c>
      <c r="G1171" s="380" t="inlineStr">
        <is>
          <t>RT Outer Conurbation</t>
        </is>
      </c>
      <c r="H1171" s="413" t="inlineStr">
        <is>
          <t>Inner and Outer Conurbation</t>
        </is>
      </c>
    </row>
    <row r="1172" ht="15.75" customFormat="1" customHeight="1" s="41">
      <c r="B1172" s="416" t="inlineStr">
        <is>
          <t>E02001202</t>
        </is>
      </c>
      <c r="C1172" s="417" t="inlineStr">
        <is>
          <t>Stockport 016</t>
        </is>
      </c>
      <c r="D1172" s="417" t="inlineStr">
        <is>
          <t>E08000007</t>
        </is>
      </c>
      <c r="E1172" s="417" t="inlineStr">
        <is>
          <t>Stockport</t>
        </is>
      </c>
      <c r="F1172" s="417" t="inlineStr">
        <is>
          <t>North West</t>
        </is>
      </c>
      <c r="G1172" s="380" t="inlineStr">
        <is>
          <t>RT Outer Conurbation</t>
        </is>
      </c>
      <c r="H1172" s="413" t="inlineStr">
        <is>
          <t>Inner and Outer Conurbation</t>
        </is>
      </c>
    </row>
    <row r="1173" ht="15.75" customFormat="1" customHeight="1" s="41">
      <c r="B1173" s="416" t="inlineStr">
        <is>
          <t>E02001203</t>
        </is>
      </c>
      <c r="C1173" s="417" t="inlineStr">
        <is>
          <t>Stockport 017</t>
        </is>
      </c>
      <c r="D1173" s="417" t="inlineStr">
        <is>
          <t>E08000007</t>
        </is>
      </c>
      <c r="E1173" s="417" t="inlineStr">
        <is>
          <t>Stockport</t>
        </is>
      </c>
      <c r="F1173" s="417" t="inlineStr">
        <is>
          <t>North West</t>
        </is>
      </c>
      <c r="G1173" s="380" t="inlineStr">
        <is>
          <t>RT Outer Conurbation</t>
        </is>
      </c>
      <c r="H1173" s="413" t="inlineStr">
        <is>
          <t>Inner and Outer Conurbation</t>
        </is>
      </c>
    </row>
    <row r="1174" ht="15.75" customFormat="1" customHeight="1" s="41">
      <c r="B1174" s="416" t="inlineStr">
        <is>
          <t>E02001204</t>
        </is>
      </c>
      <c r="C1174" s="417" t="inlineStr">
        <is>
          <t>Stockport 018</t>
        </is>
      </c>
      <c r="D1174" s="417" t="inlineStr">
        <is>
          <t>E08000007</t>
        </is>
      </c>
      <c r="E1174" s="417" t="inlineStr">
        <is>
          <t>Stockport</t>
        </is>
      </c>
      <c r="F1174" s="417" t="inlineStr">
        <is>
          <t>North West</t>
        </is>
      </c>
      <c r="G1174" s="380" t="inlineStr">
        <is>
          <t>RT Outer Conurbation</t>
        </is>
      </c>
      <c r="H1174" s="413" t="inlineStr">
        <is>
          <t>Inner and Outer Conurbation</t>
        </is>
      </c>
    </row>
    <row r="1175" ht="15.75" customFormat="1" customHeight="1" s="41">
      <c r="B1175" s="416" t="inlineStr">
        <is>
          <t>E02001205</t>
        </is>
      </c>
      <c r="C1175" s="417" t="inlineStr">
        <is>
          <t>Stockport 019</t>
        </is>
      </c>
      <c r="D1175" s="417" t="inlineStr">
        <is>
          <t>E08000007</t>
        </is>
      </c>
      <c r="E1175" s="417" t="inlineStr">
        <is>
          <t>Stockport</t>
        </is>
      </c>
      <c r="F1175" s="417" t="inlineStr">
        <is>
          <t>North West</t>
        </is>
      </c>
      <c r="G1175" s="380" t="inlineStr">
        <is>
          <t>RT Outer Conurbation</t>
        </is>
      </c>
      <c r="H1175" s="413" t="inlineStr">
        <is>
          <t>Inner and Outer Conurbation</t>
        </is>
      </c>
    </row>
    <row r="1176" ht="15.75" customFormat="1" customHeight="1" s="41">
      <c r="B1176" s="416" t="inlineStr">
        <is>
          <t>E02001206</t>
        </is>
      </c>
      <c r="C1176" s="417" t="inlineStr">
        <is>
          <t>Stockport 020</t>
        </is>
      </c>
      <c r="D1176" s="417" t="inlineStr">
        <is>
          <t>E08000007</t>
        </is>
      </c>
      <c r="E1176" s="417" t="inlineStr">
        <is>
          <t>Stockport</t>
        </is>
      </c>
      <c r="F1176" s="417" t="inlineStr">
        <is>
          <t>North West</t>
        </is>
      </c>
      <c r="G1176" s="380" t="inlineStr">
        <is>
          <t>RT Outer Conurbation</t>
        </is>
      </c>
      <c r="H1176" s="413" t="inlineStr">
        <is>
          <t>Inner and Outer Conurbation</t>
        </is>
      </c>
    </row>
    <row r="1177" ht="15.75" customFormat="1" customHeight="1" s="41">
      <c r="B1177" s="416" t="inlineStr">
        <is>
          <t>E02001207</t>
        </is>
      </c>
      <c r="C1177" s="417" t="inlineStr">
        <is>
          <t>Stockport 021</t>
        </is>
      </c>
      <c r="D1177" s="417" t="inlineStr">
        <is>
          <t>E08000007</t>
        </is>
      </c>
      <c r="E1177" s="417" t="inlineStr">
        <is>
          <t>Stockport</t>
        </is>
      </c>
      <c r="F1177" s="417" t="inlineStr">
        <is>
          <t>North West</t>
        </is>
      </c>
      <c r="G1177" s="380" t="inlineStr">
        <is>
          <t>RT Outer Conurbation</t>
        </is>
      </c>
      <c r="H1177" s="413" t="inlineStr">
        <is>
          <t>Inner and Outer Conurbation</t>
        </is>
      </c>
    </row>
    <row r="1178" ht="15.75" customFormat="1" customHeight="1" s="41">
      <c r="B1178" s="416" t="inlineStr">
        <is>
          <t>E02001208</t>
        </is>
      </c>
      <c r="C1178" s="417" t="inlineStr">
        <is>
          <t>Stockport 022</t>
        </is>
      </c>
      <c r="D1178" s="417" t="inlineStr">
        <is>
          <t>E08000007</t>
        </is>
      </c>
      <c r="E1178" s="417" t="inlineStr">
        <is>
          <t>Stockport</t>
        </is>
      </c>
      <c r="F1178" s="417" t="inlineStr">
        <is>
          <t>North West</t>
        </is>
      </c>
      <c r="G1178" s="380" t="inlineStr">
        <is>
          <t>RT Outer Conurbation</t>
        </is>
      </c>
      <c r="H1178" s="413" t="inlineStr">
        <is>
          <t>Inner and Outer Conurbation</t>
        </is>
      </c>
    </row>
    <row r="1179" ht="15.75" customFormat="1" customHeight="1" s="41">
      <c r="B1179" s="416" t="inlineStr">
        <is>
          <t>E02001209</t>
        </is>
      </c>
      <c r="C1179" s="417" t="inlineStr">
        <is>
          <t>Stockport 023</t>
        </is>
      </c>
      <c r="D1179" s="417" t="inlineStr">
        <is>
          <t>E08000007</t>
        </is>
      </c>
      <c r="E1179" s="417" t="inlineStr">
        <is>
          <t>Stockport</t>
        </is>
      </c>
      <c r="F1179" s="417" t="inlineStr">
        <is>
          <t>North West</t>
        </is>
      </c>
      <c r="G1179" s="380" t="inlineStr">
        <is>
          <t>RT Outer Conurbation</t>
        </is>
      </c>
      <c r="H1179" s="413" t="inlineStr">
        <is>
          <t>Inner and Outer Conurbation</t>
        </is>
      </c>
    </row>
    <row r="1180" ht="15.75" customFormat="1" customHeight="1" s="41">
      <c r="B1180" s="416" t="inlineStr">
        <is>
          <t>E02001210</t>
        </is>
      </c>
      <c r="C1180" s="417" t="inlineStr">
        <is>
          <t>Stockport 024</t>
        </is>
      </c>
      <c r="D1180" s="417" t="inlineStr">
        <is>
          <t>E08000007</t>
        </is>
      </c>
      <c r="E1180" s="417" t="inlineStr">
        <is>
          <t>Stockport</t>
        </is>
      </c>
      <c r="F1180" s="417" t="inlineStr">
        <is>
          <t>North West</t>
        </is>
      </c>
      <c r="G1180" s="380" t="inlineStr">
        <is>
          <t>RT Outer Conurbation</t>
        </is>
      </c>
      <c r="H1180" s="413" t="inlineStr">
        <is>
          <t>Inner and Outer Conurbation</t>
        </is>
      </c>
    </row>
    <row r="1181" ht="15.75" customFormat="1" customHeight="1" s="41">
      <c r="B1181" s="416" t="inlineStr">
        <is>
          <t>E02001211</t>
        </is>
      </c>
      <c r="C1181" s="417" t="inlineStr">
        <is>
          <t>Stockport 025</t>
        </is>
      </c>
      <c r="D1181" s="417" t="inlineStr">
        <is>
          <t>E08000007</t>
        </is>
      </c>
      <c r="E1181" s="417" t="inlineStr">
        <is>
          <t>Stockport</t>
        </is>
      </c>
      <c r="F1181" s="417" t="inlineStr">
        <is>
          <t>North West</t>
        </is>
      </c>
      <c r="G1181" s="380" t="inlineStr">
        <is>
          <t>RT Outer Conurbation</t>
        </is>
      </c>
      <c r="H1181" s="413" t="inlineStr">
        <is>
          <t>Inner and Outer Conurbation</t>
        </is>
      </c>
    </row>
    <row r="1182" ht="15.75" customFormat="1" customHeight="1" s="41">
      <c r="B1182" s="416" t="inlineStr">
        <is>
          <t>E02001212</t>
        </is>
      </c>
      <c r="C1182" s="417" t="inlineStr">
        <is>
          <t>Stockport 026</t>
        </is>
      </c>
      <c r="D1182" s="417" t="inlineStr">
        <is>
          <t>E08000007</t>
        </is>
      </c>
      <c r="E1182" s="417" t="inlineStr">
        <is>
          <t>Stockport</t>
        </is>
      </c>
      <c r="F1182" s="417" t="inlineStr">
        <is>
          <t>North West</t>
        </is>
      </c>
      <c r="G1182" s="380" t="inlineStr">
        <is>
          <t>RT Outer Conurbation</t>
        </is>
      </c>
      <c r="H1182" s="413" t="inlineStr">
        <is>
          <t>Inner and Outer Conurbation</t>
        </is>
      </c>
    </row>
    <row r="1183" ht="15.75" customFormat="1" customHeight="1" s="41">
      <c r="B1183" s="416" t="inlineStr">
        <is>
          <t>E02001213</t>
        </is>
      </c>
      <c r="C1183" s="417" t="inlineStr">
        <is>
          <t>Stockport 027</t>
        </is>
      </c>
      <c r="D1183" s="417" t="inlineStr">
        <is>
          <t>E08000007</t>
        </is>
      </c>
      <c r="E1183" s="417" t="inlineStr">
        <is>
          <t>Stockport</t>
        </is>
      </c>
      <c r="F1183" s="417" t="inlineStr">
        <is>
          <t>North West</t>
        </is>
      </c>
      <c r="G1183" s="380" t="inlineStr">
        <is>
          <t>RT Outer Conurbation</t>
        </is>
      </c>
      <c r="H1183" s="413" t="inlineStr">
        <is>
          <t>Inner and Outer Conurbation</t>
        </is>
      </c>
    </row>
    <row r="1184" ht="15.75" customFormat="1" customHeight="1" s="41">
      <c r="B1184" s="416" t="inlineStr">
        <is>
          <t>E02001214</t>
        </is>
      </c>
      <c r="C1184" s="417" t="inlineStr">
        <is>
          <t>Stockport 028</t>
        </is>
      </c>
      <c r="D1184" s="417" t="inlineStr">
        <is>
          <t>E08000007</t>
        </is>
      </c>
      <c r="E1184" s="417" t="inlineStr">
        <is>
          <t>Stockport</t>
        </is>
      </c>
      <c r="F1184" s="417" t="inlineStr">
        <is>
          <t>North West</t>
        </is>
      </c>
      <c r="G1184" s="380" t="inlineStr">
        <is>
          <t>RT Outer Conurbation</t>
        </is>
      </c>
      <c r="H1184" s="413" t="inlineStr">
        <is>
          <t>Inner and Outer Conurbation</t>
        </is>
      </c>
    </row>
    <row r="1185" ht="15.75" customFormat="1" customHeight="1" s="41">
      <c r="B1185" s="416" t="inlineStr">
        <is>
          <t>E02001215</t>
        </is>
      </c>
      <c r="C1185" s="417" t="inlineStr">
        <is>
          <t>Stockport 029</t>
        </is>
      </c>
      <c r="D1185" s="417" t="inlineStr">
        <is>
          <t>E08000007</t>
        </is>
      </c>
      <c r="E1185" s="417" t="inlineStr">
        <is>
          <t>Stockport</t>
        </is>
      </c>
      <c r="F1185" s="417" t="inlineStr">
        <is>
          <t>North West</t>
        </is>
      </c>
      <c r="G1185" s="380" t="inlineStr">
        <is>
          <t>RT Outer Conurbation</t>
        </is>
      </c>
      <c r="H1185" s="413" t="inlineStr">
        <is>
          <t>Inner and Outer Conurbation</t>
        </is>
      </c>
    </row>
    <row r="1186" ht="15.75" customFormat="1" customHeight="1" s="41">
      <c r="B1186" s="416" t="inlineStr">
        <is>
          <t>E02001216</t>
        </is>
      </c>
      <c r="C1186" s="417" t="inlineStr">
        <is>
          <t>Stockport 030</t>
        </is>
      </c>
      <c r="D1186" s="417" t="inlineStr">
        <is>
          <t>E08000007</t>
        </is>
      </c>
      <c r="E1186" s="417" t="inlineStr">
        <is>
          <t>Stockport</t>
        </is>
      </c>
      <c r="F1186" s="417" t="inlineStr">
        <is>
          <t>North West</t>
        </is>
      </c>
      <c r="G1186" s="380" t="inlineStr">
        <is>
          <t>RT Outer Conurbation</t>
        </is>
      </c>
      <c r="H1186" s="413" t="inlineStr">
        <is>
          <t>Inner and Outer Conurbation</t>
        </is>
      </c>
    </row>
    <row r="1187" ht="15.75" customFormat="1" customHeight="1" s="41">
      <c r="B1187" s="416" t="inlineStr">
        <is>
          <t>E02001217</t>
        </is>
      </c>
      <c r="C1187" s="417" t="inlineStr">
        <is>
          <t>Stockport 031</t>
        </is>
      </c>
      <c r="D1187" s="417" t="inlineStr">
        <is>
          <t>E08000007</t>
        </is>
      </c>
      <c r="E1187" s="417" t="inlineStr">
        <is>
          <t>Stockport</t>
        </is>
      </c>
      <c r="F1187" s="417" t="inlineStr">
        <is>
          <t>North West</t>
        </is>
      </c>
      <c r="G1187" s="380" t="inlineStr">
        <is>
          <t>RT Outer Conurbation</t>
        </is>
      </c>
      <c r="H1187" s="413" t="inlineStr">
        <is>
          <t>Inner and Outer Conurbation</t>
        </is>
      </c>
    </row>
    <row r="1188" ht="15.75" customFormat="1" customHeight="1" s="41">
      <c r="B1188" s="416" t="inlineStr">
        <is>
          <t>E02001218</t>
        </is>
      </c>
      <c r="C1188" s="417" t="inlineStr">
        <is>
          <t>Stockport 032</t>
        </is>
      </c>
      <c r="D1188" s="417" t="inlineStr">
        <is>
          <t>E08000007</t>
        </is>
      </c>
      <c r="E1188" s="417" t="inlineStr">
        <is>
          <t>Stockport</t>
        </is>
      </c>
      <c r="F1188" s="417" t="inlineStr">
        <is>
          <t>North West</t>
        </is>
      </c>
      <c r="G1188" s="380" t="inlineStr">
        <is>
          <t>RT Outer Conurbation</t>
        </is>
      </c>
      <c r="H1188" s="413" t="inlineStr">
        <is>
          <t>Inner and Outer Conurbation</t>
        </is>
      </c>
    </row>
    <row r="1189" ht="15.75" customFormat="1" customHeight="1" s="41">
      <c r="B1189" s="416" t="inlineStr">
        <is>
          <t>E02001219</t>
        </is>
      </c>
      <c r="C1189" s="417" t="inlineStr">
        <is>
          <t>Stockport 033</t>
        </is>
      </c>
      <c r="D1189" s="417" t="inlineStr">
        <is>
          <t>E08000007</t>
        </is>
      </c>
      <c r="E1189" s="417" t="inlineStr">
        <is>
          <t>Stockport</t>
        </is>
      </c>
      <c r="F1189" s="417" t="inlineStr">
        <is>
          <t>North West</t>
        </is>
      </c>
      <c r="G1189" s="380" t="inlineStr">
        <is>
          <t>RT Outer Conurbation</t>
        </is>
      </c>
      <c r="H1189" s="413" t="inlineStr">
        <is>
          <t>Inner and Outer Conurbation</t>
        </is>
      </c>
    </row>
    <row r="1190" ht="15.75" customFormat="1" customHeight="1" s="41">
      <c r="B1190" s="416" t="inlineStr">
        <is>
          <t>E02001220</t>
        </is>
      </c>
      <c r="C1190" s="417" t="inlineStr">
        <is>
          <t>Stockport 034</t>
        </is>
      </c>
      <c r="D1190" s="417" t="inlineStr">
        <is>
          <t>E08000007</t>
        </is>
      </c>
      <c r="E1190" s="417" t="inlineStr">
        <is>
          <t>Stockport</t>
        </is>
      </c>
      <c r="F1190" s="417" t="inlineStr">
        <is>
          <t>North West</t>
        </is>
      </c>
      <c r="G1190" s="380" t="inlineStr">
        <is>
          <t>RT Outer Conurbation</t>
        </is>
      </c>
      <c r="H1190" s="413" t="inlineStr">
        <is>
          <t>Inner and Outer Conurbation</t>
        </is>
      </c>
    </row>
    <row r="1191" ht="15.75" customFormat="1" customHeight="1" s="41">
      <c r="B1191" s="416" t="inlineStr">
        <is>
          <t>E02001221</t>
        </is>
      </c>
      <c r="C1191" s="417" t="inlineStr">
        <is>
          <t>Stockport 035</t>
        </is>
      </c>
      <c r="D1191" s="417" t="inlineStr">
        <is>
          <t>E08000007</t>
        </is>
      </c>
      <c r="E1191" s="417" t="inlineStr">
        <is>
          <t>Stockport</t>
        </is>
      </c>
      <c r="F1191" s="417" t="inlineStr">
        <is>
          <t>North West</t>
        </is>
      </c>
      <c r="G1191" s="380" t="inlineStr">
        <is>
          <t>RT Outer Conurbation</t>
        </is>
      </c>
      <c r="H1191" s="413" t="inlineStr">
        <is>
          <t>Inner and Outer Conurbation</t>
        </is>
      </c>
    </row>
    <row r="1192" ht="15.75" customFormat="1" customHeight="1" s="41">
      <c r="B1192" s="416" t="inlineStr">
        <is>
          <t>E02001222</t>
        </is>
      </c>
      <c r="C1192" s="417" t="inlineStr">
        <is>
          <t>Stockport 036</t>
        </is>
      </c>
      <c r="D1192" s="417" t="inlineStr">
        <is>
          <t>E08000007</t>
        </is>
      </c>
      <c r="E1192" s="417" t="inlineStr">
        <is>
          <t>Stockport</t>
        </is>
      </c>
      <c r="F1192" s="417" t="inlineStr">
        <is>
          <t>North West</t>
        </is>
      </c>
      <c r="G1192" s="380" t="inlineStr">
        <is>
          <t>RT Outer Conurbation</t>
        </is>
      </c>
      <c r="H1192" s="413" t="inlineStr">
        <is>
          <t>Inner and Outer Conurbation</t>
        </is>
      </c>
    </row>
    <row r="1193" ht="15.75" customFormat="1" customHeight="1" s="41">
      <c r="B1193" s="416" t="inlineStr">
        <is>
          <t>E02001223</t>
        </is>
      </c>
      <c r="C1193" s="417" t="inlineStr">
        <is>
          <t>Stockport 037</t>
        </is>
      </c>
      <c r="D1193" s="417" t="inlineStr">
        <is>
          <t>E08000007</t>
        </is>
      </c>
      <c r="E1193" s="417" t="inlineStr">
        <is>
          <t>Stockport</t>
        </is>
      </c>
      <c r="F1193" s="417" t="inlineStr">
        <is>
          <t>North West</t>
        </is>
      </c>
      <c r="G1193" s="380" t="inlineStr">
        <is>
          <t>RT Outer Conurbation</t>
        </is>
      </c>
      <c r="H1193" s="413" t="inlineStr">
        <is>
          <t>Inner and Outer Conurbation</t>
        </is>
      </c>
    </row>
    <row r="1194" ht="15.75" customFormat="1" customHeight="1" s="41">
      <c r="B1194" s="416" t="inlineStr">
        <is>
          <t>E02001224</t>
        </is>
      </c>
      <c r="C1194" s="417" t="inlineStr">
        <is>
          <t>Stockport 038</t>
        </is>
      </c>
      <c r="D1194" s="417" t="inlineStr">
        <is>
          <t>E08000007</t>
        </is>
      </c>
      <c r="E1194" s="417" t="inlineStr">
        <is>
          <t>Stockport</t>
        </is>
      </c>
      <c r="F1194" s="417" t="inlineStr">
        <is>
          <t>North West</t>
        </is>
      </c>
      <c r="G1194" s="380" t="inlineStr">
        <is>
          <t>RT Outer Conurbation</t>
        </is>
      </c>
      <c r="H1194" s="413" t="inlineStr">
        <is>
          <t>Inner and Outer Conurbation</t>
        </is>
      </c>
    </row>
    <row r="1195" ht="15.75" customFormat="1" customHeight="1" s="41">
      <c r="B1195" s="416" t="inlineStr">
        <is>
          <t>E02001225</t>
        </is>
      </c>
      <c r="C1195" s="417" t="inlineStr">
        <is>
          <t>Stockport 039</t>
        </is>
      </c>
      <c r="D1195" s="417" t="inlineStr">
        <is>
          <t>E08000007</t>
        </is>
      </c>
      <c r="E1195" s="417" t="inlineStr">
        <is>
          <t>Stockport</t>
        </is>
      </c>
      <c r="F1195" s="417" t="inlineStr">
        <is>
          <t>North West</t>
        </is>
      </c>
      <c r="G1195" s="380" t="inlineStr">
        <is>
          <t>RT Outer Conurbation</t>
        </is>
      </c>
      <c r="H1195" s="413" t="inlineStr">
        <is>
          <t>Inner and Outer Conurbation</t>
        </is>
      </c>
    </row>
    <row r="1196" ht="15.75" customFormat="1" customHeight="1" s="41">
      <c r="B1196" s="416" t="inlineStr">
        <is>
          <t>E02001226</t>
        </is>
      </c>
      <c r="C1196" s="417" t="inlineStr">
        <is>
          <t>Stockport 040</t>
        </is>
      </c>
      <c r="D1196" s="417" t="inlineStr">
        <is>
          <t>E08000007</t>
        </is>
      </c>
      <c r="E1196" s="417" t="inlineStr">
        <is>
          <t>Stockport</t>
        </is>
      </c>
      <c r="F1196" s="417" t="inlineStr">
        <is>
          <t>North West</t>
        </is>
      </c>
      <c r="G1196" s="380" t="inlineStr">
        <is>
          <t>RT Outer Conurbation</t>
        </is>
      </c>
      <c r="H1196" s="413" t="inlineStr">
        <is>
          <t>Inner and Outer Conurbation</t>
        </is>
      </c>
    </row>
    <row r="1197" ht="15.75" customFormat="1" customHeight="1" s="41">
      <c r="B1197" s="416" t="inlineStr">
        <is>
          <t>E02001227</t>
        </is>
      </c>
      <c r="C1197" s="417" t="inlineStr">
        <is>
          <t>Stockport 041</t>
        </is>
      </c>
      <c r="D1197" s="417" t="inlineStr">
        <is>
          <t>E08000007</t>
        </is>
      </c>
      <c r="E1197" s="417" t="inlineStr">
        <is>
          <t>Stockport</t>
        </is>
      </c>
      <c r="F1197" s="417" t="inlineStr">
        <is>
          <t>North West</t>
        </is>
      </c>
      <c r="G1197" s="380" t="inlineStr">
        <is>
          <t>RT Outer Conurbation</t>
        </is>
      </c>
      <c r="H1197" s="413" t="inlineStr">
        <is>
          <t>Inner and Outer Conurbation</t>
        </is>
      </c>
    </row>
    <row r="1198" ht="15.75" customFormat="1" customHeight="1" s="41">
      <c r="B1198" s="416" t="inlineStr">
        <is>
          <t>E02001228</t>
        </is>
      </c>
      <c r="C1198" s="417" t="inlineStr">
        <is>
          <t>Stockport 042</t>
        </is>
      </c>
      <c r="D1198" s="417" t="inlineStr">
        <is>
          <t>E08000007</t>
        </is>
      </c>
      <c r="E1198" s="417" t="inlineStr">
        <is>
          <t>Stockport</t>
        </is>
      </c>
      <c r="F1198" s="417" t="inlineStr">
        <is>
          <t>North West</t>
        </is>
      </c>
      <c r="G1198" s="380" t="inlineStr">
        <is>
          <t>RT Outer Conurbation</t>
        </is>
      </c>
      <c r="H1198" s="413" t="inlineStr">
        <is>
          <t>Inner and Outer Conurbation</t>
        </is>
      </c>
    </row>
    <row r="1199" ht="15.75" customFormat="1" customHeight="1" s="41">
      <c r="B1199" s="416" t="inlineStr">
        <is>
          <t>E02001229</t>
        </is>
      </c>
      <c r="C1199" s="417" t="inlineStr">
        <is>
          <t>Tameside 001</t>
        </is>
      </c>
      <c r="D1199" s="417" t="inlineStr">
        <is>
          <t>E08000008</t>
        </is>
      </c>
      <c r="E1199" s="417" t="inlineStr">
        <is>
          <t>Tameside</t>
        </is>
      </c>
      <c r="F1199" s="417" t="inlineStr">
        <is>
          <t>North West</t>
        </is>
      </c>
      <c r="G1199" s="380" t="inlineStr">
        <is>
          <t>RT Outer Conurbation</t>
        </is>
      </c>
      <c r="H1199" s="413" t="inlineStr">
        <is>
          <t>Inner and Outer Conurbation</t>
        </is>
      </c>
    </row>
    <row r="1200" ht="15.75" customFormat="1" customHeight="1" s="41">
      <c r="B1200" s="416" t="inlineStr">
        <is>
          <t>E02001230</t>
        </is>
      </c>
      <c r="C1200" s="417" t="inlineStr">
        <is>
          <t>Tameside 002</t>
        </is>
      </c>
      <c r="D1200" s="417" t="inlineStr">
        <is>
          <t>E08000008</t>
        </is>
      </c>
      <c r="E1200" s="417" t="inlineStr">
        <is>
          <t>Tameside</t>
        </is>
      </c>
      <c r="F1200" s="417" t="inlineStr">
        <is>
          <t>North West</t>
        </is>
      </c>
      <c r="G1200" s="380" t="inlineStr">
        <is>
          <t>RT Outer Conurbation</t>
        </is>
      </c>
      <c r="H1200" s="413" t="inlineStr">
        <is>
          <t>Inner and Outer Conurbation</t>
        </is>
      </c>
    </row>
    <row r="1201" ht="15.75" customFormat="1" customHeight="1" s="41">
      <c r="B1201" s="416" t="inlineStr">
        <is>
          <t>E02001231</t>
        </is>
      </c>
      <c r="C1201" s="417" t="inlineStr">
        <is>
          <t>Tameside 003</t>
        </is>
      </c>
      <c r="D1201" s="417" t="inlineStr">
        <is>
          <t>E08000008</t>
        </is>
      </c>
      <c r="E1201" s="417" t="inlineStr">
        <is>
          <t>Tameside</t>
        </is>
      </c>
      <c r="F1201" s="417" t="inlineStr">
        <is>
          <t>North West</t>
        </is>
      </c>
      <c r="G1201" s="380" t="inlineStr">
        <is>
          <t>RT Outer Conurbation</t>
        </is>
      </c>
      <c r="H1201" s="413" t="inlineStr">
        <is>
          <t>Inner and Outer Conurbation</t>
        </is>
      </c>
    </row>
    <row r="1202" ht="15.75" customFormat="1" customHeight="1" s="41">
      <c r="B1202" s="416" t="inlineStr">
        <is>
          <t>E02001232</t>
        </is>
      </c>
      <c r="C1202" s="417" t="inlineStr">
        <is>
          <t>Tameside 004</t>
        </is>
      </c>
      <c r="D1202" s="417" t="inlineStr">
        <is>
          <t>E08000008</t>
        </is>
      </c>
      <c r="E1202" s="417" t="inlineStr">
        <is>
          <t>Tameside</t>
        </is>
      </c>
      <c r="F1202" s="417" t="inlineStr">
        <is>
          <t>North West</t>
        </is>
      </c>
      <c r="G1202" s="380" t="inlineStr">
        <is>
          <t>RT Outer Conurbation</t>
        </is>
      </c>
      <c r="H1202" s="413" t="inlineStr">
        <is>
          <t>Inner and Outer Conurbation</t>
        </is>
      </c>
    </row>
    <row r="1203" ht="15.75" customFormat="1" customHeight="1" s="41">
      <c r="B1203" s="416" t="inlineStr">
        <is>
          <t>E02001233</t>
        </is>
      </c>
      <c r="C1203" s="417" t="inlineStr">
        <is>
          <t>Tameside 005</t>
        </is>
      </c>
      <c r="D1203" s="417" t="inlineStr">
        <is>
          <t>E08000008</t>
        </is>
      </c>
      <c r="E1203" s="417" t="inlineStr">
        <is>
          <t>Tameside</t>
        </is>
      </c>
      <c r="F1203" s="417" t="inlineStr">
        <is>
          <t>North West</t>
        </is>
      </c>
      <c r="G1203" s="380" t="inlineStr">
        <is>
          <t>RT Outer Conurbation</t>
        </is>
      </c>
      <c r="H1203" s="413" t="inlineStr">
        <is>
          <t>Inner and Outer Conurbation</t>
        </is>
      </c>
    </row>
    <row r="1204" ht="15.75" customFormat="1" customHeight="1" s="41">
      <c r="B1204" s="416" t="inlineStr">
        <is>
          <t>E02001234</t>
        </is>
      </c>
      <c r="C1204" s="417" t="inlineStr">
        <is>
          <t>Tameside 006</t>
        </is>
      </c>
      <c r="D1204" s="417" t="inlineStr">
        <is>
          <t>E08000008</t>
        </is>
      </c>
      <c r="E1204" s="417" t="inlineStr">
        <is>
          <t>Tameside</t>
        </is>
      </c>
      <c r="F1204" s="417" t="inlineStr">
        <is>
          <t>North West</t>
        </is>
      </c>
      <c r="G1204" s="380" t="inlineStr">
        <is>
          <t>RT Outer Conurbation</t>
        </is>
      </c>
      <c r="H1204" s="413" t="inlineStr">
        <is>
          <t>Inner and Outer Conurbation</t>
        </is>
      </c>
    </row>
    <row r="1205" ht="15.75" customFormat="1" customHeight="1" s="41">
      <c r="B1205" s="416" t="inlineStr">
        <is>
          <t>E02001235</t>
        </is>
      </c>
      <c r="C1205" s="417" t="inlineStr">
        <is>
          <t>Tameside 007</t>
        </is>
      </c>
      <c r="D1205" s="417" t="inlineStr">
        <is>
          <t>E08000008</t>
        </is>
      </c>
      <c r="E1205" s="417" t="inlineStr">
        <is>
          <t>Tameside</t>
        </is>
      </c>
      <c r="F1205" s="417" t="inlineStr">
        <is>
          <t>North West</t>
        </is>
      </c>
      <c r="G1205" s="380" t="inlineStr">
        <is>
          <t>RT Outer Conurbation</t>
        </is>
      </c>
      <c r="H1205" s="413" t="inlineStr">
        <is>
          <t>Inner and Outer Conurbation</t>
        </is>
      </c>
    </row>
    <row r="1206" ht="15.75" customFormat="1" customHeight="1" s="41">
      <c r="B1206" s="416" t="inlineStr">
        <is>
          <t>E02001236</t>
        </is>
      </c>
      <c r="C1206" s="417" t="inlineStr">
        <is>
          <t>Tameside 008</t>
        </is>
      </c>
      <c r="D1206" s="417" t="inlineStr">
        <is>
          <t>E08000008</t>
        </is>
      </c>
      <c r="E1206" s="417" t="inlineStr">
        <is>
          <t>Tameside</t>
        </is>
      </c>
      <c r="F1206" s="417" t="inlineStr">
        <is>
          <t>North West</t>
        </is>
      </c>
      <c r="G1206" s="380" t="inlineStr">
        <is>
          <t>RT Outer Conurbation</t>
        </is>
      </c>
      <c r="H1206" s="413" t="inlineStr">
        <is>
          <t>Inner and Outer Conurbation</t>
        </is>
      </c>
    </row>
    <row r="1207" ht="15.75" customFormat="1" customHeight="1" s="41">
      <c r="B1207" s="416" t="inlineStr">
        <is>
          <t>E02001237</t>
        </is>
      </c>
      <c r="C1207" s="417" t="inlineStr">
        <is>
          <t>Tameside 009</t>
        </is>
      </c>
      <c r="D1207" s="417" t="inlineStr">
        <is>
          <t>E08000008</t>
        </is>
      </c>
      <c r="E1207" s="417" t="inlineStr">
        <is>
          <t>Tameside</t>
        </is>
      </c>
      <c r="F1207" s="417" t="inlineStr">
        <is>
          <t>North West</t>
        </is>
      </c>
      <c r="G1207" s="380" t="inlineStr">
        <is>
          <t>RT Outer Conurbation</t>
        </is>
      </c>
      <c r="H1207" s="413" t="inlineStr">
        <is>
          <t>Inner and Outer Conurbation</t>
        </is>
      </c>
    </row>
    <row r="1208" ht="15.75" customFormat="1" customHeight="1" s="41">
      <c r="B1208" s="416" t="inlineStr">
        <is>
          <t>E02001238</t>
        </is>
      </c>
      <c r="C1208" s="417" t="inlineStr">
        <is>
          <t>Tameside 010</t>
        </is>
      </c>
      <c r="D1208" s="417" t="inlineStr">
        <is>
          <t>E08000008</t>
        </is>
      </c>
      <c r="E1208" s="417" t="inlineStr">
        <is>
          <t>Tameside</t>
        </is>
      </c>
      <c r="F1208" s="417" t="inlineStr">
        <is>
          <t>North West</t>
        </is>
      </c>
      <c r="G1208" s="380" t="inlineStr">
        <is>
          <t>RT Inner Conurbation</t>
        </is>
      </c>
      <c r="H1208" s="413" t="inlineStr">
        <is>
          <t>Inner and Outer Conurbation</t>
        </is>
      </c>
    </row>
    <row r="1209" ht="15.75" customFormat="1" customHeight="1" s="41">
      <c r="B1209" s="416" t="inlineStr">
        <is>
          <t>E02001239</t>
        </is>
      </c>
      <c r="C1209" s="417" t="inlineStr">
        <is>
          <t>Tameside 011</t>
        </is>
      </c>
      <c r="D1209" s="417" t="inlineStr">
        <is>
          <t>E08000008</t>
        </is>
      </c>
      <c r="E1209" s="417" t="inlineStr">
        <is>
          <t>Tameside</t>
        </is>
      </c>
      <c r="F1209" s="417" t="inlineStr">
        <is>
          <t>North West</t>
        </is>
      </c>
      <c r="G1209" s="380" t="inlineStr">
        <is>
          <t>RT Inner Conurbation</t>
        </is>
      </c>
      <c r="H1209" s="413" t="inlineStr">
        <is>
          <t>Inner and Outer Conurbation</t>
        </is>
      </c>
    </row>
    <row r="1210" ht="15.75" customFormat="1" customHeight="1" s="41">
      <c r="B1210" s="416" t="inlineStr">
        <is>
          <t>E02001240</t>
        </is>
      </c>
      <c r="C1210" s="417" t="inlineStr">
        <is>
          <t>Tameside 012</t>
        </is>
      </c>
      <c r="D1210" s="417" t="inlineStr">
        <is>
          <t>E08000008</t>
        </is>
      </c>
      <c r="E1210" s="417" t="inlineStr">
        <is>
          <t>Tameside</t>
        </is>
      </c>
      <c r="F1210" s="417" t="inlineStr">
        <is>
          <t>North West</t>
        </is>
      </c>
      <c r="G1210" s="380" t="inlineStr">
        <is>
          <t>RT Inner Conurbation</t>
        </is>
      </c>
      <c r="H1210" s="413" t="inlineStr">
        <is>
          <t>Inner and Outer Conurbation</t>
        </is>
      </c>
    </row>
    <row r="1211" ht="15.75" customFormat="1" customHeight="1" s="41">
      <c r="B1211" s="416" t="inlineStr">
        <is>
          <t>E02001241</t>
        </is>
      </c>
      <c r="C1211" s="417" t="inlineStr">
        <is>
          <t>Tameside 013</t>
        </is>
      </c>
      <c r="D1211" s="417" t="inlineStr">
        <is>
          <t>E08000008</t>
        </is>
      </c>
      <c r="E1211" s="417" t="inlineStr">
        <is>
          <t>Tameside</t>
        </is>
      </c>
      <c r="F1211" s="417" t="inlineStr">
        <is>
          <t>North West</t>
        </is>
      </c>
      <c r="G1211" s="380" t="inlineStr">
        <is>
          <t>RT Outer Conurbation</t>
        </is>
      </c>
      <c r="H1211" s="413" t="inlineStr">
        <is>
          <t>Inner and Outer Conurbation</t>
        </is>
      </c>
    </row>
    <row r="1212" ht="15.75" customFormat="1" customHeight="1" s="41">
      <c r="B1212" s="416" t="inlineStr">
        <is>
          <t>E02001242</t>
        </is>
      </c>
      <c r="C1212" s="417" t="inlineStr">
        <is>
          <t>Tameside 014</t>
        </is>
      </c>
      <c r="D1212" s="417" t="inlineStr">
        <is>
          <t>E08000008</t>
        </is>
      </c>
      <c r="E1212" s="417" t="inlineStr">
        <is>
          <t>Tameside</t>
        </is>
      </c>
      <c r="F1212" s="417" t="inlineStr">
        <is>
          <t>North West</t>
        </is>
      </c>
      <c r="G1212" s="380" t="inlineStr">
        <is>
          <t>RT Inner Conurbation</t>
        </is>
      </c>
      <c r="H1212" s="413" t="inlineStr">
        <is>
          <t>Inner and Outer Conurbation</t>
        </is>
      </c>
    </row>
    <row r="1213" ht="15.75" customFormat="1" customHeight="1" s="41">
      <c r="B1213" s="416" t="inlineStr">
        <is>
          <t>E02001243</t>
        </is>
      </c>
      <c r="C1213" s="417" t="inlineStr">
        <is>
          <t>Tameside 015</t>
        </is>
      </c>
      <c r="D1213" s="417" t="inlineStr">
        <is>
          <t>E08000008</t>
        </is>
      </c>
      <c r="E1213" s="417" t="inlineStr">
        <is>
          <t>Tameside</t>
        </is>
      </c>
      <c r="F1213" s="417" t="inlineStr">
        <is>
          <t>North West</t>
        </is>
      </c>
      <c r="G1213" s="380" t="inlineStr">
        <is>
          <t>RT Outer Conurbation</t>
        </is>
      </c>
      <c r="H1213" s="413" t="inlineStr">
        <is>
          <t>Inner and Outer Conurbation</t>
        </is>
      </c>
    </row>
    <row r="1214" ht="15.75" customFormat="1" customHeight="1" s="41">
      <c r="B1214" s="416" t="inlineStr">
        <is>
          <t>E02001244</t>
        </is>
      </c>
      <c r="C1214" s="417" t="inlineStr">
        <is>
          <t>Tameside 016</t>
        </is>
      </c>
      <c r="D1214" s="417" t="inlineStr">
        <is>
          <t>E08000008</t>
        </is>
      </c>
      <c r="E1214" s="417" t="inlineStr">
        <is>
          <t>Tameside</t>
        </is>
      </c>
      <c r="F1214" s="417" t="inlineStr">
        <is>
          <t>North West</t>
        </is>
      </c>
      <c r="G1214" s="380" t="inlineStr">
        <is>
          <t>RT Outer Conurbation</t>
        </is>
      </c>
      <c r="H1214" s="413" t="inlineStr">
        <is>
          <t>Inner and Outer Conurbation</t>
        </is>
      </c>
    </row>
    <row r="1215" ht="15.75" customFormat="1" customHeight="1" s="41">
      <c r="B1215" s="416" t="inlineStr">
        <is>
          <t>E02001245</t>
        </is>
      </c>
      <c r="C1215" s="417" t="inlineStr">
        <is>
          <t>Tameside 017</t>
        </is>
      </c>
      <c r="D1215" s="417" t="inlineStr">
        <is>
          <t>E08000008</t>
        </is>
      </c>
      <c r="E1215" s="417" t="inlineStr">
        <is>
          <t>Tameside</t>
        </is>
      </c>
      <c r="F1215" s="417" t="inlineStr">
        <is>
          <t>North West</t>
        </is>
      </c>
      <c r="G1215" s="380" t="inlineStr">
        <is>
          <t>RT Outer Conurbation</t>
        </is>
      </c>
      <c r="H1215" s="413" t="inlineStr">
        <is>
          <t>Inner and Outer Conurbation</t>
        </is>
      </c>
    </row>
    <row r="1216" ht="15.75" customFormat="1" customHeight="1" s="41">
      <c r="B1216" s="416" t="inlineStr">
        <is>
          <t>E02001246</t>
        </is>
      </c>
      <c r="C1216" s="417" t="inlineStr">
        <is>
          <t>Tameside 018</t>
        </is>
      </c>
      <c r="D1216" s="417" t="inlineStr">
        <is>
          <t>E08000008</t>
        </is>
      </c>
      <c r="E1216" s="417" t="inlineStr">
        <is>
          <t>Tameside</t>
        </is>
      </c>
      <c r="F1216" s="417" t="inlineStr">
        <is>
          <t>North West</t>
        </is>
      </c>
      <c r="G1216" s="380" t="inlineStr">
        <is>
          <t>RT Outer Conurbation</t>
        </is>
      </c>
      <c r="H1216" s="413" t="inlineStr">
        <is>
          <t>Inner and Outer Conurbation</t>
        </is>
      </c>
    </row>
    <row r="1217" ht="15.75" customFormat="1" customHeight="1" s="41">
      <c r="B1217" s="416" t="inlineStr">
        <is>
          <t>E02001247</t>
        </is>
      </c>
      <c r="C1217" s="417" t="inlineStr">
        <is>
          <t>Tameside 019</t>
        </is>
      </c>
      <c r="D1217" s="417" t="inlineStr">
        <is>
          <t>E08000008</t>
        </is>
      </c>
      <c r="E1217" s="417" t="inlineStr">
        <is>
          <t>Tameside</t>
        </is>
      </c>
      <c r="F1217" s="417" t="inlineStr">
        <is>
          <t>North West</t>
        </is>
      </c>
      <c r="G1217" s="380" t="inlineStr">
        <is>
          <t>RT Inner Conurbation</t>
        </is>
      </c>
      <c r="H1217" s="413" t="inlineStr">
        <is>
          <t>Inner and Outer Conurbation</t>
        </is>
      </c>
    </row>
    <row r="1218" ht="15.75" customFormat="1" customHeight="1" s="41">
      <c r="B1218" s="416" t="inlineStr">
        <is>
          <t>E02001248</t>
        </is>
      </c>
      <c r="C1218" s="417" t="inlineStr">
        <is>
          <t>Tameside 020</t>
        </is>
      </c>
      <c r="D1218" s="417" t="inlineStr">
        <is>
          <t>E08000008</t>
        </is>
      </c>
      <c r="E1218" s="417" t="inlineStr">
        <is>
          <t>Tameside</t>
        </is>
      </c>
      <c r="F1218" s="417" t="inlineStr">
        <is>
          <t>North West</t>
        </is>
      </c>
      <c r="G1218" s="380" t="inlineStr">
        <is>
          <t>RT Outer Conurbation</t>
        </is>
      </c>
      <c r="H1218" s="413" t="inlineStr">
        <is>
          <t>Inner and Outer Conurbation</t>
        </is>
      </c>
    </row>
    <row r="1219" ht="15.75" customFormat="1" customHeight="1" s="41">
      <c r="B1219" s="416" t="inlineStr">
        <is>
          <t>E02001249</t>
        </is>
      </c>
      <c r="C1219" s="417" t="inlineStr">
        <is>
          <t>Tameside 021</t>
        </is>
      </c>
      <c r="D1219" s="417" t="inlineStr">
        <is>
          <t>E08000008</t>
        </is>
      </c>
      <c r="E1219" s="417" t="inlineStr">
        <is>
          <t>Tameside</t>
        </is>
      </c>
      <c r="F1219" s="417" t="inlineStr">
        <is>
          <t>North West</t>
        </is>
      </c>
      <c r="G1219" s="380" t="inlineStr">
        <is>
          <t>RT Outer Conurbation</t>
        </is>
      </c>
      <c r="H1219" s="413" t="inlineStr">
        <is>
          <t>Inner and Outer Conurbation</t>
        </is>
      </c>
    </row>
    <row r="1220" ht="15.75" customFormat="1" customHeight="1" s="41">
      <c r="B1220" s="416" t="inlineStr">
        <is>
          <t>E02001250</t>
        </is>
      </c>
      <c r="C1220" s="417" t="inlineStr">
        <is>
          <t>Tameside 022</t>
        </is>
      </c>
      <c r="D1220" s="417" t="inlineStr">
        <is>
          <t>E08000008</t>
        </is>
      </c>
      <c r="E1220" s="417" t="inlineStr">
        <is>
          <t>Tameside</t>
        </is>
      </c>
      <c r="F1220" s="417" t="inlineStr">
        <is>
          <t>North West</t>
        </is>
      </c>
      <c r="G1220" s="380" t="inlineStr">
        <is>
          <t>RT Outer Conurbation</t>
        </is>
      </c>
      <c r="H1220" s="413" t="inlineStr">
        <is>
          <t>Inner and Outer Conurbation</t>
        </is>
      </c>
    </row>
    <row r="1221" ht="15.75" customFormat="1" customHeight="1" s="41">
      <c r="B1221" s="416" t="inlineStr">
        <is>
          <t>E02001251</t>
        </is>
      </c>
      <c r="C1221" s="417" t="inlineStr">
        <is>
          <t>Tameside 023</t>
        </is>
      </c>
      <c r="D1221" s="417" t="inlineStr">
        <is>
          <t>E08000008</t>
        </is>
      </c>
      <c r="E1221" s="417" t="inlineStr">
        <is>
          <t>Tameside</t>
        </is>
      </c>
      <c r="F1221" s="417" t="inlineStr">
        <is>
          <t>North West</t>
        </is>
      </c>
      <c r="G1221" s="380" t="inlineStr">
        <is>
          <t>RT Outer Conurbation</t>
        </is>
      </c>
      <c r="H1221" s="413" t="inlineStr">
        <is>
          <t>Inner and Outer Conurbation</t>
        </is>
      </c>
    </row>
    <row r="1222" ht="15.75" customFormat="1" customHeight="1" s="41">
      <c r="B1222" s="416" t="inlineStr">
        <is>
          <t>E02001252</t>
        </is>
      </c>
      <c r="C1222" s="417" t="inlineStr">
        <is>
          <t>Tameside 024</t>
        </is>
      </c>
      <c r="D1222" s="417" t="inlineStr">
        <is>
          <t>E08000008</t>
        </is>
      </c>
      <c r="E1222" s="417" t="inlineStr">
        <is>
          <t>Tameside</t>
        </is>
      </c>
      <c r="F1222" s="417" t="inlineStr">
        <is>
          <t>North West</t>
        </is>
      </c>
      <c r="G1222" s="380" t="inlineStr">
        <is>
          <t>RT Inner Conurbation</t>
        </is>
      </c>
      <c r="H1222" s="413" t="inlineStr">
        <is>
          <t>Inner and Outer Conurbation</t>
        </is>
      </c>
    </row>
    <row r="1223" ht="15.75" customFormat="1" customHeight="1" s="41">
      <c r="B1223" s="416" t="inlineStr">
        <is>
          <t>E02001253</t>
        </is>
      </c>
      <c r="C1223" s="417" t="inlineStr">
        <is>
          <t>Tameside 025</t>
        </is>
      </c>
      <c r="D1223" s="417" t="inlineStr">
        <is>
          <t>E08000008</t>
        </is>
      </c>
      <c r="E1223" s="417" t="inlineStr">
        <is>
          <t>Tameside</t>
        </is>
      </c>
      <c r="F1223" s="417" t="inlineStr">
        <is>
          <t>North West</t>
        </is>
      </c>
      <c r="G1223" s="380" t="inlineStr">
        <is>
          <t>RT Inner Conurbation</t>
        </is>
      </c>
      <c r="H1223" s="413" t="inlineStr">
        <is>
          <t>Inner and Outer Conurbation</t>
        </is>
      </c>
    </row>
    <row r="1224" ht="15.75" customFormat="1" customHeight="1" s="41">
      <c r="B1224" s="416" t="inlineStr">
        <is>
          <t>E02001254</t>
        </is>
      </c>
      <c r="C1224" s="417" t="inlineStr">
        <is>
          <t>Tameside 026</t>
        </is>
      </c>
      <c r="D1224" s="417" t="inlineStr">
        <is>
          <t>E08000008</t>
        </is>
      </c>
      <c r="E1224" s="417" t="inlineStr">
        <is>
          <t>Tameside</t>
        </is>
      </c>
      <c r="F1224" s="417" t="inlineStr">
        <is>
          <t>North West</t>
        </is>
      </c>
      <c r="G1224" s="380" t="inlineStr">
        <is>
          <t>RT Outer Conurbation</t>
        </is>
      </c>
      <c r="H1224" s="413" t="inlineStr">
        <is>
          <t>Inner and Outer Conurbation</t>
        </is>
      </c>
    </row>
    <row r="1225" ht="15.75" customFormat="1" customHeight="1" s="41">
      <c r="B1225" s="416" t="inlineStr">
        <is>
          <t>E02001255</t>
        </is>
      </c>
      <c r="C1225" s="417" t="inlineStr">
        <is>
          <t>Tameside 027</t>
        </is>
      </c>
      <c r="D1225" s="417" t="inlineStr">
        <is>
          <t>E08000008</t>
        </is>
      </c>
      <c r="E1225" s="417" t="inlineStr">
        <is>
          <t>Tameside</t>
        </is>
      </c>
      <c r="F1225" s="417" t="inlineStr">
        <is>
          <t>North West</t>
        </is>
      </c>
      <c r="G1225" s="380" t="inlineStr">
        <is>
          <t>RT Outer Conurbation</t>
        </is>
      </c>
      <c r="H1225" s="413" t="inlineStr">
        <is>
          <t>Inner and Outer Conurbation</t>
        </is>
      </c>
    </row>
    <row r="1226" ht="15.75" customFormat="1" customHeight="1" s="41">
      <c r="B1226" s="416" t="inlineStr">
        <is>
          <t>E02001256</t>
        </is>
      </c>
      <c r="C1226" s="417" t="inlineStr">
        <is>
          <t>Tameside 028</t>
        </is>
      </c>
      <c r="D1226" s="417" t="inlineStr">
        <is>
          <t>E08000008</t>
        </is>
      </c>
      <c r="E1226" s="417" t="inlineStr">
        <is>
          <t>Tameside</t>
        </is>
      </c>
      <c r="F1226" s="417" t="inlineStr">
        <is>
          <t>North West</t>
        </is>
      </c>
      <c r="G1226" s="380" t="inlineStr">
        <is>
          <t>RT Outer Conurbation</t>
        </is>
      </c>
      <c r="H1226" s="413" t="inlineStr">
        <is>
          <t>Inner and Outer Conurbation</t>
        </is>
      </c>
    </row>
    <row r="1227" ht="15.75" customFormat="1" customHeight="1" s="41">
      <c r="B1227" s="416" t="inlineStr">
        <is>
          <t>E02001257</t>
        </is>
      </c>
      <c r="C1227" s="417" t="inlineStr">
        <is>
          <t>Tameside 029</t>
        </is>
      </c>
      <c r="D1227" s="417" t="inlineStr">
        <is>
          <t>E08000008</t>
        </is>
      </c>
      <c r="E1227" s="417" t="inlineStr">
        <is>
          <t>Tameside</t>
        </is>
      </c>
      <c r="F1227" s="417" t="inlineStr">
        <is>
          <t>North West</t>
        </is>
      </c>
      <c r="G1227" s="380" t="inlineStr">
        <is>
          <t>RT Outer Conurbation</t>
        </is>
      </c>
      <c r="H1227" s="413" t="inlineStr">
        <is>
          <t>Inner and Outer Conurbation</t>
        </is>
      </c>
    </row>
    <row r="1228" ht="15.75" customFormat="1" customHeight="1" s="41">
      <c r="B1228" s="416" t="inlineStr">
        <is>
          <t>E02001258</t>
        </is>
      </c>
      <c r="C1228" s="417" t="inlineStr">
        <is>
          <t>Tameside 030</t>
        </is>
      </c>
      <c r="D1228" s="417" t="inlineStr">
        <is>
          <t>E08000008</t>
        </is>
      </c>
      <c r="E1228" s="417" t="inlineStr">
        <is>
          <t>Tameside</t>
        </is>
      </c>
      <c r="F1228" s="417" t="inlineStr">
        <is>
          <t>North West</t>
        </is>
      </c>
      <c r="G1228" s="380" t="inlineStr">
        <is>
          <t>RT Outer Conurbation</t>
        </is>
      </c>
      <c r="H1228" s="413" t="inlineStr">
        <is>
          <t>Inner and Outer Conurbation</t>
        </is>
      </c>
    </row>
    <row r="1229" ht="15.75" customFormat="1" customHeight="1" s="41">
      <c r="B1229" s="416" t="inlineStr">
        <is>
          <t>E02001259</t>
        </is>
      </c>
      <c r="C1229" s="417" t="inlineStr">
        <is>
          <t>Trafford 001</t>
        </is>
      </c>
      <c r="D1229" s="417" t="inlineStr">
        <is>
          <t>E08000009</t>
        </is>
      </c>
      <c r="E1229" s="417" t="inlineStr">
        <is>
          <t>Trafford</t>
        </is>
      </c>
      <c r="F1229" s="417" t="inlineStr">
        <is>
          <t>North West</t>
        </is>
      </c>
      <c r="G1229" s="380" t="inlineStr">
        <is>
          <t>RT Inner Conurbation</t>
        </is>
      </c>
      <c r="H1229" s="413" t="inlineStr">
        <is>
          <t>Inner and Outer Conurbation</t>
        </is>
      </c>
    </row>
    <row r="1230" ht="15.75" customFormat="1" customHeight="1" s="41">
      <c r="B1230" s="416" t="inlineStr">
        <is>
          <t>E02001260</t>
        </is>
      </c>
      <c r="C1230" s="417" t="inlineStr">
        <is>
          <t>Trafford 002</t>
        </is>
      </c>
      <c r="D1230" s="417" t="inlineStr">
        <is>
          <t>E08000009</t>
        </is>
      </c>
      <c r="E1230" s="417" t="inlineStr">
        <is>
          <t>Trafford</t>
        </is>
      </c>
      <c r="F1230" s="417" t="inlineStr">
        <is>
          <t>North West</t>
        </is>
      </c>
      <c r="G1230" s="380" t="inlineStr">
        <is>
          <t>RT Inner Conurbation</t>
        </is>
      </c>
      <c r="H1230" s="413" t="inlineStr">
        <is>
          <t>Inner and Outer Conurbation</t>
        </is>
      </c>
    </row>
    <row r="1231" ht="15.75" customFormat="1" customHeight="1" s="41">
      <c r="B1231" s="416" t="inlineStr">
        <is>
          <t>E02001261</t>
        </is>
      </c>
      <c r="C1231" s="417" t="inlineStr">
        <is>
          <t>Trafford 003</t>
        </is>
      </c>
      <c r="D1231" s="417" t="inlineStr">
        <is>
          <t>E08000009</t>
        </is>
      </c>
      <c r="E1231" s="417" t="inlineStr">
        <is>
          <t>Trafford</t>
        </is>
      </c>
      <c r="F1231" s="417" t="inlineStr">
        <is>
          <t>North West</t>
        </is>
      </c>
      <c r="G1231" s="380" t="inlineStr">
        <is>
          <t>RT Inner Conurbation</t>
        </is>
      </c>
      <c r="H1231" s="413" t="inlineStr">
        <is>
          <t>Inner and Outer Conurbation</t>
        </is>
      </c>
    </row>
    <row r="1232" ht="15.75" customFormat="1" customHeight="1" s="41">
      <c r="B1232" s="416" t="inlineStr">
        <is>
          <t>E02001262</t>
        </is>
      </c>
      <c r="C1232" s="417" t="inlineStr">
        <is>
          <t>Trafford 004</t>
        </is>
      </c>
      <c r="D1232" s="417" t="inlineStr">
        <is>
          <t>E08000009</t>
        </is>
      </c>
      <c r="E1232" s="417" t="inlineStr">
        <is>
          <t>Trafford</t>
        </is>
      </c>
      <c r="F1232" s="417" t="inlineStr">
        <is>
          <t>North West</t>
        </is>
      </c>
      <c r="G1232" s="380" t="inlineStr">
        <is>
          <t>RT Inner Conurbation</t>
        </is>
      </c>
      <c r="H1232" s="413" t="inlineStr">
        <is>
          <t>Inner and Outer Conurbation</t>
        </is>
      </c>
    </row>
    <row r="1233" ht="15.75" customFormat="1" customHeight="1" s="41">
      <c r="B1233" s="416" t="inlineStr">
        <is>
          <t>E02001263</t>
        </is>
      </c>
      <c r="C1233" s="417" t="inlineStr">
        <is>
          <t>Trafford 005</t>
        </is>
      </c>
      <c r="D1233" s="417" t="inlineStr">
        <is>
          <t>E08000009</t>
        </is>
      </c>
      <c r="E1233" s="417" t="inlineStr">
        <is>
          <t>Trafford</t>
        </is>
      </c>
      <c r="F1233" s="417" t="inlineStr">
        <is>
          <t>North West</t>
        </is>
      </c>
      <c r="G1233" s="380" t="inlineStr">
        <is>
          <t>RT Outer Conurbation</t>
        </is>
      </c>
      <c r="H1233" s="413" t="inlineStr">
        <is>
          <t>Inner and Outer Conurbation</t>
        </is>
      </c>
    </row>
    <row r="1234" ht="15.75" customFormat="1" customHeight="1" s="41">
      <c r="B1234" s="416" t="inlineStr">
        <is>
          <t>E02001264</t>
        </is>
      </c>
      <c r="C1234" s="417" t="inlineStr">
        <is>
          <t>Trafford 006</t>
        </is>
      </c>
      <c r="D1234" s="417" t="inlineStr">
        <is>
          <t>E08000009</t>
        </is>
      </c>
      <c r="E1234" s="417" t="inlineStr">
        <is>
          <t>Trafford</t>
        </is>
      </c>
      <c r="F1234" s="417" t="inlineStr">
        <is>
          <t>North West</t>
        </is>
      </c>
      <c r="G1234" s="380" t="inlineStr">
        <is>
          <t>RT Inner Conurbation</t>
        </is>
      </c>
      <c r="H1234" s="413" t="inlineStr">
        <is>
          <t>Inner and Outer Conurbation</t>
        </is>
      </c>
    </row>
    <row r="1235" ht="15.75" customFormat="1" customHeight="1" s="41">
      <c r="B1235" s="416" t="inlineStr">
        <is>
          <t>E02001265</t>
        </is>
      </c>
      <c r="C1235" s="417" t="inlineStr">
        <is>
          <t>Trafford 007</t>
        </is>
      </c>
      <c r="D1235" s="417" t="inlineStr">
        <is>
          <t>E08000009</t>
        </is>
      </c>
      <c r="E1235" s="417" t="inlineStr">
        <is>
          <t>Trafford</t>
        </is>
      </c>
      <c r="F1235" s="417" t="inlineStr">
        <is>
          <t>North West</t>
        </is>
      </c>
      <c r="G1235" s="380" t="inlineStr">
        <is>
          <t>RT Outer Conurbation</t>
        </is>
      </c>
      <c r="H1235" s="413" t="inlineStr">
        <is>
          <t>Inner and Outer Conurbation</t>
        </is>
      </c>
    </row>
    <row r="1236" ht="15.75" customFormat="1" customHeight="1" s="41">
      <c r="B1236" s="416" t="inlineStr">
        <is>
          <t>E02001266</t>
        </is>
      </c>
      <c r="C1236" s="417" t="inlineStr">
        <is>
          <t>Trafford 008</t>
        </is>
      </c>
      <c r="D1236" s="417" t="inlineStr">
        <is>
          <t>E08000009</t>
        </is>
      </c>
      <c r="E1236" s="417" t="inlineStr">
        <is>
          <t>Trafford</t>
        </is>
      </c>
      <c r="F1236" s="417" t="inlineStr">
        <is>
          <t>North West</t>
        </is>
      </c>
      <c r="G1236" s="380" t="inlineStr">
        <is>
          <t>RT Inner Conurbation</t>
        </is>
      </c>
      <c r="H1236" s="413" t="inlineStr">
        <is>
          <t>Inner and Outer Conurbation</t>
        </is>
      </c>
    </row>
    <row r="1237" ht="15.75" customFormat="1" customHeight="1" s="41">
      <c r="B1237" s="416" t="inlineStr">
        <is>
          <t>E02001267</t>
        </is>
      </c>
      <c r="C1237" s="417" t="inlineStr">
        <is>
          <t>Trafford 009</t>
        </is>
      </c>
      <c r="D1237" s="417" t="inlineStr">
        <is>
          <t>E08000009</t>
        </is>
      </c>
      <c r="E1237" s="417" t="inlineStr">
        <is>
          <t>Trafford</t>
        </is>
      </c>
      <c r="F1237" s="417" t="inlineStr">
        <is>
          <t>North West</t>
        </is>
      </c>
      <c r="G1237" s="380" t="inlineStr">
        <is>
          <t>RT Outer Conurbation</t>
        </is>
      </c>
      <c r="H1237" s="413" t="inlineStr">
        <is>
          <t>Inner and Outer Conurbation</t>
        </is>
      </c>
    </row>
    <row r="1238" ht="15.75" customFormat="1" customHeight="1" s="41">
      <c r="B1238" s="416" t="inlineStr">
        <is>
          <t>E02001268</t>
        </is>
      </c>
      <c r="C1238" s="417" t="inlineStr">
        <is>
          <t>Trafford 010</t>
        </is>
      </c>
      <c r="D1238" s="417" t="inlineStr">
        <is>
          <t>E08000009</t>
        </is>
      </c>
      <c r="E1238" s="417" t="inlineStr">
        <is>
          <t>Trafford</t>
        </is>
      </c>
      <c r="F1238" s="417" t="inlineStr">
        <is>
          <t>North West</t>
        </is>
      </c>
      <c r="G1238" s="380" t="inlineStr">
        <is>
          <t>RT Outer Conurbation</t>
        </is>
      </c>
      <c r="H1238" s="413" t="inlineStr">
        <is>
          <t>Inner and Outer Conurbation</t>
        </is>
      </c>
    </row>
    <row r="1239" ht="15.75" customFormat="1" customHeight="1" s="41">
      <c r="B1239" s="416" t="inlineStr">
        <is>
          <t>E02001269</t>
        </is>
      </c>
      <c r="C1239" s="417" t="inlineStr">
        <is>
          <t>Trafford 011</t>
        </is>
      </c>
      <c r="D1239" s="417" t="inlineStr">
        <is>
          <t>E08000009</t>
        </is>
      </c>
      <c r="E1239" s="417" t="inlineStr">
        <is>
          <t>Trafford</t>
        </is>
      </c>
      <c r="F1239" s="417" t="inlineStr">
        <is>
          <t>North West</t>
        </is>
      </c>
      <c r="G1239" s="380" t="inlineStr">
        <is>
          <t>RT Inner Conurbation</t>
        </is>
      </c>
      <c r="H1239" s="413" t="inlineStr">
        <is>
          <t>Inner and Outer Conurbation</t>
        </is>
      </c>
    </row>
    <row r="1240" ht="15.75" customFormat="1" customHeight="1" s="41">
      <c r="B1240" s="416" t="inlineStr">
        <is>
          <t>E02001270</t>
        </is>
      </c>
      <c r="C1240" s="417" t="inlineStr">
        <is>
          <t>Trafford 012</t>
        </is>
      </c>
      <c r="D1240" s="417" t="inlineStr">
        <is>
          <t>E08000009</t>
        </is>
      </c>
      <c r="E1240" s="417" t="inlineStr">
        <is>
          <t>Trafford</t>
        </is>
      </c>
      <c r="F1240" s="417" t="inlineStr">
        <is>
          <t>North West</t>
        </is>
      </c>
      <c r="G1240" s="380" t="inlineStr">
        <is>
          <t>RT Outer Conurbation</t>
        </is>
      </c>
      <c r="H1240" s="413" t="inlineStr">
        <is>
          <t>Inner and Outer Conurbation</t>
        </is>
      </c>
    </row>
    <row r="1241" ht="15.75" customFormat="1" customHeight="1" s="41">
      <c r="B1241" s="416" t="inlineStr">
        <is>
          <t>E02001271</t>
        </is>
      </c>
      <c r="C1241" s="417" t="inlineStr">
        <is>
          <t>Trafford 013</t>
        </is>
      </c>
      <c r="D1241" s="417" t="inlineStr">
        <is>
          <t>E08000009</t>
        </is>
      </c>
      <c r="E1241" s="417" t="inlineStr">
        <is>
          <t>Trafford</t>
        </is>
      </c>
      <c r="F1241" s="417" t="inlineStr">
        <is>
          <t>North West</t>
        </is>
      </c>
      <c r="G1241" s="380" t="inlineStr">
        <is>
          <t>RT Outer Conurbation</t>
        </is>
      </c>
      <c r="H1241" s="413" t="inlineStr">
        <is>
          <t>Inner and Outer Conurbation</t>
        </is>
      </c>
    </row>
    <row r="1242" ht="15.75" customFormat="1" customHeight="1" s="41">
      <c r="B1242" s="416" t="inlineStr">
        <is>
          <t>E02001272</t>
        </is>
      </c>
      <c r="C1242" s="417" t="inlineStr">
        <is>
          <t>Trafford 014</t>
        </is>
      </c>
      <c r="D1242" s="417" t="inlineStr">
        <is>
          <t>E08000009</t>
        </is>
      </c>
      <c r="E1242" s="417" t="inlineStr">
        <is>
          <t>Trafford</t>
        </is>
      </c>
      <c r="F1242" s="417" t="inlineStr">
        <is>
          <t>North West</t>
        </is>
      </c>
      <c r="G1242" s="380" t="inlineStr">
        <is>
          <t>RT Outer Conurbation</t>
        </is>
      </c>
      <c r="H1242" s="413" t="inlineStr">
        <is>
          <t>Inner and Outer Conurbation</t>
        </is>
      </c>
    </row>
    <row r="1243" ht="15.75" customFormat="1" customHeight="1" s="41">
      <c r="B1243" s="416" t="inlineStr">
        <is>
          <t>E02001273</t>
        </is>
      </c>
      <c r="C1243" s="417" t="inlineStr">
        <is>
          <t>Trafford 015</t>
        </is>
      </c>
      <c r="D1243" s="417" t="inlineStr">
        <is>
          <t>E08000009</t>
        </is>
      </c>
      <c r="E1243" s="417" t="inlineStr">
        <is>
          <t>Trafford</t>
        </is>
      </c>
      <c r="F1243" s="417" t="inlineStr">
        <is>
          <t>North West</t>
        </is>
      </c>
      <c r="G1243" s="380" t="inlineStr">
        <is>
          <t>RT Outer Conurbation</t>
        </is>
      </c>
      <c r="H1243" s="413" t="inlineStr">
        <is>
          <t>Inner and Outer Conurbation</t>
        </is>
      </c>
    </row>
    <row r="1244" ht="15.75" customFormat="1" customHeight="1" s="41">
      <c r="B1244" s="416" t="inlineStr">
        <is>
          <t>E02001274</t>
        </is>
      </c>
      <c r="C1244" s="417" t="inlineStr">
        <is>
          <t>Trafford 016</t>
        </is>
      </c>
      <c r="D1244" s="417" t="inlineStr">
        <is>
          <t>E08000009</t>
        </is>
      </c>
      <c r="E1244" s="417" t="inlineStr">
        <is>
          <t>Trafford</t>
        </is>
      </c>
      <c r="F1244" s="417" t="inlineStr">
        <is>
          <t>North West</t>
        </is>
      </c>
      <c r="G1244" s="380" t="inlineStr">
        <is>
          <t>RT Outer Conurbation</t>
        </is>
      </c>
      <c r="H1244" s="413" t="inlineStr">
        <is>
          <t>Inner and Outer Conurbation</t>
        </is>
      </c>
    </row>
    <row r="1245" ht="15.75" customFormat="1" customHeight="1" s="41">
      <c r="B1245" s="416" t="inlineStr">
        <is>
          <t>E02001275</t>
        </is>
      </c>
      <c r="C1245" s="417" t="inlineStr">
        <is>
          <t>Trafford 017</t>
        </is>
      </c>
      <c r="D1245" s="417" t="inlineStr">
        <is>
          <t>E08000009</t>
        </is>
      </c>
      <c r="E1245" s="417" t="inlineStr">
        <is>
          <t>Trafford</t>
        </is>
      </c>
      <c r="F1245" s="417" t="inlineStr">
        <is>
          <t>North West</t>
        </is>
      </c>
      <c r="G1245" s="380" t="inlineStr">
        <is>
          <t>RT Outer Conurbation</t>
        </is>
      </c>
      <c r="H1245" s="413" t="inlineStr">
        <is>
          <t>Inner and Outer Conurbation</t>
        </is>
      </c>
    </row>
    <row r="1246" ht="15.75" customFormat="1" customHeight="1" s="41">
      <c r="B1246" s="416" t="inlineStr">
        <is>
          <t>E02001276</t>
        </is>
      </c>
      <c r="C1246" s="417" t="inlineStr">
        <is>
          <t>Trafford 018</t>
        </is>
      </c>
      <c r="D1246" s="417" t="inlineStr">
        <is>
          <t>E08000009</t>
        </is>
      </c>
      <c r="E1246" s="417" t="inlineStr">
        <is>
          <t>Trafford</t>
        </is>
      </c>
      <c r="F1246" s="417" t="inlineStr">
        <is>
          <t>North West</t>
        </is>
      </c>
      <c r="G1246" s="380" t="inlineStr">
        <is>
          <t>RT Outer Conurbation</t>
        </is>
      </c>
      <c r="H1246" s="413" t="inlineStr">
        <is>
          <t>Inner and Outer Conurbation</t>
        </is>
      </c>
    </row>
    <row r="1247" ht="15.75" customFormat="1" customHeight="1" s="41">
      <c r="B1247" s="416" t="inlineStr">
        <is>
          <t>E02001277</t>
        </is>
      </c>
      <c r="C1247" s="417" t="inlineStr">
        <is>
          <t>Trafford 019</t>
        </is>
      </c>
      <c r="D1247" s="417" t="inlineStr">
        <is>
          <t>E08000009</t>
        </is>
      </c>
      <c r="E1247" s="417" t="inlineStr">
        <is>
          <t>Trafford</t>
        </is>
      </c>
      <c r="F1247" s="417" t="inlineStr">
        <is>
          <t>North West</t>
        </is>
      </c>
      <c r="G1247" s="380" t="inlineStr">
        <is>
          <t>RT Outer Conurbation</t>
        </is>
      </c>
      <c r="H1247" s="413" t="inlineStr">
        <is>
          <t>Inner and Outer Conurbation</t>
        </is>
      </c>
    </row>
    <row r="1248" ht="15.75" customFormat="1" customHeight="1" s="41">
      <c r="B1248" s="416" t="inlineStr">
        <is>
          <t>E02001278</t>
        </is>
      </c>
      <c r="C1248" s="417" t="inlineStr">
        <is>
          <t>Trafford 020</t>
        </is>
      </c>
      <c r="D1248" s="417" t="inlineStr">
        <is>
          <t>E08000009</t>
        </is>
      </c>
      <c r="E1248" s="417" t="inlineStr">
        <is>
          <t>Trafford</t>
        </is>
      </c>
      <c r="F1248" s="417" t="inlineStr">
        <is>
          <t>North West</t>
        </is>
      </c>
      <c r="G1248" s="380" t="inlineStr">
        <is>
          <t>RT Outer Conurbation</t>
        </is>
      </c>
      <c r="H1248" s="413" t="inlineStr">
        <is>
          <t>Inner and Outer Conurbation</t>
        </is>
      </c>
    </row>
    <row r="1249" ht="15.75" customFormat="1" customHeight="1" s="41">
      <c r="B1249" s="416" t="inlineStr">
        <is>
          <t>E02001279</t>
        </is>
      </c>
      <c r="C1249" s="417" t="inlineStr">
        <is>
          <t>Trafford 021</t>
        </is>
      </c>
      <c r="D1249" s="417" t="inlineStr">
        <is>
          <t>E08000009</t>
        </is>
      </c>
      <c r="E1249" s="417" t="inlineStr">
        <is>
          <t>Trafford</t>
        </is>
      </c>
      <c r="F1249" s="417" t="inlineStr">
        <is>
          <t>North West</t>
        </is>
      </c>
      <c r="G1249" s="380" t="inlineStr">
        <is>
          <t>RT Outer Conurbation</t>
        </is>
      </c>
      <c r="H1249" s="413" t="inlineStr">
        <is>
          <t>Inner and Outer Conurbation</t>
        </is>
      </c>
    </row>
    <row r="1250" ht="15.75" customFormat="1" customHeight="1" s="41">
      <c r="B1250" s="416" t="inlineStr">
        <is>
          <t>E02001280</t>
        </is>
      </c>
      <c r="C1250" s="417" t="inlineStr">
        <is>
          <t>Trafford 022</t>
        </is>
      </c>
      <c r="D1250" s="417" t="inlineStr">
        <is>
          <t>E08000009</t>
        </is>
      </c>
      <c r="E1250" s="417" t="inlineStr">
        <is>
          <t>Trafford</t>
        </is>
      </c>
      <c r="F1250" s="417" t="inlineStr">
        <is>
          <t>North West</t>
        </is>
      </c>
      <c r="G1250" s="380" t="inlineStr">
        <is>
          <t>RT Outer Conurbation</t>
        </is>
      </c>
      <c r="H1250" s="413" t="inlineStr">
        <is>
          <t>Inner and Outer Conurbation</t>
        </is>
      </c>
    </row>
    <row r="1251" ht="15.75" customFormat="1" customHeight="1" s="41">
      <c r="B1251" s="416" t="inlineStr">
        <is>
          <t>E02001281</t>
        </is>
      </c>
      <c r="C1251" s="417" t="inlineStr">
        <is>
          <t>Trafford 023</t>
        </is>
      </c>
      <c r="D1251" s="417" t="inlineStr">
        <is>
          <t>E08000009</t>
        </is>
      </c>
      <c r="E1251" s="417" t="inlineStr">
        <is>
          <t>Trafford</t>
        </is>
      </c>
      <c r="F1251" s="417" t="inlineStr">
        <is>
          <t>North West</t>
        </is>
      </c>
      <c r="G1251" s="380" t="inlineStr">
        <is>
          <t>RT Outer Conurbation</t>
        </is>
      </c>
      <c r="H1251" s="413" t="inlineStr">
        <is>
          <t>Inner and Outer Conurbation</t>
        </is>
      </c>
    </row>
    <row r="1252" ht="15.75" customFormat="1" customHeight="1" s="41">
      <c r="B1252" s="416" t="inlineStr">
        <is>
          <t>E02001282</t>
        </is>
      </c>
      <c r="C1252" s="417" t="inlineStr">
        <is>
          <t>Trafford 024</t>
        </is>
      </c>
      <c r="D1252" s="417" t="inlineStr">
        <is>
          <t>E08000009</t>
        </is>
      </c>
      <c r="E1252" s="417" t="inlineStr">
        <is>
          <t>Trafford</t>
        </is>
      </c>
      <c r="F1252" s="417" t="inlineStr">
        <is>
          <t>North West</t>
        </is>
      </c>
      <c r="G1252" s="380" t="inlineStr">
        <is>
          <t>RT Outer Conurbation</t>
        </is>
      </c>
      <c r="H1252" s="413" t="inlineStr">
        <is>
          <t>Inner and Outer Conurbation</t>
        </is>
      </c>
    </row>
    <row r="1253" ht="15.75" customFormat="1" customHeight="1" s="41">
      <c r="B1253" s="416" t="inlineStr">
        <is>
          <t>E02001283</t>
        </is>
      </c>
      <c r="C1253" s="417" t="inlineStr">
        <is>
          <t>Trafford 025</t>
        </is>
      </c>
      <c r="D1253" s="417" t="inlineStr">
        <is>
          <t>E08000009</t>
        </is>
      </c>
      <c r="E1253" s="417" t="inlineStr">
        <is>
          <t>Trafford</t>
        </is>
      </c>
      <c r="F1253" s="417" t="inlineStr">
        <is>
          <t>North West</t>
        </is>
      </c>
      <c r="G1253" s="380" t="inlineStr">
        <is>
          <t>RT Outer Conurbation</t>
        </is>
      </c>
      <c r="H1253" s="413" t="inlineStr">
        <is>
          <t>Inner and Outer Conurbation</t>
        </is>
      </c>
    </row>
    <row r="1254" ht="15.75" customFormat="1" customHeight="1" s="41">
      <c r="B1254" s="416" t="inlineStr">
        <is>
          <t>E02001284</t>
        </is>
      </c>
      <c r="C1254" s="417" t="inlineStr">
        <is>
          <t>Trafford 026</t>
        </is>
      </c>
      <c r="D1254" s="417" t="inlineStr">
        <is>
          <t>E08000009</t>
        </is>
      </c>
      <c r="E1254" s="417" t="inlineStr">
        <is>
          <t>Trafford</t>
        </is>
      </c>
      <c r="F1254" s="417" t="inlineStr">
        <is>
          <t>North West</t>
        </is>
      </c>
      <c r="G1254" s="380" t="inlineStr">
        <is>
          <t>RT Outer Conurbation</t>
        </is>
      </c>
      <c r="H1254" s="413" t="inlineStr">
        <is>
          <t>Inner and Outer Conurbation</t>
        </is>
      </c>
    </row>
    <row r="1255" ht="15.75" customFormat="1" customHeight="1" s="41">
      <c r="B1255" s="416" t="inlineStr">
        <is>
          <t>E02001285</t>
        </is>
      </c>
      <c r="C1255" s="417" t="inlineStr">
        <is>
          <t>Trafford 027</t>
        </is>
      </c>
      <c r="D1255" s="417" t="inlineStr">
        <is>
          <t>E08000009</t>
        </is>
      </c>
      <c r="E1255" s="417" t="inlineStr">
        <is>
          <t>Trafford</t>
        </is>
      </c>
      <c r="F1255" s="417" t="inlineStr">
        <is>
          <t>North West</t>
        </is>
      </c>
      <c r="G1255" s="380" t="inlineStr">
        <is>
          <t>RT Outer Conurbation</t>
        </is>
      </c>
      <c r="H1255" s="413" t="inlineStr">
        <is>
          <t>Inner and Outer Conurbation</t>
        </is>
      </c>
    </row>
    <row r="1256" ht="15.75" customFormat="1" customHeight="1" s="41">
      <c r="B1256" s="416" t="inlineStr">
        <is>
          <t>E02001286</t>
        </is>
      </c>
      <c r="C1256" s="417" t="inlineStr">
        <is>
          <t>Trafford 028</t>
        </is>
      </c>
      <c r="D1256" s="417" t="inlineStr">
        <is>
          <t>E08000009</t>
        </is>
      </c>
      <c r="E1256" s="417" t="inlineStr">
        <is>
          <t>Trafford</t>
        </is>
      </c>
      <c r="F1256" s="417" t="inlineStr">
        <is>
          <t>North West</t>
        </is>
      </c>
      <c r="G1256" s="380" t="inlineStr">
        <is>
          <t>RT Outer Conurbation</t>
        </is>
      </c>
      <c r="H1256" s="413" t="inlineStr">
        <is>
          <t>Inner and Outer Conurbation</t>
        </is>
      </c>
    </row>
    <row r="1257" ht="15.75" customFormat="1" customHeight="1" s="41">
      <c r="B1257" s="416" t="inlineStr">
        <is>
          <t>E02001287</t>
        </is>
      </c>
      <c r="C1257" s="417" t="inlineStr">
        <is>
          <t>Wigan 001</t>
        </is>
      </c>
      <c r="D1257" s="417" t="inlineStr">
        <is>
          <t>E08000010</t>
        </is>
      </c>
      <c r="E1257" s="417" t="inlineStr">
        <is>
          <t>Wigan</t>
        </is>
      </c>
      <c r="F1257" s="417" t="inlineStr">
        <is>
          <t>North West</t>
        </is>
      </c>
      <c r="G1257" s="380" t="inlineStr">
        <is>
          <t>RT Outer Conurbation</t>
        </is>
      </c>
      <c r="H1257" s="413" t="inlineStr">
        <is>
          <t>Inner and Outer Conurbation</t>
        </is>
      </c>
    </row>
    <row r="1258" ht="15.75" customFormat="1" customHeight="1" s="41">
      <c r="B1258" s="416" t="inlineStr">
        <is>
          <t>E02001288</t>
        </is>
      </c>
      <c r="C1258" s="417" t="inlineStr">
        <is>
          <t>Wigan 002</t>
        </is>
      </c>
      <c r="D1258" s="417" t="inlineStr">
        <is>
          <t>E08000010</t>
        </is>
      </c>
      <c r="E1258" s="417" t="inlineStr">
        <is>
          <t>Wigan</t>
        </is>
      </c>
      <c r="F1258" s="417" t="inlineStr">
        <is>
          <t>North West</t>
        </is>
      </c>
      <c r="G1258" s="380" t="inlineStr">
        <is>
          <t>RT Outer Conurbation</t>
        </is>
      </c>
      <c r="H1258" s="413" t="inlineStr">
        <is>
          <t>Inner and Outer Conurbation</t>
        </is>
      </c>
    </row>
    <row r="1259" ht="15.75" customFormat="1" customHeight="1" s="41">
      <c r="B1259" s="416" t="inlineStr">
        <is>
          <t>E02001289</t>
        </is>
      </c>
      <c r="C1259" s="417" t="inlineStr">
        <is>
          <t>Wigan 003</t>
        </is>
      </c>
      <c r="D1259" s="417" t="inlineStr">
        <is>
          <t>E08000010</t>
        </is>
      </c>
      <c r="E1259" s="417" t="inlineStr">
        <is>
          <t>Wigan</t>
        </is>
      </c>
      <c r="F1259" s="417" t="inlineStr">
        <is>
          <t>North West</t>
        </is>
      </c>
      <c r="G1259" s="380" t="inlineStr">
        <is>
          <t>RT Outer Conurbation</t>
        </is>
      </c>
      <c r="H1259" s="413" t="inlineStr">
        <is>
          <t>Inner and Outer Conurbation</t>
        </is>
      </c>
    </row>
    <row r="1260" ht="15.75" customFormat="1" customHeight="1" s="41">
      <c r="B1260" s="416" t="inlineStr">
        <is>
          <t>E02001290</t>
        </is>
      </c>
      <c r="C1260" s="417" t="inlineStr">
        <is>
          <t>Wigan 004</t>
        </is>
      </c>
      <c r="D1260" s="417" t="inlineStr">
        <is>
          <t>E08000010</t>
        </is>
      </c>
      <c r="E1260" s="417" t="inlineStr">
        <is>
          <t>Wigan</t>
        </is>
      </c>
      <c r="F1260" s="417" t="inlineStr">
        <is>
          <t>North West</t>
        </is>
      </c>
      <c r="G1260" s="380" t="inlineStr">
        <is>
          <t>RT Outer Conurbation</t>
        </is>
      </c>
      <c r="H1260" s="413" t="inlineStr">
        <is>
          <t>Inner and Outer Conurbation</t>
        </is>
      </c>
    </row>
    <row r="1261" ht="15.75" customFormat="1" customHeight="1" s="41">
      <c r="B1261" s="416" t="inlineStr">
        <is>
          <t>E02001291</t>
        </is>
      </c>
      <c r="C1261" s="417" t="inlineStr">
        <is>
          <t>Wigan 005</t>
        </is>
      </c>
      <c r="D1261" s="417" t="inlineStr">
        <is>
          <t>E08000010</t>
        </is>
      </c>
      <c r="E1261" s="417" t="inlineStr">
        <is>
          <t>Wigan</t>
        </is>
      </c>
      <c r="F1261" s="417" t="inlineStr">
        <is>
          <t>North West</t>
        </is>
      </c>
      <c r="G1261" s="380" t="inlineStr">
        <is>
          <t>RT Outer Conurbation</t>
        </is>
      </c>
      <c r="H1261" s="413" t="inlineStr">
        <is>
          <t>Inner and Outer Conurbation</t>
        </is>
      </c>
    </row>
    <row r="1262" ht="15.75" customFormat="1" customHeight="1" s="41">
      <c r="B1262" s="416" t="inlineStr">
        <is>
          <t>E02001292</t>
        </is>
      </c>
      <c r="C1262" s="417" t="inlineStr">
        <is>
          <t>Wigan 006</t>
        </is>
      </c>
      <c r="D1262" s="417" t="inlineStr">
        <is>
          <t>E08000010</t>
        </is>
      </c>
      <c r="E1262" s="417" t="inlineStr">
        <is>
          <t>Wigan</t>
        </is>
      </c>
      <c r="F1262" s="417" t="inlineStr">
        <is>
          <t>North West</t>
        </is>
      </c>
      <c r="G1262" s="380" t="inlineStr">
        <is>
          <t>RT Outer Conurbation</t>
        </is>
      </c>
      <c r="H1262" s="413" t="inlineStr">
        <is>
          <t>Inner and Outer Conurbation</t>
        </is>
      </c>
    </row>
    <row r="1263" ht="15.75" customFormat="1" customHeight="1" s="41">
      <c r="B1263" s="416" t="inlineStr">
        <is>
          <t>E02001293</t>
        </is>
      </c>
      <c r="C1263" s="417" t="inlineStr">
        <is>
          <t>Wigan 007</t>
        </is>
      </c>
      <c r="D1263" s="417" t="inlineStr">
        <is>
          <t>E08000010</t>
        </is>
      </c>
      <c r="E1263" s="417" t="inlineStr">
        <is>
          <t>Wigan</t>
        </is>
      </c>
      <c r="F1263" s="417" t="inlineStr">
        <is>
          <t>North West</t>
        </is>
      </c>
      <c r="G1263" s="380" t="inlineStr">
        <is>
          <t>RT Outer Conurbation</t>
        </is>
      </c>
      <c r="H1263" s="413" t="inlineStr">
        <is>
          <t>Inner and Outer Conurbation</t>
        </is>
      </c>
    </row>
    <row r="1264" ht="15.75" customFormat="1" customHeight="1" s="41">
      <c r="B1264" s="416" t="inlineStr">
        <is>
          <t>E02001294</t>
        </is>
      </c>
      <c r="C1264" s="417" t="inlineStr">
        <is>
          <t>Wigan 008</t>
        </is>
      </c>
      <c r="D1264" s="417" t="inlineStr">
        <is>
          <t>E08000010</t>
        </is>
      </c>
      <c r="E1264" s="417" t="inlineStr">
        <is>
          <t>Wigan</t>
        </is>
      </c>
      <c r="F1264" s="417" t="inlineStr">
        <is>
          <t>North West</t>
        </is>
      </c>
      <c r="G1264" s="380" t="inlineStr">
        <is>
          <t>RT Outer Conurbation</t>
        </is>
      </c>
      <c r="H1264" s="413" t="inlineStr">
        <is>
          <t>Inner and Outer Conurbation</t>
        </is>
      </c>
    </row>
    <row r="1265" ht="15.75" customFormat="1" customHeight="1" s="41">
      <c r="B1265" s="416" t="inlineStr">
        <is>
          <t>E02001295</t>
        </is>
      </c>
      <c r="C1265" s="417" t="inlineStr">
        <is>
          <t>Wigan 009</t>
        </is>
      </c>
      <c r="D1265" s="417" t="inlineStr">
        <is>
          <t>E08000010</t>
        </is>
      </c>
      <c r="E1265" s="417" t="inlineStr">
        <is>
          <t>Wigan</t>
        </is>
      </c>
      <c r="F1265" s="417" t="inlineStr">
        <is>
          <t>North West</t>
        </is>
      </c>
      <c r="G1265" s="380" t="inlineStr">
        <is>
          <t>RT Outer Conurbation</t>
        </is>
      </c>
      <c r="H1265" s="413" t="inlineStr">
        <is>
          <t>Inner and Outer Conurbation</t>
        </is>
      </c>
    </row>
    <row r="1266" ht="15.75" customFormat="1" customHeight="1" s="41">
      <c r="B1266" s="416" t="inlineStr">
        <is>
          <t>E02001296</t>
        </is>
      </c>
      <c r="C1266" s="417" t="inlineStr">
        <is>
          <t>Wigan 010</t>
        </is>
      </c>
      <c r="D1266" s="417" t="inlineStr">
        <is>
          <t>E08000010</t>
        </is>
      </c>
      <c r="E1266" s="417" t="inlineStr">
        <is>
          <t>Wigan</t>
        </is>
      </c>
      <c r="F1266" s="417" t="inlineStr">
        <is>
          <t>North West</t>
        </is>
      </c>
      <c r="G1266" s="380" t="inlineStr">
        <is>
          <t>RT Outer Conurbation</t>
        </is>
      </c>
      <c r="H1266" s="413" t="inlineStr">
        <is>
          <t>Inner and Outer Conurbation</t>
        </is>
      </c>
    </row>
    <row r="1267" ht="15.75" customFormat="1" customHeight="1" s="41">
      <c r="B1267" s="416" t="inlineStr">
        <is>
          <t>E02001297</t>
        </is>
      </c>
      <c r="C1267" s="417" t="inlineStr">
        <is>
          <t>Wigan 011</t>
        </is>
      </c>
      <c r="D1267" s="417" t="inlineStr">
        <is>
          <t>E08000010</t>
        </is>
      </c>
      <c r="E1267" s="417" t="inlineStr">
        <is>
          <t>Wigan</t>
        </is>
      </c>
      <c r="F1267" s="417" t="inlineStr">
        <is>
          <t>North West</t>
        </is>
      </c>
      <c r="G1267" s="380" t="inlineStr">
        <is>
          <t>RT Outer Conurbation</t>
        </is>
      </c>
      <c r="H1267" s="413" t="inlineStr">
        <is>
          <t>Inner and Outer Conurbation</t>
        </is>
      </c>
    </row>
    <row r="1268" ht="15.75" customFormat="1" customHeight="1" s="41">
      <c r="B1268" s="416" t="inlineStr">
        <is>
          <t>E02001298</t>
        </is>
      </c>
      <c r="C1268" s="417" t="inlineStr">
        <is>
          <t>Wigan 012</t>
        </is>
      </c>
      <c r="D1268" s="417" t="inlineStr">
        <is>
          <t>E08000010</t>
        </is>
      </c>
      <c r="E1268" s="417" t="inlineStr">
        <is>
          <t>Wigan</t>
        </is>
      </c>
      <c r="F1268" s="417" t="inlineStr">
        <is>
          <t>North West</t>
        </is>
      </c>
      <c r="G1268" s="380" t="inlineStr">
        <is>
          <t>RT Outer Conurbation</t>
        </is>
      </c>
      <c r="H1268" s="413" t="inlineStr">
        <is>
          <t>Inner and Outer Conurbation</t>
        </is>
      </c>
    </row>
    <row r="1269" ht="15.75" customFormat="1" customHeight="1" s="41">
      <c r="B1269" s="416" t="inlineStr">
        <is>
          <t>E02001299</t>
        </is>
      </c>
      <c r="C1269" s="417" t="inlineStr">
        <is>
          <t>Wigan 013</t>
        </is>
      </c>
      <c r="D1269" s="417" t="inlineStr">
        <is>
          <t>E08000010</t>
        </is>
      </c>
      <c r="E1269" s="417" t="inlineStr">
        <is>
          <t>Wigan</t>
        </is>
      </c>
      <c r="F1269" s="417" t="inlineStr">
        <is>
          <t>North West</t>
        </is>
      </c>
      <c r="G1269" s="380" t="inlineStr">
        <is>
          <t>RT Outer Conurbation</t>
        </is>
      </c>
      <c r="H1269" s="413" t="inlineStr">
        <is>
          <t>Inner and Outer Conurbation</t>
        </is>
      </c>
    </row>
    <row r="1270" ht="15.75" customFormat="1" customHeight="1" s="41">
      <c r="B1270" s="416" t="inlineStr">
        <is>
          <t>E02001300</t>
        </is>
      </c>
      <c r="C1270" s="417" t="inlineStr">
        <is>
          <t>Wigan 014</t>
        </is>
      </c>
      <c r="D1270" s="417" t="inlineStr">
        <is>
          <t>E08000010</t>
        </is>
      </c>
      <c r="E1270" s="417" t="inlineStr">
        <is>
          <t>Wigan</t>
        </is>
      </c>
      <c r="F1270" s="417" t="inlineStr">
        <is>
          <t>North West</t>
        </is>
      </c>
      <c r="G1270" s="380" t="inlineStr">
        <is>
          <t>RT Outer Conurbation</t>
        </is>
      </c>
      <c r="H1270" s="413" t="inlineStr">
        <is>
          <t>Inner and Outer Conurbation</t>
        </is>
      </c>
    </row>
    <row r="1271" ht="15.75" customFormat="1" customHeight="1" s="41">
      <c r="B1271" s="416" t="inlineStr">
        <is>
          <t>E02001301</t>
        </is>
      </c>
      <c r="C1271" s="417" t="inlineStr">
        <is>
          <t>Wigan 015</t>
        </is>
      </c>
      <c r="D1271" s="417" t="inlineStr">
        <is>
          <t>E08000010</t>
        </is>
      </c>
      <c r="E1271" s="417" t="inlineStr">
        <is>
          <t>Wigan</t>
        </is>
      </c>
      <c r="F1271" s="417" t="inlineStr">
        <is>
          <t>North West</t>
        </is>
      </c>
      <c r="G1271" s="380" t="inlineStr">
        <is>
          <t>RT Outer Conurbation</t>
        </is>
      </c>
      <c r="H1271" s="413" t="inlineStr">
        <is>
          <t>Inner and Outer Conurbation</t>
        </is>
      </c>
    </row>
    <row r="1272" ht="15.75" customFormat="1" customHeight="1" s="41">
      <c r="B1272" s="416" t="inlineStr">
        <is>
          <t>E02001302</t>
        </is>
      </c>
      <c r="C1272" s="417" t="inlineStr">
        <is>
          <t>Wigan 016</t>
        </is>
      </c>
      <c r="D1272" s="417" t="inlineStr">
        <is>
          <t>E08000010</t>
        </is>
      </c>
      <c r="E1272" s="417" t="inlineStr">
        <is>
          <t>Wigan</t>
        </is>
      </c>
      <c r="F1272" s="417" t="inlineStr">
        <is>
          <t>North West</t>
        </is>
      </c>
      <c r="G1272" s="380" t="inlineStr">
        <is>
          <t>RT Outer Conurbation</t>
        </is>
      </c>
      <c r="H1272" s="413" t="inlineStr">
        <is>
          <t>Inner and Outer Conurbation</t>
        </is>
      </c>
    </row>
    <row r="1273" ht="15.75" customFormat="1" customHeight="1" s="41">
      <c r="B1273" s="416" t="inlineStr">
        <is>
          <t>E02001303</t>
        </is>
      </c>
      <c r="C1273" s="417" t="inlineStr">
        <is>
          <t>Wigan 017</t>
        </is>
      </c>
      <c r="D1273" s="417" t="inlineStr">
        <is>
          <t>E08000010</t>
        </is>
      </c>
      <c r="E1273" s="417" t="inlineStr">
        <is>
          <t>Wigan</t>
        </is>
      </c>
      <c r="F1273" s="417" t="inlineStr">
        <is>
          <t>North West</t>
        </is>
      </c>
      <c r="G1273" s="380" t="inlineStr">
        <is>
          <t>RT Outer Conurbation</t>
        </is>
      </c>
      <c r="H1273" s="413" t="inlineStr">
        <is>
          <t>Inner and Outer Conurbation</t>
        </is>
      </c>
    </row>
    <row r="1274" ht="15.75" customFormat="1" customHeight="1" s="41">
      <c r="B1274" s="416" t="inlineStr">
        <is>
          <t>E02001304</t>
        </is>
      </c>
      <c r="C1274" s="417" t="inlineStr">
        <is>
          <t>Wigan 018</t>
        </is>
      </c>
      <c r="D1274" s="417" t="inlineStr">
        <is>
          <t>E08000010</t>
        </is>
      </c>
      <c r="E1274" s="417" t="inlineStr">
        <is>
          <t>Wigan</t>
        </is>
      </c>
      <c r="F1274" s="417" t="inlineStr">
        <is>
          <t>North West</t>
        </is>
      </c>
      <c r="G1274" s="380" t="inlineStr">
        <is>
          <t>RT Outer Conurbation</t>
        </is>
      </c>
      <c r="H1274" s="413" t="inlineStr">
        <is>
          <t>Inner and Outer Conurbation</t>
        </is>
      </c>
    </row>
    <row r="1275" ht="15.75" customFormat="1" customHeight="1" s="41">
      <c r="B1275" s="416" t="inlineStr">
        <is>
          <t>E02001305</t>
        </is>
      </c>
      <c r="C1275" s="417" t="inlineStr">
        <is>
          <t>Wigan 019</t>
        </is>
      </c>
      <c r="D1275" s="417" t="inlineStr">
        <is>
          <t>E08000010</t>
        </is>
      </c>
      <c r="E1275" s="417" t="inlineStr">
        <is>
          <t>Wigan</t>
        </is>
      </c>
      <c r="F1275" s="417" t="inlineStr">
        <is>
          <t>North West</t>
        </is>
      </c>
      <c r="G1275" s="380" t="inlineStr">
        <is>
          <t>RT Outer Conurbation</t>
        </is>
      </c>
      <c r="H1275" s="413" t="inlineStr">
        <is>
          <t>Inner and Outer Conurbation</t>
        </is>
      </c>
    </row>
    <row r="1276" ht="15.75" customFormat="1" customHeight="1" s="41">
      <c r="B1276" s="416" t="inlineStr">
        <is>
          <t>E02001306</t>
        </is>
      </c>
      <c r="C1276" s="417" t="inlineStr">
        <is>
          <t>Wigan 020</t>
        </is>
      </c>
      <c r="D1276" s="417" t="inlineStr">
        <is>
          <t>E08000010</t>
        </is>
      </c>
      <c r="E1276" s="417" t="inlineStr">
        <is>
          <t>Wigan</t>
        </is>
      </c>
      <c r="F1276" s="417" t="inlineStr">
        <is>
          <t>North West</t>
        </is>
      </c>
      <c r="G1276" s="380" t="inlineStr">
        <is>
          <t>RT Outer Conurbation</t>
        </is>
      </c>
      <c r="H1276" s="413" t="inlineStr">
        <is>
          <t>Inner and Outer Conurbation</t>
        </is>
      </c>
    </row>
    <row r="1277" ht="15.75" customFormat="1" customHeight="1" s="41">
      <c r="B1277" s="416" t="inlineStr">
        <is>
          <t>E02001307</t>
        </is>
      </c>
      <c r="C1277" s="417" t="inlineStr">
        <is>
          <t>Wigan 021</t>
        </is>
      </c>
      <c r="D1277" s="417" t="inlineStr">
        <is>
          <t>E08000010</t>
        </is>
      </c>
      <c r="E1277" s="417" t="inlineStr">
        <is>
          <t>Wigan</t>
        </is>
      </c>
      <c r="F1277" s="417" t="inlineStr">
        <is>
          <t>North West</t>
        </is>
      </c>
      <c r="G1277" s="380" t="inlineStr">
        <is>
          <t>RT Outer Conurbation</t>
        </is>
      </c>
      <c r="H1277" s="413" t="inlineStr">
        <is>
          <t>Inner and Outer Conurbation</t>
        </is>
      </c>
    </row>
    <row r="1278" ht="15.75" customFormat="1" customHeight="1" s="41">
      <c r="B1278" s="416" t="inlineStr">
        <is>
          <t>E02001308</t>
        </is>
      </c>
      <c r="C1278" s="417" t="inlineStr">
        <is>
          <t>Wigan 022</t>
        </is>
      </c>
      <c r="D1278" s="417" t="inlineStr">
        <is>
          <t>E08000010</t>
        </is>
      </c>
      <c r="E1278" s="417" t="inlineStr">
        <is>
          <t>Wigan</t>
        </is>
      </c>
      <c r="F1278" s="417" t="inlineStr">
        <is>
          <t>North West</t>
        </is>
      </c>
      <c r="G1278" s="380" t="inlineStr">
        <is>
          <t>RT Outer Conurbation</t>
        </is>
      </c>
      <c r="H1278" s="413" t="inlineStr">
        <is>
          <t>Inner and Outer Conurbation</t>
        </is>
      </c>
    </row>
    <row r="1279" ht="15.75" customFormat="1" customHeight="1" s="41">
      <c r="B1279" s="416" t="inlineStr">
        <is>
          <t>E02001309</t>
        </is>
      </c>
      <c r="C1279" s="417" t="inlineStr">
        <is>
          <t>Wigan 023</t>
        </is>
      </c>
      <c r="D1279" s="417" t="inlineStr">
        <is>
          <t>E08000010</t>
        </is>
      </c>
      <c r="E1279" s="417" t="inlineStr">
        <is>
          <t>Wigan</t>
        </is>
      </c>
      <c r="F1279" s="417" t="inlineStr">
        <is>
          <t>North West</t>
        </is>
      </c>
      <c r="G1279" s="380" t="inlineStr">
        <is>
          <t>RT Outer Conurbation</t>
        </is>
      </c>
      <c r="H1279" s="413" t="inlineStr">
        <is>
          <t>Inner and Outer Conurbation</t>
        </is>
      </c>
    </row>
    <row r="1280" ht="15.75" customFormat="1" customHeight="1" s="41">
      <c r="B1280" s="416" t="inlineStr">
        <is>
          <t>E02001310</t>
        </is>
      </c>
      <c r="C1280" s="417" t="inlineStr">
        <is>
          <t>Wigan 024</t>
        </is>
      </c>
      <c r="D1280" s="417" t="inlineStr">
        <is>
          <t>E08000010</t>
        </is>
      </c>
      <c r="E1280" s="417" t="inlineStr">
        <is>
          <t>Wigan</t>
        </is>
      </c>
      <c r="F1280" s="417" t="inlineStr">
        <is>
          <t>North West</t>
        </is>
      </c>
      <c r="G1280" s="380" t="inlineStr">
        <is>
          <t>RT Outer Conurbation</t>
        </is>
      </c>
      <c r="H1280" s="413" t="inlineStr">
        <is>
          <t>Inner and Outer Conurbation</t>
        </is>
      </c>
    </row>
    <row r="1281" ht="15.75" customFormat="1" customHeight="1" s="41">
      <c r="B1281" s="416" t="inlineStr">
        <is>
          <t>E02001311</t>
        </is>
      </c>
      <c r="C1281" s="417" t="inlineStr">
        <is>
          <t>Wigan 025</t>
        </is>
      </c>
      <c r="D1281" s="417" t="inlineStr">
        <is>
          <t>E08000010</t>
        </is>
      </c>
      <c r="E1281" s="417" t="inlineStr">
        <is>
          <t>Wigan</t>
        </is>
      </c>
      <c r="F1281" s="417" t="inlineStr">
        <is>
          <t>North West</t>
        </is>
      </c>
      <c r="G1281" s="380" t="inlineStr">
        <is>
          <t>RT Outer Conurbation</t>
        </is>
      </c>
      <c r="H1281" s="413" t="inlineStr">
        <is>
          <t>Inner and Outer Conurbation</t>
        </is>
      </c>
    </row>
    <row r="1282" ht="15.75" customFormat="1" customHeight="1" s="41">
      <c r="B1282" s="416" t="inlineStr">
        <is>
          <t>E02001312</t>
        </is>
      </c>
      <c r="C1282" s="417" t="inlineStr">
        <is>
          <t>Wigan 026</t>
        </is>
      </c>
      <c r="D1282" s="417" t="inlineStr">
        <is>
          <t>E08000010</t>
        </is>
      </c>
      <c r="E1282" s="417" t="inlineStr">
        <is>
          <t>Wigan</t>
        </is>
      </c>
      <c r="F1282" s="417" t="inlineStr">
        <is>
          <t>North West</t>
        </is>
      </c>
      <c r="G1282" s="380" t="inlineStr">
        <is>
          <t>RT Outer Conurbation</t>
        </is>
      </c>
      <c r="H1282" s="413" t="inlineStr">
        <is>
          <t>Inner and Outer Conurbation</t>
        </is>
      </c>
    </row>
    <row r="1283" ht="15.75" customFormat="1" customHeight="1" s="41">
      <c r="B1283" s="416" t="inlineStr">
        <is>
          <t>E02001313</t>
        </is>
      </c>
      <c r="C1283" s="417" t="inlineStr">
        <is>
          <t>Wigan 027</t>
        </is>
      </c>
      <c r="D1283" s="417" t="inlineStr">
        <is>
          <t>E08000010</t>
        </is>
      </c>
      <c r="E1283" s="417" t="inlineStr">
        <is>
          <t>Wigan</t>
        </is>
      </c>
      <c r="F1283" s="417" t="inlineStr">
        <is>
          <t>North West</t>
        </is>
      </c>
      <c r="G1283" s="380" t="inlineStr">
        <is>
          <t>RT Outer Conurbation</t>
        </is>
      </c>
      <c r="H1283" s="413" t="inlineStr">
        <is>
          <t>Inner and Outer Conurbation</t>
        </is>
      </c>
    </row>
    <row r="1284" ht="15.75" customFormat="1" customHeight="1" s="41">
      <c r="B1284" s="416" t="inlineStr">
        <is>
          <t>E02001314</t>
        </is>
      </c>
      <c r="C1284" s="417" t="inlineStr">
        <is>
          <t>Wigan 028</t>
        </is>
      </c>
      <c r="D1284" s="417" t="inlineStr">
        <is>
          <t>E08000010</t>
        </is>
      </c>
      <c r="E1284" s="417" t="inlineStr">
        <is>
          <t>Wigan</t>
        </is>
      </c>
      <c r="F1284" s="417" t="inlineStr">
        <is>
          <t>North West</t>
        </is>
      </c>
      <c r="G1284" s="380" t="inlineStr">
        <is>
          <t>RT Outer Conurbation</t>
        </is>
      </c>
      <c r="H1284" s="413" t="inlineStr">
        <is>
          <t>Inner and Outer Conurbation</t>
        </is>
      </c>
    </row>
    <row r="1285" ht="15.75" customFormat="1" customHeight="1" s="41">
      <c r="B1285" s="416" t="inlineStr">
        <is>
          <t>E02001315</t>
        </is>
      </c>
      <c r="C1285" s="417" t="inlineStr">
        <is>
          <t>Wigan 029</t>
        </is>
      </c>
      <c r="D1285" s="417" t="inlineStr">
        <is>
          <t>E08000010</t>
        </is>
      </c>
      <c r="E1285" s="417" t="inlineStr">
        <is>
          <t>Wigan</t>
        </is>
      </c>
      <c r="F1285" s="417" t="inlineStr">
        <is>
          <t>North West</t>
        </is>
      </c>
      <c r="G1285" s="380" t="inlineStr">
        <is>
          <t>RT Outer Conurbation</t>
        </is>
      </c>
      <c r="H1285" s="413" t="inlineStr">
        <is>
          <t>Inner and Outer Conurbation</t>
        </is>
      </c>
    </row>
    <row r="1286" ht="15.75" customFormat="1" customHeight="1" s="41">
      <c r="B1286" s="416" t="inlineStr">
        <is>
          <t>E02001316</t>
        </is>
      </c>
      <c r="C1286" s="417" t="inlineStr">
        <is>
          <t>Wigan 030</t>
        </is>
      </c>
      <c r="D1286" s="417" t="inlineStr">
        <is>
          <t>E08000010</t>
        </is>
      </c>
      <c r="E1286" s="417" t="inlineStr">
        <is>
          <t>Wigan</t>
        </is>
      </c>
      <c r="F1286" s="417" t="inlineStr">
        <is>
          <t>North West</t>
        </is>
      </c>
      <c r="G1286" s="380" t="inlineStr">
        <is>
          <t>RT Outer Conurbation</t>
        </is>
      </c>
      <c r="H1286" s="413" t="inlineStr">
        <is>
          <t>Inner and Outer Conurbation</t>
        </is>
      </c>
    </row>
    <row r="1287" ht="15.75" customFormat="1" customHeight="1" s="41">
      <c r="B1287" s="416" t="inlineStr">
        <is>
          <t>E02001317</t>
        </is>
      </c>
      <c r="C1287" s="417" t="inlineStr">
        <is>
          <t>Wigan 031</t>
        </is>
      </c>
      <c r="D1287" s="417" t="inlineStr">
        <is>
          <t>E08000010</t>
        </is>
      </c>
      <c r="E1287" s="417" t="inlineStr">
        <is>
          <t>Wigan</t>
        </is>
      </c>
      <c r="F1287" s="417" t="inlineStr">
        <is>
          <t>North West</t>
        </is>
      </c>
      <c r="G1287" s="380" t="inlineStr">
        <is>
          <t>RT Outer Conurbation</t>
        </is>
      </c>
      <c r="H1287" s="413" t="inlineStr">
        <is>
          <t>Inner and Outer Conurbation</t>
        </is>
      </c>
    </row>
    <row r="1288" ht="15.75" customFormat="1" customHeight="1" s="41">
      <c r="B1288" s="416" t="inlineStr">
        <is>
          <t>E02001318</t>
        </is>
      </c>
      <c r="C1288" s="417" t="inlineStr">
        <is>
          <t>Wigan 032</t>
        </is>
      </c>
      <c r="D1288" s="417" t="inlineStr">
        <is>
          <t>E08000010</t>
        </is>
      </c>
      <c r="E1288" s="417" t="inlineStr">
        <is>
          <t>Wigan</t>
        </is>
      </c>
      <c r="F1288" s="417" t="inlineStr">
        <is>
          <t>North West</t>
        </is>
      </c>
      <c r="G1288" s="380" t="inlineStr">
        <is>
          <t>RT Outer Conurbation</t>
        </is>
      </c>
      <c r="H1288" s="413" t="inlineStr">
        <is>
          <t>Inner and Outer Conurbation</t>
        </is>
      </c>
    </row>
    <row r="1289" ht="15.75" customFormat="1" customHeight="1" s="41">
      <c r="B1289" s="416" t="inlineStr">
        <is>
          <t>E02001319</t>
        </is>
      </c>
      <c r="C1289" s="417" t="inlineStr">
        <is>
          <t>Wigan 033</t>
        </is>
      </c>
      <c r="D1289" s="417" t="inlineStr">
        <is>
          <t>E08000010</t>
        </is>
      </c>
      <c r="E1289" s="417" t="inlineStr">
        <is>
          <t>Wigan</t>
        </is>
      </c>
      <c r="F1289" s="417" t="inlineStr">
        <is>
          <t>North West</t>
        </is>
      </c>
      <c r="G1289" s="380" t="inlineStr">
        <is>
          <t>RT Outer Conurbation</t>
        </is>
      </c>
      <c r="H1289" s="413" t="inlineStr">
        <is>
          <t>Inner and Outer Conurbation</t>
        </is>
      </c>
    </row>
    <row r="1290" ht="15.75" customFormat="1" customHeight="1" s="41">
      <c r="B1290" s="416" t="inlineStr">
        <is>
          <t>E02001320</t>
        </is>
      </c>
      <c r="C1290" s="417" t="inlineStr">
        <is>
          <t>Wigan 034</t>
        </is>
      </c>
      <c r="D1290" s="417" t="inlineStr">
        <is>
          <t>E08000010</t>
        </is>
      </c>
      <c r="E1290" s="417" t="inlineStr">
        <is>
          <t>Wigan</t>
        </is>
      </c>
      <c r="F1290" s="417" t="inlineStr">
        <is>
          <t>North West</t>
        </is>
      </c>
      <c r="G1290" s="380" t="inlineStr">
        <is>
          <t>RT Outer Conurbation</t>
        </is>
      </c>
      <c r="H1290" s="413" t="inlineStr">
        <is>
          <t>Inner and Outer Conurbation</t>
        </is>
      </c>
    </row>
    <row r="1291" ht="15.75" customFormat="1" customHeight="1" s="41">
      <c r="B1291" s="416" t="inlineStr">
        <is>
          <t>E02001321</t>
        </is>
      </c>
      <c r="C1291" s="417" t="inlineStr">
        <is>
          <t>Wigan 035</t>
        </is>
      </c>
      <c r="D1291" s="417" t="inlineStr">
        <is>
          <t>E08000010</t>
        </is>
      </c>
      <c r="E1291" s="417" t="inlineStr">
        <is>
          <t>Wigan</t>
        </is>
      </c>
      <c r="F1291" s="417" t="inlineStr">
        <is>
          <t>North West</t>
        </is>
      </c>
      <c r="G1291" s="380" t="inlineStr">
        <is>
          <t>RT Outer Conurbation</t>
        </is>
      </c>
      <c r="H1291" s="413" t="inlineStr">
        <is>
          <t>Inner and Outer Conurbation</t>
        </is>
      </c>
    </row>
    <row r="1292" ht="15.75" customFormat="1" customHeight="1" s="41">
      <c r="B1292" s="416" t="inlineStr">
        <is>
          <t>E02001322</t>
        </is>
      </c>
      <c r="C1292" s="417" t="inlineStr">
        <is>
          <t>Wigan 036</t>
        </is>
      </c>
      <c r="D1292" s="417" t="inlineStr">
        <is>
          <t>E08000010</t>
        </is>
      </c>
      <c r="E1292" s="417" t="inlineStr">
        <is>
          <t>Wigan</t>
        </is>
      </c>
      <c r="F1292" s="417" t="inlineStr">
        <is>
          <t>North West</t>
        </is>
      </c>
      <c r="G1292" s="380" t="inlineStr">
        <is>
          <t>RT Outer Conurbation</t>
        </is>
      </c>
      <c r="H1292" s="413" t="inlineStr">
        <is>
          <t>Inner and Outer Conurbation</t>
        </is>
      </c>
    </row>
    <row r="1293" ht="15.75" customFormat="1" customHeight="1" s="41">
      <c r="B1293" s="416" t="inlineStr">
        <is>
          <t>E02001323</t>
        </is>
      </c>
      <c r="C1293" s="417" t="inlineStr">
        <is>
          <t>Wigan 037</t>
        </is>
      </c>
      <c r="D1293" s="417" t="inlineStr">
        <is>
          <t>E08000010</t>
        </is>
      </c>
      <c r="E1293" s="417" t="inlineStr">
        <is>
          <t>Wigan</t>
        </is>
      </c>
      <c r="F1293" s="417" t="inlineStr">
        <is>
          <t>North West</t>
        </is>
      </c>
      <c r="G1293" s="380" t="inlineStr">
        <is>
          <t>RT Outer Conurbation</t>
        </is>
      </c>
      <c r="H1293" s="413" t="inlineStr">
        <is>
          <t>Inner and Outer Conurbation</t>
        </is>
      </c>
    </row>
    <row r="1294" ht="15.75" customFormat="1" customHeight="1" s="41">
      <c r="B1294" s="416" t="inlineStr">
        <is>
          <t>E02001324</t>
        </is>
      </c>
      <c r="C1294" s="417" t="inlineStr">
        <is>
          <t>Wigan 038</t>
        </is>
      </c>
      <c r="D1294" s="417" t="inlineStr">
        <is>
          <t>E08000010</t>
        </is>
      </c>
      <c r="E1294" s="417" t="inlineStr">
        <is>
          <t>Wigan</t>
        </is>
      </c>
      <c r="F1294" s="417" t="inlineStr">
        <is>
          <t>North West</t>
        </is>
      </c>
      <c r="G1294" s="380" t="inlineStr">
        <is>
          <t>RT Outer Conurbation</t>
        </is>
      </c>
      <c r="H1294" s="413" t="inlineStr">
        <is>
          <t>Inner and Outer Conurbation</t>
        </is>
      </c>
    </row>
    <row r="1295" ht="15.75" customFormat="1" customHeight="1" s="41">
      <c r="B1295" s="416" t="inlineStr">
        <is>
          <t>E02001325</t>
        </is>
      </c>
      <c r="C1295" s="417" t="inlineStr">
        <is>
          <t>Wigan 039</t>
        </is>
      </c>
      <c r="D1295" s="417" t="inlineStr">
        <is>
          <t>E08000010</t>
        </is>
      </c>
      <c r="E1295" s="417" t="inlineStr">
        <is>
          <t>Wigan</t>
        </is>
      </c>
      <c r="F1295" s="417" t="inlineStr">
        <is>
          <t>North West</t>
        </is>
      </c>
      <c r="G1295" s="380" t="inlineStr">
        <is>
          <t>RT Outer Conurbation</t>
        </is>
      </c>
      <c r="H1295" s="413" t="inlineStr">
        <is>
          <t>Inner and Outer Conurbation</t>
        </is>
      </c>
    </row>
    <row r="1296" ht="15.75" customFormat="1" customHeight="1" s="41">
      <c r="B1296" s="416" t="inlineStr">
        <is>
          <t>E02001326</t>
        </is>
      </c>
      <c r="C1296" s="417" t="inlineStr">
        <is>
          <t>Wigan 040</t>
        </is>
      </c>
      <c r="D1296" s="417" t="inlineStr">
        <is>
          <t>E08000010</t>
        </is>
      </c>
      <c r="E1296" s="417" t="inlineStr">
        <is>
          <t>Wigan</t>
        </is>
      </c>
      <c r="F1296" s="417" t="inlineStr">
        <is>
          <t>North West</t>
        </is>
      </c>
      <c r="G1296" s="380" t="inlineStr">
        <is>
          <t>RT Outer Conurbation</t>
        </is>
      </c>
      <c r="H1296" s="413" t="inlineStr">
        <is>
          <t>Inner and Outer Conurbation</t>
        </is>
      </c>
    </row>
    <row r="1297" ht="15.75" customFormat="1" customHeight="1" s="41">
      <c r="B1297" s="416" t="inlineStr">
        <is>
          <t>E02001327</t>
        </is>
      </c>
      <c r="C1297" s="417" t="inlineStr">
        <is>
          <t>Knowsley 001</t>
        </is>
      </c>
      <c r="D1297" s="417" t="inlineStr">
        <is>
          <t>E08000011</t>
        </is>
      </c>
      <c r="E1297" s="417" t="inlineStr">
        <is>
          <t>Knowsley</t>
        </is>
      </c>
      <c r="F1297" s="417" t="inlineStr">
        <is>
          <t>North West</t>
        </is>
      </c>
      <c r="G1297" s="380" t="inlineStr">
        <is>
          <t>RT Outer Conurbation</t>
        </is>
      </c>
      <c r="H1297" s="413" t="inlineStr">
        <is>
          <t>Inner and Outer Conurbation</t>
        </is>
      </c>
    </row>
    <row r="1298" ht="15.75" customFormat="1" customHeight="1" s="41">
      <c r="B1298" s="416" t="inlineStr">
        <is>
          <t>E02001328</t>
        </is>
      </c>
      <c r="C1298" s="417" t="inlineStr">
        <is>
          <t>Knowsley 002</t>
        </is>
      </c>
      <c r="D1298" s="417" t="inlineStr">
        <is>
          <t>E08000011</t>
        </is>
      </c>
      <c r="E1298" s="417" t="inlineStr">
        <is>
          <t>Knowsley</t>
        </is>
      </c>
      <c r="F1298" s="417" t="inlineStr">
        <is>
          <t>North West</t>
        </is>
      </c>
      <c r="G1298" s="380" t="inlineStr">
        <is>
          <t>RT Outer Conurbation</t>
        </is>
      </c>
      <c r="H1298" s="413" t="inlineStr">
        <is>
          <t>Inner and Outer Conurbation</t>
        </is>
      </c>
    </row>
    <row r="1299" ht="15.75" customFormat="1" customHeight="1" s="41">
      <c r="B1299" s="416" t="inlineStr">
        <is>
          <t>E02001329</t>
        </is>
      </c>
      <c r="C1299" s="417" t="inlineStr">
        <is>
          <t>Knowsley 003</t>
        </is>
      </c>
      <c r="D1299" s="417" t="inlineStr">
        <is>
          <t>E08000011</t>
        </is>
      </c>
      <c r="E1299" s="417" t="inlineStr">
        <is>
          <t>Knowsley</t>
        </is>
      </c>
      <c r="F1299" s="417" t="inlineStr">
        <is>
          <t>North West</t>
        </is>
      </c>
      <c r="G1299" s="380" t="inlineStr">
        <is>
          <t>RT Outer Conurbation</t>
        </is>
      </c>
      <c r="H1299" s="413" t="inlineStr">
        <is>
          <t>Inner and Outer Conurbation</t>
        </is>
      </c>
    </row>
    <row r="1300" ht="15.75" customFormat="1" customHeight="1" s="41">
      <c r="B1300" s="416" t="inlineStr">
        <is>
          <t>E02001330</t>
        </is>
      </c>
      <c r="C1300" s="417" t="inlineStr">
        <is>
          <t>Knowsley 004</t>
        </is>
      </c>
      <c r="D1300" s="417" t="inlineStr">
        <is>
          <t>E08000011</t>
        </is>
      </c>
      <c r="E1300" s="417" t="inlineStr">
        <is>
          <t>Knowsley</t>
        </is>
      </c>
      <c r="F1300" s="417" t="inlineStr">
        <is>
          <t>North West</t>
        </is>
      </c>
      <c r="G1300" s="380" t="inlineStr">
        <is>
          <t>RT Outer Conurbation</t>
        </is>
      </c>
      <c r="H1300" s="413" t="inlineStr">
        <is>
          <t>Inner and Outer Conurbation</t>
        </is>
      </c>
    </row>
    <row r="1301" ht="15.75" customFormat="1" customHeight="1" s="41">
      <c r="B1301" s="416" t="inlineStr">
        <is>
          <t>E02001331</t>
        </is>
      </c>
      <c r="C1301" s="417" t="inlineStr">
        <is>
          <t>Knowsley 005</t>
        </is>
      </c>
      <c r="D1301" s="417" t="inlineStr">
        <is>
          <t>E08000011</t>
        </is>
      </c>
      <c r="E1301" s="417" t="inlineStr">
        <is>
          <t>Knowsley</t>
        </is>
      </c>
      <c r="F1301" s="417" t="inlineStr">
        <is>
          <t>North West</t>
        </is>
      </c>
      <c r="G1301" s="380" t="inlineStr">
        <is>
          <t>RT Outer Conurbation</t>
        </is>
      </c>
      <c r="H1301" s="413" t="inlineStr">
        <is>
          <t>Inner and Outer Conurbation</t>
        </is>
      </c>
    </row>
    <row r="1302" ht="15.75" customFormat="1" customHeight="1" s="41">
      <c r="B1302" s="416" t="inlineStr">
        <is>
          <t>E02001332</t>
        </is>
      </c>
      <c r="C1302" s="417" t="inlineStr">
        <is>
          <t>Knowsley 006</t>
        </is>
      </c>
      <c r="D1302" s="417" t="inlineStr">
        <is>
          <t>E08000011</t>
        </is>
      </c>
      <c r="E1302" s="417" t="inlineStr">
        <is>
          <t>Knowsley</t>
        </is>
      </c>
      <c r="F1302" s="417" t="inlineStr">
        <is>
          <t>North West</t>
        </is>
      </c>
      <c r="G1302" s="380" t="inlineStr">
        <is>
          <t>RT Outer Conurbation</t>
        </is>
      </c>
      <c r="H1302" s="413" t="inlineStr">
        <is>
          <t>Inner and Outer Conurbation</t>
        </is>
      </c>
    </row>
    <row r="1303" ht="15.75" customFormat="1" customHeight="1" s="41">
      <c r="B1303" s="416" t="inlineStr">
        <is>
          <t>E02001333</t>
        </is>
      </c>
      <c r="C1303" s="417" t="inlineStr">
        <is>
          <t>Knowsley 007</t>
        </is>
      </c>
      <c r="D1303" s="417" t="inlineStr">
        <is>
          <t>E08000011</t>
        </is>
      </c>
      <c r="E1303" s="417" t="inlineStr">
        <is>
          <t>Knowsley</t>
        </is>
      </c>
      <c r="F1303" s="417" t="inlineStr">
        <is>
          <t>North West</t>
        </is>
      </c>
      <c r="G1303" s="380" t="inlineStr">
        <is>
          <t>RT Outer Conurbation</t>
        </is>
      </c>
      <c r="H1303" s="413" t="inlineStr">
        <is>
          <t>Inner and Outer Conurbation</t>
        </is>
      </c>
    </row>
    <row r="1304" ht="15.75" customFormat="1" customHeight="1" s="41">
      <c r="B1304" s="416" t="inlineStr">
        <is>
          <t>E02001334</t>
        </is>
      </c>
      <c r="C1304" s="417" t="inlineStr">
        <is>
          <t>Knowsley 008</t>
        </is>
      </c>
      <c r="D1304" s="417" t="inlineStr">
        <is>
          <t>E08000011</t>
        </is>
      </c>
      <c r="E1304" s="417" t="inlineStr">
        <is>
          <t>Knowsley</t>
        </is>
      </c>
      <c r="F1304" s="417" t="inlineStr">
        <is>
          <t>North West</t>
        </is>
      </c>
      <c r="G1304" s="380" t="inlineStr">
        <is>
          <t>RT Outer Conurbation</t>
        </is>
      </c>
      <c r="H1304" s="413" t="inlineStr">
        <is>
          <t>Inner and Outer Conurbation</t>
        </is>
      </c>
    </row>
    <row r="1305" ht="15.75" customFormat="1" customHeight="1" s="41">
      <c r="B1305" s="416" t="inlineStr">
        <is>
          <t>E02001335</t>
        </is>
      </c>
      <c r="C1305" s="417" t="inlineStr">
        <is>
          <t>Knowsley 009</t>
        </is>
      </c>
      <c r="D1305" s="417" t="inlineStr">
        <is>
          <t>E08000011</t>
        </is>
      </c>
      <c r="E1305" s="417" t="inlineStr">
        <is>
          <t>Knowsley</t>
        </is>
      </c>
      <c r="F1305" s="417" t="inlineStr">
        <is>
          <t>North West</t>
        </is>
      </c>
      <c r="G1305" s="380" t="inlineStr">
        <is>
          <t>RT Outer Conurbation</t>
        </is>
      </c>
      <c r="H1305" s="413" t="inlineStr">
        <is>
          <t>Inner and Outer Conurbation</t>
        </is>
      </c>
    </row>
    <row r="1306" ht="15.75" customFormat="1" customHeight="1" s="41">
      <c r="B1306" s="416" t="inlineStr">
        <is>
          <t>E02001336</t>
        </is>
      </c>
      <c r="C1306" s="417" t="inlineStr">
        <is>
          <t>Knowsley 010</t>
        </is>
      </c>
      <c r="D1306" s="417" t="inlineStr">
        <is>
          <t>E08000011</t>
        </is>
      </c>
      <c r="E1306" s="417" t="inlineStr">
        <is>
          <t>Knowsley</t>
        </is>
      </c>
      <c r="F1306" s="417" t="inlineStr">
        <is>
          <t>North West</t>
        </is>
      </c>
      <c r="G1306" s="380" t="inlineStr">
        <is>
          <t>RT Outer Conurbation</t>
        </is>
      </c>
      <c r="H1306" s="413" t="inlineStr">
        <is>
          <t>Inner and Outer Conurbation</t>
        </is>
      </c>
    </row>
    <row r="1307" ht="15.75" customFormat="1" customHeight="1" s="41">
      <c r="B1307" s="416" t="inlineStr">
        <is>
          <t>E02001337</t>
        </is>
      </c>
      <c r="C1307" s="417" t="inlineStr">
        <is>
          <t>Knowsley 011</t>
        </is>
      </c>
      <c r="D1307" s="417" t="inlineStr">
        <is>
          <t>E08000011</t>
        </is>
      </c>
      <c r="E1307" s="417" t="inlineStr">
        <is>
          <t>Knowsley</t>
        </is>
      </c>
      <c r="F1307" s="417" t="inlineStr">
        <is>
          <t>North West</t>
        </is>
      </c>
      <c r="G1307" s="380" t="inlineStr">
        <is>
          <t>RT Outer Conurbation</t>
        </is>
      </c>
      <c r="H1307" s="413" t="inlineStr">
        <is>
          <t>Inner and Outer Conurbation</t>
        </is>
      </c>
    </row>
    <row r="1308" ht="15.75" customFormat="1" customHeight="1" s="41">
      <c r="B1308" s="416" t="inlineStr">
        <is>
          <t>E02001338</t>
        </is>
      </c>
      <c r="C1308" s="417" t="inlineStr">
        <is>
          <t>Knowsley 012</t>
        </is>
      </c>
      <c r="D1308" s="417" t="inlineStr">
        <is>
          <t>E08000011</t>
        </is>
      </c>
      <c r="E1308" s="417" t="inlineStr">
        <is>
          <t>Knowsley</t>
        </is>
      </c>
      <c r="F1308" s="417" t="inlineStr">
        <is>
          <t>North West</t>
        </is>
      </c>
      <c r="G1308" s="380" t="inlineStr">
        <is>
          <t>RT Outer Conurbation</t>
        </is>
      </c>
      <c r="H1308" s="413" t="inlineStr">
        <is>
          <t>Inner and Outer Conurbation</t>
        </is>
      </c>
    </row>
    <row r="1309" ht="15.75" customFormat="1" customHeight="1" s="41">
      <c r="B1309" s="416" t="inlineStr">
        <is>
          <t>E02001339</t>
        </is>
      </c>
      <c r="C1309" s="417" t="inlineStr">
        <is>
          <t>Knowsley 013</t>
        </is>
      </c>
      <c r="D1309" s="417" t="inlineStr">
        <is>
          <t>E08000011</t>
        </is>
      </c>
      <c r="E1309" s="417" t="inlineStr">
        <is>
          <t>Knowsley</t>
        </is>
      </c>
      <c r="F1309" s="417" t="inlineStr">
        <is>
          <t>North West</t>
        </is>
      </c>
      <c r="G1309" s="380" t="inlineStr">
        <is>
          <t>RT Outer Conurbation</t>
        </is>
      </c>
      <c r="H1309" s="413" t="inlineStr">
        <is>
          <t>Inner and Outer Conurbation</t>
        </is>
      </c>
    </row>
    <row r="1310" ht="15.75" customFormat="1" customHeight="1" s="41">
      <c r="B1310" s="416" t="inlineStr">
        <is>
          <t>E02001340</t>
        </is>
      </c>
      <c r="C1310" s="417" t="inlineStr">
        <is>
          <t>Knowsley 014</t>
        </is>
      </c>
      <c r="D1310" s="417" t="inlineStr">
        <is>
          <t>E08000011</t>
        </is>
      </c>
      <c r="E1310" s="417" t="inlineStr">
        <is>
          <t>Knowsley</t>
        </is>
      </c>
      <c r="F1310" s="417" t="inlineStr">
        <is>
          <t>North West</t>
        </is>
      </c>
      <c r="G1310" s="380" t="inlineStr">
        <is>
          <t>RT Outer Conurbation</t>
        </is>
      </c>
      <c r="H1310" s="413" t="inlineStr">
        <is>
          <t>Inner and Outer Conurbation</t>
        </is>
      </c>
    </row>
    <row r="1311" ht="15.75" customFormat="1" customHeight="1" s="41">
      <c r="B1311" s="416" t="inlineStr">
        <is>
          <t>E02001341</t>
        </is>
      </c>
      <c r="C1311" s="417" t="inlineStr">
        <is>
          <t>Knowsley 015</t>
        </is>
      </c>
      <c r="D1311" s="417" t="inlineStr">
        <is>
          <t>E08000011</t>
        </is>
      </c>
      <c r="E1311" s="417" t="inlineStr">
        <is>
          <t>Knowsley</t>
        </is>
      </c>
      <c r="F1311" s="417" t="inlineStr">
        <is>
          <t>North West</t>
        </is>
      </c>
      <c r="G1311" s="380" t="inlineStr">
        <is>
          <t>RT Outer Conurbation</t>
        </is>
      </c>
      <c r="H1311" s="413" t="inlineStr">
        <is>
          <t>Inner and Outer Conurbation</t>
        </is>
      </c>
    </row>
    <row r="1312" ht="15.75" customFormat="1" customHeight="1" s="41">
      <c r="B1312" s="416" t="inlineStr">
        <is>
          <t>E02001342</t>
        </is>
      </c>
      <c r="C1312" s="417" t="inlineStr">
        <is>
          <t>Knowsley 016</t>
        </is>
      </c>
      <c r="D1312" s="417" t="inlineStr">
        <is>
          <t>E08000011</t>
        </is>
      </c>
      <c r="E1312" s="417" t="inlineStr">
        <is>
          <t>Knowsley</t>
        </is>
      </c>
      <c r="F1312" s="417" t="inlineStr">
        <is>
          <t>North West</t>
        </is>
      </c>
      <c r="G1312" s="380" t="inlineStr">
        <is>
          <t>RT Outer Conurbation</t>
        </is>
      </c>
      <c r="H1312" s="413" t="inlineStr">
        <is>
          <t>Inner and Outer Conurbation</t>
        </is>
      </c>
    </row>
    <row r="1313" ht="15.75" customFormat="1" customHeight="1" s="41">
      <c r="B1313" s="416" t="inlineStr">
        <is>
          <t>E02001343</t>
        </is>
      </c>
      <c r="C1313" s="417" t="inlineStr">
        <is>
          <t>Knowsley 017</t>
        </is>
      </c>
      <c r="D1313" s="417" t="inlineStr">
        <is>
          <t>E08000011</t>
        </is>
      </c>
      <c r="E1313" s="417" t="inlineStr">
        <is>
          <t>Knowsley</t>
        </is>
      </c>
      <c r="F1313" s="417" t="inlineStr">
        <is>
          <t>North West</t>
        </is>
      </c>
      <c r="G1313" s="380" t="inlineStr">
        <is>
          <t>RT Outer Conurbation</t>
        </is>
      </c>
      <c r="H1313" s="413" t="inlineStr">
        <is>
          <t>Inner and Outer Conurbation</t>
        </is>
      </c>
    </row>
    <row r="1314" ht="15.75" customFormat="1" customHeight="1" s="41">
      <c r="B1314" s="416" t="inlineStr">
        <is>
          <t>E02001344</t>
        </is>
      </c>
      <c r="C1314" s="417" t="inlineStr">
        <is>
          <t>Knowsley 018</t>
        </is>
      </c>
      <c r="D1314" s="417" t="inlineStr">
        <is>
          <t>E08000011</t>
        </is>
      </c>
      <c r="E1314" s="417" t="inlineStr">
        <is>
          <t>Knowsley</t>
        </is>
      </c>
      <c r="F1314" s="417" t="inlineStr">
        <is>
          <t>North West</t>
        </is>
      </c>
      <c r="G1314" s="380" t="inlineStr">
        <is>
          <t>RT Outer Conurbation</t>
        </is>
      </c>
      <c r="H1314" s="413" t="inlineStr">
        <is>
          <t>Inner and Outer Conurbation</t>
        </is>
      </c>
    </row>
    <row r="1315" ht="15.75" customFormat="1" customHeight="1" s="41">
      <c r="B1315" s="416" t="inlineStr">
        <is>
          <t>E02001345</t>
        </is>
      </c>
      <c r="C1315" s="417" t="inlineStr">
        <is>
          <t>Knowsley 019</t>
        </is>
      </c>
      <c r="D1315" s="417" t="inlineStr">
        <is>
          <t>E08000011</t>
        </is>
      </c>
      <c r="E1315" s="417" t="inlineStr">
        <is>
          <t>Knowsley</t>
        </is>
      </c>
      <c r="F1315" s="417" t="inlineStr">
        <is>
          <t>North West</t>
        </is>
      </c>
      <c r="G1315" s="380" t="inlineStr">
        <is>
          <t>RT Outer Conurbation</t>
        </is>
      </c>
      <c r="H1315" s="413" t="inlineStr">
        <is>
          <t>Inner and Outer Conurbation</t>
        </is>
      </c>
    </row>
    <row r="1316" ht="15.75" customFormat="1" customHeight="1" s="41">
      <c r="B1316" s="416" t="inlineStr">
        <is>
          <t>E02001346</t>
        </is>
      </c>
      <c r="C1316" s="417" t="inlineStr">
        <is>
          <t>Knowsley 020</t>
        </is>
      </c>
      <c r="D1316" s="417" t="inlineStr">
        <is>
          <t>E08000011</t>
        </is>
      </c>
      <c r="E1316" s="417" t="inlineStr">
        <is>
          <t>Knowsley</t>
        </is>
      </c>
      <c r="F1316" s="417" t="inlineStr">
        <is>
          <t>North West</t>
        </is>
      </c>
      <c r="G1316" s="380" t="inlineStr">
        <is>
          <t>RT Outer Conurbation</t>
        </is>
      </c>
      <c r="H1316" s="413" t="inlineStr">
        <is>
          <t>Inner and Outer Conurbation</t>
        </is>
      </c>
    </row>
    <row r="1317" ht="15.75" customFormat="1" customHeight="1" s="41">
      <c r="B1317" s="416" t="inlineStr">
        <is>
          <t>E02001347</t>
        </is>
      </c>
      <c r="C1317" s="417" t="inlineStr">
        <is>
          <t>Liverpool 001</t>
        </is>
      </c>
      <c r="D1317" s="417" t="inlineStr">
        <is>
          <t>E08000012</t>
        </is>
      </c>
      <c r="E1317" s="417" t="inlineStr">
        <is>
          <t>Liverpool</t>
        </is>
      </c>
      <c r="F1317" s="417" t="inlineStr">
        <is>
          <t>North West</t>
        </is>
      </c>
      <c r="G1317" s="380" t="inlineStr">
        <is>
          <t>RT Inner Conurbation</t>
        </is>
      </c>
      <c r="H1317" s="413" t="inlineStr">
        <is>
          <t>Inner and Outer Conurbation</t>
        </is>
      </c>
    </row>
    <row r="1318" ht="15.75" customFormat="1" customHeight="1" s="41">
      <c r="B1318" s="416" t="inlineStr">
        <is>
          <t>E02001348</t>
        </is>
      </c>
      <c r="C1318" s="417" t="inlineStr">
        <is>
          <t>Liverpool 002</t>
        </is>
      </c>
      <c r="D1318" s="417" t="inlineStr">
        <is>
          <t>E08000012</t>
        </is>
      </c>
      <c r="E1318" s="417" t="inlineStr">
        <is>
          <t>Liverpool</t>
        </is>
      </c>
      <c r="F1318" s="417" t="inlineStr">
        <is>
          <t>North West</t>
        </is>
      </c>
      <c r="G1318" s="380" t="inlineStr">
        <is>
          <t>RT Inner Conurbation</t>
        </is>
      </c>
      <c r="H1318" s="413" t="inlineStr">
        <is>
          <t>Inner and Outer Conurbation</t>
        </is>
      </c>
    </row>
    <row r="1319" ht="15.75" customFormat="1" customHeight="1" s="41">
      <c r="B1319" s="416" t="inlineStr">
        <is>
          <t>E02001349</t>
        </is>
      </c>
      <c r="C1319" s="417" t="inlineStr">
        <is>
          <t>Liverpool 003</t>
        </is>
      </c>
      <c r="D1319" s="417" t="inlineStr">
        <is>
          <t>E08000012</t>
        </is>
      </c>
      <c r="E1319" s="417" t="inlineStr">
        <is>
          <t>Liverpool</t>
        </is>
      </c>
      <c r="F1319" s="417" t="inlineStr">
        <is>
          <t>North West</t>
        </is>
      </c>
      <c r="G1319" s="380" t="inlineStr">
        <is>
          <t>RT Inner Conurbation</t>
        </is>
      </c>
      <c r="H1319" s="413" t="inlineStr">
        <is>
          <t>Inner and Outer Conurbation</t>
        </is>
      </c>
    </row>
    <row r="1320" ht="15.75" customFormat="1" customHeight="1" s="41">
      <c r="B1320" s="416" t="inlineStr">
        <is>
          <t>E02001350</t>
        </is>
      </c>
      <c r="C1320" s="417" t="inlineStr">
        <is>
          <t>Liverpool 004</t>
        </is>
      </c>
      <c r="D1320" s="417" t="inlineStr">
        <is>
          <t>E08000012</t>
        </is>
      </c>
      <c r="E1320" s="417" t="inlineStr">
        <is>
          <t>Liverpool</t>
        </is>
      </c>
      <c r="F1320" s="417" t="inlineStr">
        <is>
          <t>North West</t>
        </is>
      </c>
      <c r="G1320" s="380" t="inlineStr">
        <is>
          <t>RT Inner Conurbation</t>
        </is>
      </c>
      <c r="H1320" s="413" t="inlineStr">
        <is>
          <t>Inner and Outer Conurbation</t>
        </is>
      </c>
    </row>
    <row r="1321" ht="15.75" customFormat="1" customHeight="1" s="41">
      <c r="B1321" s="416" t="inlineStr">
        <is>
          <t>E02001351</t>
        </is>
      </c>
      <c r="C1321" s="417" t="inlineStr">
        <is>
          <t>Liverpool 005</t>
        </is>
      </c>
      <c r="D1321" s="417" t="inlineStr">
        <is>
          <t>E08000012</t>
        </is>
      </c>
      <c r="E1321" s="417" t="inlineStr">
        <is>
          <t>Liverpool</t>
        </is>
      </c>
      <c r="F1321" s="417" t="inlineStr">
        <is>
          <t>North West</t>
        </is>
      </c>
      <c r="G1321" s="380" t="inlineStr">
        <is>
          <t>RT Inner Conurbation</t>
        </is>
      </c>
      <c r="H1321" s="413" t="inlineStr">
        <is>
          <t>Inner and Outer Conurbation</t>
        </is>
      </c>
    </row>
    <row r="1322" ht="15.75" customFormat="1" customHeight="1" s="41">
      <c r="B1322" s="416" t="inlineStr">
        <is>
          <t>E02001352</t>
        </is>
      </c>
      <c r="C1322" s="417" t="inlineStr">
        <is>
          <t>Liverpool 006</t>
        </is>
      </c>
      <c r="D1322" s="417" t="inlineStr">
        <is>
          <t>E08000012</t>
        </is>
      </c>
      <c r="E1322" s="417" t="inlineStr">
        <is>
          <t>Liverpool</t>
        </is>
      </c>
      <c r="F1322" s="417" t="inlineStr">
        <is>
          <t>North West</t>
        </is>
      </c>
      <c r="G1322" s="380" t="inlineStr">
        <is>
          <t>RT Inner Conurbation</t>
        </is>
      </c>
      <c r="H1322" s="413" t="inlineStr">
        <is>
          <t>Inner and Outer Conurbation</t>
        </is>
      </c>
    </row>
    <row r="1323" ht="15.75" customFormat="1" customHeight="1" s="41">
      <c r="B1323" s="416" t="inlineStr">
        <is>
          <t>E02001353</t>
        </is>
      </c>
      <c r="C1323" s="417" t="inlineStr">
        <is>
          <t>Liverpool 007</t>
        </is>
      </c>
      <c r="D1323" s="417" t="inlineStr">
        <is>
          <t>E08000012</t>
        </is>
      </c>
      <c r="E1323" s="417" t="inlineStr">
        <is>
          <t>Liverpool</t>
        </is>
      </c>
      <c r="F1323" s="417" t="inlineStr">
        <is>
          <t>North West</t>
        </is>
      </c>
      <c r="G1323" s="380" t="inlineStr">
        <is>
          <t>RT Inner Conurbation</t>
        </is>
      </c>
      <c r="H1323" s="413" t="inlineStr">
        <is>
          <t>Inner and Outer Conurbation</t>
        </is>
      </c>
    </row>
    <row r="1324" ht="15.75" customFormat="1" customHeight="1" s="41">
      <c r="B1324" s="416" t="inlineStr">
        <is>
          <t>E02001354</t>
        </is>
      </c>
      <c r="C1324" s="417" t="inlineStr">
        <is>
          <t>Liverpool 008</t>
        </is>
      </c>
      <c r="D1324" s="417" t="inlineStr">
        <is>
          <t>E08000012</t>
        </is>
      </c>
      <c r="E1324" s="417" t="inlineStr">
        <is>
          <t>Liverpool</t>
        </is>
      </c>
      <c r="F1324" s="417" t="inlineStr">
        <is>
          <t>North West</t>
        </is>
      </c>
      <c r="G1324" s="380" t="inlineStr">
        <is>
          <t>RT Inner Conurbation</t>
        </is>
      </c>
      <c r="H1324" s="413" t="inlineStr">
        <is>
          <t>Inner and Outer Conurbation</t>
        </is>
      </c>
    </row>
    <row r="1325" ht="15.75" customFormat="1" customHeight="1" s="41">
      <c r="B1325" s="416" t="inlineStr">
        <is>
          <t>E02001355</t>
        </is>
      </c>
      <c r="C1325" s="417" t="inlineStr">
        <is>
          <t>Liverpool 009</t>
        </is>
      </c>
      <c r="D1325" s="417" t="inlineStr">
        <is>
          <t>E08000012</t>
        </is>
      </c>
      <c r="E1325" s="417" t="inlineStr">
        <is>
          <t>Liverpool</t>
        </is>
      </c>
      <c r="F1325" s="417" t="inlineStr">
        <is>
          <t>North West</t>
        </is>
      </c>
      <c r="G1325" s="380" t="inlineStr">
        <is>
          <t>RT Inner Conurbation</t>
        </is>
      </c>
      <c r="H1325" s="413" t="inlineStr">
        <is>
          <t>Inner and Outer Conurbation</t>
        </is>
      </c>
    </row>
    <row r="1326" ht="15.75" customFormat="1" customHeight="1" s="41">
      <c r="B1326" s="416" t="inlineStr">
        <is>
          <t>E02001356</t>
        </is>
      </c>
      <c r="C1326" s="417" t="inlineStr">
        <is>
          <t>Liverpool 010</t>
        </is>
      </c>
      <c r="D1326" s="417" t="inlineStr">
        <is>
          <t>E08000012</t>
        </is>
      </c>
      <c r="E1326" s="417" t="inlineStr">
        <is>
          <t>Liverpool</t>
        </is>
      </c>
      <c r="F1326" s="417" t="inlineStr">
        <is>
          <t>North West</t>
        </is>
      </c>
      <c r="G1326" s="380" t="inlineStr">
        <is>
          <t>RT Inner Conurbation</t>
        </is>
      </c>
      <c r="H1326" s="413" t="inlineStr">
        <is>
          <t>Inner and Outer Conurbation</t>
        </is>
      </c>
    </row>
    <row r="1327" ht="15.75" customFormat="1" customHeight="1" s="41">
      <c r="B1327" s="416" t="inlineStr">
        <is>
          <t>E02001357</t>
        </is>
      </c>
      <c r="C1327" s="417" t="inlineStr">
        <is>
          <t>Liverpool 011</t>
        </is>
      </c>
      <c r="D1327" s="417" t="inlineStr">
        <is>
          <t>E08000012</t>
        </is>
      </c>
      <c r="E1327" s="417" t="inlineStr">
        <is>
          <t>Liverpool</t>
        </is>
      </c>
      <c r="F1327" s="417" t="inlineStr">
        <is>
          <t>North West</t>
        </is>
      </c>
      <c r="G1327" s="380" t="inlineStr">
        <is>
          <t>RT Inner Conurbation</t>
        </is>
      </c>
      <c r="H1327" s="413" t="inlineStr">
        <is>
          <t>Inner and Outer Conurbation</t>
        </is>
      </c>
    </row>
    <row r="1328" ht="15.75" customFormat="1" customHeight="1" s="41">
      <c r="B1328" s="416" t="inlineStr">
        <is>
          <t>E02001358</t>
        </is>
      </c>
      <c r="C1328" s="417" t="inlineStr">
        <is>
          <t>Liverpool 012</t>
        </is>
      </c>
      <c r="D1328" s="417" t="inlineStr">
        <is>
          <t>E08000012</t>
        </is>
      </c>
      <c r="E1328" s="417" t="inlineStr">
        <is>
          <t>Liverpool</t>
        </is>
      </c>
      <c r="F1328" s="417" t="inlineStr">
        <is>
          <t>North West</t>
        </is>
      </c>
      <c r="G1328" s="380" t="inlineStr">
        <is>
          <t>RT Inner Conurbation</t>
        </is>
      </c>
      <c r="H1328" s="413" t="inlineStr">
        <is>
          <t>Inner and Outer Conurbation</t>
        </is>
      </c>
    </row>
    <row r="1329" ht="15.75" customFormat="1" customHeight="1" s="41">
      <c r="B1329" s="416" t="inlineStr">
        <is>
          <t>E02001359</t>
        </is>
      </c>
      <c r="C1329" s="417" t="inlineStr">
        <is>
          <t>Liverpool 013</t>
        </is>
      </c>
      <c r="D1329" s="417" t="inlineStr">
        <is>
          <t>E08000012</t>
        </is>
      </c>
      <c r="E1329" s="417" t="inlineStr">
        <is>
          <t>Liverpool</t>
        </is>
      </c>
      <c r="F1329" s="417" t="inlineStr">
        <is>
          <t>North West</t>
        </is>
      </c>
      <c r="G1329" s="380" t="inlineStr">
        <is>
          <t>RT Inner Conurbation</t>
        </is>
      </c>
      <c r="H1329" s="413" t="inlineStr">
        <is>
          <t>Inner and Outer Conurbation</t>
        </is>
      </c>
    </row>
    <row r="1330" ht="15.75" customFormat="1" customHeight="1" s="41">
      <c r="B1330" s="416" t="inlineStr">
        <is>
          <t>E02001360</t>
        </is>
      </c>
      <c r="C1330" s="417" t="inlineStr">
        <is>
          <t>Liverpool 014</t>
        </is>
      </c>
      <c r="D1330" s="417" t="inlineStr">
        <is>
          <t>E08000012</t>
        </is>
      </c>
      <c r="E1330" s="417" t="inlineStr">
        <is>
          <t>Liverpool</t>
        </is>
      </c>
      <c r="F1330" s="417" t="inlineStr">
        <is>
          <t>North West</t>
        </is>
      </c>
      <c r="G1330" s="380" t="inlineStr">
        <is>
          <t>RT Inner Conurbation</t>
        </is>
      </c>
      <c r="H1330" s="413" t="inlineStr">
        <is>
          <t>Inner and Outer Conurbation</t>
        </is>
      </c>
    </row>
    <row r="1331" ht="15.75" customFormat="1" customHeight="1" s="41">
      <c r="B1331" s="416" t="inlineStr">
        <is>
          <t>E02001361</t>
        </is>
      </c>
      <c r="C1331" s="417" t="inlineStr">
        <is>
          <t>Liverpool 015</t>
        </is>
      </c>
      <c r="D1331" s="417" t="inlineStr">
        <is>
          <t>E08000012</t>
        </is>
      </c>
      <c r="E1331" s="417" t="inlineStr">
        <is>
          <t>Liverpool</t>
        </is>
      </c>
      <c r="F1331" s="417" t="inlineStr">
        <is>
          <t>North West</t>
        </is>
      </c>
      <c r="G1331" s="380" t="inlineStr">
        <is>
          <t>RT Inner Conurbation</t>
        </is>
      </c>
      <c r="H1331" s="413" t="inlineStr">
        <is>
          <t>Inner and Outer Conurbation</t>
        </is>
      </c>
    </row>
    <row r="1332" ht="15.75" customFormat="1" customHeight="1" s="41">
      <c r="B1332" s="416" t="inlineStr">
        <is>
          <t>E02001362</t>
        </is>
      </c>
      <c r="C1332" s="417" t="inlineStr">
        <is>
          <t>Liverpool 016</t>
        </is>
      </c>
      <c r="D1332" s="417" t="inlineStr">
        <is>
          <t>E08000012</t>
        </is>
      </c>
      <c r="E1332" s="417" t="inlineStr">
        <is>
          <t>Liverpool</t>
        </is>
      </c>
      <c r="F1332" s="417" t="inlineStr">
        <is>
          <t>North West</t>
        </is>
      </c>
      <c r="G1332" s="380" t="inlineStr">
        <is>
          <t>RT Inner Conurbation</t>
        </is>
      </c>
      <c r="H1332" s="413" t="inlineStr">
        <is>
          <t>Inner and Outer Conurbation</t>
        </is>
      </c>
    </row>
    <row r="1333" ht="15.75" customFormat="1" customHeight="1" s="41">
      <c r="B1333" s="416" t="inlineStr">
        <is>
          <t>E02001363</t>
        </is>
      </c>
      <c r="C1333" s="417" t="inlineStr">
        <is>
          <t>Liverpool 017</t>
        </is>
      </c>
      <c r="D1333" s="417" t="inlineStr">
        <is>
          <t>E08000012</t>
        </is>
      </c>
      <c r="E1333" s="417" t="inlineStr">
        <is>
          <t>Liverpool</t>
        </is>
      </c>
      <c r="F1333" s="417" t="inlineStr">
        <is>
          <t>North West</t>
        </is>
      </c>
      <c r="G1333" s="380" t="inlineStr">
        <is>
          <t>RT Inner Conurbation</t>
        </is>
      </c>
      <c r="H1333" s="413" t="inlineStr">
        <is>
          <t>Inner and Outer Conurbation</t>
        </is>
      </c>
    </row>
    <row r="1334" ht="15.75" customFormat="1" customHeight="1" s="41">
      <c r="B1334" s="416" t="inlineStr">
        <is>
          <t>E02001364</t>
        </is>
      </c>
      <c r="C1334" s="417" t="inlineStr">
        <is>
          <t>Liverpool 018</t>
        </is>
      </c>
      <c r="D1334" s="417" t="inlineStr">
        <is>
          <t>E08000012</t>
        </is>
      </c>
      <c r="E1334" s="417" t="inlineStr">
        <is>
          <t>Liverpool</t>
        </is>
      </c>
      <c r="F1334" s="417" t="inlineStr">
        <is>
          <t>North West</t>
        </is>
      </c>
      <c r="G1334" s="380" t="inlineStr">
        <is>
          <t>RT Inner Conurbation</t>
        </is>
      </c>
      <c r="H1334" s="413" t="inlineStr">
        <is>
          <t>Inner and Outer Conurbation</t>
        </is>
      </c>
    </row>
    <row r="1335" ht="15.75" customFormat="1" customHeight="1" s="41">
      <c r="B1335" s="416" t="inlineStr">
        <is>
          <t>E02001365</t>
        </is>
      </c>
      <c r="C1335" s="417" t="inlineStr">
        <is>
          <t>Liverpool 019</t>
        </is>
      </c>
      <c r="D1335" s="417" t="inlineStr">
        <is>
          <t>E08000012</t>
        </is>
      </c>
      <c r="E1335" s="417" t="inlineStr">
        <is>
          <t>Liverpool</t>
        </is>
      </c>
      <c r="F1335" s="417" t="inlineStr">
        <is>
          <t>North West</t>
        </is>
      </c>
      <c r="G1335" s="380" t="inlineStr">
        <is>
          <t>RT Inner Conurbation</t>
        </is>
      </c>
      <c r="H1335" s="413" t="inlineStr">
        <is>
          <t>Inner and Outer Conurbation</t>
        </is>
      </c>
    </row>
    <row r="1336" ht="15.75" customFormat="1" customHeight="1" s="41">
      <c r="B1336" s="416" t="inlineStr">
        <is>
          <t>E02001366</t>
        </is>
      </c>
      <c r="C1336" s="417" t="inlineStr">
        <is>
          <t>Liverpool 020</t>
        </is>
      </c>
      <c r="D1336" s="417" t="inlineStr">
        <is>
          <t>E08000012</t>
        </is>
      </c>
      <c r="E1336" s="417" t="inlineStr">
        <is>
          <t>Liverpool</t>
        </is>
      </c>
      <c r="F1336" s="417" t="inlineStr">
        <is>
          <t>North West</t>
        </is>
      </c>
      <c r="G1336" s="380" t="inlineStr">
        <is>
          <t>RT Inner Conurbation</t>
        </is>
      </c>
      <c r="H1336" s="413" t="inlineStr">
        <is>
          <t>Inner and Outer Conurbation</t>
        </is>
      </c>
    </row>
    <row r="1337" ht="15.75" customFormat="1" customHeight="1" s="41">
      <c r="B1337" s="416" t="inlineStr">
        <is>
          <t>E02001367</t>
        </is>
      </c>
      <c r="C1337" s="417" t="inlineStr">
        <is>
          <t>Liverpool 021</t>
        </is>
      </c>
      <c r="D1337" s="417" t="inlineStr">
        <is>
          <t>E08000012</t>
        </is>
      </c>
      <c r="E1337" s="417" t="inlineStr">
        <is>
          <t>Liverpool</t>
        </is>
      </c>
      <c r="F1337" s="417" t="inlineStr">
        <is>
          <t>North West</t>
        </is>
      </c>
      <c r="G1337" s="380" t="inlineStr">
        <is>
          <t>RT Inner Conurbation</t>
        </is>
      </c>
      <c r="H1337" s="413" t="inlineStr">
        <is>
          <t>Inner and Outer Conurbation</t>
        </is>
      </c>
    </row>
    <row r="1338" ht="15.75" customFormat="1" customHeight="1" s="41">
      <c r="B1338" s="416" t="inlineStr">
        <is>
          <t>E02001368</t>
        </is>
      </c>
      <c r="C1338" s="417" t="inlineStr">
        <is>
          <t>Liverpool 022</t>
        </is>
      </c>
      <c r="D1338" s="417" t="inlineStr">
        <is>
          <t>E08000012</t>
        </is>
      </c>
      <c r="E1338" s="417" t="inlineStr">
        <is>
          <t>Liverpool</t>
        </is>
      </c>
      <c r="F1338" s="417" t="inlineStr">
        <is>
          <t>North West</t>
        </is>
      </c>
      <c r="G1338" s="380" t="inlineStr">
        <is>
          <t>RT Inner Conurbation</t>
        </is>
      </c>
      <c r="H1338" s="413" t="inlineStr">
        <is>
          <t>Inner and Outer Conurbation</t>
        </is>
      </c>
    </row>
    <row r="1339" ht="15.75" customFormat="1" customHeight="1" s="41">
      <c r="B1339" s="416" t="inlineStr">
        <is>
          <t>E02001369</t>
        </is>
      </c>
      <c r="C1339" s="417" t="inlineStr">
        <is>
          <t>Liverpool 023</t>
        </is>
      </c>
      <c r="D1339" s="417" t="inlineStr">
        <is>
          <t>E08000012</t>
        </is>
      </c>
      <c r="E1339" s="417" t="inlineStr">
        <is>
          <t>Liverpool</t>
        </is>
      </c>
      <c r="F1339" s="417" t="inlineStr">
        <is>
          <t>North West</t>
        </is>
      </c>
      <c r="G1339" s="380" t="inlineStr">
        <is>
          <t>RT Inner Conurbation</t>
        </is>
      </c>
      <c r="H1339" s="413" t="inlineStr">
        <is>
          <t>Inner and Outer Conurbation</t>
        </is>
      </c>
    </row>
    <row r="1340" ht="15.75" customFormat="1" customHeight="1" s="41">
      <c r="B1340" s="416" t="inlineStr">
        <is>
          <t>E02001370</t>
        </is>
      </c>
      <c r="C1340" s="417" t="inlineStr">
        <is>
          <t>Liverpool 024</t>
        </is>
      </c>
      <c r="D1340" s="417" t="inlineStr">
        <is>
          <t>E08000012</t>
        </is>
      </c>
      <c r="E1340" s="417" t="inlineStr">
        <is>
          <t>Liverpool</t>
        </is>
      </c>
      <c r="F1340" s="417" t="inlineStr">
        <is>
          <t>North West</t>
        </is>
      </c>
      <c r="G1340" s="380" t="inlineStr">
        <is>
          <t>RT Inner Conurbation</t>
        </is>
      </c>
      <c r="H1340" s="413" t="inlineStr">
        <is>
          <t>Inner and Outer Conurbation</t>
        </is>
      </c>
    </row>
    <row r="1341" ht="15.75" customFormat="1" customHeight="1" s="41">
      <c r="B1341" s="416" t="inlineStr">
        <is>
          <t>E02001371</t>
        </is>
      </c>
      <c r="C1341" s="417" t="inlineStr">
        <is>
          <t>Liverpool 025</t>
        </is>
      </c>
      <c r="D1341" s="417" t="inlineStr">
        <is>
          <t>E08000012</t>
        </is>
      </c>
      <c r="E1341" s="417" t="inlineStr">
        <is>
          <t>Liverpool</t>
        </is>
      </c>
      <c r="F1341" s="417" t="inlineStr">
        <is>
          <t>North West</t>
        </is>
      </c>
      <c r="G1341" s="380" t="inlineStr">
        <is>
          <t>RT Inner Conurbation</t>
        </is>
      </c>
      <c r="H1341" s="413" t="inlineStr">
        <is>
          <t>Inner and Outer Conurbation</t>
        </is>
      </c>
    </row>
    <row r="1342" ht="15.75" customFormat="1" customHeight="1" s="41">
      <c r="B1342" s="416" t="inlineStr">
        <is>
          <t>E02001372</t>
        </is>
      </c>
      <c r="C1342" s="417" t="inlineStr">
        <is>
          <t>Liverpool 026</t>
        </is>
      </c>
      <c r="D1342" s="417" t="inlineStr">
        <is>
          <t>E08000012</t>
        </is>
      </c>
      <c r="E1342" s="417" t="inlineStr">
        <is>
          <t>Liverpool</t>
        </is>
      </c>
      <c r="F1342" s="417" t="inlineStr">
        <is>
          <t>North West</t>
        </is>
      </c>
      <c r="G1342" s="380" t="inlineStr">
        <is>
          <t>RT Inner Conurbation</t>
        </is>
      </c>
      <c r="H1342" s="413" t="inlineStr">
        <is>
          <t>Inner and Outer Conurbation</t>
        </is>
      </c>
    </row>
    <row r="1343" ht="15.75" customFormat="1" customHeight="1" s="41">
      <c r="B1343" s="416" t="inlineStr">
        <is>
          <t>E02001373</t>
        </is>
      </c>
      <c r="C1343" s="417" t="inlineStr">
        <is>
          <t>Liverpool 027</t>
        </is>
      </c>
      <c r="D1343" s="417" t="inlineStr">
        <is>
          <t>E08000012</t>
        </is>
      </c>
      <c r="E1343" s="417" t="inlineStr">
        <is>
          <t>Liverpool</t>
        </is>
      </c>
      <c r="F1343" s="417" t="inlineStr">
        <is>
          <t>North West</t>
        </is>
      </c>
      <c r="G1343" s="380" t="inlineStr">
        <is>
          <t>RT Inner Conurbation</t>
        </is>
      </c>
      <c r="H1343" s="413" t="inlineStr">
        <is>
          <t>Inner and Outer Conurbation</t>
        </is>
      </c>
    </row>
    <row r="1344" ht="15.75" customFormat="1" customHeight="1" s="41">
      <c r="B1344" s="416" t="inlineStr">
        <is>
          <t>E02001374</t>
        </is>
      </c>
      <c r="C1344" s="417" t="inlineStr">
        <is>
          <t>Liverpool 028</t>
        </is>
      </c>
      <c r="D1344" s="417" t="inlineStr">
        <is>
          <t>E08000012</t>
        </is>
      </c>
      <c r="E1344" s="417" t="inlineStr">
        <is>
          <t>Liverpool</t>
        </is>
      </c>
      <c r="F1344" s="417" t="inlineStr">
        <is>
          <t>North West</t>
        </is>
      </c>
      <c r="G1344" s="380" t="inlineStr">
        <is>
          <t>RT Inner Conurbation</t>
        </is>
      </c>
      <c r="H1344" s="413" t="inlineStr">
        <is>
          <t>Inner and Outer Conurbation</t>
        </is>
      </c>
    </row>
    <row r="1345" ht="15.75" customFormat="1" customHeight="1" s="41">
      <c r="B1345" s="416" t="inlineStr">
        <is>
          <t>E02001375</t>
        </is>
      </c>
      <c r="C1345" s="417" t="inlineStr">
        <is>
          <t>Liverpool 029</t>
        </is>
      </c>
      <c r="D1345" s="417" t="inlineStr">
        <is>
          <t>E08000012</t>
        </is>
      </c>
      <c r="E1345" s="417" t="inlineStr">
        <is>
          <t>Liverpool</t>
        </is>
      </c>
      <c r="F1345" s="417" t="inlineStr">
        <is>
          <t>North West</t>
        </is>
      </c>
      <c r="G1345" s="380" t="inlineStr">
        <is>
          <t>RT Inner Conurbation</t>
        </is>
      </c>
      <c r="H1345" s="413" t="inlineStr">
        <is>
          <t>Inner and Outer Conurbation</t>
        </is>
      </c>
    </row>
    <row r="1346" ht="15.75" customFormat="1" customHeight="1" s="41">
      <c r="B1346" s="416" t="inlineStr">
        <is>
          <t>E02001376</t>
        </is>
      </c>
      <c r="C1346" s="417" t="inlineStr">
        <is>
          <t>Liverpool 030</t>
        </is>
      </c>
      <c r="D1346" s="417" t="inlineStr">
        <is>
          <t>E08000012</t>
        </is>
      </c>
      <c r="E1346" s="417" t="inlineStr">
        <is>
          <t>Liverpool</t>
        </is>
      </c>
      <c r="F1346" s="417" t="inlineStr">
        <is>
          <t>North West</t>
        </is>
      </c>
      <c r="G1346" s="380" t="inlineStr">
        <is>
          <t>RT Inner Conurbation</t>
        </is>
      </c>
      <c r="H1346" s="413" t="inlineStr">
        <is>
          <t>Inner and Outer Conurbation</t>
        </is>
      </c>
    </row>
    <row r="1347" ht="15.75" customFormat="1" customHeight="1" s="41">
      <c r="B1347" s="416" t="inlineStr">
        <is>
          <t>E02001377</t>
        </is>
      </c>
      <c r="C1347" s="417" t="inlineStr">
        <is>
          <t>Liverpool 031</t>
        </is>
      </c>
      <c r="D1347" s="417" t="inlineStr">
        <is>
          <t>E08000012</t>
        </is>
      </c>
      <c r="E1347" s="417" t="inlineStr">
        <is>
          <t>Liverpool</t>
        </is>
      </c>
      <c r="F1347" s="417" t="inlineStr">
        <is>
          <t>North West</t>
        </is>
      </c>
      <c r="G1347" s="380" t="inlineStr">
        <is>
          <t>RT Inner Conurbation</t>
        </is>
      </c>
      <c r="H1347" s="413" t="inlineStr">
        <is>
          <t>Inner and Outer Conurbation</t>
        </is>
      </c>
    </row>
    <row r="1348" ht="15.75" customFormat="1" customHeight="1" s="41">
      <c r="B1348" s="416" t="inlineStr">
        <is>
          <t>E02001378</t>
        </is>
      </c>
      <c r="C1348" s="417" t="inlineStr">
        <is>
          <t>Liverpool 032</t>
        </is>
      </c>
      <c r="D1348" s="417" t="inlineStr">
        <is>
          <t>E08000012</t>
        </is>
      </c>
      <c r="E1348" s="417" t="inlineStr">
        <is>
          <t>Liverpool</t>
        </is>
      </c>
      <c r="F1348" s="417" t="inlineStr">
        <is>
          <t>North West</t>
        </is>
      </c>
      <c r="G1348" s="380" t="inlineStr">
        <is>
          <t>RT Inner Conurbation</t>
        </is>
      </c>
      <c r="H1348" s="413" t="inlineStr">
        <is>
          <t>Inner and Outer Conurbation</t>
        </is>
      </c>
    </row>
    <row r="1349" ht="15.75" customFormat="1" customHeight="1" s="41">
      <c r="B1349" s="416" t="inlineStr">
        <is>
          <t>E02001380</t>
        </is>
      </c>
      <c r="C1349" s="417" t="inlineStr">
        <is>
          <t>Liverpool 034</t>
        </is>
      </c>
      <c r="D1349" s="417" t="inlineStr">
        <is>
          <t>E08000012</t>
        </is>
      </c>
      <c r="E1349" s="417" t="inlineStr">
        <is>
          <t>Liverpool</t>
        </is>
      </c>
      <c r="F1349" s="417" t="inlineStr">
        <is>
          <t>North West</t>
        </is>
      </c>
      <c r="G1349" s="380" t="inlineStr">
        <is>
          <t>RT Inner Conurbation</t>
        </is>
      </c>
      <c r="H1349" s="413" t="inlineStr">
        <is>
          <t>Inner and Outer Conurbation</t>
        </is>
      </c>
    </row>
    <row r="1350" ht="15.75" customFormat="1" customHeight="1" s="41">
      <c r="B1350" s="416" t="inlineStr">
        <is>
          <t>E02001381</t>
        </is>
      </c>
      <c r="C1350" s="417" t="inlineStr">
        <is>
          <t>Liverpool 035</t>
        </is>
      </c>
      <c r="D1350" s="417" t="inlineStr">
        <is>
          <t>E08000012</t>
        </is>
      </c>
      <c r="E1350" s="417" t="inlineStr">
        <is>
          <t>Liverpool</t>
        </is>
      </c>
      <c r="F1350" s="417" t="inlineStr">
        <is>
          <t>North West</t>
        </is>
      </c>
      <c r="G1350" s="380" t="inlineStr">
        <is>
          <t>RT Inner Conurbation</t>
        </is>
      </c>
      <c r="H1350" s="413" t="inlineStr">
        <is>
          <t>Inner and Outer Conurbation</t>
        </is>
      </c>
    </row>
    <row r="1351" ht="15.75" customFormat="1" customHeight="1" s="41">
      <c r="B1351" s="416" t="inlineStr">
        <is>
          <t>E02001382</t>
        </is>
      </c>
      <c r="C1351" s="417" t="inlineStr">
        <is>
          <t>Liverpool 036</t>
        </is>
      </c>
      <c r="D1351" s="417" t="inlineStr">
        <is>
          <t>E08000012</t>
        </is>
      </c>
      <c r="E1351" s="417" t="inlineStr">
        <is>
          <t>Liverpool</t>
        </is>
      </c>
      <c r="F1351" s="417" t="inlineStr">
        <is>
          <t>North West</t>
        </is>
      </c>
      <c r="G1351" s="380" t="inlineStr">
        <is>
          <t>RT Inner Conurbation</t>
        </is>
      </c>
      <c r="H1351" s="413" t="inlineStr">
        <is>
          <t>Inner and Outer Conurbation</t>
        </is>
      </c>
    </row>
    <row r="1352" ht="15.75" customFormat="1" customHeight="1" s="41">
      <c r="B1352" s="416" t="inlineStr">
        <is>
          <t>E02001383</t>
        </is>
      </c>
      <c r="C1352" s="417" t="inlineStr">
        <is>
          <t>Liverpool 037</t>
        </is>
      </c>
      <c r="D1352" s="417" t="inlineStr">
        <is>
          <t>E08000012</t>
        </is>
      </c>
      <c r="E1352" s="417" t="inlineStr">
        <is>
          <t>Liverpool</t>
        </is>
      </c>
      <c r="F1352" s="417" t="inlineStr">
        <is>
          <t>North West</t>
        </is>
      </c>
      <c r="G1352" s="380" t="inlineStr">
        <is>
          <t>RT Inner Conurbation</t>
        </is>
      </c>
      <c r="H1352" s="413" t="inlineStr">
        <is>
          <t>Inner and Outer Conurbation</t>
        </is>
      </c>
    </row>
    <row r="1353" ht="15.75" customFormat="1" customHeight="1" s="41">
      <c r="B1353" s="416" t="inlineStr">
        <is>
          <t>E02001384</t>
        </is>
      </c>
      <c r="C1353" s="417" t="inlineStr">
        <is>
          <t>Liverpool 038</t>
        </is>
      </c>
      <c r="D1353" s="417" t="inlineStr">
        <is>
          <t>E08000012</t>
        </is>
      </c>
      <c r="E1353" s="417" t="inlineStr">
        <is>
          <t>Liverpool</t>
        </is>
      </c>
      <c r="F1353" s="417" t="inlineStr">
        <is>
          <t>North West</t>
        </is>
      </c>
      <c r="G1353" s="380" t="inlineStr">
        <is>
          <t>RT Inner Conurbation</t>
        </is>
      </c>
      <c r="H1353" s="413" t="inlineStr">
        <is>
          <t>Inner and Outer Conurbation</t>
        </is>
      </c>
    </row>
    <row r="1354" ht="15.75" customFormat="1" customHeight="1" s="41">
      <c r="B1354" s="416" t="inlineStr">
        <is>
          <t>E02001385</t>
        </is>
      </c>
      <c r="C1354" s="417" t="inlineStr">
        <is>
          <t>Liverpool 039</t>
        </is>
      </c>
      <c r="D1354" s="417" t="inlineStr">
        <is>
          <t>E08000012</t>
        </is>
      </c>
      <c r="E1354" s="417" t="inlineStr">
        <is>
          <t>Liverpool</t>
        </is>
      </c>
      <c r="F1354" s="417" t="inlineStr">
        <is>
          <t>North West</t>
        </is>
      </c>
      <c r="G1354" s="380" t="inlineStr">
        <is>
          <t>RT Inner Conurbation</t>
        </is>
      </c>
      <c r="H1354" s="413" t="inlineStr">
        <is>
          <t>Inner and Outer Conurbation</t>
        </is>
      </c>
    </row>
    <row r="1355" ht="15.75" customFormat="1" customHeight="1" s="41">
      <c r="B1355" s="416" t="inlineStr">
        <is>
          <t>E02001386</t>
        </is>
      </c>
      <c r="C1355" s="417" t="inlineStr">
        <is>
          <t>Liverpool 040</t>
        </is>
      </c>
      <c r="D1355" s="417" t="inlineStr">
        <is>
          <t>E08000012</t>
        </is>
      </c>
      <c r="E1355" s="417" t="inlineStr">
        <is>
          <t>Liverpool</t>
        </is>
      </c>
      <c r="F1355" s="417" t="inlineStr">
        <is>
          <t>North West</t>
        </is>
      </c>
      <c r="G1355" s="380" t="inlineStr">
        <is>
          <t>RT Outer Conurbation</t>
        </is>
      </c>
      <c r="H1355" s="413" t="inlineStr">
        <is>
          <t>Inner and Outer Conurbation</t>
        </is>
      </c>
    </row>
    <row r="1356" ht="15.75" customFormat="1" customHeight="1" s="41">
      <c r="B1356" s="416" t="inlineStr">
        <is>
          <t>E02001387</t>
        </is>
      </c>
      <c r="C1356" s="417" t="inlineStr">
        <is>
          <t>Liverpool 041</t>
        </is>
      </c>
      <c r="D1356" s="417" t="inlineStr">
        <is>
          <t>E08000012</t>
        </is>
      </c>
      <c r="E1356" s="417" t="inlineStr">
        <is>
          <t>Liverpool</t>
        </is>
      </c>
      <c r="F1356" s="417" t="inlineStr">
        <is>
          <t>North West</t>
        </is>
      </c>
      <c r="G1356" s="380" t="inlineStr">
        <is>
          <t>RT Inner Conurbation</t>
        </is>
      </c>
      <c r="H1356" s="413" t="inlineStr">
        <is>
          <t>Inner and Outer Conurbation</t>
        </is>
      </c>
    </row>
    <row r="1357" ht="15.75" customFormat="1" customHeight="1" s="41">
      <c r="B1357" s="416" t="inlineStr">
        <is>
          <t>E02001388</t>
        </is>
      </c>
      <c r="C1357" s="417" t="inlineStr">
        <is>
          <t>Liverpool 042</t>
        </is>
      </c>
      <c r="D1357" s="417" t="inlineStr">
        <is>
          <t>E08000012</t>
        </is>
      </c>
      <c r="E1357" s="417" t="inlineStr">
        <is>
          <t>Liverpool</t>
        </is>
      </c>
      <c r="F1357" s="417" t="inlineStr">
        <is>
          <t>North West</t>
        </is>
      </c>
      <c r="G1357" s="380" t="inlineStr">
        <is>
          <t>RT Inner Conurbation</t>
        </is>
      </c>
      <c r="H1357" s="413" t="inlineStr">
        <is>
          <t>Inner and Outer Conurbation</t>
        </is>
      </c>
    </row>
    <row r="1358" ht="15.75" customFormat="1" customHeight="1" s="41">
      <c r="B1358" s="416" t="inlineStr">
        <is>
          <t>E02001389</t>
        </is>
      </c>
      <c r="C1358" s="417" t="inlineStr">
        <is>
          <t>Liverpool 043</t>
        </is>
      </c>
      <c r="D1358" s="417" t="inlineStr">
        <is>
          <t>E08000012</t>
        </is>
      </c>
      <c r="E1358" s="417" t="inlineStr">
        <is>
          <t>Liverpool</t>
        </is>
      </c>
      <c r="F1358" s="417" t="inlineStr">
        <is>
          <t>North West</t>
        </is>
      </c>
      <c r="G1358" s="380" t="inlineStr">
        <is>
          <t>RT Inner Conurbation</t>
        </is>
      </c>
      <c r="H1358" s="413" t="inlineStr">
        <is>
          <t>Inner and Outer Conurbation</t>
        </is>
      </c>
    </row>
    <row r="1359" ht="15.75" customFormat="1" customHeight="1" s="41">
      <c r="B1359" s="416" t="inlineStr">
        <is>
          <t>E02001390</t>
        </is>
      </c>
      <c r="C1359" s="417" t="inlineStr">
        <is>
          <t>Liverpool 044</t>
        </is>
      </c>
      <c r="D1359" s="417" t="inlineStr">
        <is>
          <t>E08000012</t>
        </is>
      </c>
      <c r="E1359" s="417" t="inlineStr">
        <is>
          <t>Liverpool</t>
        </is>
      </c>
      <c r="F1359" s="417" t="inlineStr">
        <is>
          <t>North West</t>
        </is>
      </c>
      <c r="G1359" s="380" t="inlineStr">
        <is>
          <t>RT Inner Conurbation</t>
        </is>
      </c>
      <c r="H1359" s="413" t="inlineStr">
        <is>
          <t>Inner and Outer Conurbation</t>
        </is>
      </c>
    </row>
    <row r="1360" ht="15.75" customFormat="1" customHeight="1" s="41">
      <c r="B1360" s="416" t="inlineStr">
        <is>
          <t>E02001391</t>
        </is>
      </c>
      <c r="C1360" s="417" t="inlineStr">
        <is>
          <t>Liverpool 045</t>
        </is>
      </c>
      <c r="D1360" s="417" t="inlineStr">
        <is>
          <t>E08000012</t>
        </is>
      </c>
      <c r="E1360" s="417" t="inlineStr">
        <is>
          <t>Liverpool</t>
        </is>
      </c>
      <c r="F1360" s="417" t="inlineStr">
        <is>
          <t>North West</t>
        </is>
      </c>
      <c r="G1360" s="380" t="inlineStr">
        <is>
          <t>RT Outer Conurbation</t>
        </is>
      </c>
      <c r="H1360" s="413" t="inlineStr">
        <is>
          <t>Inner and Outer Conurbation</t>
        </is>
      </c>
    </row>
    <row r="1361" ht="15.75" customFormat="1" customHeight="1" s="41">
      <c r="B1361" s="416" t="inlineStr">
        <is>
          <t>E02001392</t>
        </is>
      </c>
      <c r="C1361" s="417" t="inlineStr">
        <is>
          <t>Liverpool 046</t>
        </is>
      </c>
      <c r="D1361" s="417" t="inlineStr">
        <is>
          <t>E08000012</t>
        </is>
      </c>
      <c r="E1361" s="417" t="inlineStr">
        <is>
          <t>Liverpool</t>
        </is>
      </c>
      <c r="F1361" s="417" t="inlineStr">
        <is>
          <t>North West</t>
        </is>
      </c>
      <c r="G1361" s="380" t="inlineStr">
        <is>
          <t>RT Outer Conurbation</t>
        </is>
      </c>
      <c r="H1361" s="413" t="inlineStr">
        <is>
          <t>Inner and Outer Conurbation</t>
        </is>
      </c>
    </row>
    <row r="1362" ht="15.75" customFormat="1" customHeight="1" s="41">
      <c r="B1362" s="416" t="inlineStr">
        <is>
          <t>E02001393</t>
        </is>
      </c>
      <c r="C1362" s="417" t="inlineStr">
        <is>
          <t>Liverpool 047</t>
        </is>
      </c>
      <c r="D1362" s="417" t="inlineStr">
        <is>
          <t>E08000012</t>
        </is>
      </c>
      <c r="E1362" s="417" t="inlineStr">
        <is>
          <t>Liverpool</t>
        </is>
      </c>
      <c r="F1362" s="417" t="inlineStr">
        <is>
          <t>North West</t>
        </is>
      </c>
      <c r="G1362" s="380" t="inlineStr">
        <is>
          <t>RT Outer Conurbation</t>
        </is>
      </c>
      <c r="H1362" s="413" t="inlineStr">
        <is>
          <t>Inner and Outer Conurbation</t>
        </is>
      </c>
    </row>
    <row r="1363" ht="15.75" customFormat="1" customHeight="1" s="41">
      <c r="B1363" s="416" t="inlineStr">
        <is>
          <t>E02001394</t>
        </is>
      </c>
      <c r="C1363" s="417" t="inlineStr">
        <is>
          <t>Liverpool 048</t>
        </is>
      </c>
      <c r="D1363" s="417" t="inlineStr">
        <is>
          <t>E08000012</t>
        </is>
      </c>
      <c r="E1363" s="417" t="inlineStr">
        <is>
          <t>Liverpool</t>
        </is>
      </c>
      <c r="F1363" s="417" t="inlineStr">
        <is>
          <t>North West</t>
        </is>
      </c>
      <c r="G1363" s="380" t="inlineStr">
        <is>
          <t>RT Inner Conurbation</t>
        </is>
      </c>
      <c r="H1363" s="413" t="inlineStr">
        <is>
          <t>Inner and Outer Conurbation</t>
        </is>
      </c>
    </row>
    <row r="1364" ht="15.75" customFormat="1" customHeight="1" s="41">
      <c r="B1364" s="416" t="inlineStr">
        <is>
          <t>E02001395</t>
        </is>
      </c>
      <c r="C1364" s="417" t="inlineStr">
        <is>
          <t>Liverpool 049</t>
        </is>
      </c>
      <c r="D1364" s="417" t="inlineStr">
        <is>
          <t>E08000012</t>
        </is>
      </c>
      <c r="E1364" s="417" t="inlineStr">
        <is>
          <t>Liverpool</t>
        </is>
      </c>
      <c r="F1364" s="417" t="inlineStr">
        <is>
          <t>North West</t>
        </is>
      </c>
      <c r="G1364" s="380" t="inlineStr">
        <is>
          <t>RT Outer Conurbation</t>
        </is>
      </c>
      <c r="H1364" s="413" t="inlineStr">
        <is>
          <t>Inner and Outer Conurbation</t>
        </is>
      </c>
    </row>
    <row r="1365" ht="15.75" customFormat="1" customHeight="1" s="41">
      <c r="B1365" s="416" t="inlineStr">
        <is>
          <t>E02001396</t>
        </is>
      </c>
      <c r="C1365" s="417" t="inlineStr">
        <is>
          <t>Liverpool 050</t>
        </is>
      </c>
      <c r="D1365" s="417" t="inlineStr">
        <is>
          <t>E08000012</t>
        </is>
      </c>
      <c r="E1365" s="417" t="inlineStr">
        <is>
          <t>Liverpool</t>
        </is>
      </c>
      <c r="F1365" s="417" t="inlineStr">
        <is>
          <t>North West</t>
        </is>
      </c>
      <c r="G1365" s="380" t="inlineStr">
        <is>
          <t>RT Inner Conurbation</t>
        </is>
      </c>
      <c r="H1365" s="413" t="inlineStr">
        <is>
          <t>Inner and Outer Conurbation</t>
        </is>
      </c>
    </row>
    <row r="1366" ht="15.75" customFormat="1" customHeight="1" s="41">
      <c r="B1366" s="416" t="inlineStr">
        <is>
          <t>E02001397</t>
        </is>
      </c>
      <c r="C1366" s="417" t="inlineStr">
        <is>
          <t>Liverpool 051</t>
        </is>
      </c>
      <c r="D1366" s="417" t="inlineStr">
        <is>
          <t>E08000012</t>
        </is>
      </c>
      <c r="E1366" s="417" t="inlineStr">
        <is>
          <t>Liverpool</t>
        </is>
      </c>
      <c r="F1366" s="417" t="inlineStr">
        <is>
          <t>North West</t>
        </is>
      </c>
      <c r="G1366" s="380" t="inlineStr">
        <is>
          <t>RT Outer Conurbation</t>
        </is>
      </c>
      <c r="H1366" s="413" t="inlineStr">
        <is>
          <t>Inner and Outer Conurbation</t>
        </is>
      </c>
    </row>
    <row r="1367" ht="15.75" customFormat="1" customHeight="1" s="41">
      <c r="B1367" s="416" t="inlineStr">
        <is>
          <t>E02001398</t>
        </is>
      </c>
      <c r="C1367" s="417" t="inlineStr">
        <is>
          <t>Liverpool 052</t>
        </is>
      </c>
      <c r="D1367" s="417" t="inlineStr">
        <is>
          <t>E08000012</t>
        </is>
      </c>
      <c r="E1367" s="417" t="inlineStr">
        <is>
          <t>Liverpool</t>
        </is>
      </c>
      <c r="F1367" s="417" t="inlineStr">
        <is>
          <t>North West</t>
        </is>
      </c>
      <c r="G1367" s="380" t="inlineStr">
        <is>
          <t>RT Inner Conurbation</t>
        </is>
      </c>
      <c r="H1367" s="413" t="inlineStr">
        <is>
          <t>Inner and Outer Conurbation</t>
        </is>
      </c>
    </row>
    <row r="1368" ht="15.75" customFormat="1" customHeight="1" s="41">
      <c r="B1368" s="416" t="inlineStr">
        <is>
          <t>E02001399</t>
        </is>
      </c>
      <c r="C1368" s="417" t="inlineStr">
        <is>
          <t>Liverpool 053</t>
        </is>
      </c>
      <c r="D1368" s="417" t="inlineStr">
        <is>
          <t>E08000012</t>
        </is>
      </c>
      <c r="E1368" s="417" t="inlineStr">
        <is>
          <t>Liverpool</t>
        </is>
      </c>
      <c r="F1368" s="417" t="inlineStr">
        <is>
          <t>North West</t>
        </is>
      </c>
      <c r="G1368" s="380" t="inlineStr">
        <is>
          <t>RT Outer Conurbation</t>
        </is>
      </c>
      <c r="H1368" s="413" t="inlineStr">
        <is>
          <t>Inner and Outer Conurbation</t>
        </is>
      </c>
    </row>
    <row r="1369" ht="15.75" customFormat="1" customHeight="1" s="41">
      <c r="B1369" s="416" t="inlineStr">
        <is>
          <t>E02001400</t>
        </is>
      </c>
      <c r="C1369" s="417" t="inlineStr">
        <is>
          <t>Liverpool 054</t>
        </is>
      </c>
      <c r="D1369" s="417" t="inlineStr">
        <is>
          <t>E08000012</t>
        </is>
      </c>
      <c r="E1369" s="417" t="inlineStr">
        <is>
          <t>Liverpool</t>
        </is>
      </c>
      <c r="F1369" s="417" t="inlineStr">
        <is>
          <t>North West</t>
        </is>
      </c>
      <c r="G1369" s="380" t="inlineStr">
        <is>
          <t>RT Outer Conurbation</t>
        </is>
      </c>
      <c r="H1369" s="413" t="inlineStr">
        <is>
          <t>Inner and Outer Conurbation</t>
        </is>
      </c>
    </row>
    <row r="1370" ht="15.75" customFormat="1" customHeight="1" s="41">
      <c r="B1370" s="416" t="inlineStr">
        <is>
          <t>E02001401</t>
        </is>
      </c>
      <c r="C1370" s="417" t="inlineStr">
        <is>
          <t>Liverpool 055</t>
        </is>
      </c>
      <c r="D1370" s="417" t="inlineStr">
        <is>
          <t>E08000012</t>
        </is>
      </c>
      <c r="E1370" s="417" t="inlineStr">
        <is>
          <t>Liverpool</t>
        </is>
      </c>
      <c r="F1370" s="417" t="inlineStr">
        <is>
          <t>North West</t>
        </is>
      </c>
      <c r="G1370" s="380" t="inlineStr">
        <is>
          <t>RT Outer Conurbation</t>
        </is>
      </c>
      <c r="H1370" s="413" t="inlineStr">
        <is>
          <t>Inner and Outer Conurbation</t>
        </is>
      </c>
    </row>
    <row r="1371" ht="15.75" customFormat="1" customHeight="1" s="41">
      <c r="B1371" s="416" t="inlineStr">
        <is>
          <t>E02001402</t>
        </is>
      </c>
      <c r="C1371" s="417" t="inlineStr">
        <is>
          <t>Liverpool 056</t>
        </is>
      </c>
      <c r="D1371" s="417" t="inlineStr">
        <is>
          <t>E08000012</t>
        </is>
      </c>
      <c r="E1371" s="417" t="inlineStr">
        <is>
          <t>Liverpool</t>
        </is>
      </c>
      <c r="F1371" s="417" t="inlineStr">
        <is>
          <t>North West</t>
        </is>
      </c>
      <c r="G1371" s="380" t="inlineStr">
        <is>
          <t>RT Outer Conurbation</t>
        </is>
      </c>
      <c r="H1371" s="413" t="inlineStr">
        <is>
          <t>Inner and Outer Conurbation</t>
        </is>
      </c>
    </row>
    <row r="1372" ht="15.75" customFormat="1" customHeight="1" s="41">
      <c r="B1372" s="416" t="inlineStr">
        <is>
          <t>E02001403</t>
        </is>
      </c>
      <c r="C1372" s="417" t="inlineStr">
        <is>
          <t>Liverpool 057</t>
        </is>
      </c>
      <c r="D1372" s="417" t="inlineStr">
        <is>
          <t>E08000012</t>
        </is>
      </c>
      <c r="E1372" s="417" t="inlineStr">
        <is>
          <t>Liverpool</t>
        </is>
      </c>
      <c r="F1372" s="417" t="inlineStr">
        <is>
          <t>North West</t>
        </is>
      </c>
      <c r="G1372" s="380" t="inlineStr">
        <is>
          <t>RT Outer Conurbation</t>
        </is>
      </c>
      <c r="H1372" s="413" t="inlineStr">
        <is>
          <t>Inner and Outer Conurbation</t>
        </is>
      </c>
    </row>
    <row r="1373" ht="15.75" customFormat="1" customHeight="1" s="41">
      <c r="B1373" s="416" t="inlineStr">
        <is>
          <t>E02001404</t>
        </is>
      </c>
      <c r="C1373" s="417" t="inlineStr">
        <is>
          <t>Liverpool 058</t>
        </is>
      </c>
      <c r="D1373" s="417" t="inlineStr">
        <is>
          <t>E08000012</t>
        </is>
      </c>
      <c r="E1373" s="417" t="inlineStr">
        <is>
          <t>Liverpool</t>
        </is>
      </c>
      <c r="F1373" s="417" t="inlineStr">
        <is>
          <t>North West</t>
        </is>
      </c>
      <c r="G1373" s="380" t="inlineStr">
        <is>
          <t>RT Outer Conurbation</t>
        </is>
      </c>
      <c r="H1373" s="413" t="inlineStr">
        <is>
          <t>Inner and Outer Conurbation</t>
        </is>
      </c>
    </row>
    <row r="1374" ht="15.75" customFormat="1" customHeight="1" s="41">
      <c r="B1374" s="416" t="inlineStr">
        <is>
          <t>E02001405</t>
        </is>
      </c>
      <c r="C1374" s="417" t="inlineStr">
        <is>
          <t>Liverpool 059</t>
        </is>
      </c>
      <c r="D1374" s="417" t="inlineStr">
        <is>
          <t>E08000012</t>
        </is>
      </c>
      <c r="E1374" s="417" t="inlineStr">
        <is>
          <t>Liverpool</t>
        </is>
      </c>
      <c r="F1374" s="417" t="inlineStr">
        <is>
          <t>North West</t>
        </is>
      </c>
      <c r="G1374" s="380" t="inlineStr">
        <is>
          <t>RT Outer Conurbation</t>
        </is>
      </c>
      <c r="H1374" s="413" t="inlineStr">
        <is>
          <t>Inner and Outer Conurbation</t>
        </is>
      </c>
    </row>
    <row r="1375" ht="15.75" customFormat="1" customHeight="1" s="41">
      <c r="B1375" s="416" t="inlineStr">
        <is>
          <t>E02001406</t>
        </is>
      </c>
      <c r="C1375" s="417" t="inlineStr">
        <is>
          <t>St. Helens 001</t>
        </is>
      </c>
      <c r="D1375" s="417" t="inlineStr">
        <is>
          <t>E08000013</t>
        </is>
      </c>
      <c r="E1375" s="417" t="inlineStr">
        <is>
          <t>St. Helens</t>
        </is>
      </c>
      <c r="F1375" s="417" t="inlineStr">
        <is>
          <t>North West</t>
        </is>
      </c>
      <c r="G1375" s="380" t="inlineStr">
        <is>
          <t>RT Outer Conurbation</t>
        </is>
      </c>
      <c r="H1375" s="413" t="inlineStr">
        <is>
          <t>Inner and Outer Conurbation</t>
        </is>
      </c>
    </row>
    <row r="1376" ht="15.75" customFormat="1" customHeight="1" s="41">
      <c r="B1376" s="416" t="inlineStr">
        <is>
          <t>E02001407</t>
        </is>
      </c>
      <c r="C1376" s="417" t="inlineStr">
        <is>
          <t>St. Helens 002</t>
        </is>
      </c>
      <c r="D1376" s="417" t="inlineStr">
        <is>
          <t>E08000013</t>
        </is>
      </c>
      <c r="E1376" s="417" t="inlineStr">
        <is>
          <t>St. Helens</t>
        </is>
      </c>
      <c r="F1376" s="417" t="inlineStr">
        <is>
          <t>North West</t>
        </is>
      </c>
      <c r="G1376" s="380" t="inlineStr">
        <is>
          <t>RT Outer Conurbation</t>
        </is>
      </c>
      <c r="H1376" s="413" t="inlineStr">
        <is>
          <t>Inner and Outer Conurbation</t>
        </is>
      </c>
    </row>
    <row r="1377" ht="15.75" customFormat="1" customHeight="1" s="41">
      <c r="B1377" s="416" t="inlineStr">
        <is>
          <t>E02001408</t>
        </is>
      </c>
      <c r="C1377" s="417" t="inlineStr">
        <is>
          <t>St. Helens 003</t>
        </is>
      </c>
      <c r="D1377" s="417" t="inlineStr">
        <is>
          <t>E08000013</t>
        </is>
      </c>
      <c r="E1377" s="417" t="inlineStr">
        <is>
          <t>St. Helens</t>
        </is>
      </c>
      <c r="F1377" s="417" t="inlineStr">
        <is>
          <t>North West</t>
        </is>
      </c>
      <c r="G1377" s="380" t="inlineStr">
        <is>
          <t>RT Outer Conurbation</t>
        </is>
      </c>
      <c r="H1377" s="413" t="inlineStr">
        <is>
          <t>Inner and Outer Conurbation</t>
        </is>
      </c>
    </row>
    <row r="1378" ht="15.75" customFormat="1" customHeight="1" s="41">
      <c r="B1378" s="416" t="inlineStr">
        <is>
          <t>E02001409</t>
        </is>
      </c>
      <c r="C1378" s="417" t="inlineStr">
        <is>
          <t>St. Helens 004</t>
        </is>
      </c>
      <c r="D1378" s="417" t="inlineStr">
        <is>
          <t>E08000013</t>
        </is>
      </c>
      <c r="E1378" s="417" t="inlineStr">
        <is>
          <t>St. Helens</t>
        </is>
      </c>
      <c r="F1378" s="417" t="inlineStr">
        <is>
          <t>North West</t>
        </is>
      </c>
      <c r="G1378" s="380" t="inlineStr">
        <is>
          <t>RT Outer Conurbation</t>
        </is>
      </c>
      <c r="H1378" s="413" t="inlineStr">
        <is>
          <t>Inner and Outer Conurbation</t>
        </is>
      </c>
    </row>
    <row r="1379" ht="15.75" customFormat="1" customHeight="1" s="41">
      <c r="B1379" s="416" t="inlineStr">
        <is>
          <t>E02001410</t>
        </is>
      </c>
      <c r="C1379" s="417" t="inlineStr">
        <is>
          <t>St. Helens 005</t>
        </is>
      </c>
      <c r="D1379" s="417" t="inlineStr">
        <is>
          <t>E08000013</t>
        </is>
      </c>
      <c r="E1379" s="417" t="inlineStr">
        <is>
          <t>St. Helens</t>
        </is>
      </c>
      <c r="F1379" s="417" t="inlineStr">
        <is>
          <t>North West</t>
        </is>
      </c>
      <c r="G1379" s="380" t="inlineStr">
        <is>
          <t>RT Outer Conurbation</t>
        </is>
      </c>
      <c r="H1379" s="413" t="inlineStr">
        <is>
          <t>Inner and Outer Conurbation</t>
        </is>
      </c>
    </row>
    <row r="1380" ht="15.75" customFormat="1" customHeight="1" s="41">
      <c r="B1380" s="416" t="inlineStr">
        <is>
          <t>E02001411</t>
        </is>
      </c>
      <c r="C1380" s="417" t="inlineStr">
        <is>
          <t>St. Helens 006</t>
        </is>
      </c>
      <c r="D1380" s="417" t="inlineStr">
        <is>
          <t>E08000013</t>
        </is>
      </c>
      <c r="E1380" s="417" t="inlineStr">
        <is>
          <t>St. Helens</t>
        </is>
      </c>
      <c r="F1380" s="417" t="inlineStr">
        <is>
          <t>North West</t>
        </is>
      </c>
      <c r="G1380" s="380" t="inlineStr">
        <is>
          <t>RT Outer Conurbation</t>
        </is>
      </c>
      <c r="H1380" s="413" t="inlineStr">
        <is>
          <t>Inner and Outer Conurbation</t>
        </is>
      </c>
    </row>
    <row r="1381" ht="15.75" customFormat="1" customHeight="1" s="41">
      <c r="B1381" s="416" t="inlineStr">
        <is>
          <t>E02001412</t>
        </is>
      </c>
      <c r="C1381" s="417" t="inlineStr">
        <is>
          <t>St. Helens 007</t>
        </is>
      </c>
      <c r="D1381" s="417" t="inlineStr">
        <is>
          <t>E08000013</t>
        </is>
      </c>
      <c r="E1381" s="417" t="inlineStr">
        <is>
          <t>St. Helens</t>
        </is>
      </c>
      <c r="F1381" s="417" t="inlineStr">
        <is>
          <t>North West</t>
        </is>
      </c>
      <c r="G1381" s="380" t="inlineStr">
        <is>
          <t>RT Outer Conurbation</t>
        </is>
      </c>
      <c r="H1381" s="413" t="inlineStr">
        <is>
          <t>Inner and Outer Conurbation</t>
        </is>
      </c>
    </row>
    <row r="1382" ht="15.75" customFormat="1" customHeight="1" s="41">
      <c r="B1382" s="416" t="inlineStr">
        <is>
          <t>E02001413</t>
        </is>
      </c>
      <c r="C1382" s="417" t="inlineStr">
        <is>
          <t>St. Helens 008</t>
        </is>
      </c>
      <c r="D1382" s="417" t="inlineStr">
        <is>
          <t>E08000013</t>
        </is>
      </c>
      <c r="E1382" s="417" t="inlineStr">
        <is>
          <t>St. Helens</t>
        </is>
      </c>
      <c r="F1382" s="417" t="inlineStr">
        <is>
          <t>North West</t>
        </is>
      </c>
      <c r="G1382" s="380" t="inlineStr">
        <is>
          <t>RT Outer Conurbation</t>
        </is>
      </c>
      <c r="H1382" s="413" t="inlineStr">
        <is>
          <t>Inner and Outer Conurbation</t>
        </is>
      </c>
    </row>
    <row r="1383" ht="15.75" customFormat="1" customHeight="1" s="41">
      <c r="B1383" s="416" t="inlineStr">
        <is>
          <t>E02001414</t>
        </is>
      </c>
      <c r="C1383" s="417" t="inlineStr">
        <is>
          <t>St. Helens 009</t>
        </is>
      </c>
      <c r="D1383" s="417" t="inlineStr">
        <is>
          <t>E08000013</t>
        </is>
      </c>
      <c r="E1383" s="417" t="inlineStr">
        <is>
          <t>St. Helens</t>
        </is>
      </c>
      <c r="F1383" s="417" t="inlineStr">
        <is>
          <t>North West</t>
        </is>
      </c>
      <c r="G1383" s="380" t="inlineStr">
        <is>
          <t>RT Outer Conurbation</t>
        </is>
      </c>
      <c r="H1383" s="413" t="inlineStr">
        <is>
          <t>Inner and Outer Conurbation</t>
        </is>
      </c>
    </row>
    <row r="1384" ht="15.75" customFormat="1" customHeight="1" s="41">
      <c r="B1384" s="416" t="inlineStr">
        <is>
          <t>E02001415</t>
        </is>
      </c>
      <c r="C1384" s="417" t="inlineStr">
        <is>
          <t>St. Helens 010</t>
        </is>
      </c>
      <c r="D1384" s="417" t="inlineStr">
        <is>
          <t>E08000013</t>
        </is>
      </c>
      <c r="E1384" s="417" t="inlineStr">
        <is>
          <t>St. Helens</t>
        </is>
      </c>
      <c r="F1384" s="417" t="inlineStr">
        <is>
          <t>North West</t>
        </is>
      </c>
      <c r="G1384" s="380" t="inlineStr">
        <is>
          <t>RT Outer Conurbation</t>
        </is>
      </c>
      <c r="H1384" s="413" t="inlineStr">
        <is>
          <t>Inner and Outer Conurbation</t>
        </is>
      </c>
    </row>
    <row r="1385" ht="15.75" customFormat="1" customHeight="1" s="41">
      <c r="B1385" s="416" t="inlineStr">
        <is>
          <t>E02001416</t>
        </is>
      </c>
      <c r="C1385" s="417" t="inlineStr">
        <is>
          <t>St. Helens 011</t>
        </is>
      </c>
      <c r="D1385" s="417" t="inlineStr">
        <is>
          <t>E08000013</t>
        </is>
      </c>
      <c r="E1385" s="417" t="inlineStr">
        <is>
          <t>St. Helens</t>
        </is>
      </c>
      <c r="F1385" s="417" t="inlineStr">
        <is>
          <t>North West</t>
        </is>
      </c>
      <c r="G1385" s="380" t="inlineStr">
        <is>
          <t>RT Outer Conurbation</t>
        </is>
      </c>
      <c r="H1385" s="413" t="inlineStr">
        <is>
          <t>Inner and Outer Conurbation</t>
        </is>
      </c>
    </row>
    <row r="1386" ht="15.75" customFormat="1" customHeight="1" s="41">
      <c r="B1386" s="416" t="inlineStr">
        <is>
          <t>E02001417</t>
        </is>
      </c>
      <c r="C1386" s="417" t="inlineStr">
        <is>
          <t>St. Helens 012</t>
        </is>
      </c>
      <c r="D1386" s="417" t="inlineStr">
        <is>
          <t>E08000013</t>
        </is>
      </c>
      <c r="E1386" s="417" t="inlineStr">
        <is>
          <t>St. Helens</t>
        </is>
      </c>
      <c r="F1386" s="417" t="inlineStr">
        <is>
          <t>North West</t>
        </is>
      </c>
      <c r="G1386" s="380" t="inlineStr">
        <is>
          <t>RT Outer Conurbation</t>
        </is>
      </c>
      <c r="H1386" s="413" t="inlineStr">
        <is>
          <t>Inner and Outer Conurbation</t>
        </is>
      </c>
    </row>
    <row r="1387" ht="15.75" customFormat="1" customHeight="1" s="41">
      <c r="B1387" s="416" t="inlineStr">
        <is>
          <t>E02001418</t>
        </is>
      </c>
      <c r="C1387" s="417" t="inlineStr">
        <is>
          <t>St. Helens 013</t>
        </is>
      </c>
      <c r="D1387" s="417" t="inlineStr">
        <is>
          <t>E08000013</t>
        </is>
      </c>
      <c r="E1387" s="417" t="inlineStr">
        <is>
          <t>St. Helens</t>
        </is>
      </c>
      <c r="F1387" s="417" t="inlineStr">
        <is>
          <t>North West</t>
        </is>
      </c>
      <c r="G1387" s="380" t="inlineStr">
        <is>
          <t>RT Outer Conurbation</t>
        </is>
      </c>
      <c r="H1387" s="413" t="inlineStr">
        <is>
          <t>Inner and Outer Conurbation</t>
        </is>
      </c>
    </row>
    <row r="1388" ht="15.75" customFormat="1" customHeight="1" s="41">
      <c r="B1388" s="416" t="inlineStr">
        <is>
          <t>E02001419</t>
        </is>
      </c>
      <c r="C1388" s="417" t="inlineStr">
        <is>
          <t>St. Helens 014</t>
        </is>
      </c>
      <c r="D1388" s="417" t="inlineStr">
        <is>
          <t>E08000013</t>
        </is>
      </c>
      <c r="E1388" s="417" t="inlineStr">
        <is>
          <t>St. Helens</t>
        </is>
      </c>
      <c r="F1388" s="417" t="inlineStr">
        <is>
          <t>North West</t>
        </is>
      </c>
      <c r="G1388" s="380" t="inlineStr">
        <is>
          <t>RT Outer Conurbation</t>
        </is>
      </c>
      <c r="H1388" s="413" t="inlineStr">
        <is>
          <t>Inner and Outer Conurbation</t>
        </is>
      </c>
    </row>
    <row r="1389" ht="15.75" customFormat="1" customHeight="1" s="41">
      <c r="B1389" s="416" t="inlineStr">
        <is>
          <t>E02001420</t>
        </is>
      </c>
      <c r="C1389" s="417" t="inlineStr">
        <is>
          <t>St. Helens 015</t>
        </is>
      </c>
      <c r="D1389" s="417" t="inlineStr">
        <is>
          <t>E08000013</t>
        </is>
      </c>
      <c r="E1389" s="417" t="inlineStr">
        <is>
          <t>St. Helens</t>
        </is>
      </c>
      <c r="F1389" s="417" t="inlineStr">
        <is>
          <t>North West</t>
        </is>
      </c>
      <c r="G1389" s="380" t="inlineStr">
        <is>
          <t>RT Outer Conurbation</t>
        </is>
      </c>
      <c r="H1389" s="413" t="inlineStr">
        <is>
          <t>Inner and Outer Conurbation</t>
        </is>
      </c>
    </row>
    <row r="1390" ht="15.75" customFormat="1" customHeight="1" s="41">
      <c r="B1390" s="416" t="inlineStr">
        <is>
          <t>E02001421</t>
        </is>
      </c>
      <c r="C1390" s="417" t="inlineStr">
        <is>
          <t>St. Helens 016</t>
        </is>
      </c>
      <c r="D1390" s="417" t="inlineStr">
        <is>
          <t>E08000013</t>
        </is>
      </c>
      <c r="E1390" s="417" t="inlineStr">
        <is>
          <t>St. Helens</t>
        </is>
      </c>
      <c r="F1390" s="417" t="inlineStr">
        <is>
          <t>North West</t>
        </is>
      </c>
      <c r="G1390" s="380" t="inlineStr">
        <is>
          <t>RT Outer Conurbation</t>
        </is>
      </c>
      <c r="H1390" s="413" t="inlineStr">
        <is>
          <t>Inner and Outer Conurbation</t>
        </is>
      </c>
    </row>
    <row r="1391" ht="15.75" customFormat="1" customHeight="1" s="41">
      <c r="B1391" s="416" t="inlineStr">
        <is>
          <t>E02001422</t>
        </is>
      </c>
      <c r="C1391" s="417" t="inlineStr">
        <is>
          <t>St. Helens 017</t>
        </is>
      </c>
      <c r="D1391" s="417" t="inlineStr">
        <is>
          <t>E08000013</t>
        </is>
      </c>
      <c r="E1391" s="417" t="inlineStr">
        <is>
          <t>St. Helens</t>
        </is>
      </c>
      <c r="F1391" s="417" t="inlineStr">
        <is>
          <t>North West</t>
        </is>
      </c>
      <c r="G1391" s="380" t="inlineStr">
        <is>
          <t>RT Outer Conurbation</t>
        </is>
      </c>
      <c r="H1391" s="413" t="inlineStr">
        <is>
          <t>Inner and Outer Conurbation</t>
        </is>
      </c>
    </row>
    <row r="1392" ht="15.75" customFormat="1" customHeight="1" s="41">
      <c r="B1392" s="416" t="inlineStr">
        <is>
          <t>E02001423</t>
        </is>
      </c>
      <c r="C1392" s="417" t="inlineStr">
        <is>
          <t>St. Helens 018</t>
        </is>
      </c>
      <c r="D1392" s="417" t="inlineStr">
        <is>
          <t>E08000013</t>
        </is>
      </c>
      <c r="E1392" s="417" t="inlineStr">
        <is>
          <t>St. Helens</t>
        </is>
      </c>
      <c r="F1392" s="417" t="inlineStr">
        <is>
          <t>North West</t>
        </is>
      </c>
      <c r="G1392" s="380" t="inlineStr">
        <is>
          <t>RT Outer Conurbation</t>
        </is>
      </c>
      <c r="H1392" s="413" t="inlineStr">
        <is>
          <t>Inner and Outer Conurbation</t>
        </is>
      </c>
    </row>
    <row r="1393" ht="15.75" customFormat="1" customHeight="1" s="41">
      <c r="B1393" s="416" t="inlineStr">
        <is>
          <t>E02001424</t>
        </is>
      </c>
      <c r="C1393" s="417" t="inlineStr">
        <is>
          <t>St. Helens 019</t>
        </is>
      </c>
      <c r="D1393" s="417" t="inlineStr">
        <is>
          <t>E08000013</t>
        </is>
      </c>
      <c r="E1393" s="417" t="inlineStr">
        <is>
          <t>St. Helens</t>
        </is>
      </c>
      <c r="F1393" s="417" t="inlineStr">
        <is>
          <t>North West</t>
        </is>
      </c>
      <c r="G1393" s="380" t="inlineStr">
        <is>
          <t>RT Outer Conurbation</t>
        </is>
      </c>
      <c r="H1393" s="413" t="inlineStr">
        <is>
          <t>Inner and Outer Conurbation</t>
        </is>
      </c>
    </row>
    <row r="1394" ht="15.75" customFormat="1" customHeight="1" s="41">
      <c r="B1394" s="416" t="inlineStr">
        <is>
          <t>E02001425</t>
        </is>
      </c>
      <c r="C1394" s="417" t="inlineStr">
        <is>
          <t>St. Helens 020</t>
        </is>
      </c>
      <c r="D1394" s="417" t="inlineStr">
        <is>
          <t>E08000013</t>
        </is>
      </c>
      <c r="E1394" s="417" t="inlineStr">
        <is>
          <t>St. Helens</t>
        </is>
      </c>
      <c r="F1394" s="417" t="inlineStr">
        <is>
          <t>North West</t>
        </is>
      </c>
      <c r="G1394" s="380" t="inlineStr">
        <is>
          <t>RT Outer Conurbation</t>
        </is>
      </c>
      <c r="H1394" s="413" t="inlineStr">
        <is>
          <t>Inner and Outer Conurbation</t>
        </is>
      </c>
    </row>
    <row r="1395" ht="15.75" customFormat="1" customHeight="1" s="41">
      <c r="B1395" s="416" t="inlineStr">
        <is>
          <t>E02001426</t>
        </is>
      </c>
      <c r="C1395" s="417" t="inlineStr">
        <is>
          <t>St. Helens 021</t>
        </is>
      </c>
      <c r="D1395" s="417" t="inlineStr">
        <is>
          <t>E08000013</t>
        </is>
      </c>
      <c r="E1395" s="417" t="inlineStr">
        <is>
          <t>St. Helens</t>
        </is>
      </c>
      <c r="F1395" s="417" t="inlineStr">
        <is>
          <t>North West</t>
        </is>
      </c>
      <c r="G1395" s="380" t="inlineStr">
        <is>
          <t>RT Outer Conurbation</t>
        </is>
      </c>
      <c r="H1395" s="413" t="inlineStr">
        <is>
          <t>Inner and Outer Conurbation</t>
        </is>
      </c>
    </row>
    <row r="1396" ht="15.75" customFormat="1" customHeight="1" s="41">
      <c r="B1396" s="416" t="inlineStr">
        <is>
          <t>E02001427</t>
        </is>
      </c>
      <c r="C1396" s="417" t="inlineStr">
        <is>
          <t>St. Helens 022</t>
        </is>
      </c>
      <c r="D1396" s="417" t="inlineStr">
        <is>
          <t>E08000013</t>
        </is>
      </c>
      <c r="E1396" s="417" t="inlineStr">
        <is>
          <t>St. Helens</t>
        </is>
      </c>
      <c r="F1396" s="417" t="inlineStr">
        <is>
          <t>North West</t>
        </is>
      </c>
      <c r="G1396" s="380" t="inlineStr">
        <is>
          <t>RT Outer Conurbation</t>
        </is>
      </c>
      <c r="H1396" s="413" t="inlineStr">
        <is>
          <t>Inner and Outer Conurbation</t>
        </is>
      </c>
    </row>
    <row r="1397" ht="15.75" customFormat="1" customHeight="1" s="41">
      <c r="B1397" s="416" t="inlineStr">
        <is>
          <t>E02001428</t>
        </is>
      </c>
      <c r="C1397" s="417" t="inlineStr">
        <is>
          <t>St. Helens 023</t>
        </is>
      </c>
      <c r="D1397" s="417" t="inlineStr">
        <is>
          <t>E08000013</t>
        </is>
      </c>
      <c r="E1397" s="417" t="inlineStr">
        <is>
          <t>St. Helens</t>
        </is>
      </c>
      <c r="F1397" s="417" t="inlineStr">
        <is>
          <t>North West</t>
        </is>
      </c>
      <c r="G1397" s="380" t="inlineStr">
        <is>
          <t>RT Outer Conurbation</t>
        </is>
      </c>
      <c r="H1397" s="413" t="inlineStr">
        <is>
          <t>Inner and Outer Conurbation</t>
        </is>
      </c>
    </row>
    <row r="1398" ht="15.75" customFormat="1" customHeight="1" s="41">
      <c r="B1398" s="416" t="inlineStr">
        <is>
          <t>E02001429</t>
        </is>
      </c>
      <c r="C1398" s="417" t="inlineStr">
        <is>
          <t>Sefton 001</t>
        </is>
      </c>
      <c r="D1398" s="417" t="inlineStr">
        <is>
          <t>E08000014</t>
        </is>
      </c>
      <c r="E1398" s="417" t="inlineStr">
        <is>
          <t>Sefton</t>
        </is>
      </c>
      <c r="F1398" s="417" t="inlineStr">
        <is>
          <t>North West</t>
        </is>
      </c>
      <c r="G1398" s="380" t="inlineStr">
        <is>
          <t>RT Outer Conurbation</t>
        </is>
      </c>
      <c r="H1398" s="413" t="inlineStr">
        <is>
          <t>Inner and Outer Conurbation</t>
        </is>
      </c>
    </row>
    <row r="1399" ht="15.75" customFormat="1" customHeight="1" s="41">
      <c r="B1399" s="416" t="inlineStr">
        <is>
          <t>E02001430</t>
        </is>
      </c>
      <c r="C1399" s="417" t="inlineStr">
        <is>
          <t>Sefton 002</t>
        </is>
      </c>
      <c r="D1399" s="417" t="inlineStr">
        <is>
          <t>E08000014</t>
        </is>
      </c>
      <c r="E1399" s="417" t="inlineStr">
        <is>
          <t>Sefton</t>
        </is>
      </c>
      <c r="F1399" s="417" t="inlineStr">
        <is>
          <t>North West</t>
        </is>
      </c>
      <c r="G1399" s="380" t="inlineStr">
        <is>
          <t>RT Outer Conurbation</t>
        </is>
      </c>
      <c r="H1399" s="413" t="inlineStr">
        <is>
          <t>Inner and Outer Conurbation</t>
        </is>
      </c>
    </row>
    <row r="1400" ht="15.75" customFormat="1" customHeight="1" s="41">
      <c r="B1400" s="416" t="inlineStr">
        <is>
          <t>E02001431</t>
        </is>
      </c>
      <c r="C1400" s="417" t="inlineStr">
        <is>
          <t>Sefton 003</t>
        </is>
      </c>
      <c r="D1400" s="417" t="inlineStr">
        <is>
          <t>E08000014</t>
        </is>
      </c>
      <c r="E1400" s="417" t="inlineStr">
        <is>
          <t>Sefton</t>
        </is>
      </c>
      <c r="F1400" s="417" t="inlineStr">
        <is>
          <t>North West</t>
        </is>
      </c>
      <c r="G1400" s="380" t="inlineStr">
        <is>
          <t>RT Outer Conurbation</t>
        </is>
      </c>
      <c r="H1400" s="413" t="inlineStr">
        <is>
          <t>Inner and Outer Conurbation</t>
        </is>
      </c>
    </row>
    <row r="1401" ht="15.75" customFormat="1" customHeight="1" s="41">
      <c r="B1401" s="416" t="inlineStr">
        <is>
          <t>E02001432</t>
        </is>
      </c>
      <c r="C1401" s="417" t="inlineStr">
        <is>
          <t>Sefton 004</t>
        </is>
      </c>
      <c r="D1401" s="417" t="inlineStr">
        <is>
          <t>E08000014</t>
        </is>
      </c>
      <c r="E1401" s="417" t="inlineStr">
        <is>
          <t>Sefton</t>
        </is>
      </c>
      <c r="F1401" s="417" t="inlineStr">
        <is>
          <t>North West</t>
        </is>
      </c>
      <c r="G1401" s="380" t="inlineStr">
        <is>
          <t>RT Outer Conurbation</t>
        </is>
      </c>
      <c r="H1401" s="413" t="inlineStr">
        <is>
          <t>Inner and Outer Conurbation</t>
        </is>
      </c>
    </row>
    <row r="1402" ht="15.75" customFormat="1" customHeight="1" s="41">
      <c r="B1402" s="416" t="inlineStr">
        <is>
          <t>E02001433</t>
        </is>
      </c>
      <c r="C1402" s="417" t="inlineStr">
        <is>
          <t>Sefton 005</t>
        </is>
      </c>
      <c r="D1402" s="417" t="inlineStr">
        <is>
          <t>E08000014</t>
        </is>
      </c>
      <c r="E1402" s="417" t="inlineStr">
        <is>
          <t>Sefton</t>
        </is>
      </c>
      <c r="F1402" s="417" t="inlineStr">
        <is>
          <t>North West</t>
        </is>
      </c>
      <c r="G1402" s="380" t="inlineStr">
        <is>
          <t>RT Outer Conurbation</t>
        </is>
      </c>
      <c r="H1402" s="413" t="inlineStr">
        <is>
          <t>Inner and Outer Conurbation</t>
        </is>
      </c>
    </row>
    <row r="1403" ht="15.75" customFormat="1" customHeight="1" s="41">
      <c r="B1403" s="416" t="inlineStr">
        <is>
          <t>E02001434</t>
        </is>
      </c>
      <c r="C1403" s="417" t="inlineStr">
        <is>
          <t>Sefton 006</t>
        </is>
      </c>
      <c r="D1403" s="417" t="inlineStr">
        <is>
          <t>E08000014</t>
        </is>
      </c>
      <c r="E1403" s="417" t="inlineStr">
        <is>
          <t>Sefton</t>
        </is>
      </c>
      <c r="F1403" s="417" t="inlineStr">
        <is>
          <t>North West</t>
        </is>
      </c>
      <c r="G1403" s="380" t="inlineStr">
        <is>
          <t>RT Outer Conurbation</t>
        </is>
      </c>
      <c r="H1403" s="413" t="inlineStr">
        <is>
          <t>Inner and Outer Conurbation</t>
        </is>
      </c>
    </row>
    <row r="1404" ht="15.75" customFormat="1" customHeight="1" s="41">
      <c r="B1404" s="416" t="inlineStr">
        <is>
          <t>E02001435</t>
        </is>
      </c>
      <c r="C1404" s="417" t="inlineStr">
        <is>
          <t>Sefton 007</t>
        </is>
      </c>
      <c r="D1404" s="417" t="inlineStr">
        <is>
          <t>E08000014</t>
        </is>
      </c>
      <c r="E1404" s="417" t="inlineStr">
        <is>
          <t>Sefton</t>
        </is>
      </c>
      <c r="F1404" s="417" t="inlineStr">
        <is>
          <t>North West</t>
        </is>
      </c>
      <c r="G1404" s="380" t="inlineStr">
        <is>
          <t>RT Outer Conurbation</t>
        </is>
      </c>
      <c r="H1404" s="413" t="inlineStr">
        <is>
          <t>Inner and Outer Conurbation</t>
        </is>
      </c>
    </row>
    <row r="1405" ht="15.75" customFormat="1" customHeight="1" s="41">
      <c r="B1405" s="416" t="inlineStr">
        <is>
          <t>E02001436</t>
        </is>
      </c>
      <c r="C1405" s="417" t="inlineStr">
        <is>
          <t>Sefton 008</t>
        </is>
      </c>
      <c r="D1405" s="417" t="inlineStr">
        <is>
          <t>E08000014</t>
        </is>
      </c>
      <c r="E1405" s="417" t="inlineStr">
        <is>
          <t>Sefton</t>
        </is>
      </c>
      <c r="F1405" s="417" t="inlineStr">
        <is>
          <t>North West</t>
        </is>
      </c>
      <c r="G1405" s="380" t="inlineStr">
        <is>
          <t>RT Outer Conurbation</t>
        </is>
      </c>
      <c r="H1405" s="413" t="inlineStr">
        <is>
          <t>Inner and Outer Conurbation</t>
        </is>
      </c>
    </row>
    <row r="1406" ht="15.75" customFormat="1" customHeight="1" s="41">
      <c r="B1406" s="416" t="inlineStr">
        <is>
          <t>E02001437</t>
        </is>
      </c>
      <c r="C1406" s="417" t="inlineStr">
        <is>
          <t>Sefton 009</t>
        </is>
      </c>
      <c r="D1406" s="417" t="inlineStr">
        <is>
          <t>E08000014</t>
        </is>
      </c>
      <c r="E1406" s="417" t="inlineStr">
        <is>
          <t>Sefton</t>
        </is>
      </c>
      <c r="F1406" s="417" t="inlineStr">
        <is>
          <t>North West</t>
        </is>
      </c>
      <c r="G1406" s="380" t="inlineStr">
        <is>
          <t>RT Outer Conurbation</t>
        </is>
      </c>
      <c r="H1406" s="413" t="inlineStr">
        <is>
          <t>Inner and Outer Conurbation</t>
        </is>
      </c>
    </row>
    <row r="1407" ht="15.75" customFormat="1" customHeight="1" s="41">
      <c r="B1407" s="416" t="inlineStr">
        <is>
          <t>E02001438</t>
        </is>
      </c>
      <c r="C1407" s="417" t="inlineStr">
        <is>
          <t>Sefton 010</t>
        </is>
      </c>
      <c r="D1407" s="417" t="inlineStr">
        <is>
          <t>E08000014</t>
        </is>
      </c>
      <c r="E1407" s="417" t="inlineStr">
        <is>
          <t>Sefton</t>
        </is>
      </c>
      <c r="F1407" s="417" t="inlineStr">
        <is>
          <t>North West</t>
        </is>
      </c>
      <c r="G1407" s="380" t="inlineStr">
        <is>
          <t>RT Outer Conurbation</t>
        </is>
      </c>
      <c r="H1407" s="413" t="inlineStr">
        <is>
          <t>Inner and Outer Conurbation</t>
        </is>
      </c>
    </row>
    <row r="1408" ht="15.75" customFormat="1" customHeight="1" s="41">
      <c r="B1408" s="416" t="inlineStr">
        <is>
          <t>E02001439</t>
        </is>
      </c>
      <c r="C1408" s="417" t="inlineStr">
        <is>
          <t>Sefton 011</t>
        </is>
      </c>
      <c r="D1408" s="417" t="inlineStr">
        <is>
          <t>E08000014</t>
        </is>
      </c>
      <c r="E1408" s="417" t="inlineStr">
        <is>
          <t>Sefton</t>
        </is>
      </c>
      <c r="F1408" s="417" t="inlineStr">
        <is>
          <t>North West</t>
        </is>
      </c>
      <c r="G1408" s="380" t="inlineStr">
        <is>
          <t>RT Outer Conurbation</t>
        </is>
      </c>
      <c r="H1408" s="413" t="inlineStr">
        <is>
          <t>Inner and Outer Conurbation</t>
        </is>
      </c>
    </row>
    <row r="1409" ht="15.75" customFormat="1" customHeight="1" s="41">
      <c r="B1409" s="416" t="inlineStr">
        <is>
          <t>E02001440</t>
        </is>
      </c>
      <c r="C1409" s="417" t="inlineStr">
        <is>
          <t>Sefton 012</t>
        </is>
      </c>
      <c r="D1409" s="417" t="inlineStr">
        <is>
          <t>E08000014</t>
        </is>
      </c>
      <c r="E1409" s="417" t="inlineStr">
        <is>
          <t>Sefton</t>
        </is>
      </c>
      <c r="F1409" s="417" t="inlineStr">
        <is>
          <t>North West</t>
        </is>
      </c>
      <c r="G1409" s="380" t="inlineStr">
        <is>
          <t>RT Outer Conurbation</t>
        </is>
      </c>
      <c r="H1409" s="413" t="inlineStr">
        <is>
          <t>Inner and Outer Conurbation</t>
        </is>
      </c>
    </row>
    <row r="1410" ht="15.75" customFormat="1" customHeight="1" s="41">
      <c r="B1410" s="416" t="inlineStr">
        <is>
          <t>E02001441</t>
        </is>
      </c>
      <c r="C1410" s="417" t="inlineStr">
        <is>
          <t>Sefton 013</t>
        </is>
      </c>
      <c r="D1410" s="417" t="inlineStr">
        <is>
          <t>E08000014</t>
        </is>
      </c>
      <c r="E1410" s="417" t="inlineStr">
        <is>
          <t>Sefton</t>
        </is>
      </c>
      <c r="F1410" s="417" t="inlineStr">
        <is>
          <t>North West</t>
        </is>
      </c>
      <c r="G1410" s="380" t="inlineStr">
        <is>
          <t>RT Outer Conurbation</t>
        </is>
      </c>
      <c r="H1410" s="413" t="inlineStr">
        <is>
          <t>Inner and Outer Conurbation</t>
        </is>
      </c>
    </row>
    <row r="1411" ht="15.75" customFormat="1" customHeight="1" s="41">
      <c r="B1411" s="416" t="inlineStr">
        <is>
          <t>E02001442</t>
        </is>
      </c>
      <c r="C1411" s="417" t="inlineStr">
        <is>
          <t>Sefton 014</t>
        </is>
      </c>
      <c r="D1411" s="417" t="inlineStr">
        <is>
          <t>E08000014</t>
        </is>
      </c>
      <c r="E1411" s="417" t="inlineStr">
        <is>
          <t>Sefton</t>
        </is>
      </c>
      <c r="F1411" s="417" t="inlineStr">
        <is>
          <t>North West</t>
        </is>
      </c>
      <c r="G1411" s="380" t="inlineStr">
        <is>
          <t>RT Outer Conurbation</t>
        </is>
      </c>
      <c r="H1411" s="413" t="inlineStr">
        <is>
          <t>Inner and Outer Conurbation</t>
        </is>
      </c>
    </row>
    <row r="1412" ht="15.75" customFormat="1" customHeight="1" s="41">
      <c r="B1412" s="416" t="inlineStr">
        <is>
          <t>E02001443</t>
        </is>
      </c>
      <c r="C1412" s="417" t="inlineStr">
        <is>
          <t>Sefton 015</t>
        </is>
      </c>
      <c r="D1412" s="417" t="inlineStr">
        <is>
          <t>E08000014</t>
        </is>
      </c>
      <c r="E1412" s="417" t="inlineStr">
        <is>
          <t>Sefton</t>
        </is>
      </c>
      <c r="F1412" s="417" t="inlineStr">
        <is>
          <t>North West</t>
        </is>
      </c>
      <c r="G1412" s="380" t="inlineStr">
        <is>
          <t>RT Outer Conurbation</t>
        </is>
      </c>
      <c r="H1412" s="413" t="inlineStr">
        <is>
          <t>Inner and Outer Conurbation</t>
        </is>
      </c>
    </row>
    <row r="1413" ht="15.75" customFormat="1" customHeight="1" s="41">
      <c r="B1413" s="416" t="inlineStr">
        <is>
          <t>E02001444</t>
        </is>
      </c>
      <c r="C1413" s="417" t="inlineStr">
        <is>
          <t>Sefton 016</t>
        </is>
      </c>
      <c r="D1413" s="417" t="inlineStr">
        <is>
          <t>E08000014</t>
        </is>
      </c>
      <c r="E1413" s="417" t="inlineStr">
        <is>
          <t>Sefton</t>
        </is>
      </c>
      <c r="F1413" s="417" t="inlineStr">
        <is>
          <t>North West</t>
        </is>
      </c>
      <c r="G1413" s="380" t="inlineStr">
        <is>
          <t>RT Outer Conurbation</t>
        </is>
      </c>
      <c r="H1413" s="413" t="inlineStr">
        <is>
          <t>Inner and Outer Conurbation</t>
        </is>
      </c>
    </row>
    <row r="1414" ht="15.75" customFormat="1" customHeight="1" s="41">
      <c r="B1414" s="416" t="inlineStr">
        <is>
          <t>E02001445</t>
        </is>
      </c>
      <c r="C1414" s="417" t="inlineStr">
        <is>
          <t>Sefton 017</t>
        </is>
      </c>
      <c r="D1414" s="417" t="inlineStr">
        <is>
          <t>E08000014</t>
        </is>
      </c>
      <c r="E1414" s="417" t="inlineStr">
        <is>
          <t>Sefton</t>
        </is>
      </c>
      <c r="F1414" s="417" t="inlineStr">
        <is>
          <t>North West</t>
        </is>
      </c>
      <c r="G1414" s="380" t="inlineStr">
        <is>
          <t>RT Outer Conurbation</t>
        </is>
      </c>
      <c r="H1414" s="413" t="inlineStr">
        <is>
          <t>Inner and Outer Conurbation</t>
        </is>
      </c>
    </row>
    <row r="1415" ht="15.75" customFormat="1" customHeight="1" s="41">
      <c r="B1415" s="416" t="inlineStr">
        <is>
          <t>E02001446</t>
        </is>
      </c>
      <c r="C1415" s="417" t="inlineStr">
        <is>
          <t>Sefton 018</t>
        </is>
      </c>
      <c r="D1415" s="417" t="inlineStr">
        <is>
          <t>E08000014</t>
        </is>
      </c>
      <c r="E1415" s="417" t="inlineStr">
        <is>
          <t>Sefton</t>
        </is>
      </c>
      <c r="F1415" s="417" t="inlineStr">
        <is>
          <t>North West</t>
        </is>
      </c>
      <c r="G1415" s="380" t="inlineStr">
        <is>
          <t>RT Outer Conurbation</t>
        </is>
      </c>
      <c r="H1415" s="413" t="inlineStr">
        <is>
          <t>Inner and Outer Conurbation</t>
        </is>
      </c>
    </row>
    <row r="1416" ht="15.75" customFormat="1" customHeight="1" s="41">
      <c r="B1416" s="416" t="inlineStr">
        <is>
          <t>E02001447</t>
        </is>
      </c>
      <c r="C1416" s="417" t="inlineStr">
        <is>
          <t>Sefton 019</t>
        </is>
      </c>
      <c r="D1416" s="417" t="inlineStr">
        <is>
          <t>E08000014</t>
        </is>
      </c>
      <c r="E1416" s="417" t="inlineStr">
        <is>
          <t>Sefton</t>
        </is>
      </c>
      <c r="F1416" s="417" t="inlineStr">
        <is>
          <t>North West</t>
        </is>
      </c>
      <c r="G1416" s="380" t="inlineStr">
        <is>
          <t>RT Outer Conurbation</t>
        </is>
      </c>
      <c r="H1416" s="413" t="inlineStr">
        <is>
          <t>Inner and Outer Conurbation</t>
        </is>
      </c>
    </row>
    <row r="1417" ht="15.75" customFormat="1" customHeight="1" s="41">
      <c r="B1417" s="416" t="inlineStr">
        <is>
          <t>E02001448</t>
        </is>
      </c>
      <c r="C1417" s="417" t="inlineStr">
        <is>
          <t>Sefton 020</t>
        </is>
      </c>
      <c r="D1417" s="417" t="inlineStr">
        <is>
          <t>E08000014</t>
        </is>
      </c>
      <c r="E1417" s="417" t="inlineStr">
        <is>
          <t>Sefton</t>
        </is>
      </c>
      <c r="F1417" s="417" t="inlineStr">
        <is>
          <t>North West</t>
        </is>
      </c>
      <c r="G1417" s="380" t="inlineStr">
        <is>
          <t>RT Outer Conurbation</t>
        </is>
      </c>
      <c r="H1417" s="413" t="inlineStr">
        <is>
          <t>Inner and Outer Conurbation</t>
        </is>
      </c>
    </row>
    <row r="1418" ht="15.75" customFormat="1" customHeight="1" s="41">
      <c r="B1418" s="416" t="inlineStr">
        <is>
          <t>E02001449</t>
        </is>
      </c>
      <c r="C1418" s="417" t="inlineStr">
        <is>
          <t>Sefton 021</t>
        </is>
      </c>
      <c r="D1418" s="417" t="inlineStr">
        <is>
          <t>E08000014</t>
        </is>
      </c>
      <c r="E1418" s="417" t="inlineStr">
        <is>
          <t>Sefton</t>
        </is>
      </c>
      <c r="F1418" s="417" t="inlineStr">
        <is>
          <t>North West</t>
        </is>
      </c>
      <c r="G1418" s="380" t="inlineStr">
        <is>
          <t>RT Outer Conurbation</t>
        </is>
      </c>
      <c r="H1418" s="413" t="inlineStr">
        <is>
          <t>Inner and Outer Conurbation</t>
        </is>
      </c>
    </row>
    <row r="1419" ht="15.75" customFormat="1" customHeight="1" s="41">
      <c r="B1419" s="416" t="inlineStr">
        <is>
          <t>E02001450</t>
        </is>
      </c>
      <c r="C1419" s="417" t="inlineStr">
        <is>
          <t>Sefton 022</t>
        </is>
      </c>
      <c r="D1419" s="417" t="inlineStr">
        <is>
          <t>E08000014</t>
        </is>
      </c>
      <c r="E1419" s="417" t="inlineStr">
        <is>
          <t>Sefton</t>
        </is>
      </c>
      <c r="F1419" s="417" t="inlineStr">
        <is>
          <t>North West</t>
        </is>
      </c>
      <c r="G1419" s="380" t="inlineStr">
        <is>
          <t>RT Outer Conurbation</t>
        </is>
      </c>
      <c r="H1419" s="413" t="inlineStr">
        <is>
          <t>Inner and Outer Conurbation</t>
        </is>
      </c>
    </row>
    <row r="1420" ht="15.75" customFormat="1" customHeight="1" s="41">
      <c r="B1420" s="416" t="inlineStr">
        <is>
          <t>E02001451</t>
        </is>
      </c>
      <c r="C1420" s="417" t="inlineStr">
        <is>
          <t>Sefton 023</t>
        </is>
      </c>
      <c r="D1420" s="417" t="inlineStr">
        <is>
          <t>E08000014</t>
        </is>
      </c>
      <c r="E1420" s="417" t="inlineStr">
        <is>
          <t>Sefton</t>
        </is>
      </c>
      <c r="F1420" s="417" t="inlineStr">
        <is>
          <t>North West</t>
        </is>
      </c>
      <c r="G1420" s="380" t="inlineStr">
        <is>
          <t>RT Outer Conurbation</t>
        </is>
      </c>
      <c r="H1420" s="413" t="inlineStr">
        <is>
          <t>Inner and Outer Conurbation</t>
        </is>
      </c>
    </row>
    <row r="1421" ht="15.75" customFormat="1" customHeight="1" s="41">
      <c r="B1421" s="416" t="inlineStr">
        <is>
          <t>E02001452</t>
        </is>
      </c>
      <c r="C1421" s="417" t="inlineStr">
        <is>
          <t>Sefton 024</t>
        </is>
      </c>
      <c r="D1421" s="417" t="inlineStr">
        <is>
          <t>E08000014</t>
        </is>
      </c>
      <c r="E1421" s="417" t="inlineStr">
        <is>
          <t>Sefton</t>
        </is>
      </c>
      <c r="F1421" s="417" t="inlineStr">
        <is>
          <t>North West</t>
        </is>
      </c>
      <c r="G1421" s="380" t="inlineStr">
        <is>
          <t>RT Outer Conurbation</t>
        </is>
      </c>
      <c r="H1421" s="413" t="inlineStr">
        <is>
          <t>Inner and Outer Conurbation</t>
        </is>
      </c>
    </row>
    <row r="1422" ht="15.75" customFormat="1" customHeight="1" s="41">
      <c r="B1422" s="416" t="inlineStr">
        <is>
          <t>E02001453</t>
        </is>
      </c>
      <c r="C1422" s="417" t="inlineStr">
        <is>
          <t>Sefton 025</t>
        </is>
      </c>
      <c r="D1422" s="417" t="inlineStr">
        <is>
          <t>E08000014</t>
        </is>
      </c>
      <c r="E1422" s="417" t="inlineStr">
        <is>
          <t>Sefton</t>
        </is>
      </c>
      <c r="F1422" s="417" t="inlineStr">
        <is>
          <t>North West</t>
        </is>
      </c>
      <c r="G1422" s="380" t="inlineStr">
        <is>
          <t>RT Outer Conurbation</t>
        </is>
      </c>
      <c r="H1422" s="413" t="inlineStr">
        <is>
          <t>Inner and Outer Conurbation</t>
        </is>
      </c>
    </row>
    <row r="1423" ht="15.75" customFormat="1" customHeight="1" s="41">
      <c r="B1423" s="416" t="inlineStr">
        <is>
          <t>E02001454</t>
        </is>
      </c>
      <c r="C1423" s="417" t="inlineStr">
        <is>
          <t>Sefton 026</t>
        </is>
      </c>
      <c r="D1423" s="417" t="inlineStr">
        <is>
          <t>E08000014</t>
        </is>
      </c>
      <c r="E1423" s="417" t="inlineStr">
        <is>
          <t>Sefton</t>
        </is>
      </c>
      <c r="F1423" s="417" t="inlineStr">
        <is>
          <t>North West</t>
        </is>
      </c>
      <c r="G1423" s="380" t="inlineStr">
        <is>
          <t>RT Outer Conurbation</t>
        </is>
      </c>
      <c r="H1423" s="413" t="inlineStr">
        <is>
          <t>Inner and Outer Conurbation</t>
        </is>
      </c>
    </row>
    <row r="1424" ht="15.75" customFormat="1" customHeight="1" s="41">
      <c r="B1424" s="416" t="inlineStr">
        <is>
          <t>E02001455</t>
        </is>
      </c>
      <c r="C1424" s="417" t="inlineStr">
        <is>
          <t>Sefton 027</t>
        </is>
      </c>
      <c r="D1424" s="417" t="inlineStr">
        <is>
          <t>E08000014</t>
        </is>
      </c>
      <c r="E1424" s="417" t="inlineStr">
        <is>
          <t>Sefton</t>
        </is>
      </c>
      <c r="F1424" s="417" t="inlineStr">
        <is>
          <t>North West</t>
        </is>
      </c>
      <c r="G1424" s="380" t="inlineStr">
        <is>
          <t>RT Outer Conurbation</t>
        </is>
      </c>
      <c r="H1424" s="413" t="inlineStr">
        <is>
          <t>Inner and Outer Conurbation</t>
        </is>
      </c>
    </row>
    <row r="1425" ht="15.75" customFormat="1" customHeight="1" s="41">
      <c r="B1425" s="416" t="inlineStr">
        <is>
          <t>E02001456</t>
        </is>
      </c>
      <c r="C1425" s="417" t="inlineStr">
        <is>
          <t>Sefton 028</t>
        </is>
      </c>
      <c r="D1425" s="417" t="inlineStr">
        <is>
          <t>E08000014</t>
        </is>
      </c>
      <c r="E1425" s="417" t="inlineStr">
        <is>
          <t>Sefton</t>
        </is>
      </c>
      <c r="F1425" s="417" t="inlineStr">
        <is>
          <t>North West</t>
        </is>
      </c>
      <c r="G1425" s="380" t="inlineStr">
        <is>
          <t>RT Outer Conurbation</t>
        </is>
      </c>
      <c r="H1425" s="413" t="inlineStr">
        <is>
          <t>Inner and Outer Conurbation</t>
        </is>
      </c>
    </row>
    <row r="1426" ht="15.75" customFormat="1" customHeight="1" s="41">
      <c r="B1426" s="416" t="inlineStr">
        <is>
          <t>E02001457</t>
        </is>
      </c>
      <c r="C1426" s="417" t="inlineStr">
        <is>
          <t>Sefton 029</t>
        </is>
      </c>
      <c r="D1426" s="417" t="inlineStr">
        <is>
          <t>E08000014</t>
        </is>
      </c>
      <c r="E1426" s="417" t="inlineStr">
        <is>
          <t>Sefton</t>
        </is>
      </c>
      <c r="F1426" s="417" t="inlineStr">
        <is>
          <t>North West</t>
        </is>
      </c>
      <c r="G1426" s="380" t="inlineStr">
        <is>
          <t>RT Outer Conurbation</t>
        </is>
      </c>
      <c r="H1426" s="413" t="inlineStr">
        <is>
          <t>Inner and Outer Conurbation</t>
        </is>
      </c>
    </row>
    <row r="1427" ht="15.75" customFormat="1" customHeight="1" s="41">
      <c r="B1427" s="416" t="inlineStr">
        <is>
          <t>E02001458</t>
        </is>
      </c>
      <c r="C1427" s="417" t="inlineStr">
        <is>
          <t>Sefton 030</t>
        </is>
      </c>
      <c r="D1427" s="417" t="inlineStr">
        <is>
          <t>E08000014</t>
        </is>
      </c>
      <c r="E1427" s="417" t="inlineStr">
        <is>
          <t>Sefton</t>
        </is>
      </c>
      <c r="F1427" s="417" t="inlineStr">
        <is>
          <t>North West</t>
        </is>
      </c>
      <c r="G1427" s="380" t="inlineStr">
        <is>
          <t>RT Outer Conurbation</t>
        </is>
      </c>
      <c r="H1427" s="413" t="inlineStr">
        <is>
          <t>Inner and Outer Conurbation</t>
        </is>
      </c>
    </row>
    <row r="1428" ht="15.75" customFormat="1" customHeight="1" s="41">
      <c r="B1428" s="416" t="inlineStr">
        <is>
          <t>E02001459</t>
        </is>
      </c>
      <c r="C1428" s="417" t="inlineStr">
        <is>
          <t>Sefton 031</t>
        </is>
      </c>
      <c r="D1428" s="417" t="inlineStr">
        <is>
          <t>E08000014</t>
        </is>
      </c>
      <c r="E1428" s="417" t="inlineStr">
        <is>
          <t>Sefton</t>
        </is>
      </c>
      <c r="F1428" s="417" t="inlineStr">
        <is>
          <t>North West</t>
        </is>
      </c>
      <c r="G1428" s="380" t="inlineStr">
        <is>
          <t>RT Outer Conurbation</t>
        </is>
      </c>
      <c r="H1428" s="413" t="inlineStr">
        <is>
          <t>Inner and Outer Conurbation</t>
        </is>
      </c>
    </row>
    <row r="1429" ht="15.75" customFormat="1" customHeight="1" s="41">
      <c r="B1429" s="416" t="inlineStr">
        <is>
          <t>E02001460</t>
        </is>
      </c>
      <c r="C1429" s="417" t="inlineStr">
        <is>
          <t>Sefton 032</t>
        </is>
      </c>
      <c r="D1429" s="417" t="inlineStr">
        <is>
          <t>E08000014</t>
        </is>
      </c>
      <c r="E1429" s="417" t="inlineStr">
        <is>
          <t>Sefton</t>
        </is>
      </c>
      <c r="F1429" s="417" t="inlineStr">
        <is>
          <t>North West</t>
        </is>
      </c>
      <c r="G1429" s="380" t="inlineStr">
        <is>
          <t>RT Outer Conurbation</t>
        </is>
      </c>
      <c r="H1429" s="413" t="inlineStr">
        <is>
          <t>Inner and Outer Conurbation</t>
        </is>
      </c>
    </row>
    <row r="1430" ht="15.75" customFormat="1" customHeight="1" s="41">
      <c r="B1430" s="416" t="inlineStr">
        <is>
          <t>E02001461</t>
        </is>
      </c>
      <c r="C1430" s="417" t="inlineStr">
        <is>
          <t>Sefton 033</t>
        </is>
      </c>
      <c r="D1430" s="417" t="inlineStr">
        <is>
          <t>E08000014</t>
        </is>
      </c>
      <c r="E1430" s="417" t="inlineStr">
        <is>
          <t>Sefton</t>
        </is>
      </c>
      <c r="F1430" s="417" t="inlineStr">
        <is>
          <t>North West</t>
        </is>
      </c>
      <c r="G1430" s="380" t="inlineStr">
        <is>
          <t>RT Outer Conurbation</t>
        </is>
      </c>
      <c r="H1430" s="413" t="inlineStr">
        <is>
          <t>Inner and Outer Conurbation</t>
        </is>
      </c>
    </row>
    <row r="1431" ht="15.75" customFormat="1" customHeight="1" s="41">
      <c r="B1431" s="416" t="inlineStr">
        <is>
          <t>E02001462</t>
        </is>
      </c>
      <c r="C1431" s="417" t="inlineStr">
        <is>
          <t>Sefton 034</t>
        </is>
      </c>
      <c r="D1431" s="417" t="inlineStr">
        <is>
          <t>E08000014</t>
        </is>
      </c>
      <c r="E1431" s="417" t="inlineStr">
        <is>
          <t>Sefton</t>
        </is>
      </c>
      <c r="F1431" s="417" t="inlineStr">
        <is>
          <t>North West</t>
        </is>
      </c>
      <c r="G1431" s="380" t="inlineStr">
        <is>
          <t>RT Outer Conurbation</t>
        </is>
      </c>
      <c r="H1431" s="413" t="inlineStr">
        <is>
          <t>Inner and Outer Conurbation</t>
        </is>
      </c>
    </row>
    <row r="1432" ht="15.75" customFormat="1" customHeight="1" s="41">
      <c r="B1432" s="416" t="inlineStr">
        <is>
          <t>E02001463</t>
        </is>
      </c>
      <c r="C1432" s="417" t="inlineStr">
        <is>
          <t>Sefton 035</t>
        </is>
      </c>
      <c r="D1432" s="417" t="inlineStr">
        <is>
          <t>E08000014</t>
        </is>
      </c>
      <c r="E1432" s="417" t="inlineStr">
        <is>
          <t>Sefton</t>
        </is>
      </c>
      <c r="F1432" s="417" t="inlineStr">
        <is>
          <t>North West</t>
        </is>
      </c>
      <c r="G1432" s="380" t="inlineStr">
        <is>
          <t>RT Inner Conurbation</t>
        </is>
      </c>
      <c r="H1432" s="413" t="inlineStr">
        <is>
          <t>Inner and Outer Conurbation</t>
        </is>
      </c>
    </row>
    <row r="1433" ht="15.75" customFormat="1" customHeight="1" s="41">
      <c r="B1433" s="416" t="inlineStr">
        <is>
          <t>E02001464</t>
        </is>
      </c>
      <c r="C1433" s="417" t="inlineStr">
        <is>
          <t>Sefton 036</t>
        </is>
      </c>
      <c r="D1433" s="417" t="inlineStr">
        <is>
          <t>E08000014</t>
        </is>
      </c>
      <c r="E1433" s="417" t="inlineStr">
        <is>
          <t>Sefton</t>
        </is>
      </c>
      <c r="F1433" s="417" t="inlineStr">
        <is>
          <t>North West</t>
        </is>
      </c>
      <c r="G1433" s="380" t="inlineStr">
        <is>
          <t>RT Outer Conurbation</t>
        </is>
      </c>
      <c r="H1433" s="413" t="inlineStr">
        <is>
          <t>Inner and Outer Conurbation</t>
        </is>
      </c>
    </row>
    <row r="1434" ht="15.75" customFormat="1" customHeight="1" s="41">
      <c r="B1434" s="416" t="inlineStr">
        <is>
          <t>E02001465</t>
        </is>
      </c>
      <c r="C1434" s="417" t="inlineStr">
        <is>
          <t>Sefton 037</t>
        </is>
      </c>
      <c r="D1434" s="417" t="inlineStr">
        <is>
          <t>E08000014</t>
        </is>
      </c>
      <c r="E1434" s="417" t="inlineStr">
        <is>
          <t>Sefton</t>
        </is>
      </c>
      <c r="F1434" s="417" t="inlineStr">
        <is>
          <t>North West</t>
        </is>
      </c>
      <c r="G1434" s="380" t="inlineStr">
        <is>
          <t>RT Outer Conurbation</t>
        </is>
      </c>
      <c r="H1434" s="413" t="inlineStr">
        <is>
          <t>Inner and Outer Conurbation</t>
        </is>
      </c>
    </row>
    <row r="1435" ht="15.75" customFormat="1" customHeight="1" s="41">
      <c r="B1435" s="416" t="inlineStr">
        <is>
          <t>E02001466</t>
        </is>
      </c>
      <c r="C1435" s="417" t="inlineStr">
        <is>
          <t>Sefton 038</t>
        </is>
      </c>
      <c r="D1435" s="417" t="inlineStr">
        <is>
          <t>E08000014</t>
        </is>
      </c>
      <c r="E1435" s="417" t="inlineStr">
        <is>
          <t>Sefton</t>
        </is>
      </c>
      <c r="F1435" s="417" t="inlineStr">
        <is>
          <t>North West</t>
        </is>
      </c>
      <c r="G1435" s="380" t="inlineStr">
        <is>
          <t>RT Outer Conurbation</t>
        </is>
      </c>
      <c r="H1435" s="413" t="inlineStr">
        <is>
          <t>Inner and Outer Conurbation</t>
        </is>
      </c>
    </row>
    <row r="1436" ht="15.75" customFormat="1" customHeight="1" s="41">
      <c r="B1436" s="416" t="inlineStr">
        <is>
          <t>E02001467</t>
        </is>
      </c>
      <c r="C1436" s="417" t="inlineStr">
        <is>
          <t>Wirral 001</t>
        </is>
      </c>
      <c r="D1436" s="417" t="inlineStr">
        <is>
          <t>E08000015</t>
        </is>
      </c>
      <c r="E1436" s="417" t="inlineStr">
        <is>
          <t>Wirral</t>
        </is>
      </c>
      <c r="F1436" s="417" t="inlineStr">
        <is>
          <t>North West</t>
        </is>
      </c>
      <c r="G1436" s="380" t="inlineStr">
        <is>
          <t>RT Outer Conurbation</t>
        </is>
      </c>
      <c r="H1436" s="413" t="inlineStr">
        <is>
          <t>Inner and Outer Conurbation</t>
        </is>
      </c>
    </row>
    <row r="1437" ht="15.75" customFormat="1" customHeight="1" s="41">
      <c r="B1437" s="416" t="inlineStr">
        <is>
          <t>E02001468</t>
        </is>
      </c>
      <c r="C1437" s="417" t="inlineStr">
        <is>
          <t>Wirral 002</t>
        </is>
      </c>
      <c r="D1437" s="417" t="inlineStr">
        <is>
          <t>E08000015</t>
        </is>
      </c>
      <c r="E1437" s="417" t="inlineStr">
        <is>
          <t>Wirral</t>
        </is>
      </c>
      <c r="F1437" s="417" t="inlineStr">
        <is>
          <t>North West</t>
        </is>
      </c>
      <c r="G1437" s="380" t="inlineStr">
        <is>
          <t>RT Outer Conurbation</t>
        </is>
      </c>
      <c r="H1437" s="413" t="inlineStr">
        <is>
          <t>Inner and Outer Conurbation</t>
        </is>
      </c>
    </row>
    <row r="1438" ht="15.75" customFormat="1" customHeight="1" s="41">
      <c r="B1438" s="416" t="inlineStr">
        <is>
          <t>E02001469</t>
        </is>
      </c>
      <c r="C1438" s="417" t="inlineStr">
        <is>
          <t>Wirral 003</t>
        </is>
      </c>
      <c r="D1438" s="417" t="inlineStr">
        <is>
          <t>E08000015</t>
        </is>
      </c>
      <c r="E1438" s="417" t="inlineStr">
        <is>
          <t>Wirral</t>
        </is>
      </c>
      <c r="F1438" s="417" t="inlineStr">
        <is>
          <t>North West</t>
        </is>
      </c>
      <c r="G1438" s="380" t="inlineStr">
        <is>
          <t>RT Outer Conurbation</t>
        </is>
      </c>
      <c r="H1438" s="413" t="inlineStr">
        <is>
          <t>Inner and Outer Conurbation</t>
        </is>
      </c>
    </row>
    <row r="1439" ht="15.75" customFormat="1" customHeight="1" s="41">
      <c r="B1439" s="416" t="inlineStr">
        <is>
          <t>E02001470</t>
        </is>
      </c>
      <c r="C1439" s="417" t="inlineStr">
        <is>
          <t>Wirral 004</t>
        </is>
      </c>
      <c r="D1439" s="417" t="inlineStr">
        <is>
          <t>E08000015</t>
        </is>
      </c>
      <c r="E1439" s="417" t="inlineStr">
        <is>
          <t>Wirral</t>
        </is>
      </c>
      <c r="F1439" s="417" t="inlineStr">
        <is>
          <t>North West</t>
        </is>
      </c>
      <c r="G1439" s="380" t="inlineStr">
        <is>
          <t>RT Outer Conurbation</t>
        </is>
      </c>
      <c r="H1439" s="413" t="inlineStr">
        <is>
          <t>Inner and Outer Conurbation</t>
        </is>
      </c>
    </row>
    <row r="1440" ht="15.75" customFormat="1" customHeight="1" s="41">
      <c r="B1440" s="416" t="inlineStr">
        <is>
          <t>E02001471</t>
        </is>
      </c>
      <c r="C1440" s="417" t="inlineStr">
        <is>
          <t>Wirral 005</t>
        </is>
      </c>
      <c r="D1440" s="417" t="inlineStr">
        <is>
          <t>E08000015</t>
        </is>
      </c>
      <c r="E1440" s="417" t="inlineStr">
        <is>
          <t>Wirral</t>
        </is>
      </c>
      <c r="F1440" s="417" t="inlineStr">
        <is>
          <t>North West</t>
        </is>
      </c>
      <c r="G1440" s="380" t="inlineStr">
        <is>
          <t>RT Outer Conurbation</t>
        </is>
      </c>
      <c r="H1440" s="413" t="inlineStr">
        <is>
          <t>Inner and Outer Conurbation</t>
        </is>
      </c>
    </row>
    <row r="1441" ht="15.75" customFormat="1" customHeight="1" s="41">
      <c r="B1441" s="416" t="inlineStr">
        <is>
          <t>E02001472</t>
        </is>
      </c>
      <c r="C1441" s="417" t="inlineStr">
        <is>
          <t>Wirral 006</t>
        </is>
      </c>
      <c r="D1441" s="417" t="inlineStr">
        <is>
          <t>E08000015</t>
        </is>
      </c>
      <c r="E1441" s="417" t="inlineStr">
        <is>
          <t>Wirral</t>
        </is>
      </c>
      <c r="F1441" s="417" t="inlineStr">
        <is>
          <t>North West</t>
        </is>
      </c>
      <c r="G1441" s="380" t="inlineStr">
        <is>
          <t>RT Outer Conurbation</t>
        </is>
      </c>
      <c r="H1441" s="413" t="inlineStr">
        <is>
          <t>Inner and Outer Conurbation</t>
        </is>
      </c>
    </row>
    <row r="1442" ht="15.75" customFormat="1" customHeight="1" s="41">
      <c r="B1442" s="416" t="inlineStr">
        <is>
          <t>E02001473</t>
        </is>
      </c>
      <c r="C1442" s="417" t="inlineStr">
        <is>
          <t>Wirral 007</t>
        </is>
      </c>
      <c r="D1442" s="417" t="inlineStr">
        <is>
          <t>E08000015</t>
        </is>
      </c>
      <c r="E1442" s="417" t="inlineStr">
        <is>
          <t>Wirral</t>
        </is>
      </c>
      <c r="F1442" s="417" t="inlineStr">
        <is>
          <t>North West</t>
        </is>
      </c>
      <c r="G1442" s="380" t="inlineStr">
        <is>
          <t>RT Outer Conurbation</t>
        </is>
      </c>
      <c r="H1442" s="413" t="inlineStr">
        <is>
          <t>Inner and Outer Conurbation</t>
        </is>
      </c>
    </row>
    <row r="1443" ht="15.75" customFormat="1" customHeight="1" s="41">
      <c r="B1443" s="416" t="inlineStr">
        <is>
          <t>E02001474</t>
        </is>
      </c>
      <c r="C1443" s="417" t="inlineStr">
        <is>
          <t>Wirral 008</t>
        </is>
      </c>
      <c r="D1443" s="417" t="inlineStr">
        <is>
          <t>E08000015</t>
        </is>
      </c>
      <c r="E1443" s="417" t="inlineStr">
        <is>
          <t>Wirral</t>
        </is>
      </c>
      <c r="F1443" s="417" t="inlineStr">
        <is>
          <t>North West</t>
        </is>
      </c>
      <c r="G1443" s="380" t="inlineStr">
        <is>
          <t>RT Outer Conurbation</t>
        </is>
      </c>
      <c r="H1443" s="413" t="inlineStr">
        <is>
          <t>Inner and Outer Conurbation</t>
        </is>
      </c>
    </row>
    <row r="1444" ht="15.75" customFormat="1" customHeight="1" s="41">
      <c r="B1444" s="416" t="inlineStr">
        <is>
          <t>E02001475</t>
        </is>
      </c>
      <c r="C1444" s="417" t="inlineStr">
        <is>
          <t>Wirral 009</t>
        </is>
      </c>
      <c r="D1444" s="417" t="inlineStr">
        <is>
          <t>E08000015</t>
        </is>
      </c>
      <c r="E1444" s="417" t="inlineStr">
        <is>
          <t>Wirral</t>
        </is>
      </c>
      <c r="F1444" s="417" t="inlineStr">
        <is>
          <t>North West</t>
        </is>
      </c>
      <c r="G1444" s="380" t="inlineStr">
        <is>
          <t>RT Outer Conurbation</t>
        </is>
      </c>
      <c r="H1444" s="413" t="inlineStr">
        <is>
          <t>Inner and Outer Conurbation</t>
        </is>
      </c>
    </row>
    <row r="1445" ht="15.75" customFormat="1" customHeight="1" s="41">
      <c r="B1445" s="416" t="inlineStr">
        <is>
          <t>E02001476</t>
        </is>
      </c>
      <c r="C1445" s="417" t="inlineStr">
        <is>
          <t>Wirral 010</t>
        </is>
      </c>
      <c r="D1445" s="417" t="inlineStr">
        <is>
          <t>E08000015</t>
        </is>
      </c>
      <c r="E1445" s="417" t="inlineStr">
        <is>
          <t>Wirral</t>
        </is>
      </c>
      <c r="F1445" s="417" t="inlineStr">
        <is>
          <t>North West</t>
        </is>
      </c>
      <c r="G1445" s="380" t="inlineStr">
        <is>
          <t>RT Outer Conurbation</t>
        </is>
      </c>
      <c r="H1445" s="413" t="inlineStr">
        <is>
          <t>Inner and Outer Conurbation</t>
        </is>
      </c>
    </row>
    <row r="1446" ht="15.75" customFormat="1" customHeight="1" s="41">
      <c r="B1446" s="416" t="inlineStr">
        <is>
          <t>E02001477</t>
        </is>
      </c>
      <c r="C1446" s="417" t="inlineStr">
        <is>
          <t>Wirral 011</t>
        </is>
      </c>
      <c r="D1446" s="417" t="inlineStr">
        <is>
          <t>E08000015</t>
        </is>
      </c>
      <c r="E1446" s="417" t="inlineStr">
        <is>
          <t>Wirral</t>
        </is>
      </c>
      <c r="F1446" s="417" t="inlineStr">
        <is>
          <t>North West</t>
        </is>
      </c>
      <c r="G1446" s="380" t="inlineStr">
        <is>
          <t>RT Outer Conurbation</t>
        </is>
      </c>
      <c r="H1446" s="413" t="inlineStr">
        <is>
          <t>Inner and Outer Conurbation</t>
        </is>
      </c>
    </row>
    <row r="1447" ht="15.75" customFormat="1" customHeight="1" s="41">
      <c r="B1447" s="416" t="inlineStr">
        <is>
          <t>E02001478</t>
        </is>
      </c>
      <c r="C1447" s="417" t="inlineStr">
        <is>
          <t>Wirral 012</t>
        </is>
      </c>
      <c r="D1447" s="417" t="inlineStr">
        <is>
          <t>E08000015</t>
        </is>
      </c>
      <c r="E1447" s="417" t="inlineStr">
        <is>
          <t>Wirral</t>
        </is>
      </c>
      <c r="F1447" s="417" t="inlineStr">
        <is>
          <t>North West</t>
        </is>
      </c>
      <c r="G1447" s="380" t="inlineStr">
        <is>
          <t>RT Outer Conurbation</t>
        </is>
      </c>
      <c r="H1447" s="413" t="inlineStr">
        <is>
          <t>Inner and Outer Conurbation</t>
        </is>
      </c>
    </row>
    <row r="1448" ht="15.75" customFormat="1" customHeight="1" s="41">
      <c r="B1448" s="416" t="inlineStr">
        <is>
          <t>E02001479</t>
        </is>
      </c>
      <c r="C1448" s="417" t="inlineStr">
        <is>
          <t>Wirral 013</t>
        </is>
      </c>
      <c r="D1448" s="417" t="inlineStr">
        <is>
          <t>E08000015</t>
        </is>
      </c>
      <c r="E1448" s="417" t="inlineStr">
        <is>
          <t>Wirral</t>
        </is>
      </c>
      <c r="F1448" s="417" t="inlineStr">
        <is>
          <t>North West</t>
        </is>
      </c>
      <c r="G1448" s="380" t="inlineStr">
        <is>
          <t>RT Outer Conurbation</t>
        </is>
      </c>
      <c r="H1448" s="413" t="inlineStr">
        <is>
          <t>Inner and Outer Conurbation</t>
        </is>
      </c>
    </row>
    <row r="1449" ht="15.75" customFormat="1" customHeight="1" s="41">
      <c r="B1449" s="416" t="inlineStr">
        <is>
          <t>E02001480</t>
        </is>
      </c>
      <c r="C1449" s="417" t="inlineStr">
        <is>
          <t>Wirral 014</t>
        </is>
      </c>
      <c r="D1449" s="417" t="inlineStr">
        <is>
          <t>E08000015</t>
        </is>
      </c>
      <c r="E1449" s="417" t="inlineStr">
        <is>
          <t>Wirral</t>
        </is>
      </c>
      <c r="F1449" s="417" t="inlineStr">
        <is>
          <t>North West</t>
        </is>
      </c>
      <c r="G1449" s="380" t="inlineStr">
        <is>
          <t>RT Outer Conurbation</t>
        </is>
      </c>
      <c r="H1449" s="413" t="inlineStr">
        <is>
          <t>Inner and Outer Conurbation</t>
        </is>
      </c>
    </row>
    <row r="1450" ht="15.75" customFormat="1" customHeight="1" s="41">
      <c r="B1450" s="416" t="inlineStr">
        <is>
          <t>E02001481</t>
        </is>
      </c>
      <c r="C1450" s="417" t="inlineStr">
        <is>
          <t>Wirral 015</t>
        </is>
      </c>
      <c r="D1450" s="417" t="inlineStr">
        <is>
          <t>E08000015</t>
        </is>
      </c>
      <c r="E1450" s="417" t="inlineStr">
        <is>
          <t>Wirral</t>
        </is>
      </c>
      <c r="F1450" s="417" t="inlineStr">
        <is>
          <t>North West</t>
        </is>
      </c>
      <c r="G1450" s="380" t="inlineStr">
        <is>
          <t>RT Outer Conurbation</t>
        </is>
      </c>
      <c r="H1450" s="413" t="inlineStr">
        <is>
          <t>Inner and Outer Conurbation</t>
        </is>
      </c>
    </row>
    <row r="1451" ht="15.75" customFormat="1" customHeight="1" s="41">
      <c r="B1451" s="416" t="inlineStr">
        <is>
          <t>E02001482</t>
        </is>
      </c>
      <c r="C1451" s="417" t="inlineStr">
        <is>
          <t>Wirral 016</t>
        </is>
      </c>
      <c r="D1451" s="417" t="inlineStr">
        <is>
          <t>E08000015</t>
        </is>
      </c>
      <c r="E1451" s="417" t="inlineStr">
        <is>
          <t>Wirral</t>
        </is>
      </c>
      <c r="F1451" s="417" t="inlineStr">
        <is>
          <t>North West</t>
        </is>
      </c>
      <c r="G1451" s="380" t="inlineStr">
        <is>
          <t>RT Outer Conurbation</t>
        </is>
      </c>
      <c r="H1451" s="413" t="inlineStr">
        <is>
          <t>Inner and Outer Conurbation</t>
        </is>
      </c>
    </row>
    <row r="1452" ht="15.75" customFormat="1" customHeight="1" s="41">
      <c r="B1452" s="416" t="inlineStr">
        <is>
          <t>E02001483</t>
        </is>
      </c>
      <c r="C1452" s="417" t="inlineStr">
        <is>
          <t>Wirral 017</t>
        </is>
      </c>
      <c r="D1452" s="417" t="inlineStr">
        <is>
          <t>E08000015</t>
        </is>
      </c>
      <c r="E1452" s="417" t="inlineStr">
        <is>
          <t>Wirral</t>
        </is>
      </c>
      <c r="F1452" s="417" t="inlineStr">
        <is>
          <t>North West</t>
        </is>
      </c>
      <c r="G1452" s="380" t="inlineStr">
        <is>
          <t>RT Outer Conurbation</t>
        </is>
      </c>
      <c r="H1452" s="413" t="inlineStr">
        <is>
          <t>Inner and Outer Conurbation</t>
        </is>
      </c>
    </row>
    <row r="1453" ht="15.75" customFormat="1" customHeight="1" s="41">
      <c r="B1453" s="416" t="inlineStr">
        <is>
          <t>E02001484</t>
        </is>
      </c>
      <c r="C1453" s="417" t="inlineStr">
        <is>
          <t>Wirral 018</t>
        </is>
      </c>
      <c r="D1453" s="417" t="inlineStr">
        <is>
          <t>E08000015</t>
        </is>
      </c>
      <c r="E1453" s="417" t="inlineStr">
        <is>
          <t>Wirral</t>
        </is>
      </c>
      <c r="F1453" s="417" t="inlineStr">
        <is>
          <t>North West</t>
        </is>
      </c>
      <c r="G1453" s="380" t="inlineStr">
        <is>
          <t>RT Outer Conurbation</t>
        </is>
      </c>
      <c r="H1453" s="413" t="inlineStr">
        <is>
          <t>Inner and Outer Conurbation</t>
        </is>
      </c>
    </row>
    <row r="1454" ht="15.75" customFormat="1" customHeight="1" s="41">
      <c r="B1454" s="416" t="inlineStr">
        <is>
          <t>E02001485</t>
        </is>
      </c>
      <c r="C1454" s="417" t="inlineStr">
        <is>
          <t>Wirral 019</t>
        </is>
      </c>
      <c r="D1454" s="417" t="inlineStr">
        <is>
          <t>E08000015</t>
        </is>
      </c>
      <c r="E1454" s="417" t="inlineStr">
        <is>
          <t>Wirral</t>
        </is>
      </c>
      <c r="F1454" s="417" t="inlineStr">
        <is>
          <t>North West</t>
        </is>
      </c>
      <c r="G1454" s="380" t="inlineStr">
        <is>
          <t>RT Outer Conurbation</t>
        </is>
      </c>
      <c r="H1454" s="413" t="inlineStr">
        <is>
          <t>Inner and Outer Conurbation</t>
        </is>
      </c>
    </row>
    <row r="1455" ht="15.75" customFormat="1" customHeight="1" s="41">
      <c r="B1455" s="416" t="inlineStr">
        <is>
          <t>E02001486</t>
        </is>
      </c>
      <c r="C1455" s="417" t="inlineStr">
        <is>
          <t>Wirral 020</t>
        </is>
      </c>
      <c r="D1455" s="417" t="inlineStr">
        <is>
          <t>E08000015</t>
        </is>
      </c>
      <c r="E1455" s="417" t="inlineStr">
        <is>
          <t>Wirral</t>
        </is>
      </c>
      <c r="F1455" s="417" t="inlineStr">
        <is>
          <t>North West</t>
        </is>
      </c>
      <c r="G1455" s="380" t="inlineStr">
        <is>
          <t>RT Outer Conurbation</t>
        </is>
      </c>
      <c r="H1455" s="413" t="inlineStr">
        <is>
          <t>Inner and Outer Conurbation</t>
        </is>
      </c>
    </row>
    <row r="1456" ht="15.75" customFormat="1" customHeight="1" s="41">
      <c r="B1456" s="416" t="inlineStr">
        <is>
          <t>E02001487</t>
        </is>
      </c>
      <c r="C1456" s="417" t="inlineStr">
        <is>
          <t>Wirral 021</t>
        </is>
      </c>
      <c r="D1456" s="417" t="inlineStr">
        <is>
          <t>E08000015</t>
        </is>
      </c>
      <c r="E1456" s="417" t="inlineStr">
        <is>
          <t>Wirral</t>
        </is>
      </c>
      <c r="F1456" s="417" t="inlineStr">
        <is>
          <t>North West</t>
        </is>
      </c>
      <c r="G1456" s="380" t="inlineStr">
        <is>
          <t>RT Outer Conurbation</t>
        </is>
      </c>
      <c r="H1456" s="413" t="inlineStr">
        <is>
          <t>Inner and Outer Conurbation</t>
        </is>
      </c>
    </row>
    <row r="1457" ht="15.75" customFormat="1" customHeight="1" s="41">
      <c r="B1457" s="416" t="inlineStr">
        <is>
          <t>E02001488</t>
        </is>
      </c>
      <c r="C1457" s="417" t="inlineStr">
        <is>
          <t>Wirral 022</t>
        </is>
      </c>
      <c r="D1457" s="417" t="inlineStr">
        <is>
          <t>E08000015</t>
        </is>
      </c>
      <c r="E1457" s="417" t="inlineStr">
        <is>
          <t>Wirral</t>
        </is>
      </c>
      <c r="F1457" s="417" t="inlineStr">
        <is>
          <t>North West</t>
        </is>
      </c>
      <c r="G1457" s="380" t="inlineStr">
        <is>
          <t>RT Outer Conurbation</t>
        </is>
      </c>
      <c r="H1457" s="413" t="inlineStr">
        <is>
          <t>Inner and Outer Conurbation</t>
        </is>
      </c>
    </row>
    <row r="1458" ht="15.75" customFormat="1" customHeight="1" s="41">
      <c r="B1458" s="416" t="inlineStr">
        <is>
          <t>E02001489</t>
        </is>
      </c>
      <c r="C1458" s="417" t="inlineStr">
        <is>
          <t>Wirral 023</t>
        </is>
      </c>
      <c r="D1458" s="417" t="inlineStr">
        <is>
          <t>E08000015</t>
        </is>
      </c>
      <c r="E1458" s="417" t="inlineStr">
        <is>
          <t>Wirral</t>
        </is>
      </c>
      <c r="F1458" s="417" t="inlineStr">
        <is>
          <t>North West</t>
        </is>
      </c>
      <c r="G1458" s="380" t="inlineStr">
        <is>
          <t>RT Outer Conurbation</t>
        </is>
      </c>
      <c r="H1458" s="413" t="inlineStr">
        <is>
          <t>Inner and Outer Conurbation</t>
        </is>
      </c>
    </row>
    <row r="1459" ht="15.75" customFormat="1" customHeight="1" s="41">
      <c r="B1459" s="416" t="inlineStr">
        <is>
          <t>E02001490</t>
        </is>
      </c>
      <c r="C1459" s="417" t="inlineStr">
        <is>
          <t>Wirral 024</t>
        </is>
      </c>
      <c r="D1459" s="417" t="inlineStr">
        <is>
          <t>E08000015</t>
        </is>
      </c>
      <c r="E1459" s="417" t="inlineStr">
        <is>
          <t>Wirral</t>
        </is>
      </c>
      <c r="F1459" s="417" t="inlineStr">
        <is>
          <t>North West</t>
        </is>
      </c>
      <c r="G1459" s="380" t="inlineStr">
        <is>
          <t>RT Outer Conurbation</t>
        </is>
      </c>
      <c r="H1459" s="413" t="inlineStr">
        <is>
          <t>Inner and Outer Conurbation</t>
        </is>
      </c>
    </row>
    <row r="1460" ht="15.75" customFormat="1" customHeight="1" s="41">
      <c r="B1460" s="416" t="inlineStr">
        <is>
          <t>E02001491</t>
        </is>
      </c>
      <c r="C1460" s="417" t="inlineStr">
        <is>
          <t>Wirral 025</t>
        </is>
      </c>
      <c r="D1460" s="417" t="inlineStr">
        <is>
          <t>E08000015</t>
        </is>
      </c>
      <c r="E1460" s="417" t="inlineStr">
        <is>
          <t>Wirral</t>
        </is>
      </c>
      <c r="F1460" s="417" t="inlineStr">
        <is>
          <t>North West</t>
        </is>
      </c>
      <c r="G1460" s="380" t="inlineStr">
        <is>
          <t>RT Outer Conurbation</t>
        </is>
      </c>
      <c r="H1460" s="413" t="inlineStr">
        <is>
          <t>Inner and Outer Conurbation</t>
        </is>
      </c>
    </row>
    <row r="1461" ht="15.75" customFormat="1" customHeight="1" s="41">
      <c r="B1461" s="416" t="inlineStr">
        <is>
          <t>E02001492</t>
        </is>
      </c>
      <c r="C1461" s="417" t="inlineStr">
        <is>
          <t>Wirral 026</t>
        </is>
      </c>
      <c r="D1461" s="417" t="inlineStr">
        <is>
          <t>E08000015</t>
        </is>
      </c>
      <c r="E1461" s="417" t="inlineStr">
        <is>
          <t>Wirral</t>
        </is>
      </c>
      <c r="F1461" s="417" t="inlineStr">
        <is>
          <t>North West</t>
        </is>
      </c>
      <c r="G1461" s="380" t="inlineStr">
        <is>
          <t>RT Outer Conurbation</t>
        </is>
      </c>
      <c r="H1461" s="413" t="inlineStr">
        <is>
          <t>Inner and Outer Conurbation</t>
        </is>
      </c>
    </row>
    <row r="1462" ht="15.75" customFormat="1" customHeight="1" s="41">
      <c r="B1462" s="416" t="inlineStr">
        <is>
          <t>E02001493</t>
        </is>
      </c>
      <c r="C1462" s="417" t="inlineStr">
        <is>
          <t>Wirral 027</t>
        </is>
      </c>
      <c r="D1462" s="417" t="inlineStr">
        <is>
          <t>E08000015</t>
        </is>
      </c>
      <c r="E1462" s="417" t="inlineStr">
        <is>
          <t>Wirral</t>
        </is>
      </c>
      <c r="F1462" s="417" t="inlineStr">
        <is>
          <t>North West</t>
        </is>
      </c>
      <c r="G1462" s="380" t="inlineStr">
        <is>
          <t>RT Outer Conurbation</t>
        </is>
      </c>
      <c r="H1462" s="413" t="inlineStr">
        <is>
          <t>Inner and Outer Conurbation</t>
        </is>
      </c>
    </row>
    <row r="1463" ht="15.75" customFormat="1" customHeight="1" s="41">
      <c r="B1463" s="416" t="inlineStr">
        <is>
          <t>E02001494</t>
        </is>
      </c>
      <c r="C1463" s="417" t="inlineStr">
        <is>
          <t>Wirral 028</t>
        </is>
      </c>
      <c r="D1463" s="417" t="inlineStr">
        <is>
          <t>E08000015</t>
        </is>
      </c>
      <c r="E1463" s="417" t="inlineStr">
        <is>
          <t>Wirral</t>
        </is>
      </c>
      <c r="F1463" s="417" t="inlineStr">
        <is>
          <t>North West</t>
        </is>
      </c>
      <c r="G1463" s="380" t="inlineStr">
        <is>
          <t>RT Outer Conurbation</t>
        </is>
      </c>
      <c r="H1463" s="413" t="inlineStr">
        <is>
          <t>Inner and Outer Conurbation</t>
        </is>
      </c>
    </row>
    <row r="1464" ht="15.75" customFormat="1" customHeight="1" s="41">
      <c r="B1464" s="416" t="inlineStr">
        <is>
          <t>E02001495</t>
        </is>
      </c>
      <c r="C1464" s="417" t="inlineStr">
        <is>
          <t>Wirral 029</t>
        </is>
      </c>
      <c r="D1464" s="417" t="inlineStr">
        <is>
          <t>E08000015</t>
        </is>
      </c>
      <c r="E1464" s="417" t="inlineStr">
        <is>
          <t>Wirral</t>
        </is>
      </c>
      <c r="F1464" s="417" t="inlineStr">
        <is>
          <t>North West</t>
        </is>
      </c>
      <c r="G1464" s="380" t="inlineStr">
        <is>
          <t>RT Outer Conurbation</t>
        </is>
      </c>
      <c r="H1464" s="413" t="inlineStr">
        <is>
          <t>Inner and Outer Conurbation</t>
        </is>
      </c>
    </row>
    <row r="1465" ht="15.75" customFormat="1" customHeight="1" s="41">
      <c r="B1465" s="416" t="inlineStr">
        <is>
          <t>E02001496</t>
        </is>
      </c>
      <c r="C1465" s="417" t="inlineStr">
        <is>
          <t>Wirral 030</t>
        </is>
      </c>
      <c r="D1465" s="417" t="inlineStr">
        <is>
          <t>E08000015</t>
        </is>
      </c>
      <c r="E1465" s="417" t="inlineStr">
        <is>
          <t>Wirral</t>
        </is>
      </c>
      <c r="F1465" s="417" t="inlineStr">
        <is>
          <t>North West</t>
        </is>
      </c>
      <c r="G1465" s="380" t="inlineStr">
        <is>
          <t>RT Outer Conurbation</t>
        </is>
      </c>
      <c r="H1465" s="413" t="inlineStr">
        <is>
          <t>Inner and Outer Conurbation</t>
        </is>
      </c>
    </row>
    <row r="1466" ht="15.75" customFormat="1" customHeight="1" s="41">
      <c r="B1466" s="416" t="inlineStr">
        <is>
          <t>E02001497</t>
        </is>
      </c>
      <c r="C1466" s="417" t="inlineStr">
        <is>
          <t>Wirral 031</t>
        </is>
      </c>
      <c r="D1466" s="417" t="inlineStr">
        <is>
          <t>E08000015</t>
        </is>
      </c>
      <c r="E1466" s="417" t="inlineStr">
        <is>
          <t>Wirral</t>
        </is>
      </c>
      <c r="F1466" s="417" t="inlineStr">
        <is>
          <t>North West</t>
        </is>
      </c>
      <c r="G1466" s="380" t="inlineStr">
        <is>
          <t>RT Outer Conurbation</t>
        </is>
      </c>
      <c r="H1466" s="413" t="inlineStr">
        <is>
          <t>Inner and Outer Conurbation</t>
        </is>
      </c>
    </row>
    <row r="1467" ht="15.75" customFormat="1" customHeight="1" s="41">
      <c r="B1467" s="416" t="inlineStr">
        <is>
          <t>E02001498</t>
        </is>
      </c>
      <c r="C1467" s="417" t="inlineStr">
        <is>
          <t>Wirral 032</t>
        </is>
      </c>
      <c r="D1467" s="417" t="inlineStr">
        <is>
          <t>E08000015</t>
        </is>
      </c>
      <c r="E1467" s="417" t="inlineStr">
        <is>
          <t>Wirral</t>
        </is>
      </c>
      <c r="F1467" s="417" t="inlineStr">
        <is>
          <t>North West</t>
        </is>
      </c>
      <c r="G1467" s="380" t="inlineStr">
        <is>
          <t>RT Outer Conurbation</t>
        </is>
      </c>
      <c r="H1467" s="413" t="inlineStr">
        <is>
          <t>Inner and Outer Conurbation</t>
        </is>
      </c>
    </row>
    <row r="1468" ht="15.75" customFormat="1" customHeight="1" s="41">
      <c r="B1468" s="416" t="inlineStr">
        <is>
          <t>E02001499</t>
        </is>
      </c>
      <c r="C1468" s="417" t="inlineStr">
        <is>
          <t>Wirral 033</t>
        </is>
      </c>
      <c r="D1468" s="417" t="inlineStr">
        <is>
          <t>E08000015</t>
        </is>
      </c>
      <c r="E1468" s="417" t="inlineStr">
        <is>
          <t>Wirral</t>
        </is>
      </c>
      <c r="F1468" s="417" t="inlineStr">
        <is>
          <t>North West</t>
        </is>
      </c>
      <c r="G1468" s="380" t="inlineStr">
        <is>
          <t>RT Outer Conurbation</t>
        </is>
      </c>
      <c r="H1468" s="413" t="inlineStr">
        <is>
          <t>Inner and Outer Conurbation</t>
        </is>
      </c>
    </row>
    <row r="1469" ht="15.75" customFormat="1" customHeight="1" s="41">
      <c r="B1469" s="416" t="inlineStr">
        <is>
          <t>E02001500</t>
        </is>
      </c>
      <c r="C1469" s="417" t="inlineStr">
        <is>
          <t>Wirral 034</t>
        </is>
      </c>
      <c r="D1469" s="417" t="inlineStr">
        <is>
          <t>E08000015</t>
        </is>
      </c>
      <c r="E1469" s="417" t="inlineStr">
        <is>
          <t>Wirral</t>
        </is>
      </c>
      <c r="F1469" s="417" t="inlineStr">
        <is>
          <t>North West</t>
        </is>
      </c>
      <c r="G1469" s="380" t="inlineStr">
        <is>
          <t>RT Outer Conurbation</t>
        </is>
      </c>
      <c r="H1469" s="413" t="inlineStr">
        <is>
          <t>Inner and Outer Conurbation</t>
        </is>
      </c>
    </row>
    <row r="1470" ht="15.75" customFormat="1" customHeight="1" s="41">
      <c r="B1470" s="416" t="inlineStr">
        <is>
          <t>E02001501</t>
        </is>
      </c>
      <c r="C1470" s="417" t="inlineStr">
        <is>
          <t>Wirral 035</t>
        </is>
      </c>
      <c r="D1470" s="417" t="inlineStr">
        <is>
          <t>E08000015</t>
        </is>
      </c>
      <c r="E1470" s="417" t="inlineStr">
        <is>
          <t>Wirral</t>
        </is>
      </c>
      <c r="F1470" s="417" t="inlineStr">
        <is>
          <t>North West</t>
        </is>
      </c>
      <c r="G1470" s="380" t="inlineStr">
        <is>
          <t>RT Outer Conurbation</t>
        </is>
      </c>
      <c r="H1470" s="413" t="inlineStr">
        <is>
          <t>Inner and Outer Conurbation</t>
        </is>
      </c>
    </row>
    <row r="1471" ht="15.75" customFormat="1" customHeight="1" s="41">
      <c r="B1471" s="416" t="inlineStr">
        <is>
          <t>E02001502</t>
        </is>
      </c>
      <c r="C1471" s="417" t="inlineStr">
        <is>
          <t>Wirral 036</t>
        </is>
      </c>
      <c r="D1471" s="417" t="inlineStr">
        <is>
          <t>E08000015</t>
        </is>
      </c>
      <c r="E1471" s="417" t="inlineStr">
        <is>
          <t>Wirral</t>
        </is>
      </c>
      <c r="F1471" s="417" t="inlineStr">
        <is>
          <t>North West</t>
        </is>
      </c>
      <c r="G1471" s="380" t="inlineStr">
        <is>
          <t>RT Outer Conurbation</t>
        </is>
      </c>
      <c r="H1471" s="413" t="inlineStr">
        <is>
          <t>Inner and Outer Conurbation</t>
        </is>
      </c>
    </row>
    <row r="1472" ht="15.75" customFormat="1" customHeight="1" s="41">
      <c r="B1472" s="416" t="inlineStr">
        <is>
          <t>E02001503</t>
        </is>
      </c>
      <c r="C1472" s="417" t="inlineStr">
        <is>
          <t>Wirral 037</t>
        </is>
      </c>
      <c r="D1472" s="417" t="inlineStr">
        <is>
          <t>E08000015</t>
        </is>
      </c>
      <c r="E1472" s="417" t="inlineStr">
        <is>
          <t>Wirral</t>
        </is>
      </c>
      <c r="F1472" s="417" t="inlineStr">
        <is>
          <t>North West</t>
        </is>
      </c>
      <c r="G1472" s="380" t="inlineStr">
        <is>
          <t>RT Outer Conurbation</t>
        </is>
      </c>
      <c r="H1472" s="413" t="inlineStr">
        <is>
          <t>Inner and Outer Conurbation</t>
        </is>
      </c>
    </row>
    <row r="1473" ht="15.75" customFormat="1" customHeight="1" s="41">
      <c r="B1473" s="416" t="inlineStr">
        <is>
          <t>E02001504</t>
        </is>
      </c>
      <c r="C1473" s="417" t="inlineStr">
        <is>
          <t>Wirral 038</t>
        </is>
      </c>
      <c r="D1473" s="417" t="inlineStr">
        <is>
          <t>E08000015</t>
        </is>
      </c>
      <c r="E1473" s="417" t="inlineStr">
        <is>
          <t>Wirral</t>
        </is>
      </c>
      <c r="F1473" s="417" t="inlineStr">
        <is>
          <t>North West</t>
        </is>
      </c>
      <c r="G1473" s="380" t="inlineStr">
        <is>
          <t>RT Outer Conurbation</t>
        </is>
      </c>
      <c r="H1473" s="413" t="inlineStr">
        <is>
          <t>Inner and Outer Conurbation</t>
        </is>
      </c>
    </row>
    <row r="1474" ht="15.75" customFormat="1" customHeight="1" s="41">
      <c r="B1474" s="416" t="inlineStr">
        <is>
          <t>E02001505</t>
        </is>
      </c>
      <c r="C1474" s="417" t="inlineStr">
        <is>
          <t>Wirral 039</t>
        </is>
      </c>
      <c r="D1474" s="417" t="inlineStr">
        <is>
          <t>E08000015</t>
        </is>
      </c>
      <c r="E1474" s="417" t="inlineStr">
        <is>
          <t>Wirral</t>
        </is>
      </c>
      <c r="F1474" s="417" t="inlineStr">
        <is>
          <t>North West</t>
        </is>
      </c>
      <c r="G1474" s="380" t="inlineStr">
        <is>
          <t>RT Outer Conurbation</t>
        </is>
      </c>
      <c r="H1474" s="413" t="inlineStr">
        <is>
          <t>Inner and Outer Conurbation</t>
        </is>
      </c>
    </row>
    <row r="1475" ht="15.75" customFormat="1" customHeight="1" s="41">
      <c r="B1475" s="416" t="inlineStr">
        <is>
          <t>E02001506</t>
        </is>
      </c>
      <c r="C1475" s="417" t="inlineStr">
        <is>
          <t>Wirral 040</t>
        </is>
      </c>
      <c r="D1475" s="417" t="inlineStr">
        <is>
          <t>E08000015</t>
        </is>
      </c>
      <c r="E1475" s="417" t="inlineStr">
        <is>
          <t>Wirral</t>
        </is>
      </c>
      <c r="F1475" s="417" t="inlineStr">
        <is>
          <t>North West</t>
        </is>
      </c>
      <c r="G1475" s="380" t="inlineStr">
        <is>
          <t>RT Outer Conurbation</t>
        </is>
      </c>
      <c r="H1475" s="413" t="inlineStr">
        <is>
          <t>Inner and Outer Conurbation</t>
        </is>
      </c>
    </row>
    <row r="1476" ht="15.75" customFormat="1" customHeight="1" s="41">
      <c r="B1476" s="416" t="inlineStr">
        <is>
          <t>E02001507</t>
        </is>
      </c>
      <c r="C1476" s="417" t="inlineStr">
        <is>
          <t>Wirral 041</t>
        </is>
      </c>
      <c r="D1476" s="417" t="inlineStr">
        <is>
          <t>E08000015</t>
        </is>
      </c>
      <c r="E1476" s="417" t="inlineStr">
        <is>
          <t>Wirral</t>
        </is>
      </c>
      <c r="F1476" s="417" t="inlineStr">
        <is>
          <t>North West</t>
        </is>
      </c>
      <c r="G1476" s="380" t="inlineStr">
        <is>
          <t>RT Outer Conurbation</t>
        </is>
      </c>
      <c r="H1476" s="413" t="inlineStr">
        <is>
          <t>Inner and Outer Conurbation</t>
        </is>
      </c>
    </row>
    <row r="1477" ht="15.75" customFormat="1" customHeight="1" s="41">
      <c r="B1477" s="416" t="inlineStr">
        <is>
          <t>E02001508</t>
        </is>
      </c>
      <c r="C1477" s="417" t="inlineStr">
        <is>
          <t>Wirral 042</t>
        </is>
      </c>
      <c r="D1477" s="417" t="inlineStr">
        <is>
          <t>E08000015</t>
        </is>
      </c>
      <c r="E1477" s="417" t="inlineStr">
        <is>
          <t>Wirral</t>
        </is>
      </c>
      <c r="F1477" s="417" t="inlineStr">
        <is>
          <t>North West</t>
        </is>
      </c>
      <c r="G1477" s="380" t="inlineStr">
        <is>
          <t>RT Outer Conurbation</t>
        </is>
      </c>
      <c r="H1477" s="413" t="inlineStr">
        <is>
          <t>Inner and Outer Conurbation</t>
        </is>
      </c>
    </row>
    <row r="1478" ht="15.75" customFormat="1" customHeight="1" s="41">
      <c r="B1478" s="416" t="inlineStr">
        <is>
          <t>E02001509</t>
        </is>
      </c>
      <c r="C1478" s="417" t="inlineStr">
        <is>
          <t>Barnsley 001</t>
        </is>
      </c>
      <c r="D1478" s="417" t="inlineStr">
        <is>
          <t>E08000016</t>
        </is>
      </c>
      <c r="E1478" s="417" t="inlineStr">
        <is>
          <t>Barnsley</t>
        </is>
      </c>
      <c r="F1478" s="417" t="inlineStr">
        <is>
          <t>Yorkshire and The Humber</t>
        </is>
      </c>
      <c r="G1478" s="380" t="inlineStr">
        <is>
          <t>RT Outer Conurbation</t>
        </is>
      </c>
      <c r="H1478" s="413" t="inlineStr">
        <is>
          <t>Inner and Outer Conurbation</t>
        </is>
      </c>
    </row>
    <row r="1479" ht="15.75" customFormat="1" customHeight="1" s="41">
      <c r="B1479" s="416" t="inlineStr">
        <is>
          <t>E02001510</t>
        </is>
      </c>
      <c r="C1479" s="417" t="inlineStr">
        <is>
          <t>Barnsley 002</t>
        </is>
      </c>
      <c r="D1479" s="417" t="inlineStr">
        <is>
          <t>E08000016</t>
        </is>
      </c>
      <c r="E1479" s="417" t="inlineStr">
        <is>
          <t>Barnsley</t>
        </is>
      </c>
      <c r="F1479" s="417" t="inlineStr">
        <is>
          <t>Yorkshire and The Humber</t>
        </is>
      </c>
      <c r="G1479" s="380" t="inlineStr">
        <is>
          <t>RT Outer Conurbation</t>
        </is>
      </c>
      <c r="H1479" s="413" t="inlineStr">
        <is>
          <t>Inner and Outer Conurbation</t>
        </is>
      </c>
    </row>
    <row r="1480" ht="15.75" customFormat="1" customHeight="1" s="41">
      <c r="B1480" s="416" t="inlineStr">
        <is>
          <t>E02001511</t>
        </is>
      </c>
      <c r="C1480" s="417" t="inlineStr">
        <is>
          <t>Barnsley 003</t>
        </is>
      </c>
      <c r="D1480" s="417" t="inlineStr">
        <is>
          <t>E08000016</t>
        </is>
      </c>
      <c r="E1480" s="417" t="inlineStr">
        <is>
          <t>Barnsley</t>
        </is>
      </c>
      <c r="F1480" s="417" t="inlineStr">
        <is>
          <t>Yorkshire and The Humber</t>
        </is>
      </c>
      <c r="G1480" s="380" t="inlineStr">
        <is>
          <t>RT Outer Conurbation</t>
        </is>
      </c>
      <c r="H1480" s="413" t="inlineStr">
        <is>
          <t>Inner and Outer Conurbation</t>
        </is>
      </c>
    </row>
    <row r="1481" ht="15.75" customFormat="1" customHeight="1" s="41">
      <c r="B1481" s="416" t="inlineStr">
        <is>
          <t>E02001512</t>
        </is>
      </c>
      <c r="C1481" s="417" t="inlineStr">
        <is>
          <t>Barnsley 004</t>
        </is>
      </c>
      <c r="D1481" s="417" t="inlineStr">
        <is>
          <t>E08000016</t>
        </is>
      </c>
      <c r="E1481" s="417" t="inlineStr">
        <is>
          <t>Barnsley</t>
        </is>
      </c>
      <c r="F1481" s="417" t="inlineStr">
        <is>
          <t>Yorkshire and The Humber</t>
        </is>
      </c>
      <c r="G1481" s="380" t="inlineStr">
        <is>
          <t>RT Outer Conurbation</t>
        </is>
      </c>
      <c r="H1481" s="413" t="inlineStr">
        <is>
          <t>Inner and Outer Conurbation</t>
        </is>
      </c>
    </row>
    <row r="1482" ht="15.75" customFormat="1" customHeight="1" s="41">
      <c r="B1482" s="416" t="inlineStr">
        <is>
          <t>E02001513</t>
        </is>
      </c>
      <c r="C1482" s="417" t="inlineStr">
        <is>
          <t>Barnsley 005</t>
        </is>
      </c>
      <c r="D1482" s="417" t="inlineStr">
        <is>
          <t>E08000016</t>
        </is>
      </c>
      <c r="E1482" s="417" t="inlineStr">
        <is>
          <t>Barnsley</t>
        </is>
      </c>
      <c r="F1482" s="417" t="inlineStr">
        <is>
          <t>Yorkshire and The Humber</t>
        </is>
      </c>
      <c r="G1482" s="380" t="inlineStr">
        <is>
          <t>RT Outer Conurbation</t>
        </is>
      </c>
      <c r="H1482" s="413" t="inlineStr">
        <is>
          <t>Inner and Outer Conurbation</t>
        </is>
      </c>
    </row>
    <row r="1483" ht="15.75" customFormat="1" customHeight="1" s="41">
      <c r="B1483" s="416" t="inlineStr">
        <is>
          <t>E02001514</t>
        </is>
      </c>
      <c r="C1483" s="417" t="inlineStr">
        <is>
          <t>Barnsley 006</t>
        </is>
      </c>
      <c r="D1483" s="417" t="inlineStr">
        <is>
          <t>E08000016</t>
        </is>
      </c>
      <c r="E1483" s="417" t="inlineStr">
        <is>
          <t>Barnsley</t>
        </is>
      </c>
      <c r="F1483" s="417" t="inlineStr">
        <is>
          <t>Yorkshire and The Humber</t>
        </is>
      </c>
      <c r="G1483" s="380" t="inlineStr">
        <is>
          <t>RT Outer Conurbation</t>
        </is>
      </c>
      <c r="H1483" s="413" t="inlineStr">
        <is>
          <t>Inner and Outer Conurbation</t>
        </is>
      </c>
    </row>
    <row r="1484" ht="15.75" customFormat="1" customHeight="1" s="41">
      <c r="B1484" s="416" t="inlineStr">
        <is>
          <t>E02001515</t>
        </is>
      </c>
      <c r="C1484" s="417" t="inlineStr">
        <is>
          <t>Barnsley 007</t>
        </is>
      </c>
      <c r="D1484" s="417" t="inlineStr">
        <is>
          <t>E08000016</t>
        </is>
      </c>
      <c r="E1484" s="417" t="inlineStr">
        <is>
          <t>Barnsley</t>
        </is>
      </c>
      <c r="F1484" s="417" t="inlineStr">
        <is>
          <t>Yorkshire and The Humber</t>
        </is>
      </c>
      <c r="G1484" s="380" t="inlineStr">
        <is>
          <t>RT Outer Conurbation</t>
        </is>
      </c>
      <c r="H1484" s="413" t="inlineStr">
        <is>
          <t>Inner and Outer Conurbation</t>
        </is>
      </c>
    </row>
    <row r="1485" ht="15.75" customFormat="1" customHeight="1" s="41">
      <c r="B1485" s="416" t="inlineStr">
        <is>
          <t>E02001516</t>
        </is>
      </c>
      <c r="C1485" s="417" t="inlineStr">
        <is>
          <t>Barnsley 008</t>
        </is>
      </c>
      <c r="D1485" s="417" t="inlineStr">
        <is>
          <t>E08000016</t>
        </is>
      </c>
      <c r="E1485" s="417" t="inlineStr">
        <is>
          <t>Barnsley</t>
        </is>
      </c>
      <c r="F1485" s="417" t="inlineStr">
        <is>
          <t>Yorkshire and The Humber</t>
        </is>
      </c>
      <c r="G1485" s="380" t="inlineStr">
        <is>
          <t>RT Outer Conurbation</t>
        </is>
      </c>
      <c r="H1485" s="413" t="inlineStr">
        <is>
          <t>Inner and Outer Conurbation</t>
        </is>
      </c>
    </row>
    <row r="1486" ht="15.75" customFormat="1" customHeight="1" s="41">
      <c r="B1486" s="416" t="inlineStr">
        <is>
          <t>E02001517</t>
        </is>
      </c>
      <c r="C1486" s="417" t="inlineStr">
        <is>
          <t>Barnsley 009</t>
        </is>
      </c>
      <c r="D1486" s="417" t="inlineStr">
        <is>
          <t>E08000016</t>
        </is>
      </c>
      <c r="E1486" s="417" t="inlineStr">
        <is>
          <t>Barnsley</t>
        </is>
      </c>
      <c r="F1486" s="417" t="inlineStr">
        <is>
          <t>Yorkshire and The Humber</t>
        </is>
      </c>
      <c r="G1486" s="380" t="inlineStr">
        <is>
          <t>RT Outer Conurbation</t>
        </is>
      </c>
      <c r="H1486" s="413" t="inlineStr">
        <is>
          <t>Inner and Outer Conurbation</t>
        </is>
      </c>
    </row>
    <row r="1487" ht="15.75" customFormat="1" customHeight="1" s="41">
      <c r="B1487" s="416" t="inlineStr">
        <is>
          <t>E02001518</t>
        </is>
      </c>
      <c r="C1487" s="417" t="inlineStr">
        <is>
          <t>Barnsley 010</t>
        </is>
      </c>
      <c r="D1487" s="417" t="inlineStr">
        <is>
          <t>E08000016</t>
        </is>
      </c>
      <c r="E1487" s="417" t="inlineStr">
        <is>
          <t>Barnsley</t>
        </is>
      </c>
      <c r="F1487" s="417" t="inlineStr">
        <is>
          <t>Yorkshire and The Humber</t>
        </is>
      </c>
      <c r="G1487" s="380" t="inlineStr">
        <is>
          <t>RT Outer Conurbation</t>
        </is>
      </c>
      <c r="H1487" s="413" t="inlineStr">
        <is>
          <t>Inner and Outer Conurbation</t>
        </is>
      </c>
    </row>
    <row r="1488" ht="15.75" customFormat="1" customHeight="1" s="41">
      <c r="B1488" s="416" t="inlineStr">
        <is>
          <t>E02001519</t>
        </is>
      </c>
      <c r="C1488" s="417" t="inlineStr">
        <is>
          <t>Barnsley 011</t>
        </is>
      </c>
      <c r="D1488" s="417" t="inlineStr">
        <is>
          <t>E08000016</t>
        </is>
      </c>
      <c r="E1488" s="417" t="inlineStr">
        <is>
          <t>Barnsley</t>
        </is>
      </c>
      <c r="F1488" s="417" t="inlineStr">
        <is>
          <t>Yorkshire and The Humber</t>
        </is>
      </c>
      <c r="G1488" s="380" t="inlineStr">
        <is>
          <t>RT Outer Conurbation</t>
        </is>
      </c>
      <c r="H1488" s="413" t="inlineStr">
        <is>
          <t>Inner and Outer Conurbation</t>
        </is>
      </c>
    </row>
    <row r="1489" ht="15.75" customFormat="1" customHeight="1" s="41">
      <c r="B1489" s="416" t="inlineStr">
        <is>
          <t>E02001520</t>
        </is>
      </c>
      <c r="C1489" s="417" t="inlineStr">
        <is>
          <t>Barnsley 012</t>
        </is>
      </c>
      <c r="D1489" s="417" t="inlineStr">
        <is>
          <t>E08000016</t>
        </is>
      </c>
      <c r="E1489" s="417" t="inlineStr">
        <is>
          <t>Barnsley</t>
        </is>
      </c>
      <c r="F1489" s="417" t="inlineStr">
        <is>
          <t>Yorkshire and The Humber</t>
        </is>
      </c>
      <c r="G1489" s="380" t="inlineStr">
        <is>
          <t>RT Outer Conurbation</t>
        </is>
      </c>
      <c r="H1489" s="413" t="inlineStr">
        <is>
          <t>Inner and Outer Conurbation</t>
        </is>
      </c>
    </row>
    <row r="1490" ht="15.75" customFormat="1" customHeight="1" s="41">
      <c r="B1490" s="416" t="inlineStr">
        <is>
          <t>E02001521</t>
        </is>
      </c>
      <c r="C1490" s="417" t="inlineStr">
        <is>
          <t>Barnsley 013</t>
        </is>
      </c>
      <c r="D1490" s="417" t="inlineStr">
        <is>
          <t>E08000016</t>
        </is>
      </c>
      <c r="E1490" s="417" t="inlineStr">
        <is>
          <t>Barnsley</t>
        </is>
      </c>
      <c r="F1490" s="417" t="inlineStr">
        <is>
          <t>Yorkshire and The Humber</t>
        </is>
      </c>
      <c r="G1490" s="380" t="inlineStr">
        <is>
          <t>RT Outer Conurbation</t>
        </is>
      </c>
      <c r="H1490" s="413" t="inlineStr">
        <is>
          <t>Inner and Outer Conurbation</t>
        </is>
      </c>
    </row>
    <row r="1491" ht="15.75" customFormat="1" customHeight="1" s="41">
      <c r="B1491" s="416" t="inlineStr">
        <is>
          <t>E02001522</t>
        </is>
      </c>
      <c r="C1491" s="417" t="inlineStr">
        <is>
          <t>Barnsley 014</t>
        </is>
      </c>
      <c r="D1491" s="417" t="inlineStr">
        <is>
          <t>E08000016</t>
        </is>
      </c>
      <c r="E1491" s="417" t="inlineStr">
        <is>
          <t>Barnsley</t>
        </is>
      </c>
      <c r="F1491" s="417" t="inlineStr">
        <is>
          <t>Yorkshire and The Humber</t>
        </is>
      </c>
      <c r="G1491" s="380" t="inlineStr">
        <is>
          <t>RT Outer Conurbation</t>
        </is>
      </c>
      <c r="H1491" s="413" t="inlineStr">
        <is>
          <t>Inner and Outer Conurbation</t>
        </is>
      </c>
    </row>
    <row r="1492" ht="15.75" customFormat="1" customHeight="1" s="41">
      <c r="B1492" s="416" t="inlineStr">
        <is>
          <t>E02001523</t>
        </is>
      </c>
      <c r="C1492" s="417" t="inlineStr">
        <is>
          <t>Barnsley 015</t>
        </is>
      </c>
      <c r="D1492" s="417" t="inlineStr">
        <is>
          <t>E08000016</t>
        </is>
      </c>
      <c r="E1492" s="417" t="inlineStr">
        <is>
          <t>Barnsley</t>
        </is>
      </c>
      <c r="F1492" s="417" t="inlineStr">
        <is>
          <t>Yorkshire and The Humber</t>
        </is>
      </c>
      <c r="G1492" s="380" t="inlineStr">
        <is>
          <t>RT Outer Conurbation</t>
        </is>
      </c>
      <c r="H1492" s="413" t="inlineStr">
        <is>
          <t>Inner and Outer Conurbation</t>
        </is>
      </c>
    </row>
    <row r="1493" ht="15.75" customFormat="1" customHeight="1" s="41">
      <c r="B1493" s="416" t="inlineStr">
        <is>
          <t>E02001524</t>
        </is>
      </c>
      <c r="C1493" s="417" t="inlineStr">
        <is>
          <t>Barnsley 016</t>
        </is>
      </c>
      <c r="D1493" s="417" t="inlineStr">
        <is>
          <t>E08000016</t>
        </is>
      </c>
      <c r="E1493" s="417" t="inlineStr">
        <is>
          <t>Barnsley</t>
        </is>
      </c>
      <c r="F1493" s="417" t="inlineStr">
        <is>
          <t>Yorkshire and The Humber</t>
        </is>
      </c>
      <c r="G1493" s="380" t="inlineStr">
        <is>
          <t>RT Outer Conurbation</t>
        </is>
      </c>
      <c r="H1493" s="413" t="inlineStr">
        <is>
          <t>Inner and Outer Conurbation</t>
        </is>
      </c>
    </row>
    <row r="1494" ht="15.75" customFormat="1" customHeight="1" s="41">
      <c r="B1494" s="416" t="inlineStr">
        <is>
          <t>E02001525</t>
        </is>
      </c>
      <c r="C1494" s="417" t="inlineStr">
        <is>
          <t>Barnsley 017</t>
        </is>
      </c>
      <c r="D1494" s="417" t="inlineStr">
        <is>
          <t>E08000016</t>
        </is>
      </c>
      <c r="E1494" s="417" t="inlineStr">
        <is>
          <t>Barnsley</t>
        </is>
      </c>
      <c r="F1494" s="417" t="inlineStr">
        <is>
          <t>Yorkshire and The Humber</t>
        </is>
      </c>
      <c r="G1494" s="380" t="inlineStr">
        <is>
          <t>RT Outer Conurbation</t>
        </is>
      </c>
      <c r="H1494" s="413" t="inlineStr">
        <is>
          <t>Inner and Outer Conurbation</t>
        </is>
      </c>
    </row>
    <row r="1495" ht="15.75" customFormat="1" customHeight="1" s="41">
      <c r="B1495" s="416" t="inlineStr">
        <is>
          <t>E02001526</t>
        </is>
      </c>
      <c r="C1495" s="417" t="inlineStr">
        <is>
          <t>Barnsley 018</t>
        </is>
      </c>
      <c r="D1495" s="417" t="inlineStr">
        <is>
          <t>E08000016</t>
        </is>
      </c>
      <c r="E1495" s="417" t="inlineStr">
        <is>
          <t>Barnsley</t>
        </is>
      </c>
      <c r="F1495" s="417" t="inlineStr">
        <is>
          <t>Yorkshire and The Humber</t>
        </is>
      </c>
      <c r="G1495" s="380" t="inlineStr">
        <is>
          <t>RT Outer Conurbation</t>
        </is>
      </c>
      <c r="H1495" s="413" t="inlineStr">
        <is>
          <t>Inner and Outer Conurbation</t>
        </is>
      </c>
    </row>
    <row r="1496" ht="15.75" customFormat="1" customHeight="1" s="41">
      <c r="B1496" s="416" t="inlineStr">
        <is>
          <t>E02001527</t>
        </is>
      </c>
      <c r="C1496" s="417" t="inlineStr">
        <is>
          <t>Barnsley 019</t>
        </is>
      </c>
      <c r="D1496" s="417" t="inlineStr">
        <is>
          <t>E08000016</t>
        </is>
      </c>
      <c r="E1496" s="417" t="inlineStr">
        <is>
          <t>Barnsley</t>
        </is>
      </c>
      <c r="F1496" s="417" t="inlineStr">
        <is>
          <t>Yorkshire and The Humber</t>
        </is>
      </c>
      <c r="G1496" s="380" t="inlineStr">
        <is>
          <t>RT Outer Conurbation</t>
        </is>
      </c>
      <c r="H1496" s="413" t="inlineStr">
        <is>
          <t>Inner and Outer Conurbation</t>
        </is>
      </c>
    </row>
    <row r="1497" ht="15.75" customFormat="1" customHeight="1" s="41">
      <c r="B1497" s="416" t="inlineStr">
        <is>
          <t>E02001528</t>
        </is>
      </c>
      <c r="C1497" s="417" t="inlineStr">
        <is>
          <t>Barnsley 020</t>
        </is>
      </c>
      <c r="D1497" s="417" t="inlineStr">
        <is>
          <t>E08000016</t>
        </is>
      </c>
      <c r="E1497" s="417" t="inlineStr">
        <is>
          <t>Barnsley</t>
        </is>
      </c>
      <c r="F1497" s="417" t="inlineStr">
        <is>
          <t>Yorkshire and The Humber</t>
        </is>
      </c>
      <c r="G1497" s="380" t="inlineStr">
        <is>
          <t>RT Outer Conurbation</t>
        </is>
      </c>
      <c r="H1497" s="413" t="inlineStr">
        <is>
          <t>Inner and Outer Conurbation</t>
        </is>
      </c>
    </row>
    <row r="1498" ht="15.75" customFormat="1" customHeight="1" s="41">
      <c r="B1498" s="416" t="inlineStr">
        <is>
          <t>E02001529</t>
        </is>
      </c>
      <c r="C1498" s="417" t="inlineStr">
        <is>
          <t>Barnsley 021</t>
        </is>
      </c>
      <c r="D1498" s="417" t="inlineStr">
        <is>
          <t>E08000016</t>
        </is>
      </c>
      <c r="E1498" s="417" t="inlineStr">
        <is>
          <t>Barnsley</t>
        </is>
      </c>
      <c r="F1498" s="417" t="inlineStr">
        <is>
          <t>Yorkshire and The Humber</t>
        </is>
      </c>
      <c r="G1498" s="380" t="inlineStr">
        <is>
          <t>RT Outer Conurbation</t>
        </is>
      </c>
      <c r="H1498" s="413" t="inlineStr">
        <is>
          <t>Inner and Outer Conurbation</t>
        </is>
      </c>
    </row>
    <row r="1499" ht="15.75" customFormat="1" customHeight="1" s="41">
      <c r="B1499" s="416" t="inlineStr">
        <is>
          <t>E02001530</t>
        </is>
      </c>
      <c r="C1499" s="417" t="inlineStr">
        <is>
          <t>Barnsley 022</t>
        </is>
      </c>
      <c r="D1499" s="417" t="inlineStr">
        <is>
          <t>E08000016</t>
        </is>
      </c>
      <c r="E1499" s="417" t="inlineStr">
        <is>
          <t>Barnsley</t>
        </is>
      </c>
      <c r="F1499" s="417" t="inlineStr">
        <is>
          <t>Yorkshire and The Humber</t>
        </is>
      </c>
      <c r="G1499" s="380" t="inlineStr">
        <is>
          <t>RT Outer Conurbation</t>
        </is>
      </c>
      <c r="H1499" s="413" t="inlineStr">
        <is>
          <t>Inner and Outer Conurbation</t>
        </is>
      </c>
    </row>
    <row r="1500" ht="15.75" customFormat="1" customHeight="1" s="41">
      <c r="B1500" s="416" t="inlineStr">
        <is>
          <t>E02001531</t>
        </is>
      </c>
      <c r="C1500" s="417" t="inlineStr">
        <is>
          <t>Barnsley 023</t>
        </is>
      </c>
      <c r="D1500" s="417" t="inlineStr">
        <is>
          <t>E08000016</t>
        </is>
      </c>
      <c r="E1500" s="417" t="inlineStr">
        <is>
          <t>Barnsley</t>
        </is>
      </c>
      <c r="F1500" s="417" t="inlineStr">
        <is>
          <t>Yorkshire and The Humber</t>
        </is>
      </c>
      <c r="G1500" s="380" t="inlineStr">
        <is>
          <t>RT Outer Conurbation</t>
        </is>
      </c>
      <c r="H1500" s="413" t="inlineStr">
        <is>
          <t>Inner and Outer Conurbation</t>
        </is>
      </c>
    </row>
    <row r="1501" ht="15.75" customFormat="1" customHeight="1" s="41">
      <c r="B1501" s="416" t="inlineStr">
        <is>
          <t>E02001532</t>
        </is>
      </c>
      <c r="C1501" s="417" t="inlineStr">
        <is>
          <t>Barnsley 024</t>
        </is>
      </c>
      <c r="D1501" s="417" t="inlineStr">
        <is>
          <t>E08000016</t>
        </is>
      </c>
      <c r="E1501" s="417" t="inlineStr">
        <is>
          <t>Barnsley</t>
        </is>
      </c>
      <c r="F1501" s="417" t="inlineStr">
        <is>
          <t>Yorkshire and The Humber</t>
        </is>
      </c>
      <c r="G1501" s="380" t="inlineStr">
        <is>
          <t>RT Outer Conurbation</t>
        </is>
      </c>
      <c r="H1501" s="413" t="inlineStr">
        <is>
          <t>Inner and Outer Conurbation</t>
        </is>
      </c>
    </row>
    <row r="1502" ht="15.75" customFormat="1" customHeight="1" s="41">
      <c r="B1502" s="416" t="inlineStr">
        <is>
          <t>E02001533</t>
        </is>
      </c>
      <c r="C1502" s="417" t="inlineStr">
        <is>
          <t>Barnsley 025</t>
        </is>
      </c>
      <c r="D1502" s="417" t="inlineStr">
        <is>
          <t>E08000016</t>
        </is>
      </c>
      <c r="E1502" s="417" t="inlineStr">
        <is>
          <t>Barnsley</t>
        </is>
      </c>
      <c r="F1502" s="417" t="inlineStr">
        <is>
          <t>Yorkshire and The Humber</t>
        </is>
      </c>
      <c r="G1502" s="380" t="inlineStr">
        <is>
          <t>RT Outer Conurbation</t>
        </is>
      </c>
      <c r="H1502" s="413" t="inlineStr">
        <is>
          <t>Inner and Outer Conurbation</t>
        </is>
      </c>
    </row>
    <row r="1503" ht="15.75" customFormat="1" customHeight="1" s="41">
      <c r="B1503" s="416" t="inlineStr">
        <is>
          <t>E02001534</t>
        </is>
      </c>
      <c r="C1503" s="417" t="inlineStr">
        <is>
          <t>Barnsley 026</t>
        </is>
      </c>
      <c r="D1503" s="417" t="inlineStr">
        <is>
          <t>E08000016</t>
        </is>
      </c>
      <c r="E1503" s="417" t="inlineStr">
        <is>
          <t>Barnsley</t>
        </is>
      </c>
      <c r="F1503" s="417" t="inlineStr">
        <is>
          <t>Yorkshire and The Humber</t>
        </is>
      </c>
      <c r="G1503" s="380" t="inlineStr">
        <is>
          <t>RT Outer Conurbation</t>
        </is>
      </c>
      <c r="H1503" s="413" t="inlineStr">
        <is>
          <t>Inner and Outer Conurbation</t>
        </is>
      </c>
    </row>
    <row r="1504" ht="15.75" customFormat="1" customHeight="1" s="41">
      <c r="B1504" s="416" t="inlineStr">
        <is>
          <t>E02001535</t>
        </is>
      </c>
      <c r="C1504" s="417" t="inlineStr">
        <is>
          <t>Barnsley 027</t>
        </is>
      </c>
      <c r="D1504" s="417" t="inlineStr">
        <is>
          <t>E08000016</t>
        </is>
      </c>
      <c r="E1504" s="417" t="inlineStr">
        <is>
          <t>Barnsley</t>
        </is>
      </c>
      <c r="F1504" s="417" t="inlineStr">
        <is>
          <t>Yorkshire and The Humber</t>
        </is>
      </c>
      <c r="G1504" s="380" t="inlineStr">
        <is>
          <t>RT Outer Conurbation</t>
        </is>
      </c>
      <c r="H1504" s="413" t="inlineStr">
        <is>
          <t>Inner and Outer Conurbation</t>
        </is>
      </c>
    </row>
    <row r="1505" ht="15.75" customFormat="1" customHeight="1" s="41">
      <c r="B1505" s="416" t="inlineStr">
        <is>
          <t>E02001536</t>
        </is>
      </c>
      <c r="C1505" s="417" t="inlineStr">
        <is>
          <t>Barnsley 028</t>
        </is>
      </c>
      <c r="D1505" s="417" t="inlineStr">
        <is>
          <t>E08000016</t>
        </is>
      </c>
      <c r="E1505" s="417" t="inlineStr">
        <is>
          <t>Barnsley</t>
        </is>
      </c>
      <c r="F1505" s="417" t="inlineStr">
        <is>
          <t>Yorkshire and The Humber</t>
        </is>
      </c>
      <c r="G1505" s="380" t="inlineStr">
        <is>
          <t>RT Outer Conurbation</t>
        </is>
      </c>
      <c r="H1505" s="413" t="inlineStr">
        <is>
          <t>Inner and Outer Conurbation</t>
        </is>
      </c>
    </row>
    <row r="1506" ht="15.75" customFormat="1" customHeight="1" s="41">
      <c r="B1506" s="416" t="inlineStr">
        <is>
          <t>E02001537</t>
        </is>
      </c>
      <c r="C1506" s="417" t="inlineStr">
        <is>
          <t>Barnsley 029</t>
        </is>
      </c>
      <c r="D1506" s="417" t="inlineStr">
        <is>
          <t>E08000016</t>
        </is>
      </c>
      <c r="E1506" s="417" t="inlineStr">
        <is>
          <t>Barnsley</t>
        </is>
      </c>
      <c r="F1506" s="417" t="inlineStr">
        <is>
          <t>Yorkshire and The Humber</t>
        </is>
      </c>
      <c r="G1506" s="380" t="inlineStr">
        <is>
          <t>RT Outer Conurbation</t>
        </is>
      </c>
      <c r="H1506" s="413" t="inlineStr">
        <is>
          <t>Inner and Outer Conurbation</t>
        </is>
      </c>
    </row>
    <row r="1507" ht="15.75" customFormat="1" customHeight="1" s="41">
      <c r="B1507" s="416" t="inlineStr">
        <is>
          <t>E02001538</t>
        </is>
      </c>
      <c r="C1507" s="417" t="inlineStr">
        <is>
          <t>Barnsley 030</t>
        </is>
      </c>
      <c r="D1507" s="417" t="inlineStr">
        <is>
          <t>E08000016</t>
        </is>
      </c>
      <c r="E1507" s="417" t="inlineStr">
        <is>
          <t>Barnsley</t>
        </is>
      </c>
      <c r="F1507" s="417" t="inlineStr">
        <is>
          <t>Yorkshire and The Humber</t>
        </is>
      </c>
      <c r="G1507" s="380" t="inlineStr">
        <is>
          <t>RT Outer Conurbation</t>
        </is>
      </c>
      <c r="H1507" s="413" t="inlineStr">
        <is>
          <t>Inner and Outer Conurbation</t>
        </is>
      </c>
    </row>
    <row r="1508" ht="15.75" customFormat="1" customHeight="1" s="41">
      <c r="B1508" s="416" t="inlineStr">
        <is>
          <t>E02001539</t>
        </is>
      </c>
      <c r="C1508" s="417" t="inlineStr">
        <is>
          <t>Doncaster 001</t>
        </is>
      </c>
      <c r="D1508" s="417" t="inlineStr">
        <is>
          <t>E08000017</t>
        </is>
      </c>
      <c r="E1508" s="417" t="inlineStr">
        <is>
          <t>Doncaster</t>
        </is>
      </c>
      <c r="F1508" s="417" t="inlineStr">
        <is>
          <t>Yorkshire and The Humber</t>
        </is>
      </c>
      <c r="G1508" s="380" t="inlineStr">
        <is>
          <t>RT Outer Conurbation</t>
        </is>
      </c>
      <c r="H1508" s="413" t="inlineStr">
        <is>
          <t>Inner and Outer Conurbation</t>
        </is>
      </c>
    </row>
    <row r="1509" ht="15.75" customFormat="1" customHeight="1" s="41">
      <c r="B1509" s="416" t="inlineStr">
        <is>
          <t>E02001540</t>
        </is>
      </c>
      <c r="C1509" s="417" t="inlineStr">
        <is>
          <t>Doncaster 002</t>
        </is>
      </c>
      <c r="D1509" s="417" t="inlineStr">
        <is>
          <t>E08000017</t>
        </is>
      </c>
      <c r="E1509" s="417" t="inlineStr">
        <is>
          <t>Doncaster</t>
        </is>
      </c>
      <c r="F1509" s="417" t="inlineStr">
        <is>
          <t>Yorkshire and The Humber</t>
        </is>
      </c>
      <c r="G1509" s="380" t="inlineStr">
        <is>
          <t>RT Outer Conurbation</t>
        </is>
      </c>
      <c r="H1509" s="413" t="inlineStr">
        <is>
          <t>Inner and Outer Conurbation</t>
        </is>
      </c>
    </row>
    <row r="1510" ht="15.75" customFormat="1" customHeight="1" s="41">
      <c r="B1510" s="416" t="inlineStr">
        <is>
          <t>E02001541</t>
        </is>
      </c>
      <c r="C1510" s="417" t="inlineStr">
        <is>
          <t>Doncaster 003</t>
        </is>
      </c>
      <c r="D1510" s="417" t="inlineStr">
        <is>
          <t>E08000017</t>
        </is>
      </c>
      <c r="E1510" s="417" t="inlineStr">
        <is>
          <t>Doncaster</t>
        </is>
      </c>
      <c r="F1510" s="417" t="inlineStr">
        <is>
          <t>Yorkshire and The Humber</t>
        </is>
      </c>
      <c r="G1510" s="380" t="inlineStr">
        <is>
          <t>RT Outer Conurbation</t>
        </is>
      </c>
      <c r="H1510" s="413" t="inlineStr">
        <is>
          <t>Inner and Outer Conurbation</t>
        </is>
      </c>
    </row>
    <row r="1511" ht="15.75" customFormat="1" customHeight="1" s="41">
      <c r="B1511" s="416" t="inlineStr">
        <is>
          <t>E02001542</t>
        </is>
      </c>
      <c r="C1511" s="417" t="inlineStr">
        <is>
          <t>Doncaster 004</t>
        </is>
      </c>
      <c r="D1511" s="417" t="inlineStr">
        <is>
          <t>E08000017</t>
        </is>
      </c>
      <c r="E1511" s="417" t="inlineStr">
        <is>
          <t>Doncaster</t>
        </is>
      </c>
      <c r="F1511" s="417" t="inlineStr">
        <is>
          <t>Yorkshire and The Humber</t>
        </is>
      </c>
      <c r="G1511" s="380" t="inlineStr">
        <is>
          <t>RT Outer Conurbation</t>
        </is>
      </c>
      <c r="H1511" s="413" t="inlineStr">
        <is>
          <t>Inner and Outer Conurbation</t>
        </is>
      </c>
    </row>
    <row r="1512" ht="15.75" customFormat="1" customHeight="1" s="41">
      <c r="B1512" s="416" t="inlineStr">
        <is>
          <t>E02001543</t>
        </is>
      </c>
      <c r="C1512" s="417" t="inlineStr">
        <is>
          <t>Doncaster 005</t>
        </is>
      </c>
      <c r="D1512" s="417" t="inlineStr">
        <is>
          <t>E08000017</t>
        </is>
      </c>
      <c r="E1512" s="417" t="inlineStr">
        <is>
          <t>Doncaster</t>
        </is>
      </c>
      <c r="F1512" s="417" t="inlineStr">
        <is>
          <t>Yorkshire and The Humber</t>
        </is>
      </c>
      <c r="G1512" s="380" t="inlineStr">
        <is>
          <t>RT Outer Conurbation</t>
        </is>
      </c>
      <c r="H1512" s="413" t="inlineStr">
        <is>
          <t>Inner and Outer Conurbation</t>
        </is>
      </c>
    </row>
    <row r="1513" ht="15.75" customFormat="1" customHeight="1" s="41">
      <c r="B1513" s="416" t="inlineStr">
        <is>
          <t>E02001544</t>
        </is>
      </c>
      <c r="C1513" s="417" t="inlineStr">
        <is>
          <t>Doncaster 006</t>
        </is>
      </c>
      <c r="D1513" s="417" t="inlineStr">
        <is>
          <t>E08000017</t>
        </is>
      </c>
      <c r="E1513" s="417" t="inlineStr">
        <is>
          <t>Doncaster</t>
        </is>
      </c>
      <c r="F1513" s="417" t="inlineStr">
        <is>
          <t>Yorkshire and The Humber</t>
        </is>
      </c>
      <c r="G1513" s="380" t="inlineStr">
        <is>
          <t>RT Outer Conurbation</t>
        </is>
      </c>
      <c r="H1513" s="413" t="inlineStr">
        <is>
          <t>Inner and Outer Conurbation</t>
        </is>
      </c>
    </row>
    <row r="1514" ht="15.75" customFormat="1" customHeight="1" s="41">
      <c r="B1514" s="416" t="inlineStr">
        <is>
          <t>E02001545</t>
        </is>
      </c>
      <c r="C1514" s="417" t="inlineStr">
        <is>
          <t>Doncaster 007</t>
        </is>
      </c>
      <c r="D1514" s="417" t="inlineStr">
        <is>
          <t>E08000017</t>
        </is>
      </c>
      <c r="E1514" s="417" t="inlineStr">
        <is>
          <t>Doncaster</t>
        </is>
      </c>
      <c r="F1514" s="417" t="inlineStr">
        <is>
          <t>Yorkshire and The Humber</t>
        </is>
      </c>
      <c r="G1514" s="380" t="inlineStr">
        <is>
          <t>RT Outer Conurbation</t>
        </is>
      </c>
      <c r="H1514" s="413" t="inlineStr">
        <is>
          <t>Inner and Outer Conurbation</t>
        </is>
      </c>
    </row>
    <row r="1515" ht="15.75" customFormat="1" customHeight="1" s="41">
      <c r="B1515" s="416" t="inlineStr">
        <is>
          <t>E02001546</t>
        </is>
      </c>
      <c r="C1515" s="417" t="inlineStr">
        <is>
          <t>Doncaster 008</t>
        </is>
      </c>
      <c r="D1515" s="417" t="inlineStr">
        <is>
          <t>E08000017</t>
        </is>
      </c>
      <c r="E1515" s="417" t="inlineStr">
        <is>
          <t>Doncaster</t>
        </is>
      </c>
      <c r="F1515" s="417" t="inlineStr">
        <is>
          <t>Yorkshire and The Humber</t>
        </is>
      </c>
      <c r="G1515" s="380" t="inlineStr">
        <is>
          <t>RT Outer Conurbation</t>
        </is>
      </c>
      <c r="H1515" s="413" t="inlineStr">
        <is>
          <t>Inner and Outer Conurbation</t>
        </is>
      </c>
    </row>
    <row r="1516" ht="15.75" customFormat="1" customHeight="1" s="41">
      <c r="B1516" s="416" t="inlineStr">
        <is>
          <t>E02001547</t>
        </is>
      </c>
      <c r="C1516" s="417" t="inlineStr">
        <is>
          <t>Doncaster 009</t>
        </is>
      </c>
      <c r="D1516" s="417" t="inlineStr">
        <is>
          <t>E08000017</t>
        </is>
      </c>
      <c r="E1516" s="417" t="inlineStr">
        <is>
          <t>Doncaster</t>
        </is>
      </c>
      <c r="F1516" s="417" t="inlineStr">
        <is>
          <t>Yorkshire and The Humber</t>
        </is>
      </c>
      <c r="G1516" s="380" t="inlineStr">
        <is>
          <t>RT Outer Conurbation</t>
        </is>
      </c>
      <c r="H1516" s="413" t="inlineStr">
        <is>
          <t>Inner and Outer Conurbation</t>
        </is>
      </c>
    </row>
    <row r="1517" ht="15.75" customFormat="1" customHeight="1" s="41">
      <c r="B1517" s="416" t="inlineStr">
        <is>
          <t>E02001548</t>
        </is>
      </c>
      <c r="C1517" s="417" t="inlineStr">
        <is>
          <t>Doncaster 010</t>
        </is>
      </c>
      <c r="D1517" s="417" t="inlineStr">
        <is>
          <t>E08000017</t>
        </is>
      </c>
      <c r="E1517" s="417" t="inlineStr">
        <is>
          <t>Doncaster</t>
        </is>
      </c>
      <c r="F1517" s="417" t="inlineStr">
        <is>
          <t>Yorkshire and The Humber</t>
        </is>
      </c>
      <c r="G1517" s="380" t="inlineStr">
        <is>
          <t>RT Outer Conurbation</t>
        </is>
      </c>
      <c r="H1517" s="413" t="inlineStr">
        <is>
          <t>Inner and Outer Conurbation</t>
        </is>
      </c>
    </row>
    <row r="1518" ht="15.75" customFormat="1" customHeight="1" s="41">
      <c r="B1518" s="416" t="inlineStr">
        <is>
          <t>E02001549</t>
        </is>
      </c>
      <c r="C1518" s="417" t="inlineStr">
        <is>
          <t>Doncaster 011</t>
        </is>
      </c>
      <c r="D1518" s="417" t="inlineStr">
        <is>
          <t>E08000017</t>
        </is>
      </c>
      <c r="E1518" s="417" t="inlineStr">
        <is>
          <t>Doncaster</t>
        </is>
      </c>
      <c r="F1518" s="417" t="inlineStr">
        <is>
          <t>Yorkshire and The Humber</t>
        </is>
      </c>
      <c r="G1518" s="380" t="inlineStr">
        <is>
          <t>RT Outer Conurbation</t>
        </is>
      </c>
      <c r="H1518" s="413" t="inlineStr">
        <is>
          <t>Inner and Outer Conurbation</t>
        </is>
      </c>
    </row>
    <row r="1519" ht="15.75" customFormat="1" customHeight="1" s="41">
      <c r="B1519" s="416" t="inlineStr">
        <is>
          <t>E02001550</t>
        </is>
      </c>
      <c r="C1519" s="417" t="inlineStr">
        <is>
          <t>Doncaster 012</t>
        </is>
      </c>
      <c r="D1519" s="417" t="inlineStr">
        <is>
          <t>E08000017</t>
        </is>
      </c>
      <c r="E1519" s="417" t="inlineStr">
        <is>
          <t>Doncaster</t>
        </is>
      </c>
      <c r="F1519" s="417" t="inlineStr">
        <is>
          <t>Yorkshire and The Humber</t>
        </is>
      </c>
      <c r="G1519" s="380" t="inlineStr">
        <is>
          <t>RT Outer Conurbation</t>
        </is>
      </c>
      <c r="H1519" s="413" t="inlineStr">
        <is>
          <t>Inner and Outer Conurbation</t>
        </is>
      </c>
    </row>
    <row r="1520" ht="15.75" customFormat="1" customHeight="1" s="41">
      <c r="B1520" s="416" t="inlineStr">
        <is>
          <t>E02001551</t>
        </is>
      </c>
      <c r="C1520" s="417" t="inlineStr">
        <is>
          <t>Doncaster 013</t>
        </is>
      </c>
      <c r="D1520" s="417" t="inlineStr">
        <is>
          <t>E08000017</t>
        </is>
      </c>
      <c r="E1520" s="417" t="inlineStr">
        <is>
          <t>Doncaster</t>
        </is>
      </c>
      <c r="F1520" s="417" t="inlineStr">
        <is>
          <t>Yorkshire and The Humber</t>
        </is>
      </c>
      <c r="G1520" s="380" t="inlineStr">
        <is>
          <t>RT Outer Conurbation</t>
        </is>
      </c>
      <c r="H1520" s="413" t="inlineStr">
        <is>
          <t>Inner and Outer Conurbation</t>
        </is>
      </c>
    </row>
    <row r="1521" ht="15.75" customFormat="1" customHeight="1" s="41">
      <c r="B1521" s="416" t="inlineStr">
        <is>
          <t>E02001552</t>
        </is>
      </c>
      <c r="C1521" s="417" t="inlineStr">
        <is>
          <t>Doncaster 014</t>
        </is>
      </c>
      <c r="D1521" s="417" t="inlineStr">
        <is>
          <t>E08000017</t>
        </is>
      </c>
      <c r="E1521" s="417" t="inlineStr">
        <is>
          <t>Doncaster</t>
        </is>
      </c>
      <c r="F1521" s="417" t="inlineStr">
        <is>
          <t>Yorkshire and The Humber</t>
        </is>
      </c>
      <c r="G1521" s="380" t="inlineStr">
        <is>
          <t>RT Outer Conurbation</t>
        </is>
      </c>
      <c r="H1521" s="413" t="inlineStr">
        <is>
          <t>Inner and Outer Conurbation</t>
        </is>
      </c>
    </row>
    <row r="1522" ht="15.75" customFormat="1" customHeight="1" s="41">
      <c r="B1522" s="416" t="inlineStr">
        <is>
          <t>E02001553</t>
        </is>
      </c>
      <c r="C1522" s="417" t="inlineStr">
        <is>
          <t>Doncaster 015</t>
        </is>
      </c>
      <c r="D1522" s="417" t="inlineStr">
        <is>
          <t>E08000017</t>
        </is>
      </c>
      <c r="E1522" s="417" t="inlineStr">
        <is>
          <t>Doncaster</t>
        </is>
      </c>
      <c r="F1522" s="417" t="inlineStr">
        <is>
          <t>Yorkshire and The Humber</t>
        </is>
      </c>
      <c r="G1522" s="380" t="inlineStr">
        <is>
          <t>RT Outer Conurbation</t>
        </is>
      </c>
      <c r="H1522" s="413" t="inlineStr">
        <is>
          <t>Inner and Outer Conurbation</t>
        </is>
      </c>
    </row>
    <row r="1523" ht="15.75" customFormat="1" customHeight="1" s="41">
      <c r="B1523" s="416" t="inlineStr">
        <is>
          <t>E02001554</t>
        </is>
      </c>
      <c r="C1523" s="417" t="inlineStr">
        <is>
          <t>Doncaster 016</t>
        </is>
      </c>
      <c r="D1523" s="417" t="inlineStr">
        <is>
          <t>E08000017</t>
        </is>
      </c>
      <c r="E1523" s="417" t="inlineStr">
        <is>
          <t>Doncaster</t>
        </is>
      </c>
      <c r="F1523" s="417" t="inlineStr">
        <is>
          <t>Yorkshire and The Humber</t>
        </is>
      </c>
      <c r="G1523" s="380" t="inlineStr">
        <is>
          <t>RT Outer Conurbation</t>
        </is>
      </c>
      <c r="H1523" s="413" t="inlineStr">
        <is>
          <t>Inner and Outer Conurbation</t>
        </is>
      </c>
    </row>
    <row r="1524" ht="15.75" customFormat="1" customHeight="1" s="41">
      <c r="B1524" s="416" t="inlineStr">
        <is>
          <t>E02001555</t>
        </is>
      </c>
      <c r="C1524" s="417" t="inlineStr">
        <is>
          <t>Doncaster 017</t>
        </is>
      </c>
      <c r="D1524" s="417" t="inlineStr">
        <is>
          <t>E08000017</t>
        </is>
      </c>
      <c r="E1524" s="417" t="inlineStr">
        <is>
          <t>Doncaster</t>
        </is>
      </c>
      <c r="F1524" s="417" t="inlineStr">
        <is>
          <t>Yorkshire and The Humber</t>
        </is>
      </c>
      <c r="G1524" s="380" t="inlineStr">
        <is>
          <t>RT Outer Conurbation</t>
        </is>
      </c>
      <c r="H1524" s="413" t="inlineStr">
        <is>
          <t>Inner and Outer Conurbation</t>
        </is>
      </c>
    </row>
    <row r="1525" ht="15.75" customFormat="1" customHeight="1" s="41">
      <c r="B1525" s="416" t="inlineStr">
        <is>
          <t>E02001556</t>
        </is>
      </c>
      <c r="C1525" s="417" t="inlineStr">
        <is>
          <t>Doncaster 018</t>
        </is>
      </c>
      <c r="D1525" s="417" t="inlineStr">
        <is>
          <t>E08000017</t>
        </is>
      </c>
      <c r="E1525" s="417" t="inlineStr">
        <is>
          <t>Doncaster</t>
        </is>
      </c>
      <c r="F1525" s="417" t="inlineStr">
        <is>
          <t>Yorkshire and The Humber</t>
        </is>
      </c>
      <c r="G1525" s="380" t="inlineStr">
        <is>
          <t>RT Outer Conurbation</t>
        </is>
      </c>
      <c r="H1525" s="413" t="inlineStr">
        <is>
          <t>Inner and Outer Conurbation</t>
        </is>
      </c>
    </row>
    <row r="1526" ht="15.75" customFormat="1" customHeight="1" s="41">
      <c r="B1526" s="416" t="inlineStr">
        <is>
          <t>E02001557</t>
        </is>
      </c>
      <c r="C1526" s="417" t="inlineStr">
        <is>
          <t>Doncaster 019</t>
        </is>
      </c>
      <c r="D1526" s="417" t="inlineStr">
        <is>
          <t>E08000017</t>
        </is>
      </c>
      <c r="E1526" s="417" t="inlineStr">
        <is>
          <t>Doncaster</t>
        </is>
      </c>
      <c r="F1526" s="417" t="inlineStr">
        <is>
          <t>Yorkshire and The Humber</t>
        </is>
      </c>
      <c r="G1526" s="380" t="inlineStr">
        <is>
          <t>RT Outer Conurbation</t>
        </is>
      </c>
      <c r="H1526" s="413" t="inlineStr">
        <is>
          <t>Inner and Outer Conurbation</t>
        </is>
      </c>
    </row>
    <row r="1527" ht="15.75" customFormat="1" customHeight="1" s="41">
      <c r="B1527" s="416" t="inlineStr">
        <is>
          <t>E02001558</t>
        </is>
      </c>
      <c r="C1527" s="417" t="inlineStr">
        <is>
          <t>Doncaster 020</t>
        </is>
      </c>
      <c r="D1527" s="417" t="inlineStr">
        <is>
          <t>E08000017</t>
        </is>
      </c>
      <c r="E1527" s="417" t="inlineStr">
        <is>
          <t>Doncaster</t>
        </is>
      </c>
      <c r="F1527" s="417" t="inlineStr">
        <is>
          <t>Yorkshire and The Humber</t>
        </is>
      </c>
      <c r="G1527" s="380" t="inlineStr">
        <is>
          <t>RT Outer Conurbation</t>
        </is>
      </c>
      <c r="H1527" s="413" t="inlineStr">
        <is>
          <t>Inner and Outer Conurbation</t>
        </is>
      </c>
    </row>
    <row r="1528" ht="15.75" customFormat="1" customHeight="1" s="41">
      <c r="B1528" s="416" t="inlineStr">
        <is>
          <t>E02001559</t>
        </is>
      </c>
      <c r="C1528" s="417" t="inlineStr">
        <is>
          <t>Doncaster 021</t>
        </is>
      </c>
      <c r="D1528" s="417" t="inlineStr">
        <is>
          <t>E08000017</t>
        </is>
      </c>
      <c r="E1528" s="417" t="inlineStr">
        <is>
          <t>Doncaster</t>
        </is>
      </c>
      <c r="F1528" s="417" t="inlineStr">
        <is>
          <t>Yorkshire and The Humber</t>
        </is>
      </c>
      <c r="G1528" s="380" t="inlineStr">
        <is>
          <t>RT Outer Conurbation</t>
        </is>
      </c>
      <c r="H1528" s="413" t="inlineStr">
        <is>
          <t>Inner and Outer Conurbation</t>
        </is>
      </c>
    </row>
    <row r="1529" ht="15.75" customFormat="1" customHeight="1" s="41">
      <c r="B1529" s="416" t="inlineStr">
        <is>
          <t>E02001560</t>
        </is>
      </c>
      <c r="C1529" s="417" t="inlineStr">
        <is>
          <t>Doncaster 022</t>
        </is>
      </c>
      <c r="D1529" s="417" t="inlineStr">
        <is>
          <t>E08000017</t>
        </is>
      </c>
      <c r="E1529" s="417" t="inlineStr">
        <is>
          <t>Doncaster</t>
        </is>
      </c>
      <c r="F1529" s="417" t="inlineStr">
        <is>
          <t>Yorkshire and The Humber</t>
        </is>
      </c>
      <c r="G1529" s="380" t="inlineStr">
        <is>
          <t>RT Outer Conurbation</t>
        </is>
      </c>
      <c r="H1529" s="413" t="inlineStr">
        <is>
          <t>Inner and Outer Conurbation</t>
        </is>
      </c>
    </row>
    <row r="1530" ht="15.75" customFormat="1" customHeight="1" s="41">
      <c r="B1530" s="416" t="inlineStr">
        <is>
          <t>E02001561</t>
        </is>
      </c>
      <c r="C1530" s="417" t="inlineStr">
        <is>
          <t>Doncaster 023</t>
        </is>
      </c>
      <c r="D1530" s="417" t="inlineStr">
        <is>
          <t>E08000017</t>
        </is>
      </c>
      <c r="E1530" s="417" t="inlineStr">
        <is>
          <t>Doncaster</t>
        </is>
      </c>
      <c r="F1530" s="417" t="inlineStr">
        <is>
          <t>Yorkshire and The Humber</t>
        </is>
      </c>
      <c r="G1530" s="380" t="inlineStr">
        <is>
          <t>RT Outer Conurbation</t>
        </is>
      </c>
      <c r="H1530" s="413" t="inlineStr">
        <is>
          <t>Inner and Outer Conurbation</t>
        </is>
      </c>
    </row>
    <row r="1531" ht="15.75" customFormat="1" customHeight="1" s="41">
      <c r="B1531" s="416" t="inlineStr">
        <is>
          <t>E02001562</t>
        </is>
      </c>
      <c r="C1531" s="417" t="inlineStr">
        <is>
          <t>Doncaster 024</t>
        </is>
      </c>
      <c r="D1531" s="417" t="inlineStr">
        <is>
          <t>E08000017</t>
        </is>
      </c>
      <c r="E1531" s="417" t="inlineStr">
        <is>
          <t>Doncaster</t>
        </is>
      </c>
      <c r="F1531" s="417" t="inlineStr">
        <is>
          <t>Yorkshire and The Humber</t>
        </is>
      </c>
      <c r="G1531" s="380" t="inlineStr">
        <is>
          <t>RT Outer Conurbation</t>
        </is>
      </c>
      <c r="H1531" s="413" t="inlineStr">
        <is>
          <t>Inner and Outer Conurbation</t>
        </is>
      </c>
    </row>
    <row r="1532" ht="15.75" customFormat="1" customHeight="1" s="41">
      <c r="B1532" s="416" t="inlineStr">
        <is>
          <t>E02001563</t>
        </is>
      </c>
      <c r="C1532" s="417" t="inlineStr">
        <is>
          <t>Doncaster 025</t>
        </is>
      </c>
      <c r="D1532" s="417" t="inlineStr">
        <is>
          <t>E08000017</t>
        </is>
      </c>
      <c r="E1532" s="417" t="inlineStr">
        <is>
          <t>Doncaster</t>
        </is>
      </c>
      <c r="F1532" s="417" t="inlineStr">
        <is>
          <t>Yorkshire and The Humber</t>
        </is>
      </c>
      <c r="G1532" s="380" t="inlineStr">
        <is>
          <t>RT Outer Conurbation</t>
        </is>
      </c>
      <c r="H1532" s="413" t="inlineStr">
        <is>
          <t>Inner and Outer Conurbation</t>
        </is>
      </c>
    </row>
    <row r="1533" ht="15.75" customFormat="1" customHeight="1" s="41">
      <c r="B1533" s="416" t="inlineStr">
        <is>
          <t>E02001564</t>
        </is>
      </c>
      <c r="C1533" s="417" t="inlineStr">
        <is>
          <t>Doncaster 026</t>
        </is>
      </c>
      <c r="D1533" s="417" t="inlineStr">
        <is>
          <t>E08000017</t>
        </is>
      </c>
      <c r="E1533" s="417" t="inlineStr">
        <is>
          <t>Doncaster</t>
        </is>
      </c>
      <c r="F1533" s="417" t="inlineStr">
        <is>
          <t>Yorkshire and The Humber</t>
        </is>
      </c>
      <c r="G1533" s="380" t="inlineStr">
        <is>
          <t>RT Outer Conurbation</t>
        </is>
      </c>
      <c r="H1533" s="413" t="inlineStr">
        <is>
          <t>Inner and Outer Conurbation</t>
        </is>
      </c>
    </row>
    <row r="1534" ht="15.75" customFormat="1" customHeight="1" s="41">
      <c r="B1534" s="416" t="inlineStr">
        <is>
          <t>E02001565</t>
        </is>
      </c>
      <c r="C1534" s="417" t="inlineStr">
        <is>
          <t>Doncaster 027</t>
        </is>
      </c>
      <c r="D1534" s="417" t="inlineStr">
        <is>
          <t>E08000017</t>
        </is>
      </c>
      <c r="E1534" s="417" t="inlineStr">
        <is>
          <t>Doncaster</t>
        </is>
      </c>
      <c r="F1534" s="417" t="inlineStr">
        <is>
          <t>Yorkshire and The Humber</t>
        </is>
      </c>
      <c r="G1534" s="380" t="inlineStr">
        <is>
          <t>RT Outer Conurbation</t>
        </is>
      </c>
      <c r="H1534" s="413" t="inlineStr">
        <is>
          <t>Inner and Outer Conurbation</t>
        </is>
      </c>
    </row>
    <row r="1535" ht="15.75" customFormat="1" customHeight="1" s="41">
      <c r="B1535" s="416" t="inlineStr">
        <is>
          <t>E02001566</t>
        </is>
      </c>
      <c r="C1535" s="417" t="inlineStr">
        <is>
          <t>Doncaster 028</t>
        </is>
      </c>
      <c r="D1535" s="417" t="inlineStr">
        <is>
          <t>E08000017</t>
        </is>
      </c>
      <c r="E1535" s="417" t="inlineStr">
        <is>
          <t>Doncaster</t>
        </is>
      </c>
      <c r="F1535" s="417" t="inlineStr">
        <is>
          <t>Yorkshire and The Humber</t>
        </is>
      </c>
      <c r="G1535" s="380" t="inlineStr">
        <is>
          <t>RT Outer Conurbation</t>
        </is>
      </c>
      <c r="H1535" s="413" t="inlineStr">
        <is>
          <t>Inner and Outer Conurbation</t>
        </is>
      </c>
    </row>
    <row r="1536" ht="15.75" customFormat="1" customHeight="1" s="41">
      <c r="B1536" s="416" t="inlineStr">
        <is>
          <t>E02001567</t>
        </is>
      </c>
      <c r="C1536" s="417" t="inlineStr">
        <is>
          <t>Doncaster 029</t>
        </is>
      </c>
      <c r="D1536" s="417" t="inlineStr">
        <is>
          <t>E08000017</t>
        </is>
      </c>
      <c r="E1536" s="417" t="inlineStr">
        <is>
          <t>Doncaster</t>
        </is>
      </c>
      <c r="F1536" s="417" t="inlineStr">
        <is>
          <t>Yorkshire and The Humber</t>
        </is>
      </c>
      <c r="G1536" s="380" t="inlineStr">
        <is>
          <t>RT Outer Conurbation</t>
        </is>
      </c>
      <c r="H1536" s="413" t="inlineStr">
        <is>
          <t>Inner and Outer Conurbation</t>
        </is>
      </c>
    </row>
    <row r="1537" ht="15.75" customFormat="1" customHeight="1" s="41">
      <c r="B1537" s="416" t="inlineStr">
        <is>
          <t>E02001568</t>
        </is>
      </c>
      <c r="C1537" s="417" t="inlineStr">
        <is>
          <t>Doncaster 030</t>
        </is>
      </c>
      <c r="D1537" s="417" t="inlineStr">
        <is>
          <t>E08000017</t>
        </is>
      </c>
      <c r="E1537" s="417" t="inlineStr">
        <is>
          <t>Doncaster</t>
        </is>
      </c>
      <c r="F1537" s="417" t="inlineStr">
        <is>
          <t>Yorkshire and The Humber</t>
        </is>
      </c>
      <c r="G1537" s="380" t="inlineStr">
        <is>
          <t>RT Outer Conurbation</t>
        </is>
      </c>
      <c r="H1537" s="413" t="inlineStr">
        <is>
          <t>Inner and Outer Conurbation</t>
        </is>
      </c>
    </row>
    <row r="1538" ht="15.75" customFormat="1" customHeight="1" s="41">
      <c r="B1538" s="416" t="inlineStr">
        <is>
          <t>E02001569</t>
        </is>
      </c>
      <c r="C1538" s="417" t="inlineStr">
        <is>
          <t>Doncaster 031</t>
        </is>
      </c>
      <c r="D1538" s="417" t="inlineStr">
        <is>
          <t>E08000017</t>
        </is>
      </c>
      <c r="E1538" s="417" t="inlineStr">
        <is>
          <t>Doncaster</t>
        </is>
      </c>
      <c r="F1538" s="417" t="inlineStr">
        <is>
          <t>Yorkshire and The Humber</t>
        </is>
      </c>
      <c r="G1538" s="380" t="inlineStr">
        <is>
          <t>RT Outer Conurbation</t>
        </is>
      </c>
      <c r="H1538" s="413" t="inlineStr">
        <is>
          <t>Inner and Outer Conurbation</t>
        </is>
      </c>
    </row>
    <row r="1539" ht="15.75" customFormat="1" customHeight="1" s="41">
      <c r="B1539" s="416" t="inlineStr">
        <is>
          <t>E02001570</t>
        </is>
      </c>
      <c r="C1539" s="417" t="inlineStr">
        <is>
          <t>Doncaster 032</t>
        </is>
      </c>
      <c r="D1539" s="417" t="inlineStr">
        <is>
          <t>E08000017</t>
        </is>
      </c>
      <c r="E1539" s="417" t="inlineStr">
        <is>
          <t>Doncaster</t>
        </is>
      </c>
      <c r="F1539" s="417" t="inlineStr">
        <is>
          <t>Yorkshire and The Humber</t>
        </is>
      </c>
      <c r="G1539" s="380" t="inlineStr">
        <is>
          <t>RT Outer Conurbation</t>
        </is>
      </c>
      <c r="H1539" s="413" t="inlineStr">
        <is>
          <t>Inner and Outer Conurbation</t>
        </is>
      </c>
    </row>
    <row r="1540" ht="15.75" customFormat="1" customHeight="1" s="41">
      <c r="B1540" s="416" t="inlineStr">
        <is>
          <t>E02001571</t>
        </is>
      </c>
      <c r="C1540" s="417" t="inlineStr">
        <is>
          <t>Doncaster 033</t>
        </is>
      </c>
      <c r="D1540" s="417" t="inlineStr">
        <is>
          <t>E08000017</t>
        </is>
      </c>
      <c r="E1540" s="417" t="inlineStr">
        <is>
          <t>Doncaster</t>
        </is>
      </c>
      <c r="F1540" s="417" t="inlineStr">
        <is>
          <t>Yorkshire and The Humber</t>
        </is>
      </c>
      <c r="G1540" s="380" t="inlineStr">
        <is>
          <t>RT Outer Conurbation</t>
        </is>
      </c>
      <c r="H1540" s="413" t="inlineStr">
        <is>
          <t>Inner and Outer Conurbation</t>
        </is>
      </c>
    </row>
    <row r="1541" ht="15.75" customFormat="1" customHeight="1" s="41">
      <c r="B1541" s="416" t="inlineStr">
        <is>
          <t>E02001572</t>
        </is>
      </c>
      <c r="C1541" s="417" t="inlineStr">
        <is>
          <t>Doncaster 034</t>
        </is>
      </c>
      <c r="D1541" s="417" t="inlineStr">
        <is>
          <t>E08000017</t>
        </is>
      </c>
      <c r="E1541" s="417" t="inlineStr">
        <is>
          <t>Doncaster</t>
        </is>
      </c>
      <c r="F1541" s="417" t="inlineStr">
        <is>
          <t>Yorkshire and The Humber</t>
        </is>
      </c>
      <c r="G1541" s="380" t="inlineStr">
        <is>
          <t>RT Outer Conurbation</t>
        </is>
      </c>
      <c r="H1541" s="413" t="inlineStr">
        <is>
          <t>Inner and Outer Conurbation</t>
        </is>
      </c>
    </row>
    <row r="1542" ht="15.75" customFormat="1" customHeight="1" s="41">
      <c r="B1542" s="416" t="inlineStr">
        <is>
          <t>E02001573</t>
        </is>
      </c>
      <c r="C1542" s="417" t="inlineStr">
        <is>
          <t>Doncaster 035</t>
        </is>
      </c>
      <c r="D1542" s="417" t="inlineStr">
        <is>
          <t>E08000017</t>
        </is>
      </c>
      <c r="E1542" s="417" t="inlineStr">
        <is>
          <t>Doncaster</t>
        </is>
      </c>
      <c r="F1542" s="417" t="inlineStr">
        <is>
          <t>Yorkshire and The Humber</t>
        </is>
      </c>
      <c r="G1542" s="380" t="inlineStr">
        <is>
          <t>RT Outer Conurbation</t>
        </is>
      </c>
      <c r="H1542" s="413" t="inlineStr">
        <is>
          <t>Inner and Outer Conurbation</t>
        </is>
      </c>
    </row>
    <row r="1543" ht="15.75" customFormat="1" customHeight="1" s="41">
      <c r="B1543" s="416" t="inlineStr">
        <is>
          <t>E02001574</t>
        </is>
      </c>
      <c r="C1543" s="417" t="inlineStr">
        <is>
          <t>Doncaster 036</t>
        </is>
      </c>
      <c r="D1543" s="417" t="inlineStr">
        <is>
          <t>E08000017</t>
        </is>
      </c>
      <c r="E1543" s="417" t="inlineStr">
        <is>
          <t>Doncaster</t>
        </is>
      </c>
      <c r="F1543" s="417" t="inlineStr">
        <is>
          <t>Yorkshire and The Humber</t>
        </is>
      </c>
      <c r="G1543" s="380" t="inlineStr">
        <is>
          <t>RT Outer Conurbation</t>
        </is>
      </c>
      <c r="H1543" s="413" t="inlineStr">
        <is>
          <t>Inner and Outer Conurbation</t>
        </is>
      </c>
    </row>
    <row r="1544" ht="15.75" customFormat="1" customHeight="1" s="41">
      <c r="B1544" s="416" t="inlineStr">
        <is>
          <t>E02001575</t>
        </is>
      </c>
      <c r="C1544" s="417" t="inlineStr">
        <is>
          <t>Doncaster 037</t>
        </is>
      </c>
      <c r="D1544" s="417" t="inlineStr">
        <is>
          <t>E08000017</t>
        </is>
      </c>
      <c r="E1544" s="417" t="inlineStr">
        <is>
          <t>Doncaster</t>
        </is>
      </c>
      <c r="F1544" s="417" t="inlineStr">
        <is>
          <t>Yorkshire and The Humber</t>
        </is>
      </c>
      <c r="G1544" s="380" t="inlineStr">
        <is>
          <t>RT Outer Conurbation</t>
        </is>
      </c>
      <c r="H1544" s="413" t="inlineStr">
        <is>
          <t>Inner and Outer Conurbation</t>
        </is>
      </c>
    </row>
    <row r="1545" ht="15.75" customFormat="1" customHeight="1" s="41">
      <c r="B1545" s="416" t="inlineStr">
        <is>
          <t>E02001576</t>
        </is>
      </c>
      <c r="C1545" s="417" t="inlineStr">
        <is>
          <t>Doncaster 038</t>
        </is>
      </c>
      <c r="D1545" s="417" t="inlineStr">
        <is>
          <t>E08000017</t>
        </is>
      </c>
      <c r="E1545" s="417" t="inlineStr">
        <is>
          <t>Doncaster</t>
        </is>
      </c>
      <c r="F1545" s="417" t="inlineStr">
        <is>
          <t>Yorkshire and The Humber</t>
        </is>
      </c>
      <c r="G1545" s="380" t="inlineStr">
        <is>
          <t>RT Outer Conurbation</t>
        </is>
      </c>
      <c r="H1545" s="413" t="inlineStr">
        <is>
          <t>Inner and Outer Conurbation</t>
        </is>
      </c>
    </row>
    <row r="1546" ht="15.75" customFormat="1" customHeight="1" s="41">
      <c r="B1546" s="416" t="inlineStr">
        <is>
          <t>E02001577</t>
        </is>
      </c>
      <c r="C1546" s="417" t="inlineStr">
        <is>
          <t>Doncaster 039</t>
        </is>
      </c>
      <c r="D1546" s="417" t="inlineStr">
        <is>
          <t>E08000017</t>
        </is>
      </c>
      <c r="E1546" s="417" t="inlineStr">
        <is>
          <t>Doncaster</t>
        </is>
      </c>
      <c r="F1546" s="417" t="inlineStr">
        <is>
          <t>Yorkshire and The Humber</t>
        </is>
      </c>
      <c r="G1546" s="380" t="inlineStr">
        <is>
          <t>RT Outer Conurbation</t>
        </is>
      </c>
      <c r="H1546" s="413" t="inlineStr">
        <is>
          <t>Inner and Outer Conurbation</t>
        </is>
      </c>
    </row>
    <row r="1547" ht="15.75" customFormat="1" customHeight="1" s="41">
      <c r="B1547" s="416" t="inlineStr">
        <is>
          <t>E02001578</t>
        </is>
      </c>
      <c r="C1547" s="417" t="inlineStr">
        <is>
          <t>Rotherham 001</t>
        </is>
      </c>
      <c r="D1547" s="417" t="inlineStr">
        <is>
          <t>E08000018</t>
        </is>
      </c>
      <c r="E1547" s="417" t="inlineStr">
        <is>
          <t>Rotherham</t>
        </is>
      </c>
      <c r="F1547" s="417" t="inlineStr">
        <is>
          <t>Yorkshire and The Humber</t>
        </is>
      </c>
      <c r="G1547" s="380" t="inlineStr">
        <is>
          <t>RT Outer Conurbation</t>
        </is>
      </c>
      <c r="H1547" s="413" t="inlineStr">
        <is>
          <t>Inner and Outer Conurbation</t>
        </is>
      </c>
    </row>
    <row r="1548" ht="15.75" customFormat="1" customHeight="1" s="41">
      <c r="B1548" s="416" t="inlineStr">
        <is>
          <t>E02001579</t>
        </is>
      </c>
      <c r="C1548" s="417" t="inlineStr">
        <is>
          <t>Rotherham 002</t>
        </is>
      </c>
      <c r="D1548" s="417" t="inlineStr">
        <is>
          <t>E08000018</t>
        </is>
      </c>
      <c r="E1548" s="417" t="inlineStr">
        <is>
          <t>Rotherham</t>
        </is>
      </c>
      <c r="F1548" s="417" t="inlineStr">
        <is>
          <t>Yorkshire and The Humber</t>
        </is>
      </c>
      <c r="G1548" s="380" t="inlineStr">
        <is>
          <t>RT Outer Conurbation</t>
        </is>
      </c>
      <c r="H1548" s="413" t="inlineStr">
        <is>
          <t>Inner and Outer Conurbation</t>
        </is>
      </c>
    </row>
    <row r="1549" ht="15.75" customFormat="1" customHeight="1" s="41">
      <c r="B1549" s="416" t="inlineStr">
        <is>
          <t>E02001580</t>
        </is>
      </c>
      <c r="C1549" s="417" t="inlineStr">
        <is>
          <t>Rotherham 003</t>
        </is>
      </c>
      <c r="D1549" s="417" t="inlineStr">
        <is>
          <t>E08000018</t>
        </is>
      </c>
      <c r="E1549" s="417" t="inlineStr">
        <is>
          <t>Rotherham</t>
        </is>
      </c>
      <c r="F1549" s="417" t="inlineStr">
        <is>
          <t>Yorkshire and The Humber</t>
        </is>
      </c>
      <c r="G1549" s="380" t="inlineStr">
        <is>
          <t>RT Outer Conurbation</t>
        </is>
      </c>
      <c r="H1549" s="413" t="inlineStr">
        <is>
          <t>Inner and Outer Conurbation</t>
        </is>
      </c>
    </row>
    <row r="1550" ht="15.75" customFormat="1" customHeight="1" s="41">
      <c r="B1550" s="416" t="inlineStr">
        <is>
          <t>E02001581</t>
        </is>
      </c>
      <c r="C1550" s="417" t="inlineStr">
        <is>
          <t>Rotherham 004</t>
        </is>
      </c>
      <c r="D1550" s="417" t="inlineStr">
        <is>
          <t>E08000018</t>
        </is>
      </c>
      <c r="E1550" s="417" t="inlineStr">
        <is>
          <t>Rotherham</t>
        </is>
      </c>
      <c r="F1550" s="417" t="inlineStr">
        <is>
          <t>Yorkshire and The Humber</t>
        </is>
      </c>
      <c r="G1550" s="380" t="inlineStr">
        <is>
          <t>RT Outer Conurbation</t>
        </is>
      </c>
      <c r="H1550" s="413" t="inlineStr">
        <is>
          <t>Inner and Outer Conurbation</t>
        </is>
      </c>
    </row>
    <row r="1551" ht="15.75" customFormat="1" customHeight="1" s="41">
      <c r="B1551" s="416" t="inlineStr">
        <is>
          <t>E02001582</t>
        </is>
      </c>
      <c r="C1551" s="417" t="inlineStr">
        <is>
          <t>Rotherham 005</t>
        </is>
      </c>
      <c r="D1551" s="417" t="inlineStr">
        <is>
          <t>E08000018</t>
        </is>
      </c>
      <c r="E1551" s="417" t="inlineStr">
        <is>
          <t>Rotherham</t>
        </is>
      </c>
      <c r="F1551" s="417" t="inlineStr">
        <is>
          <t>Yorkshire and The Humber</t>
        </is>
      </c>
      <c r="G1551" s="380" t="inlineStr">
        <is>
          <t>RT Outer Conurbation</t>
        </is>
      </c>
      <c r="H1551" s="413" t="inlineStr">
        <is>
          <t>Inner and Outer Conurbation</t>
        </is>
      </c>
    </row>
    <row r="1552" ht="15.75" customFormat="1" customHeight="1" s="41">
      <c r="B1552" s="416" t="inlineStr">
        <is>
          <t>E02001583</t>
        </is>
      </c>
      <c r="C1552" s="417" t="inlineStr">
        <is>
          <t>Rotherham 006</t>
        </is>
      </c>
      <c r="D1552" s="417" t="inlineStr">
        <is>
          <t>E08000018</t>
        </is>
      </c>
      <c r="E1552" s="417" t="inlineStr">
        <is>
          <t>Rotherham</t>
        </is>
      </c>
      <c r="F1552" s="417" t="inlineStr">
        <is>
          <t>Yorkshire and The Humber</t>
        </is>
      </c>
      <c r="G1552" s="380" t="inlineStr">
        <is>
          <t>RT Outer Conurbation</t>
        </is>
      </c>
      <c r="H1552" s="413" t="inlineStr">
        <is>
          <t>Inner and Outer Conurbation</t>
        </is>
      </c>
    </row>
    <row r="1553" ht="15.75" customFormat="1" customHeight="1" s="41">
      <c r="B1553" s="416" t="inlineStr">
        <is>
          <t>E02001584</t>
        </is>
      </c>
      <c r="C1553" s="417" t="inlineStr">
        <is>
          <t>Rotherham 007</t>
        </is>
      </c>
      <c r="D1553" s="417" t="inlineStr">
        <is>
          <t>E08000018</t>
        </is>
      </c>
      <c r="E1553" s="417" t="inlineStr">
        <is>
          <t>Rotherham</t>
        </is>
      </c>
      <c r="F1553" s="417" t="inlineStr">
        <is>
          <t>Yorkshire and The Humber</t>
        </is>
      </c>
      <c r="G1553" s="380" t="inlineStr">
        <is>
          <t>RT Outer Conurbation</t>
        </is>
      </c>
      <c r="H1553" s="413" t="inlineStr">
        <is>
          <t>Inner and Outer Conurbation</t>
        </is>
      </c>
    </row>
    <row r="1554" ht="15.75" customFormat="1" customHeight="1" s="41">
      <c r="B1554" s="416" t="inlineStr">
        <is>
          <t>E02001585</t>
        </is>
      </c>
      <c r="C1554" s="417" t="inlineStr">
        <is>
          <t>Rotherham 008</t>
        </is>
      </c>
      <c r="D1554" s="417" t="inlineStr">
        <is>
          <t>E08000018</t>
        </is>
      </c>
      <c r="E1554" s="417" t="inlineStr">
        <is>
          <t>Rotherham</t>
        </is>
      </c>
      <c r="F1554" s="417" t="inlineStr">
        <is>
          <t>Yorkshire and The Humber</t>
        </is>
      </c>
      <c r="G1554" s="380" t="inlineStr">
        <is>
          <t>RT Outer Conurbation</t>
        </is>
      </c>
      <c r="H1554" s="413" t="inlineStr">
        <is>
          <t>Inner and Outer Conurbation</t>
        </is>
      </c>
    </row>
    <row r="1555" ht="15.75" customFormat="1" customHeight="1" s="41">
      <c r="B1555" s="416" t="inlineStr">
        <is>
          <t>E02001586</t>
        </is>
      </c>
      <c r="C1555" s="417" t="inlineStr">
        <is>
          <t>Rotherham 009</t>
        </is>
      </c>
      <c r="D1555" s="417" t="inlineStr">
        <is>
          <t>E08000018</t>
        </is>
      </c>
      <c r="E1555" s="417" t="inlineStr">
        <is>
          <t>Rotherham</t>
        </is>
      </c>
      <c r="F1555" s="417" t="inlineStr">
        <is>
          <t>Yorkshire and The Humber</t>
        </is>
      </c>
      <c r="G1555" s="380" t="inlineStr">
        <is>
          <t>RT Outer Conurbation</t>
        </is>
      </c>
      <c r="H1555" s="413" t="inlineStr">
        <is>
          <t>Inner and Outer Conurbation</t>
        </is>
      </c>
    </row>
    <row r="1556" ht="15.75" customFormat="1" customHeight="1" s="41">
      <c r="B1556" s="416" t="inlineStr">
        <is>
          <t>E02001587</t>
        </is>
      </c>
      <c r="C1556" s="417" t="inlineStr">
        <is>
          <t>Rotherham 010</t>
        </is>
      </c>
      <c r="D1556" s="417" t="inlineStr">
        <is>
          <t>E08000018</t>
        </is>
      </c>
      <c r="E1556" s="417" t="inlineStr">
        <is>
          <t>Rotherham</t>
        </is>
      </c>
      <c r="F1556" s="417" t="inlineStr">
        <is>
          <t>Yorkshire and The Humber</t>
        </is>
      </c>
      <c r="G1556" s="380" t="inlineStr">
        <is>
          <t>RT Outer Conurbation</t>
        </is>
      </c>
      <c r="H1556" s="413" t="inlineStr">
        <is>
          <t>Inner and Outer Conurbation</t>
        </is>
      </c>
    </row>
    <row r="1557" ht="15.75" customFormat="1" customHeight="1" s="41">
      <c r="B1557" s="416" t="inlineStr">
        <is>
          <t>E02001588</t>
        </is>
      </c>
      <c r="C1557" s="417" t="inlineStr">
        <is>
          <t>Rotherham 011</t>
        </is>
      </c>
      <c r="D1557" s="417" t="inlineStr">
        <is>
          <t>E08000018</t>
        </is>
      </c>
      <c r="E1557" s="417" t="inlineStr">
        <is>
          <t>Rotherham</t>
        </is>
      </c>
      <c r="F1557" s="417" t="inlineStr">
        <is>
          <t>Yorkshire and The Humber</t>
        </is>
      </c>
      <c r="G1557" s="380" t="inlineStr">
        <is>
          <t>RT Outer Conurbation</t>
        </is>
      </c>
      <c r="H1557" s="413" t="inlineStr">
        <is>
          <t>Inner and Outer Conurbation</t>
        </is>
      </c>
    </row>
    <row r="1558" ht="15.75" customFormat="1" customHeight="1" s="41">
      <c r="B1558" s="416" t="inlineStr">
        <is>
          <t>E02001589</t>
        </is>
      </c>
      <c r="C1558" s="417" t="inlineStr">
        <is>
          <t>Rotherham 012</t>
        </is>
      </c>
      <c r="D1558" s="417" t="inlineStr">
        <is>
          <t>E08000018</t>
        </is>
      </c>
      <c r="E1558" s="417" t="inlineStr">
        <is>
          <t>Rotherham</t>
        </is>
      </c>
      <c r="F1558" s="417" t="inlineStr">
        <is>
          <t>Yorkshire and The Humber</t>
        </is>
      </c>
      <c r="G1558" s="380" t="inlineStr">
        <is>
          <t>RT Outer Conurbation</t>
        </is>
      </c>
      <c r="H1558" s="413" t="inlineStr">
        <is>
          <t>Inner and Outer Conurbation</t>
        </is>
      </c>
    </row>
    <row r="1559" ht="15.75" customFormat="1" customHeight="1" s="41">
      <c r="B1559" s="416" t="inlineStr">
        <is>
          <t>E02001590</t>
        </is>
      </c>
      <c r="C1559" s="417" t="inlineStr">
        <is>
          <t>Rotherham 013</t>
        </is>
      </c>
      <c r="D1559" s="417" t="inlineStr">
        <is>
          <t>E08000018</t>
        </is>
      </c>
      <c r="E1559" s="417" t="inlineStr">
        <is>
          <t>Rotherham</t>
        </is>
      </c>
      <c r="F1559" s="417" t="inlineStr">
        <is>
          <t>Yorkshire and The Humber</t>
        </is>
      </c>
      <c r="G1559" s="380" t="inlineStr">
        <is>
          <t>RT Outer Conurbation</t>
        </is>
      </c>
      <c r="H1559" s="413" t="inlineStr">
        <is>
          <t>Inner and Outer Conurbation</t>
        </is>
      </c>
    </row>
    <row r="1560" ht="15.75" customFormat="1" customHeight="1" s="41">
      <c r="B1560" s="416" t="inlineStr">
        <is>
          <t>E02001591</t>
        </is>
      </c>
      <c r="C1560" s="417" t="inlineStr">
        <is>
          <t>Rotherham 014</t>
        </is>
      </c>
      <c r="D1560" s="417" t="inlineStr">
        <is>
          <t>E08000018</t>
        </is>
      </c>
      <c r="E1560" s="417" t="inlineStr">
        <is>
          <t>Rotherham</t>
        </is>
      </c>
      <c r="F1560" s="417" t="inlineStr">
        <is>
          <t>Yorkshire and The Humber</t>
        </is>
      </c>
      <c r="G1560" s="380" t="inlineStr">
        <is>
          <t>RT Outer Conurbation</t>
        </is>
      </c>
      <c r="H1560" s="413" t="inlineStr">
        <is>
          <t>Inner and Outer Conurbation</t>
        </is>
      </c>
    </row>
    <row r="1561" ht="15.75" customFormat="1" customHeight="1" s="41">
      <c r="B1561" s="416" t="inlineStr">
        <is>
          <t>E02001592</t>
        </is>
      </c>
      <c r="C1561" s="417" t="inlineStr">
        <is>
          <t>Rotherham 015</t>
        </is>
      </c>
      <c r="D1561" s="417" t="inlineStr">
        <is>
          <t>E08000018</t>
        </is>
      </c>
      <c r="E1561" s="417" t="inlineStr">
        <is>
          <t>Rotherham</t>
        </is>
      </c>
      <c r="F1561" s="417" t="inlineStr">
        <is>
          <t>Yorkshire and The Humber</t>
        </is>
      </c>
      <c r="G1561" s="380" t="inlineStr">
        <is>
          <t>RT Outer Conurbation</t>
        </is>
      </c>
      <c r="H1561" s="413" t="inlineStr">
        <is>
          <t>Inner and Outer Conurbation</t>
        </is>
      </c>
    </row>
    <row r="1562" ht="15.75" customFormat="1" customHeight="1" s="41">
      <c r="B1562" s="416" t="inlineStr">
        <is>
          <t>E02001593</t>
        </is>
      </c>
      <c r="C1562" s="417" t="inlineStr">
        <is>
          <t>Rotherham 016</t>
        </is>
      </c>
      <c r="D1562" s="417" t="inlineStr">
        <is>
          <t>E08000018</t>
        </is>
      </c>
      <c r="E1562" s="417" t="inlineStr">
        <is>
          <t>Rotherham</t>
        </is>
      </c>
      <c r="F1562" s="417" t="inlineStr">
        <is>
          <t>Yorkshire and The Humber</t>
        </is>
      </c>
      <c r="G1562" s="380" t="inlineStr">
        <is>
          <t>RT Outer Conurbation</t>
        </is>
      </c>
      <c r="H1562" s="413" t="inlineStr">
        <is>
          <t>Inner and Outer Conurbation</t>
        </is>
      </c>
    </row>
    <row r="1563" ht="15.75" customFormat="1" customHeight="1" s="41">
      <c r="B1563" s="416" t="inlineStr">
        <is>
          <t>E02001594</t>
        </is>
      </c>
      <c r="C1563" s="417" t="inlineStr">
        <is>
          <t>Rotherham 017</t>
        </is>
      </c>
      <c r="D1563" s="417" t="inlineStr">
        <is>
          <t>E08000018</t>
        </is>
      </c>
      <c r="E1563" s="417" t="inlineStr">
        <is>
          <t>Rotherham</t>
        </is>
      </c>
      <c r="F1563" s="417" t="inlineStr">
        <is>
          <t>Yorkshire and The Humber</t>
        </is>
      </c>
      <c r="G1563" s="380" t="inlineStr">
        <is>
          <t>RT Outer Conurbation</t>
        </is>
      </c>
      <c r="H1563" s="413" t="inlineStr">
        <is>
          <t>Inner and Outer Conurbation</t>
        </is>
      </c>
    </row>
    <row r="1564" ht="15.75" customFormat="1" customHeight="1" s="41">
      <c r="B1564" s="416" t="inlineStr">
        <is>
          <t>E02001595</t>
        </is>
      </c>
      <c r="C1564" s="417" t="inlineStr">
        <is>
          <t>Rotherham 018</t>
        </is>
      </c>
      <c r="D1564" s="417" t="inlineStr">
        <is>
          <t>E08000018</t>
        </is>
      </c>
      <c r="E1564" s="417" t="inlineStr">
        <is>
          <t>Rotherham</t>
        </is>
      </c>
      <c r="F1564" s="417" t="inlineStr">
        <is>
          <t>Yorkshire and The Humber</t>
        </is>
      </c>
      <c r="G1564" s="380" t="inlineStr">
        <is>
          <t>RT Outer Conurbation</t>
        </is>
      </c>
      <c r="H1564" s="413" t="inlineStr">
        <is>
          <t>Inner and Outer Conurbation</t>
        </is>
      </c>
    </row>
    <row r="1565" ht="15.75" customFormat="1" customHeight="1" s="41">
      <c r="B1565" s="416" t="inlineStr">
        <is>
          <t>E02001596</t>
        </is>
      </c>
      <c r="C1565" s="417" t="inlineStr">
        <is>
          <t>Rotherham 019</t>
        </is>
      </c>
      <c r="D1565" s="417" t="inlineStr">
        <is>
          <t>E08000018</t>
        </is>
      </c>
      <c r="E1565" s="417" t="inlineStr">
        <is>
          <t>Rotherham</t>
        </is>
      </c>
      <c r="F1565" s="417" t="inlineStr">
        <is>
          <t>Yorkshire and The Humber</t>
        </is>
      </c>
      <c r="G1565" s="380" t="inlineStr">
        <is>
          <t>RT Outer Conurbation</t>
        </is>
      </c>
      <c r="H1565" s="413" t="inlineStr">
        <is>
          <t>Inner and Outer Conurbation</t>
        </is>
      </c>
    </row>
    <row r="1566" ht="15.75" customFormat="1" customHeight="1" s="41">
      <c r="B1566" s="416" t="inlineStr">
        <is>
          <t>E02001597</t>
        </is>
      </c>
      <c r="C1566" s="417" t="inlineStr">
        <is>
          <t>Rotherham 020</t>
        </is>
      </c>
      <c r="D1566" s="417" t="inlineStr">
        <is>
          <t>E08000018</t>
        </is>
      </c>
      <c r="E1566" s="417" t="inlineStr">
        <is>
          <t>Rotherham</t>
        </is>
      </c>
      <c r="F1566" s="417" t="inlineStr">
        <is>
          <t>Yorkshire and The Humber</t>
        </is>
      </c>
      <c r="G1566" s="380" t="inlineStr">
        <is>
          <t>RT Outer Conurbation</t>
        </is>
      </c>
      <c r="H1566" s="413" t="inlineStr">
        <is>
          <t>Inner and Outer Conurbation</t>
        </is>
      </c>
    </row>
    <row r="1567" ht="15.75" customFormat="1" customHeight="1" s="41">
      <c r="B1567" s="416" t="inlineStr">
        <is>
          <t>E02001598</t>
        </is>
      </c>
      <c r="C1567" s="417" t="inlineStr">
        <is>
          <t>Rotherham 021</t>
        </is>
      </c>
      <c r="D1567" s="417" t="inlineStr">
        <is>
          <t>E08000018</t>
        </is>
      </c>
      <c r="E1567" s="417" t="inlineStr">
        <is>
          <t>Rotherham</t>
        </is>
      </c>
      <c r="F1567" s="417" t="inlineStr">
        <is>
          <t>Yorkshire and The Humber</t>
        </is>
      </c>
      <c r="G1567" s="380" t="inlineStr">
        <is>
          <t>RT Outer Conurbation</t>
        </is>
      </c>
      <c r="H1567" s="413" t="inlineStr">
        <is>
          <t>Inner and Outer Conurbation</t>
        </is>
      </c>
    </row>
    <row r="1568" ht="15.75" customFormat="1" customHeight="1" s="41">
      <c r="B1568" s="416" t="inlineStr">
        <is>
          <t>E02001599</t>
        </is>
      </c>
      <c r="C1568" s="417" t="inlineStr">
        <is>
          <t>Rotherham 022</t>
        </is>
      </c>
      <c r="D1568" s="417" t="inlineStr">
        <is>
          <t>E08000018</t>
        </is>
      </c>
      <c r="E1568" s="417" t="inlineStr">
        <is>
          <t>Rotherham</t>
        </is>
      </c>
      <c r="F1568" s="417" t="inlineStr">
        <is>
          <t>Yorkshire and The Humber</t>
        </is>
      </c>
      <c r="G1568" s="380" t="inlineStr">
        <is>
          <t>RT Outer Conurbation</t>
        </is>
      </c>
      <c r="H1568" s="413" t="inlineStr">
        <is>
          <t>Inner and Outer Conurbation</t>
        </is>
      </c>
    </row>
    <row r="1569" ht="15.75" customFormat="1" customHeight="1" s="41">
      <c r="B1569" s="416" t="inlineStr">
        <is>
          <t>E02001600</t>
        </is>
      </c>
      <c r="C1569" s="417" t="inlineStr">
        <is>
          <t>Rotherham 023</t>
        </is>
      </c>
      <c r="D1569" s="417" t="inlineStr">
        <is>
          <t>E08000018</t>
        </is>
      </c>
      <c r="E1569" s="417" t="inlineStr">
        <is>
          <t>Rotherham</t>
        </is>
      </c>
      <c r="F1569" s="417" t="inlineStr">
        <is>
          <t>Yorkshire and The Humber</t>
        </is>
      </c>
      <c r="G1569" s="380" t="inlineStr">
        <is>
          <t>RT Outer Conurbation</t>
        </is>
      </c>
      <c r="H1569" s="413" t="inlineStr">
        <is>
          <t>Inner and Outer Conurbation</t>
        </is>
      </c>
    </row>
    <row r="1570" ht="15.75" customFormat="1" customHeight="1" s="41">
      <c r="B1570" s="416" t="inlineStr">
        <is>
          <t>E02001601</t>
        </is>
      </c>
      <c r="C1570" s="417" t="inlineStr">
        <is>
          <t>Rotherham 024</t>
        </is>
      </c>
      <c r="D1570" s="417" t="inlineStr">
        <is>
          <t>E08000018</t>
        </is>
      </c>
      <c r="E1570" s="417" t="inlineStr">
        <is>
          <t>Rotherham</t>
        </is>
      </c>
      <c r="F1570" s="417" t="inlineStr">
        <is>
          <t>Yorkshire and The Humber</t>
        </is>
      </c>
      <c r="G1570" s="380" t="inlineStr">
        <is>
          <t>RT Outer Conurbation</t>
        </is>
      </c>
      <c r="H1570" s="413" t="inlineStr">
        <is>
          <t>Inner and Outer Conurbation</t>
        </is>
      </c>
    </row>
    <row r="1571" ht="15.75" customFormat="1" customHeight="1" s="41">
      <c r="B1571" s="416" t="inlineStr">
        <is>
          <t>E02001602</t>
        </is>
      </c>
      <c r="C1571" s="417" t="inlineStr">
        <is>
          <t>Rotherham 025</t>
        </is>
      </c>
      <c r="D1571" s="417" t="inlineStr">
        <is>
          <t>E08000018</t>
        </is>
      </c>
      <c r="E1571" s="417" t="inlineStr">
        <is>
          <t>Rotherham</t>
        </is>
      </c>
      <c r="F1571" s="417" t="inlineStr">
        <is>
          <t>Yorkshire and The Humber</t>
        </is>
      </c>
      <c r="G1571" s="380" t="inlineStr">
        <is>
          <t>RT Outer Conurbation</t>
        </is>
      </c>
      <c r="H1571" s="413" t="inlineStr">
        <is>
          <t>Inner and Outer Conurbation</t>
        </is>
      </c>
    </row>
    <row r="1572" ht="15.75" customFormat="1" customHeight="1" s="41">
      <c r="B1572" s="416" t="inlineStr">
        <is>
          <t>E02001603</t>
        </is>
      </c>
      <c r="C1572" s="417" t="inlineStr">
        <is>
          <t>Rotherham 026</t>
        </is>
      </c>
      <c r="D1572" s="417" t="inlineStr">
        <is>
          <t>E08000018</t>
        </is>
      </c>
      <c r="E1572" s="417" t="inlineStr">
        <is>
          <t>Rotherham</t>
        </is>
      </c>
      <c r="F1572" s="417" t="inlineStr">
        <is>
          <t>Yorkshire and The Humber</t>
        </is>
      </c>
      <c r="G1572" s="380" t="inlineStr">
        <is>
          <t>RT Outer Conurbation</t>
        </is>
      </c>
      <c r="H1572" s="413" t="inlineStr">
        <is>
          <t>Inner and Outer Conurbation</t>
        </is>
      </c>
    </row>
    <row r="1573" ht="15.75" customFormat="1" customHeight="1" s="41">
      <c r="B1573" s="416" t="inlineStr">
        <is>
          <t>E02001604</t>
        </is>
      </c>
      <c r="C1573" s="417" t="inlineStr">
        <is>
          <t>Rotherham 027</t>
        </is>
      </c>
      <c r="D1573" s="417" t="inlineStr">
        <is>
          <t>E08000018</t>
        </is>
      </c>
      <c r="E1573" s="417" t="inlineStr">
        <is>
          <t>Rotherham</t>
        </is>
      </c>
      <c r="F1573" s="417" t="inlineStr">
        <is>
          <t>Yorkshire and The Humber</t>
        </is>
      </c>
      <c r="G1573" s="380" t="inlineStr">
        <is>
          <t>RT Outer Conurbation</t>
        </is>
      </c>
      <c r="H1573" s="413" t="inlineStr">
        <is>
          <t>Inner and Outer Conurbation</t>
        </is>
      </c>
    </row>
    <row r="1574" ht="15.75" customFormat="1" customHeight="1" s="41">
      <c r="B1574" s="416" t="inlineStr">
        <is>
          <t>E02001605</t>
        </is>
      </c>
      <c r="C1574" s="417" t="inlineStr">
        <is>
          <t>Rotherham 028</t>
        </is>
      </c>
      <c r="D1574" s="417" t="inlineStr">
        <is>
          <t>E08000018</t>
        </is>
      </c>
      <c r="E1574" s="417" t="inlineStr">
        <is>
          <t>Rotherham</t>
        </is>
      </c>
      <c r="F1574" s="417" t="inlineStr">
        <is>
          <t>Yorkshire and The Humber</t>
        </is>
      </c>
      <c r="G1574" s="380" t="inlineStr">
        <is>
          <t>RT Outer Conurbation</t>
        </is>
      </c>
      <c r="H1574" s="413" t="inlineStr">
        <is>
          <t>Inner and Outer Conurbation</t>
        </is>
      </c>
    </row>
    <row r="1575" ht="15.75" customFormat="1" customHeight="1" s="41">
      <c r="B1575" s="416" t="inlineStr">
        <is>
          <t>E02001606</t>
        </is>
      </c>
      <c r="C1575" s="417" t="inlineStr">
        <is>
          <t>Rotherham 029</t>
        </is>
      </c>
      <c r="D1575" s="417" t="inlineStr">
        <is>
          <t>E08000018</t>
        </is>
      </c>
      <c r="E1575" s="417" t="inlineStr">
        <is>
          <t>Rotherham</t>
        </is>
      </c>
      <c r="F1575" s="417" t="inlineStr">
        <is>
          <t>Yorkshire and The Humber</t>
        </is>
      </c>
      <c r="G1575" s="380" t="inlineStr">
        <is>
          <t>RT Outer Conurbation</t>
        </is>
      </c>
      <c r="H1575" s="413" t="inlineStr">
        <is>
          <t>Inner and Outer Conurbation</t>
        </is>
      </c>
    </row>
    <row r="1576" ht="15.75" customFormat="1" customHeight="1" s="41">
      <c r="B1576" s="416" t="inlineStr">
        <is>
          <t>E02001607</t>
        </is>
      </c>
      <c r="C1576" s="417" t="inlineStr">
        <is>
          <t>Rotherham 030</t>
        </is>
      </c>
      <c r="D1576" s="417" t="inlineStr">
        <is>
          <t>E08000018</t>
        </is>
      </c>
      <c r="E1576" s="417" t="inlineStr">
        <is>
          <t>Rotherham</t>
        </is>
      </c>
      <c r="F1576" s="417" t="inlineStr">
        <is>
          <t>Yorkshire and The Humber</t>
        </is>
      </c>
      <c r="G1576" s="380" t="inlineStr">
        <is>
          <t>RT Outer Conurbation</t>
        </is>
      </c>
      <c r="H1576" s="413" t="inlineStr">
        <is>
          <t>Inner and Outer Conurbation</t>
        </is>
      </c>
    </row>
    <row r="1577" ht="15.75" customFormat="1" customHeight="1" s="41">
      <c r="B1577" s="416" t="inlineStr">
        <is>
          <t>E02001608</t>
        </is>
      </c>
      <c r="C1577" s="417" t="inlineStr">
        <is>
          <t>Rotherham 031</t>
        </is>
      </c>
      <c r="D1577" s="417" t="inlineStr">
        <is>
          <t>E08000018</t>
        </is>
      </c>
      <c r="E1577" s="417" t="inlineStr">
        <is>
          <t>Rotherham</t>
        </is>
      </c>
      <c r="F1577" s="417" t="inlineStr">
        <is>
          <t>Yorkshire and The Humber</t>
        </is>
      </c>
      <c r="G1577" s="380" t="inlineStr">
        <is>
          <t>RT Outer Conurbation</t>
        </is>
      </c>
      <c r="H1577" s="413" t="inlineStr">
        <is>
          <t>Inner and Outer Conurbation</t>
        </is>
      </c>
    </row>
    <row r="1578" ht="15.75" customFormat="1" customHeight="1" s="41">
      <c r="B1578" s="416" t="inlineStr">
        <is>
          <t>E02001609</t>
        </is>
      </c>
      <c r="C1578" s="417" t="inlineStr">
        <is>
          <t>Rotherham 032</t>
        </is>
      </c>
      <c r="D1578" s="417" t="inlineStr">
        <is>
          <t>E08000018</t>
        </is>
      </c>
      <c r="E1578" s="417" t="inlineStr">
        <is>
          <t>Rotherham</t>
        </is>
      </c>
      <c r="F1578" s="417" t="inlineStr">
        <is>
          <t>Yorkshire and The Humber</t>
        </is>
      </c>
      <c r="G1578" s="380" t="inlineStr">
        <is>
          <t>RT Outer Conurbation</t>
        </is>
      </c>
      <c r="H1578" s="413" t="inlineStr">
        <is>
          <t>Inner and Outer Conurbation</t>
        </is>
      </c>
    </row>
    <row r="1579" ht="15.75" customFormat="1" customHeight="1" s="41">
      <c r="B1579" s="416" t="inlineStr">
        <is>
          <t>E02001610</t>
        </is>
      </c>
      <c r="C1579" s="417" t="inlineStr">
        <is>
          <t>Rotherham 033</t>
        </is>
      </c>
      <c r="D1579" s="417" t="inlineStr">
        <is>
          <t>E08000018</t>
        </is>
      </c>
      <c r="E1579" s="417" t="inlineStr">
        <is>
          <t>Rotherham</t>
        </is>
      </c>
      <c r="F1579" s="417" t="inlineStr">
        <is>
          <t>Yorkshire and The Humber</t>
        </is>
      </c>
      <c r="G1579" s="380" t="inlineStr">
        <is>
          <t>RT Outer Conurbation</t>
        </is>
      </c>
      <c r="H1579" s="413" t="inlineStr">
        <is>
          <t>Inner and Outer Conurbation</t>
        </is>
      </c>
    </row>
    <row r="1580" ht="15.75" customFormat="1" customHeight="1" s="41">
      <c r="B1580" s="416" t="inlineStr">
        <is>
          <t>E02001611</t>
        </is>
      </c>
      <c r="C1580" s="417" t="inlineStr">
        <is>
          <t>Sheffield 001</t>
        </is>
      </c>
      <c r="D1580" s="417" t="inlineStr">
        <is>
          <t>E08000019</t>
        </is>
      </c>
      <c r="E1580" s="417" t="inlineStr">
        <is>
          <t>Sheffield</t>
        </is>
      </c>
      <c r="F1580" s="417" t="inlineStr">
        <is>
          <t>Yorkshire and The Humber</t>
        </is>
      </c>
      <c r="G1580" s="380" t="inlineStr">
        <is>
          <t>RT Outer Conurbation</t>
        </is>
      </c>
      <c r="H1580" s="413" t="inlineStr">
        <is>
          <t>Inner and Outer Conurbation</t>
        </is>
      </c>
    </row>
    <row r="1581" ht="15.75" customFormat="1" customHeight="1" s="41">
      <c r="B1581" s="416" t="inlineStr">
        <is>
          <t>E02001612</t>
        </is>
      </c>
      <c r="C1581" s="417" t="inlineStr">
        <is>
          <t>Sheffield 002</t>
        </is>
      </c>
      <c r="D1581" s="417" t="inlineStr">
        <is>
          <t>E08000019</t>
        </is>
      </c>
      <c r="E1581" s="417" t="inlineStr">
        <is>
          <t>Sheffield</t>
        </is>
      </c>
      <c r="F1581" s="417" t="inlineStr">
        <is>
          <t>Yorkshire and The Humber</t>
        </is>
      </c>
      <c r="G1581" s="380" t="inlineStr">
        <is>
          <t>RT Outer Conurbation</t>
        </is>
      </c>
      <c r="H1581" s="413" t="inlineStr">
        <is>
          <t>Inner and Outer Conurbation</t>
        </is>
      </c>
    </row>
    <row r="1582" ht="15.75" customFormat="1" customHeight="1" s="41">
      <c r="B1582" s="416" t="inlineStr">
        <is>
          <t>E02001613</t>
        </is>
      </c>
      <c r="C1582" s="417" t="inlineStr">
        <is>
          <t>Sheffield 003</t>
        </is>
      </c>
      <c r="D1582" s="417" t="inlineStr">
        <is>
          <t>E08000019</t>
        </is>
      </c>
      <c r="E1582" s="417" t="inlineStr">
        <is>
          <t>Sheffield</t>
        </is>
      </c>
      <c r="F1582" s="417" t="inlineStr">
        <is>
          <t>Yorkshire and The Humber</t>
        </is>
      </c>
      <c r="G1582" s="380" t="inlineStr">
        <is>
          <t>RT Outer Conurbation</t>
        </is>
      </c>
      <c r="H1582" s="413" t="inlineStr">
        <is>
          <t>Inner and Outer Conurbation</t>
        </is>
      </c>
    </row>
    <row r="1583" ht="15.75" customFormat="1" customHeight="1" s="41">
      <c r="B1583" s="416" t="inlineStr">
        <is>
          <t>E02001614</t>
        </is>
      </c>
      <c r="C1583" s="417" t="inlineStr">
        <is>
          <t>Sheffield 004</t>
        </is>
      </c>
      <c r="D1583" s="417" t="inlineStr">
        <is>
          <t>E08000019</t>
        </is>
      </c>
      <c r="E1583" s="417" t="inlineStr">
        <is>
          <t>Sheffield</t>
        </is>
      </c>
      <c r="F1583" s="417" t="inlineStr">
        <is>
          <t>Yorkshire and The Humber</t>
        </is>
      </c>
      <c r="G1583" s="380" t="inlineStr">
        <is>
          <t>RT Outer Conurbation</t>
        </is>
      </c>
      <c r="H1583" s="413" t="inlineStr">
        <is>
          <t>Inner and Outer Conurbation</t>
        </is>
      </c>
    </row>
    <row r="1584" ht="15.75" customFormat="1" customHeight="1" s="41">
      <c r="B1584" s="416" t="inlineStr">
        <is>
          <t>E02001615</t>
        </is>
      </c>
      <c r="C1584" s="417" t="inlineStr">
        <is>
          <t>Sheffield 005</t>
        </is>
      </c>
      <c r="D1584" s="417" t="inlineStr">
        <is>
          <t>E08000019</t>
        </is>
      </c>
      <c r="E1584" s="417" t="inlineStr">
        <is>
          <t>Sheffield</t>
        </is>
      </c>
      <c r="F1584" s="417" t="inlineStr">
        <is>
          <t>Yorkshire and The Humber</t>
        </is>
      </c>
      <c r="G1584" s="380" t="inlineStr">
        <is>
          <t>RT Outer Conurbation</t>
        </is>
      </c>
      <c r="H1584" s="413" t="inlineStr">
        <is>
          <t>Inner and Outer Conurbation</t>
        </is>
      </c>
    </row>
    <row r="1585" ht="15.75" customFormat="1" customHeight="1" s="41">
      <c r="B1585" s="416" t="inlineStr">
        <is>
          <t>E02001616</t>
        </is>
      </c>
      <c r="C1585" s="417" t="inlineStr">
        <is>
          <t>Sheffield 006</t>
        </is>
      </c>
      <c r="D1585" s="417" t="inlineStr">
        <is>
          <t>E08000019</t>
        </is>
      </c>
      <c r="E1585" s="417" t="inlineStr">
        <is>
          <t>Sheffield</t>
        </is>
      </c>
      <c r="F1585" s="417" t="inlineStr">
        <is>
          <t>Yorkshire and The Humber</t>
        </is>
      </c>
      <c r="G1585" s="380" t="inlineStr">
        <is>
          <t>RT Inner Conurbation</t>
        </is>
      </c>
      <c r="H1585" s="413" t="inlineStr">
        <is>
          <t>Inner and Outer Conurbation</t>
        </is>
      </c>
    </row>
    <row r="1586" ht="15.75" customFormat="1" customHeight="1" s="41">
      <c r="B1586" s="416" t="inlineStr">
        <is>
          <t>E02001617</t>
        </is>
      </c>
      <c r="C1586" s="417" t="inlineStr">
        <is>
          <t>Sheffield 007</t>
        </is>
      </c>
      <c r="D1586" s="417" t="inlineStr">
        <is>
          <t>E08000019</t>
        </is>
      </c>
      <c r="E1586" s="417" t="inlineStr">
        <is>
          <t>Sheffield</t>
        </is>
      </c>
      <c r="F1586" s="417" t="inlineStr">
        <is>
          <t>Yorkshire and The Humber</t>
        </is>
      </c>
      <c r="G1586" s="380" t="inlineStr">
        <is>
          <t>RT Inner Conurbation</t>
        </is>
      </c>
      <c r="H1586" s="413" t="inlineStr">
        <is>
          <t>Inner and Outer Conurbation</t>
        </is>
      </c>
    </row>
    <row r="1587" ht="15.75" customFormat="1" customHeight="1" s="41">
      <c r="B1587" s="416" t="inlineStr">
        <is>
          <t>E02001618</t>
        </is>
      </c>
      <c r="C1587" s="417" t="inlineStr">
        <is>
          <t>Sheffield 008</t>
        </is>
      </c>
      <c r="D1587" s="417" t="inlineStr">
        <is>
          <t>E08000019</t>
        </is>
      </c>
      <c r="E1587" s="417" t="inlineStr">
        <is>
          <t>Sheffield</t>
        </is>
      </c>
      <c r="F1587" s="417" t="inlineStr">
        <is>
          <t>Yorkshire and The Humber</t>
        </is>
      </c>
      <c r="G1587" s="380" t="inlineStr">
        <is>
          <t>RT Outer Conurbation</t>
        </is>
      </c>
      <c r="H1587" s="413" t="inlineStr">
        <is>
          <t>Inner and Outer Conurbation</t>
        </is>
      </c>
    </row>
    <row r="1588" ht="15.75" customFormat="1" customHeight="1" s="41">
      <c r="B1588" s="416" t="inlineStr">
        <is>
          <t>E02001619</t>
        </is>
      </c>
      <c r="C1588" s="417" t="inlineStr">
        <is>
          <t>Sheffield 009</t>
        </is>
      </c>
      <c r="D1588" s="417" t="inlineStr">
        <is>
          <t>E08000019</t>
        </is>
      </c>
      <c r="E1588" s="417" t="inlineStr">
        <is>
          <t>Sheffield</t>
        </is>
      </c>
      <c r="F1588" s="417" t="inlineStr">
        <is>
          <t>Yorkshire and The Humber</t>
        </is>
      </c>
      <c r="G1588" s="380" t="inlineStr">
        <is>
          <t>RT Inner Conurbation</t>
        </is>
      </c>
      <c r="H1588" s="413" t="inlineStr">
        <is>
          <t>Inner and Outer Conurbation</t>
        </is>
      </c>
    </row>
    <row r="1589" ht="15.75" customFormat="1" customHeight="1" s="41">
      <c r="B1589" s="416" t="inlineStr">
        <is>
          <t>E02001620</t>
        </is>
      </c>
      <c r="C1589" s="417" t="inlineStr">
        <is>
          <t>Sheffield 010</t>
        </is>
      </c>
      <c r="D1589" s="417" t="inlineStr">
        <is>
          <t>E08000019</t>
        </is>
      </c>
      <c r="E1589" s="417" t="inlineStr">
        <is>
          <t>Sheffield</t>
        </is>
      </c>
      <c r="F1589" s="417" t="inlineStr">
        <is>
          <t>Yorkshire and The Humber</t>
        </is>
      </c>
      <c r="G1589" s="380" t="inlineStr">
        <is>
          <t>RT Inner Conurbation</t>
        </is>
      </c>
      <c r="H1589" s="413" t="inlineStr">
        <is>
          <t>Inner and Outer Conurbation</t>
        </is>
      </c>
    </row>
    <row r="1590" ht="15.75" customFormat="1" customHeight="1" s="41">
      <c r="B1590" s="416" t="inlineStr">
        <is>
          <t>E02001621</t>
        </is>
      </c>
      <c r="C1590" s="417" t="inlineStr">
        <is>
          <t>Sheffield 011</t>
        </is>
      </c>
      <c r="D1590" s="417" t="inlineStr">
        <is>
          <t>E08000019</t>
        </is>
      </c>
      <c r="E1590" s="417" t="inlineStr">
        <is>
          <t>Sheffield</t>
        </is>
      </c>
      <c r="F1590" s="417" t="inlineStr">
        <is>
          <t>Yorkshire and The Humber</t>
        </is>
      </c>
      <c r="G1590" s="380" t="inlineStr">
        <is>
          <t>RT Inner Conurbation</t>
        </is>
      </c>
      <c r="H1590" s="413" t="inlineStr">
        <is>
          <t>Inner and Outer Conurbation</t>
        </is>
      </c>
    </row>
    <row r="1591" ht="15.75" customFormat="1" customHeight="1" s="41">
      <c r="B1591" s="416" t="inlineStr">
        <is>
          <t>E02001622</t>
        </is>
      </c>
      <c r="C1591" s="417" t="inlineStr">
        <is>
          <t>Sheffield 012</t>
        </is>
      </c>
      <c r="D1591" s="417" t="inlineStr">
        <is>
          <t>E08000019</t>
        </is>
      </c>
      <c r="E1591" s="417" t="inlineStr">
        <is>
          <t>Sheffield</t>
        </is>
      </c>
      <c r="F1591" s="417" t="inlineStr">
        <is>
          <t>Yorkshire and The Humber</t>
        </is>
      </c>
      <c r="G1591" s="380" t="inlineStr">
        <is>
          <t>RT Inner Conurbation</t>
        </is>
      </c>
      <c r="H1591" s="413" t="inlineStr">
        <is>
          <t>Inner and Outer Conurbation</t>
        </is>
      </c>
    </row>
    <row r="1592" ht="15.75" customFormat="1" customHeight="1" s="41">
      <c r="B1592" s="416" t="inlineStr">
        <is>
          <t>E02001623</t>
        </is>
      </c>
      <c r="C1592" s="417" t="inlineStr">
        <is>
          <t>Sheffield 013</t>
        </is>
      </c>
      <c r="D1592" s="417" t="inlineStr">
        <is>
          <t>E08000019</t>
        </is>
      </c>
      <c r="E1592" s="417" t="inlineStr">
        <is>
          <t>Sheffield</t>
        </is>
      </c>
      <c r="F1592" s="417" t="inlineStr">
        <is>
          <t>Yorkshire and The Humber</t>
        </is>
      </c>
      <c r="G1592" s="380" t="inlineStr">
        <is>
          <t>RT Inner Conurbation</t>
        </is>
      </c>
      <c r="H1592" s="413" t="inlineStr">
        <is>
          <t>Inner and Outer Conurbation</t>
        </is>
      </c>
    </row>
    <row r="1593" ht="15.75" customFormat="1" customHeight="1" s="41">
      <c r="B1593" s="416" t="inlineStr">
        <is>
          <t>E02001624</t>
        </is>
      </c>
      <c r="C1593" s="417" t="inlineStr">
        <is>
          <t>Sheffield 014</t>
        </is>
      </c>
      <c r="D1593" s="417" t="inlineStr">
        <is>
          <t>E08000019</t>
        </is>
      </c>
      <c r="E1593" s="417" t="inlineStr">
        <is>
          <t>Sheffield</t>
        </is>
      </c>
      <c r="F1593" s="417" t="inlineStr">
        <is>
          <t>Yorkshire and The Humber</t>
        </is>
      </c>
      <c r="G1593" s="380" t="inlineStr">
        <is>
          <t>RT Inner Conurbation</t>
        </is>
      </c>
      <c r="H1593" s="413" t="inlineStr">
        <is>
          <t>Inner and Outer Conurbation</t>
        </is>
      </c>
    </row>
    <row r="1594" ht="15.75" customFormat="1" customHeight="1" s="41">
      <c r="B1594" s="416" t="inlineStr">
        <is>
          <t>E02001625</t>
        </is>
      </c>
      <c r="C1594" s="417" t="inlineStr">
        <is>
          <t>Sheffield 015</t>
        </is>
      </c>
      <c r="D1594" s="417" t="inlineStr">
        <is>
          <t>E08000019</t>
        </is>
      </c>
      <c r="E1594" s="417" t="inlineStr">
        <is>
          <t>Sheffield</t>
        </is>
      </c>
      <c r="F1594" s="417" t="inlineStr">
        <is>
          <t>Yorkshire and The Humber</t>
        </is>
      </c>
      <c r="G1594" s="380" t="inlineStr">
        <is>
          <t>RT Inner Conurbation</t>
        </is>
      </c>
      <c r="H1594" s="413" t="inlineStr">
        <is>
          <t>Inner and Outer Conurbation</t>
        </is>
      </c>
    </row>
    <row r="1595" ht="15.75" customFormat="1" customHeight="1" s="41">
      <c r="B1595" s="416" t="inlineStr">
        <is>
          <t>E02001626</t>
        </is>
      </c>
      <c r="C1595" s="417" t="inlineStr">
        <is>
          <t>Sheffield 016</t>
        </is>
      </c>
      <c r="D1595" s="417" t="inlineStr">
        <is>
          <t>E08000019</t>
        </is>
      </c>
      <c r="E1595" s="417" t="inlineStr">
        <is>
          <t>Sheffield</t>
        </is>
      </c>
      <c r="F1595" s="417" t="inlineStr">
        <is>
          <t>Yorkshire and The Humber</t>
        </is>
      </c>
      <c r="G1595" s="380" t="inlineStr">
        <is>
          <t>RT Inner Conurbation</t>
        </is>
      </c>
      <c r="H1595" s="413" t="inlineStr">
        <is>
          <t>Inner and Outer Conurbation</t>
        </is>
      </c>
    </row>
    <row r="1596" ht="15.75" customFormat="1" customHeight="1" s="41">
      <c r="B1596" s="416" t="inlineStr">
        <is>
          <t>E02001627</t>
        </is>
      </c>
      <c r="C1596" s="417" t="inlineStr">
        <is>
          <t>Sheffield 017</t>
        </is>
      </c>
      <c r="D1596" s="417" t="inlineStr">
        <is>
          <t>E08000019</t>
        </is>
      </c>
      <c r="E1596" s="417" t="inlineStr">
        <is>
          <t>Sheffield</t>
        </is>
      </c>
      <c r="F1596" s="417" t="inlineStr">
        <is>
          <t>Yorkshire and The Humber</t>
        </is>
      </c>
      <c r="G1596" s="380" t="inlineStr">
        <is>
          <t>RT Inner Conurbation</t>
        </is>
      </c>
      <c r="H1596" s="413" t="inlineStr">
        <is>
          <t>Inner and Outer Conurbation</t>
        </is>
      </c>
    </row>
    <row r="1597" ht="15.75" customFormat="1" customHeight="1" s="41">
      <c r="B1597" s="416" t="inlineStr">
        <is>
          <t>E02001628</t>
        </is>
      </c>
      <c r="C1597" s="417" t="inlineStr">
        <is>
          <t>Sheffield 018</t>
        </is>
      </c>
      <c r="D1597" s="417" t="inlineStr">
        <is>
          <t>E08000019</t>
        </is>
      </c>
      <c r="E1597" s="417" t="inlineStr">
        <is>
          <t>Sheffield</t>
        </is>
      </c>
      <c r="F1597" s="417" t="inlineStr">
        <is>
          <t>Yorkshire and The Humber</t>
        </is>
      </c>
      <c r="G1597" s="380" t="inlineStr">
        <is>
          <t>RT Inner Conurbation</t>
        </is>
      </c>
      <c r="H1597" s="413" t="inlineStr">
        <is>
          <t>Inner and Outer Conurbation</t>
        </is>
      </c>
    </row>
    <row r="1598" ht="15.75" customFormat="1" customHeight="1" s="41">
      <c r="B1598" s="416" t="inlineStr">
        <is>
          <t>E02001629</t>
        </is>
      </c>
      <c r="C1598" s="417" t="inlineStr">
        <is>
          <t>Sheffield 019</t>
        </is>
      </c>
      <c r="D1598" s="417" t="inlineStr">
        <is>
          <t>E08000019</t>
        </is>
      </c>
      <c r="E1598" s="417" t="inlineStr">
        <is>
          <t>Sheffield</t>
        </is>
      </c>
      <c r="F1598" s="417" t="inlineStr">
        <is>
          <t>Yorkshire and The Humber</t>
        </is>
      </c>
      <c r="G1598" s="380" t="inlineStr">
        <is>
          <t>RT Inner Conurbation</t>
        </is>
      </c>
      <c r="H1598" s="413" t="inlineStr">
        <is>
          <t>Inner and Outer Conurbation</t>
        </is>
      </c>
    </row>
    <row r="1599" ht="15.75" customFormat="1" customHeight="1" s="41">
      <c r="B1599" s="416" t="inlineStr">
        <is>
          <t>E02001630</t>
        </is>
      </c>
      <c r="C1599" s="417" t="inlineStr">
        <is>
          <t>Sheffield 020</t>
        </is>
      </c>
      <c r="D1599" s="417" t="inlineStr">
        <is>
          <t>E08000019</t>
        </is>
      </c>
      <c r="E1599" s="417" t="inlineStr">
        <is>
          <t>Sheffield</t>
        </is>
      </c>
      <c r="F1599" s="417" t="inlineStr">
        <is>
          <t>Yorkshire and The Humber</t>
        </is>
      </c>
      <c r="G1599" s="380" t="inlineStr">
        <is>
          <t>RT Inner Conurbation</t>
        </is>
      </c>
      <c r="H1599" s="413" t="inlineStr">
        <is>
          <t>Inner and Outer Conurbation</t>
        </is>
      </c>
    </row>
    <row r="1600" ht="15.75" customFormat="1" customHeight="1" s="41">
      <c r="B1600" s="416" t="inlineStr">
        <is>
          <t>E02001631</t>
        </is>
      </c>
      <c r="C1600" s="417" t="inlineStr">
        <is>
          <t>Sheffield 021</t>
        </is>
      </c>
      <c r="D1600" s="417" t="inlineStr">
        <is>
          <t>E08000019</t>
        </is>
      </c>
      <c r="E1600" s="417" t="inlineStr">
        <is>
          <t>Sheffield</t>
        </is>
      </c>
      <c r="F1600" s="417" t="inlineStr">
        <is>
          <t>Yorkshire and The Humber</t>
        </is>
      </c>
      <c r="G1600" s="380" t="inlineStr">
        <is>
          <t>RT Inner Conurbation</t>
        </is>
      </c>
      <c r="H1600" s="413" t="inlineStr">
        <is>
          <t>Inner and Outer Conurbation</t>
        </is>
      </c>
    </row>
    <row r="1601" ht="15.75" customFormat="1" customHeight="1" s="41">
      <c r="B1601" s="416" t="inlineStr">
        <is>
          <t>E02001632</t>
        </is>
      </c>
      <c r="C1601" s="417" t="inlineStr">
        <is>
          <t>Sheffield 022</t>
        </is>
      </c>
      <c r="D1601" s="417" t="inlineStr">
        <is>
          <t>E08000019</t>
        </is>
      </c>
      <c r="E1601" s="417" t="inlineStr">
        <is>
          <t>Sheffield</t>
        </is>
      </c>
      <c r="F1601" s="417" t="inlineStr">
        <is>
          <t>Yorkshire and The Humber</t>
        </is>
      </c>
      <c r="G1601" s="380" t="inlineStr">
        <is>
          <t>RT Inner Conurbation</t>
        </is>
      </c>
      <c r="H1601" s="413" t="inlineStr">
        <is>
          <t>Inner and Outer Conurbation</t>
        </is>
      </c>
    </row>
    <row r="1602" ht="15.75" customFormat="1" customHeight="1" s="41">
      <c r="B1602" s="416" t="inlineStr">
        <is>
          <t>E02001633</t>
        </is>
      </c>
      <c r="C1602" s="417" t="inlineStr">
        <is>
          <t>Sheffield 023</t>
        </is>
      </c>
      <c r="D1602" s="417" t="inlineStr">
        <is>
          <t>E08000019</t>
        </is>
      </c>
      <c r="E1602" s="417" t="inlineStr">
        <is>
          <t>Sheffield</t>
        </is>
      </c>
      <c r="F1602" s="417" t="inlineStr">
        <is>
          <t>Yorkshire and The Humber</t>
        </is>
      </c>
      <c r="G1602" s="380" t="inlineStr">
        <is>
          <t>RT Outer Conurbation</t>
        </is>
      </c>
      <c r="H1602" s="413" t="inlineStr">
        <is>
          <t>Inner and Outer Conurbation</t>
        </is>
      </c>
    </row>
    <row r="1603" ht="15.75" customFormat="1" customHeight="1" s="41">
      <c r="B1603" s="416" t="inlineStr">
        <is>
          <t>E02001634</t>
        </is>
      </c>
      <c r="C1603" s="417" t="inlineStr">
        <is>
          <t>Sheffield 024</t>
        </is>
      </c>
      <c r="D1603" s="417" t="inlineStr">
        <is>
          <t>E08000019</t>
        </is>
      </c>
      <c r="E1603" s="417" t="inlineStr">
        <is>
          <t>Sheffield</t>
        </is>
      </c>
      <c r="F1603" s="417" t="inlineStr">
        <is>
          <t>Yorkshire and The Humber</t>
        </is>
      </c>
      <c r="G1603" s="380" t="inlineStr">
        <is>
          <t>RT Inner Conurbation</t>
        </is>
      </c>
      <c r="H1603" s="413" t="inlineStr">
        <is>
          <t>Inner and Outer Conurbation</t>
        </is>
      </c>
    </row>
    <row r="1604" ht="15.75" customFormat="1" customHeight="1" s="41">
      <c r="B1604" s="416" t="inlineStr">
        <is>
          <t>E02001635</t>
        </is>
      </c>
      <c r="C1604" s="417" t="inlineStr">
        <is>
          <t>Sheffield 025</t>
        </is>
      </c>
      <c r="D1604" s="417" t="inlineStr">
        <is>
          <t>E08000019</t>
        </is>
      </c>
      <c r="E1604" s="417" t="inlineStr">
        <is>
          <t>Sheffield</t>
        </is>
      </c>
      <c r="F1604" s="417" t="inlineStr">
        <is>
          <t>Yorkshire and The Humber</t>
        </is>
      </c>
      <c r="G1604" s="380" t="inlineStr">
        <is>
          <t>RT Inner Conurbation</t>
        </is>
      </c>
      <c r="H1604" s="413" t="inlineStr">
        <is>
          <t>Inner and Outer Conurbation</t>
        </is>
      </c>
    </row>
    <row r="1605" ht="15.75" customFormat="1" customHeight="1" s="41">
      <c r="B1605" s="416" t="inlineStr">
        <is>
          <t>E02001636</t>
        </is>
      </c>
      <c r="C1605" s="417" t="inlineStr">
        <is>
          <t>Sheffield 026</t>
        </is>
      </c>
      <c r="D1605" s="417" t="inlineStr">
        <is>
          <t>E08000019</t>
        </is>
      </c>
      <c r="E1605" s="417" t="inlineStr">
        <is>
          <t>Sheffield</t>
        </is>
      </c>
      <c r="F1605" s="417" t="inlineStr">
        <is>
          <t>Yorkshire and The Humber</t>
        </is>
      </c>
      <c r="G1605" s="380" t="inlineStr">
        <is>
          <t>RT Inner Conurbation</t>
        </is>
      </c>
      <c r="H1605" s="413" t="inlineStr">
        <is>
          <t>Inner and Outer Conurbation</t>
        </is>
      </c>
    </row>
    <row r="1606" ht="15.75" customFormat="1" customHeight="1" s="41">
      <c r="B1606" s="416" t="inlineStr">
        <is>
          <t>E02001637</t>
        </is>
      </c>
      <c r="C1606" s="417" t="inlineStr">
        <is>
          <t>Sheffield 027</t>
        </is>
      </c>
      <c r="D1606" s="417" t="inlineStr">
        <is>
          <t>E08000019</t>
        </is>
      </c>
      <c r="E1606" s="417" t="inlineStr">
        <is>
          <t>Sheffield</t>
        </is>
      </c>
      <c r="F1606" s="417" t="inlineStr">
        <is>
          <t>Yorkshire and The Humber</t>
        </is>
      </c>
      <c r="G1606" s="380" t="inlineStr">
        <is>
          <t>RT Inner Conurbation</t>
        </is>
      </c>
      <c r="H1606" s="413" t="inlineStr">
        <is>
          <t>Inner and Outer Conurbation</t>
        </is>
      </c>
    </row>
    <row r="1607" ht="15.75" customFormat="1" customHeight="1" s="41">
      <c r="B1607" s="416" t="inlineStr">
        <is>
          <t>E02001638</t>
        </is>
      </c>
      <c r="C1607" s="417" t="inlineStr">
        <is>
          <t>Sheffield 028</t>
        </is>
      </c>
      <c r="D1607" s="417" t="inlineStr">
        <is>
          <t>E08000019</t>
        </is>
      </c>
      <c r="E1607" s="417" t="inlineStr">
        <is>
          <t>Sheffield</t>
        </is>
      </c>
      <c r="F1607" s="417" t="inlineStr">
        <is>
          <t>Yorkshire and The Humber</t>
        </is>
      </c>
      <c r="G1607" s="380" t="inlineStr">
        <is>
          <t>RT Inner Conurbation</t>
        </is>
      </c>
      <c r="H1607" s="413" t="inlineStr">
        <is>
          <t>Inner and Outer Conurbation</t>
        </is>
      </c>
    </row>
    <row r="1608" ht="15.75" customFormat="1" customHeight="1" s="41">
      <c r="B1608" s="416" t="inlineStr">
        <is>
          <t>E02001639</t>
        </is>
      </c>
      <c r="C1608" s="417" t="inlineStr">
        <is>
          <t>Sheffield 029</t>
        </is>
      </c>
      <c r="D1608" s="417" t="inlineStr">
        <is>
          <t>E08000019</t>
        </is>
      </c>
      <c r="E1608" s="417" t="inlineStr">
        <is>
          <t>Sheffield</t>
        </is>
      </c>
      <c r="F1608" s="417" t="inlineStr">
        <is>
          <t>Yorkshire and The Humber</t>
        </is>
      </c>
      <c r="G1608" s="380" t="inlineStr">
        <is>
          <t>RT Outer Conurbation</t>
        </is>
      </c>
      <c r="H1608" s="413" t="inlineStr">
        <is>
          <t>Inner and Outer Conurbation</t>
        </is>
      </c>
    </row>
    <row r="1609" ht="15.75" customFormat="1" customHeight="1" s="41">
      <c r="B1609" s="416" t="inlineStr">
        <is>
          <t>E02001640</t>
        </is>
      </c>
      <c r="C1609" s="417" t="inlineStr">
        <is>
          <t>Sheffield 030</t>
        </is>
      </c>
      <c r="D1609" s="417" t="inlineStr">
        <is>
          <t>E08000019</t>
        </is>
      </c>
      <c r="E1609" s="417" t="inlineStr">
        <is>
          <t>Sheffield</t>
        </is>
      </c>
      <c r="F1609" s="417" t="inlineStr">
        <is>
          <t>Yorkshire and The Humber</t>
        </is>
      </c>
      <c r="G1609" s="380" t="inlineStr">
        <is>
          <t>RT Inner Conurbation</t>
        </is>
      </c>
      <c r="H1609" s="413" t="inlineStr">
        <is>
          <t>Inner and Outer Conurbation</t>
        </is>
      </c>
    </row>
    <row r="1610" ht="15.75" customFormat="1" customHeight="1" s="41">
      <c r="B1610" s="416" t="inlineStr">
        <is>
          <t>E02001642</t>
        </is>
      </c>
      <c r="C1610" s="417" t="inlineStr">
        <is>
          <t>Sheffield 032</t>
        </is>
      </c>
      <c r="D1610" s="417" t="inlineStr">
        <is>
          <t>E08000019</t>
        </is>
      </c>
      <c r="E1610" s="417" t="inlineStr">
        <is>
          <t>Sheffield</t>
        </is>
      </c>
      <c r="F1610" s="417" t="inlineStr">
        <is>
          <t>Yorkshire and The Humber</t>
        </is>
      </c>
      <c r="G1610" s="380" t="inlineStr">
        <is>
          <t>RT Inner Conurbation</t>
        </is>
      </c>
      <c r="H1610" s="413" t="inlineStr">
        <is>
          <t>Inner and Outer Conurbation</t>
        </is>
      </c>
    </row>
    <row r="1611" ht="15.75" customFormat="1" customHeight="1" s="41">
      <c r="B1611" s="416" t="inlineStr">
        <is>
          <t>E02001643</t>
        </is>
      </c>
      <c r="C1611" s="417" t="inlineStr">
        <is>
          <t>Sheffield 033</t>
        </is>
      </c>
      <c r="D1611" s="417" t="inlineStr">
        <is>
          <t>E08000019</t>
        </is>
      </c>
      <c r="E1611" s="417" t="inlineStr">
        <is>
          <t>Sheffield</t>
        </is>
      </c>
      <c r="F1611" s="417" t="inlineStr">
        <is>
          <t>Yorkshire and The Humber</t>
        </is>
      </c>
      <c r="G1611" s="380" t="inlineStr">
        <is>
          <t>RT Outer Conurbation</t>
        </is>
      </c>
      <c r="H1611" s="413" t="inlineStr">
        <is>
          <t>Inner and Outer Conurbation</t>
        </is>
      </c>
    </row>
    <row r="1612" ht="15.75" customFormat="1" customHeight="1" s="41">
      <c r="B1612" s="416" t="inlineStr">
        <is>
          <t>E02001646</t>
        </is>
      </c>
      <c r="C1612" s="417" t="inlineStr">
        <is>
          <t>Sheffield 036</t>
        </is>
      </c>
      <c r="D1612" s="417" t="inlineStr">
        <is>
          <t>E08000019</t>
        </is>
      </c>
      <c r="E1612" s="417" t="inlineStr">
        <is>
          <t>Sheffield</t>
        </is>
      </c>
      <c r="F1612" s="417" t="inlineStr">
        <is>
          <t>Yorkshire and The Humber</t>
        </is>
      </c>
      <c r="G1612" s="380" t="inlineStr">
        <is>
          <t>RT Inner Conurbation</t>
        </is>
      </c>
      <c r="H1612" s="413" t="inlineStr">
        <is>
          <t>Inner and Outer Conurbation</t>
        </is>
      </c>
    </row>
    <row r="1613" ht="15.75" customFormat="1" customHeight="1" s="41">
      <c r="B1613" s="416" t="inlineStr">
        <is>
          <t>E02001647</t>
        </is>
      </c>
      <c r="C1613" s="417" t="inlineStr">
        <is>
          <t>Sheffield 037</t>
        </is>
      </c>
      <c r="D1613" s="417" t="inlineStr">
        <is>
          <t>E08000019</t>
        </is>
      </c>
      <c r="E1613" s="417" t="inlineStr">
        <is>
          <t>Sheffield</t>
        </is>
      </c>
      <c r="F1613" s="417" t="inlineStr">
        <is>
          <t>Yorkshire and The Humber</t>
        </is>
      </c>
      <c r="G1613" s="380" t="inlineStr">
        <is>
          <t>RT Inner Conurbation</t>
        </is>
      </c>
      <c r="H1613" s="413" t="inlineStr">
        <is>
          <t>Inner and Outer Conurbation</t>
        </is>
      </c>
    </row>
    <row r="1614" ht="15.75" customFormat="1" customHeight="1" s="41">
      <c r="B1614" s="416" t="inlineStr">
        <is>
          <t>E02001648</t>
        </is>
      </c>
      <c r="C1614" s="417" t="inlineStr">
        <is>
          <t>Sheffield 038</t>
        </is>
      </c>
      <c r="D1614" s="417" t="inlineStr">
        <is>
          <t>E08000019</t>
        </is>
      </c>
      <c r="E1614" s="417" t="inlineStr">
        <is>
          <t>Sheffield</t>
        </is>
      </c>
      <c r="F1614" s="417" t="inlineStr">
        <is>
          <t>Yorkshire and The Humber</t>
        </is>
      </c>
      <c r="G1614" s="380" t="inlineStr">
        <is>
          <t>RT Inner Conurbation</t>
        </is>
      </c>
      <c r="H1614" s="413" t="inlineStr">
        <is>
          <t>Inner and Outer Conurbation</t>
        </is>
      </c>
    </row>
    <row r="1615" ht="15.75" customFormat="1" customHeight="1" s="41">
      <c r="B1615" s="416" t="inlineStr">
        <is>
          <t>E02001649</t>
        </is>
      </c>
      <c r="C1615" s="417" t="inlineStr">
        <is>
          <t>Sheffield 039</t>
        </is>
      </c>
      <c r="D1615" s="417" t="inlineStr">
        <is>
          <t>E08000019</t>
        </is>
      </c>
      <c r="E1615" s="417" t="inlineStr">
        <is>
          <t>Sheffield</t>
        </is>
      </c>
      <c r="F1615" s="417" t="inlineStr">
        <is>
          <t>Yorkshire and The Humber</t>
        </is>
      </c>
      <c r="G1615" s="380" t="inlineStr">
        <is>
          <t>RT Inner Conurbation</t>
        </is>
      </c>
      <c r="H1615" s="413" t="inlineStr">
        <is>
          <t>Inner and Outer Conurbation</t>
        </is>
      </c>
    </row>
    <row r="1616" ht="15.75" customFormat="1" customHeight="1" s="41">
      <c r="B1616" s="416" t="inlineStr">
        <is>
          <t>E02001650</t>
        </is>
      </c>
      <c r="C1616" s="417" t="inlineStr">
        <is>
          <t>Sheffield 040</t>
        </is>
      </c>
      <c r="D1616" s="417" t="inlineStr">
        <is>
          <t>E08000019</t>
        </is>
      </c>
      <c r="E1616" s="417" t="inlineStr">
        <is>
          <t>Sheffield</t>
        </is>
      </c>
      <c r="F1616" s="417" t="inlineStr">
        <is>
          <t>Yorkshire and The Humber</t>
        </is>
      </c>
      <c r="G1616" s="380" t="inlineStr">
        <is>
          <t>RT Inner Conurbation</t>
        </is>
      </c>
      <c r="H1616" s="413" t="inlineStr">
        <is>
          <t>Inner and Outer Conurbation</t>
        </is>
      </c>
    </row>
    <row r="1617" ht="15.75" customFormat="1" customHeight="1" s="41">
      <c r="B1617" s="416" t="inlineStr">
        <is>
          <t>E02001651</t>
        </is>
      </c>
      <c r="C1617" s="417" t="inlineStr">
        <is>
          <t>Sheffield 041</t>
        </is>
      </c>
      <c r="D1617" s="417" t="inlineStr">
        <is>
          <t>E08000019</t>
        </is>
      </c>
      <c r="E1617" s="417" t="inlineStr">
        <is>
          <t>Sheffield</t>
        </is>
      </c>
      <c r="F1617" s="417" t="inlineStr">
        <is>
          <t>Yorkshire and The Humber</t>
        </is>
      </c>
      <c r="G1617" s="380" t="inlineStr">
        <is>
          <t>RT Outer Conurbation</t>
        </is>
      </c>
      <c r="H1617" s="413" t="inlineStr">
        <is>
          <t>Inner and Outer Conurbation</t>
        </is>
      </c>
    </row>
    <row r="1618" ht="15.75" customFormat="1" customHeight="1" s="41">
      <c r="B1618" s="416" t="inlineStr">
        <is>
          <t>E02001652</t>
        </is>
      </c>
      <c r="C1618" s="417" t="inlineStr">
        <is>
          <t>Sheffield 042</t>
        </is>
      </c>
      <c r="D1618" s="417" t="inlineStr">
        <is>
          <t>E08000019</t>
        </is>
      </c>
      <c r="E1618" s="417" t="inlineStr">
        <is>
          <t>Sheffield</t>
        </is>
      </c>
      <c r="F1618" s="417" t="inlineStr">
        <is>
          <t>Yorkshire and The Humber</t>
        </is>
      </c>
      <c r="G1618" s="380" t="inlineStr">
        <is>
          <t>RT Inner Conurbation</t>
        </is>
      </c>
      <c r="H1618" s="413" t="inlineStr">
        <is>
          <t>Inner and Outer Conurbation</t>
        </is>
      </c>
    </row>
    <row r="1619" ht="15.75" customFormat="1" customHeight="1" s="41">
      <c r="B1619" s="416" t="inlineStr">
        <is>
          <t>E02001653</t>
        </is>
      </c>
      <c r="C1619" s="417" t="inlineStr">
        <is>
          <t>Sheffield 043</t>
        </is>
      </c>
      <c r="D1619" s="417" t="inlineStr">
        <is>
          <t>E08000019</t>
        </is>
      </c>
      <c r="E1619" s="417" t="inlineStr">
        <is>
          <t>Sheffield</t>
        </is>
      </c>
      <c r="F1619" s="417" t="inlineStr">
        <is>
          <t>Yorkshire and The Humber</t>
        </is>
      </c>
      <c r="G1619" s="380" t="inlineStr">
        <is>
          <t>RT Inner Conurbation</t>
        </is>
      </c>
      <c r="H1619" s="413" t="inlineStr">
        <is>
          <t>Inner and Outer Conurbation</t>
        </is>
      </c>
    </row>
    <row r="1620" ht="15.75" customFormat="1" customHeight="1" s="41">
      <c r="B1620" s="416" t="inlineStr">
        <is>
          <t>E02001654</t>
        </is>
      </c>
      <c r="C1620" s="417" t="inlineStr">
        <is>
          <t>Sheffield 044</t>
        </is>
      </c>
      <c r="D1620" s="417" t="inlineStr">
        <is>
          <t>E08000019</t>
        </is>
      </c>
      <c r="E1620" s="417" t="inlineStr">
        <is>
          <t>Sheffield</t>
        </is>
      </c>
      <c r="F1620" s="417" t="inlineStr">
        <is>
          <t>Yorkshire and The Humber</t>
        </is>
      </c>
      <c r="G1620" s="380" t="inlineStr">
        <is>
          <t>RT Inner Conurbation</t>
        </is>
      </c>
      <c r="H1620" s="413" t="inlineStr">
        <is>
          <t>Inner and Outer Conurbation</t>
        </is>
      </c>
    </row>
    <row r="1621" ht="15.75" customFormat="1" customHeight="1" s="41">
      <c r="B1621" s="416" t="inlineStr">
        <is>
          <t>E02001655</t>
        </is>
      </c>
      <c r="C1621" s="417" t="inlineStr">
        <is>
          <t>Sheffield 045</t>
        </is>
      </c>
      <c r="D1621" s="417" t="inlineStr">
        <is>
          <t>E08000019</t>
        </is>
      </c>
      <c r="E1621" s="417" t="inlineStr">
        <is>
          <t>Sheffield</t>
        </is>
      </c>
      <c r="F1621" s="417" t="inlineStr">
        <is>
          <t>Yorkshire and The Humber</t>
        </is>
      </c>
      <c r="G1621" s="380" t="inlineStr">
        <is>
          <t>RT Inner Conurbation</t>
        </is>
      </c>
      <c r="H1621" s="413" t="inlineStr">
        <is>
          <t>Inner and Outer Conurbation</t>
        </is>
      </c>
    </row>
    <row r="1622" ht="15.75" customFormat="1" customHeight="1" s="41">
      <c r="B1622" s="416" t="inlineStr">
        <is>
          <t>E02001656</t>
        </is>
      </c>
      <c r="C1622" s="417" t="inlineStr">
        <is>
          <t>Sheffield 046</t>
        </is>
      </c>
      <c r="D1622" s="417" t="inlineStr">
        <is>
          <t>E08000019</t>
        </is>
      </c>
      <c r="E1622" s="417" t="inlineStr">
        <is>
          <t>Sheffield</t>
        </is>
      </c>
      <c r="F1622" s="417" t="inlineStr">
        <is>
          <t>Yorkshire and The Humber</t>
        </is>
      </c>
      <c r="G1622" s="380" t="inlineStr">
        <is>
          <t>RT Inner Conurbation</t>
        </is>
      </c>
      <c r="H1622" s="413" t="inlineStr">
        <is>
          <t>Inner and Outer Conurbation</t>
        </is>
      </c>
    </row>
    <row r="1623" ht="15.75" customFormat="1" customHeight="1" s="41">
      <c r="B1623" s="416" t="inlineStr">
        <is>
          <t>E02001657</t>
        </is>
      </c>
      <c r="C1623" s="417" t="inlineStr">
        <is>
          <t>Sheffield 047</t>
        </is>
      </c>
      <c r="D1623" s="417" t="inlineStr">
        <is>
          <t>E08000019</t>
        </is>
      </c>
      <c r="E1623" s="417" t="inlineStr">
        <is>
          <t>Sheffield</t>
        </is>
      </c>
      <c r="F1623" s="417" t="inlineStr">
        <is>
          <t>Yorkshire and The Humber</t>
        </is>
      </c>
      <c r="G1623" s="380" t="inlineStr">
        <is>
          <t>RT Inner Conurbation</t>
        </is>
      </c>
      <c r="H1623" s="413" t="inlineStr">
        <is>
          <t>Inner and Outer Conurbation</t>
        </is>
      </c>
    </row>
    <row r="1624" ht="15.75" customFormat="1" customHeight="1" s="41">
      <c r="B1624" s="416" t="inlineStr">
        <is>
          <t>E02001658</t>
        </is>
      </c>
      <c r="C1624" s="417" t="inlineStr">
        <is>
          <t>Sheffield 048</t>
        </is>
      </c>
      <c r="D1624" s="417" t="inlineStr">
        <is>
          <t>E08000019</t>
        </is>
      </c>
      <c r="E1624" s="417" t="inlineStr">
        <is>
          <t>Sheffield</t>
        </is>
      </c>
      <c r="F1624" s="417" t="inlineStr">
        <is>
          <t>Yorkshire and The Humber</t>
        </is>
      </c>
      <c r="G1624" s="380" t="inlineStr">
        <is>
          <t>RT Inner Conurbation</t>
        </is>
      </c>
      <c r="H1624" s="413" t="inlineStr">
        <is>
          <t>Inner and Outer Conurbation</t>
        </is>
      </c>
    </row>
    <row r="1625" ht="15.75" customFormat="1" customHeight="1" s="41">
      <c r="B1625" s="416" t="inlineStr">
        <is>
          <t>E02001659</t>
        </is>
      </c>
      <c r="C1625" s="417" t="inlineStr">
        <is>
          <t>Sheffield 049</t>
        </is>
      </c>
      <c r="D1625" s="417" t="inlineStr">
        <is>
          <t>E08000019</t>
        </is>
      </c>
      <c r="E1625" s="417" t="inlineStr">
        <is>
          <t>Sheffield</t>
        </is>
      </c>
      <c r="F1625" s="417" t="inlineStr">
        <is>
          <t>Yorkshire and The Humber</t>
        </is>
      </c>
      <c r="G1625" s="380" t="inlineStr">
        <is>
          <t>RT Inner Conurbation</t>
        </is>
      </c>
      <c r="H1625" s="413" t="inlineStr">
        <is>
          <t>Inner and Outer Conurbation</t>
        </is>
      </c>
    </row>
    <row r="1626" ht="15.75" customFormat="1" customHeight="1" s="41">
      <c r="B1626" s="416" t="inlineStr">
        <is>
          <t>E02001660</t>
        </is>
      </c>
      <c r="C1626" s="417" t="inlineStr">
        <is>
          <t>Sheffield 050</t>
        </is>
      </c>
      <c r="D1626" s="417" t="inlineStr">
        <is>
          <t>E08000019</t>
        </is>
      </c>
      <c r="E1626" s="417" t="inlineStr">
        <is>
          <t>Sheffield</t>
        </is>
      </c>
      <c r="F1626" s="417" t="inlineStr">
        <is>
          <t>Yorkshire and The Humber</t>
        </is>
      </c>
      <c r="G1626" s="380" t="inlineStr">
        <is>
          <t>RT Inner Conurbation</t>
        </is>
      </c>
      <c r="H1626" s="413" t="inlineStr">
        <is>
          <t>Inner and Outer Conurbation</t>
        </is>
      </c>
    </row>
    <row r="1627" ht="15.75" customFormat="1" customHeight="1" s="41">
      <c r="B1627" s="416" t="inlineStr">
        <is>
          <t>E02001661</t>
        </is>
      </c>
      <c r="C1627" s="417" t="inlineStr">
        <is>
          <t>Sheffield 051</t>
        </is>
      </c>
      <c r="D1627" s="417" t="inlineStr">
        <is>
          <t>E08000019</t>
        </is>
      </c>
      <c r="E1627" s="417" t="inlineStr">
        <is>
          <t>Sheffield</t>
        </is>
      </c>
      <c r="F1627" s="417" t="inlineStr">
        <is>
          <t>Yorkshire and The Humber</t>
        </is>
      </c>
      <c r="G1627" s="380" t="inlineStr">
        <is>
          <t>RT Inner Conurbation</t>
        </is>
      </c>
      <c r="H1627" s="413" t="inlineStr">
        <is>
          <t>Inner and Outer Conurbation</t>
        </is>
      </c>
    </row>
    <row r="1628" ht="15.75" customFormat="1" customHeight="1" s="41">
      <c r="B1628" s="416" t="inlineStr">
        <is>
          <t>E02001662</t>
        </is>
      </c>
      <c r="C1628" s="417" t="inlineStr">
        <is>
          <t>Sheffield 052</t>
        </is>
      </c>
      <c r="D1628" s="417" t="inlineStr">
        <is>
          <t>E08000019</t>
        </is>
      </c>
      <c r="E1628" s="417" t="inlineStr">
        <is>
          <t>Sheffield</t>
        </is>
      </c>
      <c r="F1628" s="417" t="inlineStr">
        <is>
          <t>Yorkshire and The Humber</t>
        </is>
      </c>
      <c r="G1628" s="380" t="inlineStr">
        <is>
          <t>RT Inner Conurbation</t>
        </is>
      </c>
      <c r="H1628" s="413" t="inlineStr">
        <is>
          <t>Inner and Outer Conurbation</t>
        </is>
      </c>
    </row>
    <row r="1629" ht="15.75" customFormat="1" customHeight="1" s="41">
      <c r="B1629" s="416" t="inlineStr">
        <is>
          <t>E02001663</t>
        </is>
      </c>
      <c r="C1629" s="417" t="inlineStr">
        <is>
          <t>Sheffield 053</t>
        </is>
      </c>
      <c r="D1629" s="417" t="inlineStr">
        <is>
          <t>E08000019</t>
        </is>
      </c>
      <c r="E1629" s="417" t="inlineStr">
        <is>
          <t>Sheffield</t>
        </is>
      </c>
      <c r="F1629" s="417" t="inlineStr">
        <is>
          <t>Yorkshire and The Humber</t>
        </is>
      </c>
      <c r="G1629" s="380" t="inlineStr">
        <is>
          <t>RT Inner Conurbation</t>
        </is>
      </c>
      <c r="H1629" s="413" t="inlineStr">
        <is>
          <t>Inner and Outer Conurbation</t>
        </is>
      </c>
    </row>
    <row r="1630" ht="15.75" customFormat="1" customHeight="1" s="41">
      <c r="B1630" s="416" t="inlineStr">
        <is>
          <t>E02001664</t>
        </is>
      </c>
      <c r="C1630" s="417" t="inlineStr">
        <is>
          <t>Sheffield 054</t>
        </is>
      </c>
      <c r="D1630" s="417" t="inlineStr">
        <is>
          <t>E08000019</t>
        </is>
      </c>
      <c r="E1630" s="417" t="inlineStr">
        <is>
          <t>Sheffield</t>
        </is>
      </c>
      <c r="F1630" s="417" t="inlineStr">
        <is>
          <t>Yorkshire and The Humber</t>
        </is>
      </c>
      <c r="G1630" s="380" t="inlineStr">
        <is>
          <t>RT Inner Conurbation</t>
        </is>
      </c>
      <c r="H1630" s="413" t="inlineStr">
        <is>
          <t>Inner and Outer Conurbation</t>
        </is>
      </c>
    </row>
    <row r="1631" ht="15.75" customFormat="1" customHeight="1" s="41">
      <c r="B1631" s="416" t="inlineStr">
        <is>
          <t>E02001665</t>
        </is>
      </c>
      <c r="C1631" s="417" t="inlineStr">
        <is>
          <t>Sheffield 055</t>
        </is>
      </c>
      <c r="D1631" s="417" t="inlineStr">
        <is>
          <t>E08000019</t>
        </is>
      </c>
      <c r="E1631" s="417" t="inlineStr">
        <is>
          <t>Sheffield</t>
        </is>
      </c>
      <c r="F1631" s="417" t="inlineStr">
        <is>
          <t>Yorkshire and The Humber</t>
        </is>
      </c>
      <c r="G1631" s="380" t="inlineStr">
        <is>
          <t>RT Inner Conurbation</t>
        </is>
      </c>
      <c r="H1631" s="413" t="inlineStr">
        <is>
          <t>Inner and Outer Conurbation</t>
        </is>
      </c>
    </row>
    <row r="1632" ht="15.75" customFormat="1" customHeight="1" s="41">
      <c r="B1632" s="416" t="inlineStr">
        <is>
          <t>E02001666</t>
        </is>
      </c>
      <c r="C1632" s="417" t="inlineStr">
        <is>
          <t>Sheffield 056</t>
        </is>
      </c>
      <c r="D1632" s="417" t="inlineStr">
        <is>
          <t>E08000019</t>
        </is>
      </c>
      <c r="E1632" s="417" t="inlineStr">
        <is>
          <t>Sheffield</t>
        </is>
      </c>
      <c r="F1632" s="417" t="inlineStr">
        <is>
          <t>Yorkshire and The Humber</t>
        </is>
      </c>
      <c r="G1632" s="380" t="inlineStr">
        <is>
          <t>RT Inner Conurbation</t>
        </is>
      </c>
      <c r="H1632" s="413" t="inlineStr">
        <is>
          <t>Inner and Outer Conurbation</t>
        </is>
      </c>
    </row>
    <row r="1633" ht="15.75" customFormat="1" customHeight="1" s="41">
      <c r="B1633" s="416" t="inlineStr">
        <is>
          <t>E02001669</t>
        </is>
      </c>
      <c r="C1633" s="417" t="inlineStr">
        <is>
          <t>Sheffield 059</t>
        </is>
      </c>
      <c r="D1633" s="417" t="inlineStr">
        <is>
          <t>E08000019</t>
        </is>
      </c>
      <c r="E1633" s="417" t="inlineStr">
        <is>
          <t>Sheffield</t>
        </is>
      </c>
      <c r="F1633" s="417" t="inlineStr">
        <is>
          <t>Yorkshire and The Humber</t>
        </is>
      </c>
      <c r="G1633" s="380" t="inlineStr">
        <is>
          <t>RT Inner Conurbation</t>
        </is>
      </c>
      <c r="H1633" s="413" t="inlineStr">
        <is>
          <t>Inner and Outer Conurbation</t>
        </is>
      </c>
    </row>
    <row r="1634" ht="15.75" customFormat="1" customHeight="1" s="41">
      <c r="B1634" s="416" t="inlineStr">
        <is>
          <t>E02001670</t>
        </is>
      </c>
      <c r="C1634" s="417" t="inlineStr">
        <is>
          <t>Sheffield 060</t>
        </is>
      </c>
      <c r="D1634" s="417" t="inlineStr">
        <is>
          <t>E08000019</t>
        </is>
      </c>
      <c r="E1634" s="417" t="inlineStr">
        <is>
          <t>Sheffield</t>
        </is>
      </c>
      <c r="F1634" s="417" t="inlineStr">
        <is>
          <t>Yorkshire and The Humber</t>
        </is>
      </c>
      <c r="G1634" s="380" t="inlineStr">
        <is>
          <t>RT Inner Conurbation</t>
        </is>
      </c>
      <c r="H1634" s="413" t="inlineStr">
        <is>
          <t>Inner and Outer Conurbation</t>
        </is>
      </c>
    </row>
    <row r="1635" ht="15.75" customFormat="1" customHeight="1" s="41">
      <c r="B1635" s="416" t="inlineStr">
        <is>
          <t>E02001671</t>
        </is>
      </c>
      <c r="C1635" s="417" t="inlineStr">
        <is>
          <t>Sheffield 061</t>
        </is>
      </c>
      <c r="D1635" s="417" t="inlineStr">
        <is>
          <t>E08000019</t>
        </is>
      </c>
      <c r="E1635" s="417" t="inlineStr">
        <is>
          <t>Sheffield</t>
        </is>
      </c>
      <c r="F1635" s="417" t="inlineStr">
        <is>
          <t>Yorkshire and The Humber</t>
        </is>
      </c>
      <c r="G1635" s="380" t="inlineStr">
        <is>
          <t>RT Inner Conurbation</t>
        </is>
      </c>
      <c r="H1635" s="413" t="inlineStr">
        <is>
          <t>Inner and Outer Conurbation</t>
        </is>
      </c>
    </row>
    <row r="1636" ht="15.75" customFormat="1" customHeight="1" s="41">
      <c r="B1636" s="416" t="inlineStr">
        <is>
          <t>E02001672</t>
        </is>
      </c>
      <c r="C1636" s="417" t="inlineStr">
        <is>
          <t>Sheffield 062</t>
        </is>
      </c>
      <c r="D1636" s="417" t="inlineStr">
        <is>
          <t>E08000019</t>
        </is>
      </c>
      <c r="E1636" s="417" t="inlineStr">
        <is>
          <t>Sheffield</t>
        </is>
      </c>
      <c r="F1636" s="417" t="inlineStr">
        <is>
          <t>Yorkshire and The Humber</t>
        </is>
      </c>
      <c r="G1636" s="380" t="inlineStr">
        <is>
          <t>RT Inner Conurbation</t>
        </is>
      </c>
      <c r="H1636" s="413" t="inlineStr">
        <is>
          <t>Inner and Outer Conurbation</t>
        </is>
      </c>
    </row>
    <row r="1637" ht="15.75" customFormat="1" customHeight="1" s="41">
      <c r="B1637" s="416" t="inlineStr">
        <is>
          <t>E02001673</t>
        </is>
      </c>
      <c r="C1637" s="417" t="inlineStr">
        <is>
          <t>Sheffield 063</t>
        </is>
      </c>
      <c r="D1637" s="417" t="inlineStr">
        <is>
          <t>E08000019</t>
        </is>
      </c>
      <c r="E1637" s="417" t="inlineStr">
        <is>
          <t>Sheffield</t>
        </is>
      </c>
      <c r="F1637" s="417" t="inlineStr">
        <is>
          <t>Yorkshire and The Humber</t>
        </is>
      </c>
      <c r="G1637" s="380" t="inlineStr">
        <is>
          <t>RT Inner Conurbation</t>
        </is>
      </c>
      <c r="H1637" s="413" t="inlineStr">
        <is>
          <t>Inner and Outer Conurbation</t>
        </is>
      </c>
    </row>
    <row r="1638" ht="15.75" customFormat="1" customHeight="1" s="41">
      <c r="B1638" s="416" t="inlineStr">
        <is>
          <t>E02001674</t>
        </is>
      </c>
      <c r="C1638" s="417" t="inlineStr">
        <is>
          <t>Sheffield 064</t>
        </is>
      </c>
      <c r="D1638" s="417" t="inlineStr">
        <is>
          <t>E08000019</t>
        </is>
      </c>
      <c r="E1638" s="417" t="inlineStr">
        <is>
          <t>Sheffield</t>
        </is>
      </c>
      <c r="F1638" s="417" t="inlineStr">
        <is>
          <t>Yorkshire and The Humber</t>
        </is>
      </c>
      <c r="G1638" s="380" t="inlineStr">
        <is>
          <t>RT Inner Conurbation</t>
        </is>
      </c>
      <c r="H1638" s="413" t="inlineStr">
        <is>
          <t>Inner and Outer Conurbation</t>
        </is>
      </c>
    </row>
    <row r="1639" ht="15.75" customFormat="1" customHeight="1" s="41">
      <c r="B1639" s="416" t="inlineStr">
        <is>
          <t>E02001675</t>
        </is>
      </c>
      <c r="C1639" s="417" t="inlineStr">
        <is>
          <t>Sheffield 065</t>
        </is>
      </c>
      <c r="D1639" s="417" t="inlineStr">
        <is>
          <t>E08000019</t>
        </is>
      </c>
      <c r="E1639" s="417" t="inlineStr">
        <is>
          <t>Sheffield</t>
        </is>
      </c>
      <c r="F1639" s="417" t="inlineStr">
        <is>
          <t>Yorkshire and The Humber</t>
        </is>
      </c>
      <c r="G1639" s="380" t="inlineStr">
        <is>
          <t>RT Inner Conurbation</t>
        </is>
      </c>
      <c r="H1639" s="413" t="inlineStr">
        <is>
          <t>Inner and Outer Conurbation</t>
        </is>
      </c>
    </row>
    <row r="1640" ht="15.75" customFormat="1" customHeight="1" s="41">
      <c r="B1640" s="416" t="inlineStr">
        <is>
          <t>E02001676</t>
        </is>
      </c>
      <c r="C1640" s="417" t="inlineStr">
        <is>
          <t>Sheffield 066</t>
        </is>
      </c>
      <c r="D1640" s="417" t="inlineStr">
        <is>
          <t>E08000019</t>
        </is>
      </c>
      <c r="E1640" s="417" t="inlineStr">
        <is>
          <t>Sheffield</t>
        </is>
      </c>
      <c r="F1640" s="417" t="inlineStr">
        <is>
          <t>Yorkshire and The Humber</t>
        </is>
      </c>
      <c r="G1640" s="380" t="inlineStr">
        <is>
          <t>RT Inner Conurbation</t>
        </is>
      </c>
      <c r="H1640" s="413" t="inlineStr">
        <is>
          <t>Inner and Outer Conurbation</t>
        </is>
      </c>
    </row>
    <row r="1641" ht="15.75" customFormat="1" customHeight="1" s="41">
      <c r="B1641" s="416" t="inlineStr">
        <is>
          <t>E02001678</t>
        </is>
      </c>
      <c r="C1641" s="417" t="inlineStr">
        <is>
          <t>Sheffield 068</t>
        </is>
      </c>
      <c r="D1641" s="417" t="inlineStr">
        <is>
          <t>E08000019</t>
        </is>
      </c>
      <c r="E1641" s="417" t="inlineStr">
        <is>
          <t>Sheffield</t>
        </is>
      </c>
      <c r="F1641" s="417" t="inlineStr">
        <is>
          <t>Yorkshire and The Humber</t>
        </is>
      </c>
      <c r="G1641" s="380" t="inlineStr">
        <is>
          <t>RT Inner Conurbation</t>
        </is>
      </c>
      <c r="H1641" s="413" t="inlineStr">
        <is>
          <t>Inner and Outer Conurbation</t>
        </is>
      </c>
    </row>
    <row r="1642" ht="15.75" customFormat="1" customHeight="1" s="41">
      <c r="B1642" s="416" t="inlineStr">
        <is>
          <t>E02001679</t>
        </is>
      </c>
      <c r="C1642" s="417" t="inlineStr">
        <is>
          <t>Sheffield 069</t>
        </is>
      </c>
      <c r="D1642" s="417" t="inlineStr">
        <is>
          <t>E08000019</t>
        </is>
      </c>
      <c r="E1642" s="417" t="inlineStr">
        <is>
          <t>Sheffield</t>
        </is>
      </c>
      <c r="F1642" s="417" t="inlineStr">
        <is>
          <t>Yorkshire and The Humber</t>
        </is>
      </c>
      <c r="G1642" s="380" t="inlineStr">
        <is>
          <t>RT Inner Conurbation</t>
        </is>
      </c>
      <c r="H1642" s="413" t="inlineStr">
        <is>
          <t>Inner and Outer Conurbation</t>
        </is>
      </c>
    </row>
    <row r="1643" ht="15.75" customFormat="1" customHeight="1" s="41">
      <c r="B1643" s="416" t="inlineStr">
        <is>
          <t>E02001680</t>
        </is>
      </c>
      <c r="C1643" s="417" t="inlineStr">
        <is>
          <t>Sheffield 070</t>
        </is>
      </c>
      <c r="D1643" s="417" t="inlineStr">
        <is>
          <t>E08000019</t>
        </is>
      </c>
      <c r="E1643" s="417" t="inlineStr">
        <is>
          <t>Sheffield</t>
        </is>
      </c>
      <c r="F1643" s="417" t="inlineStr">
        <is>
          <t>Yorkshire and The Humber</t>
        </is>
      </c>
      <c r="G1643" s="380" t="inlineStr">
        <is>
          <t>RT Inner Conurbation</t>
        </is>
      </c>
      <c r="H1643" s="413" t="inlineStr">
        <is>
          <t>Inner and Outer Conurbation</t>
        </is>
      </c>
    </row>
    <row r="1644" ht="15.75" customFormat="1" customHeight="1" s="41">
      <c r="B1644" s="416" t="inlineStr">
        <is>
          <t>E02001681</t>
        </is>
      </c>
      <c r="C1644" s="417" t="inlineStr">
        <is>
          <t>Sheffield 071</t>
        </is>
      </c>
      <c r="D1644" s="417" t="inlineStr">
        <is>
          <t>E08000019</t>
        </is>
      </c>
      <c r="E1644" s="417" t="inlineStr">
        <is>
          <t>Sheffield</t>
        </is>
      </c>
      <c r="F1644" s="417" t="inlineStr">
        <is>
          <t>Yorkshire and The Humber</t>
        </is>
      </c>
      <c r="G1644" s="380" t="inlineStr">
        <is>
          <t>RT Inner Conurbation</t>
        </is>
      </c>
      <c r="H1644" s="413" t="inlineStr">
        <is>
          <t>Inner and Outer Conurbation</t>
        </is>
      </c>
    </row>
    <row r="1645" ht="15.75" customFormat="1" customHeight="1" s="41">
      <c r="B1645" s="416" t="inlineStr">
        <is>
          <t>E02001682</t>
        </is>
      </c>
      <c r="C1645" s="417" t="inlineStr">
        <is>
          <t>Gateshead 001</t>
        </is>
      </c>
      <c r="D1645" s="417" t="inlineStr">
        <is>
          <t>E08000020</t>
        </is>
      </c>
      <c r="E1645" s="417" t="inlineStr">
        <is>
          <t>Gateshead</t>
        </is>
      </c>
      <c r="F1645" s="417" t="inlineStr">
        <is>
          <t>North East</t>
        </is>
      </c>
      <c r="G1645" s="380" t="inlineStr">
        <is>
          <t>RT Outer Conurbation</t>
        </is>
      </c>
      <c r="H1645" s="413" t="inlineStr">
        <is>
          <t>Inner and Outer Conurbation</t>
        </is>
      </c>
    </row>
    <row r="1646" ht="15.75" customFormat="1" customHeight="1" s="41">
      <c r="B1646" s="416" t="inlineStr">
        <is>
          <t>E02001683</t>
        </is>
      </c>
      <c r="C1646" s="417" t="inlineStr">
        <is>
          <t>Gateshead 002</t>
        </is>
      </c>
      <c r="D1646" s="417" t="inlineStr">
        <is>
          <t>E08000020</t>
        </is>
      </c>
      <c r="E1646" s="417" t="inlineStr">
        <is>
          <t>Gateshead</t>
        </is>
      </c>
      <c r="F1646" s="417" t="inlineStr">
        <is>
          <t>North East</t>
        </is>
      </c>
      <c r="G1646" s="380" t="inlineStr">
        <is>
          <t>RT Outer Conurbation</t>
        </is>
      </c>
      <c r="H1646" s="413" t="inlineStr">
        <is>
          <t>Inner and Outer Conurbation</t>
        </is>
      </c>
    </row>
    <row r="1647" ht="15.75" customFormat="1" customHeight="1" s="41">
      <c r="B1647" s="416" t="inlineStr">
        <is>
          <t>E02001684</t>
        </is>
      </c>
      <c r="C1647" s="417" t="inlineStr">
        <is>
          <t>Gateshead 003</t>
        </is>
      </c>
      <c r="D1647" s="417" t="inlineStr">
        <is>
          <t>E08000020</t>
        </is>
      </c>
      <c r="E1647" s="417" t="inlineStr">
        <is>
          <t>Gateshead</t>
        </is>
      </c>
      <c r="F1647" s="417" t="inlineStr">
        <is>
          <t>North East</t>
        </is>
      </c>
      <c r="G1647" s="380" t="inlineStr">
        <is>
          <t>RT Inner Conurbation</t>
        </is>
      </c>
      <c r="H1647" s="413" t="inlineStr">
        <is>
          <t>Inner and Outer Conurbation</t>
        </is>
      </c>
    </row>
    <row r="1648" ht="15.75" customFormat="1" customHeight="1" s="41">
      <c r="B1648" s="416" t="inlineStr">
        <is>
          <t>E02001685</t>
        </is>
      </c>
      <c r="C1648" s="417" t="inlineStr">
        <is>
          <t>Gateshead 004</t>
        </is>
      </c>
      <c r="D1648" s="417" t="inlineStr">
        <is>
          <t>E08000020</t>
        </is>
      </c>
      <c r="E1648" s="417" t="inlineStr">
        <is>
          <t>Gateshead</t>
        </is>
      </c>
      <c r="F1648" s="417" t="inlineStr">
        <is>
          <t>North East</t>
        </is>
      </c>
      <c r="G1648" s="380" t="inlineStr">
        <is>
          <t>RT Outer Conurbation</t>
        </is>
      </c>
      <c r="H1648" s="413" t="inlineStr">
        <is>
          <t>Inner and Outer Conurbation</t>
        </is>
      </c>
    </row>
    <row r="1649" ht="15.75" customFormat="1" customHeight="1" s="41">
      <c r="B1649" s="416" t="inlineStr">
        <is>
          <t>E02001686</t>
        </is>
      </c>
      <c r="C1649" s="417" t="inlineStr">
        <is>
          <t>Gateshead 005</t>
        </is>
      </c>
      <c r="D1649" s="417" t="inlineStr">
        <is>
          <t>E08000020</t>
        </is>
      </c>
      <c r="E1649" s="417" t="inlineStr">
        <is>
          <t>Gateshead</t>
        </is>
      </c>
      <c r="F1649" s="417" t="inlineStr">
        <is>
          <t>North East</t>
        </is>
      </c>
      <c r="G1649" s="380" t="inlineStr">
        <is>
          <t>RT Outer Conurbation</t>
        </is>
      </c>
      <c r="H1649" s="413" t="inlineStr">
        <is>
          <t>Inner and Outer Conurbation</t>
        </is>
      </c>
    </row>
    <row r="1650" ht="15.75" customFormat="1" customHeight="1" s="41">
      <c r="B1650" s="416" t="inlineStr">
        <is>
          <t>E02001688</t>
        </is>
      </c>
      <c r="C1650" s="417" t="inlineStr">
        <is>
          <t>Gateshead 007</t>
        </is>
      </c>
      <c r="D1650" s="417" t="inlineStr">
        <is>
          <t>E08000020</t>
        </is>
      </c>
      <c r="E1650" s="417" t="inlineStr">
        <is>
          <t>Gateshead</t>
        </is>
      </c>
      <c r="F1650" s="417" t="inlineStr">
        <is>
          <t>North East</t>
        </is>
      </c>
      <c r="G1650" s="380" t="inlineStr">
        <is>
          <t>RT Inner Conurbation</t>
        </is>
      </c>
      <c r="H1650" s="413" t="inlineStr">
        <is>
          <t>Inner and Outer Conurbation</t>
        </is>
      </c>
    </row>
    <row r="1651" ht="15.75" customFormat="1" customHeight="1" s="41">
      <c r="B1651" s="416" t="inlineStr">
        <is>
          <t>E02001689</t>
        </is>
      </c>
      <c r="C1651" s="417" t="inlineStr">
        <is>
          <t>Gateshead 008</t>
        </is>
      </c>
      <c r="D1651" s="417" t="inlineStr">
        <is>
          <t>E08000020</t>
        </is>
      </c>
      <c r="E1651" s="417" t="inlineStr">
        <is>
          <t>Gateshead</t>
        </is>
      </c>
      <c r="F1651" s="417" t="inlineStr">
        <is>
          <t>North East</t>
        </is>
      </c>
      <c r="G1651" s="380" t="inlineStr">
        <is>
          <t>RT Inner Conurbation</t>
        </is>
      </c>
      <c r="H1651" s="413" t="inlineStr">
        <is>
          <t>Inner and Outer Conurbation</t>
        </is>
      </c>
    </row>
    <row r="1652" ht="15.75" customFormat="1" customHeight="1" s="41">
      <c r="B1652" s="416" t="inlineStr">
        <is>
          <t>E02001690</t>
        </is>
      </c>
      <c r="C1652" s="417" t="inlineStr">
        <is>
          <t>Gateshead 009</t>
        </is>
      </c>
      <c r="D1652" s="417" t="inlineStr">
        <is>
          <t>E08000020</t>
        </is>
      </c>
      <c r="E1652" s="417" t="inlineStr">
        <is>
          <t>Gateshead</t>
        </is>
      </c>
      <c r="F1652" s="417" t="inlineStr">
        <is>
          <t>North East</t>
        </is>
      </c>
      <c r="G1652" s="380" t="inlineStr">
        <is>
          <t>RT Outer Conurbation</t>
        </is>
      </c>
      <c r="H1652" s="413" t="inlineStr">
        <is>
          <t>Inner and Outer Conurbation</t>
        </is>
      </c>
    </row>
    <row r="1653" ht="15.75" customFormat="1" customHeight="1" s="41">
      <c r="B1653" s="416" t="inlineStr">
        <is>
          <t>E02001691</t>
        </is>
      </c>
      <c r="C1653" s="417" t="inlineStr">
        <is>
          <t>Gateshead 010</t>
        </is>
      </c>
      <c r="D1653" s="417" t="inlineStr">
        <is>
          <t>E08000020</t>
        </is>
      </c>
      <c r="E1653" s="417" t="inlineStr">
        <is>
          <t>Gateshead</t>
        </is>
      </c>
      <c r="F1653" s="417" t="inlineStr">
        <is>
          <t>North East</t>
        </is>
      </c>
      <c r="G1653" s="380" t="inlineStr">
        <is>
          <t>RT Inner Conurbation</t>
        </is>
      </c>
      <c r="H1653" s="413" t="inlineStr">
        <is>
          <t>Inner and Outer Conurbation</t>
        </is>
      </c>
    </row>
    <row r="1654" ht="15.75" customFormat="1" customHeight="1" s="41">
      <c r="B1654" s="416" t="inlineStr">
        <is>
          <t>E02001692</t>
        </is>
      </c>
      <c r="C1654" s="417" t="inlineStr">
        <is>
          <t>Gateshead 011</t>
        </is>
      </c>
      <c r="D1654" s="417" t="inlineStr">
        <is>
          <t>E08000020</t>
        </is>
      </c>
      <c r="E1654" s="417" t="inlineStr">
        <is>
          <t>Gateshead</t>
        </is>
      </c>
      <c r="F1654" s="417" t="inlineStr">
        <is>
          <t>North East</t>
        </is>
      </c>
      <c r="G1654" s="380" t="inlineStr">
        <is>
          <t>RT Inner Conurbation</t>
        </is>
      </c>
      <c r="H1654" s="413" t="inlineStr">
        <is>
          <t>Inner and Outer Conurbation</t>
        </is>
      </c>
    </row>
    <row r="1655" ht="15.75" customFormat="1" customHeight="1" s="41">
      <c r="B1655" s="416" t="inlineStr">
        <is>
          <t>E02001693</t>
        </is>
      </c>
      <c r="C1655" s="417" t="inlineStr">
        <is>
          <t>Gateshead 012</t>
        </is>
      </c>
      <c r="D1655" s="417" t="inlineStr">
        <is>
          <t>E08000020</t>
        </is>
      </c>
      <c r="E1655" s="417" t="inlineStr">
        <is>
          <t>Gateshead</t>
        </is>
      </c>
      <c r="F1655" s="417" t="inlineStr">
        <is>
          <t>North East</t>
        </is>
      </c>
      <c r="G1655" s="380" t="inlineStr">
        <is>
          <t>RT Inner Conurbation</t>
        </is>
      </c>
      <c r="H1655" s="413" t="inlineStr">
        <is>
          <t>Inner and Outer Conurbation</t>
        </is>
      </c>
    </row>
    <row r="1656" ht="15.75" customFormat="1" customHeight="1" s="41">
      <c r="B1656" s="416" t="inlineStr">
        <is>
          <t>E02001694</t>
        </is>
      </c>
      <c r="C1656" s="417" t="inlineStr">
        <is>
          <t>Gateshead 013</t>
        </is>
      </c>
      <c r="D1656" s="417" t="inlineStr">
        <is>
          <t>E08000020</t>
        </is>
      </c>
      <c r="E1656" s="417" t="inlineStr">
        <is>
          <t>Gateshead</t>
        </is>
      </c>
      <c r="F1656" s="417" t="inlineStr">
        <is>
          <t>North East</t>
        </is>
      </c>
      <c r="G1656" s="380" t="inlineStr">
        <is>
          <t>RT Inner Conurbation</t>
        </is>
      </c>
      <c r="H1656" s="413" t="inlineStr">
        <is>
          <t>Inner and Outer Conurbation</t>
        </is>
      </c>
    </row>
    <row r="1657" ht="15.75" customFormat="1" customHeight="1" s="41">
      <c r="B1657" s="416" t="inlineStr">
        <is>
          <t>E02001695</t>
        </is>
      </c>
      <c r="C1657" s="417" t="inlineStr">
        <is>
          <t>Gateshead 014</t>
        </is>
      </c>
      <c r="D1657" s="417" t="inlineStr">
        <is>
          <t>E08000020</t>
        </is>
      </c>
      <c r="E1657" s="417" t="inlineStr">
        <is>
          <t>Gateshead</t>
        </is>
      </c>
      <c r="F1657" s="417" t="inlineStr">
        <is>
          <t>North East</t>
        </is>
      </c>
      <c r="G1657" s="380" t="inlineStr">
        <is>
          <t>RT Inner Conurbation</t>
        </is>
      </c>
      <c r="H1657" s="413" t="inlineStr">
        <is>
          <t>Inner and Outer Conurbation</t>
        </is>
      </c>
    </row>
    <row r="1658" ht="15.75" customFormat="1" customHeight="1" s="41">
      <c r="B1658" s="416" t="inlineStr">
        <is>
          <t>E02001696</t>
        </is>
      </c>
      <c r="C1658" s="417" t="inlineStr">
        <is>
          <t>Gateshead 015</t>
        </is>
      </c>
      <c r="D1658" s="417" t="inlineStr">
        <is>
          <t>E08000020</t>
        </is>
      </c>
      <c r="E1658" s="417" t="inlineStr">
        <is>
          <t>Gateshead</t>
        </is>
      </c>
      <c r="F1658" s="417" t="inlineStr">
        <is>
          <t>North East</t>
        </is>
      </c>
      <c r="G1658" s="380" t="inlineStr">
        <is>
          <t>RT Inner Conurbation</t>
        </is>
      </c>
      <c r="H1658" s="413" t="inlineStr">
        <is>
          <t>Inner and Outer Conurbation</t>
        </is>
      </c>
    </row>
    <row r="1659" ht="15.75" customFormat="1" customHeight="1" s="41">
      <c r="B1659" s="416" t="inlineStr">
        <is>
          <t>E02001697</t>
        </is>
      </c>
      <c r="C1659" s="417" t="inlineStr">
        <is>
          <t>Gateshead 016</t>
        </is>
      </c>
      <c r="D1659" s="417" t="inlineStr">
        <is>
          <t>E08000020</t>
        </is>
      </c>
      <c r="E1659" s="417" t="inlineStr">
        <is>
          <t>Gateshead</t>
        </is>
      </c>
      <c r="F1659" s="417" t="inlineStr">
        <is>
          <t>North East</t>
        </is>
      </c>
      <c r="G1659" s="380" t="inlineStr">
        <is>
          <t>RT Inner Conurbation</t>
        </is>
      </c>
      <c r="H1659" s="413" t="inlineStr">
        <is>
          <t>Inner and Outer Conurbation</t>
        </is>
      </c>
    </row>
    <row r="1660" ht="15.75" customFormat="1" customHeight="1" s="41">
      <c r="B1660" s="416" t="inlineStr">
        <is>
          <t>E02001698</t>
        </is>
      </c>
      <c r="C1660" s="417" t="inlineStr">
        <is>
          <t>Gateshead 017</t>
        </is>
      </c>
      <c r="D1660" s="417" t="inlineStr">
        <is>
          <t>E08000020</t>
        </is>
      </c>
      <c r="E1660" s="417" t="inlineStr">
        <is>
          <t>Gateshead</t>
        </is>
      </c>
      <c r="F1660" s="417" t="inlineStr">
        <is>
          <t>North East</t>
        </is>
      </c>
      <c r="G1660" s="380" t="inlineStr">
        <is>
          <t>RT Outer Conurbation</t>
        </is>
      </c>
      <c r="H1660" s="413" t="inlineStr">
        <is>
          <t>Inner and Outer Conurbation</t>
        </is>
      </c>
    </row>
    <row r="1661" ht="15.75" customFormat="1" customHeight="1" s="41">
      <c r="B1661" s="416" t="inlineStr">
        <is>
          <t>E02001699</t>
        </is>
      </c>
      <c r="C1661" s="417" t="inlineStr">
        <is>
          <t>Gateshead 018</t>
        </is>
      </c>
      <c r="D1661" s="417" t="inlineStr">
        <is>
          <t>E08000020</t>
        </is>
      </c>
      <c r="E1661" s="417" t="inlineStr">
        <is>
          <t>Gateshead</t>
        </is>
      </c>
      <c r="F1661" s="417" t="inlineStr">
        <is>
          <t>North East</t>
        </is>
      </c>
      <c r="G1661" s="380" t="inlineStr">
        <is>
          <t>RT Inner Conurbation</t>
        </is>
      </c>
      <c r="H1661" s="413" t="inlineStr">
        <is>
          <t>Inner and Outer Conurbation</t>
        </is>
      </c>
    </row>
    <row r="1662" ht="15.75" customFormat="1" customHeight="1" s="41">
      <c r="B1662" s="416" t="inlineStr">
        <is>
          <t>E02001700</t>
        </is>
      </c>
      <c r="C1662" s="417" t="inlineStr">
        <is>
          <t>Gateshead 019</t>
        </is>
      </c>
      <c r="D1662" s="417" t="inlineStr">
        <is>
          <t>E08000020</t>
        </is>
      </c>
      <c r="E1662" s="417" t="inlineStr">
        <is>
          <t>Gateshead</t>
        </is>
      </c>
      <c r="F1662" s="417" t="inlineStr">
        <is>
          <t>North East</t>
        </is>
      </c>
      <c r="G1662" s="380" t="inlineStr">
        <is>
          <t>RT Outer Conurbation</t>
        </is>
      </c>
      <c r="H1662" s="413" t="inlineStr">
        <is>
          <t>Inner and Outer Conurbation</t>
        </is>
      </c>
    </row>
    <row r="1663" ht="15.75" customFormat="1" customHeight="1" s="41">
      <c r="B1663" s="416" t="inlineStr">
        <is>
          <t>E02001701</t>
        </is>
      </c>
      <c r="C1663" s="417" t="inlineStr">
        <is>
          <t>Gateshead 020</t>
        </is>
      </c>
      <c r="D1663" s="417" t="inlineStr">
        <is>
          <t>E08000020</t>
        </is>
      </c>
      <c r="E1663" s="417" t="inlineStr">
        <is>
          <t>Gateshead</t>
        </is>
      </c>
      <c r="F1663" s="417" t="inlineStr">
        <is>
          <t>North East</t>
        </is>
      </c>
      <c r="G1663" s="380" t="inlineStr">
        <is>
          <t>RT Inner Conurbation</t>
        </is>
      </c>
      <c r="H1663" s="413" t="inlineStr">
        <is>
          <t>Inner and Outer Conurbation</t>
        </is>
      </c>
    </row>
    <row r="1664" ht="15.75" customFormat="1" customHeight="1" s="41">
      <c r="B1664" s="416" t="inlineStr">
        <is>
          <t>E02001702</t>
        </is>
      </c>
      <c r="C1664" s="417" t="inlineStr">
        <is>
          <t>Gateshead 021</t>
        </is>
      </c>
      <c r="D1664" s="417" t="inlineStr">
        <is>
          <t>E08000020</t>
        </is>
      </c>
      <c r="E1664" s="417" t="inlineStr">
        <is>
          <t>Gateshead</t>
        </is>
      </c>
      <c r="F1664" s="417" t="inlineStr">
        <is>
          <t>North East</t>
        </is>
      </c>
      <c r="G1664" s="380" t="inlineStr">
        <is>
          <t>RT Inner Conurbation</t>
        </is>
      </c>
      <c r="H1664" s="413" t="inlineStr">
        <is>
          <t>Inner and Outer Conurbation</t>
        </is>
      </c>
    </row>
    <row r="1665" ht="15.75" customFormat="1" customHeight="1" s="41">
      <c r="B1665" s="416" t="inlineStr">
        <is>
          <t>E02001703</t>
        </is>
      </c>
      <c r="C1665" s="417" t="inlineStr">
        <is>
          <t>Gateshead 022</t>
        </is>
      </c>
      <c r="D1665" s="417" t="inlineStr">
        <is>
          <t>E08000020</t>
        </is>
      </c>
      <c r="E1665" s="417" t="inlineStr">
        <is>
          <t>Gateshead</t>
        </is>
      </c>
      <c r="F1665" s="417" t="inlineStr">
        <is>
          <t>North East</t>
        </is>
      </c>
      <c r="G1665" s="380" t="inlineStr">
        <is>
          <t>RT Outer Conurbation</t>
        </is>
      </c>
      <c r="H1665" s="413" t="inlineStr">
        <is>
          <t>Inner and Outer Conurbation</t>
        </is>
      </c>
    </row>
    <row r="1666" ht="15.75" customFormat="1" customHeight="1" s="41">
      <c r="B1666" s="416" t="inlineStr">
        <is>
          <t>E02001704</t>
        </is>
      </c>
      <c r="C1666" s="417" t="inlineStr">
        <is>
          <t>Gateshead 023</t>
        </is>
      </c>
      <c r="D1666" s="417" t="inlineStr">
        <is>
          <t>E08000020</t>
        </is>
      </c>
      <c r="E1666" s="417" t="inlineStr">
        <is>
          <t>Gateshead</t>
        </is>
      </c>
      <c r="F1666" s="417" t="inlineStr">
        <is>
          <t>North East</t>
        </is>
      </c>
      <c r="G1666" s="380" t="inlineStr">
        <is>
          <t>RT Inner Conurbation</t>
        </is>
      </c>
      <c r="H1666" s="413" t="inlineStr">
        <is>
          <t>Inner and Outer Conurbation</t>
        </is>
      </c>
    </row>
    <row r="1667" ht="15.75" customFormat="1" customHeight="1" s="41">
      <c r="B1667" s="416" t="inlineStr">
        <is>
          <t>E02001705</t>
        </is>
      </c>
      <c r="C1667" s="417" t="inlineStr">
        <is>
          <t>Gateshead 024</t>
        </is>
      </c>
      <c r="D1667" s="417" t="inlineStr">
        <is>
          <t>E08000020</t>
        </is>
      </c>
      <c r="E1667" s="417" t="inlineStr">
        <is>
          <t>Gateshead</t>
        </is>
      </c>
      <c r="F1667" s="417" t="inlineStr">
        <is>
          <t>North East</t>
        </is>
      </c>
      <c r="G1667" s="380" t="inlineStr">
        <is>
          <t>RT Outer Conurbation</t>
        </is>
      </c>
      <c r="H1667" s="413" t="inlineStr">
        <is>
          <t>Inner and Outer Conurbation</t>
        </is>
      </c>
    </row>
    <row r="1668" ht="15.75" customFormat="1" customHeight="1" s="41">
      <c r="B1668" s="416" t="inlineStr">
        <is>
          <t>E02001706</t>
        </is>
      </c>
      <c r="C1668" s="417" t="inlineStr">
        <is>
          <t>Gateshead 025</t>
        </is>
      </c>
      <c r="D1668" s="417" t="inlineStr">
        <is>
          <t>E08000020</t>
        </is>
      </c>
      <c r="E1668" s="417" t="inlineStr">
        <is>
          <t>Gateshead</t>
        </is>
      </c>
      <c r="F1668" s="417" t="inlineStr">
        <is>
          <t>North East</t>
        </is>
      </c>
      <c r="G1668" s="380" t="inlineStr">
        <is>
          <t>RT Outer Conurbation</t>
        </is>
      </c>
      <c r="H1668" s="413" t="inlineStr">
        <is>
          <t>Inner and Outer Conurbation</t>
        </is>
      </c>
    </row>
    <row r="1669" ht="15.75" customFormat="1" customHeight="1" s="41">
      <c r="B1669" s="416" t="inlineStr">
        <is>
          <t>E02001707</t>
        </is>
      </c>
      <c r="C1669" s="417" t="inlineStr">
        <is>
          <t>Gateshead 026</t>
        </is>
      </c>
      <c r="D1669" s="417" t="inlineStr">
        <is>
          <t>E08000020</t>
        </is>
      </c>
      <c r="E1669" s="417" t="inlineStr">
        <is>
          <t>Gateshead</t>
        </is>
      </c>
      <c r="F1669" s="417" t="inlineStr">
        <is>
          <t>North East</t>
        </is>
      </c>
      <c r="G1669" s="380" t="inlineStr">
        <is>
          <t>RT Outer Conurbation</t>
        </is>
      </c>
      <c r="H1669" s="413" t="inlineStr">
        <is>
          <t>Inner and Outer Conurbation</t>
        </is>
      </c>
    </row>
    <row r="1670" ht="15.75" customFormat="1" customHeight="1" s="41">
      <c r="B1670" s="416" t="inlineStr">
        <is>
          <t>E02001708</t>
        </is>
      </c>
      <c r="C1670" s="417" t="inlineStr">
        <is>
          <t>Newcastle upon Tyne 001</t>
        </is>
      </c>
      <c r="D1670" s="417" t="inlineStr">
        <is>
          <t>E08000021</t>
        </is>
      </c>
      <c r="E1670" s="417" t="inlineStr">
        <is>
          <t>Newcastle upon Tyne</t>
        </is>
      </c>
      <c r="F1670" s="417" t="inlineStr">
        <is>
          <t>North East</t>
        </is>
      </c>
      <c r="G1670" s="380" t="inlineStr">
        <is>
          <t>RT Outer Conurbation</t>
        </is>
      </c>
      <c r="H1670" s="413" t="inlineStr">
        <is>
          <t>Inner and Outer Conurbation</t>
        </is>
      </c>
    </row>
    <row r="1671" ht="15.75" customFormat="1" customHeight="1" s="41">
      <c r="B1671" s="416" t="inlineStr">
        <is>
          <t>E02001709</t>
        </is>
      </c>
      <c r="C1671" s="417" t="inlineStr">
        <is>
          <t>Newcastle upon Tyne 002</t>
        </is>
      </c>
      <c r="D1671" s="417" t="inlineStr">
        <is>
          <t>E08000021</t>
        </is>
      </c>
      <c r="E1671" s="417" t="inlineStr">
        <is>
          <t>Newcastle upon Tyne</t>
        </is>
      </c>
      <c r="F1671" s="417" t="inlineStr">
        <is>
          <t>North East</t>
        </is>
      </c>
      <c r="G1671" s="380" t="inlineStr">
        <is>
          <t>RT Outer Conurbation</t>
        </is>
      </c>
      <c r="H1671" s="413" t="inlineStr">
        <is>
          <t>Inner and Outer Conurbation</t>
        </is>
      </c>
    </row>
    <row r="1672" ht="15.75" customFormat="1" customHeight="1" s="41">
      <c r="B1672" s="416" t="inlineStr">
        <is>
          <t>E02001710</t>
        </is>
      </c>
      <c r="C1672" s="417" t="inlineStr">
        <is>
          <t>Newcastle upon Tyne 003</t>
        </is>
      </c>
      <c r="D1672" s="417" t="inlineStr">
        <is>
          <t>E08000021</t>
        </is>
      </c>
      <c r="E1672" s="417" t="inlineStr">
        <is>
          <t>Newcastle upon Tyne</t>
        </is>
      </c>
      <c r="F1672" s="417" t="inlineStr">
        <is>
          <t>North East</t>
        </is>
      </c>
      <c r="G1672" s="380" t="inlineStr">
        <is>
          <t>RT Inner Conurbation</t>
        </is>
      </c>
      <c r="H1672" s="413" t="inlineStr">
        <is>
          <t>Inner and Outer Conurbation</t>
        </is>
      </c>
    </row>
    <row r="1673" ht="15.75" customFormat="1" customHeight="1" s="41">
      <c r="B1673" s="416" t="inlineStr">
        <is>
          <t>E02001711</t>
        </is>
      </c>
      <c r="C1673" s="417" t="inlineStr">
        <is>
          <t>Newcastle upon Tyne 004</t>
        </is>
      </c>
      <c r="D1673" s="417" t="inlineStr">
        <is>
          <t>E08000021</t>
        </is>
      </c>
      <c r="E1673" s="417" t="inlineStr">
        <is>
          <t>Newcastle upon Tyne</t>
        </is>
      </c>
      <c r="F1673" s="417" t="inlineStr">
        <is>
          <t>North East</t>
        </is>
      </c>
      <c r="G1673" s="380" t="inlineStr">
        <is>
          <t>RT Outer Conurbation</t>
        </is>
      </c>
      <c r="H1673" s="413" t="inlineStr">
        <is>
          <t>Inner and Outer Conurbation</t>
        </is>
      </c>
    </row>
    <row r="1674" ht="15.75" customFormat="1" customHeight="1" s="41">
      <c r="B1674" s="416" t="inlineStr">
        <is>
          <t>E02001712</t>
        </is>
      </c>
      <c r="C1674" s="417" t="inlineStr">
        <is>
          <t>Newcastle upon Tyne 005</t>
        </is>
      </c>
      <c r="D1674" s="417" t="inlineStr">
        <is>
          <t>E08000021</t>
        </is>
      </c>
      <c r="E1674" s="417" t="inlineStr">
        <is>
          <t>Newcastle upon Tyne</t>
        </is>
      </c>
      <c r="F1674" s="417" t="inlineStr">
        <is>
          <t>North East</t>
        </is>
      </c>
      <c r="G1674" s="380" t="inlineStr">
        <is>
          <t>RT Inner Conurbation</t>
        </is>
      </c>
      <c r="H1674" s="413" t="inlineStr">
        <is>
          <t>Inner and Outer Conurbation</t>
        </is>
      </c>
    </row>
    <row r="1675" ht="15.75" customFormat="1" customHeight="1" s="41">
      <c r="B1675" s="416" t="inlineStr">
        <is>
          <t>E02001713</t>
        </is>
      </c>
      <c r="C1675" s="417" t="inlineStr">
        <is>
          <t>Newcastle upon Tyne 006</t>
        </is>
      </c>
      <c r="D1675" s="417" t="inlineStr">
        <is>
          <t>E08000021</t>
        </is>
      </c>
      <c r="E1675" s="417" t="inlineStr">
        <is>
          <t>Newcastle upon Tyne</t>
        </is>
      </c>
      <c r="F1675" s="417" t="inlineStr">
        <is>
          <t>North East</t>
        </is>
      </c>
      <c r="G1675" s="380" t="inlineStr">
        <is>
          <t>RT Inner Conurbation</t>
        </is>
      </c>
      <c r="H1675" s="413" t="inlineStr">
        <is>
          <t>Inner and Outer Conurbation</t>
        </is>
      </c>
    </row>
    <row r="1676" ht="15.75" customFormat="1" customHeight="1" s="41">
      <c r="B1676" s="416" t="inlineStr">
        <is>
          <t>E02001714</t>
        </is>
      </c>
      <c r="C1676" s="417" t="inlineStr">
        <is>
          <t>Newcastle upon Tyne 007</t>
        </is>
      </c>
      <c r="D1676" s="417" t="inlineStr">
        <is>
          <t>E08000021</t>
        </is>
      </c>
      <c r="E1676" s="417" t="inlineStr">
        <is>
          <t>Newcastle upon Tyne</t>
        </is>
      </c>
      <c r="F1676" s="417" t="inlineStr">
        <is>
          <t>North East</t>
        </is>
      </c>
      <c r="G1676" s="380" t="inlineStr">
        <is>
          <t>RT Inner Conurbation</t>
        </is>
      </c>
      <c r="H1676" s="413" t="inlineStr">
        <is>
          <t>Inner and Outer Conurbation</t>
        </is>
      </c>
    </row>
    <row r="1677" ht="15.75" customFormat="1" customHeight="1" s="41">
      <c r="B1677" s="416" t="inlineStr">
        <is>
          <t>E02001715</t>
        </is>
      </c>
      <c r="C1677" s="417" t="inlineStr">
        <is>
          <t>Newcastle upon Tyne 008</t>
        </is>
      </c>
      <c r="D1677" s="417" t="inlineStr">
        <is>
          <t>E08000021</t>
        </is>
      </c>
      <c r="E1677" s="417" t="inlineStr">
        <is>
          <t>Newcastle upon Tyne</t>
        </is>
      </c>
      <c r="F1677" s="417" t="inlineStr">
        <is>
          <t>North East</t>
        </is>
      </c>
      <c r="G1677" s="380" t="inlineStr">
        <is>
          <t>RT Inner Conurbation</t>
        </is>
      </c>
      <c r="H1677" s="413" t="inlineStr">
        <is>
          <t>Inner and Outer Conurbation</t>
        </is>
      </c>
    </row>
    <row r="1678" ht="15.75" customFormat="1" customHeight="1" s="41">
      <c r="B1678" s="416" t="inlineStr">
        <is>
          <t>E02001718</t>
        </is>
      </c>
      <c r="C1678" s="417" t="inlineStr">
        <is>
          <t>Newcastle upon Tyne 011</t>
        </is>
      </c>
      <c r="D1678" s="417" t="inlineStr">
        <is>
          <t>E08000021</t>
        </is>
      </c>
      <c r="E1678" s="417" t="inlineStr">
        <is>
          <t>Newcastle upon Tyne</t>
        </is>
      </c>
      <c r="F1678" s="417" t="inlineStr">
        <is>
          <t>North East</t>
        </is>
      </c>
      <c r="G1678" s="380" t="inlineStr">
        <is>
          <t>RT Inner Conurbation</t>
        </is>
      </c>
      <c r="H1678" s="413" t="inlineStr">
        <is>
          <t>Inner and Outer Conurbation</t>
        </is>
      </c>
    </row>
    <row r="1679" ht="15.75" customFormat="1" customHeight="1" s="41">
      <c r="B1679" s="416" t="inlineStr">
        <is>
          <t>E02001719</t>
        </is>
      </c>
      <c r="C1679" s="417" t="inlineStr">
        <is>
          <t>Newcastle upon Tyne 012</t>
        </is>
      </c>
      <c r="D1679" s="417" t="inlineStr">
        <is>
          <t>E08000021</t>
        </is>
      </c>
      <c r="E1679" s="417" t="inlineStr">
        <is>
          <t>Newcastle upon Tyne</t>
        </is>
      </c>
      <c r="F1679" s="417" t="inlineStr">
        <is>
          <t>North East</t>
        </is>
      </c>
      <c r="G1679" s="380" t="inlineStr">
        <is>
          <t>RT Inner Conurbation</t>
        </is>
      </c>
      <c r="H1679" s="413" t="inlineStr">
        <is>
          <t>Inner and Outer Conurbation</t>
        </is>
      </c>
    </row>
    <row r="1680" ht="15.75" customFormat="1" customHeight="1" s="41">
      <c r="B1680" s="416" t="inlineStr">
        <is>
          <t>E02001720</t>
        </is>
      </c>
      <c r="C1680" s="417" t="inlineStr">
        <is>
          <t>Newcastle upon Tyne 013</t>
        </is>
      </c>
      <c r="D1680" s="417" t="inlineStr">
        <is>
          <t>E08000021</t>
        </is>
      </c>
      <c r="E1680" s="417" t="inlineStr">
        <is>
          <t>Newcastle upon Tyne</t>
        </is>
      </c>
      <c r="F1680" s="417" t="inlineStr">
        <is>
          <t>North East</t>
        </is>
      </c>
      <c r="G1680" s="380" t="inlineStr">
        <is>
          <t>RT Inner Conurbation</t>
        </is>
      </c>
      <c r="H1680" s="413" t="inlineStr">
        <is>
          <t>Inner and Outer Conurbation</t>
        </is>
      </c>
    </row>
    <row r="1681" ht="15.75" customFormat="1" customHeight="1" s="41">
      <c r="B1681" s="416" t="inlineStr">
        <is>
          <t>E02001721</t>
        </is>
      </c>
      <c r="C1681" s="417" t="inlineStr">
        <is>
          <t>Newcastle upon Tyne 014</t>
        </is>
      </c>
      <c r="D1681" s="417" t="inlineStr">
        <is>
          <t>E08000021</t>
        </is>
      </c>
      <c r="E1681" s="417" t="inlineStr">
        <is>
          <t>Newcastle upon Tyne</t>
        </is>
      </c>
      <c r="F1681" s="417" t="inlineStr">
        <is>
          <t>North East</t>
        </is>
      </c>
      <c r="G1681" s="380" t="inlineStr">
        <is>
          <t>RT Outer Conurbation</t>
        </is>
      </c>
      <c r="H1681" s="413" t="inlineStr">
        <is>
          <t>Inner and Outer Conurbation</t>
        </is>
      </c>
    </row>
    <row r="1682" ht="15.75" customFormat="1" customHeight="1" s="41">
      <c r="B1682" s="416" t="inlineStr">
        <is>
          <t>E02001722</t>
        </is>
      </c>
      <c r="C1682" s="417" t="inlineStr">
        <is>
          <t>Newcastle upon Tyne 015</t>
        </is>
      </c>
      <c r="D1682" s="417" t="inlineStr">
        <is>
          <t>E08000021</t>
        </is>
      </c>
      <c r="E1682" s="417" t="inlineStr">
        <is>
          <t>Newcastle upon Tyne</t>
        </is>
      </c>
      <c r="F1682" s="417" t="inlineStr">
        <is>
          <t>North East</t>
        </is>
      </c>
      <c r="G1682" s="380" t="inlineStr">
        <is>
          <t>RT Outer Conurbation</t>
        </is>
      </c>
      <c r="H1682" s="413" t="inlineStr">
        <is>
          <t>Inner and Outer Conurbation</t>
        </is>
      </c>
    </row>
    <row r="1683" ht="15.75" customFormat="1" customHeight="1" s="41">
      <c r="B1683" s="416" t="inlineStr">
        <is>
          <t>E02001723</t>
        </is>
      </c>
      <c r="C1683" s="417" t="inlineStr">
        <is>
          <t>Newcastle upon Tyne 016</t>
        </is>
      </c>
      <c r="D1683" s="417" t="inlineStr">
        <is>
          <t>E08000021</t>
        </is>
      </c>
      <c r="E1683" s="417" t="inlineStr">
        <is>
          <t>Newcastle upon Tyne</t>
        </is>
      </c>
      <c r="F1683" s="417" t="inlineStr">
        <is>
          <t>North East</t>
        </is>
      </c>
      <c r="G1683" s="380" t="inlineStr">
        <is>
          <t>RT Inner Conurbation</t>
        </is>
      </c>
      <c r="H1683" s="413" t="inlineStr">
        <is>
          <t>Inner and Outer Conurbation</t>
        </is>
      </c>
    </row>
    <row r="1684" ht="15.75" customFormat="1" customHeight="1" s="41">
      <c r="B1684" s="416" t="inlineStr">
        <is>
          <t>E02001724</t>
        </is>
      </c>
      <c r="C1684" s="417" t="inlineStr">
        <is>
          <t>Newcastle upon Tyne 017</t>
        </is>
      </c>
      <c r="D1684" s="417" t="inlineStr">
        <is>
          <t>E08000021</t>
        </is>
      </c>
      <c r="E1684" s="417" t="inlineStr">
        <is>
          <t>Newcastle upon Tyne</t>
        </is>
      </c>
      <c r="F1684" s="417" t="inlineStr">
        <is>
          <t>North East</t>
        </is>
      </c>
      <c r="G1684" s="380" t="inlineStr">
        <is>
          <t>RT Inner Conurbation</t>
        </is>
      </c>
      <c r="H1684" s="413" t="inlineStr">
        <is>
          <t>Inner and Outer Conurbation</t>
        </is>
      </c>
    </row>
    <row r="1685" ht="15.75" customFormat="1" customHeight="1" s="41">
      <c r="B1685" s="416" t="inlineStr">
        <is>
          <t>E02001725</t>
        </is>
      </c>
      <c r="C1685" s="417" t="inlineStr">
        <is>
          <t>Newcastle upon Tyne 018</t>
        </is>
      </c>
      <c r="D1685" s="417" t="inlineStr">
        <is>
          <t>E08000021</t>
        </is>
      </c>
      <c r="E1685" s="417" t="inlineStr">
        <is>
          <t>Newcastle upon Tyne</t>
        </is>
      </c>
      <c r="F1685" s="417" t="inlineStr">
        <is>
          <t>North East</t>
        </is>
      </c>
      <c r="G1685" s="380" t="inlineStr">
        <is>
          <t>RT Inner Conurbation</t>
        </is>
      </c>
      <c r="H1685" s="413" t="inlineStr">
        <is>
          <t>Inner and Outer Conurbation</t>
        </is>
      </c>
    </row>
    <row r="1686" ht="15.75" customFormat="1" customHeight="1" s="41">
      <c r="B1686" s="416" t="inlineStr">
        <is>
          <t>E02001726</t>
        </is>
      </c>
      <c r="C1686" s="417" t="inlineStr">
        <is>
          <t>Newcastle upon Tyne 019</t>
        </is>
      </c>
      <c r="D1686" s="417" t="inlineStr">
        <is>
          <t>E08000021</t>
        </is>
      </c>
      <c r="E1686" s="417" t="inlineStr">
        <is>
          <t>Newcastle upon Tyne</t>
        </is>
      </c>
      <c r="F1686" s="417" t="inlineStr">
        <is>
          <t>North East</t>
        </is>
      </c>
      <c r="G1686" s="380" t="inlineStr">
        <is>
          <t>RT Inner Conurbation</t>
        </is>
      </c>
      <c r="H1686" s="413" t="inlineStr">
        <is>
          <t>Inner and Outer Conurbation</t>
        </is>
      </c>
    </row>
    <row r="1687" ht="15.75" customFormat="1" customHeight="1" s="41">
      <c r="B1687" s="416" t="inlineStr">
        <is>
          <t>E02001727</t>
        </is>
      </c>
      <c r="C1687" s="417" t="inlineStr">
        <is>
          <t>Newcastle upon Tyne 020</t>
        </is>
      </c>
      <c r="D1687" s="417" t="inlineStr">
        <is>
          <t>E08000021</t>
        </is>
      </c>
      <c r="E1687" s="417" t="inlineStr">
        <is>
          <t>Newcastle upon Tyne</t>
        </is>
      </c>
      <c r="F1687" s="417" t="inlineStr">
        <is>
          <t>North East</t>
        </is>
      </c>
      <c r="G1687" s="380" t="inlineStr">
        <is>
          <t>RT Inner Conurbation</t>
        </is>
      </c>
      <c r="H1687" s="413" t="inlineStr">
        <is>
          <t>Inner and Outer Conurbation</t>
        </is>
      </c>
    </row>
    <row r="1688" ht="15.75" customFormat="1" customHeight="1" s="41">
      <c r="B1688" s="416" t="inlineStr">
        <is>
          <t>E02001728</t>
        </is>
      </c>
      <c r="C1688" s="417" t="inlineStr">
        <is>
          <t>Newcastle upon Tyne 021</t>
        </is>
      </c>
      <c r="D1688" s="417" t="inlineStr">
        <is>
          <t>E08000021</t>
        </is>
      </c>
      <c r="E1688" s="417" t="inlineStr">
        <is>
          <t>Newcastle upon Tyne</t>
        </is>
      </c>
      <c r="F1688" s="417" t="inlineStr">
        <is>
          <t>North East</t>
        </is>
      </c>
      <c r="G1688" s="380" t="inlineStr">
        <is>
          <t>RT Outer Conurbation</t>
        </is>
      </c>
      <c r="H1688" s="413" t="inlineStr">
        <is>
          <t>Inner and Outer Conurbation</t>
        </is>
      </c>
    </row>
    <row r="1689" ht="15.75" customFormat="1" customHeight="1" s="41">
      <c r="B1689" s="416" t="inlineStr">
        <is>
          <t>E02001729</t>
        </is>
      </c>
      <c r="C1689" s="417" t="inlineStr">
        <is>
          <t>Newcastle upon Tyne 022</t>
        </is>
      </c>
      <c r="D1689" s="417" t="inlineStr">
        <is>
          <t>E08000021</t>
        </is>
      </c>
      <c r="E1689" s="417" t="inlineStr">
        <is>
          <t>Newcastle upon Tyne</t>
        </is>
      </c>
      <c r="F1689" s="417" t="inlineStr">
        <is>
          <t>North East</t>
        </is>
      </c>
      <c r="G1689" s="380" t="inlineStr">
        <is>
          <t>RT Inner Conurbation</t>
        </is>
      </c>
      <c r="H1689" s="413" t="inlineStr">
        <is>
          <t>Inner and Outer Conurbation</t>
        </is>
      </c>
    </row>
    <row r="1690" ht="15.75" customFormat="1" customHeight="1" s="41">
      <c r="B1690" s="416" t="inlineStr">
        <is>
          <t>E02001730</t>
        </is>
      </c>
      <c r="C1690" s="417" t="inlineStr">
        <is>
          <t>Newcastle upon Tyne 023</t>
        </is>
      </c>
      <c r="D1690" s="417" t="inlineStr">
        <is>
          <t>E08000021</t>
        </is>
      </c>
      <c r="E1690" s="417" t="inlineStr">
        <is>
          <t>Newcastle upon Tyne</t>
        </is>
      </c>
      <c r="F1690" s="417" t="inlineStr">
        <is>
          <t>North East</t>
        </is>
      </c>
      <c r="G1690" s="380" t="inlineStr">
        <is>
          <t>RT Inner Conurbation</t>
        </is>
      </c>
      <c r="H1690" s="413" t="inlineStr">
        <is>
          <t>Inner and Outer Conurbation</t>
        </is>
      </c>
    </row>
    <row r="1691" ht="15.75" customFormat="1" customHeight="1" s="41">
      <c r="B1691" s="416" t="inlineStr">
        <is>
          <t>E02001731</t>
        </is>
      </c>
      <c r="C1691" s="417" t="inlineStr">
        <is>
          <t>Newcastle upon Tyne 024</t>
        </is>
      </c>
      <c r="D1691" s="417" t="inlineStr">
        <is>
          <t>E08000021</t>
        </is>
      </c>
      <c r="E1691" s="417" t="inlineStr">
        <is>
          <t>Newcastle upon Tyne</t>
        </is>
      </c>
      <c r="F1691" s="417" t="inlineStr">
        <is>
          <t>North East</t>
        </is>
      </c>
      <c r="G1691" s="380" t="inlineStr">
        <is>
          <t>RT Inner Conurbation</t>
        </is>
      </c>
      <c r="H1691" s="413" t="inlineStr">
        <is>
          <t>Inner and Outer Conurbation</t>
        </is>
      </c>
    </row>
    <row r="1692" ht="15.75" customFormat="1" customHeight="1" s="41">
      <c r="B1692" s="416" t="inlineStr">
        <is>
          <t>E02001732</t>
        </is>
      </c>
      <c r="C1692" s="417" t="inlineStr">
        <is>
          <t>Newcastle upon Tyne 025</t>
        </is>
      </c>
      <c r="D1692" s="417" t="inlineStr">
        <is>
          <t>E08000021</t>
        </is>
      </c>
      <c r="E1692" s="417" t="inlineStr">
        <is>
          <t>Newcastle upon Tyne</t>
        </is>
      </c>
      <c r="F1692" s="417" t="inlineStr">
        <is>
          <t>North East</t>
        </is>
      </c>
      <c r="G1692" s="380" t="inlineStr">
        <is>
          <t>RT Inner Conurbation</t>
        </is>
      </c>
      <c r="H1692" s="413" t="inlineStr">
        <is>
          <t>Inner and Outer Conurbation</t>
        </is>
      </c>
    </row>
    <row r="1693" ht="15.75" customFormat="1" customHeight="1" s="41">
      <c r="B1693" s="416" t="inlineStr">
        <is>
          <t>E02001733</t>
        </is>
      </c>
      <c r="C1693" s="417" t="inlineStr">
        <is>
          <t>Newcastle upon Tyne 026</t>
        </is>
      </c>
      <c r="D1693" s="417" t="inlineStr">
        <is>
          <t>E08000021</t>
        </is>
      </c>
      <c r="E1693" s="417" t="inlineStr">
        <is>
          <t>Newcastle upon Tyne</t>
        </is>
      </c>
      <c r="F1693" s="417" t="inlineStr">
        <is>
          <t>North East</t>
        </is>
      </c>
      <c r="G1693" s="380" t="inlineStr">
        <is>
          <t>RT Inner Conurbation</t>
        </is>
      </c>
      <c r="H1693" s="413" t="inlineStr">
        <is>
          <t>Inner and Outer Conurbation</t>
        </is>
      </c>
    </row>
    <row r="1694" ht="15.75" customFormat="1" customHeight="1" s="41">
      <c r="B1694" s="416" t="inlineStr">
        <is>
          <t>E02001734</t>
        </is>
      </c>
      <c r="C1694" s="417" t="inlineStr">
        <is>
          <t>Newcastle upon Tyne 027</t>
        </is>
      </c>
      <c r="D1694" s="417" t="inlineStr">
        <is>
          <t>E08000021</t>
        </is>
      </c>
      <c r="E1694" s="417" t="inlineStr">
        <is>
          <t>Newcastle upon Tyne</t>
        </is>
      </c>
      <c r="F1694" s="417" t="inlineStr">
        <is>
          <t>North East</t>
        </is>
      </c>
      <c r="G1694" s="380" t="inlineStr">
        <is>
          <t>RT Inner Conurbation</t>
        </is>
      </c>
      <c r="H1694" s="413" t="inlineStr">
        <is>
          <t>Inner and Outer Conurbation</t>
        </is>
      </c>
    </row>
    <row r="1695" ht="15.75" customFormat="1" customHeight="1" s="41">
      <c r="B1695" s="416" t="inlineStr">
        <is>
          <t>E02001735</t>
        </is>
      </c>
      <c r="C1695" s="417" t="inlineStr">
        <is>
          <t>Newcastle upon Tyne 028</t>
        </is>
      </c>
      <c r="D1695" s="417" t="inlineStr">
        <is>
          <t>E08000021</t>
        </is>
      </c>
      <c r="E1695" s="417" t="inlineStr">
        <is>
          <t>Newcastle upon Tyne</t>
        </is>
      </c>
      <c r="F1695" s="417" t="inlineStr">
        <is>
          <t>North East</t>
        </is>
      </c>
      <c r="G1695" s="380" t="inlineStr">
        <is>
          <t>RT Inner Conurbation</t>
        </is>
      </c>
      <c r="H1695" s="413" t="inlineStr">
        <is>
          <t>Inner and Outer Conurbation</t>
        </is>
      </c>
    </row>
    <row r="1696" ht="15.75" customFormat="1" customHeight="1" s="41">
      <c r="B1696" s="416" t="inlineStr">
        <is>
          <t>E02001736</t>
        </is>
      </c>
      <c r="C1696" s="417" t="inlineStr">
        <is>
          <t>Newcastle upon Tyne 029</t>
        </is>
      </c>
      <c r="D1696" s="417" t="inlineStr">
        <is>
          <t>E08000021</t>
        </is>
      </c>
      <c r="E1696" s="417" t="inlineStr">
        <is>
          <t>Newcastle upon Tyne</t>
        </is>
      </c>
      <c r="F1696" s="417" t="inlineStr">
        <is>
          <t>North East</t>
        </is>
      </c>
      <c r="G1696" s="380" t="inlineStr">
        <is>
          <t>RT Inner Conurbation</t>
        </is>
      </c>
      <c r="H1696" s="413" t="inlineStr">
        <is>
          <t>Inner and Outer Conurbation</t>
        </is>
      </c>
    </row>
    <row r="1697" ht="15.75" customFormat="1" customHeight="1" s="41">
      <c r="B1697" s="416" t="inlineStr">
        <is>
          <t>E02001737</t>
        </is>
      </c>
      <c r="C1697" s="417" t="inlineStr">
        <is>
          <t>Newcastle upon Tyne 030</t>
        </is>
      </c>
      <c r="D1697" s="417" t="inlineStr">
        <is>
          <t>E08000021</t>
        </is>
      </c>
      <c r="E1697" s="417" t="inlineStr">
        <is>
          <t>Newcastle upon Tyne</t>
        </is>
      </c>
      <c r="F1697" s="417" t="inlineStr">
        <is>
          <t>North East</t>
        </is>
      </c>
      <c r="G1697" s="380" t="inlineStr">
        <is>
          <t>RT Inner Conurbation</t>
        </is>
      </c>
      <c r="H1697" s="413" t="inlineStr">
        <is>
          <t>Inner and Outer Conurbation</t>
        </is>
      </c>
    </row>
    <row r="1698" ht="15.75" customFormat="1" customHeight="1" s="41">
      <c r="B1698" s="416" t="inlineStr">
        <is>
          <t>E02001738</t>
        </is>
      </c>
      <c r="C1698" s="417" t="inlineStr">
        <is>
          <t>North Tyneside 001</t>
        </is>
      </c>
      <c r="D1698" s="417" t="inlineStr">
        <is>
          <t>E08000022</t>
        </is>
      </c>
      <c r="E1698" s="417" t="inlineStr">
        <is>
          <t>North Tyneside</t>
        </is>
      </c>
      <c r="F1698" s="417" t="inlineStr">
        <is>
          <t>North East</t>
        </is>
      </c>
      <c r="G1698" s="380" t="inlineStr">
        <is>
          <t>RT Outer Conurbation</t>
        </is>
      </c>
      <c r="H1698" s="413" t="inlineStr">
        <is>
          <t>Inner and Outer Conurbation</t>
        </is>
      </c>
    </row>
    <row r="1699" ht="15.75" customFormat="1" customHeight="1" s="41">
      <c r="B1699" s="416" t="inlineStr">
        <is>
          <t>E02001739</t>
        </is>
      </c>
      <c r="C1699" s="417" t="inlineStr">
        <is>
          <t>North Tyneside 002</t>
        </is>
      </c>
      <c r="D1699" s="417" t="inlineStr">
        <is>
          <t>E08000022</t>
        </is>
      </c>
      <c r="E1699" s="417" t="inlineStr">
        <is>
          <t>North Tyneside</t>
        </is>
      </c>
      <c r="F1699" s="417" t="inlineStr">
        <is>
          <t>North East</t>
        </is>
      </c>
      <c r="G1699" s="380" t="inlineStr">
        <is>
          <t>RT Outer Conurbation</t>
        </is>
      </c>
      <c r="H1699" s="413" t="inlineStr">
        <is>
          <t>Inner and Outer Conurbation</t>
        </is>
      </c>
    </row>
    <row r="1700" ht="15.75" customFormat="1" customHeight="1" s="41">
      <c r="B1700" s="416" t="inlineStr">
        <is>
          <t>E02001740</t>
        </is>
      </c>
      <c r="C1700" s="417" t="inlineStr">
        <is>
          <t>North Tyneside 003</t>
        </is>
      </c>
      <c r="D1700" s="417" t="inlineStr">
        <is>
          <t>E08000022</t>
        </is>
      </c>
      <c r="E1700" s="417" t="inlineStr">
        <is>
          <t>North Tyneside</t>
        </is>
      </c>
      <c r="F1700" s="417" t="inlineStr">
        <is>
          <t>North East</t>
        </is>
      </c>
      <c r="G1700" s="380" t="inlineStr">
        <is>
          <t>RT Outer Conurbation</t>
        </is>
      </c>
      <c r="H1700" s="413" t="inlineStr">
        <is>
          <t>Inner and Outer Conurbation</t>
        </is>
      </c>
    </row>
    <row r="1701" ht="15.75" customFormat="1" customHeight="1" s="41">
      <c r="B1701" s="416" t="inlineStr">
        <is>
          <t>E02001741</t>
        </is>
      </c>
      <c r="C1701" s="417" t="inlineStr">
        <is>
          <t>North Tyneside 004</t>
        </is>
      </c>
      <c r="D1701" s="417" t="inlineStr">
        <is>
          <t>E08000022</t>
        </is>
      </c>
      <c r="E1701" s="417" t="inlineStr">
        <is>
          <t>North Tyneside</t>
        </is>
      </c>
      <c r="F1701" s="417" t="inlineStr">
        <is>
          <t>North East</t>
        </is>
      </c>
      <c r="G1701" s="380" t="inlineStr">
        <is>
          <t>RT Outer Conurbation</t>
        </is>
      </c>
      <c r="H1701" s="413" t="inlineStr">
        <is>
          <t>Inner and Outer Conurbation</t>
        </is>
      </c>
    </row>
    <row r="1702" ht="15.75" customFormat="1" customHeight="1" s="41">
      <c r="B1702" s="416" t="inlineStr">
        <is>
          <t>E02001742</t>
        </is>
      </c>
      <c r="C1702" s="417" t="inlineStr">
        <is>
          <t>North Tyneside 005</t>
        </is>
      </c>
      <c r="D1702" s="417" t="inlineStr">
        <is>
          <t>E08000022</t>
        </is>
      </c>
      <c r="E1702" s="417" t="inlineStr">
        <is>
          <t>North Tyneside</t>
        </is>
      </c>
      <c r="F1702" s="417" t="inlineStr">
        <is>
          <t>North East</t>
        </is>
      </c>
      <c r="G1702" s="380" t="inlineStr">
        <is>
          <t>RT Outer Conurbation</t>
        </is>
      </c>
      <c r="H1702" s="413" t="inlineStr">
        <is>
          <t>Inner and Outer Conurbation</t>
        </is>
      </c>
    </row>
    <row r="1703" ht="15.75" customFormat="1" customHeight="1" s="41">
      <c r="B1703" s="416" t="inlineStr">
        <is>
          <t>E02001743</t>
        </is>
      </c>
      <c r="C1703" s="417" t="inlineStr">
        <is>
          <t>North Tyneside 006</t>
        </is>
      </c>
      <c r="D1703" s="417" t="inlineStr">
        <is>
          <t>E08000022</t>
        </is>
      </c>
      <c r="E1703" s="417" t="inlineStr">
        <is>
          <t>North Tyneside</t>
        </is>
      </c>
      <c r="F1703" s="417" t="inlineStr">
        <is>
          <t>North East</t>
        </is>
      </c>
      <c r="G1703" s="380" t="inlineStr">
        <is>
          <t>RT Outer Conurbation</t>
        </is>
      </c>
      <c r="H1703" s="413" t="inlineStr">
        <is>
          <t>Inner and Outer Conurbation</t>
        </is>
      </c>
    </row>
    <row r="1704" ht="15.75" customFormat="1" customHeight="1" s="41">
      <c r="B1704" s="416" t="inlineStr">
        <is>
          <t>E02001744</t>
        </is>
      </c>
      <c r="C1704" s="417" t="inlineStr">
        <is>
          <t>North Tyneside 007</t>
        </is>
      </c>
      <c r="D1704" s="417" t="inlineStr">
        <is>
          <t>E08000022</t>
        </is>
      </c>
      <c r="E1704" s="417" t="inlineStr">
        <is>
          <t>North Tyneside</t>
        </is>
      </c>
      <c r="F1704" s="417" t="inlineStr">
        <is>
          <t>North East</t>
        </is>
      </c>
      <c r="G1704" s="380" t="inlineStr">
        <is>
          <t>RT Outer Conurbation</t>
        </is>
      </c>
      <c r="H1704" s="413" t="inlineStr">
        <is>
          <t>Inner and Outer Conurbation</t>
        </is>
      </c>
    </row>
    <row r="1705" ht="15.75" customFormat="1" customHeight="1" s="41">
      <c r="B1705" s="416" t="inlineStr">
        <is>
          <t>E02001745</t>
        </is>
      </c>
      <c r="C1705" s="417" t="inlineStr">
        <is>
          <t>North Tyneside 008</t>
        </is>
      </c>
      <c r="D1705" s="417" t="inlineStr">
        <is>
          <t>E08000022</t>
        </is>
      </c>
      <c r="E1705" s="417" t="inlineStr">
        <is>
          <t>North Tyneside</t>
        </is>
      </c>
      <c r="F1705" s="417" t="inlineStr">
        <is>
          <t>North East</t>
        </is>
      </c>
      <c r="G1705" s="380" t="inlineStr">
        <is>
          <t>RT Outer Conurbation</t>
        </is>
      </c>
      <c r="H1705" s="413" t="inlineStr">
        <is>
          <t>Inner and Outer Conurbation</t>
        </is>
      </c>
    </row>
    <row r="1706" ht="15.75" customFormat="1" customHeight="1" s="41">
      <c r="B1706" s="416" t="inlineStr">
        <is>
          <t>E02001746</t>
        </is>
      </c>
      <c r="C1706" s="417" t="inlineStr">
        <is>
          <t>North Tyneside 009</t>
        </is>
      </c>
      <c r="D1706" s="417" t="inlineStr">
        <is>
          <t>E08000022</t>
        </is>
      </c>
      <c r="E1706" s="417" t="inlineStr">
        <is>
          <t>North Tyneside</t>
        </is>
      </c>
      <c r="F1706" s="417" t="inlineStr">
        <is>
          <t>North East</t>
        </is>
      </c>
      <c r="G1706" s="380" t="inlineStr">
        <is>
          <t>RT Outer Conurbation</t>
        </is>
      </c>
      <c r="H1706" s="413" t="inlineStr">
        <is>
          <t>Inner and Outer Conurbation</t>
        </is>
      </c>
    </row>
    <row r="1707" ht="15.75" customFormat="1" customHeight="1" s="41">
      <c r="B1707" s="416" t="inlineStr">
        <is>
          <t>E02001747</t>
        </is>
      </c>
      <c r="C1707" s="417" t="inlineStr">
        <is>
          <t>North Tyneside 010</t>
        </is>
      </c>
      <c r="D1707" s="417" t="inlineStr">
        <is>
          <t>E08000022</t>
        </is>
      </c>
      <c r="E1707" s="417" t="inlineStr">
        <is>
          <t>North Tyneside</t>
        </is>
      </c>
      <c r="F1707" s="417" t="inlineStr">
        <is>
          <t>North East</t>
        </is>
      </c>
      <c r="G1707" s="380" t="inlineStr">
        <is>
          <t>RT Outer Conurbation</t>
        </is>
      </c>
      <c r="H1707" s="413" t="inlineStr">
        <is>
          <t>Inner and Outer Conurbation</t>
        </is>
      </c>
    </row>
    <row r="1708" ht="15.75" customFormat="1" customHeight="1" s="41">
      <c r="B1708" s="416" t="inlineStr">
        <is>
          <t>E02001748</t>
        </is>
      </c>
      <c r="C1708" s="417" t="inlineStr">
        <is>
          <t>North Tyneside 011</t>
        </is>
      </c>
      <c r="D1708" s="417" t="inlineStr">
        <is>
          <t>E08000022</t>
        </is>
      </c>
      <c r="E1708" s="417" t="inlineStr">
        <is>
          <t>North Tyneside</t>
        </is>
      </c>
      <c r="F1708" s="417" t="inlineStr">
        <is>
          <t>North East</t>
        </is>
      </c>
      <c r="G1708" s="380" t="inlineStr">
        <is>
          <t>RT Outer Conurbation</t>
        </is>
      </c>
      <c r="H1708" s="413" t="inlineStr">
        <is>
          <t>Inner and Outer Conurbation</t>
        </is>
      </c>
    </row>
    <row r="1709" ht="15.75" customFormat="1" customHeight="1" s="41">
      <c r="B1709" s="416" t="inlineStr">
        <is>
          <t>E02001749</t>
        </is>
      </c>
      <c r="C1709" s="417" t="inlineStr">
        <is>
          <t>North Tyneside 012</t>
        </is>
      </c>
      <c r="D1709" s="417" t="inlineStr">
        <is>
          <t>E08000022</t>
        </is>
      </c>
      <c r="E1709" s="417" t="inlineStr">
        <is>
          <t>North Tyneside</t>
        </is>
      </c>
      <c r="F1709" s="417" t="inlineStr">
        <is>
          <t>North East</t>
        </is>
      </c>
      <c r="G1709" s="380" t="inlineStr">
        <is>
          <t>RT Outer Conurbation</t>
        </is>
      </c>
      <c r="H1709" s="413" t="inlineStr">
        <is>
          <t>Inner and Outer Conurbation</t>
        </is>
      </c>
    </row>
    <row r="1710" ht="15.75" customFormat="1" customHeight="1" s="41">
      <c r="B1710" s="416" t="inlineStr">
        <is>
          <t>E02001750</t>
        </is>
      </c>
      <c r="C1710" s="417" t="inlineStr">
        <is>
          <t>North Tyneside 013</t>
        </is>
      </c>
      <c r="D1710" s="417" t="inlineStr">
        <is>
          <t>E08000022</t>
        </is>
      </c>
      <c r="E1710" s="417" t="inlineStr">
        <is>
          <t>North Tyneside</t>
        </is>
      </c>
      <c r="F1710" s="417" t="inlineStr">
        <is>
          <t>North East</t>
        </is>
      </c>
      <c r="G1710" s="380" t="inlineStr">
        <is>
          <t>RT Outer Conurbation</t>
        </is>
      </c>
      <c r="H1710" s="413" t="inlineStr">
        <is>
          <t>Inner and Outer Conurbation</t>
        </is>
      </c>
    </row>
    <row r="1711" ht="15.75" customFormat="1" customHeight="1" s="41">
      <c r="B1711" s="416" t="inlineStr">
        <is>
          <t>E02001751</t>
        </is>
      </c>
      <c r="C1711" s="417" t="inlineStr">
        <is>
          <t>North Tyneside 014</t>
        </is>
      </c>
      <c r="D1711" s="417" t="inlineStr">
        <is>
          <t>E08000022</t>
        </is>
      </c>
      <c r="E1711" s="417" t="inlineStr">
        <is>
          <t>North Tyneside</t>
        </is>
      </c>
      <c r="F1711" s="417" t="inlineStr">
        <is>
          <t>North East</t>
        </is>
      </c>
      <c r="G1711" s="380" t="inlineStr">
        <is>
          <t>RT Outer Conurbation</t>
        </is>
      </c>
      <c r="H1711" s="413" t="inlineStr">
        <is>
          <t>Inner and Outer Conurbation</t>
        </is>
      </c>
    </row>
    <row r="1712" ht="15.75" customFormat="1" customHeight="1" s="41">
      <c r="B1712" s="416" t="inlineStr">
        <is>
          <t>E02001752</t>
        </is>
      </c>
      <c r="C1712" s="417" t="inlineStr">
        <is>
          <t>North Tyneside 015</t>
        </is>
      </c>
      <c r="D1712" s="417" t="inlineStr">
        <is>
          <t>E08000022</t>
        </is>
      </c>
      <c r="E1712" s="417" t="inlineStr">
        <is>
          <t>North Tyneside</t>
        </is>
      </c>
      <c r="F1712" s="417" t="inlineStr">
        <is>
          <t>North East</t>
        </is>
      </c>
      <c r="G1712" s="380" t="inlineStr">
        <is>
          <t>RT Outer Conurbation</t>
        </is>
      </c>
      <c r="H1712" s="413" t="inlineStr">
        <is>
          <t>Inner and Outer Conurbation</t>
        </is>
      </c>
    </row>
    <row r="1713" ht="15.75" customFormat="1" customHeight="1" s="41">
      <c r="B1713" s="416" t="inlineStr">
        <is>
          <t>E02001753</t>
        </is>
      </c>
      <c r="C1713" s="417" t="inlineStr">
        <is>
          <t>North Tyneside 016</t>
        </is>
      </c>
      <c r="D1713" s="417" t="inlineStr">
        <is>
          <t>E08000022</t>
        </is>
      </c>
      <c r="E1713" s="417" t="inlineStr">
        <is>
          <t>North Tyneside</t>
        </is>
      </c>
      <c r="F1713" s="417" t="inlineStr">
        <is>
          <t>North East</t>
        </is>
      </c>
      <c r="G1713" s="380" t="inlineStr">
        <is>
          <t>RT Outer Conurbation</t>
        </is>
      </c>
      <c r="H1713" s="413" t="inlineStr">
        <is>
          <t>Inner and Outer Conurbation</t>
        </is>
      </c>
    </row>
    <row r="1714" ht="15.75" customFormat="1" customHeight="1" s="41">
      <c r="B1714" s="416" t="inlineStr">
        <is>
          <t>E02001754</t>
        </is>
      </c>
      <c r="C1714" s="417" t="inlineStr">
        <is>
          <t>North Tyneside 017</t>
        </is>
      </c>
      <c r="D1714" s="417" t="inlineStr">
        <is>
          <t>E08000022</t>
        </is>
      </c>
      <c r="E1714" s="417" t="inlineStr">
        <is>
          <t>North Tyneside</t>
        </is>
      </c>
      <c r="F1714" s="417" t="inlineStr">
        <is>
          <t>North East</t>
        </is>
      </c>
      <c r="G1714" s="380" t="inlineStr">
        <is>
          <t>RT Outer Conurbation</t>
        </is>
      </c>
      <c r="H1714" s="413" t="inlineStr">
        <is>
          <t>Inner and Outer Conurbation</t>
        </is>
      </c>
    </row>
    <row r="1715" ht="15.75" customFormat="1" customHeight="1" s="41">
      <c r="B1715" s="416" t="inlineStr">
        <is>
          <t>E02001755</t>
        </is>
      </c>
      <c r="C1715" s="417" t="inlineStr">
        <is>
          <t>North Tyneside 018</t>
        </is>
      </c>
      <c r="D1715" s="417" t="inlineStr">
        <is>
          <t>E08000022</t>
        </is>
      </c>
      <c r="E1715" s="417" t="inlineStr">
        <is>
          <t>North Tyneside</t>
        </is>
      </c>
      <c r="F1715" s="417" t="inlineStr">
        <is>
          <t>North East</t>
        </is>
      </c>
      <c r="G1715" s="380" t="inlineStr">
        <is>
          <t>RT Outer Conurbation</t>
        </is>
      </c>
      <c r="H1715" s="413" t="inlineStr">
        <is>
          <t>Inner and Outer Conurbation</t>
        </is>
      </c>
    </row>
    <row r="1716" ht="15.75" customFormat="1" customHeight="1" s="41">
      <c r="B1716" s="416" t="inlineStr">
        <is>
          <t>E02001756</t>
        </is>
      </c>
      <c r="C1716" s="417" t="inlineStr">
        <is>
          <t>North Tyneside 019</t>
        </is>
      </c>
      <c r="D1716" s="417" t="inlineStr">
        <is>
          <t>E08000022</t>
        </is>
      </c>
      <c r="E1716" s="417" t="inlineStr">
        <is>
          <t>North Tyneside</t>
        </is>
      </c>
      <c r="F1716" s="417" t="inlineStr">
        <is>
          <t>North East</t>
        </is>
      </c>
      <c r="G1716" s="380" t="inlineStr">
        <is>
          <t>RT Outer Conurbation</t>
        </is>
      </c>
      <c r="H1716" s="413" t="inlineStr">
        <is>
          <t>Inner and Outer Conurbation</t>
        </is>
      </c>
    </row>
    <row r="1717" ht="15.75" customFormat="1" customHeight="1" s="41">
      <c r="B1717" s="416" t="inlineStr">
        <is>
          <t>E02001757</t>
        </is>
      </c>
      <c r="C1717" s="417" t="inlineStr">
        <is>
          <t>North Tyneside 020</t>
        </is>
      </c>
      <c r="D1717" s="417" t="inlineStr">
        <is>
          <t>E08000022</t>
        </is>
      </c>
      <c r="E1717" s="417" t="inlineStr">
        <is>
          <t>North Tyneside</t>
        </is>
      </c>
      <c r="F1717" s="417" t="inlineStr">
        <is>
          <t>North East</t>
        </is>
      </c>
      <c r="G1717" s="380" t="inlineStr">
        <is>
          <t>RT Outer Conurbation</t>
        </is>
      </c>
      <c r="H1717" s="413" t="inlineStr">
        <is>
          <t>Inner and Outer Conurbation</t>
        </is>
      </c>
    </row>
    <row r="1718" ht="15.75" customFormat="1" customHeight="1" s="41">
      <c r="B1718" s="416" t="inlineStr">
        <is>
          <t>E02001758</t>
        </is>
      </c>
      <c r="C1718" s="417" t="inlineStr">
        <is>
          <t>North Tyneside 021</t>
        </is>
      </c>
      <c r="D1718" s="417" t="inlineStr">
        <is>
          <t>E08000022</t>
        </is>
      </c>
      <c r="E1718" s="417" t="inlineStr">
        <is>
          <t>North Tyneside</t>
        </is>
      </c>
      <c r="F1718" s="417" t="inlineStr">
        <is>
          <t>North East</t>
        </is>
      </c>
      <c r="G1718" s="380" t="inlineStr">
        <is>
          <t>RT Outer Conurbation</t>
        </is>
      </c>
      <c r="H1718" s="413" t="inlineStr">
        <is>
          <t>Inner and Outer Conurbation</t>
        </is>
      </c>
    </row>
    <row r="1719" ht="15.75" customFormat="1" customHeight="1" s="41">
      <c r="B1719" s="416" t="inlineStr">
        <is>
          <t>E02001759</t>
        </is>
      </c>
      <c r="C1719" s="417" t="inlineStr">
        <is>
          <t>North Tyneside 022</t>
        </is>
      </c>
      <c r="D1719" s="417" t="inlineStr">
        <is>
          <t>E08000022</t>
        </is>
      </c>
      <c r="E1719" s="417" t="inlineStr">
        <is>
          <t>North Tyneside</t>
        </is>
      </c>
      <c r="F1719" s="417" t="inlineStr">
        <is>
          <t>North East</t>
        </is>
      </c>
      <c r="G1719" s="380" t="inlineStr">
        <is>
          <t>RT Outer Conurbation</t>
        </is>
      </c>
      <c r="H1719" s="413" t="inlineStr">
        <is>
          <t>Inner and Outer Conurbation</t>
        </is>
      </c>
    </row>
    <row r="1720" ht="15.75" customFormat="1" customHeight="1" s="41">
      <c r="B1720" s="416" t="inlineStr">
        <is>
          <t>E02001760</t>
        </is>
      </c>
      <c r="C1720" s="417" t="inlineStr">
        <is>
          <t>North Tyneside 023</t>
        </is>
      </c>
      <c r="D1720" s="417" t="inlineStr">
        <is>
          <t>E08000022</t>
        </is>
      </c>
      <c r="E1720" s="417" t="inlineStr">
        <is>
          <t>North Tyneside</t>
        </is>
      </c>
      <c r="F1720" s="417" t="inlineStr">
        <is>
          <t>North East</t>
        </is>
      </c>
      <c r="G1720" s="380" t="inlineStr">
        <is>
          <t>RT Outer Conurbation</t>
        </is>
      </c>
      <c r="H1720" s="413" t="inlineStr">
        <is>
          <t>Inner and Outer Conurbation</t>
        </is>
      </c>
    </row>
    <row r="1721" ht="15.75" customFormat="1" customHeight="1" s="41">
      <c r="B1721" s="416" t="inlineStr">
        <is>
          <t>E02001761</t>
        </is>
      </c>
      <c r="C1721" s="417" t="inlineStr">
        <is>
          <t>North Tyneside 024</t>
        </is>
      </c>
      <c r="D1721" s="417" t="inlineStr">
        <is>
          <t>E08000022</t>
        </is>
      </c>
      <c r="E1721" s="417" t="inlineStr">
        <is>
          <t>North Tyneside</t>
        </is>
      </c>
      <c r="F1721" s="417" t="inlineStr">
        <is>
          <t>North East</t>
        </is>
      </c>
      <c r="G1721" s="380" t="inlineStr">
        <is>
          <t>RT Outer Conurbation</t>
        </is>
      </c>
      <c r="H1721" s="413" t="inlineStr">
        <is>
          <t>Inner and Outer Conurbation</t>
        </is>
      </c>
    </row>
    <row r="1722" ht="15.75" customFormat="1" customHeight="1" s="41">
      <c r="B1722" s="416" t="inlineStr">
        <is>
          <t>E02001762</t>
        </is>
      </c>
      <c r="C1722" s="417" t="inlineStr">
        <is>
          <t>North Tyneside 025</t>
        </is>
      </c>
      <c r="D1722" s="417" t="inlineStr">
        <is>
          <t>E08000022</t>
        </is>
      </c>
      <c r="E1722" s="417" t="inlineStr">
        <is>
          <t>North Tyneside</t>
        </is>
      </c>
      <c r="F1722" s="417" t="inlineStr">
        <is>
          <t>North East</t>
        </is>
      </c>
      <c r="G1722" s="380" t="inlineStr">
        <is>
          <t>RT Outer Conurbation</t>
        </is>
      </c>
      <c r="H1722" s="413" t="inlineStr">
        <is>
          <t>Inner and Outer Conurbation</t>
        </is>
      </c>
    </row>
    <row r="1723" ht="15.75" customFormat="1" customHeight="1" s="41">
      <c r="B1723" s="416" t="inlineStr">
        <is>
          <t>E02001763</t>
        </is>
      </c>
      <c r="C1723" s="417" t="inlineStr">
        <is>
          <t>North Tyneside 026</t>
        </is>
      </c>
      <c r="D1723" s="417" t="inlineStr">
        <is>
          <t>E08000022</t>
        </is>
      </c>
      <c r="E1723" s="417" t="inlineStr">
        <is>
          <t>North Tyneside</t>
        </is>
      </c>
      <c r="F1723" s="417" t="inlineStr">
        <is>
          <t>North East</t>
        </is>
      </c>
      <c r="G1723" s="380" t="inlineStr">
        <is>
          <t>RT Outer Conurbation</t>
        </is>
      </c>
      <c r="H1723" s="413" t="inlineStr">
        <is>
          <t>Inner and Outer Conurbation</t>
        </is>
      </c>
    </row>
    <row r="1724" ht="15.75" customFormat="1" customHeight="1" s="41">
      <c r="B1724" s="416" t="inlineStr">
        <is>
          <t>E02001764</t>
        </is>
      </c>
      <c r="C1724" s="417" t="inlineStr">
        <is>
          <t>North Tyneside 027</t>
        </is>
      </c>
      <c r="D1724" s="417" t="inlineStr">
        <is>
          <t>E08000022</t>
        </is>
      </c>
      <c r="E1724" s="417" t="inlineStr">
        <is>
          <t>North Tyneside</t>
        </is>
      </c>
      <c r="F1724" s="417" t="inlineStr">
        <is>
          <t>North East</t>
        </is>
      </c>
      <c r="G1724" s="380" t="inlineStr">
        <is>
          <t>RT Outer Conurbation</t>
        </is>
      </c>
      <c r="H1724" s="413" t="inlineStr">
        <is>
          <t>Inner and Outer Conurbation</t>
        </is>
      </c>
    </row>
    <row r="1725" ht="15.75" customFormat="1" customHeight="1" s="41">
      <c r="B1725" s="416" t="inlineStr">
        <is>
          <t>E02001765</t>
        </is>
      </c>
      <c r="C1725" s="417" t="inlineStr">
        <is>
          <t>North Tyneside 028</t>
        </is>
      </c>
      <c r="D1725" s="417" t="inlineStr">
        <is>
          <t>E08000022</t>
        </is>
      </c>
      <c r="E1725" s="417" t="inlineStr">
        <is>
          <t>North Tyneside</t>
        </is>
      </c>
      <c r="F1725" s="417" t="inlineStr">
        <is>
          <t>North East</t>
        </is>
      </c>
      <c r="G1725" s="380" t="inlineStr">
        <is>
          <t>RT Outer Conurbation</t>
        </is>
      </c>
      <c r="H1725" s="413" t="inlineStr">
        <is>
          <t>Inner and Outer Conurbation</t>
        </is>
      </c>
    </row>
    <row r="1726" ht="15.75" customFormat="1" customHeight="1" s="41">
      <c r="B1726" s="416" t="inlineStr">
        <is>
          <t>E02001766</t>
        </is>
      </c>
      <c r="C1726" s="417" t="inlineStr">
        <is>
          <t>North Tyneside 029</t>
        </is>
      </c>
      <c r="D1726" s="417" t="inlineStr">
        <is>
          <t>E08000022</t>
        </is>
      </c>
      <c r="E1726" s="417" t="inlineStr">
        <is>
          <t>North Tyneside</t>
        </is>
      </c>
      <c r="F1726" s="417" t="inlineStr">
        <is>
          <t>North East</t>
        </is>
      </c>
      <c r="G1726" s="380" t="inlineStr">
        <is>
          <t>RT Outer Conurbation</t>
        </is>
      </c>
      <c r="H1726" s="413" t="inlineStr">
        <is>
          <t>Inner and Outer Conurbation</t>
        </is>
      </c>
    </row>
    <row r="1727" ht="15.75" customFormat="1" customHeight="1" s="41">
      <c r="B1727" s="416" t="inlineStr">
        <is>
          <t>E02001767</t>
        </is>
      </c>
      <c r="C1727" s="417" t="inlineStr">
        <is>
          <t>North Tyneside 030</t>
        </is>
      </c>
      <c r="D1727" s="417" t="inlineStr">
        <is>
          <t>E08000022</t>
        </is>
      </c>
      <c r="E1727" s="417" t="inlineStr">
        <is>
          <t>North Tyneside</t>
        </is>
      </c>
      <c r="F1727" s="417" t="inlineStr">
        <is>
          <t>North East</t>
        </is>
      </c>
      <c r="G1727" s="380" t="inlineStr">
        <is>
          <t>RT Outer Conurbation</t>
        </is>
      </c>
      <c r="H1727" s="413" t="inlineStr">
        <is>
          <t>Inner and Outer Conurbation</t>
        </is>
      </c>
    </row>
    <row r="1728" ht="15.75" customFormat="1" customHeight="1" s="41">
      <c r="B1728" s="416" t="inlineStr">
        <is>
          <t>E02001768</t>
        </is>
      </c>
      <c r="C1728" s="417" t="inlineStr">
        <is>
          <t>South Tyneside 001</t>
        </is>
      </c>
      <c r="D1728" s="417" t="inlineStr">
        <is>
          <t>E08000023</t>
        </is>
      </c>
      <c r="E1728" s="417" t="inlineStr">
        <is>
          <t>South Tyneside</t>
        </is>
      </c>
      <c r="F1728" s="417" t="inlineStr">
        <is>
          <t>North East</t>
        </is>
      </c>
      <c r="G1728" s="380" t="inlineStr">
        <is>
          <t>RT Outer Conurbation</t>
        </is>
      </c>
      <c r="H1728" s="413" t="inlineStr">
        <is>
          <t>Inner and Outer Conurbation</t>
        </is>
      </c>
    </row>
    <row r="1729" ht="15.75" customFormat="1" customHeight="1" s="41">
      <c r="B1729" s="416" t="inlineStr">
        <is>
          <t>E02001769</t>
        </is>
      </c>
      <c r="C1729" s="417" t="inlineStr">
        <is>
          <t>South Tyneside 002</t>
        </is>
      </c>
      <c r="D1729" s="417" t="inlineStr">
        <is>
          <t>E08000023</t>
        </is>
      </c>
      <c r="E1729" s="417" t="inlineStr">
        <is>
          <t>South Tyneside</t>
        </is>
      </c>
      <c r="F1729" s="417" t="inlineStr">
        <is>
          <t>North East</t>
        </is>
      </c>
      <c r="G1729" s="380" t="inlineStr">
        <is>
          <t>RT Outer Conurbation</t>
        </is>
      </c>
      <c r="H1729" s="413" t="inlineStr">
        <is>
          <t>Inner and Outer Conurbation</t>
        </is>
      </c>
    </row>
    <row r="1730" ht="15.75" customFormat="1" customHeight="1" s="41">
      <c r="B1730" s="416" t="inlineStr">
        <is>
          <t>E02001770</t>
        </is>
      </c>
      <c r="C1730" s="417" t="inlineStr">
        <is>
          <t>South Tyneside 003</t>
        </is>
      </c>
      <c r="D1730" s="417" t="inlineStr">
        <is>
          <t>E08000023</t>
        </is>
      </c>
      <c r="E1730" s="417" t="inlineStr">
        <is>
          <t>South Tyneside</t>
        </is>
      </c>
      <c r="F1730" s="417" t="inlineStr">
        <is>
          <t>North East</t>
        </is>
      </c>
      <c r="G1730" s="380" t="inlineStr">
        <is>
          <t>RT Outer Conurbation</t>
        </is>
      </c>
      <c r="H1730" s="413" t="inlineStr">
        <is>
          <t>Inner and Outer Conurbation</t>
        </is>
      </c>
    </row>
    <row r="1731" ht="15.75" customFormat="1" customHeight="1" s="41">
      <c r="B1731" s="416" t="inlineStr">
        <is>
          <t>E02001771</t>
        </is>
      </c>
      <c r="C1731" s="417" t="inlineStr">
        <is>
          <t>South Tyneside 004</t>
        </is>
      </c>
      <c r="D1731" s="417" t="inlineStr">
        <is>
          <t>E08000023</t>
        </is>
      </c>
      <c r="E1731" s="417" t="inlineStr">
        <is>
          <t>South Tyneside</t>
        </is>
      </c>
      <c r="F1731" s="417" t="inlineStr">
        <is>
          <t>North East</t>
        </is>
      </c>
      <c r="G1731" s="380" t="inlineStr">
        <is>
          <t>RT Outer Conurbation</t>
        </is>
      </c>
      <c r="H1731" s="413" t="inlineStr">
        <is>
          <t>Inner and Outer Conurbation</t>
        </is>
      </c>
    </row>
    <row r="1732" ht="15.75" customFormat="1" customHeight="1" s="41">
      <c r="B1732" s="416" t="inlineStr">
        <is>
          <t>E02001772</t>
        </is>
      </c>
      <c r="C1732" s="417" t="inlineStr">
        <is>
          <t>South Tyneside 005</t>
        </is>
      </c>
      <c r="D1732" s="417" t="inlineStr">
        <is>
          <t>E08000023</t>
        </is>
      </c>
      <c r="E1732" s="417" t="inlineStr">
        <is>
          <t>South Tyneside</t>
        </is>
      </c>
      <c r="F1732" s="417" t="inlineStr">
        <is>
          <t>North East</t>
        </is>
      </c>
      <c r="G1732" s="380" t="inlineStr">
        <is>
          <t>RT Outer Conurbation</t>
        </is>
      </c>
      <c r="H1732" s="413" t="inlineStr">
        <is>
          <t>Inner and Outer Conurbation</t>
        </is>
      </c>
    </row>
    <row r="1733" ht="15.75" customFormat="1" customHeight="1" s="41">
      <c r="B1733" s="416" t="inlineStr">
        <is>
          <t>E02001773</t>
        </is>
      </c>
      <c r="C1733" s="417" t="inlineStr">
        <is>
          <t>South Tyneside 006</t>
        </is>
      </c>
      <c r="D1733" s="417" t="inlineStr">
        <is>
          <t>E08000023</t>
        </is>
      </c>
      <c r="E1733" s="417" t="inlineStr">
        <is>
          <t>South Tyneside</t>
        </is>
      </c>
      <c r="F1733" s="417" t="inlineStr">
        <is>
          <t>North East</t>
        </is>
      </c>
      <c r="G1733" s="380" t="inlineStr">
        <is>
          <t>RT Outer Conurbation</t>
        </is>
      </c>
      <c r="H1733" s="413" t="inlineStr">
        <is>
          <t>Inner and Outer Conurbation</t>
        </is>
      </c>
    </row>
    <row r="1734" ht="15.75" customFormat="1" customHeight="1" s="41">
      <c r="B1734" s="416" t="inlineStr">
        <is>
          <t>E02001774</t>
        </is>
      </c>
      <c r="C1734" s="417" t="inlineStr">
        <is>
          <t>South Tyneside 007</t>
        </is>
      </c>
      <c r="D1734" s="417" t="inlineStr">
        <is>
          <t>E08000023</t>
        </is>
      </c>
      <c r="E1734" s="417" t="inlineStr">
        <is>
          <t>South Tyneside</t>
        </is>
      </c>
      <c r="F1734" s="417" t="inlineStr">
        <is>
          <t>North East</t>
        </is>
      </c>
      <c r="G1734" s="380" t="inlineStr">
        <is>
          <t>RT Outer Conurbation</t>
        </is>
      </c>
      <c r="H1734" s="413" t="inlineStr">
        <is>
          <t>Inner and Outer Conurbation</t>
        </is>
      </c>
    </row>
    <row r="1735" ht="15.75" customFormat="1" customHeight="1" s="41">
      <c r="B1735" s="416" t="inlineStr">
        <is>
          <t>E02001775</t>
        </is>
      </c>
      <c r="C1735" s="417" t="inlineStr">
        <is>
          <t>South Tyneside 008</t>
        </is>
      </c>
      <c r="D1735" s="417" t="inlineStr">
        <is>
          <t>E08000023</t>
        </is>
      </c>
      <c r="E1735" s="417" t="inlineStr">
        <is>
          <t>South Tyneside</t>
        </is>
      </c>
      <c r="F1735" s="417" t="inlineStr">
        <is>
          <t>North East</t>
        </is>
      </c>
      <c r="G1735" s="380" t="inlineStr">
        <is>
          <t>RT Outer Conurbation</t>
        </is>
      </c>
      <c r="H1735" s="413" t="inlineStr">
        <is>
          <t>Inner and Outer Conurbation</t>
        </is>
      </c>
    </row>
    <row r="1736" ht="15.75" customFormat="1" customHeight="1" s="41">
      <c r="B1736" s="416" t="inlineStr">
        <is>
          <t>E02001776</t>
        </is>
      </c>
      <c r="C1736" s="417" t="inlineStr">
        <is>
          <t>South Tyneside 009</t>
        </is>
      </c>
      <c r="D1736" s="417" t="inlineStr">
        <is>
          <t>E08000023</t>
        </is>
      </c>
      <c r="E1736" s="417" t="inlineStr">
        <is>
          <t>South Tyneside</t>
        </is>
      </c>
      <c r="F1736" s="417" t="inlineStr">
        <is>
          <t>North East</t>
        </is>
      </c>
      <c r="G1736" s="380" t="inlineStr">
        <is>
          <t>RT Outer Conurbation</t>
        </is>
      </c>
      <c r="H1736" s="413" t="inlineStr">
        <is>
          <t>Inner and Outer Conurbation</t>
        </is>
      </c>
    </row>
    <row r="1737" ht="15.75" customFormat="1" customHeight="1" s="41">
      <c r="B1737" s="416" t="inlineStr">
        <is>
          <t>E02001777</t>
        </is>
      </c>
      <c r="C1737" s="417" t="inlineStr">
        <is>
          <t>South Tyneside 010</t>
        </is>
      </c>
      <c r="D1737" s="417" t="inlineStr">
        <is>
          <t>E08000023</t>
        </is>
      </c>
      <c r="E1737" s="417" t="inlineStr">
        <is>
          <t>South Tyneside</t>
        </is>
      </c>
      <c r="F1737" s="417" t="inlineStr">
        <is>
          <t>North East</t>
        </is>
      </c>
      <c r="G1737" s="380" t="inlineStr">
        <is>
          <t>RT Outer Conurbation</t>
        </is>
      </c>
      <c r="H1737" s="413" t="inlineStr">
        <is>
          <t>Inner and Outer Conurbation</t>
        </is>
      </c>
    </row>
    <row r="1738" ht="15.75" customFormat="1" customHeight="1" s="41">
      <c r="B1738" s="416" t="inlineStr">
        <is>
          <t>E02001778</t>
        </is>
      </c>
      <c r="C1738" s="417" t="inlineStr">
        <is>
          <t>South Tyneside 011</t>
        </is>
      </c>
      <c r="D1738" s="417" t="inlineStr">
        <is>
          <t>E08000023</t>
        </is>
      </c>
      <c r="E1738" s="417" t="inlineStr">
        <is>
          <t>South Tyneside</t>
        </is>
      </c>
      <c r="F1738" s="417" t="inlineStr">
        <is>
          <t>North East</t>
        </is>
      </c>
      <c r="G1738" s="380" t="inlineStr">
        <is>
          <t>RT Outer Conurbation</t>
        </is>
      </c>
      <c r="H1738" s="413" t="inlineStr">
        <is>
          <t>Inner and Outer Conurbation</t>
        </is>
      </c>
    </row>
    <row r="1739" ht="15.75" customFormat="1" customHeight="1" s="41">
      <c r="B1739" s="416" t="inlineStr">
        <is>
          <t>E02001779</t>
        </is>
      </c>
      <c r="C1739" s="417" t="inlineStr">
        <is>
          <t>South Tyneside 012</t>
        </is>
      </c>
      <c r="D1739" s="417" t="inlineStr">
        <is>
          <t>E08000023</t>
        </is>
      </c>
      <c r="E1739" s="417" t="inlineStr">
        <is>
          <t>South Tyneside</t>
        </is>
      </c>
      <c r="F1739" s="417" t="inlineStr">
        <is>
          <t>North East</t>
        </is>
      </c>
      <c r="G1739" s="380" t="inlineStr">
        <is>
          <t>RT Outer Conurbation</t>
        </is>
      </c>
      <c r="H1739" s="413" t="inlineStr">
        <is>
          <t>Inner and Outer Conurbation</t>
        </is>
      </c>
    </row>
    <row r="1740" ht="15.75" customFormat="1" customHeight="1" s="41">
      <c r="B1740" s="416" t="inlineStr">
        <is>
          <t>E02001780</t>
        </is>
      </c>
      <c r="C1740" s="417" t="inlineStr">
        <is>
          <t>South Tyneside 013</t>
        </is>
      </c>
      <c r="D1740" s="417" t="inlineStr">
        <is>
          <t>E08000023</t>
        </is>
      </c>
      <c r="E1740" s="417" t="inlineStr">
        <is>
          <t>South Tyneside</t>
        </is>
      </c>
      <c r="F1740" s="417" t="inlineStr">
        <is>
          <t>North East</t>
        </is>
      </c>
      <c r="G1740" s="380" t="inlineStr">
        <is>
          <t>RT Outer Conurbation</t>
        </is>
      </c>
      <c r="H1740" s="413" t="inlineStr">
        <is>
          <t>Inner and Outer Conurbation</t>
        </is>
      </c>
    </row>
    <row r="1741" ht="15.75" customFormat="1" customHeight="1" s="41">
      <c r="B1741" s="416" t="inlineStr">
        <is>
          <t>E02001781</t>
        </is>
      </c>
      <c r="C1741" s="417" t="inlineStr">
        <is>
          <t>South Tyneside 014</t>
        </is>
      </c>
      <c r="D1741" s="417" t="inlineStr">
        <is>
          <t>E08000023</t>
        </is>
      </c>
      <c r="E1741" s="417" t="inlineStr">
        <is>
          <t>South Tyneside</t>
        </is>
      </c>
      <c r="F1741" s="417" t="inlineStr">
        <is>
          <t>North East</t>
        </is>
      </c>
      <c r="G1741" s="380" t="inlineStr">
        <is>
          <t>RT Outer Conurbation</t>
        </is>
      </c>
      <c r="H1741" s="413" t="inlineStr">
        <is>
          <t>Inner and Outer Conurbation</t>
        </is>
      </c>
    </row>
    <row r="1742" ht="15.75" customFormat="1" customHeight="1" s="41">
      <c r="B1742" s="416" t="inlineStr">
        <is>
          <t>E02001782</t>
        </is>
      </c>
      <c r="C1742" s="417" t="inlineStr">
        <is>
          <t>South Tyneside 015</t>
        </is>
      </c>
      <c r="D1742" s="417" t="inlineStr">
        <is>
          <t>E08000023</t>
        </is>
      </c>
      <c r="E1742" s="417" t="inlineStr">
        <is>
          <t>South Tyneside</t>
        </is>
      </c>
      <c r="F1742" s="417" t="inlineStr">
        <is>
          <t>North East</t>
        </is>
      </c>
      <c r="G1742" s="380" t="inlineStr">
        <is>
          <t>RT Outer Conurbation</t>
        </is>
      </c>
      <c r="H1742" s="413" t="inlineStr">
        <is>
          <t>Inner and Outer Conurbation</t>
        </is>
      </c>
    </row>
    <row r="1743" ht="15.75" customFormat="1" customHeight="1" s="41">
      <c r="B1743" s="416" t="inlineStr">
        <is>
          <t>E02001783</t>
        </is>
      </c>
      <c r="C1743" s="417" t="inlineStr">
        <is>
          <t>South Tyneside 016</t>
        </is>
      </c>
      <c r="D1743" s="417" t="inlineStr">
        <is>
          <t>E08000023</t>
        </is>
      </c>
      <c r="E1743" s="417" t="inlineStr">
        <is>
          <t>South Tyneside</t>
        </is>
      </c>
      <c r="F1743" s="417" t="inlineStr">
        <is>
          <t>North East</t>
        </is>
      </c>
      <c r="G1743" s="380" t="inlineStr">
        <is>
          <t>RT Outer Conurbation</t>
        </is>
      </c>
      <c r="H1743" s="413" t="inlineStr">
        <is>
          <t>Inner and Outer Conurbation</t>
        </is>
      </c>
    </row>
    <row r="1744" ht="15.75" customFormat="1" customHeight="1" s="41">
      <c r="B1744" s="416" t="inlineStr">
        <is>
          <t>E02001784</t>
        </is>
      </c>
      <c r="C1744" s="417" t="inlineStr">
        <is>
          <t>South Tyneside 017</t>
        </is>
      </c>
      <c r="D1744" s="417" t="inlineStr">
        <is>
          <t>E08000023</t>
        </is>
      </c>
      <c r="E1744" s="417" t="inlineStr">
        <is>
          <t>South Tyneside</t>
        </is>
      </c>
      <c r="F1744" s="417" t="inlineStr">
        <is>
          <t>North East</t>
        </is>
      </c>
      <c r="G1744" s="380" t="inlineStr">
        <is>
          <t>RT Outer Conurbation</t>
        </is>
      </c>
      <c r="H1744" s="413" t="inlineStr">
        <is>
          <t>Inner and Outer Conurbation</t>
        </is>
      </c>
    </row>
    <row r="1745" ht="15.75" customFormat="1" customHeight="1" s="41">
      <c r="B1745" s="416" t="inlineStr">
        <is>
          <t>E02001785</t>
        </is>
      </c>
      <c r="C1745" s="417" t="inlineStr">
        <is>
          <t>South Tyneside 018</t>
        </is>
      </c>
      <c r="D1745" s="417" t="inlineStr">
        <is>
          <t>E08000023</t>
        </is>
      </c>
      <c r="E1745" s="417" t="inlineStr">
        <is>
          <t>South Tyneside</t>
        </is>
      </c>
      <c r="F1745" s="417" t="inlineStr">
        <is>
          <t>North East</t>
        </is>
      </c>
      <c r="G1745" s="380" t="inlineStr">
        <is>
          <t>RT Outer Conurbation</t>
        </is>
      </c>
      <c r="H1745" s="413" t="inlineStr">
        <is>
          <t>Inner and Outer Conurbation</t>
        </is>
      </c>
    </row>
    <row r="1746" ht="15.75" customFormat="1" customHeight="1" s="41">
      <c r="B1746" s="416" t="inlineStr">
        <is>
          <t>E02001786</t>
        </is>
      </c>
      <c r="C1746" s="417" t="inlineStr">
        <is>
          <t>South Tyneside 019</t>
        </is>
      </c>
      <c r="D1746" s="417" t="inlineStr">
        <is>
          <t>E08000023</t>
        </is>
      </c>
      <c r="E1746" s="417" t="inlineStr">
        <is>
          <t>South Tyneside</t>
        </is>
      </c>
      <c r="F1746" s="417" t="inlineStr">
        <is>
          <t>North East</t>
        </is>
      </c>
      <c r="G1746" s="380" t="inlineStr">
        <is>
          <t>RT Outer Conurbation</t>
        </is>
      </c>
      <c r="H1746" s="413" t="inlineStr">
        <is>
          <t>Inner and Outer Conurbation</t>
        </is>
      </c>
    </row>
    <row r="1747" ht="15.75" customFormat="1" customHeight="1" s="41">
      <c r="B1747" s="416" t="inlineStr">
        <is>
          <t>E02001787</t>
        </is>
      </c>
      <c r="C1747" s="417" t="inlineStr">
        <is>
          <t>South Tyneside 020</t>
        </is>
      </c>
      <c r="D1747" s="417" t="inlineStr">
        <is>
          <t>E08000023</t>
        </is>
      </c>
      <c r="E1747" s="417" t="inlineStr">
        <is>
          <t>South Tyneside</t>
        </is>
      </c>
      <c r="F1747" s="417" t="inlineStr">
        <is>
          <t>North East</t>
        </is>
      </c>
      <c r="G1747" s="380" t="inlineStr">
        <is>
          <t>RT Outer Conurbation</t>
        </is>
      </c>
      <c r="H1747" s="413" t="inlineStr">
        <is>
          <t>Inner and Outer Conurbation</t>
        </is>
      </c>
    </row>
    <row r="1748" ht="15.75" customFormat="1" customHeight="1" s="41">
      <c r="B1748" s="416" t="inlineStr">
        <is>
          <t>E02001788</t>
        </is>
      </c>
      <c r="C1748" s="417" t="inlineStr">
        <is>
          <t>South Tyneside 021</t>
        </is>
      </c>
      <c r="D1748" s="417" t="inlineStr">
        <is>
          <t>E08000023</t>
        </is>
      </c>
      <c r="E1748" s="417" t="inlineStr">
        <is>
          <t>South Tyneside</t>
        </is>
      </c>
      <c r="F1748" s="417" t="inlineStr">
        <is>
          <t>North East</t>
        </is>
      </c>
      <c r="G1748" s="380" t="inlineStr">
        <is>
          <t>RT Outer Conurbation</t>
        </is>
      </c>
      <c r="H1748" s="413" t="inlineStr">
        <is>
          <t>Inner and Outer Conurbation</t>
        </is>
      </c>
    </row>
    <row r="1749" ht="15.75" customFormat="1" customHeight="1" s="41">
      <c r="B1749" s="416" t="inlineStr">
        <is>
          <t>E02001789</t>
        </is>
      </c>
      <c r="C1749" s="417" t="inlineStr">
        <is>
          <t>South Tyneside 022</t>
        </is>
      </c>
      <c r="D1749" s="417" t="inlineStr">
        <is>
          <t>E08000023</t>
        </is>
      </c>
      <c r="E1749" s="417" t="inlineStr">
        <is>
          <t>South Tyneside</t>
        </is>
      </c>
      <c r="F1749" s="417" t="inlineStr">
        <is>
          <t>North East</t>
        </is>
      </c>
      <c r="G1749" s="380" t="inlineStr">
        <is>
          <t>RT Outer Conurbation</t>
        </is>
      </c>
      <c r="H1749" s="413" t="inlineStr">
        <is>
          <t>Inner and Outer Conurbation</t>
        </is>
      </c>
    </row>
    <row r="1750" ht="15.75" customFormat="1" customHeight="1" s="41">
      <c r="B1750" s="416" t="inlineStr">
        <is>
          <t>E02001790</t>
        </is>
      </c>
      <c r="C1750" s="417" t="inlineStr">
        <is>
          <t>South Tyneside 023</t>
        </is>
      </c>
      <c r="D1750" s="417" t="inlineStr">
        <is>
          <t>E08000023</t>
        </is>
      </c>
      <c r="E1750" s="417" t="inlineStr">
        <is>
          <t>South Tyneside</t>
        </is>
      </c>
      <c r="F1750" s="417" t="inlineStr">
        <is>
          <t>North East</t>
        </is>
      </c>
      <c r="G1750" s="380" t="inlineStr">
        <is>
          <t>RT Outer Conurbation</t>
        </is>
      </c>
      <c r="H1750" s="413" t="inlineStr">
        <is>
          <t>Inner and Outer Conurbation</t>
        </is>
      </c>
    </row>
    <row r="1751" ht="15.75" customFormat="1" customHeight="1" s="41">
      <c r="B1751" s="416" t="inlineStr">
        <is>
          <t>E02001791</t>
        </is>
      </c>
      <c r="C1751" s="417" t="inlineStr">
        <is>
          <t>Sunderland 001</t>
        </is>
      </c>
      <c r="D1751" s="417" t="inlineStr">
        <is>
          <t>E08000024</t>
        </is>
      </c>
      <c r="E1751" s="417" t="inlineStr">
        <is>
          <t>Sunderland</t>
        </is>
      </c>
      <c r="F1751" s="417" t="inlineStr">
        <is>
          <t>North East</t>
        </is>
      </c>
      <c r="G1751" s="380" t="inlineStr">
        <is>
          <t>RT Outer Conurbation</t>
        </is>
      </c>
      <c r="H1751" s="413" t="inlineStr">
        <is>
          <t>Inner and Outer Conurbation</t>
        </is>
      </c>
    </row>
    <row r="1752" ht="15.75" customFormat="1" customHeight="1" s="41">
      <c r="B1752" s="416" t="inlineStr">
        <is>
          <t>E02001792</t>
        </is>
      </c>
      <c r="C1752" s="417" t="inlineStr">
        <is>
          <t>Sunderland 002</t>
        </is>
      </c>
      <c r="D1752" s="417" t="inlineStr">
        <is>
          <t>E08000024</t>
        </is>
      </c>
      <c r="E1752" s="417" t="inlineStr">
        <is>
          <t>Sunderland</t>
        </is>
      </c>
      <c r="F1752" s="417" t="inlineStr">
        <is>
          <t>North East</t>
        </is>
      </c>
      <c r="G1752" s="380" t="inlineStr">
        <is>
          <t>RT Outer Conurbation</t>
        </is>
      </c>
      <c r="H1752" s="413" t="inlineStr">
        <is>
          <t>Inner and Outer Conurbation</t>
        </is>
      </c>
    </row>
    <row r="1753" ht="15.75" customFormat="1" customHeight="1" s="41">
      <c r="B1753" s="416" t="inlineStr">
        <is>
          <t>E02001793</t>
        </is>
      </c>
      <c r="C1753" s="417" t="inlineStr">
        <is>
          <t>Sunderland 003</t>
        </is>
      </c>
      <c r="D1753" s="417" t="inlineStr">
        <is>
          <t>E08000024</t>
        </is>
      </c>
      <c r="E1753" s="417" t="inlineStr">
        <is>
          <t>Sunderland</t>
        </is>
      </c>
      <c r="F1753" s="417" t="inlineStr">
        <is>
          <t>North East</t>
        </is>
      </c>
      <c r="G1753" s="380" t="inlineStr">
        <is>
          <t>RT Outer Conurbation</t>
        </is>
      </c>
      <c r="H1753" s="413" t="inlineStr">
        <is>
          <t>Inner and Outer Conurbation</t>
        </is>
      </c>
    </row>
    <row r="1754" ht="15.75" customFormat="1" customHeight="1" s="41">
      <c r="B1754" s="416" t="inlineStr">
        <is>
          <t>E02001794</t>
        </is>
      </c>
      <c r="C1754" s="417" t="inlineStr">
        <is>
          <t>Sunderland 004</t>
        </is>
      </c>
      <c r="D1754" s="417" t="inlineStr">
        <is>
          <t>E08000024</t>
        </is>
      </c>
      <c r="E1754" s="417" t="inlineStr">
        <is>
          <t>Sunderland</t>
        </is>
      </c>
      <c r="F1754" s="417" t="inlineStr">
        <is>
          <t>North East</t>
        </is>
      </c>
      <c r="G1754" s="380" t="inlineStr">
        <is>
          <t>RT Outer Conurbation</t>
        </is>
      </c>
      <c r="H1754" s="413" t="inlineStr">
        <is>
          <t>Inner and Outer Conurbation</t>
        </is>
      </c>
    </row>
    <row r="1755" ht="15.75" customFormat="1" customHeight="1" s="41">
      <c r="B1755" s="416" t="inlineStr">
        <is>
          <t>E02001795</t>
        </is>
      </c>
      <c r="C1755" s="417" t="inlineStr">
        <is>
          <t>Sunderland 005</t>
        </is>
      </c>
      <c r="D1755" s="417" t="inlineStr">
        <is>
          <t>E08000024</t>
        </is>
      </c>
      <c r="E1755" s="417" t="inlineStr">
        <is>
          <t>Sunderland</t>
        </is>
      </c>
      <c r="F1755" s="417" t="inlineStr">
        <is>
          <t>North East</t>
        </is>
      </c>
      <c r="G1755" s="380" t="inlineStr">
        <is>
          <t>RT Outer Conurbation</t>
        </is>
      </c>
      <c r="H1755" s="413" t="inlineStr">
        <is>
          <t>Inner and Outer Conurbation</t>
        </is>
      </c>
    </row>
    <row r="1756" ht="15.75" customFormat="1" customHeight="1" s="41">
      <c r="B1756" s="416" t="inlineStr">
        <is>
          <t>E02001796</t>
        </is>
      </c>
      <c r="C1756" s="417" t="inlineStr">
        <is>
          <t>Sunderland 006</t>
        </is>
      </c>
      <c r="D1756" s="417" t="inlineStr">
        <is>
          <t>E08000024</t>
        </is>
      </c>
      <c r="E1756" s="417" t="inlineStr">
        <is>
          <t>Sunderland</t>
        </is>
      </c>
      <c r="F1756" s="417" t="inlineStr">
        <is>
          <t>North East</t>
        </is>
      </c>
      <c r="G1756" s="380" t="inlineStr">
        <is>
          <t>RT Outer Conurbation</t>
        </is>
      </c>
      <c r="H1756" s="413" t="inlineStr">
        <is>
          <t>Inner and Outer Conurbation</t>
        </is>
      </c>
    </row>
    <row r="1757" ht="15.75" customFormat="1" customHeight="1" s="41">
      <c r="B1757" s="416" t="inlineStr">
        <is>
          <t>E02001797</t>
        </is>
      </c>
      <c r="C1757" s="417" t="inlineStr">
        <is>
          <t>Sunderland 007</t>
        </is>
      </c>
      <c r="D1757" s="417" t="inlineStr">
        <is>
          <t>E08000024</t>
        </is>
      </c>
      <c r="E1757" s="417" t="inlineStr">
        <is>
          <t>Sunderland</t>
        </is>
      </c>
      <c r="F1757" s="417" t="inlineStr">
        <is>
          <t>North East</t>
        </is>
      </c>
      <c r="G1757" s="380" t="inlineStr">
        <is>
          <t>RT Outer Conurbation</t>
        </is>
      </c>
      <c r="H1757" s="413" t="inlineStr">
        <is>
          <t>Inner and Outer Conurbation</t>
        </is>
      </c>
    </row>
    <row r="1758" ht="15.75" customFormat="1" customHeight="1" s="41">
      <c r="B1758" s="416" t="inlineStr">
        <is>
          <t>E02001798</t>
        </is>
      </c>
      <c r="C1758" s="417" t="inlineStr">
        <is>
          <t>Sunderland 008</t>
        </is>
      </c>
      <c r="D1758" s="417" t="inlineStr">
        <is>
          <t>E08000024</t>
        </is>
      </c>
      <c r="E1758" s="417" t="inlineStr">
        <is>
          <t>Sunderland</t>
        </is>
      </c>
      <c r="F1758" s="417" t="inlineStr">
        <is>
          <t>North East</t>
        </is>
      </c>
      <c r="G1758" s="380" t="inlineStr">
        <is>
          <t>RT Outer Conurbation</t>
        </is>
      </c>
      <c r="H1758" s="413" t="inlineStr">
        <is>
          <t>Inner and Outer Conurbation</t>
        </is>
      </c>
    </row>
    <row r="1759" ht="15.75" customFormat="1" customHeight="1" s="41">
      <c r="B1759" s="416" t="inlineStr">
        <is>
          <t>E02001799</t>
        </is>
      </c>
      <c r="C1759" s="417" t="inlineStr">
        <is>
          <t>Sunderland 009</t>
        </is>
      </c>
      <c r="D1759" s="417" t="inlineStr">
        <is>
          <t>E08000024</t>
        </is>
      </c>
      <c r="E1759" s="417" t="inlineStr">
        <is>
          <t>Sunderland</t>
        </is>
      </c>
      <c r="F1759" s="417" t="inlineStr">
        <is>
          <t>North East</t>
        </is>
      </c>
      <c r="G1759" s="380" t="inlineStr">
        <is>
          <t>RT Outer Conurbation</t>
        </is>
      </c>
      <c r="H1759" s="413" t="inlineStr">
        <is>
          <t>Inner and Outer Conurbation</t>
        </is>
      </c>
    </row>
    <row r="1760" ht="15.75" customFormat="1" customHeight="1" s="41">
      <c r="B1760" s="416" t="inlineStr">
        <is>
          <t>E02001800</t>
        </is>
      </c>
      <c r="C1760" s="417" t="inlineStr">
        <is>
          <t>Sunderland 010</t>
        </is>
      </c>
      <c r="D1760" s="417" t="inlineStr">
        <is>
          <t>E08000024</t>
        </is>
      </c>
      <c r="E1760" s="417" t="inlineStr">
        <is>
          <t>Sunderland</t>
        </is>
      </c>
      <c r="F1760" s="417" t="inlineStr">
        <is>
          <t>North East</t>
        </is>
      </c>
      <c r="G1760" s="380" t="inlineStr">
        <is>
          <t>RT Outer Conurbation</t>
        </is>
      </c>
      <c r="H1760" s="413" t="inlineStr">
        <is>
          <t>Inner and Outer Conurbation</t>
        </is>
      </c>
    </row>
    <row r="1761" ht="15.75" customFormat="1" customHeight="1" s="41">
      <c r="B1761" s="416" t="inlineStr">
        <is>
          <t>E02001801</t>
        </is>
      </c>
      <c r="C1761" s="417" t="inlineStr">
        <is>
          <t>Sunderland 011</t>
        </is>
      </c>
      <c r="D1761" s="417" t="inlineStr">
        <is>
          <t>E08000024</t>
        </is>
      </c>
      <c r="E1761" s="417" t="inlineStr">
        <is>
          <t>Sunderland</t>
        </is>
      </c>
      <c r="F1761" s="417" t="inlineStr">
        <is>
          <t>North East</t>
        </is>
      </c>
      <c r="G1761" s="380" t="inlineStr">
        <is>
          <t>RT Outer Conurbation</t>
        </is>
      </c>
      <c r="H1761" s="413" t="inlineStr">
        <is>
          <t>Inner and Outer Conurbation</t>
        </is>
      </c>
    </row>
    <row r="1762" ht="15.75" customFormat="1" customHeight="1" s="41">
      <c r="B1762" s="416" t="inlineStr">
        <is>
          <t>E02001802</t>
        </is>
      </c>
      <c r="C1762" s="417" t="inlineStr">
        <is>
          <t>Sunderland 012</t>
        </is>
      </c>
      <c r="D1762" s="417" t="inlineStr">
        <is>
          <t>E08000024</t>
        </is>
      </c>
      <c r="E1762" s="417" t="inlineStr">
        <is>
          <t>Sunderland</t>
        </is>
      </c>
      <c r="F1762" s="417" t="inlineStr">
        <is>
          <t>North East</t>
        </is>
      </c>
      <c r="G1762" s="380" t="inlineStr">
        <is>
          <t>RT Outer Conurbation</t>
        </is>
      </c>
      <c r="H1762" s="413" t="inlineStr">
        <is>
          <t>Inner and Outer Conurbation</t>
        </is>
      </c>
    </row>
    <row r="1763" ht="15.75" customFormat="1" customHeight="1" s="41">
      <c r="B1763" s="416" t="inlineStr">
        <is>
          <t>E02001803</t>
        </is>
      </c>
      <c r="C1763" s="417" t="inlineStr">
        <is>
          <t>Sunderland 013</t>
        </is>
      </c>
      <c r="D1763" s="417" t="inlineStr">
        <is>
          <t>E08000024</t>
        </is>
      </c>
      <c r="E1763" s="417" t="inlineStr">
        <is>
          <t>Sunderland</t>
        </is>
      </c>
      <c r="F1763" s="417" t="inlineStr">
        <is>
          <t>North East</t>
        </is>
      </c>
      <c r="G1763" s="380" t="inlineStr">
        <is>
          <t>RT Outer Conurbation</t>
        </is>
      </c>
      <c r="H1763" s="413" t="inlineStr">
        <is>
          <t>Inner and Outer Conurbation</t>
        </is>
      </c>
    </row>
    <row r="1764" ht="15.75" customFormat="1" customHeight="1" s="41">
      <c r="B1764" s="416" t="inlineStr">
        <is>
          <t>E02001804</t>
        </is>
      </c>
      <c r="C1764" s="417" t="inlineStr">
        <is>
          <t>Sunderland 014</t>
        </is>
      </c>
      <c r="D1764" s="417" t="inlineStr">
        <is>
          <t>E08000024</t>
        </is>
      </c>
      <c r="E1764" s="417" t="inlineStr">
        <is>
          <t>Sunderland</t>
        </is>
      </c>
      <c r="F1764" s="417" t="inlineStr">
        <is>
          <t>North East</t>
        </is>
      </c>
      <c r="G1764" s="380" t="inlineStr">
        <is>
          <t>RT Outer Conurbation</t>
        </is>
      </c>
      <c r="H1764" s="413" t="inlineStr">
        <is>
          <t>Inner and Outer Conurbation</t>
        </is>
      </c>
    </row>
    <row r="1765" ht="15.75" customFormat="1" customHeight="1" s="41">
      <c r="B1765" s="416" t="inlineStr">
        <is>
          <t>E02001805</t>
        </is>
      </c>
      <c r="C1765" s="417" t="inlineStr">
        <is>
          <t>Sunderland 015</t>
        </is>
      </c>
      <c r="D1765" s="417" t="inlineStr">
        <is>
          <t>E08000024</t>
        </is>
      </c>
      <c r="E1765" s="417" t="inlineStr">
        <is>
          <t>Sunderland</t>
        </is>
      </c>
      <c r="F1765" s="417" t="inlineStr">
        <is>
          <t>North East</t>
        </is>
      </c>
      <c r="G1765" s="380" t="inlineStr">
        <is>
          <t>RT Outer Conurbation</t>
        </is>
      </c>
      <c r="H1765" s="413" t="inlineStr">
        <is>
          <t>Inner and Outer Conurbation</t>
        </is>
      </c>
    </row>
    <row r="1766" ht="15.75" customFormat="1" customHeight="1" s="41">
      <c r="B1766" s="416" t="inlineStr">
        <is>
          <t>E02001806</t>
        </is>
      </c>
      <c r="C1766" s="417" t="inlineStr">
        <is>
          <t>Sunderland 016</t>
        </is>
      </c>
      <c r="D1766" s="417" t="inlineStr">
        <is>
          <t>E08000024</t>
        </is>
      </c>
      <c r="E1766" s="417" t="inlineStr">
        <is>
          <t>Sunderland</t>
        </is>
      </c>
      <c r="F1766" s="417" t="inlineStr">
        <is>
          <t>North East</t>
        </is>
      </c>
      <c r="G1766" s="380" t="inlineStr">
        <is>
          <t>RT Outer Conurbation</t>
        </is>
      </c>
      <c r="H1766" s="413" t="inlineStr">
        <is>
          <t>Inner and Outer Conurbation</t>
        </is>
      </c>
    </row>
    <row r="1767" ht="15.75" customFormat="1" customHeight="1" s="41">
      <c r="B1767" s="416" t="inlineStr">
        <is>
          <t>E02001807</t>
        </is>
      </c>
      <c r="C1767" s="417" t="inlineStr">
        <is>
          <t>Sunderland 017</t>
        </is>
      </c>
      <c r="D1767" s="417" t="inlineStr">
        <is>
          <t>E08000024</t>
        </is>
      </c>
      <c r="E1767" s="417" t="inlineStr">
        <is>
          <t>Sunderland</t>
        </is>
      </c>
      <c r="F1767" s="417" t="inlineStr">
        <is>
          <t>North East</t>
        </is>
      </c>
      <c r="G1767" s="380" t="inlineStr">
        <is>
          <t>RT Outer Conurbation</t>
        </is>
      </c>
      <c r="H1767" s="413" t="inlineStr">
        <is>
          <t>Inner and Outer Conurbation</t>
        </is>
      </c>
    </row>
    <row r="1768" ht="15.75" customFormat="1" customHeight="1" s="41">
      <c r="B1768" s="416" t="inlineStr">
        <is>
          <t>E02001808</t>
        </is>
      </c>
      <c r="C1768" s="417" t="inlineStr">
        <is>
          <t>Sunderland 018</t>
        </is>
      </c>
      <c r="D1768" s="417" t="inlineStr">
        <is>
          <t>E08000024</t>
        </is>
      </c>
      <c r="E1768" s="417" t="inlineStr">
        <is>
          <t>Sunderland</t>
        </is>
      </c>
      <c r="F1768" s="417" t="inlineStr">
        <is>
          <t>North East</t>
        </is>
      </c>
      <c r="G1768" s="380" t="inlineStr">
        <is>
          <t>RT Outer Conurbation</t>
        </is>
      </c>
      <c r="H1768" s="413" t="inlineStr">
        <is>
          <t>Inner and Outer Conurbation</t>
        </is>
      </c>
    </row>
    <row r="1769" ht="15.75" customFormat="1" customHeight="1" s="41">
      <c r="B1769" s="416" t="inlineStr">
        <is>
          <t>E02001809</t>
        </is>
      </c>
      <c r="C1769" s="417" t="inlineStr">
        <is>
          <t>Sunderland 019</t>
        </is>
      </c>
      <c r="D1769" s="417" t="inlineStr">
        <is>
          <t>E08000024</t>
        </is>
      </c>
      <c r="E1769" s="417" t="inlineStr">
        <is>
          <t>Sunderland</t>
        </is>
      </c>
      <c r="F1769" s="417" t="inlineStr">
        <is>
          <t>North East</t>
        </is>
      </c>
      <c r="G1769" s="380" t="inlineStr">
        <is>
          <t>RT Outer Conurbation</t>
        </is>
      </c>
      <c r="H1769" s="413" t="inlineStr">
        <is>
          <t>Inner and Outer Conurbation</t>
        </is>
      </c>
    </row>
    <row r="1770" ht="15.75" customFormat="1" customHeight="1" s="41">
      <c r="B1770" s="416" t="inlineStr">
        <is>
          <t>E02001810</t>
        </is>
      </c>
      <c r="C1770" s="417" t="inlineStr">
        <is>
          <t>Sunderland 020</t>
        </is>
      </c>
      <c r="D1770" s="417" t="inlineStr">
        <is>
          <t>E08000024</t>
        </is>
      </c>
      <c r="E1770" s="417" t="inlineStr">
        <is>
          <t>Sunderland</t>
        </is>
      </c>
      <c r="F1770" s="417" t="inlineStr">
        <is>
          <t>North East</t>
        </is>
      </c>
      <c r="G1770" s="380" t="inlineStr">
        <is>
          <t>RT Outer Conurbation</t>
        </is>
      </c>
      <c r="H1770" s="413" t="inlineStr">
        <is>
          <t>Inner and Outer Conurbation</t>
        </is>
      </c>
    </row>
    <row r="1771" ht="15.75" customFormat="1" customHeight="1" s="41">
      <c r="B1771" s="416" t="inlineStr">
        <is>
          <t>E02001811</t>
        </is>
      </c>
      <c r="C1771" s="417" t="inlineStr">
        <is>
          <t>Sunderland 021</t>
        </is>
      </c>
      <c r="D1771" s="417" t="inlineStr">
        <is>
          <t>E08000024</t>
        </is>
      </c>
      <c r="E1771" s="417" t="inlineStr">
        <is>
          <t>Sunderland</t>
        </is>
      </c>
      <c r="F1771" s="417" t="inlineStr">
        <is>
          <t>North East</t>
        </is>
      </c>
      <c r="G1771" s="380" t="inlineStr">
        <is>
          <t>RT Outer Conurbation</t>
        </is>
      </c>
      <c r="H1771" s="413" t="inlineStr">
        <is>
          <t>Inner and Outer Conurbation</t>
        </is>
      </c>
    </row>
    <row r="1772" ht="15.75" customFormat="1" customHeight="1" s="41">
      <c r="B1772" s="416" t="inlineStr">
        <is>
          <t>E02001812</t>
        </is>
      </c>
      <c r="C1772" s="417" t="inlineStr">
        <is>
          <t>Sunderland 022</t>
        </is>
      </c>
      <c r="D1772" s="417" t="inlineStr">
        <is>
          <t>E08000024</t>
        </is>
      </c>
      <c r="E1772" s="417" t="inlineStr">
        <is>
          <t>Sunderland</t>
        </is>
      </c>
      <c r="F1772" s="417" t="inlineStr">
        <is>
          <t>North East</t>
        </is>
      </c>
      <c r="G1772" s="380" t="inlineStr">
        <is>
          <t>RT Outer Conurbation</t>
        </is>
      </c>
      <c r="H1772" s="413" t="inlineStr">
        <is>
          <t>Inner and Outer Conurbation</t>
        </is>
      </c>
    </row>
    <row r="1773" ht="15.75" customFormat="1" customHeight="1" s="41">
      <c r="B1773" s="416" t="inlineStr">
        <is>
          <t>E02001813</t>
        </is>
      </c>
      <c r="C1773" s="417" t="inlineStr">
        <is>
          <t>Sunderland 023</t>
        </is>
      </c>
      <c r="D1773" s="417" t="inlineStr">
        <is>
          <t>E08000024</t>
        </is>
      </c>
      <c r="E1773" s="417" t="inlineStr">
        <is>
          <t>Sunderland</t>
        </is>
      </c>
      <c r="F1773" s="417" t="inlineStr">
        <is>
          <t>North East</t>
        </is>
      </c>
      <c r="G1773" s="380" t="inlineStr">
        <is>
          <t>RT Outer Conurbation</t>
        </is>
      </c>
      <c r="H1773" s="413" t="inlineStr">
        <is>
          <t>Inner and Outer Conurbation</t>
        </is>
      </c>
    </row>
    <row r="1774" ht="15.75" customFormat="1" customHeight="1" s="41">
      <c r="B1774" s="416" t="inlineStr">
        <is>
          <t>E02001814</t>
        </is>
      </c>
      <c r="C1774" s="417" t="inlineStr">
        <is>
          <t>Sunderland 024</t>
        </is>
      </c>
      <c r="D1774" s="417" t="inlineStr">
        <is>
          <t>E08000024</t>
        </is>
      </c>
      <c r="E1774" s="417" t="inlineStr">
        <is>
          <t>Sunderland</t>
        </is>
      </c>
      <c r="F1774" s="417" t="inlineStr">
        <is>
          <t>North East</t>
        </is>
      </c>
      <c r="G1774" s="380" t="inlineStr">
        <is>
          <t>RT Outer Conurbation</t>
        </is>
      </c>
      <c r="H1774" s="413" t="inlineStr">
        <is>
          <t>Inner and Outer Conurbation</t>
        </is>
      </c>
    </row>
    <row r="1775" ht="15.75" customFormat="1" customHeight="1" s="41">
      <c r="B1775" s="416" t="inlineStr">
        <is>
          <t>E02001815</t>
        </is>
      </c>
      <c r="C1775" s="417" t="inlineStr">
        <is>
          <t>Sunderland 025</t>
        </is>
      </c>
      <c r="D1775" s="417" t="inlineStr">
        <is>
          <t>E08000024</t>
        </is>
      </c>
      <c r="E1775" s="417" t="inlineStr">
        <is>
          <t>Sunderland</t>
        </is>
      </c>
      <c r="F1775" s="417" t="inlineStr">
        <is>
          <t>North East</t>
        </is>
      </c>
      <c r="G1775" s="380" t="inlineStr">
        <is>
          <t>RT Outer Conurbation</t>
        </is>
      </c>
      <c r="H1775" s="413" t="inlineStr">
        <is>
          <t>Inner and Outer Conurbation</t>
        </is>
      </c>
    </row>
    <row r="1776" ht="15.75" customFormat="1" customHeight="1" s="41">
      <c r="B1776" s="416" t="inlineStr">
        <is>
          <t>E02001816</t>
        </is>
      </c>
      <c r="C1776" s="417" t="inlineStr">
        <is>
          <t>Sunderland 026</t>
        </is>
      </c>
      <c r="D1776" s="417" t="inlineStr">
        <is>
          <t>E08000024</t>
        </is>
      </c>
      <c r="E1776" s="417" t="inlineStr">
        <is>
          <t>Sunderland</t>
        </is>
      </c>
      <c r="F1776" s="417" t="inlineStr">
        <is>
          <t>North East</t>
        </is>
      </c>
      <c r="G1776" s="380" t="inlineStr">
        <is>
          <t>RT Outer Conurbation</t>
        </is>
      </c>
      <c r="H1776" s="413" t="inlineStr">
        <is>
          <t>Inner and Outer Conurbation</t>
        </is>
      </c>
    </row>
    <row r="1777" ht="15.75" customFormat="1" customHeight="1" s="41">
      <c r="B1777" s="416" t="inlineStr">
        <is>
          <t>E02001817</t>
        </is>
      </c>
      <c r="C1777" s="417" t="inlineStr">
        <is>
          <t>Sunderland 027</t>
        </is>
      </c>
      <c r="D1777" s="417" t="inlineStr">
        <is>
          <t>E08000024</t>
        </is>
      </c>
      <c r="E1777" s="417" t="inlineStr">
        <is>
          <t>Sunderland</t>
        </is>
      </c>
      <c r="F1777" s="417" t="inlineStr">
        <is>
          <t>North East</t>
        </is>
      </c>
      <c r="G1777" s="380" t="inlineStr">
        <is>
          <t>RT Outer Conurbation</t>
        </is>
      </c>
      <c r="H1777" s="413" t="inlineStr">
        <is>
          <t>Inner and Outer Conurbation</t>
        </is>
      </c>
    </row>
    <row r="1778" ht="15.75" customFormat="1" customHeight="1" s="41">
      <c r="B1778" s="416" t="inlineStr">
        <is>
          <t>E02001818</t>
        </is>
      </c>
      <c r="C1778" s="417" t="inlineStr">
        <is>
          <t>Sunderland 028</t>
        </is>
      </c>
      <c r="D1778" s="417" t="inlineStr">
        <is>
          <t>E08000024</t>
        </is>
      </c>
      <c r="E1778" s="417" t="inlineStr">
        <is>
          <t>Sunderland</t>
        </is>
      </c>
      <c r="F1778" s="417" t="inlineStr">
        <is>
          <t>North East</t>
        </is>
      </c>
      <c r="G1778" s="380" t="inlineStr">
        <is>
          <t>RT Outer Conurbation</t>
        </is>
      </c>
      <c r="H1778" s="413" t="inlineStr">
        <is>
          <t>Inner and Outer Conurbation</t>
        </is>
      </c>
    </row>
    <row r="1779" ht="15.75" customFormat="1" customHeight="1" s="41">
      <c r="B1779" s="416" t="inlineStr">
        <is>
          <t>E02001819</t>
        </is>
      </c>
      <c r="C1779" s="417" t="inlineStr">
        <is>
          <t>Sunderland 029</t>
        </is>
      </c>
      <c r="D1779" s="417" t="inlineStr">
        <is>
          <t>E08000024</t>
        </is>
      </c>
      <c r="E1779" s="417" t="inlineStr">
        <is>
          <t>Sunderland</t>
        </is>
      </c>
      <c r="F1779" s="417" t="inlineStr">
        <is>
          <t>North East</t>
        </is>
      </c>
      <c r="G1779" s="380" t="inlineStr">
        <is>
          <t>RT Outer Conurbation</t>
        </is>
      </c>
      <c r="H1779" s="413" t="inlineStr">
        <is>
          <t>Inner and Outer Conurbation</t>
        </is>
      </c>
    </row>
    <row r="1780" ht="15.75" customFormat="1" customHeight="1" s="41">
      <c r="B1780" s="416" t="inlineStr">
        <is>
          <t>E02001820</t>
        </is>
      </c>
      <c r="C1780" s="417" t="inlineStr">
        <is>
          <t>Sunderland 030</t>
        </is>
      </c>
      <c r="D1780" s="417" t="inlineStr">
        <is>
          <t>E08000024</t>
        </is>
      </c>
      <c r="E1780" s="417" t="inlineStr">
        <is>
          <t>Sunderland</t>
        </is>
      </c>
      <c r="F1780" s="417" t="inlineStr">
        <is>
          <t>North East</t>
        </is>
      </c>
      <c r="G1780" s="380" t="inlineStr">
        <is>
          <t>RT Outer Conurbation</t>
        </is>
      </c>
      <c r="H1780" s="413" t="inlineStr">
        <is>
          <t>Inner and Outer Conurbation</t>
        </is>
      </c>
    </row>
    <row r="1781" ht="15.75" customFormat="1" customHeight="1" s="41">
      <c r="B1781" s="416" t="inlineStr">
        <is>
          <t>E02001821</t>
        </is>
      </c>
      <c r="C1781" s="417" t="inlineStr">
        <is>
          <t>Sunderland 031</t>
        </is>
      </c>
      <c r="D1781" s="417" t="inlineStr">
        <is>
          <t>E08000024</t>
        </is>
      </c>
      <c r="E1781" s="417" t="inlineStr">
        <is>
          <t>Sunderland</t>
        </is>
      </c>
      <c r="F1781" s="417" t="inlineStr">
        <is>
          <t>North East</t>
        </is>
      </c>
      <c r="G1781" s="380" t="inlineStr">
        <is>
          <t>RT Outer Conurbation</t>
        </is>
      </c>
      <c r="H1781" s="413" t="inlineStr">
        <is>
          <t>Inner and Outer Conurbation</t>
        </is>
      </c>
    </row>
    <row r="1782" ht="15.75" customFormat="1" customHeight="1" s="41">
      <c r="B1782" s="416" t="inlineStr">
        <is>
          <t>E02001822</t>
        </is>
      </c>
      <c r="C1782" s="417" t="inlineStr">
        <is>
          <t>Sunderland 032</t>
        </is>
      </c>
      <c r="D1782" s="417" t="inlineStr">
        <is>
          <t>E08000024</t>
        </is>
      </c>
      <c r="E1782" s="417" t="inlineStr">
        <is>
          <t>Sunderland</t>
        </is>
      </c>
      <c r="F1782" s="417" t="inlineStr">
        <is>
          <t>North East</t>
        </is>
      </c>
      <c r="G1782" s="380" t="inlineStr">
        <is>
          <t>RT Outer Conurbation</t>
        </is>
      </c>
      <c r="H1782" s="413" t="inlineStr">
        <is>
          <t>Inner and Outer Conurbation</t>
        </is>
      </c>
    </row>
    <row r="1783" ht="15.75" customFormat="1" customHeight="1" s="41">
      <c r="B1783" s="416" t="inlineStr">
        <is>
          <t>E02001823</t>
        </is>
      </c>
      <c r="C1783" s="417" t="inlineStr">
        <is>
          <t>Sunderland 033</t>
        </is>
      </c>
      <c r="D1783" s="417" t="inlineStr">
        <is>
          <t>E08000024</t>
        </is>
      </c>
      <c r="E1783" s="417" t="inlineStr">
        <is>
          <t>Sunderland</t>
        </is>
      </c>
      <c r="F1783" s="417" t="inlineStr">
        <is>
          <t>North East</t>
        </is>
      </c>
      <c r="G1783" s="380" t="inlineStr">
        <is>
          <t>RT Outer Conurbation</t>
        </is>
      </c>
      <c r="H1783" s="413" t="inlineStr">
        <is>
          <t>Inner and Outer Conurbation</t>
        </is>
      </c>
    </row>
    <row r="1784" ht="15.75" customFormat="1" customHeight="1" s="41">
      <c r="B1784" s="416" t="inlineStr">
        <is>
          <t>E02001824</t>
        </is>
      </c>
      <c r="C1784" s="417" t="inlineStr">
        <is>
          <t>Sunderland 034</t>
        </is>
      </c>
      <c r="D1784" s="417" t="inlineStr">
        <is>
          <t>E08000024</t>
        </is>
      </c>
      <c r="E1784" s="417" t="inlineStr">
        <is>
          <t>Sunderland</t>
        </is>
      </c>
      <c r="F1784" s="417" t="inlineStr">
        <is>
          <t>North East</t>
        </is>
      </c>
      <c r="G1784" s="380" t="inlineStr">
        <is>
          <t>RT Outer Conurbation</t>
        </is>
      </c>
      <c r="H1784" s="413" t="inlineStr">
        <is>
          <t>Inner and Outer Conurbation</t>
        </is>
      </c>
    </row>
    <row r="1785" ht="15.75" customFormat="1" customHeight="1" s="41">
      <c r="B1785" s="416" t="inlineStr">
        <is>
          <t>E02001825</t>
        </is>
      </c>
      <c r="C1785" s="417" t="inlineStr">
        <is>
          <t>Sunderland 035</t>
        </is>
      </c>
      <c r="D1785" s="417" t="inlineStr">
        <is>
          <t>E08000024</t>
        </is>
      </c>
      <c r="E1785" s="417" t="inlineStr">
        <is>
          <t>Sunderland</t>
        </is>
      </c>
      <c r="F1785" s="417" t="inlineStr">
        <is>
          <t>North East</t>
        </is>
      </c>
      <c r="G1785" s="380" t="inlineStr">
        <is>
          <t>RT Outer Conurbation</t>
        </is>
      </c>
      <c r="H1785" s="413" t="inlineStr">
        <is>
          <t>Inner and Outer Conurbation</t>
        </is>
      </c>
    </row>
    <row r="1786" ht="15.75" customFormat="1" customHeight="1" s="41">
      <c r="B1786" s="416" t="inlineStr">
        <is>
          <t>E02001826</t>
        </is>
      </c>
      <c r="C1786" s="417" t="inlineStr">
        <is>
          <t>Sunderland 036</t>
        </is>
      </c>
      <c r="D1786" s="417" t="inlineStr">
        <is>
          <t>E08000024</t>
        </is>
      </c>
      <c r="E1786" s="417" t="inlineStr">
        <is>
          <t>Sunderland</t>
        </is>
      </c>
      <c r="F1786" s="417" t="inlineStr">
        <is>
          <t>North East</t>
        </is>
      </c>
      <c r="G1786" s="380" t="inlineStr">
        <is>
          <t>RT Outer Conurbation</t>
        </is>
      </c>
      <c r="H1786" s="413" t="inlineStr">
        <is>
          <t>Inner and Outer Conurbation</t>
        </is>
      </c>
    </row>
    <row r="1787" ht="15.75" customFormat="1" customHeight="1" s="41">
      <c r="B1787" s="416" t="inlineStr">
        <is>
          <t>E02001827</t>
        </is>
      </c>
      <c r="C1787" s="417" t="inlineStr">
        <is>
          <t>Birmingham 001</t>
        </is>
      </c>
      <c r="D1787" s="417" t="inlineStr">
        <is>
          <t>E08000025</t>
        </is>
      </c>
      <c r="E1787" s="417" t="inlineStr">
        <is>
          <t>Birmingham</t>
        </is>
      </c>
      <c r="F1787" s="417" t="inlineStr">
        <is>
          <t>West Midlands</t>
        </is>
      </c>
      <c r="G1787" s="380" t="inlineStr">
        <is>
          <t>RT Outer Conurbation</t>
        </is>
      </c>
      <c r="H1787" s="413" t="inlineStr">
        <is>
          <t>Inner and Outer Conurbation</t>
        </is>
      </c>
    </row>
    <row r="1788" ht="15.75" customFormat="1" customHeight="1" s="41">
      <c r="B1788" s="416" t="inlineStr">
        <is>
          <t>E02001828</t>
        </is>
      </c>
      <c r="C1788" s="417" t="inlineStr">
        <is>
          <t>Birmingham 002</t>
        </is>
      </c>
      <c r="D1788" s="417" t="inlineStr">
        <is>
          <t>E08000025</t>
        </is>
      </c>
      <c r="E1788" s="417" t="inlineStr">
        <is>
          <t>Birmingham</t>
        </is>
      </c>
      <c r="F1788" s="417" t="inlineStr">
        <is>
          <t>West Midlands</t>
        </is>
      </c>
      <c r="G1788" s="380" t="inlineStr">
        <is>
          <t>RT Outer Conurbation</t>
        </is>
      </c>
      <c r="H1788" s="413" t="inlineStr">
        <is>
          <t>Inner and Outer Conurbation</t>
        </is>
      </c>
    </row>
    <row r="1789" ht="15.75" customFormat="1" customHeight="1" s="41">
      <c r="B1789" s="416" t="inlineStr">
        <is>
          <t>E02001829</t>
        </is>
      </c>
      <c r="C1789" s="417" t="inlineStr">
        <is>
          <t>Birmingham 003</t>
        </is>
      </c>
      <c r="D1789" s="417" t="inlineStr">
        <is>
          <t>E08000025</t>
        </is>
      </c>
      <c r="E1789" s="417" t="inlineStr">
        <is>
          <t>Birmingham</t>
        </is>
      </c>
      <c r="F1789" s="417" t="inlineStr">
        <is>
          <t>West Midlands</t>
        </is>
      </c>
      <c r="G1789" s="380" t="inlineStr">
        <is>
          <t>RT Outer Conurbation</t>
        </is>
      </c>
      <c r="H1789" s="413" t="inlineStr">
        <is>
          <t>Inner and Outer Conurbation</t>
        </is>
      </c>
    </row>
    <row r="1790" ht="15.75" customFormat="1" customHeight="1" s="41">
      <c r="B1790" s="416" t="inlineStr">
        <is>
          <t>E02001830</t>
        </is>
      </c>
      <c r="C1790" s="417" t="inlineStr">
        <is>
          <t>Birmingham 004</t>
        </is>
      </c>
      <c r="D1790" s="417" t="inlineStr">
        <is>
          <t>E08000025</t>
        </is>
      </c>
      <c r="E1790" s="417" t="inlineStr">
        <is>
          <t>Birmingham</t>
        </is>
      </c>
      <c r="F1790" s="417" t="inlineStr">
        <is>
          <t>West Midlands</t>
        </is>
      </c>
      <c r="G1790" s="380" t="inlineStr">
        <is>
          <t>RT Outer Conurbation</t>
        </is>
      </c>
      <c r="H1790" s="413" t="inlineStr">
        <is>
          <t>Inner and Outer Conurbation</t>
        </is>
      </c>
    </row>
    <row r="1791" ht="15.75" customFormat="1" customHeight="1" s="41">
      <c r="B1791" s="416" t="inlineStr">
        <is>
          <t>E02001831</t>
        </is>
      </c>
      <c r="C1791" s="417" t="inlineStr">
        <is>
          <t>Birmingham 005</t>
        </is>
      </c>
      <c r="D1791" s="417" t="inlineStr">
        <is>
          <t>E08000025</t>
        </is>
      </c>
      <c r="E1791" s="417" t="inlineStr">
        <is>
          <t>Birmingham</t>
        </is>
      </c>
      <c r="F1791" s="417" t="inlineStr">
        <is>
          <t>West Midlands</t>
        </is>
      </c>
      <c r="G1791" s="380" t="inlineStr">
        <is>
          <t>RT Outer Conurbation</t>
        </is>
      </c>
      <c r="H1791" s="413" t="inlineStr">
        <is>
          <t>Inner and Outer Conurbation</t>
        </is>
      </c>
    </row>
    <row r="1792" ht="15.75" customFormat="1" customHeight="1" s="41">
      <c r="B1792" s="416" t="inlineStr">
        <is>
          <t>E02001832</t>
        </is>
      </c>
      <c r="C1792" s="417" t="inlineStr">
        <is>
          <t>Birmingham 006</t>
        </is>
      </c>
      <c r="D1792" s="417" t="inlineStr">
        <is>
          <t>E08000025</t>
        </is>
      </c>
      <c r="E1792" s="417" t="inlineStr">
        <is>
          <t>Birmingham</t>
        </is>
      </c>
      <c r="F1792" s="417" t="inlineStr">
        <is>
          <t>West Midlands</t>
        </is>
      </c>
      <c r="G1792" s="380" t="inlineStr">
        <is>
          <t>RT Outer Conurbation</t>
        </is>
      </c>
      <c r="H1792" s="413" t="inlineStr">
        <is>
          <t>Inner and Outer Conurbation</t>
        </is>
      </c>
    </row>
    <row r="1793" ht="15.75" customFormat="1" customHeight="1" s="41">
      <c r="B1793" s="416" t="inlineStr">
        <is>
          <t>E02001833</t>
        </is>
      </c>
      <c r="C1793" s="417" t="inlineStr">
        <is>
          <t>Birmingham 007</t>
        </is>
      </c>
      <c r="D1793" s="417" t="inlineStr">
        <is>
          <t>E08000025</t>
        </is>
      </c>
      <c r="E1793" s="417" t="inlineStr">
        <is>
          <t>Birmingham</t>
        </is>
      </c>
      <c r="F1793" s="417" t="inlineStr">
        <is>
          <t>West Midlands</t>
        </is>
      </c>
      <c r="G1793" s="380" t="inlineStr">
        <is>
          <t>RT Inner Conurbation</t>
        </is>
      </c>
      <c r="H1793" s="413" t="inlineStr">
        <is>
          <t>Inner and Outer Conurbation</t>
        </is>
      </c>
    </row>
    <row r="1794" ht="15.75" customFormat="1" customHeight="1" s="41">
      <c r="B1794" s="416" t="inlineStr">
        <is>
          <t>E02001834</t>
        </is>
      </c>
      <c r="C1794" s="417" t="inlineStr">
        <is>
          <t>Birmingham 008</t>
        </is>
      </c>
      <c r="D1794" s="417" t="inlineStr">
        <is>
          <t>E08000025</t>
        </is>
      </c>
      <c r="E1794" s="417" t="inlineStr">
        <is>
          <t>Birmingham</t>
        </is>
      </c>
      <c r="F1794" s="417" t="inlineStr">
        <is>
          <t>West Midlands</t>
        </is>
      </c>
      <c r="G1794" s="380" t="inlineStr">
        <is>
          <t>RT Inner Conurbation</t>
        </is>
      </c>
      <c r="H1794" s="413" t="inlineStr">
        <is>
          <t>Inner and Outer Conurbation</t>
        </is>
      </c>
    </row>
    <row r="1795" ht="15.75" customFormat="1" customHeight="1" s="41">
      <c r="B1795" s="416" t="inlineStr">
        <is>
          <t>E02001835</t>
        </is>
      </c>
      <c r="C1795" s="417" t="inlineStr">
        <is>
          <t>Birmingham 009</t>
        </is>
      </c>
      <c r="D1795" s="417" t="inlineStr">
        <is>
          <t>E08000025</t>
        </is>
      </c>
      <c r="E1795" s="417" t="inlineStr">
        <is>
          <t>Birmingham</t>
        </is>
      </c>
      <c r="F1795" s="417" t="inlineStr">
        <is>
          <t>West Midlands</t>
        </is>
      </c>
      <c r="G1795" s="380" t="inlineStr">
        <is>
          <t>RT Outer Conurbation</t>
        </is>
      </c>
      <c r="H1795" s="413" t="inlineStr">
        <is>
          <t>Inner and Outer Conurbation</t>
        </is>
      </c>
    </row>
    <row r="1796" ht="15.75" customFormat="1" customHeight="1" s="41">
      <c r="B1796" s="416" t="inlineStr">
        <is>
          <t>E02001836</t>
        </is>
      </c>
      <c r="C1796" s="417" t="inlineStr">
        <is>
          <t>Birmingham 010</t>
        </is>
      </c>
      <c r="D1796" s="417" t="inlineStr">
        <is>
          <t>E08000025</t>
        </is>
      </c>
      <c r="E1796" s="417" t="inlineStr">
        <is>
          <t>Birmingham</t>
        </is>
      </c>
      <c r="F1796" s="417" t="inlineStr">
        <is>
          <t>West Midlands</t>
        </is>
      </c>
      <c r="G1796" s="380" t="inlineStr">
        <is>
          <t>RT Inner Conurbation</t>
        </is>
      </c>
      <c r="H1796" s="413" t="inlineStr">
        <is>
          <t>Inner and Outer Conurbation</t>
        </is>
      </c>
    </row>
    <row r="1797" ht="15.75" customFormat="1" customHeight="1" s="41">
      <c r="B1797" s="416" t="inlineStr">
        <is>
          <t>E02001837</t>
        </is>
      </c>
      <c r="C1797" s="417" t="inlineStr">
        <is>
          <t>Birmingham 011</t>
        </is>
      </c>
      <c r="D1797" s="417" t="inlineStr">
        <is>
          <t>E08000025</t>
        </is>
      </c>
      <c r="E1797" s="417" t="inlineStr">
        <is>
          <t>Birmingham</t>
        </is>
      </c>
      <c r="F1797" s="417" t="inlineStr">
        <is>
          <t>West Midlands</t>
        </is>
      </c>
      <c r="G1797" s="380" t="inlineStr">
        <is>
          <t>RT Inner Conurbation</t>
        </is>
      </c>
      <c r="H1797" s="413" t="inlineStr">
        <is>
          <t>Inner and Outer Conurbation</t>
        </is>
      </c>
    </row>
    <row r="1798" ht="15.75" customFormat="1" customHeight="1" s="41">
      <c r="B1798" s="416" t="inlineStr">
        <is>
          <t>E02001838</t>
        </is>
      </c>
      <c r="C1798" s="417" t="inlineStr">
        <is>
          <t>Birmingham 012</t>
        </is>
      </c>
      <c r="D1798" s="417" t="inlineStr">
        <is>
          <t>E08000025</t>
        </is>
      </c>
      <c r="E1798" s="417" t="inlineStr">
        <is>
          <t>Birmingham</t>
        </is>
      </c>
      <c r="F1798" s="417" t="inlineStr">
        <is>
          <t>West Midlands</t>
        </is>
      </c>
      <c r="G1798" s="380" t="inlineStr">
        <is>
          <t>RT Outer Conurbation</t>
        </is>
      </c>
      <c r="H1798" s="413" t="inlineStr">
        <is>
          <t>Inner and Outer Conurbation</t>
        </is>
      </c>
    </row>
    <row r="1799" ht="15.75" customFormat="1" customHeight="1" s="41">
      <c r="B1799" s="416" t="inlineStr">
        <is>
          <t>E02001839</t>
        </is>
      </c>
      <c r="C1799" s="417" t="inlineStr">
        <is>
          <t>Birmingham 013</t>
        </is>
      </c>
      <c r="D1799" s="417" t="inlineStr">
        <is>
          <t>E08000025</t>
        </is>
      </c>
      <c r="E1799" s="417" t="inlineStr">
        <is>
          <t>Birmingham</t>
        </is>
      </c>
      <c r="F1799" s="417" t="inlineStr">
        <is>
          <t>West Midlands</t>
        </is>
      </c>
      <c r="G1799" s="380" t="inlineStr">
        <is>
          <t>RT Inner Conurbation</t>
        </is>
      </c>
      <c r="H1799" s="413" t="inlineStr">
        <is>
          <t>Inner and Outer Conurbation</t>
        </is>
      </c>
    </row>
    <row r="1800" ht="15.75" customFormat="1" customHeight="1" s="41">
      <c r="B1800" s="416" t="inlineStr">
        <is>
          <t>E02001840</t>
        </is>
      </c>
      <c r="C1800" s="417" t="inlineStr">
        <is>
          <t>Birmingham 014</t>
        </is>
      </c>
      <c r="D1800" s="417" t="inlineStr">
        <is>
          <t>E08000025</t>
        </is>
      </c>
      <c r="E1800" s="417" t="inlineStr">
        <is>
          <t>Birmingham</t>
        </is>
      </c>
      <c r="F1800" s="417" t="inlineStr">
        <is>
          <t>West Midlands</t>
        </is>
      </c>
      <c r="G1800" s="380" t="inlineStr">
        <is>
          <t>RT Inner Conurbation</t>
        </is>
      </c>
      <c r="H1800" s="413" t="inlineStr">
        <is>
          <t>Inner and Outer Conurbation</t>
        </is>
      </c>
    </row>
    <row r="1801" ht="15.75" customFormat="1" customHeight="1" s="41">
      <c r="B1801" s="416" t="inlineStr">
        <is>
          <t>E02001841</t>
        </is>
      </c>
      <c r="C1801" s="417" t="inlineStr">
        <is>
          <t>Birmingham 015</t>
        </is>
      </c>
      <c r="D1801" s="417" t="inlineStr">
        <is>
          <t>E08000025</t>
        </is>
      </c>
      <c r="E1801" s="417" t="inlineStr">
        <is>
          <t>Birmingham</t>
        </is>
      </c>
      <c r="F1801" s="417" t="inlineStr">
        <is>
          <t>West Midlands</t>
        </is>
      </c>
      <c r="G1801" s="380" t="inlineStr">
        <is>
          <t>RT Inner Conurbation</t>
        </is>
      </c>
      <c r="H1801" s="413" t="inlineStr">
        <is>
          <t>Inner and Outer Conurbation</t>
        </is>
      </c>
    </row>
    <row r="1802" ht="15.75" customFormat="1" customHeight="1" s="41">
      <c r="B1802" s="416" t="inlineStr">
        <is>
          <t>E02001842</t>
        </is>
      </c>
      <c r="C1802" s="417" t="inlineStr">
        <is>
          <t>Birmingham 016</t>
        </is>
      </c>
      <c r="D1802" s="417" t="inlineStr">
        <is>
          <t>E08000025</t>
        </is>
      </c>
      <c r="E1802" s="417" t="inlineStr">
        <is>
          <t>Birmingham</t>
        </is>
      </c>
      <c r="F1802" s="417" t="inlineStr">
        <is>
          <t>West Midlands</t>
        </is>
      </c>
      <c r="G1802" s="380" t="inlineStr">
        <is>
          <t>RT Inner Conurbation</t>
        </is>
      </c>
      <c r="H1802" s="413" t="inlineStr">
        <is>
          <t>Inner and Outer Conurbation</t>
        </is>
      </c>
    </row>
    <row r="1803" ht="15.75" customFormat="1" customHeight="1" s="41">
      <c r="B1803" s="416" t="inlineStr">
        <is>
          <t>E02001843</t>
        </is>
      </c>
      <c r="C1803" s="417" t="inlineStr">
        <is>
          <t>Birmingham 017</t>
        </is>
      </c>
      <c r="D1803" s="417" t="inlineStr">
        <is>
          <t>E08000025</t>
        </is>
      </c>
      <c r="E1803" s="417" t="inlineStr">
        <is>
          <t>Birmingham</t>
        </is>
      </c>
      <c r="F1803" s="417" t="inlineStr">
        <is>
          <t>West Midlands</t>
        </is>
      </c>
      <c r="G1803" s="380" t="inlineStr">
        <is>
          <t>RT Inner Conurbation</t>
        </is>
      </c>
      <c r="H1803" s="413" t="inlineStr">
        <is>
          <t>Inner and Outer Conurbation</t>
        </is>
      </c>
    </row>
    <row r="1804" ht="15.75" customFormat="1" customHeight="1" s="41">
      <c r="B1804" s="416" t="inlineStr">
        <is>
          <t>E02001844</t>
        </is>
      </c>
      <c r="C1804" s="417" t="inlineStr">
        <is>
          <t>Birmingham 018</t>
        </is>
      </c>
      <c r="D1804" s="417" t="inlineStr">
        <is>
          <t>E08000025</t>
        </is>
      </c>
      <c r="E1804" s="417" t="inlineStr">
        <is>
          <t>Birmingham</t>
        </is>
      </c>
      <c r="F1804" s="417" t="inlineStr">
        <is>
          <t>West Midlands</t>
        </is>
      </c>
      <c r="G1804" s="380" t="inlineStr">
        <is>
          <t>RT Inner Conurbation</t>
        </is>
      </c>
      <c r="H1804" s="413" t="inlineStr">
        <is>
          <t>Inner and Outer Conurbation</t>
        </is>
      </c>
    </row>
    <row r="1805" ht="15.75" customFormat="1" customHeight="1" s="41">
      <c r="B1805" s="416" t="inlineStr">
        <is>
          <t>E02001845</t>
        </is>
      </c>
      <c r="C1805" s="417" t="inlineStr">
        <is>
          <t>Birmingham 019</t>
        </is>
      </c>
      <c r="D1805" s="417" t="inlineStr">
        <is>
          <t>E08000025</t>
        </is>
      </c>
      <c r="E1805" s="417" t="inlineStr">
        <is>
          <t>Birmingham</t>
        </is>
      </c>
      <c r="F1805" s="417" t="inlineStr">
        <is>
          <t>West Midlands</t>
        </is>
      </c>
      <c r="G1805" s="380" t="inlineStr">
        <is>
          <t>RT Inner Conurbation</t>
        </is>
      </c>
      <c r="H1805" s="413" t="inlineStr">
        <is>
          <t>Inner and Outer Conurbation</t>
        </is>
      </c>
    </row>
    <row r="1806" ht="15.75" customFormat="1" customHeight="1" s="41">
      <c r="B1806" s="416" t="inlineStr">
        <is>
          <t>E02001846</t>
        </is>
      </c>
      <c r="C1806" s="417" t="inlineStr">
        <is>
          <t>Birmingham 020</t>
        </is>
      </c>
      <c r="D1806" s="417" t="inlineStr">
        <is>
          <t>E08000025</t>
        </is>
      </c>
      <c r="E1806" s="417" t="inlineStr">
        <is>
          <t>Birmingham</t>
        </is>
      </c>
      <c r="F1806" s="417" t="inlineStr">
        <is>
          <t>West Midlands</t>
        </is>
      </c>
      <c r="G1806" s="380" t="inlineStr">
        <is>
          <t>RT Inner Conurbation</t>
        </is>
      </c>
      <c r="H1806" s="413" t="inlineStr">
        <is>
          <t>Inner and Outer Conurbation</t>
        </is>
      </c>
    </row>
    <row r="1807" ht="15.75" customFormat="1" customHeight="1" s="41">
      <c r="B1807" s="416" t="inlineStr">
        <is>
          <t>E02001847</t>
        </is>
      </c>
      <c r="C1807" s="417" t="inlineStr">
        <is>
          <t>Birmingham 021</t>
        </is>
      </c>
      <c r="D1807" s="417" t="inlineStr">
        <is>
          <t>E08000025</t>
        </is>
      </c>
      <c r="E1807" s="417" t="inlineStr">
        <is>
          <t>Birmingham</t>
        </is>
      </c>
      <c r="F1807" s="417" t="inlineStr">
        <is>
          <t>West Midlands</t>
        </is>
      </c>
      <c r="G1807" s="380" t="inlineStr">
        <is>
          <t>RT Outer Conurbation</t>
        </is>
      </c>
      <c r="H1807" s="413" t="inlineStr">
        <is>
          <t>Inner and Outer Conurbation</t>
        </is>
      </c>
    </row>
    <row r="1808" ht="15.75" customFormat="1" customHeight="1" s="41">
      <c r="B1808" s="416" t="inlineStr">
        <is>
          <t>E02001848</t>
        </is>
      </c>
      <c r="C1808" s="417" t="inlineStr">
        <is>
          <t>Birmingham 022</t>
        </is>
      </c>
      <c r="D1808" s="417" t="inlineStr">
        <is>
          <t>E08000025</t>
        </is>
      </c>
      <c r="E1808" s="417" t="inlineStr">
        <is>
          <t>Birmingham</t>
        </is>
      </c>
      <c r="F1808" s="417" t="inlineStr">
        <is>
          <t>West Midlands</t>
        </is>
      </c>
      <c r="G1808" s="380" t="inlineStr">
        <is>
          <t>RT Inner Conurbation</t>
        </is>
      </c>
      <c r="H1808" s="413" t="inlineStr">
        <is>
          <t>Inner and Outer Conurbation</t>
        </is>
      </c>
    </row>
    <row r="1809" ht="15.75" customFormat="1" customHeight="1" s="41">
      <c r="B1809" s="416" t="inlineStr">
        <is>
          <t>E02001849</t>
        </is>
      </c>
      <c r="C1809" s="417" t="inlineStr">
        <is>
          <t>Birmingham 023</t>
        </is>
      </c>
      <c r="D1809" s="417" t="inlineStr">
        <is>
          <t>E08000025</t>
        </is>
      </c>
      <c r="E1809" s="417" t="inlineStr">
        <is>
          <t>Birmingham</t>
        </is>
      </c>
      <c r="F1809" s="417" t="inlineStr">
        <is>
          <t>West Midlands</t>
        </is>
      </c>
      <c r="G1809" s="380" t="inlineStr">
        <is>
          <t>RT Inner Conurbation</t>
        </is>
      </c>
      <c r="H1809" s="413" t="inlineStr">
        <is>
          <t>Inner and Outer Conurbation</t>
        </is>
      </c>
    </row>
    <row r="1810" ht="15.75" customFormat="1" customHeight="1" s="41">
      <c r="B1810" s="416" t="inlineStr">
        <is>
          <t>E02001850</t>
        </is>
      </c>
      <c r="C1810" s="417" t="inlineStr">
        <is>
          <t>Birmingham 024</t>
        </is>
      </c>
      <c r="D1810" s="417" t="inlineStr">
        <is>
          <t>E08000025</t>
        </is>
      </c>
      <c r="E1810" s="417" t="inlineStr">
        <is>
          <t>Birmingham</t>
        </is>
      </c>
      <c r="F1810" s="417" t="inlineStr">
        <is>
          <t>West Midlands</t>
        </is>
      </c>
      <c r="G1810" s="380" t="inlineStr">
        <is>
          <t>RT Inner Conurbation</t>
        </is>
      </c>
      <c r="H1810" s="413" t="inlineStr">
        <is>
          <t>Inner and Outer Conurbation</t>
        </is>
      </c>
    </row>
    <row r="1811" ht="15.75" customFormat="1" customHeight="1" s="41">
      <c r="B1811" s="416" t="inlineStr">
        <is>
          <t>E02001851</t>
        </is>
      </c>
      <c r="C1811" s="417" t="inlineStr">
        <is>
          <t>Birmingham 025</t>
        </is>
      </c>
      <c r="D1811" s="417" t="inlineStr">
        <is>
          <t>E08000025</t>
        </is>
      </c>
      <c r="E1811" s="417" t="inlineStr">
        <is>
          <t>Birmingham</t>
        </is>
      </c>
      <c r="F1811" s="417" t="inlineStr">
        <is>
          <t>West Midlands</t>
        </is>
      </c>
      <c r="G1811" s="380" t="inlineStr">
        <is>
          <t>RT Inner Conurbation</t>
        </is>
      </c>
      <c r="H1811" s="413" t="inlineStr">
        <is>
          <t>Inner and Outer Conurbation</t>
        </is>
      </c>
    </row>
    <row r="1812" ht="15.75" customFormat="1" customHeight="1" s="41">
      <c r="B1812" s="416" t="inlineStr">
        <is>
          <t>E02001852</t>
        </is>
      </c>
      <c r="C1812" s="417" t="inlineStr">
        <is>
          <t>Birmingham 026</t>
        </is>
      </c>
      <c r="D1812" s="417" t="inlineStr">
        <is>
          <t>E08000025</t>
        </is>
      </c>
      <c r="E1812" s="417" t="inlineStr">
        <is>
          <t>Birmingham</t>
        </is>
      </c>
      <c r="F1812" s="417" t="inlineStr">
        <is>
          <t>West Midlands</t>
        </is>
      </c>
      <c r="G1812" s="380" t="inlineStr">
        <is>
          <t>RT Inner Conurbation</t>
        </is>
      </c>
      <c r="H1812" s="413" t="inlineStr">
        <is>
          <t>Inner and Outer Conurbation</t>
        </is>
      </c>
    </row>
    <row r="1813" ht="15.75" customFormat="1" customHeight="1" s="41">
      <c r="B1813" s="416" t="inlineStr">
        <is>
          <t>E02001854</t>
        </is>
      </c>
      <c r="C1813" s="417" t="inlineStr">
        <is>
          <t>Birmingham 028</t>
        </is>
      </c>
      <c r="D1813" s="417" t="inlineStr">
        <is>
          <t>E08000025</t>
        </is>
      </c>
      <c r="E1813" s="417" t="inlineStr">
        <is>
          <t>Birmingham</t>
        </is>
      </c>
      <c r="F1813" s="417" t="inlineStr">
        <is>
          <t>West Midlands</t>
        </is>
      </c>
      <c r="G1813" s="380" t="inlineStr">
        <is>
          <t>RT Inner Conurbation</t>
        </is>
      </c>
      <c r="H1813" s="413" t="inlineStr">
        <is>
          <t>Inner and Outer Conurbation</t>
        </is>
      </c>
    </row>
    <row r="1814" ht="15.75" customFormat="1" customHeight="1" s="41">
      <c r="B1814" s="416" t="inlineStr">
        <is>
          <t>E02001855</t>
        </is>
      </c>
      <c r="C1814" s="417" t="inlineStr">
        <is>
          <t>Birmingham 029</t>
        </is>
      </c>
      <c r="D1814" s="417" t="inlineStr">
        <is>
          <t>E08000025</t>
        </is>
      </c>
      <c r="E1814" s="417" t="inlineStr">
        <is>
          <t>Birmingham</t>
        </is>
      </c>
      <c r="F1814" s="417" t="inlineStr">
        <is>
          <t>West Midlands</t>
        </is>
      </c>
      <c r="G1814" s="380" t="inlineStr">
        <is>
          <t>RT Inner Conurbation</t>
        </is>
      </c>
      <c r="H1814" s="413" t="inlineStr">
        <is>
          <t>Inner and Outer Conurbation</t>
        </is>
      </c>
    </row>
    <row r="1815" ht="15.75" customFormat="1" customHeight="1" s="41">
      <c r="B1815" s="416" t="inlineStr">
        <is>
          <t>E02001856</t>
        </is>
      </c>
      <c r="C1815" s="417" t="inlineStr">
        <is>
          <t>Birmingham 030</t>
        </is>
      </c>
      <c r="D1815" s="417" t="inlineStr">
        <is>
          <t>E08000025</t>
        </is>
      </c>
      <c r="E1815" s="417" t="inlineStr">
        <is>
          <t>Birmingham</t>
        </is>
      </c>
      <c r="F1815" s="417" t="inlineStr">
        <is>
          <t>West Midlands</t>
        </is>
      </c>
      <c r="G1815" s="380" t="inlineStr">
        <is>
          <t>RT Inner Conurbation</t>
        </is>
      </c>
      <c r="H1815" s="413" t="inlineStr">
        <is>
          <t>Inner and Outer Conurbation</t>
        </is>
      </c>
    </row>
    <row r="1816" ht="15.75" customFormat="1" customHeight="1" s="41">
      <c r="B1816" s="416" t="inlineStr">
        <is>
          <t>E02001857</t>
        </is>
      </c>
      <c r="C1816" s="417" t="inlineStr">
        <is>
          <t>Birmingham 031</t>
        </is>
      </c>
      <c r="D1816" s="417" t="inlineStr">
        <is>
          <t>E08000025</t>
        </is>
      </c>
      <c r="E1816" s="417" t="inlineStr">
        <is>
          <t>Birmingham</t>
        </is>
      </c>
      <c r="F1816" s="417" t="inlineStr">
        <is>
          <t>West Midlands</t>
        </is>
      </c>
      <c r="G1816" s="380" t="inlineStr">
        <is>
          <t>RT Inner Conurbation</t>
        </is>
      </c>
      <c r="H1816" s="413" t="inlineStr">
        <is>
          <t>Inner and Outer Conurbation</t>
        </is>
      </c>
    </row>
    <row r="1817" ht="15.75" customFormat="1" customHeight="1" s="41">
      <c r="B1817" s="416" t="inlineStr">
        <is>
          <t>E02001858</t>
        </is>
      </c>
      <c r="C1817" s="417" t="inlineStr">
        <is>
          <t>Birmingham 032</t>
        </is>
      </c>
      <c r="D1817" s="417" t="inlineStr">
        <is>
          <t>E08000025</t>
        </is>
      </c>
      <c r="E1817" s="417" t="inlineStr">
        <is>
          <t>Birmingham</t>
        </is>
      </c>
      <c r="F1817" s="417" t="inlineStr">
        <is>
          <t>West Midlands</t>
        </is>
      </c>
      <c r="G1817" s="380" t="inlineStr">
        <is>
          <t>RT Inner Conurbation</t>
        </is>
      </c>
      <c r="H1817" s="413" t="inlineStr">
        <is>
          <t>Inner and Outer Conurbation</t>
        </is>
      </c>
    </row>
    <row r="1818" ht="15.75" customFormat="1" customHeight="1" s="41">
      <c r="B1818" s="416" t="inlineStr">
        <is>
          <t>E02001859</t>
        </is>
      </c>
      <c r="C1818" s="417" t="inlineStr">
        <is>
          <t>Birmingham 033</t>
        </is>
      </c>
      <c r="D1818" s="417" t="inlineStr">
        <is>
          <t>E08000025</t>
        </is>
      </c>
      <c r="E1818" s="417" t="inlineStr">
        <is>
          <t>Birmingham</t>
        </is>
      </c>
      <c r="F1818" s="417" t="inlineStr">
        <is>
          <t>West Midlands</t>
        </is>
      </c>
      <c r="G1818" s="380" t="inlineStr">
        <is>
          <t>RT Inner Conurbation</t>
        </is>
      </c>
      <c r="H1818" s="413" t="inlineStr">
        <is>
          <t>Inner and Outer Conurbation</t>
        </is>
      </c>
    </row>
    <row r="1819" ht="15.75" customFormat="1" customHeight="1" s="41">
      <c r="B1819" s="416" t="inlineStr">
        <is>
          <t>E02001860</t>
        </is>
      </c>
      <c r="C1819" s="417" t="inlineStr">
        <is>
          <t>Birmingham 034</t>
        </is>
      </c>
      <c r="D1819" s="417" t="inlineStr">
        <is>
          <t>E08000025</t>
        </is>
      </c>
      <c r="E1819" s="417" t="inlineStr">
        <is>
          <t>Birmingham</t>
        </is>
      </c>
      <c r="F1819" s="417" t="inlineStr">
        <is>
          <t>West Midlands</t>
        </is>
      </c>
      <c r="G1819" s="380" t="inlineStr">
        <is>
          <t>RT Inner Conurbation</t>
        </is>
      </c>
      <c r="H1819" s="413" t="inlineStr">
        <is>
          <t>Inner and Outer Conurbation</t>
        </is>
      </c>
    </row>
    <row r="1820" ht="15.75" customFormat="1" customHeight="1" s="41">
      <c r="B1820" s="416" t="inlineStr">
        <is>
          <t>E02001861</t>
        </is>
      </c>
      <c r="C1820" s="417" t="inlineStr">
        <is>
          <t>Birmingham 035</t>
        </is>
      </c>
      <c r="D1820" s="417" t="inlineStr">
        <is>
          <t>E08000025</t>
        </is>
      </c>
      <c r="E1820" s="417" t="inlineStr">
        <is>
          <t>Birmingham</t>
        </is>
      </c>
      <c r="F1820" s="417" t="inlineStr">
        <is>
          <t>West Midlands</t>
        </is>
      </c>
      <c r="G1820" s="380" t="inlineStr">
        <is>
          <t>RT Inner Conurbation</t>
        </is>
      </c>
      <c r="H1820" s="413" t="inlineStr">
        <is>
          <t>Inner and Outer Conurbation</t>
        </is>
      </c>
    </row>
    <row r="1821" ht="15.75" customFormat="1" customHeight="1" s="41">
      <c r="B1821" s="416" t="inlineStr">
        <is>
          <t>E02001862</t>
        </is>
      </c>
      <c r="C1821" s="417" t="inlineStr">
        <is>
          <t>Birmingham 036</t>
        </is>
      </c>
      <c r="D1821" s="417" t="inlineStr">
        <is>
          <t>E08000025</t>
        </is>
      </c>
      <c r="E1821" s="417" t="inlineStr">
        <is>
          <t>Birmingham</t>
        </is>
      </c>
      <c r="F1821" s="417" t="inlineStr">
        <is>
          <t>West Midlands</t>
        </is>
      </c>
      <c r="G1821" s="380" t="inlineStr">
        <is>
          <t>RT Inner Conurbation</t>
        </is>
      </c>
      <c r="H1821" s="413" t="inlineStr">
        <is>
          <t>Inner and Outer Conurbation</t>
        </is>
      </c>
    </row>
    <row r="1822" ht="15.75" customFormat="1" customHeight="1" s="41">
      <c r="B1822" s="416" t="inlineStr">
        <is>
          <t>E02001863</t>
        </is>
      </c>
      <c r="C1822" s="417" t="inlineStr">
        <is>
          <t>Birmingham 037</t>
        </is>
      </c>
      <c r="D1822" s="417" t="inlineStr">
        <is>
          <t>E08000025</t>
        </is>
      </c>
      <c r="E1822" s="417" t="inlineStr">
        <is>
          <t>Birmingham</t>
        </is>
      </c>
      <c r="F1822" s="417" t="inlineStr">
        <is>
          <t>West Midlands</t>
        </is>
      </c>
      <c r="G1822" s="380" t="inlineStr">
        <is>
          <t>RT Inner Conurbation</t>
        </is>
      </c>
      <c r="H1822" s="413" t="inlineStr">
        <is>
          <t>Inner and Outer Conurbation</t>
        </is>
      </c>
    </row>
    <row r="1823" ht="15.75" customFormat="1" customHeight="1" s="41">
      <c r="B1823" s="416" t="inlineStr">
        <is>
          <t>E02001864</t>
        </is>
      </c>
      <c r="C1823" s="417" t="inlineStr">
        <is>
          <t>Birmingham 038</t>
        </is>
      </c>
      <c r="D1823" s="417" t="inlineStr">
        <is>
          <t>E08000025</t>
        </is>
      </c>
      <c r="E1823" s="417" t="inlineStr">
        <is>
          <t>Birmingham</t>
        </is>
      </c>
      <c r="F1823" s="417" t="inlineStr">
        <is>
          <t>West Midlands</t>
        </is>
      </c>
      <c r="G1823" s="380" t="inlineStr">
        <is>
          <t>RT Inner Conurbation</t>
        </is>
      </c>
      <c r="H1823" s="413" t="inlineStr">
        <is>
          <t>Inner and Outer Conurbation</t>
        </is>
      </c>
    </row>
    <row r="1824" ht="15.75" customFormat="1" customHeight="1" s="41">
      <c r="B1824" s="416" t="inlineStr">
        <is>
          <t>E02001865</t>
        </is>
      </c>
      <c r="C1824" s="417" t="inlineStr">
        <is>
          <t>Birmingham 039</t>
        </is>
      </c>
      <c r="D1824" s="417" t="inlineStr">
        <is>
          <t>E08000025</t>
        </is>
      </c>
      <c r="E1824" s="417" t="inlineStr">
        <is>
          <t>Birmingham</t>
        </is>
      </c>
      <c r="F1824" s="417" t="inlineStr">
        <is>
          <t>West Midlands</t>
        </is>
      </c>
      <c r="G1824" s="380" t="inlineStr">
        <is>
          <t>RT Inner Conurbation</t>
        </is>
      </c>
      <c r="H1824" s="413" t="inlineStr">
        <is>
          <t>Inner and Outer Conurbation</t>
        </is>
      </c>
    </row>
    <row r="1825" ht="15.75" customFormat="1" customHeight="1" s="41">
      <c r="B1825" s="416" t="inlineStr">
        <is>
          <t>E02001866</t>
        </is>
      </c>
      <c r="C1825" s="417" t="inlineStr">
        <is>
          <t>Birmingham 040</t>
        </is>
      </c>
      <c r="D1825" s="417" t="inlineStr">
        <is>
          <t>E08000025</t>
        </is>
      </c>
      <c r="E1825" s="417" t="inlineStr">
        <is>
          <t>Birmingham</t>
        </is>
      </c>
      <c r="F1825" s="417" t="inlineStr">
        <is>
          <t>West Midlands</t>
        </is>
      </c>
      <c r="G1825" s="380" t="inlineStr">
        <is>
          <t>RT Inner Conurbation</t>
        </is>
      </c>
      <c r="H1825" s="413" t="inlineStr">
        <is>
          <t>Inner and Outer Conurbation</t>
        </is>
      </c>
    </row>
    <row r="1826" ht="15.75" customFormat="1" customHeight="1" s="41">
      <c r="B1826" s="416" t="inlineStr">
        <is>
          <t>E02001867</t>
        </is>
      </c>
      <c r="C1826" s="417" t="inlineStr">
        <is>
          <t>Birmingham 041</t>
        </is>
      </c>
      <c r="D1826" s="417" t="inlineStr">
        <is>
          <t>E08000025</t>
        </is>
      </c>
      <c r="E1826" s="417" t="inlineStr">
        <is>
          <t>Birmingham</t>
        </is>
      </c>
      <c r="F1826" s="417" t="inlineStr">
        <is>
          <t>West Midlands</t>
        </is>
      </c>
      <c r="G1826" s="380" t="inlineStr">
        <is>
          <t>RT Inner Conurbation</t>
        </is>
      </c>
      <c r="H1826" s="413" t="inlineStr">
        <is>
          <t>Inner and Outer Conurbation</t>
        </is>
      </c>
    </row>
    <row r="1827" ht="15.75" customFormat="1" customHeight="1" s="41">
      <c r="B1827" s="416" t="inlineStr">
        <is>
          <t>E02001868</t>
        </is>
      </c>
      <c r="C1827" s="417" t="inlineStr">
        <is>
          <t>Birmingham 042</t>
        </is>
      </c>
      <c r="D1827" s="417" t="inlineStr">
        <is>
          <t>E08000025</t>
        </is>
      </c>
      <c r="E1827" s="417" t="inlineStr">
        <is>
          <t>Birmingham</t>
        </is>
      </c>
      <c r="F1827" s="417" t="inlineStr">
        <is>
          <t>West Midlands</t>
        </is>
      </c>
      <c r="G1827" s="380" t="inlineStr">
        <is>
          <t>RT Inner Conurbation</t>
        </is>
      </c>
      <c r="H1827" s="413" t="inlineStr">
        <is>
          <t>Inner and Outer Conurbation</t>
        </is>
      </c>
    </row>
    <row r="1828" ht="15.75" customFormat="1" customHeight="1" s="41">
      <c r="B1828" s="416" t="inlineStr">
        <is>
          <t>E02001869</t>
        </is>
      </c>
      <c r="C1828" s="417" t="inlineStr">
        <is>
          <t>Birmingham 043</t>
        </is>
      </c>
      <c r="D1828" s="417" t="inlineStr">
        <is>
          <t>E08000025</t>
        </is>
      </c>
      <c r="E1828" s="417" t="inlineStr">
        <is>
          <t>Birmingham</t>
        </is>
      </c>
      <c r="F1828" s="417" t="inlineStr">
        <is>
          <t>West Midlands</t>
        </is>
      </c>
      <c r="G1828" s="380" t="inlineStr">
        <is>
          <t>RT Inner Conurbation</t>
        </is>
      </c>
      <c r="H1828" s="413" t="inlineStr">
        <is>
          <t>Inner and Outer Conurbation</t>
        </is>
      </c>
    </row>
    <row r="1829" ht="15.75" customFormat="1" customHeight="1" s="41">
      <c r="B1829" s="416" t="inlineStr">
        <is>
          <t>E02001870</t>
        </is>
      </c>
      <c r="C1829" s="417" t="inlineStr">
        <is>
          <t>Birmingham 044</t>
        </is>
      </c>
      <c r="D1829" s="417" t="inlineStr">
        <is>
          <t>E08000025</t>
        </is>
      </c>
      <c r="E1829" s="417" t="inlineStr">
        <is>
          <t>Birmingham</t>
        </is>
      </c>
      <c r="F1829" s="417" t="inlineStr">
        <is>
          <t>West Midlands</t>
        </is>
      </c>
      <c r="G1829" s="380" t="inlineStr">
        <is>
          <t>RT Inner Conurbation</t>
        </is>
      </c>
      <c r="H1829" s="413" t="inlineStr">
        <is>
          <t>Inner and Outer Conurbation</t>
        </is>
      </c>
    </row>
    <row r="1830" ht="15.75" customFormat="1" customHeight="1" s="41">
      <c r="B1830" s="416" t="inlineStr">
        <is>
          <t>E02001871</t>
        </is>
      </c>
      <c r="C1830" s="417" t="inlineStr">
        <is>
          <t>Birmingham 045</t>
        </is>
      </c>
      <c r="D1830" s="417" t="inlineStr">
        <is>
          <t>E08000025</t>
        </is>
      </c>
      <c r="E1830" s="417" t="inlineStr">
        <is>
          <t>Birmingham</t>
        </is>
      </c>
      <c r="F1830" s="417" t="inlineStr">
        <is>
          <t>West Midlands</t>
        </is>
      </c>
      <c r="G1830" s="380" t="inlineStr">
        <is>
          <t>RT Inner Conurbation</t>
        </is>
      </c>
      <c r="H1830" s="413" t="inlineStr">
        <is>
          <t>Inner and Outer Conurbation</t>
        </is>
      </c>
    </row>
    <row r="1831" ht="15.75" customFormat="1" customHeight="1" s="41">
      <c r="B1831" s="416" t="inlineStr">
        <is>
          <t>E02001872</t>
        </is>
      </c>
      <c r="C1831" s="417" t="inlineStr">
        <is>
          <t>Birmingham 046</t>
        </is>
      </c>
      <c r="D1831" s="417" t="inlineStr">
        <is>
          <t>E08000025</t>
        </is>
      </c>
      <c r="E1831" s="417" t="inlineStr">
        <is>
          <t>Birmingham</t>
        </is>
      </c>
      <c r="F1831" s="417" t="inlineStr">
        <is>
          <t>West Midlands</t>
        </is>
      </c>
      <c r="G1831" s="380" t="inlineStr">
        <is>
          <t>RT Inner Conurbation</t>
        </is>
      </c>
      <c r="H1831" s="413" t="inlineStr">
        <is>
          <t>Inner and Outer Conurbation</t>
        </is>
      </c>
    </row>
    <row r="1832" ht="15.75" customFormat="1" customHeight="1" s="41">
      <c r="B1832" s="416" t="inlineStr">
        <is>
          <t>E02001873</t>
        </is>
      </c>
      <c r="C1832" s="417" t="inlineStr">
        <is>
          <t>Birmingham 047</t>
        </is>
      </c>
      <c r="D1832" s="417" t="inlineStr">
        <is>
          <t>E08000025</t>
        </is>
      </c>
      <c r="E1832" s="417" t="inlineStr">
        <is>
          <t>Birmingham</t>
        </is>
      </c>
      <c r="F1832" s="417" t="inlineStr">
        <is>
          <t>West Midlands</t>
        </is>
      </c>
      <c r="G1832" s="380" t="inlineStr">
        <is>
          <t>RT Inner Conurbation</t>
        </is>
      </c>
      <c r="H1832" s="413" t="inlineStr">
        <is>
          <t>Inner and Outer Conurbation</t>
        </is>
      </c>
    </row>
    <row r="1833" ht="15.75" customFormat="1" customHeight="1" s="41">
      <c r="B1833" s="416" t="inlineStr">
        <is>
          <t>E02001874</t>
        </is>
      </c>
      <c r="C1833" s="417" t="inlineStr">
        <is>
          <t>Birmingham 048</t>
        </is>
      </c>
      <c r="D1833" s="417" t="inlineStr">
        <is>
          <t>E08000025</t>
        </is>
      </c>
      <c r="E1833" s="417" t="inlineStr">
        <is>
          <t>Birmingham</t>
        </is>
      </c>
      <c r="F1833" s="417" t="inlineStr">
        <is>
          <t>West Midlands</t>
        </is>
      </c>
      <c r="G1833" s="380" t="inlineStr">
        <is>
          <t>RT Inner Conurbation</t>
        </is>
      </c>
      <c r="H1833" s="413" t="inlineStr">
        <is>
          <t>Inner and Outer Conurbation</t>
        </is>
      </c>
    </row>
    <row r="1834" ht="15.75" customFormat="1" customHeight="1" s="41">
      <c r="B1834" s="416" t="inlineStr">
        <is>
          <t>E02001875</t>
        </is>
      </c>
      <c r="C1834" s="417" t="inlineStr">
        <is>
          <t>Birmingham 049</t>
        </is>
      </c>
      <c r="D1834" s="417" t="inlineStr">
        <is>
          <t>E08000025</t>
        </is>
      </c>
      <c r="E1834" s="417" t="inlineStr">
        <is>
          <t>Birmingham</t>
        </is>
      </c>
      <c r="F1834" s="417" t="inlineStr">
        <is>
          <t>West Midlands</t>
        </is>
      </c>
      <c r="G1834" s="380" t="inlineStr">
        <is>
          <t>RT Inner Conurbation</t>
        </is>
      </c>
      <c r="H1834" s="413" t="inlineStr">
        <is>
          <t>Inner and Outer Conurbation</t>
        </is>
      </c>
    </row>
    <row r="1835" ht="15.75" customFormat="1" customHeight="1" s="41">
      <c r="B1835" s="416" t="inlineStr">
        <is>
          <t>E02001876</t>
        </is>
      </c>
      <c r="C1835" s="417" t="inlineStr">
        <is>
          <t>Birmingham 050</t>
        </is>
      </c>
      <c r="D1835" s="417" t="inlineStr">
        <is>
          <t>E08000025</t>
        </is>
      </c>
      <c r="E1835" s="417" t="inlineStr">
        <is>
          <t>Birmingham</t>
        </is>
      </c>
      <c r="F1835" s="417" t="inlineStr">
        <is>
          <t>West Midlands</t>
        </is>
      </c>
      <c r="G1835" s="380" t="inlineStr">
        <is>
          <t>RT Inner Conurbation</t>
        </is>
      </c>
      <c r="H1835" s="413" t="inlineStr">
        <is>
          <t>Inner and Outer Conurbation</t>
        </is>
      </c>
    </row>
    <row r="1836" ht="15.75" customFormat="1" customHeight="1" s="41">
      <c r="B1836" s="416" t="inlineStr">
        <is>
          <t>E02001877</t>
        </is>
      </c>
      <c r="C1836" s="417" t="inlineStr">
        <is>
          <t>Birmingham 051</t>
        </is>
      </c>
      <c r="D1836" s="417" t="inlineStr">
        <is>
          <t>E08000025</t>
        </is>
      </c>
      <c r="E1836" s="417" t="inlineStr">
        <is>
          <t>Birmingham</t>
        </is>
      </c>
      <c r="F1836" s="417" t="inlineStr">
        <is>
          <t>West Midlands</t>
        </is>
      </c>
      <c r="G1836" s="380" t="inlineStr">
        <is>
          <t>RT Inner Conurbation</t>
        </is>
      </c>
      <c r="H1836" s="413" t="inlineStr">
        <is>
          <t>Inner and Outer Conurbation</t>
        </is>
      </c>
    </row>
    <row r="1837" ht="15.75" customFormat="1" customHeight="1" s="41">
      <c r="B1837" s="416" t="inlineStr">
        <is>
          <t>E02001878</t>
        </is>
      </c>
      <c r="C1837" s="417" t="inlineStr">
        <is>
          <t>Birmingham 052</t>
        </is>
      </c>
      <c r="D1837" s="417" t="inlineStr">
        <is>
          <t>E08000025</t>
        </is>
      </c>
      <c r="E1837" s="417" t="inlineStr">
        <is>
          <t>Birmingham</t>
        </is>
      </c>
      <c r="F1837" s="417" t="inlineStr">
        <is>
          <t>West Midlands</t>
        </is>
      </c>
      <c r="G1837" s="380" t="inlineStr">
        <is>
          <t>RT Inner Conurbation</t>
        </is>
      </c>
      <c r="H1837" s="413" t="inlineStr">
        <is>
          <t>Inner and Outer Conurbation</t>
        </is>
      </c>
    </row>
    <row r="1838" ht="15.75" customFormat="1" customHeight="1" s="41">
      <c r="B1838" s="416" t="inlineStr">
        <is>
          <t>E02001879</t>
        </is>
      </c>
      <c r="C1838" s="417" t="inlineStr">
        <is>
          <t>Birmingham 053</t>
        </is>
      </c>
      <c r="D1838" s="417" t="inlineStr">
        <is>
          <t>E08000025</t>
        </is>
      </c>
      <c r="E1838" s="417" t="inlineStr">
        <is>
          <t>Birmingham</t>
        </is>
      </c>
      <c r="F1838" s="417" t="inlineStr">
        <is>
          <t>West Midlands</t>
        </is>
      </c>
      <c r="G1838" s="380" t="inlineStr">
        <is>
          <t>RT Inner Conurbation</t>
        </is>
      </c>
      <c r="H1838" s="413" t="inlineStr">
        <is>
          <t>Inner and Outer Conurbation</t>
        </is>
      </c>
    </row>
    <row r="1839" ht="15.75" customFormat="1" customHeight="1" s="41">
      <c r="B1839" s="416" t="inlineStr">
        <is>
          <t>E02001880</t>
        </is>
      </c>
      <c r="C1839" s="417" t="inlineStr">
        <is>
          <t>Birmingham 054</t>
        </is>
      </c>
      <c r="D1839" s="417" t="inlineStr">
        <is>
          <t>E08000025</t>
        </is>
      </c>
      <c r="E1839" s="417" t="inlineStr">
        <is>
          <t>Birmingham</t>
        </is>
      </c>
      <c r="F1839" s="417" t="inlineStr">
        <is>
          <t>West Midlands</t>
        </is>
      </c>
      <c r="G1839" s="380" t="inlineStr">
        <is>
          <t>RT Inner Conurbation</t>
        </is>
      </c>
      <c r="H1839" s="413" t="inlineStr">
        <is>
          <t>Inner and Outer Conurbation</t>
        </is>
      </c>
    </row>
    <row r="1840" ht="15.75" customFormat="1" customHeight="1" s="41">
      <c r="B1840" s="416" t="inlineStr">
        <is>
          <t>E02001881</t>
        </is>
      </c>
      <c r="C1840" s="417" t="inlineStr">
        <is>
          <t>Birmingham 055</t>
        </is>
      </c>
      <c r="D1840" s="417" t="inlineStr">
        <is>
          <t>E08000025</t>
        </is>
      </c>
      <c r="E1840" s="417" t="inlineStr">
        <is>
          <t>Birmingham</t>
        </is>
      </c>
      <c r="F1840" s="417" t="inlineStr">
        <is>
          <t>West Midlands</t>
        </is>
      </c>
      <c r="G1840" s="380" t="inlineStr">
        <is>
          <t>RT Inner Conurbation</t>
        </is>
      </c>
      <c r="H1840" s="413" t="inlineStr">
        <is>
          <t>Inner and Outer Conurbation</t>
        </is>
      </c>
    </row>
    <row r="1841" ht="15.75" customFormat="1" customHeight="1" s="41">
      <c r="B1841" s="416" t="inlineStr">
        <is>
          <t>E02001882</t>
        </is>
      </c>
      <c r="C1841" s="417" t="inlineStr">
        <is>
          <t>Birmingham 056</t>
        </is>
      </c>
      <c r="D1841" s="417" t="inlineStr">
        <is>
          <t>E08000025</t>
        </is>
      </c>
      <c r="E1841" s="417" t="inlineStr">
        <is>
          <t>Birmingham</t>
        </is>
      </c>
      <c r="F1841" s="417" t="inlineStr">
        <is>
          <t>West Midlands</t>
        </is>
      </c>
      <c r="G1841" s="380" t="inlineStr">
        <is>
          <t>RT Inner Conurbation</t>
        </is>
      </c>
      <c r="H1841" s="413" t="inlineStr">
        <is>
          <t>Inner and Outer Conurbation</t>
        </is>
      </c>
    </row>
    <row r="1842" ht="15.75" customFormat="1" customHeight="1" s="41">
      <c r="B1842" s="416" t="inlineStr">
        <is>
          <t>E02001883</t>
        </is>
      </c>
      <c r="C1842" s="417" t="inlineStr">
        <is>
          <t>Birmingham 057</t>
        </is>
      </c>
      <c r="D1842" s="417" t="inlineStr">
        <is>
          <t>E08000025</t>
        </is>
      </c>
      <c r="E1842" s="417" t="inlineStr">
        <is>
          <t>Birmingham</t>
        </is>
      </c>
      <c r="F1842" s="417" t="inlineStr">
        <is>
          <t>West Midlands</t>
        </is>
      </c>
      <c r="G1842" s="380" t="inlineStr">
        <is>
          <t>RT Inner Conurbation</t>
        </is>
      </c>
      <c r="H1842" s="413" t="inlineStr">
        <is>
          <t>Inner and Outer Conurbation</t>
        </is>
      </c>
    </row>
    <row r="1843" ht="15.75" customFormat="1" customHeight="1" s="41">
      <c r="B1843" s="416" t="inlineStr">
        <is>
          <t>E02001884</t>
        </is>
      </c>
      <c r="C1843" s="417" t="inlineStr">
        <is>
          <t>Birmingham 058</t>
        </is>
      </c>
      <c r="D1843" s="417" t="inlineStr">
        <is>
          <t>E08000025</t>
        </is>
      </c>
      <c r="E1843" s="417" t="inlineStr">
        <is>
          <t>Birmingham</t>
        </is>
      </c>
      <c r="F1843" s="417" t="inlineStr">
        <is>
          <t>West Midlands</t>
        </is>
      </c>
      <c r="G1843" s="380" t="inlineStr">
        <is>
          <t>RT Inner Conurbation</t>
        </is>
      </c>
      <c r="H1843" s="413" t="inlineStr">
        <is>
          <t>Inner and Outer Conurbation</t>
        </is>
      </c>
    </row>
    <row r="1844" ht="15.75" customFormat="1" customHeight="1" s="41">
      <c r="B1844" s="416" t="inlineStr">
        <is>
          <t>E02001886</t>
        </is>
      </c>
      <c r="C1844" s="417" t="inlineStr">
        <is>
          <t>Birmingham 060</t>
        </is>
      </c>
      <c r="D1844" s="417" t="inlineStr">
        <is>
          <t>E08000025</t>
        </is>
      </c>
      <c r="E1844" s="417" t="inlineStr">
        <is>
          <t>Birmingham</t>
        </is>
      </c>
      <c r="F1844" s="417" t="inlineStr">
        <is>
          <t>West Midlands</t>
        </is>
      </c>
      <c r="G1844" s="380" t="inlineStr">
        <is>
          <t>RT Inner Conurbation</t>
        </is>
      </c>
      <c r="H1844" s="413" t="inlineStr">
        <is>
          <t>Inner and Outer Conurbation</t>
        </is>
      </c>
    </row>
    <row r="1845" ht="15.75" customFormat="1" customHeight="1" s="41">
      <c r="B1845" s="416" t="inlineStr">
        <is>
          <t>E02001888</t>
        </is>
      </c>
      <c r="C1845" s="417" t="inlineStr">
        <is>
          <t>Birmingham 062</t>
        </is>
      </c>
      <c r="D1845" s="417" t="inlineStr">
        <is>
          <t>E08000025</t>
        </is>
      </c>
      <c r="E1845" s="417" t="inlineStr">
        <is>
          <t>Birmingham</t>
        </is>
      </c>
      <c r="F1845" s="417" t="inlineStr">
        <is>
          <t>West Midlands</t>
        </is>
      </c>
      <c r="G1845" s="380" t="inlineStr">
        <is>
          <t>RT Inner Conurbation</t>
        </is>
      </c>
      <c r="H1845" s="413" t="inlineStr">
        <is>
          <t>Inner and Outer Conurbation</t>
        </is>
      </c>
    </row>
    <row r="1846" ht="15.75" customFormat="1" customHeight="1" s="41">
      <c r="B1846" s="416" t="inlineStr">
        <is>
          <t>E02001889</t>
        </is>
      </c>
      <c r="C1846" s="417" t="inlineStr">
        <is>
          <t>Birmingham 063</t>
        </is>
      </c>
      <c r="D1846" s="417" t="inlineStr">
        <is>
          <t>E08000025</t>
        </is>
      </c>
      <c r="E1846" s="417" t="inlineStr">
        <is>
          <t>Birmingham</t>
        </is>
      </c>
      <c r="F1846" s="417" t="inlineStr">
        <is>
          <t>West Midlands</t>
        </is>
      </c>
      <c r="G1846" s="380" t="inlineStr">
        <is>
          <t>RT Inner Conurbation</t>
        </is>
      </c>
      <c r="H1846" s="413" t="inlineStr">
        <is>
          <t>Inner and Outer Conurbation</t>
        </is>
      </c>
    </row>
    <row r="1847" ht="15.75" customFormat="1" customHeight="1" s="41">
      <c r="B1847" s="416" t="inlineStr">
        <is>
          <t>E02001890</t>
        </is>
      </c>
      <c r="C1847" s="417" t="inlineStr">
        <is>
          <t>Birmingham 064</t>
        </is>
      </c>
      <c r="D1847" s="417" t="inlineStr">
        <is>
          <t>E08000025</t>
        </is>
      </c>
      <c r="E1847" s="417" t="inlineStr">
        <is>
          <t>Birmingham</t>
        </is>
      </c>
      <c r="F1847" s="417" t="inlineStr">
        <is>
          <t>West Midlands</t>
        </is>
      </c>
      <c r="G1847" s="380" t="inlineStr">
        <is>
          <t>RT Inner Conurbation</t>
        </is>
      </c>
      <c r="H1847" s="413" t="inlineStr">
        <is>
          <t>Inner and Outer Conurbation</t>
        </is>
      </c>
    </row>
    <row r="1848" ht="15.75" customFormat="1" customHeight="1" s="41">
      <c r="B1848" s="416" t="inlineStr">
        <is>
          <t>E02001892</t>
        </is>
      </c>
      <c r="C1848" s="417" t="inlineStr">
        <is>
          <t>Birmingham 066</t>
        </is>
      </c>
      <c r="D1848" s="417" t="inlineStr">
        <is>
          <t>E08000025</t>
        </is>
      </c>
      <c r="E1848" s="417" t="inlineStr">
        <is>
          <t>Birmingham</t>
        </is>
      </c>
      <c r="F1848" s="417" t="inlineStr">
        <is>
          <t>West Midlands</t>
        </is>
      </c>
      <c r="G1848" s="380" t="inlineStr">
        <is>
          <t>RT Inner Conurbation</t>
        </is>
      </c>
      <c r="H1848" s="413" t="inlineStr">
        <is>
          <t>Inner and Outer Conurbation</t>
        </is>
      </c>
    </row>
    <row r="1849" ht="15.75" customFormat="1" customHeight="1" s="41">
      <c r="B1849" s="416" t="inlineStr">
        <is>
          <t>E02001893</t>
        </is>
      </c>
      <c r="C1849" s="417" t="inlineStr">
        <is>
          <t>Birmingham 067</t>
        </is>
      </c>
      <c r="D1849" s="417" t="inlineStr">
        <is>
          <t>E08000025</t>
        </is>
      </c>
      <c r="E1849" s="417" t="inlineStr">
        <is>
          <t>Birmingham</t>
        </is>
      </c>
      <c r="F1849" s="417" t="inlineStr">
        <is>
          <t>West Midlands</t>
        </is>
      </c>
      <c r="G1849" s="380" t="inlineStr">
        <is>
          <t>RT Inner Conurbation</t>
        </is>
      </c>
      <c r="H1849" s="413" t="inlineStr">
        <is>
          <t>Inner and Outer Conurbation</t>
        </is>
      </c>
    </row>
    <row r="1850" ht="15.75" customFormat="1" customHeight="1" s="41">
      <c r="B1850" s="416" t="inlineStr">
        <is>
          <t>E02001895</t>
        </is>
      </c>
      <c r="C1850" s="417" t="inlineStr">
        <is>
          <t>Birmingham 069</t>
        </is>
      </c>
      <c r="D1850" s="417" t="inlineStr">
        <is>
          <t>E08000025</t>
        </is>
      </c>
      <c r="E1850" s="417" t="inlineStr">
        <is>
          <t>Birmingham</t>
        </is>
      </c>
      <c r="F1850" s="417" t="inlineStr">
        <is>
          <t>West Midlands</t>
        </is>
      </c>
      <c r="G1850" s="380" t="inlineStr">
        <is>
          <t>RT Inner Conurbation</t>
        </is>
      </c>
      <c r="H1850" s="413" t="inlineStr">
        <is>
          <t>Inner and Outer Conurbation</t>
        </is>
      </c>
    </row>
    <row r="1851" ht="15.75" customFormat="1" customHeight="1" s="41">
      <c r="B1851" s="416" t="inlineStr">
        <is>
          <t>E02001896</t>
        </is>
      </c>
      <c r="C1851" s="417" t="inlineStr">
        <is>
          <t>Birmingham 070</t>
        </is>
      </c>
      <c r="D1851" s="417" t="inlineStr">
        <is>
          <t>E08000025</t>
        </is>
      </c>
      <c r="E1851" s="417" t="inlineStr">
        <is>
          <t>Birmingham</t>
        </is>
      </c>
      <c r="F1851" s="417" t="inlineStr">
        <is>
          <t>West Midlands</t>
        </is>
      </c>
      <c r="G1851" s="380" t="inlineStr">
        <is>
          <t>RT Inner Conurbation</t>
        </is>
      </c>
      <c r="H1851" s="413" t="inlineStr">
        <is>
          <t>Inner and Outer Conurbation</t>
        </is>
      </c>
    </row>
    <row r="1852" ht="15.75" customFormat="1" customHeight="1" s="41">
      <c r="B1852" s="416" t="inlineStr">
        <is>
          <t>E02001897</t>
        </is>
      </c>
      <c r="C1852" s="417" t="inlineStr">
        <is>
          <t>Birmingham 071</t>
        </is>
      </c>
      <c r="D1852" s="417" t="inlineStr">
        <is>
          <t>E08000025</t>
        </is>
      </c>
      <c r="E1852" s="417" t="inlineStr">
        <is>
          <t>Birmingham</t>
        </is>
      </c>
      <c r="F1852" s="417" t="inlineStr">
        <is>
          <t>West Midlands</t>
        </is>
      </c>
      <c r="G1852" s="380" t="inlineStr">
        <is>
          <t>RT Inner Conurbation</t>
        </is>
      </c>
      <c r="H1852" s="413" t="inlineStr">
        <is>
          <t>Inner and Outer Conurbation</t>
        </is>
      </c>
    </row>
    <row r="1853" ht="15.75" customFormat="1" customHeight="1" s="41">
      <c r="B1853" s="416" t="inlineStr">
        <is>
          <t>E02001898</t>
        </is>
      </c>
      <c r="C1853" s="417" t="inlineStr">
        <is>
          <t>Birmingham 072</t>
        </is>
      </c>
      <c r="D1853" s="417" t="inlineStr">
        <is>
          <t>E08000025</t>
        </is>
      </c>
      <c r="E1853" s="417" t="inlineStr">
        <is>
          <t>Birmingham</t>
        </is>
      </c>
      <c r="F1853" s="417" t="inlineStr">
        <is>
          <t>West Midlands</t>
        </is>
      </c>
      <c r="G1853" s="380" t="inlineStr">
        <is>
          <t>RT Inner Conurbation</t>
        </is>
      </c>
      <c r="H1853" s="413" t="inlineStr">
        <is>
          <t>Inner and Outer Conurbation</t>
        </is>
      </c>
    </row>
    <row r="1854" ht="15.75" customFormat="1" customHeight="1" s="41">
      <c r="B1854" s="416" t="inlineStr">
        <is>
          <t>E02001899</t>
        </is>
      </c>
      <c r="C1854" s="417" t="inlineStr">
        <is>
          <t>Birmingham 073</t>
        </is>
      </c>
      <c r="D1854" s="417" t="inlineStr">
        <is>
          <t>E08000025</t>
        </is>
      </c>
      <c r="E1854" s="417" t="inlineStr">
        <is>
          <t>Birmingham</t>
        </is>
      </c>
      <c r="F1854" s="417" t="inlineStr">
        <is>
          <t>West Midlands</t>
        </is>
      </c>
      <c r="G1854" s="380" t="inlineStr">
        <is>
          <t>RT Inner Conurbation</t>
        </is>
      </c>
      <c r="H1854" s="413" t="inlineStr">
        <is>
          <t>Inner and Outer Conurbation</t>
        </is>
      </c>
    </row>
    <row r="1855" ht="15.75" customFormat="1" customHeight="1" s="41">
      <c r="B1855" s="416" t="inlineStr">
        <is>
          <t>E02001900</t>
        </is>
      </c>
      <c r="C1855" s="417" t="inlineStr">
        <is>
          <t>Birmingham 074</t>
        </is>
      </c>
      <c r="D1855" s="417" t="inlineStr">
        <is>
          <t>E08000025</t>
        </is>
      </c>
      <c r="E1855" s="417" t="inlineStr">
        <is>
          <t>Birmingham</t>
        </is>
      </c>
      <c r="F1855" s="417" t="inlineStr">
        <is>
          <t>West Midlands</t>
        </is>
      </c>
      <c r="G1855" s="380" t="inlineStr">
        <is>
          <t>RT Inner Conurbation</t>
        </is>
      </c>
      <c r="H1855" s="413" t="inlineStr">
        <is>
          <t>Inner and Outer Conurbation</t>
        </is>
      </c>
    </row>
    <row r="1856" ht="15.75" customFormat="1" customHeight="1" s="41">
      <c r="B1856" s="416" t="inlineStr">
        <is>
          <t>E02001901</t>
        </is>
      </c>
      <c r="C1856" s="417" t="inlineStr">
        <is>
          <t>Birmingham 075</t>
        </is>
      </c>
      <c r="D1856" s="417" t="inlineStr">
        <is>
          <t>E08000025</t>
        </is>
      </c>
      <c r="E1856" s="417" t="inlineStr">
        <is>
          <t>Birmingham</t>
        </is>
      </c>
      <c r="F1856" s="417" t="inlineStr">
        <is>
          <t>West Midlands</t>
        </is>
      </c>
      <c r="G1856" s="380" t="inlineStr">
        <is>
          <t>RT Inner Conurbation</t>
        </is>
      </c>
      <c r="H1856" s="413" t="inlineStr">
        <is>
          <t>Inner and Outer Conurbation</t>
        </is>
      </c>
    </row>
    <row r="1857" ht="15.75" customFormat="1" customHeight="1" s="41">
      <c r="B1857" s="416" t="inlineStr">
        <is>
          <t>E02001902</t>
        </is>
      </c>
      <c r="C1857" s="417" t="inlineStr">
        <is>
          <t>Birmingham 076</t>
        </is>
      </c>
      <c r="D1857" s="417" t="inlineStr">
        <is>
          <t>E08000025</t>
        </is>
      </c>
      <c r="E1857" s="417" t="inlineStr">
        <is>
          <t>Birmingham</t>
        </is>
      </c>
      <c r="F1857" s="417" t="inlineStr">
        <is>
          <t>West Midlands</t>
        </is>
      </c>
      <c r="G1857" s="380" t="inlineStr">
        <is>
          <t>RT Inner Conurbation</t>
        </is>
      </c>
      <c r="H1857" s="413" t="inlineStr">
        <is>
          <t>Inner and Outer Conurbation</t>
        </is>
      </c>
    </row>
    <row r="1858" ht="15.75" customFormat="1" customHeight="1" s="41">
      <c r="B1858" s="416" t="inlineStr">
        <is>
          <t>E02001903</t>
        </is>
      </c>
      <c r="C1858" s="417" t="inlineStr">
        <is>
          <t>Birmingham 077</t>
        </is>
      </c>
      <c r="D1858" s="417" t="inlineStr">
        <is>
          <t>E08000025</t>
        </is>
      </c>
      <c r="E1858" s="417" t="inlineStr">
        <is>
          <t>Birmingham</t>
        </is>
      </c>
      <c r="F1858" s="417" t="inlineStr">
        <is>
          <t>West Midlands</t>
        </is>
      </c>
      <c r="G1858" s="380" t="inlineStr">
        <is>
          <t>RT Inner Conurbation</t>
        </is>
      </c>
      <c r="H1858" s="413" t="inlineStr">
        <is>
          <t>Inner and Outer Conurbation</t>
        </is>
      </c>
    </row>
    <row r="1859" ht="15.75" customFormat="1" customHeight="1" s="41">
      <c r="B1859" s="416" t="inlineStr">
        <is>
          <t>E02001904</t>
        </is>
      </c>
      <c r="C1859" s="417" t="inlineStr">
        <is>
          <t>Birmingham 078</t>
        </is>
      </c>
      <c r="D1859" s="417" t="inlineStr">
        <is>
          <t>E08000025</t>
        </is>
      </c>
      <c r="E1859" s="417" t="inlineStr">
        <is>
          <t>Birmingham</t>
        </is>
      </c>
      <c r="F1859" s="417" t="inlineStr">
        <is>
          <t>West Midlands</t>
        </is>
      </c>
      <c r="G1859" s="380" t="inlineStr">
        <is>
          <t>RT Inner Conurbation</t>
        </is>
      </c>
      <c r="H1859" s="413" t="inlineStr">
        <is>
          <t>Inner and Outer Conurbation</t>
        </is>
      </c>
    </row>
    <row r="1860" ht="15.75" customFormat="1" customHeight="1" s="41">
      <c r="B1860" s="416" t="inlineStr">
        <is>
          <t>E02001905</t>
        </is>
      </c>
      <c r="C1860" s="417" t="inlineStr">
        <is>
          <t>Birmingham 079</t>
        </is>
      </c>
      <c r="D1860" s="417" t="inlineStr">
        <is>
          <t>E08000025</t>
        </is>
      </c>
      <c r="E1860" s="417" t="inlineStr">
        <is>
          <t>Birmingham</t>
        </is>
      </c>
      <c r="F1860" s="417" t="inlineStr">
        <is>
          <t>West Midlands</t>
        </is>
      </c>
      <c r="G1860" s="380" t="inlineStr">
        <is>
          <t>RT Inner Conurbation</t>
        </is>
      </c>
      <c r="H1860" s="413" t="inlineStr">
        <is>
          <t>Inner and Outer Conurbation</t>
        </is>
      </c>
    </row>
    <row r="1861" ht="15.75" customFormat="1" customHeight="1" s="41">
      <c r="B1861" s="416" t="inlineStr">
        <is>
          <t>E02001906</t>
        </is>
      </c>
      <c r="C1861" s="417" t="inlineStr">
        <is>
          <t>Birmingham 080</t>
        </is>
      </c>
      <c r="D1861" s="417" t="inlineStr">
        <is>
          <t>E08000025</t>
        </is>
      </c>
      <c r="E1861" s="417" t="inlineStr">
        <is>
          <t>Birmingham</t>
        </is>
      </c>
      <c r="F1861" s="417" t="inlineStr">
        <is>
          <t>West Midlands</t>
        </is>
      </c>
      <c r="G1861" s="380" t="inlineStr">
        <is>
          <t>RT Inner Conurbation</t>
        </is>
      </c>
      <c r="H1861" s="413" t="inlineStr">
        <is>
          <t>Inner and Outer Conurbation</t>
        </is>
      </c>
    </row>
    <row r="1862" ht="15.75" customFormat="1" customHeight="1" s="41">
      <c r="B1862" s="416" t="inlineStr">
        <is>
          <t>E02001907</t>
        </is>
      </c>
      <c r="C1862" s="417" t="inlineStr">
        <is>
          <t>Birmingham 081</t>
        </is>
      </c>
      <c r="D1862" s="417" t="inlineStr">
        <is>
          <t>E08000025</t>
        </is>
      </c>
      <c r="E1862" s="417" t="inlineStr">
        <is>
          <t>Birmingham</t>
        </is>
      </c>
      <c r="F1862" s="417" t="inlineStr">
        <is>
          <t>West Midlands</t>
        </is>
      </c>
      <c r="G1862" s="380" t="inlineStr">
        <is>
          <t>RT Inner Conurbation</t>
        </is>
      </c>
      <c r="H1862" s="413" t="inlineStr">
        <is>
          <t>Inner and Outer Conurbation</t>
        </is>
      </c>
    </row>
    <row r="1863" ht="15.75" customFormat="1" customHeight="1" s="41">
      <c r="B1863" s="416" t="inlineStr">
        <is>
          <t>E02001908</t>
        </is>
      </c>
      <c r="C1863" s="417" t="inlineStr">
        <is>
          <t>Birmingham 082</t>
        </is>
      </c>
      <c r="D1863" s="417" t="inlineStr">
        <is>
          <t>E08000025</t>
        </is>
      </c>
      <c r="E1863" s="417" t="inlineStr">
        <is>
          <t>Birmingham</t>
        </is>
      </c>
      <c r="F1863" s="417" t="inlineStr">
        <is>
          <t>West Midlands</t>
        </is>
      </c>
      <c r="G1863" s="380" t="inlineStr">
        <is>
          <t>RT Inner Conurbation</t>
        </is>
      </c>
      <c r="H1863" s="413" t="inlineStr">
        <is>
          <t>Inner and Outer Conurbation</t>
        </is>
      </c>
    </row>
    <row r="1864" ht="15.75" customFormat="1" customHeight="1" s="41">
      <c r="B1864" s="416" t="inlineStr">
        <is>
          <t>E02001909</t>
        </is>
      </c>
      <c r="C1864" s="417" t="inlineStr">
        <is>
          <t>Birmingham 083</t>
        </is>
      </c>
      <c r="D1864" s="417" t="inlineStr">
        <is>
          <t>E08000025</t>
        </is>
      </c>
      <c r="E1864" s="417" t="inlineStr">
        <is>
          <t>Birmingham</t>
        </is>
      </c>
      <c r="F1864" s="417" t="inlineStr">
        <is>
          <t>West Midlands</t>
        </is>
      </c>
      <c r="G1864" s="380" t="inlineStr">
        <is>
          <t>RT Inner Conurbation</t>
        </is>
      </c>
      <c r="H1864" s="413" t="inlineStr">
        <is>
          <t>Inner and Outer Conurbation</t>
        </is>
      </c>
    </row>
    <row r="1865" ht="15.75" customFormat="1" customHeight="1" s="41">
      <c r="B1865" s="416" t="inlineStr">
        <is>
          <t>E02001910</t>
        </is>
      </c>
      <c r="C1865" s="417" t="inlineStr">
        <is>
          <t>Birmingham 084</t>
        </is>
      </c>
      <c r="D1865" s="417" t="inlineStr">
        <is>
          <t>E08000025</t>
        </is>
      </c>
      <c r="E1865" s="417" t="inlineStr">
        <is>
          <t>Birmingham</t>
        </is>
      </c>
      <c r="F1865" s="417" t="inlineStr">
        <is>
          <t>West Midlands</t>
        </is>
      </c>
      <c r="G1865" s="380" t="inlineStr">
        <is>
          <t>RT Inner Conurbation</t>
        </is>
      </c>
      <c r="H1865" s="413" t="inlineStr">
        <is>
          <t>Inner and Outer Conurbation</t>
        </is>
      </c>
    </row>
    <row r="1866" ht="15.75" customFormat="1" customHeight="1" s="41">
      <c r="B1866" s="416" t="inlineStr">
        <is>
          <t>E02001911</t>
        </is>
      </c>
      <c r="C1866" s="417" t="inlineStr">
        <is>
          <t>Birmingham 085</t>
        </is>
      </c>
      <c r="D1866" s="417" t="inlineStr">
        <is>
          <t>E08000025</t>
        </is>
      </c>
      <c r="E1866" s="417" t="inlineStr">
        <is>
          <t>Birmingham</t>
        </is>
      </c>
      <c r="F1866" s="417" t="inlineStr">
        <is>
          <t>West Midlands</t>
        </is>
      </c>
      <c r="G1866" s="380" t="inlineStr">
        <is>
          <t>RT Inner Conurbation</t>
        </is>
      </c>
      <c r="H1866" s="413" t="inlineStr">
        <is>
          <t>Inner and Outer Conurbation</t>
        </is>
      </c>
    </row>
    <row r="1867" ht="15.75" customFormat="1" customHeight="1" s="41">
      <c r="B1867" s="416" t="inlineStr">
        <is>
          <t>E02001913</t>
        </is>
      </c>
      <c r="C1867" s="417" t="inlineStr">
        <is>
          <t>Birmingham 087</t>
        </is>
      </c>
      <c r="D1867" s="417" t="inlineStr">
        <is>
          <t>E08000025</t>
        </is>
      </c>
      <c r="E1867" s="417" t="inlineStr">
        <is>
          <t>Birmingham</t>
        </is>
      </c>
      <c r="F1867" s="417" t="inlineStr">
        <is>
          <t>West Midlands</t>
        </is>
      </c>
      <c r="G1867" s="380" t="inlineStr">
        <is>
          <t>RT Inner Conurbation</t>
        </is>
      </c>
      <c r="H1867" s="413" t="inlineStr">
        <is>
          <t>Inner and Outer Conurbation</t>
        </is>
      </c>
    </row>
    <row r="1868" ht="15.75" customFormat="1" customHeight="1" s="41">
      <c r="B1868" s="416" t="inlineStr">
        <is>
          <t>E02001914</t>
        </is>
      </c>
      <c r="C1868" s="417" t="inlineStr">
        <is>
          <t>Birmingham 088</t>
        </is>
      </c>
      <c r="D1868" s="417" t="inlineStr">
        <is>
          <t>E08000025</t>
        </is>
      </c>
      <c r="E1868" s="417" t="inlineStr">
        <is>
          <t>Birmingham</t>
        </is>
      </c>
      <c r="F1868" s="417" t="inlineStr">
        <is>
          <t>West Midlands</t>
        </is>
      </c>
      <c r="G1868" s="380" t="inlineStr">
        <is>
          <t>RT Inner Conurbation</t>
        </is>
      </c>
      <c r="H1868" s="413" t="inlineStr">
        <is>
          <t>Inner and Outer Conurbation</t>
        </is>
      </c>
    </row>
    <row r="1869" ht="15.75" customFormat="1" customHeight="1" s="41">
      <c r="B1869" s="416" t="inlineStr">
        <is>
          <t>E02001915</t>
        </is>
      </c>
      <c r="C1869" s="417" t="inlineStr">
        <is>
          <t>Birmingham 089</t>
        </is>
      </c>
      <c r="D1869" s="417" t="inlineStr">
        <is>
          <t>E08000025</t>
        </is>
      </c>
      <c r="E1869" s="417" t="inlineStr">
        <is>
          <t>Birmingham</t>
        </is>
      </c>
      <c r="F1869" s="417" t="inlineStr">
        <is>
          <t>West Midlands</t>
        </is>
      </c>
      <c r="G1869" s="380" t="inlineStr">
        <is>
          <t>RT Inner Conurbation</t>
        </is>
      </c>
      <c r="H1869" s="413" t="inlineStr">
        <is>
          <t>Inner and Outer Conurbation</t>
        </is>
      </c>
    </row>
    <row r="1870" ht="15.75" customFormat="1" customHeight="1" s="41">
      <c r="B1870" s="416" t="inlineStr">
        <is>
          <t>E02001916</t>
        </is>
      </c>
      <c r="C1870" s="417" t="inlineStr">
        <is>
          <t>Birmingham 090</t>
        </is>
      </c>
      <c r="D1870" s="417" t="inlineStr">
        <is>
          <t>E08000025</t>
        </is>
      </c>
      <c r="E1870" s="417" t="inlineStr">
        <is>
          <t>Birmingham</t>
        </is>
      </c>
      <c r="F1870" s="417" t="inlineStr">
        <is>
          <t>West Midlands</t>
        </is>
      </c>
      <c r="G1870" s="380" t="inlineStr">
        <is>
          <t>RT Inner Conurbation</t>
        </is>
      </c>
      <c r="H1870" s="413" t="inlineStr">
        <is>
          <t>Inner and Outer Conurbation</t>
        </is>
      </c>
    </row>
    <row r="1871" ht="15.75" customFormat="1" customHeight="1" s="41">
      <c r="B1871" s="416" t="inlineStr">
        <is>
          <t>E02001918</t>
        </is>
      </c>
      <c r="C1871" s="417" t="inlineStr">
        <is>
          <t>Birmingham 092</t>
        </is>
      </c>
      <c r="D1871" s="417" t="inlineStr">
        <is>
          <t>E08000025</t>
        </is>
      </c>
      <c r="E1871" s="417" t="inlineStr">
        <is>
          <t>Birmingham</t>
        </is>
      </c>
      <c r="F1871" s="417" t="inlineStr">
        <is>
          <t>West Midlands</t>
        </is>
      </c>
      <c r="G1871" s="380" t="inlineStr">
        <is>
          <t>RT Inner Conurbation</t>
        </is>
      </c>
      <c r="H1871" s="413" t="inlineStr">
        <is>
          <t>Inner and Outer Conurbation</t>
        </is>
      </c>
    </row>
    <row r="1872" ht="15.75" customFormat="1" customHeight="1" s="41">
      <c r="B1872" s="416" t="inlineStr">
        <is>
          <t>E02001919</t>
        </is>
      </c>
      <c r="C1872" s="417" t="inlineStr">
        <is>
          <t>Birmingham 093</t>
        </is>
      </c>
      <c r="D1872" s="417" t="inlineStr">
        <is>
          <t>E08000025</t>
        </is>
      </c>
      <c r="E1872" s="417" t="inlineStr">
        <is>
          <t>Birmingham</t>
        </is>
      </c>
      <c r="F1872" s="417" t="inlineStr">
        <is>
          <t>West Midlands</t>
        </is>
      </c>
      <c r="G1872" s="380" t="inlineStr">
        <is>
          <t>RT Inner Conurbation</t>
        </is>
      </c>
      <c r="H1872" s="413" t="inlineStr">
        <is>
          <t>Inner and Outer Conurbation</t>
        </is>
      </c>
    </row>
    <row r="1873" ht="15.75" customFormat="1" customHeight="1" s="41">
      <c r="B1873" s="416" t="inlineStr">
        <is>
          <t>E02001920</t>
        </is>
      </c>
      <c r="C1873" s="417" t="inlineStr">
        <is>
          <t>Birmingham 094</t>
        </is>
      </c>
      <c r="D1873" s="417" t="inlineStr">
        <is>
          <t>E08000025</t>
        </is>
      </c>
      <c r="E1873" s="417" t="inlineStr">
        <is>
          <t>Birmingham</t>
        </is>
      </c>
      <c r="F1873" s="417" t="inlineStr">
        <is>
          <t>West Midlands</t>
        </is>
      </c>
      <c r="G1873" s="380" t="inlineStr">
        <is>
          <t>RT Inner Conurbation</t>
        </is>
      </c>
      <c r="H1873" s="413" t="inlineStr">
        <is>
          <t>Inner and Outer Conurbation</t>
        </is>
      </c>
    </row>
    <row r="1874" ht="15.75" customFormat="1" customHeight="1" s="41">
      <c r="B1874" s="416" t="inlineStr">
        <is>
          <t>E02001921</t>
        </is>
      </c>
      <c r="C1874" s="417" t="inlineStr">
        <is>
          <t>Birmingham 095</t>
        </is>
      </c>
      <c r="D1874" s="417" t="inlineStr">
        <is>
          <t>E08000025</t>
        </is>
      </c>
      <c r="E1874" s="417" t="inlineStr">
        <is>
          <t>Birmingham</t>
        </is>
      </c>
      <c r="F1874" s="417" t="inlineStr">
        <is>
          <t>West Midlands</t>
        </is>
      </c>
      <c r="G1874" s="380" t="inlineStr">
        <is>
          <t>RT Inner Conurbation</t>
        </is>
      </c>
      <c r="H1874" s="413" t="inlineStr">
        <is>
          <t>Inner and Outer Conurbation</t>
        </is>
      </c>
    </row>
    <row r="1875" ht="15.75" customFormat="1" customHeight="1" s="41">
      <c r="B1875" s="416" t="inlineStr">
        <is>
          <t>E02001922</t>
        </is>
      </c>
      <c r="C1875" s="417" t="inlineStr">
        <is>
          <t>Birmingham 096</t>
        </is>
      </c>
      <c r="D1875" s="417" t="inlineStr">
        <is>
          <t>E08000025</t>
        </is>
      </c>
      <c r="E1875" s="417" t="inlineStr">
        <is>
          <t>Birmingham</t>
        </is>
      </c>
      <c r="F1875" s="417" t="inlineStr">
        <is>
          <t>West Midlands</t>
        </is>
      </c>
      <c r="G1875" s="380" t="inlineStr">
        <is>
          <t>RT Inner Conurbation</t>
        </is>
      </c>
      <c r="H1875" s="413" t="inlineStr">
        <is>
          <t>Inner and Outer Conurbation</t>
        </is>
      </c>
    </row>
    <row r="1876" ht="15.75" customFormat="1" customHeight="1" s="41">
      <c r="B1876" s="416" t="inlineStr">
        <is>
          <t>E02001923</t>
        </is>
      </c>
      <c r="C1876" s="417" t="inlineStr">
        <is>
          <t>Birmingham 097</t>
        </is>
      </c>
      <c r="D1876" s="417" t="inlineStr">
        <is>
          <t>E08000025</t>
        </is>
      </c>
      <c r="E1876" s="417" t="inlineStr">
        <is>
          <t>Birmingham</t>
        </is>
      </c>
      <c r="F1876" s="417" t="inlineStr">
        <is>
          <t>West Midlands</t>
        </is>
      </c>
      <c r="G1876" s="380" t="inlineStr">
        <is>
          <t>RT Inner Conurbation</t>
        </is>
      </c>
      <c r="H1876" s="413" t="inlineStr">
        <is>
          <t>Inner and Outer Conurbation</t>
        </is>
      </c>
    </row>
    <row r="1877" ht="15.75" customFormat="1" customHeight="1" s="41">
      <c r="B1877" s="416" t="inlineStr">
        <is>
          <t>E02001924</t>
        </is>
      </c>
      <c r="C1877" s="417" t="inlineStr">
        <is>
          <t>Birmingham 098</t>
        </is>
      </c>
      <c r="D1877" s="417" t="inlineStr">
        <is>
          <t>E08000025</t>
        </is>
      </c>
      <c r="E1877" s="417" t="inlineStr">
        <is>
          <t>Birmingham</t>
        </is>
      </c>
      <c r="F1877" s="417" t="inlineStr">
        <is>
          <t>West Midlands</t>
        </is>
      </c>
      <c r="G1877" s="380" t="inlineStr">
        <is>
          <t>RT Inner Conurbation</t>
        </is>
      </c>
      <c r="H1877" s="413" t="inlineStr">
        <is>
          <t>Inner and Outer Conurbation</t>
        </is>
      </c>
    </row>
    <row r="1878" ht="15.75" customFormat="1" customHeight="1" s="41">
      <c r="B1878" s="416" t="inlineStr">
        <is>
          <t>E02001925</t>
        </is>
      </c>
      <c r="C1878" s="417" t="inlineStr">
        <is>
          <t>Birmingham 099</t>
        </is>
      </c>
      <c r="D1878" s="417" t="inlineStr">
        <is>
          <t>E08000025</t>
        </is>
      </c>
      <c r="E1878" s="417" t="inlineStr">
        <is>
          <t>Birmingham</t>
        </is>
      </c>
      <c r="F1878" s="417" t="inlineStr">
        <is>
          <t>West Midlands</t>
        </is>
      </c>
      <c r="G1878" s="380" t="inlineStr">
        <is>
          <t>RT Inner Conurbation</t>
        </is>
      </c>
      <c r="H1878" s="413" t="inlineStr">
        <is>
          <t>Inner and Outer Conurbation</t>
        </is>
      </c>
    </row>
    <row r="1879" ht="15.75" customFormat="1" customHeight="1" s="41">
      <c r="B1879" s="416" t="inlineStr">
        <is>
          <t>E02001926</t>
        </is>
      </c>
      <c r="C1879" s="417" t="inlineStr">
        <is>
          <t>Birmingham 100</t>
        </is>
      </c>
      <c r="D1879" s="417" t="inlineStr">
        <is>
          <t>E08000025</t>
        </is>
      </c>
      <c r="E1879" s="417" t="inlineStr">
        <is>
          <t>Birmingham</t>
        </is>
      </c>
      <c r="F1879" s="417" t="inlineStr">
        <is>
          <t>West Midlands</t>
        </is>
      </c>
      <c r="G1879" s="380" t="inlineStr">
        <is>
          <t>RT Inner Conurbation</t>
        </is>
      </c>
      <c r="H1879" s="413" t="inlineStr">
        <is>
          <t>Inner and Outer Conurbation</t>
        </is>
      </c>
    </row>
    <row r="1880" ht="15.75" customFormat="1" customHeight="1" s="41">
      <c r="B1880" s="416" t="inlineStr">
        <is>
          <t>E02001927</t>
        </is>
      </c>
      <c r="C1880" s="417" t="inlineStr">
        <is>
          <t>Birmingham 101</t>
        </is>
      </c>
      <c r="D1880" s="417" t="inlineStr">
        <is>
          <t>E08000025</t>
        </is>
      </c>
      <c r="E1880" s="417" t="inlineStr">
        <is>
          <t>Birmingham</t>
        </is>
      </c>
      <c r="F1880" s="417" t="inlineStr">
        <is>
          <t>West Midlands</t>
        </is>
      </c>
      <c r="G1880" s="380" t="inlineStr">
        <is>
          <t>RT Inner Conurbation</t>
        </is>
      </c>
      <c r="H1880" s="413" t="inlineStr">
        <is>
          <t>Inner and Outer Conurbation</t>
        </is>
      </c>
    </row>
    <row r="1881" ht="15.75" customFormat="1" customHeight="1" s="41">
      <c r="B1881" s="416" t="inlineStr">
        <is>
          <t>E02001928</t>
        </is>
      </c>
      <c r="C1881" s="417" t="inlineStr">
        <is>
          <t>Birmingham 102</t>
        </is>
      </c>
      <c r="D1881" s="417" t="inlineStr">
        <is>
          <t>E08000025</t>
        </is>
      </c>
      <c r="E1881" s="417" t="inlineStr">
        <is>
          <t>Birmingham</t>
        </is>
      </c>
      <c r="F1881" s="417" t="inlineStr">
        <is>
          <t>West Midlands</t>
        </is>
      </c>
      <c r="G1881" s="380" t="inlineStr">
        <is>
          <t>RT Inner Conurbation</t>
        </is>
      </c>
      <c r="H1881" s="413" t="inlineStr">
        <is>
          <t>Inner and Outer Conurbation</t>
        </is>
      </c>
    </row>
    <row r="1882" ht="15.75" customFormat="1" customHeight="1" s="41">
      <c r="B1882" s="416" t="inlineStr">
        <is>
          <t>E02001929</t>
        </is>
      </c>
      <c r="C1882" s="417" t="inlineStr">
        <is>
          <t>Birmingham 103</t>
        </is>
      </c>
      <c r="D1882" s="417" t="inlineStr">
        <is>
          <t>E08000025</t>
        </is>
      </c>
      <c r="E1882" s="417" t="inlineStr">
        <is>
          <t>Birmingham</t>
        </is>
      </c>
      <c r="F1882" s="417" t="inlineStr">
        <is>
          <t>West Midlands</t>
        </is>
      </c>
      <c r="G1882" s="380" t="inlineStr">
        <is>
          <t>RT Inner Conurbation</t>
        </is>
      </c>
      <c r="H1882" s="413" t="inlineStr">
        <is>
          <t>Inner and Outer Conurbation</t>
        </is>
      </c>
    </row>
    <row r="1883" ht="15.75" customFormat="1" customHeight="1" s="41">
      <c r="B1883" s="416" t="inlineStr">
        <is>
          <t>E02001930</t>
        </is>
      </c>
      <c r="C1883" s="417" t="inlineStr">
        <is>
          <t>Birmingham 104</t>
        </is>
      </c>
      <c r="D1883" s="417" t="inlineStr">
        <is>
          <t>E08000025</t>
        </is>
      </c>
      <c r="E1883" s="417" t="inlineStr">
        <is>
          <t>Birmingham</t>
        </is>
      </c>
      <c r="F1883" s="417" t="inlineStr">
        <is>
          <t>West Midlands</t>
        </is>
      </c>
      <c r="G1883" s="380" t="inlineStr">
        <is>
          <t>RT Inner Conurbation</t>
        </is>
      </c>
      <c r="H1883" s="413" t="inlineStr">
        <is>
          <t>Inner and Outer Conurbation</t>
        </is>
      </c>
    </row>
    <row r="1884" ht="15.75" customFormat="1" customHeight="1" s="41">
      <c r="B1884" s="416" t="inlineStr">
        <is>
          <t>E02001931</t>
        </is>
      </c>
      <c r="C1884" s="417" t="inlineStr">
        <is>
          <t>Birmingham 105</t>
        </is>
      </c>
      <c r="D1884" s="417" t="inlineStr">
        <is>
          <t>E08000025</t>
        </is>
      </c>
      <c r="E1884" s="417" t="inlineStr">
        <is>
          <t>Birmingham</t>
        </is>
      </c>
      <c r="F1884" s="417" t="inlineStr">
        <is>
          <t>West Midlands</t>
        </is>
      </c>
      <c r="G1884" s="380" t="inlineStr">
        <is>
          <t>RT Inner Conurbation</t>
        </is>
      </c>
      <c r="H1884" s="413" t="inlineStr">
        <is>
          <t>Inner and Outer Conurbation</t>
        </is>
      </c>
    </row>
    <row r="1885" ht="15.75" customFormat="1" customHeight="1" s="41">
      <c r="B1885" s="416" t="inlineStr">
        <is>
          <t>E02001932</t>
        </is>
      </c>
      <c r="C1885" s="417" t="inlineStr">
        <is>
          <t>Birmingham 106</t>
        </is>
      </c>
      <c r="D1885" s="417" t="inlineStr">
        <is>
          <t>E08000025</t>
        </is>
      </c>
      <c r="E1885" s="417" t="inlineStr">
        <is>
          <t>Birmingham</t>
        </is>
      </c>
      <c r="F1885" s="417" t="inlineStr">
        <is>
          <t>West Midlands</t>
        </is>
      </c>
      <c r="G1885" s="380" t="inlineStr">
        <is>
          <t>RT Inner Conurbation</t>
        </is>
      </c>
      <c r="H1885" s="413" t="inlineStr">
        <is>
          <t>Inner and Outer Conurbation</t>
        </is>
      </c>
    </row>
    <row r="1886" ht="15.75" customFormat="1" customHeight="1" s="41">
      <c r="B1886" s="416" t="inlineStr">
        <is>
          <t>E02001933</t>
        </is>
      </c>
      <c r="C1886" s="417" t="inlineStr">
        <is>
          <t>Birmingham 107</t>
        </is>
      </c>
      <c r="D1886" s="417" t="inlineStr">
        <is>
          <t>E08000025</t>
        </is>
      </c>
      <c r="E1886" s="417" t="inlineStr">
        <is>
          <t>Birmingham</t>
        </is>
      </c>
      <c r="F1886" s="417" t="inlineStr">
        <is>
          <t>West Midlands</t>
        </is>
      </c>
      <c r="G1886" s="380" t="inlineStr">
        <is>
          <t>RT Inner Conurbation</t>
        </is>
      </c>
      <c r="H1886" s="413" t="inlineStr">
        <is>
          <t>Inner and Outer Conurbation</t>
        </is>
      </c>
    </row>
    <row r="1887" ht="15.75" customFormat="1" customHeight="1" s="41">
      <c r="B1887" s="416" t="inlineStr">
        <is>
          <t>E02001934</t>
        </is>
      </c>
      <c r="C1887" s="417" t="inlineStr">
        <is>
          <t>Birmingham 108</t>
        </is>
      </c>
      <c r="D1887" s="417" t="inlineStr">
        <is>
          <t>E08000025</t>
        </is>
      </c>
      <c r="E1887" s="417" t="inlineStr">
        <is>
          <t>Birmingham</t>
        </is>
      </c>
      <c r="F1887" s="417" t="inlineStr">
        <is>
          <t>West Midlands</t>
        </is>
      </c>
      <c r="G1887" s="380" t="inlineStr">
        <is>
          <t>RT Inner Conurbation</t>
        </is>
      </c>
      <c r="H1887" s="413" t="inlineStr">
        <is>
          <t>Inner and Outer Conurbation</t>
        </is>
      </c>
    </row>
    <row r="1888" ht="15.75" customFormat="1" customHeight="1" s="41">
      <c r="B1888" s="416" t="inlineStr">
        <is>
          <t>E02001935</t>
        </is>
      </c>
      <c r="C1888" s="417" t="inlineStr">
        <is>
          <t>Birmingham 109</t>
        </is>
      </c>
      <c r="D1888" s="417" t="inlineStr">
        <is>
          <t>E08000025</t>
        </is>
      </c>
      <c r="E1888" s="417" t="inlineStr">
        <is>
          <t>Birmingham</t>
        </is>
      </c>
      <c r="F1888" s="417" t="inlineStr">
        <is>
          <t>West Midlands</t>
        </is>
      </c>
      <c r="G1888" s="380" t="inlineStr">
        <is>
          <t>RT Inner Conurbation</t>
        </is>
      </c>
      <c r="H1888" s="413" t="inlineStr">
        <is>
          <t>Inner and Outer Conurbation</t>
        </is>
      </c>
    </row>
    <row r="1889" ht="15.75" customFormat="1" customHeight="1" s="41">
      <c r="B1889" s="416" t="inlineStr">
        <is>
          <t>E02001936</t>
        </is>
      </c>
      <c r="C1889" s="417" t="inlineStr">
        <is>
          <t>Birmingham 110</t>
        </is>
      </c>
      <c r="D1889" s="417" t="inlineStr">
        <is>
          <t>E08000025</t>
        </is>
      </c>
      <c r="E1889" s="417" t="inlineStr">
        <is>
          <t>Birmingham</t>
        </is>
      </c>
      <c r="F1889" s="417" t="inlineStr">
        <is>
          <t>West Midlands</t>
        </is>
      </c>
      <c r="G1889" s="380" t="inlineStr">
        <is>
          <t>RT Inner Conurbation</t>
        </is>
      </c>
      <c r="H1889" s="413" t="inlineStr">
        <is>
          <t>Inner and Outer Conurbation</t>
        </is>
      </c>
    </row>
    <row r="1890" ht="15.75" customFormat="1" customHeight="1" s="41">
      <c r="B1890" s="416" t="inlineStr">
        <is>
          <t>E02001937</t>
        </is>
      </c>
      <c r="C1890" s="417" t="inlineStr">
        <is>
          <t>Birmingham 111</t>
        </is>
      </c>
      <c r="D1890" s="417" t="inlineStr">
        <is>
          <t>E08000025</t>
        </is>
      </c>
      <c r="E1890" s="417" t="inlineStr">
        <is>
          <t>Birmingham</t>
        </is>
      </c>
      <c r="F1890" s="417" t="inlineStr">
        <is>
          <t>West Midlands</t>
        </is>
      </c>
      <c r="G1890" s="380" t="inlineStr">
        <is>
          <t>RT Inner Conurbation</t>
        </is>
      </c>
      <c r="H1890" s="413" t="inlineStr">
        <is>
          <t>Inner and Outer Conurbation</t>
        </is>
      </c>
    </row>
    <row r="1891" ht="15.75" customFormat="1" customHeight="1" s="41">
      <c r="B1891" s="416" t="inlineStr">
        <is>
          <t>E02001938</t>
        </is>
      </c>
      <c r="C1891" s="417" t="inlineStr">
        <is>
          <t>Birmingham 112</t>
        </is>
      </c>
      <c r="D1891" s="417" t="inlineStr">
        <is>
          <t>E08000025</t>
        </is>
      </c>
      <c r="E1891" s="417" t="inlineStr">
        <is>
          <t>Birmingham</t>
        </is>
      </c>
      <c r="F1891" s="417" t="inlineStr">
        <is>
          <t>West Midlands</t>
        </is>
      </c>
      <c r="G1891" s="380" t="inlineStr">
        <is>
          <t>RT Inner Conurbation</t>
        </is>
      </c>
      <c r="H1891" s="413" t="inlineStr">
        <is>
          <t>Inner and Outer Conurbation</t>
        </is>
      </c>
    </row>
    <row r="1892" ht="15.75" customFormat="1" customHeight="1" s="41">
      <c r="B1892" s="416" t="inlineStr">
        <is>
          <t>E02001939</t>
        </is>
      </c>
      <c r="C1892" s="417" t="inlineStr">
        <is>
          <t>Birmingham 113</t>
        </is>
      </c>
      <c r="D1892" s="417" t="inlineStr">
        <is>
          <t>E08000025</t>
        </is>
      </c>
      <c r="E1892" s="417" t="inlineStr">
        <is>
          <t>Birmingham</t>
        </is>
      </c>
      <c r="F1892" s="417" t="inlineStr">
        <is>
          <t>West Midlands</t>
        </is>
      </c>
      <c r="G1892" s="380" t="inlineStr">
        <is>
          <t>RT Inner Conurbation</t>
        </is>
      </c>
      <c r="H1892" s="413" t="inlineStr">
        <is>
          <t>Inner and Outer Conurbation</t>
        </is>
      </c>
    </row>
    <row r="1893" ht="15.75" customFormat="1" customHeight="1" s="41">
      <c r="B1893" s="416" t="inlineStr">
        <is>
          <t>E02001941</t>
        </is>
      </c>
      <c r="C1893" s="417" t="inlineStr">
        <is>
          <t>Birmingham 115</t>
        </is>
      </c>
      <c r="D1893" s="417" t="inlineStr">
        <is>
          <t>E08000025</t>
        </is>
      </c>
      <c r="E1893" s="417" t="inlineStr">
        <is>
          <t>Birmingham</t>
        </is>
      </c>
      <c r="F1893" s="417" t="inlineStr">
        <is>
          <t>West Midlands</t>
        </is>
      </c>
      <c r="G1893" s="380" t="inlineStr">
        <is>
          <t>RT Inner Conurbation</t>
        </is>
      </c>
      <c r="H1893" s="413" t="inlineStr">
        <is>
          <t>Inner and Outer Conurbation</t>
        </is>
      </c>
    </row>
    <row r="1894" ht="15.75" customFormat="1" customHeight="1" s="41">
      <c r="B1894" s="416" t="inlineStr">
        <is>
          <t>E02001942</t>
        </is>
      </c>
      <c r="C1894" s="417" t="inlineStr">
        <is>
          <t>Birmingham 116</t>
        </is>
      </c>
      <c r="D1894" s="417" t="inlineStr">
        <is>
          <t>E08000025</t>
        </is>
      </c>
      <c r="E1894" s="417" t="inlineStr">
        <is>
          <t>Birmingham</t>
        </is>
      </c>
      <c r="F1894" s="417" t="inlineStr">
        <is>
          <t>West Midlands</t>
        </is>
      </c>
      <c r="G1894" s="380" t="inlineStr">
        <is>
          <t>RT Inner Conurbation</t>
        </is>
      </c>
      <c r="H1894" s="413" t="inlineStr">
        <is>
          <t>Inner and Outer Conurbation</t>
        </is>
      </c>
    </row>
    <row r="1895" ht="15.75" customFormat="1" customHeight="1" s="41">
      <c r="B1895" s="416" t="inlineStr">
        <is>
          <t>E02001943</t>
        </is>
      </c>
      <c r="C1895" s="417" t="inlineStr">
        <is>
          <t>Birmingham 117</t>
        </is>
      </c>
      <c r="D1895" s="417" t="inlineStr">
        <is>
          <t>E08000025</t>
        </is>
      </c>
      <c r="E1895" s="417" t="inlineStr">
        <is>
          <t>Birmingham</t>
        </is>
      </c>
      <c r="F1895" s="417" t="inlineStr">
        <is>
          <t>West Midlands</t>
        </is>
      </c>
      <c r="G1895" s="380" t="inlineStr">
        <is>
          <t>RT Inner Conurbation</t>
        </is>
      </c>
      <c r="H1895" s="413" t="inlineStr">
        <is>
          <t>Inner and Outer Conurbation</t>
        </is>
      </c>
    </row>
    <row r="1896" ht="15.75" customFormat="1" customHeight="1" s="41">
      <c r="B1896" s="416" t="inlineStr">
        <is>
          <t>E02001944</t>
        </is>
      </c>
      <c r="C1896" s="417" t="inlineStr">
        <is>
          <t>Birmingham 118</t>
        </is>
      </c>
      <c r="D1896" s="417" t="inlineStr">
        <is>
          <t>E08000025</t>
        </is>
      </c>
      <c r="E1896" s="417" t="inlineStr">
        <is>
          <t>Birmingham</t>
        </is>
      </c>
      <c r="F1896" s="417" t="inlineStr">
        <is>
          <t>West Midlands</t>
        </is>
      </c>
      <c r="G1896" s="380" t="inlineStr">
        <is>
          <t>RT Inner Conurbation</t>
        </is>
      </c>
      <c r="H1896" s="413" t="inlineStr">
        <is>
          <t>Inner and Outer Conurbation</t>
        </is>
      </c>
    </row>
    <row r="1897" ht="15.75" customFormat="1" customHeight="1" s="41">
      <c r="B1897" s="416" t="inlineStr">
        <is>
          <t>E02001945</t>
        </is>
      </c>
      <c r="C1897" s="417" t="inlineStr">
        <is>
          <t>Birmingham 119</t>
        </is>
      </c>
      <c r="D1897" s="417" t="inlineStr">
        <is>
          <t>E08000025</t>
        </is>
      </c>
      <c r="E1897" s="417" t="inlineStr">
        <is>
          <t>Birmingham</t>
        </is>
      </c>
      <c r="F1897" s="417" t="inlineStr">
        <is>
          <t>West Midlands</t>
        </is>
      </c>
      <c r="G1897" s="380" t="inlineStr">
        <is>
          <t>RT Inner Conurbation</t>
        </is>
      </c>
      <c r="H1897" s="413" t="inlineStr">
        <is>
          <t>Inner and Outer Conurbation</t>
        </is>
      </c>
    </row>
    <row r="1898" ht="15.75" customFormat="1" customHeight="1" s="41">
      <c r="B1898" s="416" t="inlineStr">
        <is>
          <t>E02001946</t>
        </is>
      </c>
      <c r="C1898" s="417" t="inlineStr">
        <is>
          <t>Birmingham 120</t>
        </is>
      </c>
      <c r="D1898" s="417" t="inlineStr">
        <is>
          <t>E08000025</t>
        </is>
      </c>
      <c r="E1898" s="417" t="inlineStr">
        <is>
          <t>Birmingham</t>
        </is>
      </c>
      <c r="F1898" s="417" t="inlineStr">
        <is>
          <t>West Midlands</t>
        </is>
      </c>
      <c r="G1898" s="380" t="inlineStr">
        <is>
          <t>RT Inner Conurbation</t>
        </is>
      </c>
      <c r="H1898" s="413" t="inlineStr">
        <is>
          <t>Inner and Outer Conurbation</t>
        </is>
      </c>
    </row>
    <row r="1899" ht="15.75" customFormat="1" customHeight="1" s="41">
      <c r="B1899" s="416" t="inlineStr">
        <is>
          <t>E02001947</t>
        </is>
      </c>
      <c r="C1899" s="417" t="inlineStr">
        <is>
          <t>Birmingham 121</t>
        </is>
      </c>
      <c r="D1899" s="417" t="inlineStr">
        <is>
          <t>E08000025</t>
        </is>
      </c>
      <c r="E1899" s="417" t="inlineStr">
        <is>
          <t>Birmingham</t>
        </is>
      </c>
      <c r="F1899" s="417" t="inlineStr">
        <is>
          <t>West Midlands</t>
        </is>
      </c>
      <c r="G1899" s="380" t="inlineStr">
        <is>
          <t>RT Inner Conurbation</t>
        </is>
      </c>
      <c r="H1899" s="413" t="inlineStr">
        <is>
          <t>Inner and Outer Conurbation</t>
        </is>
      </c>
    </row>
    <row r="1900" ht="15.75" customFormat="1" customHeight="1" s="41">
      <c r="B1900" s="416" t="inlineStr">
        <is>
          <t>E02001948</t>
        </is>
      </c>
      <c r="C1900" s="417" t="inlineStr">
        <is>
          <t>Birmingham 122</t>
        </is>
      </c>
      <c r="D1900" s="417" t="inlineStr">
        <is>
          <t>E08000025</t>
        </is>
      </c>
      <c r="E1900" s="417" t="inlineStr">
        <is>
          <t>Birmingham</t>
        </is>
      </c>
      <c r="F1900" s="417" t="inlineStr">
        <is>
          <t>West Midlands</t>
        </is>
      </c>
      <c r="G1900" s="380" t="inlineStr">
        <is>
          <t>RT Inner Conurbation</t>
        </is>
      </c>
      <c r="H1900" s="413" t="inlineStr">
        <is>
          <t>Inner and Outer Conurbation</t>
        </is>
      </c>
    </row>
    <row r="1901" ht="15.75" customFormat="1" customHeight="1" s="41">
      <c r="B1901" s="416" t="inlineStr">
        <is>
          <t>E02001949</t>
        </is>
      </c>
      <c r="C1901" s="417" t="inlineStr">
        <is>
          <t>Birmingham 123</t>
        </is>
      </c>
      <c r="D1901" s="417" t="inlineStr">
        <is>
          <t>E08000025</t>
        </is>
      </c>
      <c r="E1901" s="417" t="inlineStr">
        <is>
          <t>Birmingham</t>
        </is>
      </c>
      <c r="F1901" s="417" t="inlineStr">
        <is>
          <t>West Midlands</t>
        </is>
      </c>
      <c r="G1901" s="380" t="inlineStr">
        <is>
          <t>RT Inner Conurbation</t>
        </is>
      </c>
      <c r="H1901" s="413" t="inlineStr">
        <is>
          <t>Inner and Outer Conurbation</t>
        </is>
      </c>
    </row>
    <row r="1902" ht="15.75" customFormat="1" customHeight="1" s="41">
      <c r="B1902" s="416" t="inlineStr">
        <is>
          <t>E02001950</t>
        </is>
      </c>
      <c r="C1902" s="417" t="inlineStr">
        <is>
          <t>Birmingham 124</t>
        </is>
      </c>
      <c r="D1902" s="417" t="inlineStr">
        <is>
          <t>E08000025</t>
        </is>
      </c>
      <c r="E1902" s="417" t="inlineStr">
        <is>
          <t>Birmingham</t>
        </is>
      </c>
      <c r="F1902" s="417" t="inlineStr">
        <is>
          <t>West Midlands</t>
        </is>
      </c>
      <c r="G1902" s="380" t="inlineStr">
        <is>
          <t>RT Inner Conurbation</t>
        </is>
      </c>
      <c r="H1902" s="413" t="inlineStr">
        <is>
          <t>Inner and Outer Conurbation</t>
        </is>
      </c>
    </row>
    <row r="1903" ht="15.75" customFormat="1" customHeight="1" s="41">
      <c r="B1903" s="416" t="inlineStr">
        <is>
          <t>E02001951</t>
        </is>
      </c>
      <c r="C1903" s="417" t="inlineStr">
        <is>
          <t>Birmingham 125</t>
        </is>
      </c>
      <c r="D1903" s="417" t="inlineStr">
        <is>
          <t>E08000025</t>
        </is>
      </c>
      <c r="E1903" s="417" t="inlineStr">
        <is>
          <t>Birmingham</t>
        </is>
      </c>
      <c r="F1903" s="417" t="inlineStr">
        <is>
          <t>West Midlands</t>
        </is>
      </c>
      <c r="G1903" s="380" t="inlineStr">
        <is>
          <t>RT Inner Conurbation</t>
        </is>
      </c>
      <c r="H1903" s="413" t="inlineStr">
        <is>
          <t>Inner and Outer Conurbation</t>
        </is>
      </c>
    </row>
    <row r="1904" ht="15.75" customFormat="1" customHeight="1" s="41">
      <c r="B1904" s="416" t="inlineStr">
        <is>
          <t>E02001952</t>
        </is>
      </c>
      <c r="C1904" s="417" t="inlineStr">
        <is>
          <t>Birmingham 126</t>
        </is>
      </c>
      <c r="D1904" s="417" t="inlineStr">
        <is>
          <t>E08000025</t>
        </is>
      </c>
      <c r="E1904" s="417" t="inlineStr">
        <is>
          <t>Birmingham</t>
        </is>
      </c>
      <c r="F1904" s="417" t="inlineStr">
        <is>
          <t>West Midlands</t>
        </is>
      </c>
      <c r="G1904" s="380" t="inlineStr">
        <is>
          <t>RT Inner Conurbation</t>
        </is>
      </c>
      <c r="H1904" s="413" t="inlineStr">
        <is>
          <t>Inner and Outer Conurbation</t>
        </is>
      </c>
    </row>
    <row r="1905" ht="15.75" customFormat="1" customHeight="1" s="41">
      <c r="B1905" s="416" t="inlineStr">
        <is>
          <t>E02001953</t>
        </is>
      </c>
      <c r="C1905" s="417" t="inlineStr">
        <is>
          <t>Birmingham 127</t>
        </is>
      </c>
      <c r="D1905" s="417" t="inlineStr">
        <is>
          <t>E08000025</t>
        </is>
      </c>
      <c r="E1905" s="417" t="inlineStr">
        <is>
          <t>Birmingham</t>
        </is>
      </c>
      <c r="F1905" s="417" t="inlineStr">
        <is>
          <t>West Midlands</t>
        </is>
      </c>
      <c r="G1905" s="380" t="inlineStr">
        <is>
          <t>RT Inner Conurbation</t>
        </is>
      </c>
      <c r="H1905" s="413" t="inlineStr">
        <is>
          <t>Inner and Outer Conurbation</t>
        </is>
      </c>
    </row>
    <row r="1906" ht="15.75" customFormat="1" customHeight="1" s="41">
      <c r="B1906" s="416" t="inlineStr">
        <is>
          <t>E02001954</t>
        </is>
      </c>
      <c r="C1906" s="417" t="inlineStr">
        <is>
          <t>Birmingham 128</t>
        </is>
      </c>
      <c r="D1906" s="417" t="inlineStr">
        <is>
          <t>E08000025</t>
        </is>
      </c>
      <c r="E1906" s="417" t="inlineStr">
        <is>
          <t>Birmingham</t>
        </is>
      </c>
      <c r="F1906" s="417" t="inlineStr">
        <is>
          <t>West Midlands</t>
        </is>
      </c>
      <c r="G1906" s="380" t="inlineStr">
        <is>
          <t>RT Inner Conurbation</t>
        </is>
      </c>
      <c r="H1906" s="413" t="inlineStr">
        <is>
          <t>Inner and Outer Conurbation</t>
        </is>
      </c>
    </row>
    <row r="1907" ht="15.75" customFormat="1" customHeight="1" s="41">
      <c r="B1907" s="416" t="inlineStr">
        <is>
          <t>E02001955</t>
        </is>
      </c>
      <c r="C1907" s="417" t="inlineStr">
        <is>
          <t>Birmingham 129</t>
        </is>
      </c>
      <c r="D1907" s="417" t="inlineStr">
        <is>
          <t>E08000025</t>
        </is>
      </c>
      <c r="E1907" s="417" t="inlineStr">
        <is>
          <t>Birmingham</t>
        </is>
      </c>
      <c r="F1907" s="417" t="inlineStr">
        <is>
          <t>West Midlands</t>
        </is>
      </c>
      <c r="G1907" s="380" t="inlineStr">
        <is>
          <t>RT Inner Conurbation</t>
        </is>
      </c>
      <c r="H1907" s="413" t="inlineStr">
        <is>
          <t>Inner and Outer Conurbation</t>
        </is>
      </c>
    </row>
    <row r="1908" ht="15.75" customFormat="1" customHeight="1" s="41">
      <c r="B1908" s="416" t="inlineStr">
        <is>
          <t>E02001956</t>
        </is>
      </c>
      <c r="C1908" s="417" t="inlineStr">
        <is>
          <t>Birmingham 130</t>
        </is>
      </c>
      <c r="D1908" s="417" t="inlineStr">
        <is>
          <t>E08000025</t>
        </is>
      </c>
      <c r="E1908" s="417" t="inlineStr">
        <is>
          <t>Birmingham</t>
        </is>
      </c>
      <c r="F1908" s="417" t="inlineStr">
        <is>
          <t>West Midlands</t>
        </is>
      </c>
      <c r="G1908" s="380" t="inlineStr">
        <is>
          <t>RT Inner Conurbation</t>
        </is>
      </c>
      <c r="H1908" s="413" t="inlineStr">
        <is>
          <t>Inner and Outer Conurbation</t>
        </is>
      </c>
    </row>
    <row r="1909" ht="15.75" customFormat="1" customHeight="1" s="41">
      <c r="B1909" s="416" t="inlineStr">
        <is>
          <t>E02001957</t>
        </is>
      </c>
      <c r="C1909" s="417" t="inlineStr">
        <is>
          <t>Birmingham 131</t>
        </is>
      </c>
      <c r="D1909" s="417" t="inlineStr">
        <is>
          <t>E08000025</t>
        </is>
      </c>
      <c r="E1909" s="417" t="inlineStr">
        <is>
          <t>Birmingham</t>
        </is>
      </c>
      <c r="F1909" s="417" t="inlineStr">
        <is>
          <t>West Midlands</t>
        </is>
      </c>
      <c r="G1909" s="380" t="inlineStr">
        <is>
          <t>RT Inner Conurbation</t>
        </is>
      </c>
      <c r="H1909" s="413" t="inlineStr">
        <is>
          <t>Inner and Outer Conurbation</t>
        </is>
      </c>
    </row>
    <row r="1910" ht="15.75" customFormat="1" customHeight="1" s="41">
      <c r="B1910" s="416" t="inlineStr">
        <is>
          <t>E02001958</t>
        </is>
      </c>
      <c r="C1910" s="417" t="inlineStr">
        <is>
          <t>Coventry 001</t>
        </is>
      </c>
      <c r="D1910" s="417" t="inlineStr">
        <is>
          <t>E08000026</t>
        </is>
      </c>
      <c r="E1910" s="417" t="inlineStr">
        <is>
          <t>Coventry</t>
        </is>
      </c>
      <c r="F1910" s="417" t="inlineStr">
        <is>
          <t>West Midlands</t>
        </is>
      </c>
      <c r="G1910" s="380" t="inlineStr">
        <is>
          <t>RT Outer Conurbation</t>
        </is>
      </c>
      <c r="H1910" s="413" t="inlineStr">
        <is>
          <t>Inner and Outer Conurbation</t>
        </is>
      </c>
    </row>
    <row r="1911" ht="15.75" customFormat="1" customHeight="1" s="41">
      <c r="B1911" s="416" t="inlineStr">
        <is>
          <t>E02001959</t>
        </is>
      </c>
      <c r="C1911" s="417" t="inlineStr">
        <is>
          <t>Coventry 002</t>
        </is>
      </c>
      <c r="D1911" s="417" t="inlineStr">
        <is>
          <t>E08000026</t>
        </is>
      </c>
      <c r="E1911" s="417" t="inlineStr">
        <is>
          <t>Coventry</t>
        </is>
      </c>
      <c r="F1911" s="417" t="inlineStr">
        <is>
          <t>West Midlands</t>
        </is>
      </c>
      <c r="G1911" s="380" t="inlineStr">
        <is>
          <t>RT Outer Conurbation</t>
        </is>
      </c>
      <c r="H1911" s="413" t="inlineStr">
        <is>
          <t>Inner and Outer Conurbation</t>
        </is>
      </c>
    </row>
    <row r="1912" ht="15.75" customFormat="1" customHeight="1" s="41">
      <c r="B1912" s="416" t="inlineStr">
        <is>
          <t>E02001961</t>
        </is>
      </c>
      <c r="C1912" s="417" t="inlineStr">
        <is>
          <t>Coventry 004</t>
        </is>
      </c>
      <c r="D1912" s="417" t="inlineStr">
        <is>
          <t>E08000026</t>
        </is>
      </c>
      <c r="E1912" s="417" t="inlineStr">
        <is>
          <t>Coventry</t>
        </is>
      </c>
      <c r="F1912" s="417" t="inlineStr">
        <is>
          <t>West Midlands</t>
        </is>
      </c>
      <c r="G1912" s="380" t="inlineStr">
        <is>
          <t>RT Outer Conurbation</t>
        </is>
      </c>
      <c r="H1912" s="413" t="inlineStr">
        <is>
          <t>Inner and Outer Conurbation</t>
        </is>
      </c>
    </row>
    <row r="1913" ht="15.75" customFormat="1" customHeight="1" s="41">
      <c r="B1913" s="416" t="inlineStr">
        <is>
          <t>E02001962</t>
        </is>
      </c>
      <c r="C1913" s="417" t="inlineStr">
        <is>
          <t>Coventry 005</t>
        </is>
      </c>
      <c r="D1913" s="417" t="inlineStr">
        <is>
          <t>E08000026</t>
        </is>
      </c>
      <c r="E1913" s="417" t="inlineStr">
        <is>
          <t>Coventry</t>
        </is>
      </c>
      <c r="F1913" s="417" t="inlineStr">
        <is>
          <t>West Midlands</t>
        </is>
      </c>
      <c r="G1913" s="380" t="inlineStr">
        <is>
          <t>RT Outer Conurbation</t>
        </is>
      </c>
      <c r="H1913" s="413" t="inlineStr">
        <is>
          <t>Inner and Outer Conurbation</t>
        </is>
      </c>
    </row>
    <row r="1914" ht="15.75" customFormat="1" customHeight="1" s="41">
      <c r="B1914" s="416" t="inlineStr">
        <is>
          <t>E02001963</t>
        </is>
      </c>
      <c r="C1914" s="417" t="inlineStr">
        <is>
          <t>Coventry 006</t>
        </is>
      </c>
      <c r="D1914" s="417" t="inlineStr">
        <is>
          <t>E08000026</t>
        </is>
      </c>
      <c r="E1914" s="417" t="inlineStr">
        <is>
          <t>Coventry</t>
        </is>
      </c>
      <c r="F1914" s="417" t="inlineStr">
        <is>
          <t>West Midlands</t>
        </is>
      </c>
      <c r="G1914" s="380" t="inlineStr">
        <is>
          <t>RT Outer Conurbation</t>
        </is>
      </c>
      <c r="H1914" s="413" t="inlineStr">
        <is>
          <t>Inner and Outer Conurbation</t>
        </is>
      </c>
    </row>
    <row r="1915" ht="15.75" customFormat="1" customHeight="1" s="41">
      <c r="B1915" s="416" t="inlineStr">
        <is>
          <t>E02001964</t>
        </is>
      </c>
      <c r="C1915" s="417" t="inlineStr">
        <is>
          <t>Coventry 007</t>
        </is>
      </c>
      <c r="D1915" s="417" t="inlineStr">
        <is>
          <t>E08000026</t>
        </is>
      </c>
      <c r="E1915" s="417" t="inlineStr">
        <is>
          <t>Coventry</t>
        </is>
      </c>
      <c r="F1915" s="417" t="inlineStr">
        <is>
          <t>West Midlands</t>
        </is>
      </c>
      <c r="G1915" s="380" t="inlineStr">
        <is>
          <t>RT Outer Conurbation</t>
        </is>
      </c>
      <c r="H1915" s="413" t="inlineStr">
        <is>
          <t>Inner and Outer Conurbation</t>
        </is>
      </c>
    </row>
    <row r="1916" ht="15.75" customFormat="1" customHeight="1" s="41">
      <c r="B1916" s="416" t="inlineStr">
        <is>
          <t>E02001965</t>
        </is>
      </c>
      <c r="C1916" s="417" t="inlineStr">
        <is>
          <t>Coventry 008</t>
        </is>
      </c>
      <c r="D1916" s="417" t="inlineStr">
        <is>
          <t>E08000026</t>
        </is>
      </c>
      <c r="E1916" s="417" t="inlineStr">
        <is>
          <t>Coventry</t>
        </is>
      </c>
      <c r="F1916" s="417" t="inlineStr">
        <is>
          <t>West Midlands</t>
        </is>
      </c>
      <c r="G1916" s="380" t="inlineStr">
        <is>
          <t>RT Outer Conurbation</t>
        </is>
      </c>
      <c r="H1916" s="413" t="inlineStr">
        <is>
          <t>Inner and Outer Conurbation</t>
        </is>
      </c>
    </row>
    <row r="1917" ht="15.75" customFormat="1" customHeight="1" s="41">
      <c r="B1917" s="416" t="inlineStr">
        <is>
          <t>E02001966</t>
        </is>
      </c>
      <c r="C1917" s="417" t="inlineStr">
        <is>
          <t>Coventry 009</t>
        </is>
      </c>
      <c r="D1917" s="417" t="inlineStr">
        <is>
          <t>E08000026</t>
        </is>
      </c>
      <c r="E1917" s="417" t="inlineStr">
        <is>
          <t>Coventry</t>
        </is>
      </c>
      <c r="F1917" s="417" t="inlineStr">
        <is>
          <t>West Midlands</t>
        </is>
      </c>
      <c r="G1917" s="380" t="inlineStr">
        <is>
          <t>RT Outer Conurbation</t>
        </is>
      </c>
      <c r="H1917" s="413" t="inlineStr">
        <is>
          <t>Inner and Outer Conurbation</t>
        </is>
      </c>
    </row>
    <row r="1918" ht="15.75" customFormat="1" customHeight="1" s="41">
      <c r="B1918" s="416" t="inlineStr">
        <is>
          <t>E02001967</t>
        </is>
      </c>
      <c r="C1918" s="417" t="inlineStr">
        <is>
          <t>Coventry 010</t>
        </is>
      </c>
      <c r="D1918" s="417" t="inlineStr">
        <is>
          <t>E08000026</t>
        </is>
      </c>
      <c r="E1918" s="417" t="inlineStr">
        <is>
          <t>Coventry</t>
        </is>
      </c>
      <c r="F1918" s="417" t="inlineStr">
        <is>
          <t>West Midlands</t>
        </is>
      </c>
      <c r="G1918" s="380" t="inlineStr">
        <is>
          <t>RT Outer Conurbation</t>
        </is>
      </c>
      <c r="H1918" s="413" t="inlineStr">
        <is>
          <t>Inner and Outer Conurbation</t>
        </is>
      </c>
    </row>
    <row r="1919" ht="15.75" customFormat="1" customHeight="1" s="41">
      <c r="B1919" s="416" t="inlineStr">
        <is>
          <t>E02001968</t>
        </is>
      </c>
      <c r="C1919" s="417" t="inlineStr">
        <is>
          <t>Coventry 011</t>
        </is>
      </c>
      <c r="D1919" s="417" t="inlineStr">
        <is>
          <t>E08000026</t>
        </is>
      </c>
      <c r="E1919" s="417" t="inlineStr">
        <is>
          <t>Coventry</t>
        </is>
      </c>
      <c r="F1919" s="417" t="inlineStr">
        <is>
          <t>West Midlands</t>
        </is>
      </c>
      <c r="G1919" s="380" t="inlineStr">
        <is>
          <t>RT Outer Conurbation</t>
        </is>
      </c>
      <c r="H1919" s="413" t="inlineStr">
        <is>
          <t>Inner and Outer Conurbation</t>
        </is>
      </c>
    </row>
    <row r="1920" ht="15.75" customFormat="1" customHeight="1" s="41">
      <c r="B1920" s="416" t="inlineStr">
        <is>
          <t>E02001969</t>
        </is>
      </c>
      <c r="C1920" s="417" t="inlineStr">
        <is>
          <t>Coventry 012</t>
        </is>
      </c>
      <c r="D1920" s="417" t="inlineStr">
        <is>
          <t>E08000026</t>
        </is>
      </c>
      <c r="E1920" s="417" t="inlineStr">
        <is>
          <t>Coventry</t>
        </is>
      </c>
      <c r="F1920" s="417" t="inlineStr">
        <is>
          <t>West Midlands</t>
        </is>
      </c>
      <c r="G1920" s="380" t="inlineStr">
        <is>
          <t>RT Outer Conurbation</t>
        </is>
      </c>
      <c r="H1920" s="413" t="inlineStr">
        <is>
          <t>Inner and Outer Conurbation</t>
        </is>
      </c>
    </row>
    <row r="1921" ht="15.75" customFormat="1" customHeight="1" s="41">
      <c r="B1921" s="416" t="inlineStr">
        <is>
          <t>E02001970</t>
        </is>
      </c>
      <c r="C1921" s="417" t="inlineStr">
        <is>
          <t>Coventry 013</t>
        </is>
      </c>
      <c r="D1921" s="417" t="inlineStr">
        <is>
          <t>E08000026</t>
        </is>
      </c>
      <c r="E1921" s="417" t="inlineStr">
        <is>
          <t>Coventry</t>
        </is>
      </c>
      <c r="F1921" s="417" t="inlineStr">
        <is>
          <t>West Midlands</t>
        </is>
      </c>
      <c r="G1921" s="380" t="inlineStr">
        <is>
          <t>RT Outer Conurbation</t>
        </is>
      </c>
      <c r="H1921" s="413" t="inlineStr">
        <is>
          <t>Inner and Outer Conurbation</t>
        </is>
      </c>
    </row>
    <row r="1922" ht="15.75" customFormat="1" customHeight="1" s="41">
      <c r="B1922" s="416" t="inlineStr">
        <is>
          <t>E02001971</t>
        </is>
      </c>
      <c r="C1922" s="417" t="inlineStr">
        <is>
          <t>Coventry 014</t>
        </is>
      </c>
      <c r="D1922" s="417" t="inlineStr">
        <is>
          <t>E08000026</t>
        </is>
      </c>
      <c r="E1922" s="417" t="inlineStr">
        <is>
          <t>Coventry</t>
        </is>
      </c>
      <c r="F1922" s="417" t="inlineStr">
        <is>
          <t>West Midlands</t>
        </is>
      </c>
      <c r="G1922" s="380" t="inlineStr">
        <is>
          <t>RT Outer Conurbation</t>
        </is>
      </c>
      <c r="H1922" s="413" t="inlineStr">
        <is>
          <t>Inner and Outer Conurbation</t>
        </is>
      </c>
    </row>
    <row r="1923" ht="15.75" customFormat="1" customHeight="1" s="41">
      <c r="B1923" s="416" t="inlineStr">
        <is>
          <t>E02001972</t>
        </is>
      </c>
      <c r="C1923" s="417" t="inlineStr">
        <is>
          <t>Coventry 015</t>
        </is>
      </c>
      <c r="D1923" s="417" t="inlineStr">
        <is>
          <t>E08000026</t>
        </is>
      </c>
      <c r="E1923" s="417" t="inlineStr">
        <is>
          <t>Coventry</t>
        </is>
      </c>
      <c r="F1923" s="417" t="inlineStr">
        <is>
          <t>West Midlands</t>
        </is>
      </c>
      <c r="G1923" s="380" t="inlineStr">
        <is>
          <t>RT Outer Conurbation</t>
        </is>
      </c>
      <c r="H1923" s="413" t="inlineStr">
        <is>
          <t>Inner and Outer Conurbation</t>
        </is>
      </c>
    </row>
    <row r="1924" ht="15.75" customFormat="1" customHeight="1" s="41">
      <c r="B1924" s="416" t="inlineStr">
        <is>
          <t>E02001973</t>
        </is>
      </c>
      <c r="C1924" s="417" t="inlineStr">
        <is>
          <t>Coventry 016</t>
        </is>
      </c>
      <c r="D1924" s="417" t="inlineStr">
        <is>
          <t>E08000026</t>
        </is>
      </c>
      <c r="E1924" s="417" t="inlineStr">
        <is>
          <t>Coventry</t>
        </is>
      </c>
      <c r="F1924" s="417" t="inlineStr">
        <is>
          <t>West Midlands</t>
        </is>
      </c>
      <c r="G1924" s="380" t="inlineStr">
        <is>
          <t>RT Outer Conurbation</t>
        </is>
      </c>
      <c r="H1924" s="413" t="inlineStr">
        <is>
          <t>Inner and Outer Conurbation</t>
        </is>
      </c>
    </row>
    <row r="1925" ht="15.75" customFormat="1" customHeight="1" s="41">
      <c r="B1925" s="416" t="inlineStr">
        <is>
          <t>E02001974</t>
        </is>
      </c>
      <c r="C1925" s="417" t="inlineStr">
        <is>
          <t>Coventry 017</t>
        </is>
      </c>
      <c r="D1925" s="417" t="inlineStr">
        <is>
          <t>E08000026</t>
        </is>
      </c>
      <c r="E1925" s="417" t="inlineStr">
        <is>
          <t>Coventry</t>
        </is>
      </c>
      <c r="F1925" s="417" t="inlineStr">
        <is>
          <t>West Midlands</t>
        </is>
      </c>
      <c r="G1925" s="380" t="inlineStr">
        <is>
          <t>RT Outer Conurbation</t>
        </is>
      </c>
      <c r="H1925" s="413" t="inlineStr">
        <is>
          <t>Inner and Outer Conurbation</t>
        </is>
      </c>
    </row>
    <row r="1926" ht="15.75" customFormat="1" customHeight="1" s="41">
      <c r="B1926" s="416" t="inlineStr">
        <is>
          <t>E02001975</t>
        </is>
      </c>
      <c r="C1926" s="417" t="inlineStr">
        <is>
          <t>Coventry 018</t>
        </is>
      </c>
      <c r="D1926" s="417" t="inlineStr">
        <is>
          <t>E08000026</t>
        </is>
      </c>
      <c r="E1926" s="417" t="inlineStr">
        <is>
          <t>Coventry</t>
        </is>
      </c>
      <c r="F1926" s="417" t="inlineStr">
        <is>
          <t>West Midlands</t>
        </is>
      </c>
      <c r="G1926" s="380" t="inlineStr">
        <is>
          <t>RT Outer Conurbation</t>
        </is>
      </c>
      <c r="H1926" s="413" t="inlineStr">
        <is>
          <t>Inner and Outer Conurbation</t>
        </is>
      </c>
    </row>
    <row r="1927" ht="15.75" customFormat="1" customHeight="1" s="41">
      <c r="B1927" s="416" t="inlineStr">
        <is>
          <t>E02001976</t>
        </is>
      </c>
      <c r="C1927" s="417" t="inlineStr">
        <is>
          <t>Coventry 019</t>
        </is>
      </c>
      <c r="D1927" s="417" t="inlineStr">
        <is>
          <t>E08000026</t>
        </is>
      </c>
      <c r="E1927" s="417" t="inlineStr">
        <is>
          <t>Coventry</t>
        </is>
      </c>
      <c r="F1927" s="417" t="inlineStr">
        <is>
          <t>West Midlands</t>
        </is>
      </c>
      <c r="G1927" s="380" t="inlineStr">
        <is>
          <t>RT Outer Conurbation</t>
        </is>
      </c>
      <c r="H1927" s="413" t="inlineStr">
        <is>
          <t>Inner and Outer Conurbation</t>
        </is>
      </c>
    </row>
    <row r="1928" ht="15.75" customFormat="1" customHeight="1" s="41">
      <c r="B1928" s="416" t="inlineStr">
        <is>
          <t>E02001977</t>
        </is>
      </c>
      <c r="C1928" s="417" t="inlineStr">
        <is>
          <t>Coventry 020</t>
        </is>
      </c>
      <c r="D1928" s="417" t="inlineStr">
        <is>
          <t>E08000026</t>
        </is>
      </c>
      <c r="E1928" s="417" t="inlineStr">
        <is>
          <t>Coventry</t>
        </is>
      </c>
      <c r="F1928" s="417" t="inlineStr">
        <is>
          <t>West Midlands</t>
        </is>
      </c>
      <c r="G1928" s="380" t="inlineStr">
        <is>
          <t>RT Outer Conurbation</t>
        </is>
      </c>
      <c r="H1928" s="413" t="inlineStr">
        <is>
          <t>Inner and Outer Conurbation</t>
        </is>
      </c>
    </row>
    <row r="1929" ht="15.75" customFormat="1" customHeight="1" s="41">
      <c r="B1929" s="416" t="inlineStr">
        <is>
          <t>E02001978</t>
        </is>
      </c>
      <c r="C1929" s="417" t="inlineStr">
        <is>
          <t>Coventry 021</t>
        </is>
      </c>
      <c r="D1929" s="417" t="inlineStr">
        <is>
          <t>E08000026</t>
        </is>
      </c>
      <c r="E1929" s="417" t="inlineStr">
        <is>
          <t>Coventry</t>
        </is>
      </c>
      <c r="F1929" s="417" t="inlineStr">
        <is>
          <t>West Midlands</t>
        </is>
      </c>
      <c r="G1929" s="380" t="inlineStr">
        <is>
          <t>RT Outer Conurbation</t>
        </is>
      </c>
      <c r="H1929" s="413" t="inlineStr">
        <is>
          <t>Inner and Outer Conurbation</t>
        </is>
      </c>
    </row>
    <row r="1930" ht="15.75" customFormat="1" customHeight="1" s="41">
      <c r="B1930" s="416" t="inlineStr">
        <is>
          <t>E02001979</t>
        </is>
      </c>
      <c r="C1930" s="417" t="inlineStr">
        <is>
          <t>Coventry 022</t>
        </is>
      </c>
      <c r="D1930" s="417" t="inlineStr">
        <is>
          <t>E08000026</t>
        </is>
      </c>
      <c r="E1930" s="417" t="inlineStr">
        <is>
          <t>Coventry</t>
        </is>
      </c>
      <c r="F1930" s="417" t="inlineStr">
        <is>
          <t>West Midlands</t>
        </is>
      </c>
      <c r="G1930" s="380" t="inlineStr">
        <is>
          <t>RT Outer Conurbation</t>
        </is>
      </c>
      <c r="H1930" s="413" t="inlineStr">
        <is>
          <t>Inner and Outer Conurbation</t>
        </is>
      </c>
    </row>
    <row r="1931" ht="15.75" customFormat="1" customHeight="1" s="41">
      <c r="B1931" s="416" t="inlineStr">
        <is>
          <t>E02001980</t>
        </is>
      </c>
      <c r="C1931" s="417" t="inlineStr">
        <is>
          <t>Coventry 023</t>
        </is>
      </c>
      <c r="D1931" s="417" t="inlineStr">
        <is>
          <t>E08000026</t>
        </is>
      </c>
      <c r="E1931" s="417" t="inlineStr">
        <is>
          <t>Coventry</t>
        </is>
      </c>
      <c r="F1931" s="417" t="inlineStr">
        <is>
          <t>West Midlands</t>
        </is>
      </c>
      <c r="G1931" s="380" t="inlineStr">
        <is>
          <t>RT Outer Conurbation</t>
        </is>
      </c>
      <c r="H1931" s="413" t="inlineStr">
        <is>
          <t>Inner and Outer Conurbation</t>
        </is>
      </c>
    </row>
    <row r="1932" ht="15.75" customFormat="1" customHeight="1" s="41">
      <c r="B1932" s="416" t="inlineStr">
        <is>
          <t>E02001981</t>
        </is>
      </c>
      <c r="C1932" s="417" t="inlineStr">
        <is>
          <t>Coventry 024</t>
        </is>
      </c>
      <c r="D1932" s="417" t="inlineStr">
        <is>
          <t>E08000026</t>
        </is>
      </c>
      <c r="E1932" s="417" t="inlineStr">
        <is>
          <t>Coventry</t>
        </is>
      </c>
      <c r="F1932" s="417" t="inlineStr">
        <is>
          <t>West Midlands</t>
        </is>
      </c>
      <c r="G1932" s="380" t="inlineStr">
        <is>
          <t>RT Outer Conurbation</t>
        </is>
      </c>
      <c r="H1932" s="413" t="inlineStr">
        <is>
          <t>Inner and Outer Conurbation</t>
        </is>
      </c>
    </row>
    <row r="1933" ht="15.75" customFormat="1" customHeight="1" s="41">
      <c r="B1933" s="416" t="inlineStr">
        <is>
          <t>E02001982</t>
        </is>
      </c>
      <c r="C1933" s="417" t="inlineStr">
        <is>
          <t>Coventry 025</t>
        </is>
      </c>
      <c r="D1933" s="417" t="inlineStr">
        <is>
          <t>E08000026</t>
        </is>
      </c>
      <c r="E1933" s="417" t="inlineStr">
        <is>
          <t>Coventry</t>
        </is>
      </c>
      <c r="F1933" s="417" t="inlineStr">
        <is>
          <t>West Midlands</t>
        </is>
      </c>
      <c r="G1933" s="380" t="inlineStr">
        <is>
          <t>RT Outer Conurbation</t>
        </is>
      </c>
      <c r="H1933" s="413" t="inlineStr">
        <is>
          <t>Inner and Outer Conurbation</t>
        </is>
      </c>
    </row>
    <row r="1934" ht="15.75" customFormat="1" customHeight="1" s="41">
      <c r="B1934" s="416" t="inlineStr">
        <is>
          <t>E02001983</t>
        </is>
      </c>
      <c r="C1934" s="417" t="inlineStr">
        <is>
          <t>Coventry 026</t>
        </is>
      </c>
      <c r="D1934" s="417" t="inlineStr">
        <is>
          <t>E08000026</t>
        </is>
      </c>
      <c r="E1934" s="417" t="inlineStr">
        <is>
          <t>Coventry</t>
        </is>
      </c>
      <c r="F1934" s="417" t="inlineStr">
        <is>
          <t>West Midlands</t>
        </is>
      </c>
      <c r="G1934" s="380" t="inlineStr">
        <is>
          <t>RT Outer Conurbation</t>
        </is>
      </c>
      <c r="H1934" s="413" t="inlineStr">
        <is>
          <t>Inner and Outer Conurbation</t>
        </is>
      </c>
    </row>
    <row r="1935" ht="15.75" customFormat="1" customHeight="1" s="41">
      <c r="B1935" s="416" t="inlineStr">
        <is>
          <t>E02001984</t>
        </is>
      </c>
      <c r="C1935" s="417" t="inlineStr">
        <is>
          <t>Coventry 027</t>
        </is>
      </c>
      <c r="D1935" s="417" t="inlineStr">
        <is>
          <t>E08000026</t>
        </is>
      </c>
      <c r="E1935" s="417" t="inlineStr">
        <is>
          <t>Coventry</t>
        </is>
      </c>
      <c r="F1935" s="417" t="inlineStr">
        <is>
          <t>West Midlands</t>
        </is>
      </c>
      <c r="G1935" s="380" t="inlineStr">
        <is>
          <t>RT Outer Conurbation</t>
        </is>
      </c>
      <c r="H1935" s="413" t="inlineStr">
        <is>
          <t>Inner and Outer Conurbation</t>
        </is>
      </c>
    </row>
    <row r="1936" ht="15.75" customFormat="1" customHeight="1" s="41">
      <c r="B1936" s="416" t="inlineStr">
        <is>
          <t>E02001985</t>
        </is>
      </c>
      <c r="C1936" s="417" t="inlineStr">
        <is>
          <t>Coventry 028</t>
        </is>
      </c>
      <c r="D1936" s="417" t="inlineStr">
        <is>
          <t>E08000026</t>
        </is>
      </c>
      <c r="E1936" s="417" t="inlineStr">
        <is>
          <t>Coventry</t>
        </is>
      </c>
      <c r="F1936" s="417" t="inlineStr">
        <is>
          <t>West Midlands</t>
        </is>
      </c>
      <c r="G1936" s="380" t="inlineStr">
        <is>
          <t>RT Outer Conurbation</t>
        </is>
      </c>
      <c r="H1936" s="413" t="inlineStr">
        <is>
          <t>Inner and Outer Conurbation</t>
        </is>
      </c>
    </row>
    <row r="1937" ht="15.75" customFormat="1" customHeight="1" s="41">
      <c r="B1937" s="416" t="inlineStr">
        <is>
          <t>E02001986</t>
        </is>
      </c>
      <c r="C1937" s="417" t="inlineStr">
        <is>
          <t>Coventry 029</t>
        </is>
      </c>
      <c r="D1937" s="417" t="inlineStr">
        <is>
          <t>E08000026</t>
        </is>
      </c>
      <c r="E1937" s="417" t="inlineStr">
        <is>
          <t>Coventry</t>
        </is>
      </c>
      <c r="F1937" s="417" t="inlineStr">
        <is>
          <t>West Midlands</t>
        </is>
      </c>
      <c r="G1937" s="380" t="inlineStr">
        <is>
          <t>RT Outer Conurbation</t>
        </is>
      </c>
      <c r="H1937" s="413" t="inlineStr">
        <is>
          <t>Inner and Outer Conurbation</t>
        </is>
      </c>
    </row>
    <row r="1938" ht="15.75" customFormat="1" customHeight="1" s="41">
      <c r="B1938" s="416" t="inlineStr">
        <is>
          <t>E02001987</t>
        </is>
      </c>
      <c r="C1938" s="417" t="inlineStr">
        <is>
          <t>Coventry 030</t>
        </is>
      </c>
      <c r="D1938" s="417" t="inlineStr">
        <is>
          <t>E08000026</t>
        </is>
      </c>
      <c r="E1938" s="417" t="inlineStr">
        <is>
          <t>Coventry</t>
        </is>
      </c>
      <c r="F1938" s="417" t="inlineStr">
        <is>
          <t>West Midlands</t>
        </is>
      </c>
      <c r="G1938" s="380" t="inlineStr">
        <is>
          <t>RT Outer Conurbation</t>
        </is>
      </c>
      <c r="H1938" s="413" t="inlineStr">
        <is>
          <t>Inner and Outer Conurbation</t>
        </is>
      </c>
    </row>
    <row r="1939" ht="15.75" customFormat="1" customHeight="1" s="41">
      <c r="B1939" s="416" t="inlineStr">
        <is>
          <t>E02001988</t>
        </is>
      </c>
      <c r="C1939" s="417" t="inlineStr">
        <is>
          <t>Coventry 031</t>
        </is>
      </c>
      <c r="D1939" s="417" t="inlineStr">
        <is>
          <t>E08000026</t>
        </is>
      </c>
      <c r="E1939" s="417" t="inlineStr">
        <is>
          <t>Coventry</t>
        </is>
      </c>
      <c r="F1939" s="417" t="inlineStr">
        <is>
          <t>West Midlands</t>
        </is>
      </c>
      <c r="G1939" s="380" t="inlineStr">
        <is>
          <t>RT Outer Conurbation</t>
        </is>
      </c>
      <c r="H1939" s="413" t="inlineStr">
        <is>
          <t>Inner and Outer Conurbation</t>
        </is>
      </c>
    </row>
    <row r="1940" ht="15.75" customFormat="1" customHeight="1" s="41">
      <c r="B1940" s="416" t="inlineStr">
        <is>
          <t>E02001989</t>
        </is>
      </c>
      <c r="C1940" s="417" t="inlineStr">
        <is>
          <t>Coventry 032</t>
        </is>
      </c>
      <c r="D1940" s="417" t="inlineStr">
        <is>
          <t>E08000026</t>
        </is>
      </c>
      <c r="E1940" s="417" t="inlineStr">
        <is>
          <t>Coventry</t>
        </is>
      </c>
      <c r="F1940" s="417" t="inlineStr">
        <is>
          <t>West Midlands</t>
        </is>
      </c>
      <c r="G1940" s="380" t="inlineStr">
        <is>
          <t>RT Outer Conurbation</t>
        </is>
      </c>
      <c r="H1940" s="413" t="inlineStr">
        <is>
          <t>Inner and Outer Conurbation</t>
        </is>
      </c>
    </row>
    <row r="1941" ht="15.75" customFormat="1" customHeight="1" s="41">
      <c r="B1941" s="416" t="inlineStr">
        <is>
          <t>E02001990</t>
        </is>
      </c>
      <c r="C1941" s="417" t="inlineStr">
        <is>
          <t>Coventry 033</t>
        </is>
      </c>
      <c r="D1941" s="417" t="inlineStr">
        <is>
          <t>E08000026</t>
        </is>
      </c>
      <c r="E1941" s="417" t="inlineStr">
        <is>
          <t>Coventry</t>
        </is>
      </c>
      <c r="F1941" s="417" t="inlineStr">
        <is>
          <t>West Midlands</t>
        </is>
      </c>
      <c r="G1941" s="380" t="inlineStr">
        <is>
          <t>RT Outer Conurbation</t>
        </is>
      </c>
      <c r="H1941" s="413" t="inlineStr">
        <is>
          <t>Inner and Outer Conurbation</t>
        </is>
      </c>
    </row>
    <row r="1942" ht="15.75" customFormat="1" customHeight="1" s="41">
      <c r="B1942" s="416" t="inlineStr">
        <is>
          <t>E02001991</t>
        </is>
      </c>
      <c r="C1942" s="417" t="inlineStr">
        <is>
          <t>Coventry 034</t>
        </is>
      </c>
      <c r="D1942" s="417" t="inlineStr">
        <is>
          <t>E08000026</t>
        </is>
      </c>
      <c r="E1942" s="417" t="inlineStr">
        <is>
          <t>Coventry</t>
        </is>
      </c>
      <c r="F1942" s="417" t="inlineStr">
        <is>
          <t>West Midlands</t>
        </is>
      </c>
      <c r="G1942" s="380" t="inlineStr">
        <is>
          <t>RT Outer Conurbation</t>
        </is>
      </c>
      <c r="H1942" s="413" t="inlineStr">
        <is>
          <t>Inner and Outer Conurbation</t>
        </is>
      </c>
    </row>
    <row r="1943" ht="15.75" customFormat="1" customHeight="1" s="41">
      <c r="B1943" s="416" t="inlineStr">
        <is>
          <t>E02001992</t>
        </is>
      </c>
      <c r="C1943" s="417" t="inlineStr">
        <is>
          <t>Coventry 035</t>
        </is>
      </c>
      <c r="D1943" s="417" t="inlineStr">
        <is>
          <t>E08000026</t>
        </is>
      </c>
      <c r="E1943" s="417" t="inlineStr">
        <is>
          <t>Coventry</t>
        </is>
      </c>
      <c r="F1943" s="417" t="inlineStr">
        <is>
          <t>West Midlands</t>
        </is>
      </c>
      <c r="G1943" s="380" t="inlineStr">
        <is>
          <t>RT Outer Conurbation</t>
        </is>
      </c>
      <c r="H1943" s="413" t="inlineStr">
        <is>
          <t>Inner and Outer Conurbation</t>
        </is>
      </c>
    </row>
    <row r="1944" ht="15.75" customFormat="1" customHeight="1" s="41">
      <c r="B1944" s="416" t="inlineStr">
        <is>
          <t>E02001993</t>
        </is>
      </c>
      <c r="C1944" s="417" t="inlineStr">
        <is>
          <t>Coventry 036</t>
        </is>
      </c>
      <c r="D1944" s="417" t="inlineStr">
        <is>
          <t>E08000026</t>
        </is>
      </c>
      <c r="E1944" s="417" t="inlineStr">
        <is>
          <t>Coventry</t>
        </is>
      </c>
      <c r="F1944" s="417" t="inlineStr">
        <is>
          <t>West Midlands</t>
        </is>
      </c>
      <c r="G1944" s="380" t="inlineStr">
        <is>
          <t>RT Outer Conurbation</t>
        </is>
      </c>
      <c r="H1944" s="413" t="inlineStr">
        <is>
          <t>Inner and Outer Conurbation</t>
        </is>
      </c>
    </row>
    <row r="1945" ht="15.75" customFormat="1" customHeight="1" s="41">
      <c r="B1945" s="416" t="inlineStr">
        <is>
          <t>E02001994</t>
        </is>
      </c>
      <c r="C1945" s="417" t="inlineStr">
        <is>
          <t>Coventry 037</t>
        </is>
      </c>
      <c r="D1945" s="417" t="inlineStr">
        <is>
          <t>E08000026</t>
        </is>
      </c>
      <c r="E1945" s="417" t="inlineStr">
        <is>
          <t>Coventry</t>
        </is>
      </c>
      <c r="F1945" s="417" t="inlineStr">
        <is>
          <t>West Midlands</t>
        </is>
      </c>
      <c r="G1945" s="380" t="inlineStr">
        <is>
          <t>RT Outer Conurbation</t>
        </is>
      </c>
      <c r="H1945" s="413" t="inlineStr">
        <is>
          <t>Inner and Outer Conurbation</t>
        </is>
      </c>
    </row>
    <row r="1946" ht="15.75" customFormat="1" customHeight="1" s="41">
      <c r="B1946" s="416" t="inlineStr">
        <is>
          <t>E02001995</t>
        </is>
      </c>
      <c r="C1946" s="417" t="inlineStr">
        <is>
          <t>Coventry 038</t>
        </is>
      </c>
      <c r="D1946" s="417" t="inlineStr">
        <is>
          <t>E08000026</t>
        </is>
      </c>
      <c r="E1946" s="417" t="inlineStr">
        <is>
          <t>Coventry</t>
        </is>
      </c>
      <c r="F1946" s="417" t="inlineStr">
        <is>
          <t>West Midlands</t>
        </is>
      </c>
      <c r="G1946" s="380" t="inlineStr">
        <is>
          <t>RT Outer Conurbation</t>
        </is>
      </c>
      <c r="H1946" s="413" t="inlineStr">
        <is>
          <t>Inner and Outer Conurbation</t>
        </is>
      </c>
    </row>
    <row r="1947" ht="15.75" customFormat="1" customHeight="1" s="41">
      <c r="B1947" s="416" t="inlineStr">
        <is>
          <t>E02001996</t>
        </is>
      </c>
      <c r="C1947" s="417" t="inlineStr">
        <is>
          <t>Coventry 039</t>
        </is>
      </c>
      <c r="D1947" s="417" t="inlineStr">
        <is>
          <t>E08000026</t>
        </is>
      </c>
      <c r="E1947" s="417" t="inlineStr">
        <is>
          <t>Coventry</t>
        </is>
      </c>
      <c r="F1947" s="417" t="inlineStr">
        <is>
          <t>West Midlands</t>
        </is>
      </c>
      <c r="G1947" s="380" t="inlineStr">
        <is>
          <t>RT Outer Conurbation</t>
        </is>
      </c>
      <c r="H1947" s="413" t="inlineStr">
        <is>
          <t>Inner and Outer Conurbation</t>
        </is>
      </c>
    </row>
    <row r="1948" ht="15.75" customFormat="1" customHeight="1" s="41">
      <c r="B1948" s="416" t="inlineStr">
        <is>
          <t>E02001997</t>
        </is>
      </c>
      <c r="C1948" s="417" t="inlineStr">
        <is>
          <t>Coventry 040</t>
        </is>
      </c>
      <c r="D1948" s="417" t="inlineStr">
        <is>
          <t>E08000026</t>
        </is>
      </c>
      <c r="E1948" s="417" t="inlineStr">
        <is>
          <t>Coventry</t>
        </is>
      </c>
      <c r="F1948" s="417" t="inlineStr">
        <is>
          <t>West Midlands</t>
        </is>
      </c>
      <c r="G1948" s="380" t="inlineStr">
        <is>
          <t>RT Outer Conurbation</t>
        </is>
      </c>
      <c r="H1948" s="413" t="inlineStr">
        <is>
          <t>Inner and Outer Conurbation</t>
        </is>
      </c>
    </row>
    <row r="1949" ht="15.75" customFormat="1" customHeight="1" s="41">
      <c r="B1949" s="416" t="inlineStr">
        <is>
          <t>E02001998</t>
        </is>
      </c>
      <c r="C1949" s="417" t="inlineStr">
        <is>
          <t>Coventry 041</t>
        </is>
      </c>
      <c r="D1949" s="417" t="inlineStr">
        <is>
          <t>E08000026</t>
        </is>
      </c>
      <c r="E1949" s="417" t="inlineStr">
        <is>
          <t>Coventry</t>
        </is>
      </c>
      <c r="F1949" s="417" t="inlineStr">
        <is>
          <t>West Midlands</t>
        </is>
      </c>
      <c r="G1949" s="380" t="inlineStr">
        <is>
          <t>RT Outer Conurbation</t>
        </is>
      </c>
      <c r="H1949" s="413" t="inlineStr">
        <is>
          <t>Inner and Outer Conurbation</t>
        </is>
      </c>
    </row>
    <row r="1950" ht="15.75" customFormat="1" customHeight="1" s="41">
      <c r="B1950" s="416" t="inlineStr">
        <is>
          <t>E02001999</t>
        </is>
      </c>
      <c r="C1950" s="417" t="inlineStr">
        <is>
          <t>Coventry 042</t>
        </is>
      </c>
      <c r="D1950" s="417" t="inlineStr">
        <is>
          <t>E08000026</t>
        </is>
      </c>
      <c r="E1950" s="417" t="inlineStr">
        <is>
          <t>Coventry</t>
        </is>
      </c>
      <c r="F1950" s="417" t="inlineStr">
        <is>
          <t>West Midlands</t>
        </is>
      </c>
      <c r="G1950" s="380" t="inlineStr">
        <is>
          <t>RT Outer Conurbation</t>
        </is>
      </c>
      <c r="H1950" s="413" t="inlineStr">
        <is>
          <t>Inner and Outer Conurbation</t>
        </is>
      </c>
    </row>
    <row r="1951" ht="15.75" customFormat="1" customHeight="1" s="41">
      <c r="B1951" s="416" t="inlineStr">
        <is>
          <t>E02002000</t>
        </is>
      </c>
      <c r="C1951" s="417" t="inlineStr">
        <is>
          <t>Dudley 001</t>
        </is>
      </c>
      <c r="D1951" s="417" t="inlineStr">
        <is>
          <t>E08000027</t>
        </is>
      </c>
      <c r="E1951" s="417" t="inlineStr">
        <is>
          <t>Dudley</t>
        </is>
      </c>
      <c r="F1951" s="417" t="inlineStr">
        <is>
          <t>West Midlands</t>
        </is>
      </c>
      <c r="G1951" s="380" t="inlineStr">
        <is>
          <t>RT Outer Conurbation</t>
        </is>
      </c>
      <c r="H1951" s="413" t="inlineStr">
        <is>
          <t>Inner and Outer Conurbation</t>
        </is>
      </c>
    </row>
    <row r="1952" ht="15.75" customFormat="1" customHeight="1" s="41">
      <c r="B1952" s="416" t="inlineStr">
        <is>
          <t>E02002001</t>
        </is>
      </c>
      <c r="C1952" s="417" t="inlineStr">
        <is>
          <t>Dudley 002</t>
        </is>
      </c>
      <c r="D1952" s="417" t="inlineStr">
        <is>
          <t>E08000027</t>
        </is>
      </c>
      <c r="E1952" s="417" t="inlineStr">
        <is>
          <t>Dudley</t>
        </is>
      </c>
      <c r="F1952" s="417" t="inlineStr">
        <is>
          <t>West Midlands</t>
        </is>
      </c>
      <c r="G1952" s="380" t="inlineStr">
        <is>
          <t>RT Outer Conurbation</t>
        </is>
      </c>
      <c r="H1952" s="413" t="inlineStr">
        <is>
          <t>Inner and Outer Conurbation</t>
        </is>
      </c>
    </row>
    <row r="1953" ht="15.75" customFormat="1" customHeight="1" s="41">
      <c r="B1953" s="416" t="inlineStr">
        <is>
          <t>E02002002</t>
        </is>
      </c>
      <c r="C1953" s="417" t="inlineStr">
        <is>
          <t>Dudley 003</t>
        </is>
      </c>
      <c r="D1953" s="417" t="inlineStr">
        <is>
          <t>E08000027</t>
        </is>
      </c>
      <c r="E1953" s="417" t="inlineStr">
        <is>
          <t>Dudley</t>
        </is>
      </c>
      <c r="F1953" s="417" t="inlineStr">
        <is>
          <t>West Midlands</t>
        </is>
      </c>
      <c r="G1953" s="380" t="inlineStr">
        <is>
          <t>RT Outer Conurbation</t>
        </is>
      </c>
      <c r="H1953" s="413" t="inlineStr">
        <is>
          <t>Inner and Outer Conurbation</t>
        </is>
      </c>
    </row>
    <row r="1954" ht="15.75" customFormat="1" customHeight="1" s="41">
      <c r="B1954" s="416" t="inlineStr">
        <is>
          <t>E02002003</t>
        </is>
      </c>
      <c r="C1954" s="417" t="inlineStr">
        <is>
          <t>Dudley 004</t>
        </is>
      </c>
      <c r="D1954" s="417" t="inlineStr">
        <is>
          <t>E08000027</t>
        </is>
      </c>
      <c r="E1954" s="417" t="inlineStr">
        <is>
          <t>Dudley</t>
        </is>
      </c>
      <c r="F1954" s="417" t="inlineStr">
        <is>
          <t>West Midlands</t>
        </is>
      </c>
      <c r="G1954" s="380" t="inlineStr">
        <is>
          <t>RT Outer Conurbation</t>
        </is>
      </c>
      <c r="H1954" s="413" t="inlineStr">
        <is>
          <t>Inner and Outer Conurbation</t>
        </is>
      </c>
    </row>
    <row r="1955" ht="15.75" customFormat="1" customHeight="1" s="41">
      <c r="B1955" s="416" t="inlineStr">
        <is>
          <t>E02002004</t>
        </is>
      </c>
      <c r="C1955" s="417" t="inlineStr">
        <is>
          <t>Dudley 005</t>
        </is>
      </c>
      <c r="D1955" s="417" t="inlineStr">
        <is>
          <t>E08000027</t>
        </is>
      </c>
      <c r="E1955" s="417" t="inlineStr">
        <is>
          <t>Dudley</t>
        </is>
      </c>
      <c r="F1955" s="417" t="inlineStr">
        <is>
          <t>West Midlands</t>
        </is>
      </c>
      <c r="G1955" s="380" t="inlineStr">
        <is>
          <t>RT Outer Conurbation</t>
        </is>
      </c>
      <c r="H1955" s="413" t="inlineStr">
        <is>
          <t>Inner and Outer Conurbation</t>
        </is>
      </c>
    </row>
    <row r="1956" ht="15.75" customFormat="1" customHeight="1" s="41">
      <c r="B1956" s="416" t="inlineStr">
        <is>
          <t>E02002005</t>
        </is>
      </c>
      <c r="C1956" s="417" t="inlineStr">
        <is>
          <t>Dudley 006</t>
        </is>
      </c>
      <c r="D1956" s="417" t="inlineStr">
        <is>
          <t>E08000027</t>
        </is>
      </c>
      <c r="E1956" s="417" t="inlineStr">
        <is>
          <t>Dudley</t>
        </is>
      </c>
      <c r="F1956" s="417" t="inlineStr">
        <is>
          <t>West Midlands</t>
        </is>
      </c>
      <c r="G1956" s="380" t="inlineStr">
        <is>
          <t>RT Outer Conurbation</t>
        </is>
      </c>
      <c r="H1956" s="413" t="inlineStr">
        <is>
          <t>Inner and Outer Conurbation</t>
        </is>
      </c>
    </row>
    <row r="1957" ht="15.75" customFormat="1" customHeight="1" s="41">
      <c r="B1957" s="416" t="inlineStr">
        <is>
          <t>E02002006</t>
        </is>
      </c>
      <c r="C1957" s="417" t="inlineStr">
        <is>
          <t>Dudley 007</t>
        </is>
      </c>
      <c r="D1957" s="417" t="inlineStr">
        <is>
          <t>E08000027</t>
        </is>
      </c>
      <c r="E1957" s="417" t="inlineStr">
        <is>
          <t>Dudley</t>
        </is>
      </c>
      <c r="F1957" s="417" t="inlineStr">
        <is>
          <t>West Midlands</t>
        </is>
      </c>
      <c r="G1957" s="380" t="inlineStr">
        <is>
          <t>RT Outer Conurbation</t>
        </is>
      </c>
      <c r="H1957" s="413" t="inlineStr">
        <is>
          <t>Inner and Outer Conurbation</t>
        </is>
      </c>
    </row>
    <row r="1958" ht="15.75" customFormat="1" customHeight="1" s="41">
      <c r="B1958" s="416" t="inlineStr">
        <is>
          <t>E02002007</t>
        </is>
      </c>
      <c r="C1958" s="417" t="inlineStr">
        <is>
          <t>Dudley 008</t>
        </is>
      </c>
      <c r="D1958" s="417" t="inlineStr">
        <is>
          <t>E08000027</t>
        </is>
      </c>
      <c r="E1958" s="417" t="inlineStr">
        <is>
          <t>Dudley</t>
        </is>
      </c>
      <c r="F1958" s="417" t="inlineStr">
        <is>
          <t>West Midlands</t>
        </is>
      </c>
      <c r="G1958" s="380" t="inlineStr">
        <is>
          <t>RT Outer Conurbation</t>
        </is>
      </c>
      <c r="H1958" s="413" t="inlineStr">
        <is>
          <t>Inner and Outer Conurbation</t>
        </is>
      </c>
    </row>
    <row r="1959" ht="15.75" customFormat="1" customHeight="1" s="41">
      <c r="B1959" s="416" t="inlineStr">
        <is>
          <t>E02002008</t>
        </is>
      </c>
      <c r="C1959" s="417" t="inlineStr">
        <is>
          <t>Dudley 009</t>
        </is>
      </c>
      <c r="D1959" s="417" t="inlineStr">
        <is>
          <t>E08000027</t>
        </is>
      </c>
      <c r="E1959" s="417" t="inlineStr">
        <is>
          <t>Dudley</t>
        </is>
      </c>
      <c r="F1959" s="417" t="inlineStr">
        <is>
          <t>West Midlands</t>
        </is>
      </c>
      <c r="G1959" s="380" t="inlineStr">
        <is>
          <t>RT Outer Conurbation</t>
        </is>
      </c>
      <c r="H1959" s="413" t="inlineStr">
        <is>
          <t>Inner and Outer Conurbation</t>
        </is>
      </c>
    </row>
    <row r="1960" ht="15.75" customFormat="1" customHeight="1" s="41">
      <c r="B1960" s="416" t="inlineStr">
        <is>
          <t>E02002009</t>
        </is>
      </c>
      <c r="C1960" s="417" t="inlineStr">
        <is>
          <t>Dudley 010</t>
        </is>
      </c>
      <c r="D1960" s="417" t="inlineStr">
        <is>
          <t>E08000027</t>
        </is>
      </c>
      <c r="E1960" s="417" t="inlineStr">
        <is>
          <t>Dudley</t>
        </is>
      </c>
      <c r="F1960" s="417" t="inlineStr">
        <is>
          <t>West Midlands</t>
        </is>
      </c>
      <c r="G1960" s="380" t="inlineStr">
        <is>
          <t>RT Outer Conurbation</t>
        </is>
      </c>
      <c r="H1960" s="413" t="inlineStr">
        <is>
          <t>Inner and Outer Conurbation</t>
        </is>
      </c>
    </row>
    <row r="1961" ht="15.75" customFormat="1" customHeight="1" s="41">
      <c r="B1961" s="416" t="inlineStr">
        <is>
          <t>E02002010</t>
        </is>
      </c>
      <c r="C1961" s="417" t="inlineStr">
        <is>
          <t>Dudley 011</t>
        </is>
      </c>
      <c r="D1961" s="417" t="inlineStr">
        <is>
          <t>E08000027</t>
        </is>
      </c>
      <c r="E1961" s="417" t="inlineStr">
        <is>
          <t>Dudley</t>
        </is>
      </c>
      <c r="F1961" s="417" t="inlineStr">
        <is>
          <t>West Midlands</t>
        </is>
      </c>
      <c r="G1961" s="380" t="inlineStr">
        <is>
          <t>RT Outer Conurbation</t>
        </is>
      </c>
      <c r="H1961" s="413" t="inlineStr">
        <is>
          <t>Inner and Outer Conurbation</t>
        </is>
      </c>
    </row>
    <row r="1962" ht="15.75" customFormat="1" customHeight="1" s="41">
      <c r="B1962" s="416" t="inlineStr">
        <is>
          <t>E02002011</t>
        </is>
      </c>
      <c r="C1962" s="417" t="inlineStr">
        <is>
          <t>Dudley 012</t>
        </is>
      </c>
      <c r="D1962" s="417" t="inlineStr">
        <is>
          <t>E08000027</t>
        </is>
      </c>
      <c r="E1962" s="417" t="inlineStr">
        <is>
          <t>Dudley</t>
        </is>
      </c>
      <c r="F1962" s="417" t="inlineStr">
        <is>
          <t>West Midlands</t>
        </is>
      </c>
      <c r="G1962" s="380" t="inlineStr">
        <is>
          <t>RT Outer Conurbation</t>
        </is>
      </c>
      <c r="H1962" s="413" t="inlineStr">
        <is>
          <t>Inner and Outer Conurbation</t>
        </is>
      </c>
    </row>
    <row r="1963" ht="15.75" customFormat="1" customHeight="1" s="41">
      <c r="B1963" s="416" t="inlineStr">
        <is>
          <t>E02002012</t>
        </is>
      </c>
      <c r="C1963" s="417" t="inlineStr">
        <is>
          <t>Dudley 013</t>
        </is>
      </c>
      <c r="D1963" s="417" t="inlineStr">
        <is>
          <t>E08000027</t>
        </is>
      </c>
      <c r="E1963" s="417" t="inlineStr">
        <is>
          <t>Dudley</t>
        </is>
      </c>
      <c r="F1963" s="417" t="inlineStr">
        <is>
          <t>West Midlands</t>
        </is>
      </c>
      <c r="G1963" s="380" t="inlineStr">
        <is>
          <t>RT Outer Conurbation</t>
        </is>
      </c>
      <c r="H1963" s="413" t="inlineStr">
        <is>
          <t>Inner and Outer Conurbation</t>
        </is>
      </c>
    </row>
    <row r="1964" ht="15.75" customFormat="1" customHeight="1" s="41">
      <c r="B1964" s="416" t="inlineStr">
        <is>
          <t>E02002013</t>
        </is>
      </c>
      <c r="C1964" s="417" t="inlineStr">
        <is>
          <t>Dudley 014</t>
        </is>
      </c>
      <c r="D1964" s="417" t="inlineStr">
        <is>
          <t>E08000027</t>
        </is>
      </c>
      <c r="E1964" s="417" t="inlineStr">
        <is>
          <t>Dudley</t>
        </is>
      </c>
      <c r="F1964" s="417" t="inlineStr">
        <is>
          <t>West Midlands</t>
        </is>
      </c>
      <c r="G1964" s="380" t="inlineStr">
        <is>
          <t>RT Outer Conurbation</t>
        </is>
      </c>
      <c r="H1964" s="413" t="inlineStr">
        <is>
          <t>Inner and Outer Conurbation</t>
        </is>
      </c>
    </row>
    <row r="1965" ht="15.75" customFormat="1" customHeight="1" s="41">
      <c r="B1965" s="416" t="inlineStr">
        <is>
          <t>E02002014</t>
        </is>
      </c>
      <c r="C1965" s="417" t="inlineStr">
        <is>
          <t>Dudley 015</t>
        </is>
      </c>
      <c r="D1965" s="417" t="inlineStr">
        <is>
          <t>E08000027</t>
        </is>
      </c>
      <c r="E1965" s="417" t="inlineStr">
        <is>
          <t>Dudley</t>
        </is>
      </c>
      <c r="F1965" s="417" t="inlineStr">
        <is>
          <t>West Midlands</t>
        </is>
      </c>
      <c r="G1965" s="380" t="inlineStr">
        <is>
          <t>RT Outer Conurbation</t>
        </is>
      </c>
      <c r="H1965" s="413" t="inlineStr">
        <is>
          <t>Inner and Outer Conurbation</t>
        </is>
      </c>
    </row>
    <row r="1966" ht="15.75" customFormat="1" customHeight="1" s="41">
      <c r="B1966" s="416" t="inlineStr">
        <is>
          <t>E02002015</t>
        </is>
      </c>
      <c r="C1966" s="417" t="inlineStr">
        <is>
          <t>Dudley 016</t>
        </is>
      </c>
      <c r="D1966" s="417" t="inlineStr">
        <is>
          <t>E08000027</t>
        </is>
      </c>
      <c r="E1966" s="417" t="inlineStr">
        <is>
          <t>Dudley</t>
        </is>
      </c>
      <c r="F1966" s="417" t="inlineStr">
        <is>
          <t>West Midlands</t>
        </is>
      </c>
      <c r="G1966" s="380" t="inlineStr">
        <is>
          <t>RT Outer Conurbation</t>
        </is>
      </c>
      <c r="H1966" s="413" t="inlineStr">
        <is>
          <t>Inner and Outer Conurbation</t>
        </is>
      </c>
    </row>
    <row r="1967" ht="15.75" customFormat="1" customHeight="1" s="41">
      <c r="B1967" s="416" t="inlineStr">
        <is>
          <t>E02002016</t>
        </is>
      </c>
      <c r="C1967" s="417" t="inlineStr">
        <is>
          <t>Dudley 017</t>
        </is>
      </c>
      <c r="D1967" s="417" t="inlineStr">
        <is>
          <t>E08000027</t>
        </is>
      </c>
      <c r="E1967" s="417" t="inlineStr">
        <is>
          <t>Dudley</t>
        </is>
      </c>
      <c r="F1967" s="417" t="inlineStr">
        <is>
          <t>West Midlands</t>
        </is>
      </c>
      <c r="G1967" s="380" t="inlineStr">
        <is>
          <t>RT Outer Conurbation</t>
        </is>
      </c>
      <c r="H1967" s="413" t="inlineStr">
        <is>
          <t>Inner and Outer Conurbation</t>
        </is>
      </c>
    </row>
    <row r="1968" ht="15.75" customFormat="1" customHeight="1" s="41">
      <c r="B1968" s="416" t="inlineStr">
        <is>
          <t>E02002017</t>
        </is>
      </c>
      <c r="C1968" s="417" t="inlineStr">
        <is>
          <t>Dudley 018</t>
        </is>
      </c>
      <c r="D1968" s="417" t="inlineStr">
        <is>
          <t>E08000027</t>
        </is>
      </c>
      <c r="E1968" s="417" t="inlineStr">
        <is>
          <t>Dudley</t>
        </is>
      </c>
      <c r="F1968" s="417" t="inlineStr">
        <is>
          <t>West Midlands</t>
        </is>
      </c>
      <c r="G1968" s="380" t="inlineStr">
        <is>
          <t>RT Outer Conurbation</t>
        </is>
      </c>
      <c r="H1968" s="413" t="inlineStr">
        <is>
          <t>Inner and Outer Conurbation</t>
        </is>
      </c>
    </row>
    <row r="1969" ht="15.75" customFormat="1" customHeight="1" s="41">
      <c r="B1969" s="416" t="inlineStr">
        <is>
          <t>E02002018</t>
        </is>
      </c>
      <c r="C1969" s="417" t="inlineStr">
        <is>
          <t>Dudley 019</t>
        </is>
      </c>
      <c r="D1969" s="417" t="inlineStr">
        <is>
          <t>E08000027</t>
        </is>
      </c>
      <c r="E1969" s="417" t="inlineStr">
        <is>
          <t>Dudley</t>
        </is>
      </c>
      <c r="F1969" s="417" t="inlineStr">
        <is>
          <t>West Midlands</t>
        </is>
      </c>
      <c r="G1969" s="380" t="inlineStr">
        <is>
          <t>RT Outer Conurbation</t>
        </is>
      </c>
      <c r="H1969" s="413" t="inlineStr">
        <is>
          <t>Inner and Outer Conurbation</t>
        </is>
      </c>
    </row>
    <row r="1970" ht="15.75" customFormat="1" customHeight="1" s="41">
      <c r="B1970" s="416" t="inlineStr">
        <is>
          <t>E02002019</t>
        </is>
      </c>
      <c r="C1970" s="417" t="inlineStr">
        <is>
          <t>Dudley 020</t>
        </is>
      </c>
      <c r="D1970" s="417" t="inlineStr">
        <is>
          <t>E08000027</t>
        </is>
      </c>
      <c r="E1970" s="417" t="inlineStr">
        <is>
          <t>Dudley</t>
        </is>
      </c>
      <c r="F1970" s="417" t="inlineStr">
        <is>
          <t>West Midlands</t>
        </is>
      </c>
      <c r="G1970" s="380" t="inlineStr">
        <is>
          <t>RT Outer Conurbation</t>
        </is>
      </c>
      <c r="H1970" s="413" t="inlineStr">
        <is>
          <t>Inner and Outer Conurbation</t>
        </is>
      </c>
    </row>
    <row r="1971" ht="15.75" customFormat="1" customHeight="1" s="41">
      <c r="B1971" s="416" t="inlineStr">
        <is>
          <t>E02002020</t>
        </is>
      </c>
      <c r="C1971" s="417" t="inlineStr">
        <is>
          <t>Dudley 021</t>
        </is>
      </c>
      <c r="D1971" s="417" t="inlineStr">
        <is>
          <t>E08000027</t>
        </is>
      </c>
      <c r="E1971" s="417" t="inlineStr">
        <is>
          <t>Dudley</t>
        </is>
      </c>
      <c r="F1971" s="417" t="inlineStr">
        <is>
          <t>West Midlands</t>
        </is>
      </c>
      <c r="G1971" s="380" t="inlineStr">
        <is>
          <t>RT Outer Conurbation</t>
        </is>
      </c>
      <c r="H1971" s="413" t="inlineStr">
        <is>
          <t>Inner and Outer Conurbation</t>
        </is>
      </c>
    </row>
    <row r="1972" ht="15.75" customFormat="1" customHeight="1" s="41">
      <c r="B1972" s="416" t="inlineStr">
        <is>
          <t>E02002021</t>
        </is>
      </c>
      <c r="C1972" s="417" t="inlineStr">
        <is>
          <t>Dudley 022</t>
        </is>
      </c>
      <c r="D1972" s="417" t="inlineStr">
        <is>
          <t>E08000027</t>
        </is>
      </c>
      <c r="E1972" s="417" t="inlineStr">
        <is>
          <t>Dudley</t>
        </is>
      </c>
      <c r="F1972" s="417" t="inlineStr">
        <is>
          <t>West Midlands</t>
        </is>
      </c>
      <c r="G1972" s="380" t="inlineStr">
        <is>
          <t>RT Outer Conurbation</t>
        </is>
      </c>
      <c r="H1972" s="413" t="inlineStr">
        <is>
          <t>Inner and Outer Conurbation</t>
        </is>
      </c>
    </row>
    <row r="1973" ht="15.75" customFormat="1" customHeight="1" s="41">
      <c r="B1973" s="416" t="inlineStr">
        <is>
          <t>E02002022</t>
        </is>
      </c>
      <c r="C1973" s="417" t="inlineStr">
        <is>
          <t>Dudley 023</t>
        </is>
      </c>
      <c r="D1973" s="417" t="inlineStr">
        <is>
          <t>E08000027</t>
        </is>
      </c>
      <c r="E1973" s="417" t="inlineStr">
        <is>
          <t>Dudley</t>
        </is>
      </c>
      <c r="F1973" s="417" t="inlineStr">
        <is>
          <t>West Midlands</t>
        </is>
      </c>
      <c r="G1973" s="380" t="inlineStr">
        <is>
          <t>RT Outer Conurbation</t>
        </is>
      </c>
      <c r="H1973" s="413" t="inlineStr">
        <is>
          <t>Inner and Outer Conurbation</t>
        </is>
      </c>
    </row>
    <row r="1974" ht="15.75" customFormat="1" customHeight="1" s="41">
      <c r="B1974" s="416" t="inlineStr">
        <is>
          <t>E02002023</t>
        </is>
      </c>
      <c r="C1974" s="417" t="inlineStr">
        <is>
          <t>Dudley 024</t>
        </is>
      </c>
      <c r="D1974" s="417" t="inlineStr">
        <is>
          <t>E08000027</t>
        </is>
      </c>
      <c r="E1974" s="417" t="inlineStr">
        <is>
          <t>Dudley</t>
        </is>
      </c>
      <c r="F1974" s="417" t="inlineStr">
        <is>
          <t>West Midlands</t>
        </is>
      </c>
      <c r="G1974" s="380" t="inlineStr">
        <is>
          <t>RT Outer Conurbation</t>
        </is>
      </c>
      <c r="H1974" s="413" t="inlineStr">
        <is>
          <t>Inner and Outer Conurbation</t>
        </is>
      </c>
    </row>
    <row r="1975" ht="15.75" customFormat="1" customHeight="1" s="41">
      <c r="B1975" s="416" t="inlineStr">
        <is>
          <t>E02002024</t>
        </is>
      </c>
      <c r="C1975" s="417" t="inlineStr">
        <is>
          <t>Dudley 025</t>
        </is>
      </c>
      <c r="D1975" s="417" t="inlineStr">
        <is>
          <t>E08000027</t>
        </is>
      </c>
      <c r="E1975" s="417" t="inlineStr">
        <is>
          <t>Dudley</t>
        </is>
      </c>
      <c r="F1975" s="417" t="inlineStr">
        <is>
          <t>West Midlands</t>
        </is>
      </c>
      <c r="G1975" s="380" t="inlineStr">
        <is>
          <t>RT Outer Conurbation</t>
        </is>
      </c>
      <c r="H1975" s="413" t="inlineStr">
        <is>
          <t>Inner and Outer Conurbation</t>
        </is>
      </c>
    </row>
    <row r="1976" ht="15.75" customFormat="1" customHeight="1" s="41">
      <c r="B1976" s="416" t="inlineStr">
        <is>
          <t>E02002025</t>
        </is>
      </c>
      <c r="C1976" s="417" t="inlineStr">
        <is>
          <t>Dudley 026</t>
        </is>
      </c>
      <c r="D1976" s="417" t="inlineStr">
        <is>
          <t>E08000027</t>
        </is>
      </c>
      <c r="E1976" s="417" t="inlineStr">
        <is>
          <t>Dudley</t>
        </is>
      </c>
      <c r="F1976" s="417" t="inlineStr">
        <is>
          <t>West Midlands</t>
        </is>
      </c>
      <c r="G1976" s="380" t="inlineStr">
        <is>
          <t>RT Outer Conurbation</t>
        </is>
      </c>
      <c r="H1976" s="413" t="inlineStr">
        <is>
          <t>Inner and Outer Conurbation</t>
        </is>
      </c>
    </row>
    <row r="1977" ht="15.75" customFormat="1" customHeight="1" s="41">
      <c r="B1977" s="416" t="inlineStr">
        <is>
          <t>E02002026</t>
        </is>
      </c>
      <c r="C1977" s="417" t="inlineStr">
        <is>
          <t>Dudley 027</t>
        </is>
      </c>
      <c r="D1977" s="417" t="inlineStr">
        <is>
          <t>E08000027</t>
        </is>
      </c>
      <c r="E1977" s="417" t="inlineStr">
        <is>
          <t>Dudley</t>
        </is>
      </c>
      <c r="F1977" s="417" t="inlineStr">
        <is>
          <t>West Midlands</t>
        </is>
      </c>
      <c r="G1977" s="380" t="inlineStr">
        <is>
          <t>RT Outer Conurbation</t>
        </is>
      </c>
      <c r="H1977" s="413" t="inlineStr">
        <is>
          <t>Inner and Outer Conurbation</t>
        </is>
      </c>
    </row>
    <row r="1978" ht="15.75" customFormat="1" customHeight="1" s="41">
      <c r="B1978" s="416" t="inlineStr">
        <is>
          <t>E02002027</t>
        </is>
      </c>
      <c r="C1978" s="417" t="inlineStr">
        <is>
          <t>Dudley 028</t>
        </is>
      </c>
      <c r="D1978" s="417" t="inlineStr">
        <is>
          <t>E08000027</t>
        </is>
      </c>
      <c r="E1978" s="417" t="inlineStr">
        <is>
          <t>Dudley</t>
        </is>
      </c>
      <c r="F1978" s="417" t="inlineStr">
        <is>
          <t>West Midlands</t>
        </is>
      </c>
      <c r="G1978" s="380" t="inlineStr">
        <is>
          <t>RT Outer Conurbation</t>
        </is>
      </c>
      <c r="H1978" s="413" t="inlineStr">
        <is>
          <t>Inner and Outer Conurbation</t>
        </is>
      </c>
    </row>
    <row r="1979" ht="15.75" customFormat="1" customHeight="1" s="41">
      <c r="B1979" s="416" t="inlineStr">
        <is>
          <t>E02002028</t>
        </is>
      </c>
      <c r="C1979" s="417" t="inlineStr">
        <is>
          <t>Dudley 029</t>
        </is>
      </c>
      <c r="D1979" s="417" t="inlineStr">
        <is>
          <t>E08000027</t>
        </is>
      </c>
      <c r="E1979" s="417" t="inlineStr">
        <is>
          <t>Dudley</t>
        </is>
      </c>
      <c r="F1979" s="417" t="inlineStr">
        <is>
          <t>West Midlands</t>
        </is>
      </c>
      <c r="G1979" s="380" t="inlineStr">
        <is>
          <t>RT Outer Conurbation</t>
        </is>
      </c>
      <c r="H1979" s="413" t="inlineStr">
        <is>
          <t>Inner and Outer Conurbation</t>
        </is>
      </c>
    </row>
    <row r="1980" ht="15.75" customFormat="1" customHeight="1" s="41">
      <c r="B1980" s="416" t="inlineStr">
        <is>
          <t>E02002029</t>
        </is>
      </c>
      <c r="C1980" s="417" t="inlineStr">
        <is>
          <t>Dudley 030</t>
        </is>
      </c>
      <c r="D1980" s="417" t="inlineStr">
        <is>
          <t>E08000027</t>
        </is>
      </c>
      <c r="E1980" s="417" t="inlineStr">
        <is>
          <t>Dudley</t>
        </is>
      </c>
      <c r="F1980" s="417" t="inlineStr">
        <is>
          <t>West Midlands</t>
        </is>
      </c>
      <c r="G1980" s="380" t="inlineStr">
        <is>
          <t>RT Outer Conurbation</t>
        </is>
      </c>
      <c r="H1980" s="413" t="inlineStr">
        <is>
          <t>Inner and Outer Conurbation</t>
        </is>
      </c>
    </row>
    <row r="1981" ht="15.75" customFormat="1" customHeight="1" s="41">
      <c r="B1981" s="416" t="inlineStr">
        <is>
          <t>E02002030</t>
        </is>
      </c>
      <c r="C1981" s="417" t="inlineStr">
        <is>
          <t>Dudley 031</t>
        </is>
      </c>
      <c r="D1981" s="417" t="inlineStr">
        <is>
          <t>E08000027</t>
        </is>
      </c>
      <c r="E1981" s="417" t="inlineStr">
        <is>
          <t>Dudley</t>
        </is>
      </c>
      <c r="F1981" s="417" t="inlineStr">
        <is>
          <t>West Midlands</t>
        </is>
      </c>
      <c r="G1981" s="380" t="inlineStr">
        <is>
          <t>RT Outer Conurbation</t>
        </is>
      </c>
      <c r="H1981" s="413" t="inlineStr">
        <is>
          <t>Inner and Outer Conurbation</t>
        </is>
      </c>
    </row>
    <row r="1982" ht="15.75" customFormat="1" customHeight="1" s="41">
      <c r="B1982" s="416" t="inlineStr">
        <is>
          <t>E02002031</t>
        </is>
      </c>
      <c r="C1982" s="417" t="inlineStr">
        <is>
          <t>Dudley 032</t>
        </is>
      </c>
      <c r="D1982" s="417" t="inlineStr">
        <is>
          <t>E08000027</t>
        </is>
      </c>
      <c r="E1982" s="417" t="inlineStr">
        <is>
          <t>Dudley</t>
        </is>
      </c>
      <c r="F1982" s="417" t="inlineStr">
        <is>
          <t>West Midlands</t>
        </is>
      </c>
      <c r="G1982" s="380" t="inlineStr">
        <is>
          <t>RT Outer Conurbation</t>
        </is>
      </c>
      <c r="H1982" s="413" t="inlineStr">
        <is>
          <t>Inner and Outer Conurbation</t>
        </is>
      </c>
    </row>
    <row r="1983" ht="15.75" customFormat="1" customHeight="1" s="41">
      <c r="B1983" s="416" t="inlineStr">
        <is>
          <t>E02002032</t>
        </is>
      </c>
      <c r="C1983" s="417" t="inlineStr">
        <is>
          <t>Dudley 033</t>
        </is>
      </c>
      <c r="D1983" s="417" t="inlineStr">
        <is>
          <t>E08000027</t>
        </is>
      </c>
      <c r="E1983" s="417" t="inlineStr">
        <is>
          <t>Dudley</t>
        </is>
      </c>
      <c r="F1983" s="417" t="inlineStr">
        <is>
          <t>West Midlands</t>
        </is>
      </c>
      <c r="G1983" s="380" t="inlineStr">
        <is>
          <t>RT Outer Conurbation</t>
        </is>
      </c>
      <c r="H1983" s="413" t="inlineStr">
        <is>
          <t>Inner and Outer Conurbation</t>
        </is>
      </c>
    </row>
    <row r="1984" ht="15.75" customFormat="1" customHeight="1" s="41">
      <c r="B1984" s="416" t="inlineStr">
        <is>
          <t>E02002033</t>
        </is>
      </c>
      <c r="C1984" s="417" t="inlineStr">
        <is>
          <t>Dudley 034</t>
        </is>
      </c>
      <c r="D1984" s="417" t="inlineStr">
        <is>
          <t>E08000027</t>
        </is>
      </c>
      <c r="E1984" s="417" t="inlineStr">
        <is>
          <t>Dudley</t>
        </is>
      </c>
      <c r="F1984" s="417" t="inlineStr">
        <is>
          <t>West Midlands</t>
        </is>
      </c>
      <c r="G1984" s="380" t="inlineStr">
        <is>
          <t>RT Outer Conurbation</t>
        </is>
      </c>
      <c r="H1984" s="413" t="inlineStr">
        <is>
          <t>Inner and Outer Conurbation</t>
        </is>
      </c>
    </row>
    <row r="1985" ht="15.75" customFormat="1" customHeight="1" s="41">
      <c r="B1985" s="416" t="inlineStr">
        <is>
          <t>E02002034</t>
        </is>
      </c>
      <c r="C1985" s="417" t="inlineStr">
        <is>
          <t>Dudley 035</t>
        </is>
      </c>
      <c r="D1985" s="417" t="inlineStr">
        <is>
          <t>E08000027</t>
        </is>
      </c>
      <c r="E1985" s="417" t="inlineStr">
        <is>
          <t>Dudley</t>
        </is>
      </c>
      <c r="F1985" s="417" t="inlineStr">
        <is>
          <t>West Midlands</t>
        </is>
      </c>
      <c r="G1985" s="380" t="inlineStr">
        <is>
          <t>RT Outer Conurbation</t>
        </is>
      </c>
      <c r="H1985" s="413" t="inlineStr">
        <is>
          <t>Inner and Outer Conurbation</t>
        </is>
      </c>
    </row>
    <row r="1986" ht="15.75" customFormat="1" customHeight="1" s="41">
      <c r="B1986" s="416" t="inlineStr">
        <is>
          <t>E02002035</t>
        </is>
      </c>
      <c r="C1986" s="417" t="inlineStr">
        <is>
          <t>Dudley 036</t>
        </is>
      </c>
      <c r="D1986" s="417" t="inlineStr">
        <is>
          <t>E08000027</t>
        </is>
      </c>
      <c r="E1986" s="417" t="inlineStr">
        <is>
          <t>Dudley</t>
        </is>
      </c>
      <c r="F1986" s="417" t="inlineStr">
        <is>
          <t>West Midlands</t>
        </is>
      </c>
      <c r="G1986" s="380" t="inlineStr">
        <is>
          <t>RT Outer Conurbation</t>
        </is>
      </c>
      <c r="H1986" s="413" t="inlineStr">
        <is>
          <t>Inner and Outer Conurbation</t>
        </is>
      </c>
    </row>
    <row r="1987" ht="15.75" customFormat="1" customHeight="1" s="41">
      <c r="B1987" s="416" t="inlineStr">
        <is>
          <t>E02002036</t>
        </is>
      </c>
      <c r="C1987" s="417" t="inlineStr">
        <is>
          <t>Dudley 037</t>
        </is>
      </c>
      <c r="D1987" s="417" t="inlineStr">
        <is>
          <t>E08000027</t>
        </is>
      </c>
      <c r="E1987" s="417" t="inlineStr">
        <is>
          <t>Dudley</t>
        </is>
      </c>
      <c r="F1987" s="417" t="inlineStr">
        <is>
          <t>West Midlands</t>
        </is>
      </c>
      <c r="G1987" s="380" t="inlineStr">
        <is>
          <t>RT Outer Conurbation</t>
        </is>
      </c>
      <c r="H1987" s="413" t="inlineStr">
        <is>
          <t>Inner and Outer Conurbation</t>
        </is>
      </c>
    </row>
    <row r="1988" ht="15.75" customFormat="1" customHeight="1" s="41">
      <c r="B1988" s="416" t="inlineStr">
        <is>
          <t>E02002037</t>
        </is>
      </c>
      <c r="C1988" s="417" t="inlineStr">
        <is>
          <t>Dudley 038</t>
        </is>
      </c>
      <c r="D1988" s="417" t="inlineStr">
        <is>
          <t>E08000027</t>
        </is>
      </c>
      <c r="E1988" s="417" t="inlineStr">
        <is>
          <t>Dudley</t>
        </is>
      </c>
      <c r="F1988" s="417" t="inlineStr">
        <is>
          <t>West Midlands</t>
        </is>
      </c>
      <c r="G1988" s="380" t="inlineStr">
        <is>
          <t>RT Outer Conurbation</t>
        </is>
      </c>
      <c r="H1988" s="413" t="inlineStr">
        <is>
          <t>Inner and Outer Conurbation</t>
        </is>
      </c>
    </row>
    <row r="1989" ht="15.75" customFormat="1" customHeight="1" s="41">
      <c r="B1989" s="416" t="inlineStr">
        <is>
          <t>E02002038</t>
        </is>
      </c>
      <c r="C1989" s="417" t="inlineStr">
        <is>
          <t>Dudley 039</t>
        </is>
      </c>
      <c r="D1989" s="417" t="inlineStr">
        <is>
          <t>E08000027</t>
        </is>
      </c>
      <c r="E1989" s="417" t="inlineStr">
        <is>
          <t>Dudley</t>
        </is>
      </c>
      <c r="F1989" s="417" t="inlineStr">
        <is>
          <t>West Midlands</t>
        </is>
      </c>
      <c r="G1989" s="380" t="inlineStr">
        <is>
          <t>RT Outer Conurbation</t>
        </is>
      </c>
      <c r="H1989" s="413" t="inlineStr">
        <is>
          <t>Inner and Outer Conurbation</t>
        </is>
      </c>
    </row>
    <row r="1990" ht="15.75" customFormat="1" customHeight="1" s="41">
      <c r="B1990" s="416" t="inlineStr">
        <is>
          <t>E02002039</t>
        </is>
      </c>
      <c r="C1990" s="417" t="inlineStr">
        <is>
          <t>Dudley 040</t>
        </is>
      </c>
      <c r="D1990" s="417" t="inlineStr">
        <is>
          <t>E08000027</t>
        </is>
      </c>
      <c r="E1990" s="417" t="inlineStr">
        <is>
          <t>Dudley</t>
        </is>
      </c>
      <c r="F1990" s="417" t="inlineStr">
        <is>
          <t>West Midlands</t>
        </is>
      </c>
      <c r="G1990" s="380" t="inlineStr">
        <is>
          <t>RT Outer Conurbation</t>
        </is>
      </c>
      <c r="H1990" s="413" t="inlineStr">
        <is>
          <t>Inner and Outer Conurbation</t>
        </is>
      </c>
    </row>
    <row r="1991" ht="15.75" customFormat="1" customHeight="1" s="41">
      <c r="B1991" s="416" t="inlineStr">
        <is>
          <t>E02002040</t>
        </is>
      </c>
      <c r="C1991" s="417" t="inlineStr">
        <is>
          <t>Dudley 041</t>
        </is>
      </c>
      <c r="D1991" s="417" t="inlineStr">
        <is>
          <t>E08000027</t>
        </is>
      </c>
      <c r="E1991" s="417" t="inlineStr">
        <is>
          <t>Dudley</t>
        </is>
      </c>
      <c r="F1991" s="417" t="inlineStr">
        <is>
          <t>West Midlands</t>
        </is>
      </c>
      <c r="G1991" s="380" t="inlineStr">
        <is>
          <t>RT Outer Conurbation</t>
        </is>
      </c>
      <c r="H1991" s="413" t="inlineStr">
        <is>
          <t>Inner and Outer Conurbation</t>
        </is>
      </c>
    </row>
    <row r="1992" ht="15.75" customFormat="1" customHeight="1" s="41">
      <c r="B1992" s="416" t="inlineStr">
        <is>
          <t>E02002041</t>
        </is>
      </c>
      <c r="C1992" s="417" t="inlineStr">
        <is>
          <t>Dudley 042</t>
        </is>
      </c>
      <c r="D1992" s="417" t="inlineStr">
        <is>
          <t>E08000027</t>
        </is>
      </c>
      <c r="E1992" s="417" t="inlineStr">
        <is>
          <t>Dudley</t>
        </is>
      </c>
      <c r="F1992" s="417" t="inlineStr">
        <is>
          <t>West Midlands</t>
        </is>
      </c>
      <c r="G1992" s="380" t="inlineStr">
        <is>
          <t>RT Outer Conurbation</t>
        </is>
      </c>
      <c r="H1992" s="413" t="inlineStr">
        <is>
          <t>Inner and Outer Conurbation</t>
        </is>
      </c>
    </row>
    <row r="1993" ht="15.75" customFormat="1" customHeight="1" s="41">
      <c r="B1993" s="416" t="inlineStr">
        <is>
          <t>E02002042</t>
        </is>
      </c>
      <c r="C1993" s="417" t="inlineStr">
        <is>
          <t>Dudley 043</t>
        </is>
      </c>
      <c r="D1993" s="417" t="inlineStr">
        <is>
          <t>E08000027</t>
        </is>
      </c>
      <c r="E1993" s="417" t="inlineStr">
        <is>
          <t>Dudley</t>
        </is>
      </c>
      <c r="F1993" s="417" t="inlineStr">
        <is>
          <t>West Midlands</t>
        </is>
      </c>
      <c r="G1993" s="380" t="inlineStr">
        <is>
          <t>RT Outer Conurbation</t>
        </is>
      </c>
      <c r="H1993" s="413" t="inlineStr">
        <is>
          <t>Inner and Outer Conurbation</t>
        </is>
      </c>
    </row>
    <row r="1994" ht="15.75" customFormat="1" customHeight="1" s="41">
      <c r="B1994" s="416" t="inlineStr">
        <is>
          <t>E02002043</t>
        </is>
      </c>
      <c r="C1994" s="417" t="inlineStr">
        <is>
          <t>Sandwell 001</t>
        </is>
      </c>
      <c r="D1994" s="417" t="inlineStr">
        <is>
          <t>E08000028</t>
        </is>
      </c>
      <c r="E1994" s="417" t="inlineStr">
        <is>
          <t>Sandwell</t>
        </is>
      </c>
      <c r="F1994" s="417" t="inlineStr">
        <is>
          <t>West Midlands</t>
        </is>
      </c>
      <c r="G1994" s="380" t="inlineStr">
        <is>
          <t>RT Outer Conurbation</t>
        </is>
      </c>
      <c r="H1994" s="413" t="inlineStr">
        <is>
          <t>Inner and Outer Conurbation</t>
        </is>
      </c>
    </row>
    <row r="1995" ht="15.75" customFormat="1" customHeight="1" s="41">
      <c r="B1995" s="416" t="inlineStr">
        <is>
          <t>E02002044</t>
        </is>
      </c>
      <c r="C1995" s="417" t="inlineStr">
        <is>
          <t>Sandwell 002</t>
        </is>
      </c>
      <c r="D1995" s="417" t="inlineStr">
        <is>
          <t>E08000028</t>
        </is>
      </c>
      <c r="E1995" s="417" t="inlineStr">
        <is>
          <t>Sandwell</t>
        </is>
      </c>
      <c r="F1995" s="417" t="inlineStr">
        <is>
          <t>West Midlands</t>
        </is>
      </c>
      <c r="G1995" s="380" t="inlineStr">
        <is>
          <t>RT Outer Conurbation</t>
        </is>
      </c>
      <c r="H1995" s="413" t="inlineStr">
        <is>
          <t>Inner and Outer Conurbation</t>
        </is>
      </c>
    </row>
    <row r="1996" ht="15.75" customFormat="1" customHeight="1" s="41">
      <c r="B1996" s="416" t="inlineStr">
        <is>
          <t>E02002045</t>
        </is>
      </c>
      <c r="C1996" s="417" t="inlineStr">
        <is>
          <t>Sandwell 003</t>
        </is>
      </c>
      <c r="D1996" s="417" t="inlineStr">
        <is>
          <t>E08000028</t>
        </is>
      </c>
      <c r="E1996" s="417" t="inlineStr">
        <is>
          <t>Sandwell</t>
        </is>
      </c>
      <c r="F1996" s="417" t="inlineStr">
        <is>
          <t>West Midlands</t>
        </is>
      </c>
      <c r="G1996" s="380" t="inlineStr">
        <is>
          <t>RT Outer Conurbation</t>
        </is>
      </c>
      <c r="H1996" s="413" t="inlineStr">
        <is>
          <t>Inner and Outer Conurbation</t>
        </is>
      </c>
    </row>
    <row r="1997" ht="15.75" customFormat="1" customHeight="1" s="41">
      <c r="B1997" s="416" t="inlineStr">
        <is>
          <t>E02002046</t>
        </is>
      </c>
      <c r="C1997" s="417" t="inlineStr">
        <is>
          <t>Sandwell 004</t>
        </is>
      </c>
      <c r="D1997" s="417" t="inlineStr">
        <is>
          <t>E08000028</t>
        </is>
      </c>
      <c r="E1997" s="417" t="inlineStr">
        <is>
          <t>Sandwell</t>
        </is>
      </c>
      <c r="F1997" s="417" t="inlineStr">
        <is>
          <t>West Midlands</t>
        </is>
      </c>
      <c r="G1997" s="380" t="inlineStr">
        <is>
          <t>RT Outer Conurbation</t>
        </is>
      </c>
      <c r="H1997" s="413" t="inlineStr">
        <is>
          <t>Inner and Outer Conurbation</t>
        </is>
      </c>
    </row>
    <row r="1998" ht="15.75" customFormat="1" customHeight="1" s="41">
      <c r="B1998" s="416" t="inlineStr">
        <is>
          <t>E02002047</t>
        </is>
      </c>
      <c r="C1998" s="417" t="inlineStr">
        <is>
          <t>Sandwell 005</t>
        </is>
      </c>
      <c r="D1998" s="417" t="inlineStr">
        <is>
          <t>E08000028</t>
        </is>
      </c>
      <c r="E1998" s="417" t="inlineStr">
        <is>
          <t>Sandwell</t>
        </is>
      </c>
      <c r="F1998" s="417" t="inlineStr">
        <is>
          <t>West Midlands</t>
        </is>
      </c>
      <c r="G1998" s="380" t="inlineStr">
        <is>
          <t>RT Outer Conurbation</t>
        </is>
      </c>
      <c r="H1998" s="413" t="inlineStr">
        <is>
          <t>Inner and Outer Conurbation</t>
        </is>
      </c>
    </row>
    <row r="1999" ht="15.75" customFormat="1" customHeight="1" s="41">
      <c r="B1999" s="416" t="inlineStr">
        <is>
          <t>E02002048</t>
        </is>
      </c>
      <c r="C1999" s="417" t="inlineStr">
        <is>
          <t>Sandwell 006</t>
        </is>
      </c>
      <c r="D1999" s="417" t="inlineStr">
        <is>
          <t>E08000028</t>
        </is>
      </c>
      <c r="E1999" s="417" t="inlineStr">
        <is>
          <t>Sandwell</t>
        </is>
      </c>
      <c r="F1999" s="417" t="inlineStr">
        <is>
          <t>West Midlands</t>
        </is>
      </c>
      <c r="G1999" s="380" t="inlineStr">
        <is>
          <t>RT Outer Conurbation</t>
        </is>
      </c>
      <c r="H1999" s="413" t="inlineStr">
        <is>
          <t>Inner and Outer Conurbation</t>
        </is>
      </c>
    </row>
    <row r="2000" ht="15.75" customFormat="1" customHeight="1" s="41">
      <c r="B2000" s="416" t="inlineStr">
        <is>
          <t>E02002049</t>
        </is>
      </c>
      <c r="C2000" s="417" t="inlineStr">
        <is>
          <t>Sandwell 007</t>
        </is>
      </c>
      <c r="D2000" s="417" t="inlineStr">
        <is>
          <t>E08000028</t>
        </is>
      </c>
      <c r="E2000" s="417" t="inlineStr">
        <is>
          <t>Sandwell</t>
        </is>
      </c>
      <c r="F2000" s="417" t="inlineStr">
        <is>
          <t>West Midlands</t>
        </is>
      </c>
      <c r="G2000" s="380" t="inlineStr">
        <is>
          <t>RT Outer Conurbation</t>
        </is>
      </c>
      <c r="H2000" s="413" t="inlineStr">
        <is>
          <t>Inner and Outer Conurbation</t>
        </is>
      </c>
    </row>
    <row r="2001" ht="15.75" customFormat="1" customHeight="1" s="41">
      <c r="B2001" s="416" t="inlineStr">
        <is>
          <t>E02002051</t>
        </is>
      </c>
      <c r="C2001" s="417" t="inlineStr">
        <is>
          <t>Sandwell 009</t>
        </is>
      </c>
      <c r="D2001" s="417" t="inlineStr">
        <is>
          <t>E08000028</t>
        </is>
      </c>
      <c r="E2001" s="417" t="inlineStr">
        <is>
          <t>Sandwell</t>
        </is>
      </c>
      <c r="F2001" s="417" t="inlineStr">
        <is>
          <t>West Midlands</t>
        </is>
      </c>
      <c r="G2001" s="380" t="inlineStr">
        <is>
          <t>RT Outer Conurbation</t>
        </is>
      </c>
      <c r="H2001" s="413" t="inlineStr">
        <is>
          <t>Inner and Outer Conurbation</t>
        </is>
      </c>
    </row>
    <row r="2002" ht="15.75" customFormat="1" customHeight="1" s="41">
      <c r="B2002" s="416" t="inlineStr">
        <is>
          <t>E02002052</t>
        </is>
      </c>
      <c r="C2002" s="417" t="inlineStr">
        <is>
          <t>Sandwell 010</t>
        </is>
      </c>
      <c r="D2002" s="417" t="inlineStr">
        <is>
          <t>E08000028</t>
        </is>
      </c>
      <c r="E2002" s="417" t="inlineStr">
        <is>
          <t>Sandwell</t>
        </is>
      </c>
      <c r="F2002" s="417" t="inlineStr">
        <is>
          <t>West Midlands</t>
        </is>
      </c>
      <c r="G2002" s="380" t="inlineStr">
        <is>
          <t>RT Outer Conurbation</t>
        </is>
      </c>
      <c r="H2002" s="413" t="inlineStr">
        <is>
          <t>Inner and Outer Conurbation</t>
        </is>
      </c>
    </row>
    <row r="2003" ht="15.75" customFormat="1" customHeight="1" s="41">
      <c r="B2003" s="416" t="inlineStr">
        <is>
          <t>E02002053</t>
        </is>
      </c>
      <c r="C2003" s="417" t="inlineStr">
        <is>
          <t>Sandwell 011</t>
        </is>
      </c>
      <c r="D2003" s="417" t="inlineStr">
        <is>
          <t>E08000028</t>
        </is>
      </c>
      <c r="E2003" s="417" t="inlineStr">
        <is>
          <t>Sandwell</t>
        </is>
      </c>
      <c r="F2003" s="417" t="inlineStr">
        <is>
          <t>West Midlands</t>
        </is>
      </c>
      <c r="G2003" s="380" t="inlineStr">
        <is>
          <t>RT Outer Conurbation</t>
        </is>
      </c>
      <c r="H2003" s="413" t="inlineStr">
        <is>
          <t>Inner and Outer Conurbation</t>
        </is>
      </c>
    </row>
    <row r="2004" ht="15.75" customFormat="1" customHeight="1" s="41">
      <c r="B2004" s="416" t="inlineStr">
        <is>
          <t>E02002054</t>
        </is>
      </c>
      <c r="C2004" s="417" t="inlineStr">
        <is>
          <t>Sandwell 012</t>
        </is>
      </c>
      <c r="D2004" s="417" t="inlineStr">
        <is>
          <t>E08000028</t>
        </is>
      </c>
      <c r="E2004" s="417" t="inlineStr">
        <is>
          <t>Sandwell</t>
        </is>
      </c>
      <c r="F2004" s="417" t="inlineStr">
        <is>
          <t>West Midlands</t>
        </is>
      </c>
      <c r="G2004" s="380" t="inlineStr">
        <is>
          <t>RT Outer Conurbation</t>
        </is>
      </c>
      <c r="H2004" s="413" t="inlineStr">
        <is>
          <t>Inner and Outer Conurbation</t>
        </is>
      </c>
    </row>
    <row r="2005" ht="15.75" customFormat="1" customHeight="1" s="41">
      <c r="B2005" s="416" t="inlineStr">
        <is>
          <t>E02002055</t>
        </is>
      </c>
      <c r="C2005" s="417" t="inlineStr">
        <is>
          <t>Sandwell 013</t>
        </is>
      </c>
      <c r="D2005" s="417" t="inlineStr">
        <is>
          <t>E08000028</t>
        </is>
      </c>
      <c r="E2005" s="417" t="inlineStr">
        <is>
          <t>Sandwell</t>
        </is>
      </c>
      <c r="F2005" s="417" t="inlineStr">
        <is>
          <t>West Midlands</t>
        </is>
      </c>
      <c r="G2005" s="380" t="inlineStr">
        <is>
          <t>RT Outer Conurbation</t>
        </is>
      </c>
      <c r="H2005" s="413" t="inlineStr">
        <is>
          <t>Inner and Outer Conurbation</t>
        </is>
      </c>
    </row>
    <row r="2006" ht="15.75" customFormat="1" customHeight="1" s="41">
      <c r="B2006" s="416" t="inlineStr">
        <is>
          <t>E02002056</t>
        </is>
      </c>
      <c r="C2006" s="417" t="inlineStr">
        <is>
          <t>Sandwell 014</t>
        </is>
      </c>
      <c r="D2006" s="417" t="inlineStr">
        <is>
          <t>E08000028</t>
        </is>
      </c>
      <c r="E2006" s="417" t="inlineStr">
        <is>
          <t>Sandwell</t>
        </is>
      </c>
      <c r="F2006" s="417" t="inlineStr">
        <is>
          <t>West Midlands</t>
        </is>
      </c>
      <c r="G2006" s="380" t="inlineStr">
        <is>
          <t>RT Outer Conurbation</t>
        </is>
      </c>
      <c r="H2006" s="413" t="inlineStr">
        <is>
          <t>Inner and Outer Conurbation</t>
        </is>
      </c>
    </row>
    <row r="2007" ht="15.75" customFormat="1" customHeight="1" s="41">
      <c r="B2007" s="416" t="inlineStr">
        <is>
          <t>E02002057</t>
        </is>
      </c>
      <c r="C2007" s="417" t="inlineStr">
        <is>
          <t>Sandwell 015</t>
        </is>
      </c>
      <c r="D2007" s="417" t="inlineStr">
        <is>
          <t>E08000028</t>
        </is>
      </c>
      <c r="E2007" s="417" t="inlineStr">
        <is>
          <t>Sandwell</t>
        </is>
      </c>
      <c r="F2007" s="417" t="inlineStr">
        <is>
          <t>West Midlands</t>
        </is>
      </c>
      <c r="G2007" s="380" t="inlineStr">
        <is>
          <t>RT Outer Conurbation</t>
        </is>
      </c>
      <c r="H2007" s="413" t="inlineStr">
        <is>
          <t>Inner and Outer Conurbation</t>
        </is>
      </c>
    </row>
    <row r="2008" ht="15.75" customFormat="1" customHeight="1" s="41">
      <c r="B2008" s="416" t="inlineStr">
        <is>
          <t>E02002058</t>
        </is>
      </c>
      <c r="C2008" s="417" t="inlineStr">
        <is>
          <t>Sandwell 016</t>
        </is>
      </c>
      <c r="D2008" s="417" t="inlineStr">
        <is>
          <t>E08000028</t>
        </is>
      </c>
      <c r="E2008" s="417" t="inlineStr">
        <is>
          <t>Sandwell</t>
        </is>
      </c>
      <c r="F2008" s="417" t="inlineStr">
        <is>
          <t>West Midlands</t>
        </is>
      </c>
      <c r="G2008" s="380" t="inlineStr">
        <is>
          <t>RT Outer Conurbation</t>
        </is>
      </c>
      <c r="H2008" s="413" t="inlineStr">
        <is>
          <t>Inner and Outer Conurbation</t>
        </is>
      </c>
    </row>
    <row r="2009" ht="15.75" customFormat="1" customHeight="1" s="41">
      <c r="B2009" s="416" t="inlineStr">
        <is>
          <t>E02002059</t>
        </is>
      </c>
      <c r="C2009" s="417" t="inlineStr">
        <is>
          <t>Sandwell 017</t>
        </is>
      </c>
      <c r="D2009" s="417" t="inlineStr">
        <is>
          <t>E08000028</t>
        </is>
      </c>
      <c r="E2009" s="417" t="inlineStr">
        <is>
          <t>Sandwell</t>
        </is>
      </c>
      <c r="F2009" s="417" t="inlineStr">
        <is>
          <t>West Midlands</t>
        </is>
      </c>
      <c r="G2009" s="380" t="inlineStr">
        <is>
          <t>RT Outer Conurbation</t>
        </is>
      </c>
      <c r="H2009" s="413" t="inlineStr">
        <is>
          <t>Inner and Outer Conurbation</t>
        </is>
      </c>
    </row>
    <row r="2010" ht="15.75" customFormat="1" customHeight="1" s="41">
      <c r="B2010" s="416" t="inlineStr">
        <is>
          <t>E02002060</t>
        </is>
      </c>
      <c r="C2010" s="417" t="inlineStr">
        <is>
          <t>Sandwell 018</t>
        </is>
      </c>
      <c r="D2010" s="417" t="inlineStr">
        <is>
          <t>E08000028</t>
        </is>
      </c>
      <c r="E2010" s="417" t="inlineStr">
        <is>
          <t>Sandwell</t>
        </is>
      </c>
      <c r="F2010" s="417" t="inlineStr">
        <is>
          <t>West Midlands</t>
        </is>
      </c>
      <c r="G2010" s="380" t="inlineStr">
        <is>
          <t>RT Outer Conurbation</t>
        </is>
      </c>
      <c r="H2010" s="413" t="inlineStr">
        <is>
          <t>Inner and Outer Conurbation</t>
        </is>
      </c>
    </row>
    <row r="2011" ht="15.75" customFormat="1" customHeight="1" s="41">
      <c r="B2011" s="416" t="inlineStr">
        <is>
          <t>E02002061</t>
        </is>
      </c>
      <c r="C2011" s="417" t="inlineStr">
        <is>
          <t>Sandwell 019</t>
        </is>
      </c>
      <c r="D2011" s="417" t="inlineStr">
        <is>
          <t>E08000028</t>
        </is>
      </c>
      <c r="E2011" s="417" t="inlineStr">
        <is>
          <t>Sandwell</t>
        </is>
      </c>
      <c r="F2011" s="417" t="inlineStr">
        <is>
          <t>West Midlands</t>
        </is>
      </c>
      <c r="G2011" s="380" t="inlineStr">
        <is>
          <t>RT Outer Conurbation</t>
        </is>
      </c>
      <c r="H2011" s="413" t="inlineStr">
        <is>
          <t>Inner and Outer Conurbation</t>
        </is>
      </c>
    </row>
    <row r="2012" ht="15.75" customFormat="1" customHeight="1" s="41">
      <c r="B2012" s="416" t="inlineStr">
        <is>
          <t>E02002062</t>
        </is>
      </c>
      <c r="C2012" s="417" t="inlineStr">
        <is>
          <t>Sandwell 020</t>
        </is>
      </c>
      <c r="D2012" s="417" t="inlineStr">
        <is>
          <t>E08000028</t>
        </is>
      </c>
      <c r="E2012" s="417" t="inlineStr">
        <is>
          <t>Sandwell</t>
        </is>
      </c>
      <c r="F2012" s="417" t="inlineStr">
        <is>
          <t>West Midlands</t>
        </is>
      </c>
      <c r="G2012" s="380" t="inlineStr">
        <is>
          <t>RT Outer Conurbation</t>
        </is>
      </c>
      <c r="H2012" s="413" t="inlineStr">
        <is>
          <t>Inner and Outer Conurbation</t>
        </is>
      </c>
    </row>
    <row r="2013" ht="15.75" customFormat="1" customHeight="1" s="41">
      <c r="B2013" s="416" t="inlineStr">
        <is>
          <t>E02002063</t>
        </is>
      </c>
      <c r="C2013" s="417" t="inlineStr">
        <is>
          <t>Sandwell 021</t>
        </is>
      </c>
      <c r="D2013" s="417" t="inlineStr">
        <is>
          <t>E08000028</t>
        </is>
      </c>
      <c r="E2013" s="417" t="inlineStr">
        <is>
          <t>Sandwell</t>
        </is>
      </c>
      <c r="F2013" s="417" t="inlineStr">
        <is>
          <t>West Midlands</t>
        </is>
      </c>
      <c r="G2013" s="380" t="inlineStr">
        <is>
          <t>RT Outer Conurbation</t>
        </is>
      </c>
      <c r="H2013" s="413" t="inlineStr">
        <is>
          <t>Inner and Outer Conurbation</t>
        </is>
      </c>
    </row>
    <row r="2014" ht="15.75" customFormat="1" customHeight="1" s="41">
      <c r="B2014" s="416" t="inlineStr">
        <is>
          <t>E02002064</t>
        </is>
      </c>
      <c r="C2014" s="417" t="inlineStr">
        <is>
          <t>Sandwell 022</t>
        </is>
      </c>
      <c r="D2014" s="417" t="inlineStr">
        <is>
          <t>E08000028</t>
        </is>
      </c>
      <c r="E2014" s="417" t="inlineStr">
        <is>
          <t>Sandwell</t>
        </is>
      </c>
      <c r="F2014" s="417" t="inlineStr">
        <is>
          <t>West Midlands</t>
        </is>
      </c>
      <c r="G2014" s="380" t="inlineStr">
        <is>
          <t>RT Outer Conurbation</t>
        </is>
      </c>
      <c r="H2014" s="413" t="inlineStr">
        <is>
          <t>Inner and Outer Conurbation</t>
        </is>
      </c>
    </row>
    <row r="2015" ht="15.75" customFormat="1" customHeight="1" s="41">
      <c r="B2015" s="416" t="inlineStr">
        <is>
          <t>E02002065</t>
        </is>
      </c>
      <c r="C2015" s="417" t="inlineStr">
        <is>
          <t>Sandwell 023</t>
        </is>
      </c>
      <c r="D2015" s="417" t="inlineStr">
        <is>
          <t>E08000028</t>
        </is>
      </c>
      <c r="E2015" s="417" t="inlineStr">
        <is>
          <t>Sandwell</t>
        </is>
      </c>
      <c r="F2015" s="417" t="inlineStr">
        <is>
          <t>West Midlands</t>
        </is>
      </c>
      <c r="G2015" s="380" t="inlineStr">
        <is>
          <t>RT Outer Conurbation</t>
        </is>
      </c>
      <c r="H2015" s="413" t="inlineStr">
        <is>
          <t>Inner and Outer Conurbation</t>
        </is>
      </c>
    </row>
    <row r="2016" ht="15.75" customFormat="1" customHeight="1" s="41">
      <c r="B2016" s="416" t="inlineStr">
        <is>
          <t>E02002066</t>
        </is>
      </c>
      <c r="C2016" s="417" t="inlineStr">
        <is>
          <t>Sandwell 024</t>
        </is>
      </c>
      <c r="D2016" s="417" t="inlineStr">
        <is>
          <t>E08000028</t>
        </is>
      </c>
      <c r="E2016" s="417" t="inlineStr">
        <is>
          <t>Sandwell</t>
        </is>
      </c>
      <c r="F2016" s="417" t="inlineStr">
        <is>
          <t>West Midlands</t>
        </is>
      </c>
      <c r="G2016" s="380" t="inlineStr">
        <is>
          <t>RT Outer Conurbation</t>
        </is>
      </c>
      <c r="H2016" s="413" t="inlineStr">
        <is>
          <t>Inner and Outer Conurbation</t>
        </is>
      </c>
    </row>
    <row r="2017" ht="15.75" customFormat="1" customHeight="1" s="41">
      <c r="B2017" s="416" t="inlineStr">
        <is>
          <t>E02002067</t>
        </is>
      </c>
      <c r="C2017" s="417" t="inlineStr">
        <is>
          <t>Sandwell 025</t>
        </is>
      </c>
      <c r="D2017" s="417" t="inlineStr">
        <is>
          <t>E08000028</t>
        </is>
      </c>
      <c r="E2017" s="417" t="inlineStr">
        <is>
          <t>Sandwell</t>
        </is>
      </c>
      <c r="F2017" s="417" t="inlineStr">
        <is>
          <t>West Midlands</t>
        </is>
      </c>
      <c r="G2017" s="380" t="inlineStr">
        <is>
          <t>RT Outer Conurbation</t>
        </is>
      </c>
      <c r="H2017" s="413" t="inlineStr">
        <is>
          <t>Inner and Outer Conurbation</t>
        </is>
      </c>
    </row>
    <row r="2018" ht="15.75" customFormat="1" customHeight="1" s="41">
      <c r="B2018" s="416" t="inlineStr">
        <is>
          <t>E02002068</t>
        </is>
      </c>
      <c r="C2018" s="417" t="inlineStr">
        <is>
          <t>Sandwell 026</t>
        </is>
      </c>
      <c r="D2018" s="417" t="inlineStr">
        <is>
          <t>E08000028</t>
        </is>
      </c>
      <c r="E2018" s="417" t="inlineStr">
        <is>
          <t>Sandwell</t>
        </is>
      </c>
      <c r="F2018" s="417" t="inlineStr">
        <is>
          <t>West Midlands</t>
        </is>
      </c>
      <c r="G2018" s="380" t="inlineStr">
        <is>
          <t>RT Outer Conurbation</t>
        </is>
      </c>
      <c r="H2018" s="413" t="inlineStr">
        <is>
          <t>Inner and Outer Conurbation</t>
        </is>
      </c>
    </row>
    <row r="2019" ht="15.75" customFormat="1" customHeight="1" s="41">
      <c r="B2019" s="416" t="inlineStr">
        <is>
          <t>E02002069</t>
        </is>
      </c>
      <c r="C2019" s="417" t="inlineStr">
        <is>
          <t>Sandwell 027</t>
        </is>
      </c>
      <c r="D2019" s="417" t="inlineStr">
        <is>
          <t>E08000028</t>
        </is>
      </c>
      <c r="E2019" s="417" t="inlineStr">
        <is>
          <t>Sandwell</t>
        </is>
      </c>
      <c r="F2019" s="417" t="inlineStr">
        <is>
          <t>West Midlands</t>
        </is>
      </c>
      <c r="G2019" s="380" t="inlineStr">
        <is>
          <t>RT Outer Conurbation</t>
        </is>
      </c>
      <c r="H2019" s="413" t="inlineStr">
        <is>
          <t>Inner and Outer Conurbation</t>
        </is>
      </c>
    </row>
    <row r="2020" ht="15.75" customFormat="1" customHeight="1" s="41">
      <c r="B2020" s="416" t="inlineStr">
        <is>
          <t>E02002070</t>
        </is>
      </c>
      <c r="C2020" s="417" t="inlineStr">
        <is>
          <t>Sandwell 028</t>
        </is>
      </c>
      <c r="D2020" s="417" t="inlineStr">
        <is>
          <t>E08000028</t>
        </is>
      </c>
      <c r="E2020" s="417" t="inlineStr">
        <is>
          <t>Sandwell</t>
        </is>
      </c>
      <c r="F2020" s="417" t="inlineStr">
        <is>
          <t>West Midlands</t>
        </is>
      </c>
      <c r="G2020" s="380" t="inlineStr">
        <is>
          <t>RT Outer Conurbation</t>
        </is>
      </c>
      <c r="H2020" s="413" t="inlineStr">
        <is>
          <t>Inner and Outer Conurbation</t>
        </is>
      </c>
    </row>
    <row r="2021" ht="15.75" customFormat="1" customHeight="1" s="41">
      <c r="B2021" s="416" t="inlineStr">
        <is>
          <t>E02002071</t>
        </is>
      </c>
      <c r="C2021" s="417" t="inlineStr">
        <is>
          <t>Sandwell 029</t>
        </is>
      </c>
      <c r="D2021" s="417" t="inlineStr">
        <is>
          <t>E08000028</t>
        </is>
      </c>
      <c r="E2021" s="417" t="inlineStr">
        <is>
          <t>Sandwell</t>
        </is>
      </c>
      <c r="F2021" s="417" t="inlineStr">
        <is>
          <t>West Midlands</t>
        </is>
      </c>
      <c r="G2021" s="380" t="inlineStr">
        <is>
          <t>RT Outer Conurbation</t>
        </is>
      </c>
      <c r="H2021" s="413" t="inlineStr">
        <is>
          <t>Inner and Outer Conurbation</t>
        </is>
      </c>
    </row>
    <row r="2022" ht="15.75" customFormat="1" customHeight="1" s="41">
      <c r="B2022" s="416" t="inlineStr">
        <is>
          <t>E02002072</t>
        </is>
      </c>
      <c r="C2022" s="417" t="inlineStr">
        <is>
          <t>Sandwell 030</t>
        </is>
      </c>
      <c r="D2022" s="417" t="inlineStr">
        <is>
          <t>E08000028</t>
        </is>
      </c>
      <c r="E2022" s="417" t="inlineStr">
        <is>
          <t>Sandwell</t>
        </is>
      </c>
      <c r="F2022" s="417" t="inlineStr">
        <is>
          <t>West Midlands</t>
        </is>
      </c>
      <c r="G2022" s="380" t="inlineStr">
        <is>
          <t>RT Outer Conurbation</t>
        </is>
      </c>
      <c r="H2022" s="413" t="inlineStr">
        <is>
          <t>Inner and Outer Conurbation</t>
        </is>
      </c>
    </row>
    <row r="2023" ht="15.75" customFormat="1" customHeight="1" s="41">
      <c r="B2023" s="416" t="inlineStr">
        <is>
          <t>E02002073</t>
        </is>
      </c>
      <c r="C2023" s="417" t="inlineStr">
        <is>
          <t>Sandwell 031</t>
        </is>
      </c>
      <c r="D2023" s="417" t="inlineStr">
        <is>
          <t>E08000028</t>
        </is>
      </c>
      <c r="E2023" s="417" t="inlineStr">
        <is>
          <t>Sandwell</t>
        </is>
      </c>
      <c r="F2023" s="417" t="inlineStr">
        <is>
          <t>West Midlands</t>
        </is>
      </c>
      <c r="G2023" s="380" t="inlineStr">
        <is>
          <t>RT Outer Conurbation</t>
        </is>
      </c>
      <c r="H2023" s="413" t="inlineStr">
        <is>
          <t>Inner and Outer Conurbation</t>
        </is>
      </c>
    </row>
    <row r="2024" ht="15.75" customFormat="1" customHeight="1" s="41">
      <c r="B2024" s="416" t="inlineStr">
        <is>
          <t>E02002074</t>
        </is>
      </c>
      <c r="C2024" s="417" t="inlineStr">
        <is>
          <t>Sandwell 032</t>
        </is>
      </c>
      <c r="D2024" s="417" t="inlineStr">
        <is>
          <t>E08000028</t>
        </is>
      </c>
      <c r="E2024" s="417" t="inlineStr">
        <is>
          <t>Sandwell</t>
        </is>
      </c>
      <c r="F2024" s="417" t="inlineStr">
        <is>
          <t>West Midlands</t>
        </is>
      </c>
      <c r="G2024" s="380" t="inlineStr">
        <is>
          <t>RT Outer Conurbation</t>
        </is>
      </c>
      <c r="H2024" s="413" t="inlineStr">
        <is>
          <t>Inner and Outer Conurbation</t>
        </is>
      </c>
    </row>
    <row r="2025" ht="15.75" customFormat="1" customHeight="1" s="41">
      <c r="B2025" s="416" t="inlineStr">
        <is>
          <t>E02002075</t>
        </is>
      </c>
      <c r="C2025" s="417" t="inlineStr">
        <is>
          <t>Sandwell 033</t>
        </is>
      </c>
      <c r="D2025" s="417" t="inlineStr">
        <is>
          <t>E08000028</t>
        </is>
      </c>
      <c r="E2025" s="417" t="inlineStr">
        <is>
          <t>Sandwell</t>
        </is>
      </c>
      <c r="F2025" s="417" t="inlineStr">
        <is>
          <t>West Midlands</t>
        </is>
      </c>
      <c r="G2025" s="380" t="inlineStr">
        <is>
          <t>RT Outer Conurbation</t>
        </is>
      </c>
      <c r="H2025" s="413" t="inlineStr">
        <is>
          <t>Inner and Outer Conurbation</t>
        </is>
      </c>
    </row>
    <row r="2026" ht="15.75" customFormat="1" customHeight="1" s="41">
      <c r="B2026" s="416" t="inlineStr">
        <is>
          <t>E02002076</t>
        </is>
      </c>
      <c r="C2026" s="417" t="inlineStr">
        <is>
          <t>Sandwell 034</t>
        </is>
      </c>
      <c r="D2026" s="417" t="inlineStr">
        <is>
          <t>E08000028</t>
        </is>
      </c>
      <c r="E2026" s="417" t="inlineStr">
        <is>
          <t>Sandwell</t>
        </is>
      </c>
      <c r="F2026" s="417" t="inlineStr">
        <is>
          <t>West Midlands</t>
        </is>
      </c>
      <c r="G2026" s="380" t="inlineStr">
        <is>
          <t>RT Outer Conurbation</t>
        </is>
      </c>
      <c r="H2026" s="413" t="inlineStr">
        <is>
          <t>Inner and Outer Conurbation</t>
        </is>
      </c>
    </row>
    <row r="2027" ht="15.75" customFormat="1" customHeight="1" s="41">
      <c r="B2027" s="416" t="inlineStr">
        <is>
          <t>E02002077</t>
        </is>
      </c>
      <c r="C2027" s="417" t="inlineStr">
        <is>
          <t>Sandwell 035</t>
        </is>
      </c>
      <c r="D2027" s="417" t="inlineStr">
        <is>
          <t>E08000028</t>
        </is>
      </c>
      <c r="E2027" s="417" t="inlineStr">
        <is>
          <t>Sandwell</t>
        </is>
      </c>
      <c r="F2027" s="417" t="inlineStr">
        <is>
          <t>West Midlands</t>
        </is>
      </c>
      <c r="G2027" s="380" t="inlineStr">
        <is>
          <t>RT Outer Conurbation</t>
        </is>
      </c>
      <c r="H2027" s="413" t="inlineStr">
        <is>
          <t>Inner and Outer Conurbation</t>
        </is>
      </c>
    </row>
    <row r="2028" ht="15.75" customFormat="1" customHeight="1" s="41">
      <c r="B2028" s="416" t="inlineStr">
        <is>
          <t>E02002078</t>
        </is>
      </c>
      <c r="C2028" s="417" t="inlineStr">
        <is>
          <t>Sandwell 036</t>
        </is>
      </c>
      <c r="D2028" s="417" t="inlineStr">
        <is>
          <t>E08000028</t>
        </is>
      </c>
      <c r="E2028" s="417" t="inlineStr">
        <is>
          <t>Sandwell</t>
        </is>
      </c>
      <c r="F2028" s="417" t="inlineStr">
        <is>
          <t>West Midlands</t>
        </is>
      </c>
      <c r="G2028" s="380" t="inlineStr">
        <is>
          <t>RT Outer Conurbation</t>
        </is>
      </c>
      <c r="H2028" s="413" t="inlineStr">
        <is>
          <t>Inner and Outer Conurbation</t>
        </is>
      </c>
    </row>
    <row r="2029" ht="15.75" customFormat="1" customHeight="1" s="41">
      <c r="B2029" s="416" t="inlineStr">
        <is>
          <t>E02002079</t>
        </is>
      </c>
      <c r="C2029" s="417" t="inlineStr">
        <is>
          <t>Sandwell 037</t>
        </is>
      </c>
      <c r="D2029" s="417" t="inlineStr">
        <is>
          <t>E08000028</t>
        </is>
      </c>
      <c r="E2029" s="417" t="inlineStr">
        <is>
          <t>Sandwell</t>
        </is>
      </c>
      <c r="F2029" s="417" t="inlineStr">
        <is>
          <t>West Midlands</t>
        </is>
      </c>
      <c r="G2029" s="380" t="inlineStr">
        <is>
          <t>RT Outer Conurbation</t>
        </is>
      </c>
      <c r="H2029" s="413" t="inlineStr">
        <is>
          <t>Inner and Outer Conurbation</t>
        </is>
      </c>
    </row>
    <row r="2030" ht="15.75" customFormat="1" customHeight="1" s="41">
      <c r="B2030" s="416" t="inlineStr">
        <is>
          <t>E02002080</t>
        </is>
      </c>
      <c r="C2030" s="417" t="inlineStr">
        <is>
          <t>Sandwell 038</t>
        </is>
      </c>
      <c r="D2030" s="417" t="inlineStr">
        <is>
          <t>E08000028</t>
        </is>
      </c>
      <c r="E2030" s="417" t="inlineStr">
        <is>
          <t>Sandwell</t>
        </is>
      </c>
      <c r="F2030" s="417" t="inlineStr">
        <is>
          <t>West Midlands</t>
        </is>
      </c>
      <c r="G2030" s="380" t="inlineStr">
        <is>
          <t>RT Outer Conurbation</t>
        </is>
      </c>
      <c r="H2030" s="413" t="inlineStr">
        <is>
          <t>Inner and Outer Conurbation</t>
        </is>
      </c>
    </row>
    <row r="2031" ht="15.75" customFormat="1" customHeight="1" s="41">
      <c r="B2031" s="416" t="inlineStr">
        <is>
          <t>E02002081</t>
        </is>
      </c>
      <c r="C2031" s="417" t="inlineStr">
        <is>
          <t>Solihull 001</t>
        </is>
      </c>
      <c r="D2031" s="417" t="inlineStr">
        <is>
          <t>E08000029</t>
        </is>
      </c>
      <c r="E2031" s="417" t="inlineStr">
        <is>
          <t>Solihull</t>
        </is>
      </c>
      <c r="F2031" s="417" t="inlineStr">
        <is>
          <t>West Midlands</t>
        </is>
      </c>
      <c r="G2031" s="380" t="inlineStr">
        <is>
          <t>RT Outer Conurbation</t>
        </is>
      </c>
      <c r="H2031" s="413" t="inlineStr">
        <is>
          <t>Inner and Outer Conurbation</t>
        </is>
      </c>
    </row>
    <row r="2032" ht="15.75" customFormat="1" customHeight="1" s="41">
      <c r="B2032" s="416" t="inlineStr">
        <is>
          <t>E02002082</t>
        </is>
      </c>
      <c r="C2032" s="417" t="inlineStr">
        <is>
          <t>Solihull 002</t>
        </is>
      </c>
      <c r="D2032" s="417" t="inlineStr">
        <is>
          <t>E08000029</t>
        </is>
      </c>
      <c r="E2032" s="417" t="inlineStr">
        <is>
          <t>Solihull</t>
        </is>
      </c>
      <c r="F2032" s="417" t="inlineStr">
        <is>
          <t>West Midlands</t>
        </is>
      </c>
      <c r="G2032" s="380" t="inlineStr">
        <is>
          <t>RT Outer Conurbation</t>
        </is>
      </c>
      <c r="H2032" s="413" t="inlineStr">
        <is>
          <t>Inner and Outer Conurbation</t>
        </is>
      </c>
    </row>
    <row r="2033" ht="15.75" customFormat="1" customHeight="1" s="41">
      <c r="B2033" s="416" t="inlineStr">
        <is>
          <t>E02002083</t>
        </is>
      </c>
      <c r="C2033" s="417" t="inlineStr">
        <is>
          <t>Solihull 003</t>
        </is>
      </c>
      <c r="D2033" s="417" t="inlineStr">
        <is>
          <t>E08000029</t>
        </is>
      </c>
      <c r="E2033" s="417" t="inlineStr">
        <is>
          <t>Solihull</t>
        </is>
      </c>
      <c r="F2033" s="417" t="inlineStr">
        <is>
          <t>West Midlands</t>
        </is>
      </c>
      <c r="G2033" s="380" t="inlineStr">
        <is>
          <t>RT Outer Conurbation</t>
        </is>
      </c>
      <c r="H2033" s="413" t="inlineStr">
        <is>
          <t>Inner and Outer Conurbation</t>
        </is>
      </c>
    </row>
    <row r="2034" ht="15.75" customFormat="1" customHeight="1" s="41">
      <c r="B2034" s="416" t="inlineStr">
        <is>
          <t>E02002084</t>
        </is>
      </c>
      <c r="C2034" s="417" t="inlineStr">
        <is>
          <t>Solihull 004</t>
        </is>
      </c>
      <c r="D2034" s="417" t="inlineStr">
        <is>
          <t>E08000029</t>
        </is>
      </c>
      <c r="E2034" s="417" t="inlineStr">
        <is>
          <t>Solihull</t>
        </is>
      </c>
      <c r="F2034" s="417" t="inlineStr">
        <is>
          <t>West Midlands</t>
        </is>
      </c>
      <c r="G2034" s="380" t="inlineStr">
        <is>
          <t>RT Outer Conurbation</t>
        </is>
      </c>
      <c r="H2034" s="413" t="inlineStr">
        <is>
          <t>Inner and Outer Conurbation</t>
        </is>
      </c>
    </row>
    <row r="2035" ht="15.75" customFormat="1" customHeight="1" s="41">
      <c r="B2035" s="416" t="inlineStr">
        <is>
          <t>E02002085</t>
        </is>
      </c>
      <c r="C2035" s="417" t="inlineStr">
        <is>
          <t>Solihull 005</t>
        </is>
      </c>
      <c r="D2035" s="417" t="inlineStr">
        <is>
          <t>E08000029</t>
        </is>
      </c>
      <c r="E2035" s="417" t="inlineStr">
        <is>
          <t>Solihull</t>
        </is>
      </c>
      <c r="F2035" s="417" t="inlineStr">
        <is>
          <t>West Midlands</t>
        </is>
      </c>
      <c r="G2035" s="380" t="inlineStr">
        <is>
          <t>RT Outer Conurbation</t>
        </is>
      </c>
      <c r="H2035" s="413" t="inlineStr">
        <is>
          <t>Inner and Outer Conurbation</t>
        </is>
      </c>
    </row>
    <row r="2036" ht="15.75" customFormat="1" customHeight="1" s="41">
      <c r="B2036" s="416" t="inlineStr">
        <is>
          <t>E02002086</t>
        </is>
      </c>
      <c r="C2036" s="417" t="inlineStr">
        <is>
          <t>Solihull 006</t>
        </is>
      </c>
      <c r="D2036" s="417" t="inlineStr">
        <is>
          <t>E08000029</t>
        </is>
      </c>
      <c r="E2036" s="417" t="inlineStr">
        <is>
          <t>Solihull</t>
        </is>
      </c>
      <c r="F2036" s="417" t="inlineStr">
        <is>
          <t>West Midlands</t>
        </is>
      </c>
      <c r="G2036" s="380" t="inlineStr">
        <is>
          <t>RT Outer Conurbation</t>
        </is>
      </c>
      <c r="H2036" s="413" t="inlineStr">
        <is>
          <t>Inner and Outer Conurbation</t>
        </is>
      </c>
    </row>
    <row r="2037" ht="15.75" customFormat="1" customHeight="1" s="41">
      <c r="B2037" s="416" t="inlineStr">
        <is>
          <t>E02002087</t>
        </is>
      </c>
      <c r="C2037" s="417" t="inlineStr">
        <is>
          <t>Solihull 007</t>
        </is>
      </c>
      <c r="D2037" s="417" t="inlineStr">
        <is>
          <t>E08000029</t>
        </is>
      </c>
      <c r="E2037" s="417" t="inlineStr">
        <is>
          <t>Solihull</t>
        </is>
      </c>
      <c r="F2037" s="417" t="inlineStr">
        <is>
          <t>West Midlands</t>
        </is>
      </c>
      <c r="G2037" s="380" t="inlineStr">
        <is>
          <t>RT Outer Conurbation</t>
        </is>
      </c>
      <c r="H2037" s="413" t="inlineStr">
        <is>
          <t>Inner and Outer Conurbation</t>
        </is>
      </c>
    </row>
    <row r="2038" ht="15.75" customFormat="1" customHeight="1" s="41">
      <c r="B2038" s="416" t="inlineStr">
        <is>
          <t>E02002088</t>
        </is>
      </c>
      <c r="C2038" s="417" t="inlineStr">
        <is>
          <t>Solihull 008</t>
        </is>
      </c>
      <c r="D2038" s="417" t="inlineStr">
        <is>
          <t>E08000029</t>
        </is>
      </c>
      <c r="E2038" s="417" t="inlineStr">
        <is>
          <t>Solihull</t>
        </is>
      </c>
      <c r="F2038" s="417" t="inlineStr">
        <is>
          <t>West Midlands</t>
        </is>
      </c>
      <c r="G2038" s="380" t="inlineStr">
        <is>
          <t>RT Outer Conurbation</t>
        </is>
      </c>
      <c r="H2038" s="413" t="inlineStr">
        <is>
          <t>Inner and Outer Conurbation</t>
        </is>
      </c>
    </row>
    <row r="2039" ht="15.75" customFormat="1" customHeight="1" s="41">
      <c r="B2039" s="416" t="inlineStr">
        <is>
          <t>E02002089</t>
        </is>
      </c>
      <c r="C2039" s="417" t="inlineStr">
        <is>
          <t>Solihull 009</t>
        </is>
      </c>
      <c r="D2039" s="417" t="inlineStr">
        <is>
          <t>E08000029</t>
        </is>
      </c>
      <c r="E2039" s="417" t="inlineStr">
        <is>
          <t>Solihull</t>
        </is>
      </c>
      <c r="F2039" s="417" t="inlineStr">
        <is>
          <t>West Midlands</t>
        </is>
      </c>
      <c r="G2039" s="380" t="inlineStr">
        <is>
          <t>RT Outer Conurbation</t>
        </is>
      </c>
      <c r="H2039" s="413" t="inlineStr">
        <is>
          <t>Inner and Outer Conurbation</t>
        </is>
      </c>
    </row>
    <row r="2040" ht="15.75" customFormat="1" customHeight="1" s="41">
      <c r="B2040" s="416" t="inlineStr">
        <is>
          <t>E02002090</t>
        </is>
      </c>
      <c r="C2040" s="417" t="inlineStr">
        <is>
          <t>Solihull 010</t>
        </is>
      </c>
      <c r="D2040" s="417" t="inlineStr">
        <is>
          <t>E08000029</t>
        </is>
      </c>
      <c r="E2040" s="417" t="inlineStr">
        <is>
          <t>Solihull</t>
        </is>
      </c>
      <c r="F2040" s="417" t="inlineStr">
        <is>
          <t>West Midlands</t>
        </is>
      </c>
      <c r="G2040" s="380" t="inlineStr">
        <is>
          <t>RT Outer Conurbation</t>
        </is>
      </c>
      <c r="H2040" s="413" t="inlineStr">
        <is>
          <t>Inner and Outer Conurbation</t>
        </is>
      </c>
    </row>
    <row r="2041" ht="15.75" customFormat="1" customHeight="1" s="41">
      <c r="B2041" s="416" t="inlineStr">
        <is>
          <t>E02002091</t>
        </is>
      </c>
      <c r="C2041" s="417" t="inlineStr">
        <is>
          <t>Solihull 011</t>
        </is>
      </c>
      <c r="D2041" s="417" t="inlineStr">
        <is>
          <t>E08000029</t>
        </is>
      </c>
      <c r="E2041" s="417" t="inlineStr">
        <is>
          <t>Solihull</t>
        </is>
      </c>
      <c r="F2041" s="417" t="inlineStr">
        <is>
          <t>West Midlands</t>
        </is>
      </c>
      <c r="G2041" s="380" t="inlineStr">
        <is>
          <t>RT Outer Conurbation</t>
        </is>
      </c>
      <c r="H2041" s="413" t="inlineStr">
        <is>
          <t>Inner and Outer Conurbation</t>
        </is>
      </c>
    </row>
    <row r="2042" ht="15.75" customFormat="1" customHeight="1" s="41">
      <c r="B2042" s="416" t="inlineStr">
        <is>
          <t>E02002092</t>
        </is>
      </c>
      <c r="C2042" s="417" t="inlineStr">
        <is>
          <t>Solihull 012</t>
        </is>
      </c>
      <c r="D2042" s="417" t="inlineStr">
        <is>
          <t>E08000029</t>
        </is>
      </c>
      <c r="E2042" s="417" t="inlineStr">
        <is>
          <t>Solihull</t>
        </is>
      </c>
      <c r="F2042" s="417" t="inlineStr">
        <is>
          <t>West Midlands</t>
        </is>
      </c>
      <c r="G2042" s="380" t="inlineStr">
        <is>
          <t>RT Outer Conurbation</t>
        </is>
      </c>
      <c r="H2042" s="413" t="inlineStr">
        <is>
          <t>Inner and Outer Conurbation</t>
        </is>
      </c>
    </row>
    <row r="2043" ht="15.75" customFormat="1" customHeight="1" s="41">
      <c r="B2043" s="416" t="inlineStr">
        <is>
          <t>E02002093</t>
        </is>
      </c>
      <c r="C2043" s="417" t="inlineStr">
        <is>
          <t>Solihull 013</t>
        </is>
      </c>
      <c r="D2043" s="417" t="inlineStr">
        <is>
          <t>E08000029</t>
        </is>
      </c>
      <c r="E2043" s="417" t="inlineStr">
        <is>
          <t>Solihull</t>
        </is>
      </c>
      <c r="F2043" s="417" t="inlineStr">
        <is>
          <t>West Midlands</t>
        </is>
      </c>
      <c r="G2043" s="380" t="inlineStr">
        <is>
          <t>RT Outer Conurbation</t>
        </is>
      </c>
      <c r="H2043" s="413" t="inlineStr">
        <is>
          <t>Inner and Outer Conurbation</t>
        </is>
      </c>
    </row>
    <row r="2044" ht="15.75" customFormat="1" customHeight="1" s="41">
      <c r="B2044" s="416" t="inlineStr">
        <is>
          <t>E02002094</t>
        </is>
      </c>
      <c r="C2044" s="417" t="inlineStr">
        <is>
          <t>Solihull 014</t>
        </is>
      </c>
      <c r="D2044" s="417" t="inlineStr">
        <is>
          <t>E08000029</t>
        </is>
      </c>
      <c r="E2044" s="417" t="inlineStr">
        <is>
          <t>Solihull</t>
        </is>
      </c>
      <c r="F2044" s="417" t="inlineStr">
        <is>
          <t>West Midlands</t>
        </is>
      </c>
      <c r="G2044" s="380" t="inlineStr">
        <is>
          <t>RT Outer Conurbation</t>
        </is>
      </c>
      <c r="H2044" s="413" t="inlineStr">
        <is>
          <t>Inner and Outer Conurbation</t>
        </is>
      </c>
    </row>
    <row r="2045" ht="15.75" customFormat="1" customHeight="1" s="41">
      <c r="B2045" s="416" t="inlineStr">
        <is>
          <t>E02002095</t>
        </is>
      </c>
      <c r="C2045" s="417" t="inlineStr">
        <is>
          <t>Solihull 015</t>
        </is>
      </c>
      <c r="D2045" s="417" t="inlineStr">
        <is>
          <t>E08000029</t>
        </is>
      </c>
      <c r="E2045" s="417" t="inlineStr">
        <is>
          <t>Solihull</t>
        </is>
      </c>
      <c r="F2045" s="417" t="inlineStr">
        <is>
          <t>West Midlands</t>
        </is>
      </c>
      <c r="G2045" s="380" t="inlineStr">
        <is>
          <t>RT Outer Conurbation</t>
        </is>
      </c>
      <c r="H2045" s="413" t="inlineStr">
        <is>
          <t>Inner and Outer Conurbation</t>
        </is>
      </c>
    </row>
    <row r="2046" ht="15.75" customFormat="1" customHeight="1" s="41">
      <c r="B2046" s="416" t="inlineStr">
        <is>
          <t>E02002096</t>
        </is>
      </c>
      <c r="C2046" s="417" t="inlineStr">
        <is>
          <t>Solihull 016</t>
        </is>
      </c>
      <c r="D2046" s="417" t="inlineStr">
        <is>
          <t>E08000029</t>
        </is>
      </c>
      <c r="E2046" s="417" t="inlineStr">
        <is>
          <t>Solihull</t>
        </is>
      </c>
      <c r="F2046" s="417" t="inlineStr">
        <is>
          <t>West Midlands</t>
        </is>
      </c>
      <c r="G2046" s="380" t="inlineStr">
        <is>
          <t>RT Outer Conurbation</t>
        </is>
      </c>
      <c r="H2046" s="413" t="inlineStr">
        <is>
          <t>Inner and Outer Conurbation</t>
        </is>
      </c>
    </row>
    <row r="2047" ht="15.75" customFormat="1" customHeight="1" s="41">
      <c r="B2047" s="416" t="inlineStr">
        <is>
          <t>E02002097</t>
        </is>
      </c>
      <c r="C2047" s="417" t="inlineStr">
        <is>
          <t>Solihull 017</t>
        </is>
      </c>
      <c r="D2047" s="417" t="inlineStr">
        <is>
          <t>E08000029</t>
        </is>
      </c>
      <c r="E2047" s="417" t="inlineStr">
        <is>
          <t>Solihull</t>
        </is>
      </c>
      <c r="F2047" s="417" t="inlineStr">
        <is>
          <t>West Midlands</t>
        </is>
      </c>
      <c r="G2047" s="380" t="inlineStr">
        <is>
          <t>RT Outer Conurbation</t>
        </is>
      </c>
      <c r="H2047" s="413" t="inlineStr">
        <is>
          <t>Inner and Outer Conurbation</t>
        </is>
      </c>
    </row>
    <row r="2048" ht="15.75" customFormat="1" customHeight="1" s="41">
      <c r="B2048" s="416" t="inlineStr">
        <is>
          <t>E02002098</t>
        </is>
      </c>
      <c r="C2048" s="417" t="inlineStr">
        <is>
          <t>Solihull 018</t>
        </is>
      </c>
      <c r="D2048" s="417" t="inlineStr">
        <is>
          <t>E08000029</t>
        </is>
      </c>
      <c r="E2048" s="417" t="inlineStr">
        <is>
          <t>Solihull</t>
        </is>
      </c>
      <c r="F2048" s="417" t="inlineStr">
        <is>
          <t>West Midlands</t>
        </is>
      </c>
      <c r="G2048" s="380" t="inlineStr">
        <is>
          <t>RT Outer Conurbation</t>
        </is>
      </c>
      <c r="H2048" s="413" t="inlineStr">
        <is>
          <t>Inner and Outer Conurbation</t>
        </is>
      </c>
    </row>
    <row r="2049" ht="15.75" customFormat="1" customHeight="1" s="41">
      <c r="B2049" s="416" t="inlineStr">
        <is>
          <t>E02002099</t>
        </is>
      </c>
      <c r="C2049" s="417" t="inlineStr">
        <is>
          <t>Solihull 019</t>
        </is>
      </c>
      <c r="D2049" s="417" t="inlineStr">
        <is>
          <t>E08000029</t>
        </is>
      </c>
      <c r="E2049" s="417" t="inlineStr">
        <is>
          <t>Solihull</t>
        </is>
      </c>
      <c r="F2049" s="417" t="inlineStr">
        <is>
          <t>West Midlands</t>
        </is>
      </c>
      <c r="G2049" s="380" t="inlineStr">
        <is>
          <t>RT Outer Conurbation</t>
        </is>
      </c>
      <c r="H2049" s="413" t="inlineStr">
        <is>
          <t>Inner and Outer Conurbation</t>
        </is>
      </c>
    </row>
    <row r="2050" ht="15.75" customFormat="1" customHeight="1" s="41">
      <c r="B2050" s="416" t="inlineStr">
        <is>
          <t>E02002101</t>
        </is>
      </c>
      <c r="C2050" s="417" t="inlineStr">
        <is>
          <t>Solihull 021</t>
        </is>
      </c>
      <c r="D2050" s="417" t="inlineStr">
        <is>
          <t>E08000029</t>
        </is>
      </c>
      <c r="E2050" s="417" t="inlineStr">
        <is>
          <t>Solihull</t>
        </is>
      </c>
      <c r="F2050" s="417" t="inlineStr">
        <is>
          <t>West Midlands</t>
        </is>
      </c>
      <c r="G2050" s="380" t="inlineStr">
        <is>
          <t>RT Outer Conurbation</t>
        </is>
      </c>
      <c r="H2050" s="413" t="inlineStr">
        <is>
          <t>Inner and Outer Conurbation</t>
        </is>
      </c>
    </row>
    <row r="2051" ht="15.75" customFormat="1" customHeight="1" s="41">
      <c r="B2051" s="416" t="inlineStr">
        <is>
          <t>E02002102</t>
        </is>
      </c>
      <c r="C2051" s="417" t="inlineStr">
        <is>
          <t>Solihull 022</t>
        </is>
      </c>
      <c r="D2051" s="417" t="inlineStr">
        <is>
          <t>E08000029</t>
        </is>
      </c>
      <c r="E2051" s="417" t="inlineStr">
        <is>
          <t>Solihull</t>
        </is>
      </c>
      <c r="F2051" s="417" t="inlineStr">
        <is>
          <t>West Midlands</t>
        </is>
      </c>
      <c r="G2051" s="380" t="inlineStr">
        <is>
          <t>RT Outer Conurbation</t>
        </is>
      </c>
      <c r="H2051" s="413" t="inlineStr">
        <is>
          <t>Inner and Outer Conurbation</t>
        </is>
      </c>
    </row>
    <row r="2052" ht="15.75" customFormat="1" customHeight="1" s="41">
      <c r="B2052" s="416" t="inlineStr">
        <is>
          <t>E02002103</t>
        </is>
      </c>
      <c r="C2052" s="417" t="inlineStr">
        <is>
          <t>Solihull 023</t>
        </is>
      </c>
      <c r="D2052" s="417" t="inlineStr">
        <is>
          <t>E08000029</t>
        </is>
      </c>
      <c r="E2052" s="417" t="inlineStr">
        <is>
          <t>Solihull</t>
        </is>
      </c>
      <c r="F2052" s="417" t="inlineStr">
        <is>
          <t>West Midlands</t>
        </is>
      </c>
      <c r="G2052" s="380" t="inlineStr">
        <is>
          <t>RT Outer Conurbation</t>
        </is>
      </c>
      <c r="H2052" s="413" t="inlineStr">
        <is>
          <t>Inner and Outer Conurbation</t>
        </is>
      </c>
    </row>
    <row r="2053" ht="15.75" customFormat="1" customHeight="1" s="41">
      <c r="B2053" s="416" t="inlineStr">
        <is>
          <t>E02002104</t>
        </is>
      </c>
      <c r="C2053" s="417" t="inlineStr">
        <is>
          <t>Solihull 024</t>
        </is>
      </c>
      <c r="D2053" s="417" t="inlineStr">
        <is>
          <t>E08000029</t>
        </is>
      </c>
      <c r="E2053" s="417" t="inlineStr">
        <is>
          <t>Solihull</t>
        </is>
      </c>
      <c r="F2053" s="417" t="inlineStr">
        <is>
          <t>West Midlands</t>
        </is>
      </c>
      <c r="G2053" s="380" t="inlineStr">
        <is>
          <t>RT Outer Conurbation</t>
        </is>
      </c>
      <c r="H2053" s="413" t="inlineStr">
        <is>
          <t>Inner and Outer Conurbation</t>
        </is>
      </c>
    </row>
    <row r="2054" ht="15.75" customFormat="1" customHeight="1" s="41">
      <c r="B2054" s="416" t="inlineStr">
        <is>
          <t>E02002105</t>
        </is>
      </c>
      <c r="C2054" s="417" t="inlineStr">
        <is>
          <t>Solihull 025</t>
        </is>
      </c>
      <c r="D2054" s="417" t="inlineStr">
        <is>
          <t>E08000029</t>
        </is>
      </c>
      <c r="E2054" s="417" t="inlineStr">
        <is>
          <t>Solihull</t>
        </is>
      </c>
      <c r="F2054" s="417" t="inlineStr">
        <is>
          <t>West Midlands</t>
        </is>
      </c>
      <c r="G2054" s="380" t="inlineStr">
        <is>
          <t>RT Outer Conurbation</t>
        </is>
      </c>
      <c r="H2054" s="413" t="inlineStr">
        <is>
          <t>Inner and Outer Conurbation</t>
        </is>
      </c>
    </row>
    <row r="2055" ht="15.75" customFormat="1" customHeight="1" s="41">
      <c r="B2055" s="416" t="inlineStr">
        <is>
          <t>E02002106</t>
        </is>
      </c>
      <c r="C2055" s="417" t="inlineStr">
        <is>
          <t>Solihull 026</t>
        </is>
      </c>
      <c r="D2055" s="417" t="inlineStr">
        <is>
          <t>E08000029</t>
        </is>
      </c>
      <c r="E2055" s="417" t="inlineStr">
        <is>
          <t>Solihull</t>
        </is>
      </c>
      <c r="F2055" s="417" t="inlineStr">
        <is>
          <t>West Midlands</t>
        </is>
      </c>
      <c r="G2055" s="380" t="inlineStr">
        <is>
          <t>RT Outer Conurbation</t>
        </is>
      </c>
      <c r="H2055" s="413" t="inlineStr">
        <is>
          <t>Inner and Outer Conurbation</t>
        </is>
      </c>
    </row>
    <row r="2056" ht="15.75" customFormat="1" customHeight="1" s="41">
      <c r="B2056" s="416" t="inlineStr">
        <is>
          <t>E02002107</t>
        </is>
      </c>
      <c r="C2056" s="417" t="inlineStr">
        <is>
          <t>Solihull 027</t>
        </is>
      </c>
      <c r="D2056" s="417" t="inlineStr">
        <is>
          <t>E08000029</t>
        </is>
      </c>
      <c r="E2056" s="417" t="inlineStr">
        <is>
          <t>Solihull</t>
        </is>
      </c>
      <c r="F2056" s="417" t="inlineStr">
        <is>
          <t>West Midlands</t>
        </is>
      </c>
      <c r="G2056" s="380" t="inlineStr">
        <is>
          <t>RT Outer Conurbation</t>
        </is>
      </c>
      <c r="H2056" s="413" t="inlineStr">
        <is>
          <t>Inner and Outer Conurbation</t>
        </is>
      </c>
    </row>
    <row r="2057" ht="15.75" customFormat="1" customHeight="1" s="41">
      <c r="B2057" s="416" t="inlineStr">
        <is>
          <t>E02002108</t>
        </is>
      </c>
      <c r="C2057" s="417" t="inlineStr">
        <is>
          <t>Solihull 028</t>
        </is>
      </c>
      <c r="D2057" s="417" t="inlineStr">
        <is>
          <t>E08000029</t>
        </is>
      </c>
      <c r="E2057" s="417" t="inlineStr">
        <is>
          <t>Solihull</t>
        </is>
      </c>
      <c r="F2057" s="417" t="inlineStr">
        <is>
          <t>West Midlands</t>
        </is>
      </c>
      <c r="G2057" s="380" t="inlineStr">
        <is>
          <t>RT Outer Conurbation</t>
        </is>
      </c>
      <c r="H2057" s="413" t="inlineStr">
        <is>
          <t>Inner and Outer Conurbation</t>
        </is>
      </c>
    </row>
    <row r="2058" ht="15.75" customFormat="1" customHeight="1" s="41">
      <c r="B2058" s="416" t="inlineStr">
        <is>
          <t>E02002109</t>
        </is>
      </c>
      <c r="C2058" s="417" t="inlineStr">
        <is>
          <t>Solihull 029</t>
        </is>
      </c>
      <c r="D2058" s="417" t="inlineStr">
        <is>
          <t>E08000029</t>
        </is>
      </c>
      <c r="E2058" s="417" t="inlineStr">
        <is>
          <t>Solihull</t>
        </is>
      </c>
      <c r="F2058" s="417" t="inlineStr">
        <is>
          <t>West Midlands</t>
        </is>
      </c>
      <c r="G2058" s="380" t="inlineStr">
        <is>
          <t>RT Outer Conurbation</t>
        </is>
      </c>
      <c r="H2058" s="413" t="inlineStr">
        <is>
          <t>Inner and Outer Conurbation</t>
        </is>
      </c>
    </row>
    <row r="2059" ht="15.75" customFormat="1" customHeight="1" s="41">
      <c r="B2059" s="416" t="inlineStr">
        <is>
          <t>E02002110</t>
        </is>
      </c>
      <c r="C2059" s="417" t="inlineStr">
        <is>
          <t>Walsall 001</t>
        </is>
      </c>
      <c r="D2059" s="417" t="inlineStr">
        <is>
          <t>E08000030</t>
        </is>
      </c>
      <c r="E2059" s="417" t="inlineStr">
        <is>
          <t>Walsall</t>
        </is>
      </c>
      <c r="F2059" s="417" t="inlineStr">
        <is>
          <t>West Midlands</t>
        </is>
      </c>
      <c r="G2059" s="380" t="inlineStr">
        <is>
          <t>RT Outer Conurbation</t>
        </is>
      </c>
      <c r="H2059" s="413" t="inlineStr">
        <is>
          <t>Inner and Outer Conurbation</t>
        </is>
      </c>
    </row>
    <row r="2060" ht="15.75" customFormat="1" customHeight="1" s="41">
      <c r="B2060" s="416" t="inlineStr">
        <is>
          <t>E02002111</t>
        </is>
      </c>
      <c r="C2060" s="417" t="inlineStr">
        <is>
          <t>Walsall 002</t>
        </is>
      </c>
      <c r="D2060" s="417" t="inlineStr">
        <is>
          <t>E08000030</t>
        </is>
      </c>
      <c r="E2060" s="417" t="inlineStr">
        <is>
          <t>Walsall</t>
        </is>
      </c>
      <c r="F2060" s="417" t="inlineStr">
        <is>
          <t>West Midlands</t>
        </is>
      </c>
      <c r="G2060" s="380" t="inlineStr">
        <is>
          <t>RT Outer Conurbation</t>
        </is>
      </c>
      <c r="H2060" s="413" t="inlineStr">
        <is>
          <t>Inner and Outer Conurbation</t>
        </is>
      </c>
    </row>
    <row r="2061" ht="15.75" customFormat="1" customHeight="1" s="41">
      <c r="B2061" s="416" t="inlineStr">
        <is>
          <t>E02002112</t>
        </is>
      </c>
      <c r="C2061" s="417" t="inlineStr">
        <is>
          <t>Walsall 003</t>
        </is>
      </c>
      <c r="D2061" s="417" t="inlineStr">
        <is>
          <t>E08000030</t>
        </is>
      </c>
      <c r="E2061" s="417" t="inlineStr">
        <is>
          <t>Walsall</t>
        </is>
      </c>
      <c r="F2061" s="417" t="inlineStr">
        <is>
          <t>West Midlands</t>
        </is>
      </c>
      <c r="G2061" s="380" t="inlineStr">
        <is>
          <t>RT Outer Conurbation</t>
        </is>
      </c>
      <c r="H2061" s="413" t="inlineStr">
        <is>
          <t>Inner and Outer Conurbation</t>
        </is>
      </c>
    </row>
    <row r="2062" ht="15.75" customFormat="1" customHeight="1" s="41">
      <c r="B2062" s="416" t="inlineStr">
        <is>
          <t>E02002113</t>
        </is>
      </c>
      <c r="C2062" s="417" t="inlineStr">
        <is>
          <t>Walsall 004</t>
        </is>
      </c>
      <c r="D2062" s="417" t="inlineStr">
        <is>
          <t>E08000030</t>
        </is>
      </c>
      <c r="E2062" s="417" t="inlineStr">
        <is>
          <t>Walsall</t>
        </is>
      </c>
      <c r="F2062" s="417" t="inlineStr">
        <is>
          <t>West Midlands</t>
        </is>
      </c>
      <c r="G2062" s="380" t="inlineStr">
        <is>
          <t>RT Outer Conurbation</t>
        </is>
      </c>
      <c r="H2062" s="413" t="inlineStr">
        <is>
          <t>Inner and Outer Conurbation</t>
        </is>
      </c>
    </row>
    <row r="2063" ht="15.75" customFormat="1" customHeight="1" s="41">
      <c r="B2063" s="416" t="inlineStr">
        <is>
          <t>E02002114</t>
        </is>
      </c>
      <c r="C2063" s="417" t="inlineStr">
        <is>
          <t>Walsall 005</t>
        </is>
      </c>
      <c r="D2063" s="417" t="inlineStr">
        <is>
          <t>E08000030</t>
        </is>
      </c>
      <c r="E2063" s="417" t="inlineStr">
        <is>
          <t>Walsall</t>
        </is>
      </c>
      <c r="F2063" s="417" t="inlineStr">
        <is>
          <t>West Midlands</t>
        </is>
      </c>
      <c r="G2063" s="380" t="inlineStr">
        <is>
          <t>RT Outer Conurbation</t>
        </is>
      </c>
      <c r="H2063" s="413" t="inlineStr">
        <is>
          <t>Inner and Outer Conurbation</t>
        </is>
      </c>
    </row>
    <row r="2064" ht="15.75" customFormat="1" customHeight="1" s="41">
      <c r="B2064" s="416" t="inlineStr">
        <is>
          <t>E02002115</t>
        </is>
      </c>
      <c r="C2064" s="417" t="inlineStr">
        <is>
          <t>Walsall 006</t>
        </is>
      </c>
      <c r="D2064" s="417" t="inlineStr">
        <is>
          <t>E08000030</t>
        </is>
      </c>
      <c r="E2064" s="417" t="inlineStr">
        <is>
          <t>Walsall</t>
        </is>
      </c>
      <c r="F2064" s="417" t="inlineStr">
        <is>
          <t>West Midlands</t>
        </is>
      </c>
      <c r="G2064" s="380" t="inlineStr">
        <is>
          <t>RT Outer Conurbation</t>
        </is>
      </c>
      <c r="H2064" s="413" t="inlineStr">
        <is>
          <t>Inner and Outer Conurbation</t>
        </is>
      </c>
    </row>
    <row r="2065" ht="15.75" customFormat="1" customHeight="1" s="41">
      <c r="B2065" s="416" t="inlineStr">
        <is>
          <t>E02002116</t>
        </is>
      </c>
      <c r="C2065" s="417" t="inlineStr">
        <is>
          <t>Walsall 007</t>
        </is>
      </c>
      <c r="D2065" s="417" t="inlineStr">
        <is>
          <t>E08000030</t>
        </is>
      </c>
      <c r="E2065" s="417" t="inlineStr">
        <is>
          <t>Walsall</t>
        </is>
      </c>
      <c r="F2065" s="417" t="inlineStr">
        <is>
          <t>West Midlands</t>
        </is>
      </c>
      <c r="G2065" s="380" t="inlineStr">
        <is>
          <t>RT Outer Conurbation</t>
        </is>
      </c>
      <c r="H2065" s="413" t="inlineStr">
        <is>
          <t>Inner and Outer Conurbation</t>
        </is>
      </c>
    </row>
    <row r="2066" ht="15.75" customFormat="1" customHeight="1" s="41">
      <c r="B2066" s="416" t="inlineStr">
        <is>
          <t>E02002117</t>
        </is>
      </c>
      <c r="C2066" s="417" t="inlineStr">
        <is>
          <t>Walsall 008</t>
        </is>
      </c>
      <c r="D2066" s="417" t="inlineStr">
        <is>
          <t>E08000030</t>
        </is>
      </c>
      <c r="E2066" s="417" t="inlineStr">
        <is>
          <t>Walsall</t>
        </is>
      </c>
      <c r="F2066" s="417" t="inlineStr">
        <is>
          <t>West Midlands</t>
        </is>
      </c>
      <c r="G2066" s="380" t="inlineStr">
        <is>
          <t>RT Outer Conurbation</t>
        </is>
      </c>
      <c r="H2066" s="413" t="inlineStr">
        <is>
          <t>Inner and Outer Conurbation</t>
        </is>
      </c>
    </row>
    <row r="2067" ht="15.75" customFormat="1" customHeight="1" s="41">
      <c r="B2067" s="416" t="inlineStr">
        <is>
          <t>E02002118</t>
        </is>
      </c>
      <c r="C2067" s="417" t="inlineStr">
        <is>
          <t>Walsall 009</t>
        </is>
      </c>
      <c r="D2067" s="417" t="inlineStr">
        <is>
          <t>E08000030</t>
        </is>
      </c>
      <c r="E2067" s="417" t="inlineStr">
        <is>
          <t>Walsall</t>
        </is>
      </c>
      <c r="F2067" s="417" t="inlineStr">
        <is>
          <t>West Midlands</t>
        </is>
      </c>
      <c r="G2067" s="380" t="inlineStr">
        <is>
          <t>RT Outer Conurbation</t>
        </is>
      </c>
      <c r="H2067" s="413" t="inlineStr">
        <is>
          <t>Inner and Outer Conurbation</t>
        </is>
      </c>
    </row>
    <row r="2068" ht="15.75" customFormat="1" customHeight="1" s="41">
      <c r="B2068" s="416" t="inlineStr">
        <is>
          <t>E02002119</t>
        </is>
      </c>
      <c r="C2068" s="417" t="inlineStr">
        <is>
          <t>Walsall 010</t>
        </is>
      </c>
      <c r="D2068" s="417" t="inlineStr">
        <is>
          <t>E08000030</t>
        </is>
      </c>
      <c r="E2068" s="417" t="inlineStr">
        <is>
          <t>Walsall</t>
        </is>
      </c>
      <c r="F2068" s="417" t="inlineStr">
        <is>
          <t>West Midlands</t>
        </is>
      </c>
      <c r="G2068" s="380" t="inlineStr">
        <is>
          <t>RT Outer Conurbation</t>
        </is>
      </c>
      <c r="H2068" s="413" t="inlineStr">
        <is>
          <t>Inner and Outer Conurbation</t>
        </is>
      </c>
    </row>
    <row r="2069" ht="15.75" customFormat="1" customHeight="1" s="41">
      <c r="B2069" s="416" t="inlineStr">
        <is>
          <t>E02002120</t>
        </is>
      </c>
      <c r="C2069" s="417" t="inlineStr">
        <is>
          <t>Walsall 011</t>
        </is>
      </c>
      <c r="D2069" s="417" t="inlineStr">
        <is>
          <t>E08000030</t>
        </is>
      </c>
      <c r="E2069" s="417" t="inlineStr">
        <is>
          <t>Walsall</t>
        </is>
      </c>
      <c r="F2069" s="417" t="inlineStr">
        <is>
          <t>West Midlands</t>
        </is>
      </c>
      <c r="G2069" s="380" t="inlineStr">
        <is>
          <t>RT Outer Conurbation</t>
        </is>
      </c>
      <c r="H2069" s="413" t="inlineStr">
        <is>
          <t>Inner and Outer Conurbation</t>
        </is>
      </c>
    </row>
    <row r="2070" ht="15.75" customFormat="1" customHeight="1" s="41">
      <c r="B2070" s="416" t="inlineStr">
        <is>
          <t>E02002121</t>
        </is>
      </c>
      <c r="C2070" s="417" t="inlineStr">
        <is>
          <t>Walsall 012</t>
        </is>
      </c>
      <c r="D2070" s="417" t="inlineStr">
        <is>
          <t>E08000030</t>
        </is>
      </c>
      <c r="E2070" s="417" t="inlineStr">
        <is>
          <t>Walsall</t>
        </is>
      </c>
      <c r="F2070" s="417" t="inlineStr">
        <is>
          <t>West Midlands</t>
        </is>
      </c>
      <c r="G2070" s="380" t="inlineStr">
        <is>
          <t>RT Outer Conurbation</t>
        </is>
      </c>
      <c r="H2070" s="413" t="inlineStr">
        <is>
          <t>Inner and Outer Conurbation</t>
        </is>
      </c>
    </row>
    <row r="2071" ht="15.75" customFormat="1" customHeight="1" s="41">
      <c r="B2071" s="416" t="inlineStr">
        <is>
          <t>E02002122</t>
        </is>
      </c>
      <c r="C2071" s="417" t="inlineStr">
        <is>
          <t>Walsall 013</t>
        </is>
      </c>
      <c r="D2071" s="417" t="inlineStr">
        <is>
          <t>E08000030</t>
        </is>
      </c>
      <c r="E2071" s="417" t="inlineStr">
        <is>
          <t>Walsall</t>
        </is>
      </c>
      <c r="F2071" s="417" t="inlineStr">
        <is>
          <t>West Midlands</t>
        </is>
      </c>
      <c r="G2071" s="380" t="inlineStr">
        <is>
          <t>RT Outer Conurbation</t>
        </is>
      </c>
      <c r="H2071" s="413" t="inlineStr">
        <is>
          <t>Inner and Outer Conurbation</t>
        </is>
      </c>
    </row>
    <row r="2072" ht="15.75" customFormat="1" customHeight="1" s="41">
      <c r="B2072" s="416" t="inlineStr">
        <is>
          <t>E02002123</t>
        </is>
      </c>
      <c r="C2072" s="417" t="inlineStr">
        <is>
          <t>Walsall 014</t>
        </is>
      </c>
      <c r="D2072" s="417" t="inlineStr">
        <is>
          <t>E08000030</t>
        </is>
      </c>
      <c r="E2072" s="417" t="inlineStr">
        <is>
          <t>Walsall</t>
        </is>
      </c>
      <c r="F2072" s="417" t="inlineStr">
        <is>
          <t>West Midlands</t>
        </is>
      </c>
      <c r="G2072" s="380" t="inlineStr">
        <is>
          <t>RT Outer Conurbation</t>
        </is>
      </c>
      <c r="H2072" s="413" t="inlineStr">
        <is>
          <t>Inner and Outer Conurbation</t>
        </is>
      </c>
    </row>
    <row r="2073" ht="15.75" customFormat="1" customHeight="1" s="41">
      <c r="B2073" s="416" t="inlineStr">
        <is>
          <t>E02002124</t>
        </is>
      </c>
      <c r="C2073" s="417" t="inlineStr">
        <is>
          <t>Walsall 015</t>
        </is>
      </c>
      <c r="D2073" s="417" t="inlineStr">
        <is>
          <t>E08000030</t>
        </is>
      </c>
      <c r="E2073" s="417" t="inlineStr">
        <is>
          <t>Walsall</t>
        </is>
      </c>
      <c r="F2073" s="417" t="inlineStr">
        <is>
          <t>West Midlands</t>
        </is>
      </c>
      <c r="G2073" s="380" t="inlineStr">
        <is>
          <t>RT Outer Conurbation</t>
        </is>
      </c>
      <c r="H2073" s="413" t="inlineStr">
        <is>
          <t>Inner and Outer Conurbation</t>
        </is>
      </c>
    </row>
    <row r="2074" ht="15.75" customFormat="1" customHeight="1" s="41">
      <c r="B2074" s="416" t="inlineStr">
        <is>
          <t>E02002125</t>
        </is>
      </c>
      <c r="C2074" s="417" t="inlineStr">
        <is>
          <t>Walsall 016</t>
        </is>
      </c>
      <c r="D2074" s="417" t="inlineStr">
        <is>
          <t>E08000030</t>
        </is>
      </c>
      <c r="E2074" s="417" t="inlineStr">
        <is>
          <t>Walsall</t>
        </is>
      </c>
      <c r="F2074" s="417" t="inlineStr">
        <is>
          <t>West Midlands</t>
        </is>
      </c>
      <c r="G2074" s="380" t="inlineStr">
        <is>
          <t>RT Outer Conurbation</t>
        </is>
      </c>
      <c r="H2074" s="413" t="inlineStr">
        <is>
          <t>Inner and Outer Conurbation</t>
        </is>
      </c>
    </row>
    <row r="2075" ht="15.75" customFormat="1" customHeight="1" s="41">
      <c r="B2075" s="416" t="inlineStr">
        <is>
          <t>E02002126</t>
        </is>
      </c>
      <c r="C2075" s="417" t="inlineStr">
        <is>
          <t>Walsall 017</t>
        </is>
      </c>
      <c r="D2075" s="417" t="inlineStr">
        <is>
          <t>E08000030</t>
        </is>
      </c>
      <c r="E2075" s="417" t="inlineStr">
        <is>
          <t>Walsall</t>
        </is>
      </c>
      <c r="F2075" s="417" t="inlineStr">
        <is>
          <t>West Midlands</t>
        </is>
      </c>
      <c r="G2075" s="380" t="inlineStr">
        <is>
          <t>RT Outer Conurbation</t>
        </is>
      </c>
      <c r="H2075" s="413" t="inlineStr">
        <is>
          <t>Inner and Outer Conurbation</t>
        </is>
      </c>
    </row>
    <row r="2076" ht="15.75" customFormat="1" customHeight="1" s="41">
      <c r="B2076" s="416" t="inlineStr">
        <is>
          <t>E02002127</t>
        </is>
      </c>
      <c r="C2076" s="417" t="inlineStr">
        <is>
          <t>Walsall 018</t>
        </is>
      </c>
      <c r="D2076" s="417" t="inlineStr">
        <is>
          <t>E08000030</t>
        </is>
      </c>
      <c r="E2076" s="417" t="inlineStr">
        <is>
          <t>Walsall</t>
        </is>
      </c>
      <c r="F2076" s="417" t="inlineStr">
        <is>
          <t>West Midlands</t>
        </is>
      </c>
      <c r="G2076" s="380" t="inlineStr">
        <is>
          <t>RT Outer Conurbation</t>
        </is>
      </c>
      <c r="H2076" s="413" t="inlineStr">
        <is>
          <t>Inner and Outer Conurbation</t>
        </is>
      </c>
    </row>
    <row r="2077" ht="15.75" customFormat="1" customHeight="1" s="41">
      <c r="B2077" s="416" t="inlineStr">
        <is>
          <t>E02002128</t>
        </is>
      </c>
      <c r="C2077" s="417" t="inlineStr">
        <is>
          <t>Walsall 019</t>
        </is>
      </c>
      <c r="D2077" s="417" t="inlineStr">
        <is>
          <t>E08000030</t>
        </is>
      </c>
      <c r="E2077" s="417" t="inlineStr">
        <is>
          <t>Walsall</t>
        </is>
      </c>
      <c r="F2077" s="417" t="inlineStr">
        <is>
          <t>West Midlands</t>
        </is>
      </c>
      <c r="G2077" s="380" t="inlineStr">
        <is>
          <t>RT Outer Conurbation</t>
        </is>
      </c>
      <c r="H2077" s="413" t="inlineStr">
        <is>
          <t>Inner and Outer Conurbation</t>
        </is>
      </c>
    </row>
    <row r="2078" ht="15.75" customFormat="1" customHeight="1" s="41">
      <c r="B2078" s="416" t="inlineStr">
        <is>
          <t>E02002129</t>
        </is>
      </c>
      <c r="C2078" s="417" t="inlineStr">
        <is>
          <t>Walsall 020</t>
        </is>
      </c>
      <c r="D2078" s="417" t="inlineStr">
        <is>
          <t>E08000030</t>
        </is>
      </c>
      <c r="E2078" s="417" t="inlineStr">
        <is>
          <t>Walsall</t>
        </is>
      </c>
      <c r="F2078" s="417" t="inlineStr">
        <is>
          <t>West Midlands</t>
        </is>
      </c>
      <c r="G2078" s="380" t="inlineStr">
        <is>
          <t>RT Outer Conurbation</t>
        </is>
      </c>
      <c r="H2078" s="413" t="inlineStr">
        <is>
          <t>Inner and Outer Conurbation</t>
        </is>
      </c>
    </row>
    <row r="2079" ht="15.75" customFormat="1" customHeight="1" s="41">
      <c r="B2079" s="416" t="inlineStr">
        <is>
          <t>E02002130</t>
        </is>
      </c>
      <c r="C2079" s="417" t="inlineStr">
        <is>
          <t>Walsall 021</t>
        </is>
      </c>
      <c r="D2079" s="417" t="inlineStr">
        <is>
          <t>E08000030</t>
        </is>
      </c>
      <c r="E2079" s="417" t="inlineStr">
        <is>
          <t>Walsall</t>
        </is>
      </c>
      <c r="F2079" s="417" t="inlineStr">
        <is>
          <t>West Midlands</t>
        </is>
      </c>
      <c r="G2079" s="380" t="inlineStr">
        <is>
          <t>RT Outer Conurbation</t>
        </is>
      </c>
      <c r="H2079" s="413" t="inlineStr">
        <is>
          <t>Inner and Outer Conurbation</t>
        </is>
      </c>
    </row>
    <row r="2080" ht="15.75" customFormat="1" customHeight="1" s="41">
      <c r="B2080" s="416" t="inlineStr">
        <is>
          <t>E02002131</t>
        </is>
      </c>
      <c r="C2080" s="417" t="inlineStr">
        <is>
          <t>Walsall 022</t>
        </is>
      </c>
      <c r="D2080" s="417" t="inlineStr">
        <is>
          <t>E08000030</t>
        </is>
      </c>
      <c r="E2080" s="417" t="inlineStr">
        <is>
          <t>Walsall</t>
        </is>
      </c>
      <c r="F2080" s="417" t="inlineStr">
        <is>
          <t>West Midlands</t>
        </is>
      </c>
      <c r="G2080" s="380" t="inlineStr">
        <is>
          <t>RT Outer Conurbation</t>
        </is>
      </c>
      <c r="H2080" s="413" t="inlineStr">
        <is>
          <t>Inner and Outer Conurbation</t>
        </is>
      </c>
    </row>
    <row r="2081" ht="15.75" customFormat="1" customHeight="1" s="41">
      <c r="B2081" s="416" t="inlineStr">
        <is>
          <t>E02002132</t>
        </is>
      </c>
      <c r="C2081" s="417" t="inlineStr">
        <is>
          <t>Walsall 023</t>
        </is>
      </c>
      <c r="D2081" s="417" t="inlineStr">
        <is>
          <t>E08000030</t>
        </is>
      </c>
      <c r="E2081" s="417" t="inlineStr">
        <is>
          <t>Walsall</t>
        </is>
      </c>
      <c r="F2081" s="417" t="inlineStr">
        <is>
          <t>West Midlands</t>
        </is>
      </c>
      <c r="G2081" s="380" t="inlineStr">
        <is>
          <t>RT Outer Conurbation</t>
        </is>
      </c>
      <c r="H2081" s="413" t="inlineStr">
        <is>
          <t>Inner and Outer Conurbation</t>
        </is>
      </c>
    </row>
    <row r="2082" ht="15.75" customFormat="1" customHeight="1" s="41">
      <c r="B2082" s="416" t="inlineStr">
        <is>
          <t>E02002133</t>
        </is>
      </c>
      <c r="C2082" s="417" t="inlineStr">
        <is>
          <t>Walsall 024</t>
        </is>
      </c>
      <c r="D2082" s="417" t="inlineStr">
        <is>
          <t>E08000030</t>
        </is>
      </c>
      <c r="E2082" s="417" t="inlineStr">
        <is>
          <t>Walsall</t>
        </is>
      </c>
      <c r="F2082" s="417" t="inlineStr">
        <is>
          <t>West Midlands</t>
        </is>
      </c>
      <c r="G2082" s="380" t="inlineStr">
        <is>
          <t>RT Outer Conurbation</t>
        </is>
      </c>
      <c r="H2082" s="413" t="inlineStr">
        <is>
          <t>Inner and Outer Conurbation</t>
        </is>
      </c>
    </row>
    <row r="2083" ht="15.75" customFormat="1" customHeight="1" s="41">
      <c r="B2083" s="416" t="inlineStr">
        <is>
          <t>E02002134</t>
        </is>
      </c>
      <c r="C2083" s="417" t="inlineStr">
        <is>
          <t>Walsall 025</t>
        </is>
      </c>
      <c r="D2083" s="417" t="inlineStr">
        <is>
          <t>E08000030</t>
        </is>
      </c>
      <c r="E2083" s="417" t="inlineStr">
        <is>
          <t>Walsall</t>
        </is>
      </c>
      <c r="F2083" s="417" t="inlineStr">
        <is>
          <t>West Midlands</t>
        </is>
      </c>
      <c r="G2083" s="380" t="inlineStr">
        <is>
          <t>RT Outer Conurbation</t>
        </is>
      </c>
      <c r="H2083" s="413" t="inlineStr">
        <is>
          <t>Inner and Outer Conurbation</t>
        </is>
      </c>
    </row>
    <row r="2084" ht="15.75" customFormat="1" customHeight="1" s="41">
      <c r="B2084" s="416" t="inlineStr">
        <is>
          <t>E02002135</t>
        </is>
      </c>
      <c r="C2084" s="417" t="inlineStr">
        <is>
          <t>Walsall 026</t>
        </is>
      </c>
      <c r="D2084" s="417" t="inlineStr">
        <is>
          <t>E08000030</t>
        </is>
      </c>
      <c r="E2084" s="417" t="inlineStr">
        <is>
          <t>Walsall</t>
        </is>
      </c>
      <c r="F2084" s="417" t="inlineStr">
        <is>
          <t>West Midlands</t>
        </is>
      </c>
      <c r="G2084" s="380" t="inlineStr">
        <is>
          <t>RT Outer Conurbation</t>
        </is>
      </c>
      <c r="H2084" s="413" t="inlineStr">
        <is>
          <t>Inner and Outer Conurbation</t>
        </is>
      </c>
    </row>
    <row r="2085" ht="15.75" customFormat="1" customHeight="1" s="41">
      <c r="B2085" s="416" t="inlineStr">
        <is>
          <t>E02002136</t>
        </is>
      </c>
      <c r="C2085" s="417" t="inlineStr">
        <is>
          <t>Walsall 027</t>
        </is>
      </c>
      <c r="D2085" s="417" t="inlineStr">
        <is>
          <t>E08000030</t>
        </is>
      </c>
      <c r="E2085" s="417" t="inlineStr">
        <is>
          <t>Walsall</t>
        </is>
      </c>
      <c r="F2085" s="417" t="inlineStr">
        <is>
          <t>West Midlands</t>
        </is>
      </c>
      <c r="G2085" s="380" t="inlineStr">
        <is>
          <t>RT Outer Conurbation</t>
        </is>
      </c>
      <c r="H2085" s="413" t="inlineStr">
        <is>
          <t>Inner and Outer Conurbation</t>
        </is>
      </c>
    </row>
    <row r="2086" ht="15.75" customFormat="1" customHeight="1" s="41">
      <c r="B2086" s="416" t="inlineStr">
        <is>
          <t>E02002137</t>
        </is>
      </c>
      <c r="C2086" s="417" t="inlineStr">
        <is>
          <t>Walsall 028</t>
        </is>
      </c>
      <c r="D2086" s="417" t="inlineStr">
        <is>
          <t>E08000030</t>
        </is>
      </c>
      <c r="E2086" s="417" t="inlineStr">
        <is>
          <t>Walsall</t>
        </is>
      </c>
      <c r="F2086" s="417" t="inlineStr">
        <is>
          <t>West Midlands</t>
        </is>
      </c>
      <c r="G2086" s="380" t="inlineStr">
        <is>
          <t>RT Outer Conurbation</t>
        </is>
      </c>
      <c r="H2086" s="413" t="inlineStr">
        <is>
          <t>Inner and Outer Conurbation</t>
        </is>
      </c>
    </row>
    <row r="2087" ht="15.75" customFormat="1" customHeight="1" s="41">
      <c r="B2087" s="416" t="inlineStr">
        <is>
          <t>E02002138</t>
        </is>
      </c>
      <c r="C2087" s="417" t="inlineStr">
        <is>
          <t>Walsall 029</t>
        </is>
      </c>
      <c r="D2087" s="417" t="inlineStr">
        <is>
          <t>E08000030</t>
        </is>
      </c>
      <c r="E2087" s="417" t="inlineStr">
        <is>
          <t>Walsall</t>
        </is>
      </c>
      <c r="F2087" s="417" t="inlineStr">
        <is>
          <t>West Midlands</t>
        </is>
      </c>
      <c r="G2087" s="380" t="inlineStr">
        <is>
          <t>RT Outer Conurbation</t>
        </is>
      </c>
      <c r="H2087" s="413" t="inlineStr">
        <is>
          <t>Inner and Outer Conurbation</t>
        </is>
      </c>
    </row>
    <row r="2088" ht="15.75" customFormat="1" customHeight="1" s="41">
      <c r="B2088" s="416" t="inlineStr">
        <is>
          <t>E02002139</t>
        </is>
      </c>
      <c r="C2088" s="417" t="inlineStr">
        <is>
          <t>Walsall 030</t>
        </is>
      </c>
      <c r="D2088" s="417" t="inlineStr">
        <is>
          <t>E08000030</t>
        </is>
      </c>
      <c r="E2088" s="417" t="inlineStr">
        <is>
          <t>Walsall</t>
        </is>
      </c>
      <c r="F2088" s="417" t="inlineStr">
        <is>
          <t>West Midlands</t>
        </is>
      </c>
      <c r="G2088" s="380" t="inlineStr">
        <is>
          <t>RT Outer Conurbation</t>
        </is>
      </c>
      <c r="H2088" s="413" t="inlineStr">
        <is>
          <t>Inner and Outer Conurbation</t>
        </is>
      </c>
    </row>
    <row r="2089" ht="15.75" customFormat="1" customHeight="1" s="41">
      <c r="B2089" s="416" t="inlineStr">
        <is>
          <t>E02002140</t>
        </is>
      </c>
      <c r="C2089" s="417" t="inlineStr">
        <is>
          <t>Walsall 031</t>
        </is>
      </c>
      <c r="D2089" s="417" t="inlineStr">
        <is>
          <t>E08000030</t>
        </is>
      </c>
      <c r="E2089" s="417" t="inlineStr">
        <is>
          <t>Walsall</t>
        </is>
      </c>
      <c r="F2089" s="417" t="inlineStr">
        <is>
          <t>West Midlands</t>
        </is>
      </c>
      <c r="G2089" s="380" t="inlineStr">
        <is>
          <t>RT Outer Conurbation</t>
        </is>
      </c>
      <c r="H2089" s="413" t="inlineStr">
        <is>
          <t>Inner and Outer Conurbation</t>
        </is>
      </c>
    </row>
    <row r="2090" ht="15.75" customFormat="1" customHeight="1" s="41">
      <c r="B2090" s="416" t="inlineStr">
        <is>
          <t>E02002141</t>
        </is>
      </c>
      <c r="C2090" s="417" t="inlineStr">
        <is>
          <t>Walsall 032</t>
        </is>
      </c>
      <c r="D2090" s="417" t="inlineStr">
        <is>
          <t>E08000030</t>
        </is>
      </c>
      <c r="E2090" s="417" t="inlineStr">
        <is>
          <t>Walsall</t>
        </is>
      </c>
      <c r="F2090" s="417" t="inlineStr">
        <is>
          <t>West Midlands</t>
        </is>
      </c>
      <c r="G2090" s="380" t="inlineStr">
        <is>
          <t>RT Outer Conurbation</t>
        </is>
      </c>
      <c r="H2090" s="413" t="inlineStr">
        <is>
          <t>Inner and Outer Conurbation</t>
        </is>
      </c>
    </row>
    <row r="2091" ht="15.75" customFormat="1" customHeight="1" s="41">
      <c r="B2091" s="416" t="inlineStr">
        <is>
          <t>E02002142</t>
        </is>
      </c>
      <c r="C2091" s="417" t="inlineStr">
        <is>
          <t>Walsall 033</t>
        </is>
      </c>
      <c r="D2091" s="417" t="inlineStr">
        <is>
          <t>E08000030</t>
        </is>
      </c>
      <c r="E2091" s="417" t="inlineStr">
        <is>
          <t>Walsall</t>
        </is>
      </c>
      <c r="F2091" s="417" t="inlineStr">
        <is>
          <t>West Midlands</t>
        </is>
      </c>
      <c r="G2091" s="380" t="inlineStr">
        <is>
          <t>RT Outer Conurbation</t>
        </is>
      </c>
      <c r="H2091" s="413" t="inlineStr">
        <is>
          <t>Inner and Outer Conurbation</t>
        </is>
      </c>
    </row>
    <row r="2092" ht="15.75" customFormat="1" customHeight="1" s="41">
      <c r="B2092" s="416" t="inlineStr">
        <is>
          <t>E02002143</t>
        </is>
      </c>
      <c r="C2092" s="417" t="inlineStr">
        <is>
          <t>Walsall 034</t>
        </is>
      </c>
      <c r="D2092" s="417" t="inlineStr">
        <is>
          <t>E08000030</t>
        </is>
      </c>
      <c r="E2092" s="417" t="inlineStr">
        <is>
          <t>Walsall</t>
        </is>
      </c>
      <c r="F2092" s="417" t="inlineStr">
        <is>
          <t>West Midlands</t>
        </is>
      </c>
      <c r="G2092" s="380" t="inlineStr">
        <is>
          <t>RT Outer Conurbation</t>
        </is>
      </c>
      <c r="H2092" s="413" t="inlineStr">
        <is>
          <t>Inner and Outer Conurbation</t>
        </is>
      </c>
    </row>
    <row r="2093" ht="15.75" customFormat="1" customHeight="1" s="41">
      <c r="B2093" s="416" t="inlineStr">
        <is>
          <t>E02002144</t>
        </is>
      </c>
      <c r="C2093" s="417" t="inlineStr">
        <is>
          <t>Walsall 035</t>
        </is>
      </c>
      <c r="D2093" s="417" t="inlineStr">
        <is>
          <t>E08000030</t>
        </is>
      </c>
      <c r="E2093" s="417" t="inlineStr">
        <is>
          <t>Walsall</t>
        </is>
      </c>
      <c r="F2093" s="417" t="inlineStr">
        <is>
          <t>West Midlands</t>
        </is>
      </c>
      <c r="G2093" s="380" t="inlineStr">
        <is>
          <t>RT Outer Conurbation</t>
        </is>
      </c>
      <c r="H2093" s="413" t="inlineStr">
        <is>
          <t>Inner and Outer Conurbation</t>
        </is>
      </c>
    </row>
    <row r="2094" ht="15.75" customFormat="1" customHeight="1" s="41">
      <c r="B2094" s="416" t="inlineStr">
        <is>
          <t>E02002145</t>
        </is>
      </c>
      <c r="C2094" s="417" t="inlineStr">
        <is>
          <t>Walsall 036</t>
        </is>
      </c>
      <c r="D2094" s="417" t="inlineStr">
        <is>
          <t>E08000030</t>
        </is>
      </c>
      <c r="E2094" s="417" t="inlineStr">
        <is>
          <t>Walsall</t>
        </is>
      </c>
      <c r="F2094" s="417" t="inlineStr">
        <is>
          <t>West Midlands</t>
        </is>
      </c>
      <c r="G2094" s="380" t="inlineStr">
        <is>
          <t>RT Outer Conurbation</t>
        </is>
      </c>
      <c r="H2094" s="413" t="inlineStr">
        <is>
          <t>Inner and Outer Conurbation</t>
        </is>
      </c>
    </row>
    <row r="2095" ht="15.75" customFormat="1" customHeight="1" s="41">
      <c r="B2095" s="416" t="inlineStr">
        <is>
          <t>E02002146</t>
        </is>
      </c>
      <c r="C2095" s="417" t="inlineStr">
        <is>
          <t>Walsall 037</t>
        </is>
      </c>
      <c r="D2095" s="417" t="inlineStr">
        <is>
          <t>E08000030</t>
        </is>
      </c>
      <c r="E2095" s="417" t="inlineStr">
        <is>
          <t>Walsall</t>
        </is>
      </c>
      <c r="F2095" s="417" t="inlineStr">
        <is>
          <t>West Midlands</t>
        </is>
      </c>
      <c r="G2095" s="380" t="inlineStr">
        <is>
          <t>RT Outer Conurbation</t>
        </is>
      </c>
      <c r="H2095" s="413" t="inlineStr">
        <is>
          <t>Inner and Outer Conurbation</t>
        </is>
      </c>
    </row>
    <row r="2096" ht="15.75" customFormat="1" customHeight="1" s="41">
      <c r="B2096" s="416" t="inlineStr">
        <is>
          <t>E02002147</t>
        </is>
      </c>
      <c r="C2096" s="417" t="inlineStr">
        <is>
          <t>Walsall 038</t>
        </is>
      </c>
      <c r="D2096" s="417" t="inlineStr">
        <is>
          <t>E08000030</t>
        </is>
      </c>
      <c r="E2096" s="417" t="inlineStr">
        <is>
          <t>Walsall</t>
        </is>
      </c>
      <c r="F2096" s="417" t="inlineStr">
        <is>
          <t>West Midlands</t>
        </is>
      </c>
      <c r="G2096" s="380" t="inlineStr">
        <is>
          <t>RT Outer Conurbation</t>
        </is>
      </c>
      <c r="H2096" s="413" t="inlineStr">
        <is>
          <t>Inner and Outer Conurbation</t>
        </is>
      </c>
    </row>
    <row r="2097" ht="15.75" customFormat="1" customHeight="1" s="41">
      <c r="B2097" s="416" t="inlineStr">
        <is>
          <t>E02002148</t>
        </is>
      </c>
      <c r="C2097" s="417" t="inlineStr">
        <is>
          <t>Walsall 039</t>
        </is>
      </c>
      <c r="D2097" s="417" t="inlineStr">
        <is>
          <t>E08000030</t>
        </is>
      </c>
      <c r="E2097" s="417" t="inlineStr">
        <is>
          <t>Walsall</t>
        </is>
      </c>
      <c r="F2097" s="417" t="inlineStr">
        <is>
          <t>West Midlands</t>
        </is>
      </c>
      <c r="G2097" s="380" t="inlineStr">
        <is>
          <t>RT Outer Conurbation</t>
        </is>
      </c>
      <c r="H2097" s="413" t="inlineStr">
        <is>
          <t>Inner and Outer Conurbation</t>
        </is>
      </c>
    </row>
    <row r="2098" ht="15.75" customFormat="1" customHeight="1" s="41">
      <c r="B2098" s="416" t="inlineStr">
        <is>
          <t>E02002149</t>
        </is>
      </c>
      <c r="C2098" s="417" t="inlineStr">
        <is>
          <t>Wolverhampton 001</t>
        </is>
      </c>
      <c r="D2098" s="417" t="inlineStr">
        <is>
          <t>E08000031</t>
        </is>
      </c>
      <c r="E2098" s="417" t="inlineStr">
        <is>
          <t>Wolverhampton</t>
        </is>
      </c>
      <c r="F2098" s="417" t="inlineStr">
        <is>
          <t>West Midlands</t>
        </is>
      </c>
      <c r="G2098" s="380" t="inlineStr">
        <is>
          <t>RT Outer Conurbation</t>
        </is>
      </c>
      <c r="H2098" s="413" t="inlineStr">
        <is>
          <t>Inner and Outer Conurbation</t>
        </is>
      </c>
    </row>
    <row r="2099" ht="15.75" customFormat="1" customHeight="1" s="41">
      <c r="B2099" s="416" t="inlineStr">
        <is>
          <t>E02002150</t>
        </is>
      </c>
      <c r="C2099" s="417" t="inlineStr">
        <is>
          <t>Wolverhampton 002</t>
        </is>
      </c>
      <c r="D2099" s="417" t="inlineStr">
        <is>
          <t>E08000031</t>
        </is>
      </c>
      <c r="E2099" s="417" t="inlineStr">
        <is>
          <t>Wolverhampton</t>
        </is>
      </c>
      <c r="F2099" s="417" t="inlineStr">
        <is>
          <t>West Midlands</t>
        </is>
      </c>
      <c r="G2099" s="380" t="inlineStr">
        <is>
          <t>RT Outer Conurbation</t>
        </is>
      </c>
      <c r="H2099" s="413" t="inlineStr">
        <is>
          <t>Inner and Outer Conurbation</t>
        </is>
      </c>
    </row>
    <row r="2100" ht="15.75" customFormat="1" customHeight="1" s="41">
      <c r="B2100" s="416" t="inlineStr">
        <is>
          <t>E02002151</t>
        </is>
      </c>
      <c r="C2100" s="417" t="inlineStr">
        <is>
          <t>Wolverhampton 003</t>
        </is>
      </c>
      <c r="D2100" s="417" t="inlineStr">
        <is>
          <t>E08000031</t>
        </is>
      </c>
      <c r="E2100" s="417" t="inlineStr">
        <is>
          <t>Wolverhampton</t>
        </is>
      </c>
      <c r="F2100" s="417" t="inlineStr">
        <is>
          <t>West Midlands</t>
        </is>
      </c>
      <c r="G2100" s="380" t="inlineStr">
        <is>
          <t>RT Outer Conurbation</t>
        </is>
      </c>
      <c r="H2100" s="413" t="inlineStr">
        <is>
          <t>Inner and Outer Conurbation</t>
        </is>
      </c>
    </row>
    <row r="2101" ht="15.75" customFormat="1" customHeight="1" s="41">
      <c r="B2101" s="416" t="inlineStr">
        <is>
          <t>E02002152</t>
        </is>
      </c>
      <c r="C2101" s="417" t="inlineStr">
        <is>
          <t>Wolverhampton 004</t>
        </is>
      </c>
      <c r="D2101" s="417" t="inlineStr">
        <is>
          <t>E08000031</t>
        </is>
      </c>
      <c r="E2101" s="417" t="inlineStr">
        <is>
          <t>Wolverhampton</t>
        </is>
      </c>
      <c r="F2101" s="417" t="inlineStr">
        <is>
          <t>West Midlands</t>
        </is>
      </c>
      <c r="G2101" s="380" t="inlineStr">
        <is>
          <t>RT Outer Conurbation</t>
        </is>
      </c>
      <c r="H2101" s="413" t="inlineStr">
        <is>
          <t>Inner and Outer Conurbation</t>
        </is>
      </c>
    </row>
    <row r="2102" ht="15.75" customFormat="1" customHeight="1" s="41">
      <c r="B2102" s="416" t="inlineStr">
        <is>
          <t>E02002153</t>
        </is>
      </c>
      <c r="C2102" s="417" t="inlineStr">
        <is>
          <t>Wolverhampton 005</t>
        </is>
      </c>
      <c r="D2102" s="417" t="inlineStr">
        <is>
          <t>E08000031</t>
        </is>
      </c>
      <c r="E2102" s="417" t="inlineStr">
        <is>
          <t>Wolverhampton</t>
        </is>
      </c>
      <c r="F2102" s="417" t="inlineStr">
        <is>
          <t>West Midlands</t>
        </is>
      </c>
      <c r="G2102" s="380" t="inlineStr">
        <is>
          <t>RT Outer Conurbation</t>
        </is>
      </c>
      <c r="H2102" s="413" t="inlineStr">
        <is>
          <t>Inner and Outer Conurbation</t>
        </is>
      </c>
    </row>
    <row r="2103" ht="15.75" customFormat="1" customHeight="1" s="41">
      <c r="B2103" s="416" t="inlineStr">
        <is>
          <t>E02002154</t>
        </is>
      </c>
      <c r="C2103" s="417" t="inlineStr">
        <is>
          <t>Wolverhampton 006</t>
        </is>
      </c>
      <c r="D2103" s="417" t="inlineStr">
        <is>
          <t>E08000031</t>
        </is>
      </c>
      <c r="E2103" s="417" t="inlineStr">
        <is>
          <t>Wolverhampton</t>
        </is>
      </c>
      <c r="F2103" s="417" t="inlineStr">
        <is>
          <t>West Midlands</t>
        </is>
      </c>
      <c r="G2103" s="380" t="inlineStr">
        <is>
          <t>RT Outer Conurbation</t>
        </is>
      </c>
      <c r="H2103" s="413" t="inlineStr">
        <is>
          <t>Inner and Outer Conurbation</t>
        </is>
      </c>
    </row>
    <row r="2104" ht="15.75" customFormat="1" customHeight="1" s="41">
      <c r="B2104" s="416" t="inlineStr">
        <is>
          <t>E02002155</t>
        </is>
      </c>
      <c r="C2104" s="417" t="inlineStr">
        <is>
          <t>Wolverhampton 007</t>
        </is>
      </c>
      <c r="D2104" s="417" t="inlineStr">
        <is>
          <t>E08000031</t>
        </is>
      </c>
      <c r="E2104" s="417" t="inlineStr">
        <is>
          <t>Wolverhampton</t>
        </is>
      </c>
      <c r="F2104" s="417" t="inlineStr">
        <is>
          <t>West Midlands</t>
        </is>
      </c>
      <c r="G2104" s="380" t="inlineStr">
        <is>
          <t>RT Outer Conurbation</t>
        </is>
      </c>
      <c r="H2104" s="413" t="inlineStr">
        <is>
          <t>Inner and Outer Conurbation</t>
        </is>
      </c>
    </row>
    <row r="2105" ht="15.75" customFormat="1" customHeight="1" s="41">
      <c r="B2105" s="416" t="inlineStr">
        <is>
          <t>E02002156</t>
        </is>
      </c>
      <c r="C2105" s="417" t="inlineStr">
        <is>
          <t>Wolverhampton 008</t>
        </is>
      </c>
      <c r="D2105" s="417" t="inlineStr">
        <is>
          <t>E08000031</t>
        </is>
      </c>
      <c r="E2105" s="417" t="inlineStr">
        <is>
          <t>Wolverhampton</t>
        </is>
      </c>
      <c r="F2105" s="417" t="inlineStr">
        <is>
          <t>West Midlands</t>
        </is>
      </c>
      <c r="G2105" s="380" t="inlineStr">
        <is>
          <t>RT Outer Conurbation</t>
        </is>
      </c>
      <c r="H2105" s="413" t="inlineStr">
        <is>
          <t>Inner and Outer Conurbation</t>
        </is>
      </c>
    </row>
    <row r="2106" ht="15.75" customFormat="1" customHeight="1" s="41">
      <c r="B2106" s="416" t="inlineStr">
        <is>
          <t>E02002157</t>
        </is>
      </c>
      <c r="C2106" s="417" t="inlineStr">
        <is>
          <t>Wolverhampton 009</t>
        </is>
      </c>
      <c r="D2106" s="417" t="inlineStr">
        <is>
          <t>E08000031</t>
        </is>
      </c>
      <c r="E2106" s="417" t="inlineStr">
        <is>
          <t>Wolverhampton</t>
        </is>
      </c>
      <c r="F2106" s="417" t="inlineStr">
        <is>
          <t>West Midlands</t>
        </is>
      </c>
      <c r="G2106" s="380" t="inlineStr">
        <is>
          <t>RT Outer Conurbation</t>
        </is>
      </c>
      <c r="H2106" s="413" t="inlineStr">
        <is>
          <t>Inner and Outer Conurbation</t>
        </is>
      </c>
    </row>
    <row r="2107" ht="15.75" customFormat="1" customHeight="1" s="41">
      <c r="B2107" s="416" t="inlineStr">
        <is>
          <t>E02002158</t>
        </is>
      </c>
      <c r="C2107" s="417" t="inlineStr">
        <is>
          <t>Wolverhampton 010</t>
        </is>
      </c>
      <c r="D2107" s="417" t="inlineStr">
        <is>
          <t>E08000031</t>
        </is>
      </c>
      <c r="E2107" s="417" t="inlineStr">
        <is>
          <t>Wolverhampton</t>
        </is>
      </c>
      <c r="F2107" s="417" t="inlineStr">
        <is>
          <t>West Midlands</t>
        </is>
      </c>
      <c r="G2107" s="380" t="inlineStr">
        <is>
          <t>RT Outer Conurbation</t>
        </is>
      </c>
      <c r="H2107" s="413" t="inlineStr">
        <is>
          <t>Inner and Outer Conurbation</t>
        </is>
      </c>
    </row>
    <row r="2108" ht="15.75" customFormat="1" customHeight="1" s="41">
      <c r="B2108" s="416" t="inlineStr">
        <is>
          <t>E02002159</t>
        </is>
      </c>
      <c r="C2108" s="417" t="inlineStr">
        <is>
          <t>Wolverhampton 011</t>
        </is>
      </c>
      <c r="D2108" s="417" t="inlineStr">
        <is>
          <t>E08000031</t>
        </is>
      </c>
      <c r="E2108" s="417" t="inlineStr">
        <is>
          <t>Wolverhampton</t>
        </is>
      </c>
      <c r="F2108" s="417" t="inlineStr">
        <is>
          <t>West Midlands</t>
        </is>
      </c>
      <c r="G2108" s="380" t="inlineStr">
        <is>
          <t>RT Outer Conurbation</t>
        </is>
      </c>
      <c r="H2108" s="413" t="inlineStr">
        <is>
          <t>Inner and Outer Conurbation</t>
        </is>
      </c>
    </row>
    <row r="2109" ht="15.75" customFormat="1" customHeight="1" s="41">
      <c r="B2109" s="416" t="inlineStr">
        <is>
          <t>E02002160</t>
        </is>
      </c>
      <c r="C2109" s="417" t="inlineStr">
        <is>
          <t>Wolverhampton 012</t>
        </is>
      </c>
      <c r="D2109" s="417" t="inlineStr">
        <is>
          <t>E08000031</t>
        </is>
      </c>
      <c r="E2109" s="417" t="inlineStr">
        <is>
          <t>Wolverhampton</t>
        </is>
      </c>
      <c r="F2109" s="417" t="inlineStr">
        <is>
          <t>West Midlands</t>
        </is>
      </c>
      <c r="G2109" s="380" t="inlineStr">
        <is>
          <t>RT Outer Conurbation</t>
        </is>
      </c>
      <c r="H2109" s="413" t="inlineStr">
        <is>
          <t>Inner and Outer Conurbation</t>
        </is>
      </c>
    </row>
    <row r="2110" ht="15.75" customFormat="1" customHeight="1" s="41">
      <c r="B2110" s="416" t="inlineStr">
        <is>
          <t>E02002161</t>
        </is>
      </c>
      <c r="C2110" s="417" t="inlineStr">
        <is>
          <t>Wolverhampton 013</t>
        </is>
      </c>
      <c r="D2110" s="417" t="inlineStr">
        <is>
          <t>E08000031</t>
        </is>
      </c>
      <c r="E2110" s="417" t="inlineStr">
        <is>
          <t>Wolverhampton</t>
        </is>
      </c>
      <c r="F2110" s="417" t="inlineStr">
        <is>
          <t>West Midlands</t>
        </is>
      </c>
      <c r="G2110" s="380" t="inlineStr">
        <is>
          <t>RT Outer Conurbation</t>
        </is>
      </c>
      <c r="H2110" s="413" t="inlineStr">
        <is>
          <t>Inner and Outer Conurbation</t>
        </is>
      </c>
    </row>
    <row r="2111" ht="15.75" customFormat="1" customHeight="1" s="41">
      <c r="B2111" s="416" t="inlineStr">
        <is>
          <t>E02002162</t>
        </is>
      </c>
      <c r="C2111" s="417" t="inlineStr">
        <is>
          <t>Wolverhampton 014</t>
        </is>
      </c>
      <c r="D2111" s="417" t="inlineStr">
        <is>
          <t>E08000031</t>
        </is>
      </c>
      <c r="E2111" s="417" t="inlineStr">
        <is>
          <t>Wolverhampton</t>
        </is>
      </c>
      <c r="F2111" s="417" t="inlineStr">
        <is>
          <t>West Midlands</t>
        </is>
      </c>
      <c r="G2111" s="380" t="inlineStr">
        <is>
          <t>RT Outer Conurbation</t>
        </is>
      </c>
      <c r="H2111" s="413" t="inlineStr">
        <is>
          <t>Inner and Outer Conurbation</t>
        </is>
      </c>
    </row>
    <row r="2112" ht="15.75" customFormat="1" customHeight="1" s="41">
      <c r="B2112" s="416" t="inlineStr">
        <is>
          <t>E02002163</t>
        </is>
      </c>
      <c r="C2112" s="417" t="inlineStr">
        <is>
          <t>Wolverhampton 015</t>
        </is>
      </c>
      <c r="D2112" s="417" t="inlineStr">
        <is>
          <t>E08000031</t>
        </is>
      </c>
      <c r="E2112" s="417" t="inlineStr">
        <is>
          <t>Wolverhampton</t>
        </is>
      </c>
      <c r="F2112" s="417" t="inlineStr">
        <is>
          <t>West Midlands</t>
        </is>
      </c>
      <c r="G2112" s="380" t="inlineStr">
        <is>
          <t>RT Outer Conurbation</t>
        </is>
      </c>
      <c r="H2112" s="413" t="inlineStr">
        <is>
          <t>Inner and Outer Conurbation</t>
        </is>
      </c>
    </row>
    <row r="2113" ht="15.75" customFormat="1" customHeight="1" s="41">
      <c r="B2113" s="416" t="inlineStr">
        <is>
          <t>E02002164</t>
        </is>
      </c>
      <c r="C2113" s="417" t="inlineStr">
        <is>
          <t>Wolverhampton 016</t>
        </is>
      </c>
      <c r="D2113" s="417" t="inlineStr">
        <is>
          <t>E08000031</t>
        </is>
      </c>
      <c r="E2113" s="417" t="inlineStr">
        <is>
          <t>Wolverhampton</t>
        </is>
      </c>
      <c r="F2113" s="417" t="inlineStr">
        <is>
          <t>West Midlands</t>
        </is>
      </c>
      <c r="G2113" s="380" t="inlineStr">
        <is>
          <t>RT Outer Conurbation</t>
        </is>
      </c>
      <c r="H2113" s="413" t="inlineStr">
        <is>
          <t>Inner and Outer Conurbation</t>
        </is>
      </c>
    </row>
    <row r="2114" ht="15.75" customFormat="1" customHeight="1" s="41">
      <c r="B2114" s="416" t="inlineStr">
        <is>
          <t>E02002165</t>
        </is>
      </c>
      <c r="C2114" s="417" t="inlineStr">
        <is>
          <t>Wolverhampton 017</t>
        </is>
      </c>
      <c r="D2114" s="417" t="inlineStr">
        <is>
          <t>E08000031</t>
        </is>
      </c>
      <c r="E2114" s="417" t="inlineStr">
        <is>
          <t>Wolverhampton</t>
        </is>
      </c>
      <c r="F2114" s="417" t="inlineStr">
        <is>
          <t>West Midlands</t>
        </is>
      </c>
      <c r="G2114" s="380" t="inlineStr">
        <is>
          <t>RT Outer Conurbation</t>
        </is>
      </c>
      <c r="H2114" s="413" t="inlineStr">
        <is>
          <t>Inner and Outer Conurbation</t>
        </is>
      </c>
    </row>
    <row r="2115" ht="15.75" customFormat="1" customHeight="1" s="41">
      <c r="B2115" s="416" t="inlineStr">
        <is>
          <t>E02002166</t>
        </is>
      </c>
      <c r="C2115" s="417" t="inlineStr">
        <is>
          <t>Wolverhampton 018</t>
        </is>
      </c>
      <c r="D2115" s="417" t="inlineStr">
        <is>
          <t>E08000031</t>
        </is>
      </c>
      <c r="E2115" s="417" t="inlineStr">
        <is>
          <t>Wolverhampton</t>
        </is>
      </c>
      <c r="F2115" s="417" t="inlineStr">
        <is>
          <t>West Midlands</t>
        </is>
      </c>
      <c r="G2115" s="380" t="inlineStr">
        <is>
          <t>RT Outer Conurbation</t>
        </is>
      </c>
      <c r="H2115" s="413" t="inlineStr">
        <is>
          <t>Inner and Outer Conurbation</t>
        </is>
      </c>
    </row>
    <row r="2116" ht="15.75" customFormat="1" customHeight="1" s="41">
      <c r="B2116" s="416" t="inlineStr">
        <is>
          <t>E02002167</t>
        </is>
      </c>
      <c r="C2116" s="417" t="inlineStr">
        <is>
          <t>Wolverhampton 019</t>
        </is>
      </c>
      <c r="D2116" s="417" t="inlineStr">
        <is>
          <t>E08000031</t>
        </is>
      </c>
      <c r="E2116" s="417" t="inlineStr">
        <is>
          <t>Wolverhampton</t>
        </is>
      </c>
      <c r="F2116" s="417" t="inlineStr">
        <is>
          <t>West Midlands</t>
        </is>
      </c>
      <c r="G2116" s="380" t="inlineStr">
        <is>
          <t>RT Outer Conurbation</t>
        </is>
      </c>
      <c r="H2116" s="413" t="inlineStr">
        <is>
          <t>Inner and Outer Conurbation</t>
        </is>
      </c>
    </row>
    <row r="2117" ht="15.75" customFormat="1" customHeight="1" s="41">
      <c r="B2117" s="416" t="inlineStr">
        <is>
          <t>E02002168</t>
        </is>
      </c>
      <c r="C2117" s="417" t="inlineStr">
        <is>
          <t>Wolverhampton 020</t>
        </is>
      </c>
      <c r="D2117" s="417" t="inlineStr">
        <is>
          <t>E08000031</t>
        </is>
      </c>
      <c r="E2117" s="417" t="inlineStr">
        <is>
          <t>Wolverhampton</t>
        </is>
      </c>
      <c r="F2117" s="417" t="inlineStr">
        <is>
          <t>West Midlands</t>
        </is>
      </c>
      <c r="G2117" s="380" t="inlineStr">
        <is>
          <t>RT Outer Conurbation</t>
        </is>
      </c>
      <c r="H2117" s="413" t="inlineStr">
        <is>
          <t>Inner and Outer Conurbation</t>
        </is>
      </c>
    </row>
    <row r="2118" ht="15.75" customFormat="1" customHeight="1" s="41">
      <c r="B2118" s="416" t="inlineStr">
        <is>
          <t>E02002169</t>
        </is>
      </c>
      <c r="C2118" s="417" t="inlineStr">
        <is>
          <t>Wolverhampton 021</t>
        </is>
      </c>
      <c r="D2118" s="417" t="inlineStr">
        <is>
          <t>E08000031</t>
        </is>
      </c>
      <c r="E2118" s="417" t="inlineStr">
        <is>
          <t>Wolverhampton</t>
        </is>
      </c>
      <c r="F2118" s="417" t="inlineStr">
        <is>
          <t>West Midlands</t>
        </is>
      </c>
      <c r="G2118" s="380" t="inlineStr">
        <is>
          <t>RT Outer Conurbation</t>
        </is>
      </c>
      <c r="H2118" s="413" t="inlineStr">
        <is>
          <t>Inner and Outer Conurbation</t>
        </is>
      </c>
    </row>
    <row r="2119" ht="15.75" customFormat="1" customHeight="1" s="41">
      <c r="B2119" s="416" t="inlineStr">
        <is>
          <t>E02002170</t>
        </is>
      </c>
      <c r="C2119" s="417" t="inlineStr">
        <is>
          <t>Wolverhampton 022</t>
        </is>
      </c>
      <c r="D2119" s="417" t="inlineStr">
        <is>
          <t>E08000031</t>
        </is>
      </c>
      <c r="E2119" s="417" t="inlineStr">
        <is>
          <t>Wolverhampton</t>
        </is>
      </c>
      <c r="F2119" s="417" t="inlineStr">
        <is>
          <t>West Midlands</t>
        </is>
      </c>
      <c r="G2119" s="380" t="inlineStr">
        <is>
          <t>RT Outer Conurbation</t>
        </is>
      </c>
      <c r="H2119" s="413" t="inlineStr">
        <is>
          <t>Inner and Outer Conurbation</t>
        </is>
      </c>
    </row>
    <row r="2120" ht="15.75" customFormat="1" customHeight="1" s="41">
      <c r="B2120" s="416" t="inlineStr">
        <is>
          <t>E02002171</t>
        </is>
      </c>
      <c r="C2120" s="417" t="inlineStr">
        <is>
          <t>Wolverhampton 023</t>
        </is>
      </c>
      <c r="D2120" s="417" t="inlineStr">
        <is>
          <t>E08000031</t>
        </is>
      </c>
      <c r="E2120" s="417" t="inlineStr">
        <is>
          <t>Wolverhampton</t>
        </is>
      </c>
      <c r="F2120" s="417" t="inlineStr">
        <is>
          <t>West Midlands</t>
        </is>
      </c>
      <c r="G2120" s="380" t="inlineStr">
        <is>
          <t>RT Outer Conurbation</t>
        </is>
      </c>
      <c r="H2120" s="413" t="inlineStr">
        <is>
          <t>Inner and Outer Conurbation</t>
        </is>
      </c>
    </row>
    <row r="2121" ht="15.75" customFormat="1" customHeight="1" s="41">
      <c r="B2121" s="416" t="inlineStr">
        <is>
          <t>E02002174</t>
        </is>
      </c>
      <c r="C2121" s="417" t="inlineStr">
        <is>
          <t>Wolverhampton 026</t>
        </is>
      </c>
      <c r="D2121" s="417" t="inlineStr">
        <is>
          <t>E08000031</t>
        </is>
      </c>
      <c r="E2121" s="417" t="inlineStr">
        <is>
          <t>Wolverhampton</t>
        </is>
      </c>
      <c r="F2121" s="417" t="inlineStr">
        <is>
          <t>West Midlands</t>
        </is>
      </c>
      <c r="G2121" s="380" t="inlineStr">
        <is>
          <t>RT Outer Conurbation</t>
        </is>
      </c>
      <c r="H2121" s="413" t="inlineStr">
        <is>
          <t>Inner and Outer Conurbation</t>
        </is>
      </c>
    </row>
    <row r="2122" ht="15.75" customFormat="1" customHeight="1" s="41">
      <c r="B2122" s="416" t="inlineStr">
        <is>
          <t>E02002175</t>
        </is>
      </c>
      <c r="C2122" s="417" t="inlineStr">
        <is>
          <t>Wolverhampton 027</t>
        </is>
      </c>
      <c r="D2122" s="417" t="inlineStr">
        <is>
          <t>E08000031</t>
        </is>
      </c>
      <c r="E2122" s="417" t="inlineStr">
        <is>
          <t>Wolverhampton</t>
        </is>
      </c>
      <c r="F2122" s="417" t="inlineStr">
        <is>
          <t>West Midlands</t>
        </is>
      </c>
      <c r="G2122" s="380" t="inlineStr">
        <is>
          <t>RT Outer Conurbation</t>
        </is>
      </c>
      <c r="H2122" s="413" t="inlineStr">
        <is>
          <t>Inner and Outer Conurbation</t>
        </is>
      </c>
    </row>
    <row r="2123" ht="15.75" customFormat="1" customHeight="1" s="41">
      <c r="B2123" s="416" t="inlineStr">
        <is>
          <t>E02002176</t>
        </is>
      </c>
      <c r="C2123" s="417" t="inlineStr">
        <is>
          <t>Wolverhampton 028</t>
        </is>
      </c>
      <c r="D2123" s="417" t="inlineStr">
        <is>
          <t>E08000031</t>
        </is>
      </c>
      <c r="E2123" s="417" t="inlineStr">
        <is>
          <t>Wolverhampton</t>
        </is>
      </c>
      <c r="F2123" s="417" t="inlineStr">
        <is>
          <t>West Midlands</t>
        </is>
      </c>
      <c r="G2123" s="380" t="inlineStr">
        <is>
          <t>RT Outer Conurbation</t>
        </is>
      </c>
      <c r="H2123" s="413" t="inlineStr">
        <is>
          <t>Inner and Outer Conurbation</t>
        </is>
      </c>
    </row>
    <row r="2124" ht="15.75" customFormat="1" customHeight="1" s="41">
      <c r="B2124" s="416" t="inlineStr">
        <is>
          <t>E02002177</t>
        </is>
      </c>
      <c r="C2124" s="417" t="inlineStr">
        <is>
          <t>Wolverhampton 029</t>
        </is>
      </c>
      <c r="D2124" s="417" t="inlineStr">
        <is>
          <t>E08000031</t>
        </is>
      </c>
      <c r="E2124" s="417" t="inlineStr">
        <is>
          <t>Wolverhampton</t>
        </is>
      </c>
      <c r="F2124" s="417" t="inlineStr">
        <is>
          <t>West Midlands</t>
        </is>
      </c>
      <c r="G2124" s="380" t="inlineStr">
        <is>
          <t>RT Outer Conurbation</t>
        </is>
      </c>
      <c r="H2124" s="413" t="inlineStr">
        <is>
          <t>Inner and Outer Conurbation</t>
        </is>
      </c>
    </row>
    <row r="2125" ht="15.75" customFormat="1" customHeight="1" s="41">
      <c r="B2125" s="416" t="inlineStr">
        <is>
          <t>E02002178</t>
        </is>
      </c>
      <c r="C2125" s="417" t="inlineStr">
        <is>
          <t>Wolverhampton 030</t>
        </is>
      </c>
      <c r="D2125" s="417" t="inlineStr">
        <is>
          <t>E08000031</t>
        </is>
      </c>
      <c r="E2125" s="417" t="inlineStr">
        <is>
          <t>Wolverhampton</t>
        </is>
      </c>
      <c r="F2125" s="417" t="inlineStr">
        <is>
          <t>West Midlands</t>
        </is>
      </c>
      <c r="G2125" s="380" t="inlineStr">
        <is>
          <t>RT Outer Conurbation</t>
        </is>
      </c>
      <c r="H2125" s="413" t="inlineStr">
        <is>
          <t>Inner and Outer Conurbation</t>
        </is>
      </c>
    </row>
    <row r="2126" ht="15.75" customFormat="1" customHeight="1" s="41">
      <c r="B2126" s="416" t="inlineStr">
        <is>
          <t>E02002179</t>
        </is>
      </c>
      <c r="C2126" s="417" t="inlineStr">
        <is>
          <t>Wolverhampton 031</t>
        </is>
      </c>
      <c r="D2126" s="417" t="inlineStr">
        <is>
          <t>E08000031</t>
        </is>
      </c>
      <c r="E2126" s="417" t="inlineStr">
        <is>
          <t>Wolverhampton</t>
        </is>
      </c>
      <c r="F2126" s="417" t="inlineStr">
        <is>
          <t>West Midlands</t>
        </is>
      </c>
      <c r="G2126" s="380" t="inlineStr">
        <is>
          <t>RT Outer Conurbation</t>
        </is>
      </c>
      <c r="H2126" s="413" t="inlineStr">
        <is>
          <t>Inner and Outer Conurbation</t>
        </is>
      </c>
    </row>
    <row r="2127" ht="15.75" customFormat="1" customHeight="1" s="41">
      <c r="B2127" s="416" t="inlineStr">
        <is>
          <t>E02002180</t>
        </is>
      </c>
      <c r="C2127" s="417" t="inlineStr">
        <is>
          <t>Wolverhampton 032</t>
        </is>
      </c>
      <c r="D2127" s="417" t="inlineStr">
        <is>
          <t>E08000031</t>
        </is>
      </c>
      <c r="E2127" s="417" t="inlineStr">
        <is>
          <t>Wolverhampton</t>
        </is>
      </c>
      <c r="F2127" s="417" t="inlineStr">
        <is>
          <t>West Midlands</t>
        </is>
      </c>
      <c r="G2127" s="380" t="inlineStr">
        <is>
          <t>RT Outer Conurbation</t>
        </is>
      </c>
      <c r="H2127" s="413" t="inlineStr">
        <is>
          <t>Inner and Outer Conurbation</t>
        </is>
      </c>
    </row>
    <row r="2128" ht="15.75" customFormat="1" customHeight="1" s="41">
      <c r="B2128" s="416" t="inlineStr">
        <is>
          <t>E02002181</t>
        </is>
      </c>
      <c r="C2128" s="417" t="inlineStr">
        <is>
          <t>Wolverhampton 033</t>
        </is>
      </c>
      <c r="D2128" s="417" t="inlineStr">
        <is>
          <t>E08000031</t>
        </is>
      </c>
      <c r="E2128" s="417" t="inlineStr">
        <is>
          <t>Wolverhampton</t>
        </is>
      </c>
      <c r="F2128" s="417" t="inlineStr">
        <is>
          <t>West Midlands</t>
        </is>
      </c>
      <c r="G2128" s="380" t="inlineStr">
        <is>
          <t>RT Outer Conurbation</t>
        </is>
      </c>
      <c r="H2128" s="413" t="inlineStr">
        <is>
          <t>Inner and Outer Conurbation</t>
        </is>
      </c>
    </row>
    <row r="2129" ht="15.75" customFormat="1" customHeight="1" s="41">
      <c r="B2129" s="416" t="inlineStr">
        <is>
          <t>E02002182</t>
        </is>
      </c>
      <c r="C2129" s="417" t="inlineStr">
        <is>
          <t>Wolverhampton 034</t>
        </is>
      </c>
      <c r="D2129" s="417" t="inlineStr">
        <is>
          <t>E08000031</t>
        </is>
      </c>
      <c r="E2129" s="417" t="inlineStr">
        <is>
          <t>Wolverhampton</t>
        </is>
      </c>
      <c r="F2129" s="417" t="inlineStr">
        <is>
          <t>West Midlands</t>
        </is>
      </c>
      <c r="G2129" s="380" t="inlineStr">
        <is>
          <t>RT Outer Conurbation</t>
        </is>
      </c>
      <c r="H2129" s="413" t="inlineStr">
        <is>
          <t>Inner and Outer Conurbation</t>
        </is>
      </c>
    </row>
    <row r="2130" ht="15.75" customFormat="1" customHeight="1" s="41">
      <c r="B2130" s="416" t="inlineStr">
        <is>
          <t>E02002183</t>
        </is>
      </c>
      <c r="C2130" s="417" t="inlineStr">
        <is>
          <t>Bradford 001</t>
        </is>
      </c>
      <c r="D2130" s="417" t="inlineStr">
        <is>
          <t>E08000032</t>
        </is>
      </c>
      <c r="E2130" s="417" t="inlineStr">
        <is>
          <t>Bradford</t>
        </is>
      </c>
      <c r="F2130" s="417" t="inlineStr">
        <is>
          <t>Yorkshire and The Humber</t>
        </is>
      </c>
      <c r="G2130" s="380" t="inlineStr">
        <is>
          <t>RT Outer Conurbation</t>
        </is>
      </c>
      <c r="H2130" s="413" t="inlineStr">
        <is>
          <t>Inner and Outer Conurbation</t>
        </is>
      </c>
    </row>
    <row r="2131" ht="15.75" customFormat="1" customHeight="1" s="41">
      <c r="B2131" s="416" t="inlineStr">
        <is>
          <t>E02002184</t>
        </is>
      </c>
      <c r="C2131" s="417" t="inlineStr">
        <is>
          <t>Bradford 002</t>
        </is>
      </c>
      <c r="D2131" s="417" t="inlineStr">
        <is>
          <t>E08000032</t>
        </is>
      </c>
      <c r="E2131" s="417" t="inlineStr">
        <is>
          <t>Bradford</t>
        </is>
      </c>
      <c r="F2131" s="417" t="inlineStr">
        <is>
          <t>Yorkshire and The Humber</t>
        </is>
      </c>
      <c r="G2131" s="380" t="inlineStr">
        <is>
          <t>RT Outer Conurbation</t>
        </is>
      </c>
      <c r="H2131" s="413" t="inlineStr">
        <is>
          <t>Inner and Outer Conurbation</t>
        </is>
      </c>
    </row>
    <row r="2132" ht="15.75" customFormat="1" customHeight="1" s="41">
      <c r="B2132" s="416" t="inlineStr">
        <is>
          <t>E02002185</t>
        </is>
      </c>
      <c r="C2132" s="417" t="inlineStr">
        <is>
          <t>Bradford 003</t>
        </is>
      </c>
      <c r="D2132" s="417" t="inlineStr">
        <is>
          <t>E08000032</t>
        </is>
      </c>
      <c r="E2132" s="417" t="inlineStr">
        <is>
          <t>Bradford</t>
        </is>
      </c>
      <c r="F2132" s="417" t="inlineStr">
        <is>
          <t>Yorkshire and The Humber</t>
        </is>
      </c>
      <c r="G2132" s="380" t="inlineStr">
        <is>
          <t>RT Outer Conurbation</t>
        </is>
      </c>
      <c r="H2132" s="413" t="inlineStr">
        <is>
          <t>Inner and Outer Conurbation</t>
        </is>
      </c>
    </row>
    <row r="2133" ht="15.75" customFormat="1" customHeight="1" s="41">
      <c r="B2133" s="416" t="inlineStr">
        <is>
          <t>E02002186</t>
        </is>
      </c>
      <c r="C2133" s="417" t="inlineStr">
        <is>
          <t>Bradford 004</t>
        </is>
      </c>
      <c r="D2133" s="417" t="inlineStr">
        <is>
          <t>E08000032</t>
        </is>
      </c>
      <c r="E2133" s="417" t="inlineStr">
        <is>
          <t>Bradford</t>
        </is>
      </c>
      <c r="F2133" s="417" t="inlineStr">
        <is>
          <t>Yorkshire and The Humber</t>
        </is>
      </c>
      <c r="G2133" s="380" t="inlineStr">
        <is>
          <t>RT Outer Conurbation</t>
        </is>
      </c>
      <c r="H2133" s="413" t="inlineStr">
        <is>
          <t>Inner and Outer Conurbation</t>
        </is>
      </c>
    </row>
    <row r="2134" ht="15.75" customFormat="1" customHeight="1" s="41">
      <c r="B2134" s="416" t="inlineStr">
        <is>
          <t>E02002187</t>
        </is>
      </c>
      <c r="C2134" s="417" t="inlineStr">
        <is>
          <t>Bradford 005</t>
        </is>
      </c>
      <c r="D2134" s="417" t="inlineStr">
        <is>
          <t>E08000032</t>
        </is>
      </c>
      <c r="E2134" s="417" t="inlineStr">
        <is>
          <t>Bradford</t>
        </is>
      </c>
      <c r="F2134" s="417" t="inlineStr">
        <is>
          <t>Yorkshire and The Humber</t>
        </is>
      </c>
      <c r="G2134" s="380" t="inlineStr">
        <is>
          <t>RT Outer Conurbation</t>
        </is>
      </c>
      <c r="H2134" s="413" t="inlineStr">
        <is>
          <t>Inner and Outer Conurbation</t>
        </is>
      </c>
    </row>
    <row r="2135" ht="15.75" customFormat="1" customHeight="1" s="41">
      <c r="B2135" s="416" t="inlineStr">
        <is>
          <t>E02002188</t>
        </is>
      </c>
      <c r="C2135" s="417" t="inlineStr">
        <is>
          <t>Bradford 006</t>
        </is>
      </c>
      <c r="D2135" s="417" t="inlineStr">
        <is>
          <t>E08000032</t>
        </is>
      </c>
      <c r="E2135" s="417" t="inlineStr">
        <is>
          <t>Bradford</t>
        </is>
      </c>
      <c r="F2135" s="417" t="inlineStr">
        <is>
          <t>Yorkshire and The Humber</t>
        </is>
      </c>
      <c r="G2135" s="380" t="inlineStr">
        <is>
          <t>RT Outer Conurbation</t>
        </is>
      </c>
      <c r="H2135" s="413" t="inlineStr">
        <is>
          <t>Inner and Outer Conurbation</t>
        </is>
      </c>
    </row>
    <row r="2136" ht="15.75" customFormat="1" customHeight="1" s="41">
      <c r="B2136" s="416" t="inlineStr">
        <is>
          <t>E02002189</t>
        </is>
      </c>
      <c r="C2136" s="417" t="inlineStr">
        <is>
          <t>Bradford 007</t>
        </is>
      </c>
      <c r="D2136" s="417" t="inlineStr">
        <is>
          <t>E08000032</t>
        </is>
      </c>
      <c r="E2136" s="417" t="inlineStr">
        <is>
          <t>Bradford</t>
        </is>
      </c>
      <c r="F2136" s="417" t="inlineStr">
        <is>
          <t>Yorkshire and The Humber</t>
        </is>
      </c>
      <c r="G2136" s="380" t="inlineStr">
        <is>
          <t>RT Outer Conurbation</t>
        </is>
      </c>
      <c r="H2136" s="413" t="inlineStr">
        <is>
          <t>Inner and Outer Conurbation</t>
        </is>
      </c>
    </row>
    <row r="2137" ht="15.75" customFormat="1" customHeight="1" s="41">
      <c r="B2137" s="416" t="inlineStr">
        <is>
          <t>E02002190</t>
        </is>
      </c>
      <c r="C2137" s="417" t="inlineStr">
        <is>
          <t>Bradford 008</t>
        </is>
      </c>
      <c r="D2137" s="417" t="inlineStr">
        <is>
          <t>E08000032</t>
        </is>
      </c>
      <c r="E2137" s="417" t="inlineStr">
        <is>
          <t>Bradford</t>
        </is>
      </c>
      <c r="F2137" s="417" t="inlineStr">
        <is>
          <t>Yorkshire and The Humber</t>
        </is>
      </c>
      <c r="G2137" s="380" t="inlineStr">
        <is>
          <t>RT Outer Conurbation</t>
        </is>
      </c>
      <c r="H2137" s="413" t="inlineStr">
        <is>
          <t>Inner and Outer Conurbation</t>
        </is>
      </c>
    </row>
    <row r="2138" ht="15.75" customFormat="1" customHeight="1" s="41">
      <c r="B2138" s="416" t="inlineStr">
        <is>
          <t>E02002191</t>
        </is>
      </c>
      <c r="C2138" s="417" t="inlineStr">
        <is>
          <t>Bradford 009</t>
        </is>
      </c>
      <c r="D2138" s="417" t="inlineStr">
        <is>
          <t>E08000032</t>
        </is>
      </c>
      <c r="E2138" s="417" t="inlineStr">
        <is>
          <t>Bradford</t>
        </is>
      </c>
      <c r="F2138" s="417" t="inlineStr">
        <is>
          <t>Yorkshire and The Humber</t>
        </is>
      </c>
      <c r="G2138" s="380" t="inlineStr">
        <is>
          <t>RT Outer Conurbation</t>
        </is>
      </c>
      <c r="H2138" s="413" t="inlineStr">
        <is>
          <t>Inner and Outer Conurbation</t>
        </is>
      </c>
    </row>
    <row r="2139" ht="15.75" customFormat="1" customHeight="1" s="41">
      <c r="B2139" s="416" t="inlineStr">
        <is>
          <t>E02002192</t>
        </is>
      </c>
      <c r="C2139" s="417" t="inlineStr">
        <is>
          <t>Bradford 010</t>
        </is>
      </c>
      <c r="D2139" s="417" t="inlineStr">
        <is>
          <t>E08000032</t>
        </is>
      </c>
      <c r="E2139" s="417" t="inlineStr">
        <is>
          <t>Bradford</t>
        </is>
      </c>
      <c r="F2139" s="417" t="inlineStr">
        <is>
          <t>Yorkshire and The Humber</t>
        </is>
      </c>
      <c r="G2139" s="380" t="inlineStr">
        <is>
          <t>RT Outer Conurbation</t>
        </is>
      </c>
      <c r="H2139" s="413" t="inlineStr">
        <is>
          <t>Inner and Outer Conurbation</t>
        </is>
      </c>
    </row>
    <row r="2140" ht="15.75" customFormat="1" customHeight="1" s="41">
      <c r="B2140" s="416" t="inlineStr">
        <is>
          <t>E02002193</t>
        </is>
      </c>
      <c r="C2140" s="417" t="inlineStr">
        <is>
          <t>Bradford 011</t>
        </is>
      </c>
      <c r="D2140" s="417" t="inlineStr">
        <is>
          <t>E08000032</t>
        </is>
      </c>
      <c r="E2140" s="417" t="inlineStr">
        <is>
          <t>Bradford</t>
        </is>
      </c>
      <c r="F2140" s="417" t="inlineStr">
        <is>
          <t>Yorkshire and The Humber</t>
        </is>
      </c>
      <c r="G2140" s="380" t="inlineStr">
        <is>
          <t>RT Outer Conurbation</t>
        </is>
      </c>
      <c r="H2140" s="413" t="inlineStr">
        <is>
          <t>Inner and Outer Conurbation</t>
        </is>
      </c>
    </row>
    <row r="2141" ht="15.75" customFormat="1" customHeight="1" s="41">
      <c r="B2141" s="416" t="inlineStr">
        <is>
          <t>E02002194</t>
        </is>
      </c>
      <c r="C2141" s="417" t="inlineStr">
        <is>
          <t>Bradford 012</t>
        </is>
      </c>
      <c r="D2141" s="417" t="inlineStr">
        <is>
          <t>E08000032</t>
        </is>
      </c>
      <c r="E2141" s="417" t="inlineStr">
        <is>
          <t>Bradford</t>
        </is>
      </c>
      <c r="F2141" s="417" t="inlineStr">
        <is>
          <t>Yorkshire and The Humber</t>
        </is>
      </c>
      <c r="G2141" s="380" t="inlineStr">
        <is>
          <t>RT Outer Conurbation</t>
        </is>
      </c>
      <c r="H2141" s="413" t="inlineStr">
        <is>
          <t>Inner and Outer Conurbation</t>
        </is>
      </c>
    </row>
    <row r="2142" ht="15.75" customFormat="1" customHeight="1" s="41">
      <c r="B2142" s="416" t="inlineStr">
        <is>
          <t>E02002195</t>
        </is>
      </c>
      <c r="C2142" s="417" t="inlineStr">
        <is>
          <t>Bradford 013</t>
        </is>
      </c>
      <c r="D2142" s="417" t="inlineStr">
        <is>
          <t>E08000032</t>
        </is>
      </c>
      <c r="E2142" s="417" t="inlineStr">
        <is>
          <t>Bradford</t>
        </is>
      </c>
      <c r="F2142" s="417" t="inlineStr">
        <is>
          <t>Yorkshire and The Humber</t>
        </is>
      </c>
      <c r="G2142" s="380" t="inlineStr">
        <is>
          <t>RT Outer Conurbation</t>
        </is>
      </c>
      <c r="H2142" s="413" t="inlineStr">
        <is>
          <t>Inner and Outer Conurbation</t>
        </is>
      </c>
    </row>
    <row r="2143" ht="15.75" customFormat="1" customHeight="1" s="41">
      <c r="B2143" s="416" t="inlineStr">
        <is>
          <t>E02002196</t>
        </is>
      </c>
      <c r="C2143" s="417" t="inlineStr">
        <is>
          <t>Bradford 014</t>
        </is>
      </c>
      <c r="D2143" s="417" t="inlineStr">
        <is>
          <t>E08000032</t>
        </is>
      </c>
      <c r="E2143" s="417" t="inlineStr">
        <is>
          <t>Bradford</t>
        </is>
      </c>
      <c r="F2143" s="417" t="inlineStr">
        <is>
          <t>Yorkshire and The Humber</t>
        </is>
      </c>
      <c r="G2143" s="380" t="inlineStr">
        <is>
          <t>RT Outer Conurbation</t>
        </is>
      </c>
      <c r="H2143" s="413" t="inlineStr">
        <is>
          <t>Inner and Outer Conurbation</t>
        </is>
      </c>
    </row>
    <row r="2144" ht="15.75" customFormat="1" customHeight="1" s="41">
      <c r="B2144" s="416" t="inlineStr">
        <is>
          <t>E02002197</t>
        </is>
      </c>
      <c r="C2144" s="417" t="inlineStr">
        <is>
          <t>Bradford 015</t>
        </is>
      </c>
      <c r="D2144" s="417" t="inlineStr">
        <is>
          <t>E08000032</t>
        </is>
      </c>
      <c r="E2144" s="417" t="inlineStr">
        <is>
          <t>Bradford</t>
        </is>
      </c>
      <c r="F2144" s="417" t="inlineStr">
        <is>
          <t>Yorkshire and The Humber</t>
        </is>
      </c>
      <c r="G2144" s="380" t="inlineStr">
        <is>
          <t>RT Outer Conurbation</t>
        </is>
      </c>
      <c r="H2144" s="413" t="inlineStr">
        <is>
          <t>Inner and Outer Conurbation</t>
        </is>
      </c>
    </row>
    <row r="2145" ht="15.75" customFormat="1" customHeight="1" s="41">
      <c r="B2145" s="416" t="inlineStr">
        <is>
          <t>E02002198</t>
        </is>
      </c>
      <c r="C2145" s="417" t="inlineStr">
        <is>
          <t>Bradford 016</t>
        </is>
      </c>
      <c r="D2145" s="417" t="inlineStr">
        <is>
          <t>E08000032</t>
        </is>
      </c>
      <c r="E2145" s="417" t="inlineStr">
        <is>
          <t>Bradford</t>
        </is>
      </c>
      <c r="F2145" s="417" t="inlineStr">
        <is>
          <t>Yorkshire and The Humber</t>
        </is>
      </c>
      <c r="G2145" s="380" t="inlineStr">
        <is>
          <t>RT Outer Conurbation</t>
        </is>
      </c>
      <c r="H2145" s="413" t="inlineStr">
        <is>
          <t>Inner and Outer Conurbation</t>
        </is>
      </c>
    </row>
    <row r="2146" ht="15.75" customFormat="1" customHeight="1" s="41">
      <c r="B2146" s="416" t="inlineStr">
        <is>
          <t>E02002199</t>
        </is>
      </c>
      <c r="C2146" s="417" t="inlineStr">
        <is>
          <t>Bradford 017</t>
        </is>
      </c>
      <c r="D2146" s="417" t="inlineStr">
        <is>
          <t>E08000032</t>
        </is>
      </c>
      <c r="E2146" s="417" t="inlineStr">
        <is>
          <t>Bradford</t>
        </is>
      </c>
      <c r="F2146" s="417" t="inlineStr">
        <is>
          <t>Yorkshire and The Humber</t>
        </is>
      </c>
      <c r="G2146" s="380" t="inlineStr">
        <is>
          <t>RT Outer Conurbation</t>
        </is>
      </c>
      <c r="H2146" s="413" t="inlineStr">
        <is>
          <t>Inner and Outer Conurbation</t>
        </is>
      </c>
    </row>
    <row r="2147" ht="15.75" customFormat="1" customHeight="1" s="41">
      <c r="B2147" s="416" t="inlineStr">
        <is>
          <t>E02002200</t>
        </is>
      </c>
      <c r="C2147" s="417" t="inlineStr">
        <is>
          <t>Bradford 018</t>
        </is>
      </c>
      <c r="D2147" s="417" t="inlineStr">
        <is>
          <t>E08000032</t>
        </is>
      </c>
      <c r="E2147" s="417" t="inlineStr">
        <is>
          <t>Bradford</t>
        </is>
      </c>
      <c r="F2147" s="417" t="inlineStr">
        <is>
          <t>Yorkshire and The Humber</t>
        </is>
      </c>
      <c r="G2147" s="380" t="inlineStr">
        <is>
          <t>RT Outer Conurbation</t>
        </is>
      </c>
      <c r="H2147" s="413" t="inlineStr">
        <is>
          <t>Inner and Outer Conurbation</t>
        </is>
      </c>
    </row>
    <row r="2148" ht="15.75" customFormat="1" customHeight="1" s="41">
      <c r="B2148" s="416" t="inlineStr">
        <is>
          <t>E02002201</t>
        </is>
      </c>
      <c r="C2148" s="417" t="inlineStr">
        <is>
          <t>Bradford 019</t>
        </is>
      </c>
      <c r="D2148" s="417" t="inlineStr">
        <is>
          <t>E08000032</t>
        </is>
      </c>
      <c r="E2148" s="417" t="inlineStr">
        <is>
          <t>Bradford</t>
        </is>
      </c>
      <c r="F2148" s="417" t="inlineStr">
        <is>
          <t>Yorkshire and The Humber</t>
        </is>
      </c>
      <c r="G2148" s="380" t="inlineStr">
        <is>
          <t>RT Outer Conurbation</t>
        </is>
      </c>
      <c r="H2148" s="413" t="inlineStr">
        <is>
          <t>Inner and Outer Conurbation</t>
        </is>
      </c>
    </row>
    <row r="2149" ht="15.75" customFormat="1" customHeight="1" s="41">
      <c r="B2149" s="416" t="inlineStr">
        <is>
          <t>E02002202</t>
        </is>
      </c>
      <c r="C2149" s="417" t="inlineStr">
        <is>
          <t>Bradford 020</t>
        </is>
      </c>
      <c r="D2149" s="417" t="inlineStr">
        <is>
          <t>E08000032</t>
        </is>
      </c>
      <c r="E2149" s="417" t="inlineStr">
        <is>
          <t>Bradford</t>
        </is>
      </c>
      <c r="F2149" s="417" t="inlineStr">
        <is>
          <t>Yorkshire and The Humber</t>
        </is>
      </c>
      <c r="G2149" s="380" t="inlineStr">
        <is>
          <t>RT Outer Conurbation</t>
        </is>
      </c>
      <c r="H2149" s="413" t="inlineStr">
        <is>
          <t>Inner and Outer Conurbation</t>
        </is>
      </c>
    </row>
    <row r="2150" ht="15.75" customFormat="1" customHeight="1" s="41">
      <c r="B2150" s="416" t="inlineStr">
        <is>
          <t>E02002203</t>
        </is>
      </c>
      <c r="C2150" s="417" t="inlineStr">
        <is>
          <t>Bradford 021</t>
        </is>
      </c>
      <c r="D2150" s="417" t="inlineStr">
        <is>
          <t>E08000032</t>
        </is>
      </c>
      <c r="E2150" s="417" t="inlineStr">
        <is>
          <t>Bradford</t>
        </is>
      </c>
      <c r="F2150" s="417" t="inlineStr">
        <is>
          <t>Yorkshire and The Humber</t>
        </is>
      </c>
      <c r="G2150" s="380" t="inlineStr">
        <is>
          <t>RT Outer Conurbation</t>
        </is>
      </c>
      <c r="H2150" s="413" t="inlineStr">
        <is>
          <t>Inner and Outer Conurbation</t>
        </is>
      </c>
    </row>
    <row r="2151" ht="15.75" customFormat="1" customHeight="1" s="41">
      <c r="B2151" s="416" t="inlineStr">
        <is>
          <t>E02002204</t>
        </is>
      </c>
      <c r="C2151" s="417" t="inlineStr">
        <is>
          <t>Bradford 022</t>
        </is>
      </c>
      <c r="D2151" s="417" t="inlineStr">
        <is>
          <t>E08000032</t>
        </is>
      </c>
      <c r="E2151" s="417" t="inlineStr">
        <is>
          <t>Bradford</t>
        </is>
      </c>
      <c r="F2151" s="417" t="inlineStr">
        <is>
          <t>Yorkshire and The Humber</t>
        </is>
      </c>
      <c r="G2151" s="380" t="inlineStr">
        <is>
          <t>RT Outer Conurbation</t>
        </is>
      </c>
      <c r="H2151" s="413" t="inlineStr">
        <is>
          <t>Inner and Outer Conurbation</t>
        </is>
      </c>
    </row>
    <row r="2152" ht="15.75" customFormat="1" customHeight="1" s="41">
      <c r="B2152" s="416" t="inlineStr">
        <is>
          <t>E02002205</t>
        </is>
      </c>
      <c r="C2152" s="417" t="inlineStr">
        <is>
          <t>Bradford 023</t>
        </is>
      </c>
      <c r="D2152" s="417" t="inlineStr">
        <is>
          <t>E08000032</t>
        </is>
      </c>
      <c r="E2152" s="417" t="inlineStr">
        <is>
          <t>Bradford</t>
        </is>
      </c>
      <c r="F2152" s="417" t="inlineStr">
        <is>
          <t>Yorkshire and The Humber</t>
        </is>
      </c>
      <c r="G2152" s="380" t="inlineStr">
        <is>
          <t>RT Outer Conurbation</t>
        </is>
      </c>
      <c r="H2152" s="413" t="inlineStr">
        <is>
          <t>Inner and Outer Conurbation</t>
        </is>
      </c>
    </row>
    <row r="2153" ht="15.75" customFormat="1" customHeight="1" s="41">
      <c r="B2153" s="416" t="inlineStr">
        <is>
          <t>E02002206</t>
        </is>
      </c>
      <c r="C2153" s="417" t="inlineStr">
        <is>
          <t>Bradford 024</t>
        </is>
      </c>
      <c r="D2153" s="417" t="inlineStr">
        <is>
          <t>E08000032</t>
        </is>
      </c>
      <c r="E2153" s="417" t="inlineStr">
        <is>
          <t>Bradford</t>
        </is>
      </c>
      <c r="F2153" s="417" t="inlineStr">
        <is>
          <t>Yorkshire and The Humber</t>
        </is>
      </c>
      <c r="G2153" s="380" t="inlineStr">
        <is>
          <t>RT Outer Conurbation</t>
        </is>
      </c>
      <c r="H2153" s="413" t="inlineStr">
        <is>
          <t>Inner and Outer Conurbation</t>
        </is>
      </c>
    </row>
    <row r="2154" ht="15.75" customFormat="1" customHeight="1" s="41">
      <c r="B2154" s="416" t="inlineStr">
        <is>
          <t>E02002207</t>
        </is>
      </c>
      <c r="C2154" s="417" t="inlineStr">
        <is>
          <t>Bradford 025</t>
        </is>
      </c>
      <c r="D2154" s="417" t="inlineStr">
        <is>
          <t>E08000032</t>
        </is>
      </c>
      <c r="E2154" s="417" t="inlineStr">
        <is>
          <t>Bradford</t>
        </is>
      </c>
      <c r="F2154" s="417" t="inlineStr">
        <is>
          <t>Yorkshire and The Humber</t>
        </is>
      </c>
      <c r="G2154" s="380" t="inlineStr">
        <is>
          <t>RT Outer Conurbation</t>
        </is>
      </c>
      <c r="H2154" s="413" t="inlineStr">
        <is>
          <t>Inner and Outer Conurbation</t>
        </is>
      </c>
    </row>
    <row r="2155" ht="15.75" customFormat="1" customHeight="1" s="41">
      <c r="B2155" s="416" t="inlineStr">
        <is>
          <t>E02002208</t>
        </is>
      </c>
      <c r="C2155" s="417" t="inlineStr">
        <is>
          <t>Bradford 026</t>
        </is>
      </c>
      <c r="D2155" s="417" t="inlineStr">
        <is>
          <t>E08000032</t>
        </is>
      </c>
      <c r="E2155" s="417" t="inlineStr">
        <is>
          <t>Bradford</t>
        </is>
      </c>
      <c r="F2155" s="417" t="inlineStr">
        <is>
          <t>Yorkshire and The Humber</t>
        </is>
      </c>
      <c r="G2155" s="380" t="inlineStr">
        <is>
          <t>RT Outer Conurbation</t>
        </is>
      </c>
      <c r="H2155" s="413" t="inlineStr">
        <is>
          <t>Inner and Outer Conurbation</t>
        </is>
      </c>
    </row>
    <row r="2156" ht="15.75" customFormat="1" customHeight="1" s="41">
      <c r="B2156" s="416" t="inlineStr">
        <is>
          <t>E02002209</t>
        </is>
      </c>
      <c r="C2156" s="417" t="inlineStr">
        <is>
          <t>Bradford 027</t>
        </is>
      </c>
      <c r="D2156" s="417" t="inlineStr">
        <is>
          <t>E08000032</t>
        </is>
      </c>
      <c r="E2156" s="417" t="inlineStr">
        <is>
          <t>Bradford</t>
        </is>
      </c>
      <c r="F2156" s="417" t="inlineStr">
        <is>
          <t>Yorkshire and The Humber</t>
        </is>
      </c>
      <c r="G2156" s="380" t="inlineStr">
        <is>
          <t>RT Outer Conurbation</t>
        </is>
      </c>
      <c r="H2156" s="413" t="inlineStr">
        <is>
          <t>Inner and Outer Conurbation</t>
        </is>
      </c>
    </row>
    <row r="2157" ht="15.75" customFormat="1" customHeight="1" s="41">
      <c r="B2157" s="416" t="inlineStr">
        <is>
          <t>E02002210</t>
        </is>
      </c>
      <c r="C2157" s="417" t="inlineStr">
        <is>
          <t>Bradford 028</t>
        </is>
      </c>
      <c r="D2157" s="417" t="inlineStr">
        <is>
          <t>E08000032</t>
        </is>
      </c>
      <c r="E2157" s="417" t="inlineStr">
        <is>
          <t>Bradford</t>
        </is>
      </c>
      <c r="F2157" s="417" t="inlineStr">
        <is>
          <t>Yorkshire and The Humber</t>
        </is>
      </c>
      <c r="G2157" s="380" t="inlineStr">
        <is>
          <t>RT Outer Conurbation</t>
        </is>
      </c>
      <c r="H2157" s="413" t="inlineStr">
        <is>
          <t>Inner and Outer Conurbation</t>
        </is>
      </c>
    </row>
    <row r="2158" ht="15.75" customFormat="1" customHeight="1" s="41">
      <c r="B2158" s="416" t="inlineStr">
        <is>
          <t>E02002211</t>
        </is>
      </c>
      <c r="C2158" s="417" t="inlineStr">
        <is>
          <t>Bradford 029</t>
        </is>
      </c>
      <c r="D2158" s="417" t="inlineStr">
        <is>
          <t>E08000032</t>
        </is>
      </c>
      <c r="E2158" s="417" t="inlineStr">
        <is>
          <t>Bradford</t>
        </is>
      </c>
      <c r="F2158" s="417" t="inlineStr">
        <is>
          <t>Yorkshire and The Humber</t>
        </is>
      </c>
      <c r="G2158" s="380" t="inlineStr">
        <is>
          <t>RT Outer Conurbation</t>
        </is>
      </c>
      <c r="H2158" s="413" t="inlineStr">
        <is>
          <t>Inner and Outer Conurbation</t>
        </is>
      </c>
    </row>
    <row r="2159" ht="15.75" customFormat="1" customHeight="1" s="41">
      <c r="B2159" s="416" t="inlineStr">
        <is>
          <t>E02002212</t>
        </is>
      </c>
      <c r="C2159" s="417" t="inlineStr">
        <is>
          <t>Bradford 030</t>
        </is>
      </c>
      <c r="D2159" s="417" t="inlineStr">
        <is>
          <t>E08000032</t>
        </is>
      </c>
      <c r="E2159" s="417" t="inlineStr">
        <is>
          <t>Bradford</t>
        </is>
      </c>
      <c r="F2159" s="417" t="inlineStr">
        <is>
          <t>Yorkshire and The Humber</t>
        </is>
      </c>
      <c r="G2159" s="380" t="inlineStr">
        <is>
          <t>RT Outer Conurbation</t>
        </is>
      </c>
      <c r="H2159" s="413" t="inlineStr">
        <is>
          <t>Inner and Outer Conurbation</t>
        </is>
      </c>
    </row>
    <row r="2160" ht="15.75" customFormat="1" customHeight="1" s="41">
      <c r="B2160" s="416" t="inlineStr">
        <is>
          <t>E02002213</t>
        </is>
      </c>
      <c r="C2160" s="417" t="inlineStr">
        <is>
          <t>Bradford 031</t>
        </is>
      </c>
      <c r="D2160" s="417" t="inlineStr">
        <is>
          <t>E08000032</t>
        </is>
      </c>
      <c r="E2160" s="417" t="inlineStr">
        <is>
          <t>Bradford</t>
        </is>
      </c>
      <c r="F2160" s="417" t="inlineStr">
        <is>
          <t>Yorkshire and The Humber</t>
        </is>
      </c>
      <c r="G2160" s="380" t="inlineStr">
        <is>
          <t>RT Outer Conurbation</t>
        </is>
      </c>
      <c r="H2160" s="413" t="inlineStr">
        <is>
          <t>Inner and Outer Conurbation</t>
        </is>
      </c>
    </row>
    <row r="2161" ht="15.75" customFormat="1" customHeight="1" s="41">
      <c r="B2161" s="416" t="inlineStr">
        <is>
          <t>E02002214</t>
        </is>
      </c>
      <c r="C2161" s="417" t="inlineStr">
        <is>
          <t>Bradford 032</t>
        </is>
      </c>
      <c r="D2161" s="417" t="inlineStr">
        <is>
          <t>E08000032</t>
        </is>
      </c>
      <c r="E2161" s="417" t="inlineStr">
        <is>
          <t>Bradford</t>
        </is>
      </c>
      <c r="F2161" s="417" t="inlineStr">
        <is>
          <t>Yorkshire and The Humber</t>
        </is>
      </c>
      <c r="G2161" s="380" t="inlineStr">
        <is>
          <t>RT Outer Conurbation</t>
        </is>
      </c>
      <c r="H2161" s="413" t="inlineStr">
        <is>
          <t>Inner and Outer Conurbation</t>
        </is>
      </c>
    </row>
    <row r="2162" ht="15.75" customFormat="1" customHeight="1" s="41">
      <c r="B2162" s="416" t="inlineStr">
        <is>
          <t>E02002215</t>
        </is>
      </c>
      <c r="C2162" s="417" t="inlineStr">
        <is>
          <t>Bradford 033</t>
        </is>
      </c>
      <c r="D2162" s="417" t="inlineStr">
        <is>
          <t>E08000032</t>
        </is>
      </c>
      <c r="E2162" s="417" t="inlineStr">
        <is>
          <t>Bradford</t>
        </is>
      </c>
      <c r="F2162" s="417" t="inlineStr">
        <is>
          <t>Yorkshire and The Humber</t>
        </is>
      </c>
      <c r="G2162" s="380" t="inlineStr">
        <is>
          <t>RT Outer Conurbation</t>
        </is>
      </c>
      <c r="H2162" s="413" t="inlineStr">
        <is>
          <t>Inner and Outer Conurbation</t>
        </is>
      </c>
    </row>
    <row r="2163" ht="15.75" customFormat="1" customHeight="1" s="41">
      <c r="B2163" s="416" t="inlineStr">
        <is>
          <t>E02002216</t>
        </is>
      </c>
      <c r="C2163" s="417" t="inlineStr">
        <is>
          <t>Bradford 034</t>
        </is>
      </c>
      <c r="D2163" s="417" t="inlineStr">
        <is>
          <t>E08000032</t>
        </is>
      </c>
      <c r="E2163" s="417" t="inlineStr">
        <is>
          <t>Bradford</t>
        </is>
      </c>
      <c r="F2163" s="417" t="inlineStr">
        <is>
          <t>Yorkshire and The Humber</t>
        </is>
      </c>
      <c r="G2163" s="380" t="inlineStr">
        <is>
          <t>RT Outer Conurbation</t>
        </is>
      </c>
      <c r="H2163" s="413" t="inlineStr">
        <is>
          <t>Inner and Outer Conurbation</t>
        </is>
      </c>
    </row>
    <row r="2164" ht="15.75" customFormat="1" customHeight="1" s="41">
      <c r="B2164" s="416" t="inlineStr">
        <is>
          <t>E02002217</t>
        </is>
      </c>
      <c r="C2164" s="417" t="inlineStr">
        <is>
          <t>Bradford 035</t>
        </is>
      </c>
      <c r="D2164" s="417" t="inlineStr">
        <is>
          <t>E08000032</t>
        </is>
      </c>
      <c r="E2164" s="417" t="inlineStr">
        <is>
          <t>Bradford</t>
        </is>
      </c>
      <c r="F2164" s="417" t="inlineStr">
        <is>
          <t>Yorkshire and The Humber</t>
        </is>
      </c>
      <c r="G2164" s="380" t="inlineStr">
        <is>
          <t>RT Outer Conurbation</t>
        </is>
      </c>
      <c r="H2164" s="413" t="inlineStr">
        <is>
          <t>Inner and Outer Conurbation</t>
        </is>
      </c>
    </row>
    <row r="2165" ht="15.75" customFormat="1" customHeight="1" s="41">
      <c r="B2165" s="416" t="inlineStr">
        <is>
          <t>E02002218</t>
        </is>
      </c>
      <c r="C2165" s="417" t="inlineStr">
        <is>
          <t>Bradford 036</t>
        </is>
      </c>
      <c r="D2165" s="417" t="inlineStr">
        <is>
          <t>E08000032</t>
        </is>
      </c>
      <c r="E2165" s="417" t="inlineStr">
        <is>
          <t>Bradford</t>
        </is>
      </c>
      <c r="F2165" s="417" t="inlineStr">
        <is>
          <t>Yorkshire and The Humber</t>
        </is>
      </c>
      <c r="G2165" s="380" t="inlineStr">
        <is>
          <t>RT Outer Conurbation</t>
        </is>
      </c>
      <c r="H2165" s="413" t="inlineStr">
        <is>
          <t>Inner and Outer Conurbation</t>
        </is>
      </c>
    </row>
    <row r="2166" ht="15.75" customFormat="1" customHeight="1" s="41">
      <c r="B2166" s="416" t="inlineStr">
        <is>
          <t>E02002219</t>
        </is>
      </c>
      <c r="C2166" s="417" t="inlineStr">
        <is>
          <t>Bradford 037</t>
        </is>
      </c>
      <c r="D2166" s="417" t="inlineStr">
        <is>
          <t>E08000032</t>
        </is>
      </c>
      <c r="E2166" s="417" t="inlineStr">
        <is>
          <t>Bradford</t>
        </is>
      </c>
      <c r="F2166" s="417" t="inlineStr">
        <is>
          <t>Yorkshire and The Humber</t>
        </is>
      </c>
      <c r="G2166" s="380" t="inlineStr">
        <is>
          <t>RT Outer Conurbation</t>
        </is>
      </c>
      <c r="H2166" s="413" t="inlineStr">
        <is>
          <t>Inner and Outer Conurbation</t>
        </is>
      </c>
    </row>
    <row r="2167" ht="15.75" customFormat="1" customHeight="1" s="41">
      <c r="B2167" s="416" t="inlineStr">
        <is>
          <t>E02002220</t>
        </is>
      </c>
      <c r="C2167" s="417" t="inlineStr">
        <is>
          <t>Bradford 038</t>
        </is>
      </c>
      <c r="D2167" s="417" t="inlineStr">
        <is>
          <t>E08000032</t>
        </is>
      </c>
      <c r="E2167" s="417" t="inlineStr">
        <is>
          <t>Bradford</t>
        </is>
      </c>
      <c r="F2167" s="417" t="inlineStr">
        <is>
          <t>Yorkshire and The Humber</t>
        </is>
      </c>
      <c r="G2167" s="380" t="inlineStr">
        <is>
          <t>RT Outer Conurbation</t>
        </is>
      </c>
      <c r="H2167" s="413" t="inlineStr">
        <is>
          <t>Inner and Outer Conurbation</t>
        </is>
      </c>
    </row>
    <row r="2168" ht="15.75" customFormat="1" customHeight="1" s="41">
      <c r="B2168" s="416" t="inlineStr">
        <is>
          <t>E02002221</t>
        </is>
      </c>
      <c r="C2168" s="417" t="inlineStr">
        <is>
          <t>Bradford 039</t>
        </is>
      </c>
      <c r="D2168" s="417" t="inlineStr">
        <is>
          <t>E08000032</t>
        </is>
      </c>
      <c r="E2168" s="417" t="inlineStr">
        <is>
          <t>Bradford</t>
        </is>
      </c>
      <c r="F2168" s="417" t="inlineStr">
        <is>
          <t>Yorkshire and The Humber</t>
        </is>
      </c>
      <c r="G2168" s="380" t="inlineStr">
        <is>
          <t>RT Outer Conurbation</t>
        </is>
      </c>
      <c r="H2168" s="413" t="inlineStr">
        <is>
          <t>Inner and Outer Conurbation</t>
        </is>
      </c>
    </row>
    <row r="2169" ht="15.75" customFormat="1" customHeight="1" s="41">
      <c r="B2169" s="416" t="inlineStr">
        <is>
          <t>E02002222</t>
        </is>
      </c>
      <c r="C2169" s="417" t="inlineStr">
        <is>
          <t>Bradford 040</t>
        </is>
      </c>
      <c r="D2169" s="417" t="inlineStr">
        <is>
          <t>E08000032</t>
        </is>
      </c>
      <c r="E2169" s="417" t="inlineStr">
        <is>
          <t>Bradford</t>
        </is>
      </c>
      <c r="F2169" s="417" t="inlineStr">
        <is>
          <t>Yorkshire and The Humber</t>
        </is>
      </c>
      <c r="G2169" s="380" t="inlineStr">
        <is>
          <t>RT Outer Conurbation</t>
        </is>
      </c>
      <c r="H2169" s="413" t="inlineStr">
        <is>
          <t>Inner and Outer Conurbation</t>
        </is>
      </c>
    </row>
    <row r="2170" ht="15.75" customFormat="1" customHeight="1" s="41">
      <c r="B2170" s="416" t="inlineStr">
        <is>
          <t>E02002223</t>
        </is>
      </c>
      <c r="C2170" s="417" t="inlineStr">
        <is>
          <t>Bradford 041</t>
        </is>
      </c>
      <c r="D2170" s="417" t="inlineStr">
        <is>
          <t>E08000032</t>
        </is>
      </c>
      <c r="E2170" s="417" t="inlineStr">
        <is>
          <t>Bradford</t>
        </is>
      </c>
      <c r="F2170" s="417" t="inlineStr">
        <is>
          <t>Yorkshire and The Humber</t>
        </is>
      </c>
      <c r="G2170" s="380" t="inlineStr">
        <is>
          <t>RT Outer Conurbation</t>
        </is>
      </c>
      <c r="H2170" s="413" t="inlineStr">
        <is>
          <t>Inner and Outer Conurbation</t>
        </is>
      </c>
    </row>
    <row r="2171" ht="15.75" customFormat="1" customHeight="1" s="41">
      <c r="B2171" s="416" t="inlineStr">
        <is>
          <t>E02002224</t>
        </is>
      </c>
      <c r="C2171" s="417" t="inlineStr">
        <is>
          <t>Bradford 042</t>
        </is>
      </c>
      <c r="D2171" s="417" t="inlineStr">
        <is>
          <t>E08000032</t>
        </is>
      </c>
      <c r="E2171" s="417" t="inlineStr">
        <is>
          <t>Bradford</t>
        </is>
      </c>
      <c r="F2171" s="417" t="inlineStr">
        <is>
          <t>Yorkshire and The Humber</t>
        </is>
      </c>
      <c r="G2171" s="380" t="inlineStr">
        <is>
          <t>RT Outer Conurbation</t>
        </is>
      </c>
      <c r="H2171" s="413" t="inlineStr">
        <is>
          <t>Inner and Outer Conurbation</t>
        </is>
      </c>
    </row>
    <row r="2172" ht="15.75" customFormat="1" customHeight="1" s="41">
      <c r="B2172" s="416" t="inlineStr">
        <is>
          <t>E02002225</t>
        </is>
      </c>
      <c r="C2172" s="417" t="inlineStr">
        <is>
          <t>Bradford 043</t>
        </is>
      </c>
      <c r="D2172" s="417" t="inlineStr">
        <is>
          <t>E08000032</t>
        </is>
      </c>
      <c r="E2172" s="417" t="inlineStr">
        <is>
          <t>Bradford</t>
        </is>
      </c>
      <c r="F2172" s="417" t="inlineStr">
        <is>
          <t>Yorkshire and The Humber</t>
        </is>
      </c>
      <c r="G2172" s="380" t="inlineStr">
        <is>
          <t>RT Outer Conurbation</t>
        </is>
      </c>
      <c r="H2172" s="413" t="inlineStr">
        <is>
          <t>Inner and Outer Conurbation</t>
        </is>
      </c>
    </row>
    <row r="2173" ht="15.75" customFormat="1" customHeight="1" s="41">
      <c r="B2173" s="416" t="inlineStr">
        <is>
          <t>E02002226</t>
        </is>
      </c>
      <c r="C2173" s="417" t="inlineStr">
        <is>
          <t>Bradford 044</t>
        </is>
      </c>
      <c r="D2173" s="417" t="inlineStr">
        <is>
          <t>E08000032</t>
        </is>
      </c>
      <c r="E2173" s="417" t="inlineStr">
        <is>
          <t>Bradford</t>
        </is>
      </c>
      <c r="F2173" s="417" t="inlineStr">
        <is>
          <t>Yorkshire and The Humber</t>
        </is>
      </c>
      <c r="G2173" s="380" t="inlineStr">
        <is>
          <t>RT Outer Conurbation</t>
        </is>
      </c>
      <c r="H2173" s="413" t="inlineStr">
        <is>
          <t>Inner and Outer Conurbation</t>
        </is>
      </c>
    </row>
    <row r="2174" ht="15.75" customFormat="1" customHeight="1" s="41">
      <c r="B2174" s="416" t="inlineStr">
        <is>
          <t>E02002227</t>
        </is>
      </c>
      <c r="C2174" s="417" t="inlineStr">
        <is>
          <t>Bradford 045</t>
        </is>
      </c>
      <c r="D2174" s="417" t="inlineStr">
        <is>
          <t>E08000032</t>
        </is>
      </c>
      <c r="E2174" s="417" t="inlineStr">
        <is>
          <t>Bradford</t>
        </is>
      </c>
      <c r="F2174" s="417" t="inlineStr">
        <is>
          <t>Yorkshire and The Humber</t>
        </is>
      </c>
      <c r="G2174" s="380" t="inlineStr">
        <is>
          <t>RT Outer Conurbation</t>
        </is>
      </c>
      <c r="H2174" s="413" t="inlineStr">
        <is>
          <t>Inner and Outer Conurbation</t>
        </is>
      </c>
    </row>
    <row r="2175" ht="15.75" customFormat="1" customHeight="1" s="41">
      <c r="B2175" s="416" t="inlineStr">
        <is>
          <t>E02002228</t>
        </is>
      </c>
      <c r="C2175" s="417" t="inlineStr">
        <is>
          <t>Bradford 046</t>
        </is>
      </c>
      <c r="D2175" s="417" t="inlineStr">
        <is>
          <t>E08000032</t>
        </is>
      </c>
      <c r="E2175" s="417" t="inlineStr">
        <is>
          <t>Bradford</t>
        </is>
      </c>
      <c r="F2175" s="417" t="inlineStr">
        <is>
          <t>Yorkshire and The Humber</t>
        </is>
      </c>
      <c r="G2175" s="380" t="inlineStr">
        <is>
          <t>RT Outer Conurbation</t>
        </is>
      </c>
      <c r="H2175" s="413" t="inlineStr">
        <is>
          <t>Inner and Outer Conurbation</t>
        </is>
      </c>
    </row>
    <row r="2176" ht="15.75" customFormat="1" customHeight="1" s="41">
      <c r="B2176" s="416" t="inlineStr">
        <is>
          <t>E02002229</t>
        </is>
      </c>
      <c r="C2176" s="417" t="inlineStr">
        <is>
          <t>Bradford 047</t>
        </is>
      </c>
      <c r="D2176" s="417" t="inlineStr">
        <is>
          <t>E08000032</t>
        </is>
      </c>
      <c r="E2176" s="417" t="inlineStr">
        <is>
          <t>Bradford</t>
        </is>
      </c>
      <c r="F2176" s="417" t="inlineStr">
        <is>
          <t>Yorkshire and The Humber</t>
        </is>
      </c>
      <c r="G2176" s="380" t="inlineStr">
        <is>
          <t>RT Outer Conurbation</t>
        </is>
      </c>
      <c r="H2176" s="413" t="inlineStr">
        <is>
          <t>Inner and Outer Conurbation</t>
        </is>
      </c>
    </row>
    <row r="2177" ht="15.75" customFormat="1" customHeight="1" s="41">
      <c r="B2177" s="416" t="inlineStr">
        <is>
          <t>E02002230</t>
        </is>
      </c>
      <c r="C2177" s="417" t="inlineStr">
        <is>
          <t>Bradford 048</t>
        </is>
      </c>
      <c r="D2177" s="417" t="inlineStr">
        <is>
          <t>E08000032</t>
        </is>
      </c>
      <c r="E2177" s="417" t="inlineStr">
        <is>
          <t>Bradford</t>
        </is>
      </c>
      <c r="F2177" s="417" t="inlineStr">
        <is>
          <t>Yorkshire and The Humber</t>
        </is>
      </c>
      <c r="G2177" s="380" t="inlineStr">
        <is>
          <t>RT Outer Conurbation</t>
        </is>
      </c>
      <c r="H2177" s="413" t="inlineStr">
        <is>
          <t>Inner and Outer Conurbation</t>
        </is>
      </c>
    </row>
    <row r="2178" ht="15.75" customFormat="1" customHeight="1" s="41">
      <c r="B2178" s="416" t="inlineStr">
        <is>
          <t>E02002231</t>
        </is>
      </c>
      <c r="C2178" s="417" t="inlineStr">
        <is>
          <t>Bradford 049</t>
        </is>
      </c>
      <c r="D2178" s="417" t="inlineStr">
        <is>
          <t>E08000032</t>
        </is>
      </c>
      <c r="E2178" s="417" t="inlineStr">
        <is>
          <t>Bradford</t>
        </is>
      </c>
      <c r="F2178" s="417" t="inlineStr">
        <is>
          <t>Yorkshire and The Humber</t>
        </is>
      </c>
      <c r="G2178" s="380" t="inlineStr">
        <is>
          <t>RT Outer Conurbation</t>
        </is>
      </c>
      <c r="H2178" s="413" t="inlineStr">
        <is>
          <t>Inner and Outer Conurbation</t>
        </is>
      </c>
    </row>
    <row r="2179" ht="15.75" customFormat="1" customHeight="1" s="41">
      <c r="B2179" s="416" t="inlineStr">
        <is>
          <t>E02002232</t>
        </is>
      </c>
      <c r="C2179" s="417" t="inlineStr">
        <is>
          <t>Bradford 050</t>
        </is>
      </c>
      <c r="D2179" s="417" t="inlineStr">
        <is>
          <t>E08000032</t>
        </is>
      </c>
      <c r="E2179" s="417" t="inlineStr">
        <is>
          <t>Bradford</t>
        </is>
      </c>
      <c r="F2179" s="417" t="inlineStr">
        <is>
          <t>Yorkshire and The Humber</t>
        </is>
      </c>
      <c r="G2179" s="380" t="inlineStr">
        <is>
          <t>RT Outer Conurbation</t>
        </is>
      </c>
      <c r="H2179" s="413" t="inlineStr">
        <is>
          <t>Inner and Outer Conurbation</t>
        </is>
      </c>
    </row>
    <row r="2180" ht="15.75" customFormat="1" customHeight="1" s="41">
      <c r="B2180" s="416" t="inlineStr">
        <is>
          <t>E02002233</t>
        </is>
      </c>
      <c r="C2180" s="417" t="inlineStr">
        <is>
          <t>Bradford 051</t>
        </is>
      </c>
      <c r="D2180" s="417" t="inlineStr">
        <is>
          <t>E08000032</t>
        </is>
      </c>
      <c r="E2180" s="417" t="inlineStr">
        <is>
          <t>Bradford</t>
        </is>
      </c>
      <c r="F2180" s="417" t="inlineStr">
        <is>
          <t>Yorkshire and The Humber</t>
        </is>
      </c>
      <c r="G2180" s="380" t="inlineStr">
        <is>
          <t>RT Outer Conurbation</t>
        </is>
      </c>
      <c r="H2180" s="413" t="inlineStr">
        <is>
          <t>Inner and Outer Conurbation</t>
        </is>
      </c>
    </row>
    <row r="2181" ht="15.75" customFormat="1" customHeight="1" s="41">
      <c r="B2181" s="416" t="inlineStr">
        <is>
          <t>E02002234</t>
        </is>
      </c>
      <c r="C2181" s="417" t="inlineStr">
        <is>
          <t>Bradford 052</t>
        </is>
      </c>
      <c r="D2181" s="417" t="inlineStr">
        <is>
          <t>E08000032</t>
        </is>
      </c>
      <c r="E2181" s="417" t="inlineStr">
        <is>
          <t>Bradford</t>
        </is>
      </c>
      <c r="F2181" s="417" t="inlineStr">
        <is>
          <t>Yorkshire and The Humber</t>
        </is>
      </c>
      <c r="G2181" s="380" t="inlineStr">
        <is>
          <t>RT Outer Conurbation</t>
        </is>
      </c>
      <c r="H2181" s="413" t="inlineStr">
        <is>
          <t>Inner and Outer Conurbation</t>
        </is>
      </c>
    </row>
    <row r="2182" ht="15.75" customFormat="1" customHeight="1" s="41">
      <c r="B2182" s="416" t="inlineStr">
        <is>
          <t>E02002235</t>
        </is>
      </c>
      <c r="C2182" s="417" t="inlineStr">
        <is>
          <t>Bradford 053</t>
        </is>
      </c>
      <c r="D2182" s="417" t="inlineStr">
        <is>
          <t>E08000032</t>
        </is>
      </c>
      <c r="E2182" s="417" t="inlineStr">
        <is>
          <t>Bradford</t>
        </is>
      </c>
      <c r="F2182" s="417" t="inlineStr">
        <is>
          <t>Yorkshire and The Humber</t>
        </is>
      </c>
      <c r="G2182" s="380" t="inlineStr">
        <is>
          <t>RT Outer Conurbation</t>
        </is>
      </c>
      <c r="H2182" s="413" t="inlineStr">
        <is>
          <t>Inner and Outer Conurbation</t>
        </is>
      </c>
    </row>
    <row r="2183" ht="15.75" customFormat="1" customHeight="1" s="41">
      <c r="B2183" s="416" t="inlineStr">
        <is>
          <t>E02002236</t>
        </is>
      </c>
      <c r="C2183" s="417" t="inlineStr">
        <is>
          <t>Bradford 054</t>
        </is>
      </c>
      <c r="D2183" s="417" t="inlineStr">
        <is>
          <t>E08000032</t>
        </is>
      </c>
      <c r="E2183" s="417" t="inlineStr">
        <is>
          <t>Bradford</t>
        </is>
      </c>
      <c r="F2183" s="417" t="inlineStr">
        <is>
          <t>Yorkshire and The Humber</t>
        </is>
      </c>
      <c r="G2183" s="380" t="inlineStr">
        <is>
          <t>RT Outer Conurbation</t>
        </is>
      </c>
      <c r="H2183" s="413" t="inlineStr">
        <is>
          <t>Inner and Outer Conurbation</t>
        </is>
      </c>
    </row>
    <row r="2184" ht="15.75" customFormat="1" customHeight="1" s="41">
      <c r="B2184" s="416" t="inlineStr">
        <is>
          <t>E02002237</t>
        </is>
      </c>
      <c r="C2184" s="417" t="inlineStr">
        <is>
          <t>Bradford 055</t>
        </is>
      </c>
      <c r="D2184" s="417" t="inlineStr">
        <is>
          <t>E08000032</t>
        </is>
      </c>
      <c r="E2184" s="417" t="inlineStr">
        <is>
          <t>Bradford</t>
        </is>
      </c>
      <c r="F2184" s="417" t="inlineStr">
        <is>
          <t>Yorkshire and The Humber</t>
        </is>
      </c>
      <c r="G2184" s="380" t="inlineStr">
        <is>
          <t>RT Outer Conurbation</t>
        </is>
      </c>
      <c r="H2184" s="413" t="inlineStr">
        <is>
          <t>Inner and Outer Conurbation</t>
        </is>
      </c>
    </row>
    <row r="2185" ht="15.75" customFormat="1" customHeight="1" s="41">
      <c r="B2185" s="416" t="inlineStr">
        <is>
          <t>E02002238</t>
        </is>
      </c>
      <c r="C2185" s="417" t="inlineStr">
        <is>
          <t>Bradford 056</t>
        </is>
      </c>
      <c r="D2185" s="417" t="inlineStr">
        <is>
          <t>E08000032</t>
        </is>
      </c>
      <c r="E2185" s="417" t="inlineStr">
        <is>
          <t>Bradford</t>
        </is>
      </c>
      <c r="F2185" s="417" t="inlineStr">
        <is>
          <t>Yorkshire and The Humber</t>
        </is>
      </c>
      <c r="G2185" s="380" t="inlineStr">
        <is>
          <t>RT Outer Conurbation</t>
        </is>
      </c>
      <c r="H2185" s="413" t="inlineStr">
        <is>
          <t>Inner and Outer Conurbation</t>
        </is>
      </c>
    </row>
    <row r="2186" ht="15.75" customFormat="1" customHeight="1" s="41">
      <c r="B2186" s="416" t="inlineStr">
        <is>
          <t>E02002239</t>
        </is>
      </c>
      <c r="C2186" s="417" t="inlineStr">
        <is>
          <t>Bradford 057</t>
        </is>
      </c>
      <c r="D2186" s="417" t="inlineStr">
        <is>
          <t>E08000032</t>
        </is>
      </c>
      <c r="E2186" s="417" t="inlineStr">
        <is>
          <t>Bradford</t>
        </is>
      </c>
      <c r="F2186" s="417" t="inlineStr">
        <is>
          <t>Yorkshire and The Humber</t>
        </is>
      </c>
      <c r="G2186" s="380" t="inlineStr">
        <is>
          <t>RT Outer Conurbation</t>
        </is>
      </c>
      <c r="H2186" s="413" t="inlineStr">
        <is>
          <t>Inner and Outer Conurbation</t>
        </is>
      </c>
    </row>
    <row r="2187" ht="15.75" customFormat="1" customHeight="1" s="41">
      <c r="B2187" s="416" t="inlineStr">
        <is>
          <t>E02002240</t>
        </is>
      </c>
      <c r="C2187" s="417" t="inlineStr">
        <is>
          <t>Bradford 058</t>
        </is>
      </c>
      <c r="D2187" s="417" t="inlineStr">
        <is>
          <t>E08000032</t>
        </is>
      </c>
      <c r="E2187" s="417" t="inlineStr">
        <is>
          <t>Bradford</t>
        </is>
      </c>
      <c r="F2187" s="417" t="inlineStr">
        <is>
          <t>Yorkshire and The Humber</t>
        </is>
      </c>
      <c r="G2187" s="380" t="inlineStr">
        <is>
          <t>RT Outer Conurbation</t>
        </is>
      </c>
      <c r="H2187" s="413" t="inlineStr">
        <is>
          <t>Inner and Outer Conurbation</t>
        </is>
      </c>
    </row>
    <row r="2188" ht="15.75" customFormat="1" customHeight="1" s="41">
      <c r="B2188" s="416" t="inlineStr">
        <is>
          <t>E02002241</t>
        </is>
      </c>
      <c r="C2188" s="417" t="inlineStr">
        <is>
          <t>Bradford 059</t>
        </is>
      </c>
      <c r="D2188" s="417" t="inlineStr">
        <is>
          <t>E08000032</t>
        </is>
      </c>
      <c r="E2188" s="417" t="inlineStr">
        <is>
          <t>Bradford</t>
        </is>
      </c>
      <c r="F2188" s="417" t="inlineStr">
        <is>
          <t>Yorkshire and The Humber</t>
        </is>
      </c>
      <c r="G2188" s="380" t="inlineStr">
        <is>
          <t>RT Outer Conurbation</t>
        </is>
      </c>
      <c r="H2188" s="413" t="inlineStr">
        <is>
          <t>Inner and Outer Conurbation</t>
        </is>
      </c>
    </row>
    <row r="2189" ht="15.75" customFormat="1" customHeight="1" s="41">
      <c r="B2189" s="416" t="inlineStr">
        <is>
          <t>E02002242</t>
        </is>
      </c>
      <c r="C2189" s="417" t="inlineStr">
        <is>
          <t>Bradford 060</t>
        </is>
      </c>
      <c r="D2189" s="417" t="inlineStr">
        <is>
          <t>E08000032</t>
        </is>
      </c>
      <c r="E2189" s="417" t="inlineStr">
        <is>
          <t>Bradford</t>
        </is>
      </c>
      <c r="F2189" s="417" t="inlineStr">
        <is>
          <t>Yorkshire and The Humber</t>
        </is>
      </c>
      <c r="G2189" s="380" t="inlineStr">
        <is>
          <t>RT Outer Conurbation</t>
        </is>
      </c>
      <c r="H2189" s="413" t="inlineStr">
        <is>
          <t>Inner and Outer Conurbation</t>
        </is>
      </c>
    </row>
    <row r="2190" ht="15.75" customFormat="1" customHeight="1" s="41">
      <c r="B2190" s="416" t="inlineStr">
        <is>
          <t>E02002243</t>
        </is>
      </c>
      <c r="C2190" s="417" t="inlineStr">
        <is>
          <t>Bradford 061</t>
        </is>
      </c>
      <c r="D2190" s="417" t="inlineStr">
        <is>
          <t>E08000032</t>
        </is>
      </c>
      <c r="E2190" s="417" t="inlineStr">
        <is>
          <t>Bradford</t>
        </is>
      </c>
      <c r="F2190" s="417" t="inlineStr">
        <is>
          <t>Yorkshire and The Humber</t>
        </is>
      </c>
      <c r="G2190" s="380" t="inlineStr">
        <is>
          <t>RT Outer Conurbation</t>
        </is>
      </c>
      <c r="H2190" s="413" t="inlineStr">
        <is>
          <t>Inner and Outer Conurbation</t>
        </is>
      </c>
    </row>
    <row r="2191" ht="15.75" customFormat="1" customHeight="1" s="41">
      <c r="B2191" s="416" t="inlineStr">
        <is>
          <t>E02002244</t>
        </is>
      </c>
      <c r="C2191" s="417" t="inlineStr">
        <is>
          <t>Calderdale 001</t>
        </is>
      </c>
      <c r="D2191" s="417" t="inlineStr">
        <is>
          <t>E08000033</t>
        </is>
      </c>
      <c r="E2191" s="417" t="inlineStr">
        <is>
          <t>Calderdale</t>
        </is>
      </c>
      <c r="F2191" s="417" t="inlineStr">
        <is>
          <t>Yorkshire and The Humber</t>
        </is>
      </c>
      <c r="G2191" s="380" t="inlineStr">
        <is>
          <t>RT Outer Conurbation</t>
        </is>
      </c>
      <c r="H2191" s="413" t="inlineStr">
        <is>
          <t>Inner and Outer Conurbation</t>
        </is>
      </c>
    </row>
    <row r="2192" ht="15.75" customFormat="1" customHeight="1" s="41">
      <c r="B2192" s="416" t="inlineStr">
        <is>
          <t>E02002245</t>
        </is>
      </c>
      <c r="C2192" s="417" t="inlineStr">
        <is>
          <t>Calderdale 002</t>
        </is>
      </c>
      <c r="D2192" s="417" t="inlineStr">
        <is>
          <t>E08000033</t>
        </is>
      </c>
      <c r="E2192" s="417" t="inlineStr">
        <is>
          <t>Calderdale</t>
        </is>
      </c>
      <c r="F2192" s="417" t="inlineStr">
        <is>
          <t>Yorkshire and The Humber</t>
        </is>
      </c>
      <c r="G2192" s="380" t="inlineStr">
        <is>
          <t>RT Outer Conurbation</t>
        </is>
      </c>
      <c r="H2192" s="413" t="inlineStr">
        <is>
          <t>Inner and Outer Conurbation</t>
        </is>
      </c>
    </row>
    <row r="2193" ht="15.75" customFormat="1" customHeight="1" s="41">
      <c r="B2193" s="416" t="inlineStr">
        <is>
          <t>E02002246</t>
        </is>
      </c>
      <c r="C2193" s="417" t="inlineStr">
        <is>
          <t>Calderdale 003</t>
        </is>
      </c>
      <c r="D2193" s="417" t="inlineStr">
        <is>
          <t>E08000033</t>
        </is>
      </c>
      <c r="E2193" s="417" t="inlineStr">
        <is>
          <t>Calderdale</t>
        </is>
      </c>
      <c r="F2193" s="417" t="inlineStr">
        <is>
          <t>Yorkshire and The Humber</t>
        </is>
      </c>
      <c r="G2193" s="380" t="inlineStr">
        <is>
          <t>RT Outer Conurbation</t>
        </is>
      </c>
      <c r="H2193" s="413" t="inlineStr">
        <is>
          <t>Inner and Outer Conurbation</t>
        </is>
      </c>
    </row>
    <row r="2194" ht="15.75" customFormat="1" customHeight="1" s="41">
      <c r="B2194" s="416" t="inlineStr">
        <is>
          <t>E02002247</t>
        </is>
      </c>
      <c r="C2194" s="417" t="inlineStr">
        <is>
          <t>Calderdale 004</t>
        </is>
      </c>
      <c r="D2194" s="417" t="inlineStr">
        <is>
          <t>E08000033</t>
        </is>
      </c>
      <c r="E2194" s="417" t="inlineStr">
        <is>
          <t>Calderdale</t>
        </is>
      </c>
      <c r="F2194" s="417" t="inlineStr">
        <is>
          <t>Yorkshire and The Humber</t>
        </is>
      </c>
      <c r="G2194" s="380" t="inlineStr">
        <is>
          <t>RT Outer Conurbation</t>
        </is>
      </c>
      <c r="H2194" s="413" t="inlineStr">
        <is>
          <t>Inner and Outer Conurbation</t>
        </is>
      </c>
    </row>
    <row r="2195" ht="15.75" customFormat="1" customHeight="1" s="41">
      <c r="B2195" s="416" t="inlineStr">
        <is>
          <t>E02002248</t>
        </is>
      </c>
      <c r="C2195" s="417" t="inlineStr">
        <is>
          <t>Calderdale 005</t>
        </is>
      </c>
      <c r="D2195" s="417" t="inlineStr">
        <is>
          <t>E08000033</t>
        </is>
      </c>
      <c r="E2195" s="417" t="inlineStr">
        <is>
          <t>Calderdale</t>
        </is>
      </c>
      <c r="F2195" s="417" t="inlineStr">
        <is>
          <t>Yorkshire and The Humber</t>
        </is>
      </c>
      <c r="G2195" s="380" t="inlineStr">
        <is>
          <t>RT Outer Conurbation</t>
        </is>
      </c>
      <c r="H2195" s="413" t="inlineStr">
        <is>
          <t>Inner and Outer Conurbation</t>
        </is>
      </c>
    </row>
    <row r="2196" ht="15.75" customFormat="1" customHeight="1" s="41">
      <c r="B2196" s="416" t="inlineStr">
        <is>
          <t>E02002249</t>
        </is>
      </c>
      <c r="C2196" s="417" t="inlineStr">
        <is>
          <t>Calderdale 006</t>
        </is>
      </c>
      <c r="D2196" s="417" t="inlineStr">
        <is>
          <t>E08000033</t>
        </is>
      </c>
      <c r="E2196" s="417" t="inlineStr">
        <is>
          <t>Calderdale</t>
        </is>
      </c>
      <c r="F2196" s="417" t="inlineStr">
        <is>
          <t>Yorkshire and The Humber</t>
        </is>
      </c>
      <c r="G2196" s="380" t="inlineStr">
        <is>
          <t>RT Outer Conurbation</t>
        </is>
      </c>
      <c r="H2196" s="413" t="inlineStr">
        <is>
          <t>Inner and Outer Conurbation</t>
        </is>
      </c>
    </row>
    <row r="2197" ht="15.75" customFormat="1" customHeight="1" s="41">
      <c r="B2197" s="416" t="inlineStr">
        <is>
          <t>E02002250</t>
        </is>
      </c>
      <c r="C2197" s="417" t="inlineStr">
        <is>
          <t>Calderdale 007</t>
        </is>
      </c>
      <c r="D2197" s="417" t="inlineStr">
        <is>
          <t>E08000033</t>
        </is>
      </c>
      <c r="E2197" s="417" t="inlineStr">
        <is>
          <t>Calderdale</t>
        </is>
      </c>
      <c r="F2197" s="417" t="inlineStr">
        <is>
          <t>Yorkshire and The Humber</t>
        </is>
      </c>
      <c r="G2197" s="380" t="inlineStr">
        <is>
          <t>RT Outer Conurbation</t>
        </is>
      </c>
      <c r="H2197" s="413" t="inlineStr">
        <is>
          <t>Inner and Outer Conurbation</t>
        </is>
      </c>
    </row>
    <row r="2198" ht="15.75" customFormat="1" customHeight="1" s="41">
      <c r="B2198" s="416" t="inlineStr">
        <is>
          <t>E02002251</t>
        </is>
      </c>
      <c r="C2198" s="417" t="inlineStr">
        <is>
          <t>Calderdale 008</t>
        </is>
      </c>
      <c r="D2198" s="417" t="inlineStr">
        <is>
          <t>E08000033</t>
        </is>
      </c>
      <c r="E2198" s="417" t="inlineStr">
        <is>
          <t>Calderdale</t>
        </is>
      </c>
      <c r="F2198" s="417" t="inlineStr">
        <is>
          <t>Yorkshire and The Humber</t>
        </is>
      </c>
      <c r="G2198" s="380" t="inlineStr">
        <is>
          <t>RT Outer Conurbation</t>
        </is>
      </c>
      <c r="H2198" s="413" t="inlineStr">
        <is>
          <t>Inner and Outer Conurbation</t>
        </is>
      </c>
    </row>
    <row r="2199" ht="15.75" customFormat="1" customHeight="1" s="41">
      <c r="B2199" s="416" t="inlineStr">
        <is>
          <t>E02002252</t>
        </is>
      </c>
      <c r="C2199" s="417" t="inlineStr">
        <is>
          <t>Calderdale 009</t>
        </is>
      </c>
      <c r="D2199" s="417" t="inlineStr">
        <is>
          <t>E08000033</t>
        </is>
      </c>
      <c r="E2199" s="417" t="inlineStr">
        <is>
          <t>Calderdale</t>
        </is>
      </c>
      <c r="F2199" s="417" t="inlineStr">
        <is>
          <t>Yorkshire and The Humber</t>
        </is>
      </c>
      <c r="G2199" s="380" t="inlineStr">
        <is>
          <t>RT Outer Conurbation</t>
        </is>
      </c>
      <c r="H2199" s="413" t="inlineStr">
        <is>
          <t>Inner and Outer Conurbation</t>
        </is>
      </c>
    </row>
    <row r="2200" ht="15.75" customFormat="1" customHeight="1" s="41">
      <c r="B2200" s="416" t="inlineStr">
        <is>
          <t>E02002253</t>
        </is>
      </c>
      <c r="C2200" s="417" t="inlineStr">
        <is>
          <t>Calderdale 010</t>
        </is>
      </c>
      <c r="D2200" s="417" t="inlineStr">
        <is>
          <t>E08000033</t>
        </is>
      </c>
      <c r="E2200" s="417" t="inlineStr">
        <is>
          <t>Calderdale</t>
        </is>
      </c>
      <c r="F2200" s="417" t="inlineStr">
        <is>
          <t>Yorkshire and The Humber</t>
        </is>
      </c>
      <c r="G2200" s="380" t="inlineStr">
        <is>
          <t>RT Outer Conurbation</t>
        </is>
      </c>
      <c r="H2200" s="413" t="inlineStr">
        <is>
          <t>Inner and Outer Conurbation</t>
        </is>
      </c>
    </row>
    <row r="2201" ht="15.75" customFormat="1" customHeight="1" s="41">
      <c r="B2201" s="416" t="inlineStr">
        <is>
          <t>E02002254</t>
        </is>
      </c>
      <c r="C2201" s="417" t="inlineStr">
        <is>
          <t>Calderdale 011</t>
        </is>
      </c>
      <c r="D2201" s="417" t="inlineStr">
        <is>
          <t>E08000033</t>
        </is>
      </c>
      <c r="E2201" s="417" t="inlineStr">
        <is>
          <t>Calderdale</t>
        </is>
      </c>
      <c r="F2201" s="417" t="inlineStr">
        <is>
          <t>Yorkshire and The Humber</t>
        </is>
      </c>
      <c r="G2201" s="380" t="inlineStr">
        <is>
          <t>RT Outer Conurbation</t>
        </is>
      </c>
      <c r="H2201" s="413" t="inlineStr">
        <is>
          <t>Inner and Outer Conurbation</t>
        </is>
      </c>
    </row>
    <row r="2202" ht="15.75" customFormat="1" customHeight="1" s="41">
      <c r="B2202" s="416" t="inlineStr">
        <is>
          <t>E02002255</t>
        </is>
      </c>
      <c r="C2202" s="417" t="inlineStr">
        <is>
          <t>Calderdale 012</t>
        </is>
      </c>
      <c r="D2202" s="417" t="inlineStr">
        <is>
          <t>E08000033</t>
        </is>
      </c>
      <c r="E2202" s="417" t="inlineStr">
        <is>
          <t>Calderdale</t>
        </is>
      </c>
      <c r="F2202" s="417" t="inlineStr">
        <is>
          <t>Yorkshire and The Humber</t>
        </is>
      </c>
      <c r="G2202" s="380" t="inlineStr">
        <is>
          <t>RT Outer Conurbation</t>
        </is>
      </c>
      <c r="H2202" s="413" t="inlineStr">
        <is>
          <t>Inner and Outer Conurbation</t>
        </is>
      </c>
    </row>
    <row r="2203" ht="15.75" customFormat="1" customHeight="1" s="41">
      <c r="B2203" s="416" t="inlineStr">
        <is>
          <t>E02002256</t>
        </is>
      </c>
      <c r="C2203" s="417" t="inlineStr">
        <is>
          <t>Calderdale 013</t>
        </is>
      </c>
      <c r="D2203" s="417" t="inlineStr">
        <is>
          <t>E08000033</t>
        </is>
      </c>
      <c r="E2203" s="417" t="inlineStr">
        <is>
          <t>Calderdale</t>
        </is>
      </c>
      <c r="F2203" s="417" t="inlineStr">
        <is>
          <t>Yorkshire and The Humber</t>
        </is>
      </c>
      <c r="G2203" s="380" t="inlineStr">
        <is>
          <t>RT Outer Conurbation</t>
        </is>
      </c>
      <c r="H2203" s="413" t="inlineStr">
        <is>
          <t>Inner and Outer Conurbation</t>
        </is>
      </c>
    </row>
    <row r="2204" ht="15.75" customFormat="1" customHeight="1" s="41">
      <c r="B2204" s="416" t="inlineStr">
        <is>
          <t>E02002257</t>
        </is>
      </c>
      <c r="C2204" s="417" t="inlineStr">
        <is>
          <t>Calderdale 014</t>
        </is>
      </c>
      <c r="D2204" s="417" t="inlineStr">
        <is>
          <t>E08000033</t>
        </is>
      </c>
      <c r="E2204" s="417" t="inlineStr">
        <is>
          <t>Calderdale</t>
        </is>
      </c>
      <c r="F2204" s="417" t="inlineStr">
        <is>
          <t>Yorkshire and The Humber</t>
        </is>
      </c>
      <c r="G2204" s="380" t="inlineStr">
        <is>
          <t>RT Outer Conurbation</t>
        </is>
      </c>
      <c r="H2204" s="413" t="inlineStr">
        <is>
          <t>Inner and Outer Conurbation</t>
        </is>
      </c>
    </row>
    <row r="2205" ht="15.75" customFormat="1" customHeight="1" s="41">
      <c r="B2205" s="416" t="inlineStr">
        <is>
          <t>E02002258</t>
        </is>
      </c>
      <c r="C2205" s="417" t="inlineStr">
        <is>
          <t>Calderdale 015</t>
        </is>
      </c>
      <c r="D2205" s="417" t="inlineStr">
        <is>
          <t>E08000033</t>
        </is>
      </c>
      <c r="E2205" s="417" t="inlineStr">
        <is>
          <t>Calderdale</t>
        </is>
      </c>
      <c r="F2205" s="417" t="inlineStr">
        <is>
          <t>Yorkshire and The Humber</t>
        </is>
      </c>
      <c r="G2205" s="380" t="inlineStr">
        <is>
          <t>RT Outer Conurbation</t>
        </is>
      </c>
      <c r="H2205" s="413" t="inlineStr">
        <is>
          <t>Inner and Outer Conurbation</t>
        </is>
      </c>
    </row>
    <row r="2206" ht="15.75" customFormat="1" customHeight="1" s="41">
      <c r="B2206" s="416" t="inlineStr">
        <is>
          <t>E02002259</t>
        </is>
      </c>
      <c r="C2206" s="417" t="inlineStr">
        <is>
          <t>Calderdale 016</t>
        </is>
      </c>
      <c r="D2206" s="417" t="inlineStr">
        <is>
          <t>E08000033</t>
        </is>
      </c>
      <c r="E2206" s="417" t="inlineStr">
        <is>
          <t>Calderdale</t>
        </is>
      </c>
      <c r="F2206" s="417" t="inlineStr">
        <is>
          <t>Yorkshire and The Humber</t>
        </is>
      </c>
      <c r="G2206" s="380" t="inlineStr">
        <is>
          <t>RT Outer Conurbation</t>
        </is>
      </c>
      <c r="H2206" s="413" t="inlineStr">
        <is>
          <t>Inner and Outer Conurbation</t>
        </is>
      </c>
    </row>
    <row r="2207" ht="15.75" customFormat="1" customHeight="1" s="41">
      <c r="B2207" s="416" t="inlineStr">
        <is>
          <t>E02002260</t>
        </is>
      </c>
      <c r="C2207" s="417" t="inlineStr">
        <is>
          <t>Calderdale 017</t>
        </is>
      </c>
      <c r="D2207" s="417" t="inlineStr">
        <is>
          <t>E08000033</t>
        </is>
      </c>
      <c r="E2207" s="417" t="inlineStr">
        <is>
          <t>Calderdale</t>
        </is>
      </c>
      <c r="F2207" s="417" t="inlineStr">
        <is>
          <t>Yorkshire and The Humber</t>
        </is>
      </c>
      <c r="G2207" s="380" t="inlineStr">
        <is>
          <t>RT Outer Conurbation</t>
        </is>
      </c>
      <c r="H2207" s="413" t="inlineStr">
        <is>
          <t>Inner and Outer Conurbation</t>
        </is>
      </c>
    </row>
    <row r="2208" ht="15.75" customFormat="1" customHeight="1" s="41">
      <c r="B2208" s="416" t="inlineStr">
        <is>
          <t>E02002261</t>
        </is>
      </c>
      <c r="C2208" s="417" t="inlineStr">
        <is>
          <t>Calderdale 018</t>
        </is>
      </c>
      <c r="D2208" s="417" t="inlineStr">
        <is>
          <t>E08000033</t>
        </is>
      </c>
      <c r="E2208" s="417" t="inlineStr">
        <is>
          <t>Calderdale</t>
        </is>
      </c>
      <c r="F2208" s="417" t="inlineStr">
        <is>
          <t>Yorkshire and The Humber</t>
        </is>
      </c>
      <c r="G2208" s="380" t="inlineStr">
        <is>
          <t>RT Outer Conurbation</t>
        </is>
      </c>
      <c r="H2208" s="413" t="inlineStr">
        <is>
          <t>Inner and Outer Conurbation</t>
        </is>
      </c>
    </row>
    <row r="2209" ht="15.75" customFormat="1" customHeight="1" s="41">
      <c r="B2209" s="416" t="inlineStr">
        <is>
          <t>E02002262</t>
        </is>
      </c>
      <c r="C2209" s="417" t="inlineStr">
        <is>
          <t>Calderdale 019</t>
        </is>
      </c>
      <c r="D2209" s="417" t="inlineStr">
        <is>
          <t>E08000033</t>
        </is>
      </c>
      <c r="E2209" s="417" t="inlineStr">
        <is>
          <t>Calderdale</t>
        </is>
      </c>
      <c r="F2209" s="417" t="inlineStr">
        <is>
          <t>Yorkshire and The Humber</t>
        </is>
      </c>
      <c r="G2209" s="380" t="inlineStr">
        <is>
          <t>RT Outer Conurbation</t>
        </is>
      </c>
      <c r="H2209" s="413" t="inlineStr">
        <is>
          <t>Inner and Outer Conurbation</t>
        </is>
      </c>
    </row>
    <row r="2210" ht="15.75" customFormat="1" customHeight="1" s="41">
      <c r="B2210" s="416" t="inlineStr">
        <is>
          <t>E02002263</t>
        </is>
      </c>
      <c r="C2210" s="417" t="inlineStr">
        <is>
          <t>Calderdale 020</t>
        </is>
      </c>
      <c r="D2210" s="417" t="inlineStr">
        <is>
          <t>E08000033</t>
        </is>
      </c>
      <c r="E2210" s="417" t="inlineStr">
        <is>
          <t>Calderdale</t>
        </is>
      </c>
      <c r="F2210" s="417" t="inlineStr">
        <is>
          <t>Yorkshire and The Humber</t>
        </is>
      </c>
      <c r="G2210" s="380" t="inlineStr">
        <is>
          <t>RT Outer Conurbation</t>
        </is>
      </c>
      <c r="H2210" s="413" t="inlineStr">
        <is>
          <t>Inner and Outer Conurbation</t>
        </is>
      </c>
    </row>
    <row r="2211" ht="15.75" customFormat="1" customHeight="1" s="41">
      <c r="B2211" s="416" t="inlineStr">
        <is>
          <t>E02002264</t>
        </is>
      </c>
      <c r="C2211" s="417" t="inlineStr">
        <is>
          <t>Calderdale 021</t>
        </is>
      </c>
      <c r="D2211" s="417" t="inlineStr">
        <is>
          <t>E08000033</t>
        </is>
      </c>
      <c r="E2211" s="417" t="inlineStr">
        <is>
          <t>Calderdale</t>
        </is>
      </c>
      <c r="F2211" s="417" t="inlineStr">
        <is>
          <t>Yorkshire and The Humber</t>
        </is>
      </c>
      <c r="G2211" s="380" t="inlineStr">
        <is>
          <t>RT Outer Conurbation</t>
        </is>
      </c>
      <c r="H2211" s="413" t="inlineStr">
        <is>
          <t>Inner and Outer Conurbation</t>
        </is>
      </c>
    </row>
    <row r="2212" ht="15.75" customFormat="1" customHeight="1" s="41">
      <c r="B2212" s="416" t="inlineStr">
        <is>
          <t>E02002265</t>
        </is>
      </c>
      <c r="C2212" s="417" t="inlineStr">
        <is>
          <t>Calderdale 022</t>
        </is>
      </c>
      <c r="D2212" s="417" t="inlineStr">
        <is>
          <t>E08000033</t>
        </is>
      </c>
      <c r="E2212" s="417" t="inlineStr">
        <is>
          <t>Calderdale</t>
        </is>
      </c>
      <c r="F2212" s="417" t="inlineStr">
        <is>
          <t>Yorkshire and The Humber</t>
        </is>
      </c>
      <c r="G2212" s="380" t="inlineStr">
        <is>
          <t>RT Outer Conurbation</t>
        </is>
      </c>
      <c r="H2212" s="413" t="inlineStr">
        <is>
          <t>Inner and Outer Conurbation</t>
        </is>
      </c>
    </row>
    <row r="2213" ht="15.75" customFormat="1" customHeight="1" s="41">
      <c r="B2213" s="416" t="inlineStr">
        <is>
          <t>E02002266</t>
        </is>
      </c>
      <c r="C2213" s="417" t="inlineStr">
        <is>
          <t>Calderdale 023</t>
        </is>
      </c>
      <c r="D2213" s="417" t="inlineStr">
        <is>
          <t>E08000033</t>
        </is>
      </c>
      <c r="E2213" s="417" t="inlineStr">
        <is>
          <t>Calderdale</t>
        </is>
      </c>
      <c r="F2213" s="417" t="inlineStr">
        <is>
          <t>Yorkshire and The Humber</t>
        </is>
      </c>
      <c r="G2213" s="380" t="inlineStr">
        <is>
          <t>RT Outer Conurbation</t>
        </is>
      </c>
      <c r="H2213" s="413" t="inlineStr">
        <is>
          <t>Inner and Outer Conurbation</t>
        </is>
      </c>
    </row>
    <row r="2214" ht="15.75" customFormat="1" customHeight="1" s="41">
      <c r="B2214" s="416" t="inlineStr">
        <is>
          <t>E02002267</t>
        </is>
      </c>
      <c r="C2214" s="417" t="inlineStr">
        <is>
          <t>Calderdale 024</t>
        </is>
      </c>
      <c r="D2214" s="417" t="inlineStr">
        <is>
          <t>E08000033</t>
        </is>
      </c>
      <c r="E2214" s="417" t="inlineStr">
        <is>
          <t>Calderdale</t>
        </is>
      </c>
      <c r="F2214" s="417" t="inlineStr">
        <is>
          <t>Yorkshire and The Humber</t>
        </is>
      </c>
      <c r="G2214" s="380" t="inlineStr">
        <is>
          <t>RT Outer Conurbation</t>
        </is>
      </c>
      <c r="H2214" s="413" t="inlineStr">
        <is>
          <t>Inner and Outer Conurbation</t>
        </is>
      </c>
    </row>
    <row r="2215" ht="15.75" customFormat="1" customHeight="1" s="41">
      <c r="B2215" s="416" t="inlineStr">
        <is>
          <t>E02002268</t>
        </is>
      </c>
      <c r="C2215" s="417" t="inlineStr">
        <is>
          <t>Calderdale 025</t>
        </is>
      </c>
      <c r="D2215" s="417" t="inlineStr">
        <is>
          <t>E08000033</t>
        </is>
      </c>
      <c r="E2215" s="417" t="inlineStr">
        <is>
          <t>Calderdale</t>
        </is>
      </c>
      <c r="F2215" s="417" t="inlineStr">
        <is>
          <t>Yorkshire and The Humber</t>
        </is>
      </c>
      <c r="G2215" s="380" t="inlineStr">
        <is>
          <t>RT Outer Conurbation</t>
        </is>
      </c>
      <c r="H2215" s="413" t="inlineStr">
        <is>
          <t>Inner and Outer Conurbation</t>
        </is>
      </c>
    </row>
    <row r="2216" ht="15.75" customFormat="1" customHeight="1" s="41">
      <c r="B2216" s="416" t="inlineStr">
        <is>
          <t>E02002269</t>
        </is>
      </c>
      <c r="C2216" s="417" t="inlineStr">
        <is>
          <t>Calderdale 026</t>
        </is>
      </c>
      <c r="D2216" s="417" t="inlineStr">
        <is>
          <t>E08000033</t>
        </is>
      </c>
      <c r="E2216" s="417" t="inlineStr">
        <is>
          <t>Calderdale</t>
        </is>
      </c>
      <c r="F2216" s="417" t="inlineStr">
        <is>
          <t>Yorkshire and The Humber</t>
        </is>
      </c>
      <c r="G2216" s="380" t="inlineStr">
        <is>
          <t>RT Outer Conurbation</t>
        </is>
      </c>
      <c r="H2216" s="413" t="inlineStr">
        <is>
          <t>Inner and Outer Conurbation</t>
        </is>
      </c>
    </row>
    <row r="2217" ht="15.75" customFormat="1" customHeight="1" s="41">
      <c r="B2217" s="416" t="inlineStr">
        <is>
          <t>E02002270</t>
        </is>
      </c>
      <c r="C2217" s="417" t="inlineStr">
        <is>
          <t>Calderdale 027</t>
        </is>
      </c>
      <c r="D2217" s="417" t="inlineStr">
        <is>
          <t>E08000033</t>
        </is>
      </c>
      <c r="E2217" s="417" t="inlineStr">
        <is>
          <t>Calderdale</t>
        </is>
      </c>
      <c r="F2217" s="417" t="inlineStr">
        <is>
          <t>Yorkshire and The Humber</t>
        </is>
      </c>
      <c r="G2217" s="380" t="inlineStr">
        <is>
          <t>RT Outer Conurbation</t>
        </is>
      </c>
      <c r="H2217" s="413" t="inlineStr">
        <is>
          <t>Inner and Outer Conurbation</t>
        </is>
      </c>
    </row>
    <row r="2218" ht="15.75" customFormat="1" customHeight="1" s="41">
      <c r="B2218" s="416" t="inlineStr">
        <is>
          <t>E02002271</t>
        </is>
      </c>
      <c r="C2218" s="417" t="inlineStr">
        <is>
          <t>Kirklees 001</t>
        </is>
      </c>
      <c r="D2218" s="417" t="inlineStr">
        <is>
          <t>E08000034</t>
        </is>
      </c>
      <c r="E2218" s="417" t="inlineStr">
        <is>
          <t>Kirklees</t>
        </is>
      </c>
      <c r="F2218" s="417" t="inlineStr">
        <is>
          <t>Yorkshire and The Humber</t>
        </is>
      </c>
      <c r="G2218" s="380" t="inlineStr">
        <is>
          <t>RT Outer Conurbation</t>
        </is>
      </c>
      <c r="H2218" s="413" t="inlineStr">
        <is>
          <t>Inner and Outer Conurbation</t>
        </is>
      </c>
    </row>
    <row r="2219" ht="15.75" customFormat="1" customHeight="1" s="41">
      <c r="B2219" s="416" t="inlineStr">
        <is>
          <t>E02002272</t>
        </is>
      </c>
      <c r="C2219" s="417" t="inlineStr">
        <is>
          <t>Kirklees 002</t>
        </is>
      </c>
      <c r="D2219" s="417" t="inlineStr">
        <is>
          <t>E08000034</t>
        </is>
      </c>
      <c r="E2219" s="417" t="inlineStr">
        <is>
          <t>Kirklees</t>
        </is>
      </c>
      <c r="F2219" s="417" t="inlineStr">
        <is>
          <t>Yorkshire and The Humber</t>
        </is>
      </c>
      <c r="G2219" s="380" t="inlineStr">
        <is>
          <t>RT Outer Conurbation</t>
        </is>
      </c>
      <c r="H2219" s="413" t="inlineStr">
        <is>
          <t>Inner and Outer Conurbation</t>
        </is>
      </c>
    </row>
    <row r="2220" ht="15.75" customFormat="1" customHeight="1" s="41">
      <c r="B2220" s="416" t="inlineStr">
        <is>
          <t>E02002273</t>
        </is>
      </c>
      <c r="C2220" s="417" t="inlineStr">
        <is>
          <t>Kirklees 003</t>
        </is>
      </c>
      <c r="D2220" s="417" t="inlineStr">
        <is>
          <t>E08000034</t>
        </is>
      </c>
      <c r="E2220" s="417" t="inlineStr">
        <is>
          <t>Kirklees</t>
        </is>
      </c>
      <c r="F2220" s="417" t="inlineStr">
        <is>
          <t>Yorkshire and The Humber</t>
        </is>
      </c>
      <c r="G2220" s="380" t="inlineStr">
        <is>
          <t>RT Outer Conurbation</t>
        </is>
      </c>
      <c r="H2220" s="413" t="inlineStr">
        <is>
          <t>Inner and Outer Conurbation</t>
        </is>
      </c>
    </row>
    <row r="2221" ht="15.75" customFormat="1" customHeight="1" s="41">
      <c r="B2221" s="416" t="inlineStr">
        <is>
          <t>E02002274</t>
        </is>
      </c>
      <c r="C2221" s="417" t="inlineStr">
        <is>
          <t>Kirklees 004</t>
        </is>
      </c>
      <c r="D2221" s="417" t="inlineStr">
        <is>
          <t>E08000034</t>
        </is>
      </c>
      <c r="E2221" s="417" t="inlineStr">
        <is>
          <t>Kirklees</t>
        </is>
      </c>
      <c r="F2221" s="417" t="inlineStr">
        <is>
          <t>Yorkshire and The Humber</t>
        </is>
      </c>
      <c r="G2221" s="380" t="inlineStr">
        <is>
          <t>RT Outer Conurbation</t>
        </is>
      </c>
      <c r="H2221" s="413" t="inlineStr">
        <is>
          <t>Inner and Outer Conurbation</t>
        </is>
      </c>
    </row>
    <row r="2222" ht="15.75" customFormat="1" customHeight="1" s="41">
      <c r="B2222" s="416" t="inlineStr">
        <is>
          <t>E02002275</t>
        </is>
      </c>
      <c r="C2222" s="417" t="inlineStr">
        <is>
          <t>Kirklees 005</t>
        </is>
      </c>
      <c r="D2222" s="417" t="inlineStr">
        <is>
          <t>E08000034</t>
        </is>
      </c>
      <c r="E2222" s="417" t="inlineStr">
        <is>
          <t>Kirklees</t>
        </is>
      </c>
      <c r="F2222" s="417" t="inlineStr">
        <is>
          <t>Yorkshire and The Humber</t>
        </is>
      </c>
      <c r="G2222" s="380" t="inlineStr">
        <is>
          <t>RT Outer Conurbation</t>
        </is>
      </c>
      <c r="H2222" s="413" t="inlineStr">
        <is>
          <t>Inner and Outer Conurbation</t>
        </is>
      </c>
    </row>
    <row r="2223" ht="15.75" customFormat="1" customHeight="1" s="41">
      <c r="B2223" s="416" t="inlineStr">
        <is>
          <t>E02002276</t>
        </is>
      </c>
      <c r="C2223" s="417" t="inlineStr">
        <is>
          <t>Kirklees 006</t>
        </is>
      </c>
      <c r="D2223" s="417" t="inlineStr">
        <is>
          <t>E08000034</t>
        </is>
      </c>
      <c r="E2223" s="417" t="inlineStr">
        <is>
          <t>Kirklees</t>
        </is>
      </c>
      <c r="F2223" s="417" t="inlineStr">
        <is>
          <t>Yorkshire and The Humber</t>
        </is>
      </c>
      <c r="G2223" s="380" t="inlineStr">
        <is>
          <t>RT Outer Conurbation</t>
        </is>
      </c>
      <c r="H2223" s="413" t="inlineStr">
        <is>
          <t>Inner and Outer Conurbation</t>
        </is>
      </c>
    </row>
    <row r="2224" ht="15.75" customFormat="1" customHeight="1" s="41">
      <c r="B2224" s="416" t="inlineStr">
        <is>
          <t>E02002277</t>
        </is>
      </c>
      <c r="C2224" s="417" t="inlineStr">
        <is>
          <t>Kirklees 007</t>
        </is>
      </c>
      <c r="D2224" s="417" t="inlineStr">
        <is>
          <t>E08000034</t>
        </is>
      </c>
      <c r="E2224" s="417" t="inlineStr">
        <is>
          <t>Kirklees</t>
        </is>
      </c>
      <c r="F2224" s="417" t="inlineStr">
        <is>
          <t>Yorkshire and The Humber</t>
        </is>
      </c>
      <c r="G2224" s="380" t="inlineStr">
        <is>
          <t>RT Outer Conurbation</t>
        </is>
      </c>
      <c r="H2224" s="413" t="inlineStr">
        <is>
          <t>Inner and Outer Conurbation</t>
        </is>
      </c>
    </row>
    <row r="2225" ht="15.75" customFormat="1" customHeight="1" s="41">
      <c r="B2225" s="416" t="inlineStr">
        <is>
          <t>E02002278</t>
        </is>
      </c>
      <c r="C2225" s="417" t="inlineStr">
        <is>
          <t>Kirklees 008</t>
        </is>
      </c>
      <c r="D2225" s="417" t="inlineStr">
        <is>
          <t>E08000034</t>
        </is>
      </c>
      <c r="E2225" s="417" t="inlineStr">
        <is>
          <t>Kirklees</t>
        </is>
      </c>
      <c r="F2225" s="417" t="inlineStr">
        <is>
          <t>Yorkshire and The Humber</t>
        </is>
      </c>
      <c r="G2225" s="380" t="inlineStr">
        <is>
          <t>RT Outer Conurbation</t>
        </is>
      </c>
      <c r="H2225" s="413" t="inlineStr">
        <is>
          <t>Inner and Outer Conurbation</t>
        </is>
      </c>
    </row>
    <row r="2226" ht="15.75" customFormat="1" customHeight="1" s="41">
      <c r="B2226" s="416" t="inlineStr">
        <is>
          <t>E02002279</t>
        </is>
      </c>
      <c r="C2226" s="417" t="inlineStr">
        <is>
          <t>Kirklees 009</t>
        </is>
      </c>
      <c r="D2226" s="417" t="inlineStr">
        <is>
          <t>E08000034</t>
        </is>
      </c>
      <c r="E2226" s="417" t="inlineStr">
        <is>
          <t>Kirklees</t>
        </is>
      </c>
      <c r="F2226" s="417" t="inlineStr">
        <is>
          <t>Yorkshire and The Humber</t>
        </is>
      </c>
      <c r="G2226" s="380" t="inlineStr">
        <is>
          <t>RT Outer Conurbation</t>
        </is>
      </c>
      <c r="H2226" s="413" t="inlineStr">
        <is>
          <t>Inner and Outer Conurbation</t>
        </is>
      </c>
    </row>
    <row r="2227" ht="15.75" customFormat="1" customHeight="1" s="41">
      <c r="B2227" s="416" t="inlineStr">
        <is>
          <t>E02002280</t>
        </is>
      </c>
      <c r="C2227" s="417" t="inlineStr">
        <is>
          <t>Kirklees 010</t>
        </is>
      </c>
      <c r="D2227" s="417" t="inlineStr">
        <is>
          <t>E08000034</t>
        </is>
      </c>
      <c r="E2227" s="417" t="inlineStr">
        <is>
          <t>Kirklees</t>
        </is>
      </c>
      <c r="F2227" s="417" t="inlineStr">
        <is>
          <t>Yorkshire and The Humber</t>
        </is>
      </c>
      <c r="G2227" s="380" t="inlineStr">
        <is>
          <t>RT Outer Conurbation</t>
        </is>
      </c>
      <c r="H2227" s="413" t="inlineStr">
        <is>
          <t>Inner and Outer Conurbation</t>
        </is>
      </c>
    </row>
    <row r="2228" ht="15.75" customFormat="1" customHeight="1" s="41">
      <c r="B2228" s="416" t="inlineStr">
        <is>
          <t>E02002281</t>
        </is>
      </c>
      <c r="C2228" s="417" t="inlineStr">
        <is>
          <t>Kirklees 011</t>
        </is>
      </c>
      <c r="D2228" s="417" t="inlineStr">
        <is>
          <t>E08000034</t>
        </is>
      </c>
      <c r="E2228" s="417" t="inlineStr">
        <is>
          <t>Kirklees</t>
        </is>
      </c>
      <c r="F2228" s="417" t="inlineStr">
        <is>
          <t>Yorkshire and The Humber</t>
        </is>
      </c>
      <c r="G2228" s="380" t="inlineStr">
        <is>
          <t>RT Outer Conurbation</t>
        </is>
      </c>
      <c r="H2228" s="413" t="inlineStr">
        <is>
          <t>Inner and Outer Conurbation</t>
        </is>
      </c>
    </row>
    <row r="2229" ht="15.75" customFormat="1" customHeight="1" s="41">
      <c r="B2229" s="416" t="inlineStr">
        <is>
          <t>E02002282</t>
        </is>
      </c>
      <c r="C2229" s="417" t="inlineStr">
        <is>
          <t>Kirklees 012</t>
        </is>
      </c>
      <c r="D2229" s="417" t="inlineStr">
        <is>
          <t>E08000034</t>
        </is>
      </c>
      <c r="E2229" s="417" t="inlineStr">
        <is>
          <t>Kirklees</t>
        </is>
      </c>
      <c r="F2229" s="417" t="inlineStr">
        <is>
          <t>Yorkshire and The Humber</t>
        </is>
      </c>
      <c r="G2229" s="380" t="inlineStr">
        <is>
          <t>RT Outer Conurbation</t>
        </is>
      </c>
      <c r="H2229" s="413" t="inlineStr">
        <is>
          <t>Inner and Outer Conurbation</t>
        </is>
      </c>
    </row>
    <row r="2230" ht="15.75" customFormat="1" customHeight="1" s="41">
      <c r="B2230" s="416" t="inlineStr">
        <is>
          <t>E02002283</t>
        </is>
      </c>
      <c r="C2230" s="417" t="inlineStr">
        <is>
          <t>Kirklees 013</t>
        </is>
      </c>
      <c r="D2230" s="417" t="inlineStr">
        <is>
          <t>E08000034</t>
        </is>
      </c>
      <c r="E2230" s="417" t="inlineStr">
        <is>
          <t>Kirklees</t>
        </is>
      </c>
      <c r="F2230" s="417" t="inlineStr">
        <is>
          <t>Yorkshire and The Humber</t>
        </is>
      </c>
      <c r="G2230" s="380" t="inlineStr">
        <is>
          <t>RT Outer Conurbation</t>
        </is>
      </c>
      <c r="H2230" s="413" t="inlineStr">
        <is>
          <t>Inner and Outer Conurbation</t>
        </is>
      </c>
    </row>
    <row r="2231" ht="15.75" customFormat="1" customHeight="1" s="41">
      <c r="B2231" s="416" t="inlineStr">
        <is>
          <t>E02002284</t>
        </is>
      </c>
      <c r="C2231" s="417" t="inlineStr">
        <is>
          <t>Kirklees 014</t>
        </is>
      </c>
      <c r="D2231" s="417" t="inlineStr">
        <is>
          <t>E08000034</t>
        </is>
      </c>
      <c r="E2231" s="417" t="inlineStr">
        <is>
          <t>Kirklees</t>
        </is>
      </c>
      <c r="F2231" s="417" t="inlineStr">
        <is>
          <t>Yorkshire and The Humber</t>
        </is>
      </c>
      <c r="G2231" s="380" t="inlineStr">
        <is>
          <t>RT Outer Conurbation</t>
        </is>
      </c>
      <c r="H2231" s="413" t="inlineStr">
        <is>
          <t>Inner and Outer Conurbation</t>
        </is>
      </c>
    </row>
    <row r="2232" ht="15.75" customFormat="1" customHeight="1" s="41">
      <c r="B2232" s="416" t="inlineStr">
        <is>
          <t>E02002285</t>
        </is>
      </c>
      <c r="C2232" s="417" t="inlineStr">
        <is>
          <t>Kirklees 015</t>
        </is>
      </c>
      <c r="D2232" s="417" t="inlineStr">
        <is>
          <t>E08000034</t>
        </is>
      </c>
      <c r="E2232" s="417" t="inlineStr">
        <is>
          <t>Kirklees</t>
        </is>
      </c>
      <c r="F2232" s="417" t="inlineStr">
        <is>
          <t>Yorkshire and The Humber</t>
        </is>
      </c>
      <c r="G2232" s="380" t="inlineStr">
        <is>
          <t>RT Outer Conurbation</t>
        </is>
      </c>
      <c r="H2232" s="413" t="inlineStr">
        <is>
          <t>Inner and Outer Conurbation</t>
        </is>
      </c>
    </row>
    <row r="2233" ht="15.75" customFormat="1" customHeight="1" s="41">
      <c r="B2233" s="416" t="inlineStr">
        <is>
          <t>E02002286</t>
        </is>
      </c>
      <c r="C2233" s="417" t="inlineStr">
        <is>
          <t>Kirklees 016</t>
        </is>
      </c>
      <c r="D2233" s="417" t="inlineStr">
        <is>
          <t>E08000034</t>
        </is>
      </c>
      <c r="E2233" s="417" t="inlineStr">
        <is>
          <t>Kirklees</t>
        </is>
      </c>
      <c r="F2233" s="417" t="inlineStr">
        <is>
          <t>Yorkshire and The Humber</t>
        </is>
      </c>
      <c r="G2233" s="380" t="inlineStr">
        <is>
          <t>RT Outer Conurbation</t>
        </is>
      </c>
      <c r="H2233" s="413" t="inlineStr">
        <is>
          <t>Inner and Outer Conurbation</t>
        </is>
      </c>
    </row>
    <row r="2234" ht="15.75" customFormat="1" customHeight="1" s="41">
      <c r="B2234" s="416" t="inlineStr">
        <is>
          <t>E02002287</t>
        </is>
      </c>
      <c r="C2234" s="417" t="inlineStr">
        <is>
          <t>Kirklees 017</t>
        </is>
      </c>
      <c r="D2234" s="417" t="inlineStr">
        <is>
          <t>E08000034</t>
        </is>
      </c>
      <c r="E2234" s="417" t="inlineStr">
        <is>
          <t>Kirklees</t>
        </is>
      </c>
      <c r="F2234" s="417" t="inlineStr">
        <is>
          <t>Yorkshire and The Humber</t>
        </is>
      </c>
      <c r="G2234" s="380" t="inlineStr">
        <is>
          <t>RT Outer Conurbation</t>
        </is>
      </c>
      <c r="H2234" s="413" t="inlineStr">
        <is>
          <t>Inner and Outer Conurbation</t>
        </is>
      </c>
    </row>
    <row r="2235" ht="15.75" customFormat="1" customHeight="1" s="41">
      <c r="B2235" s="416" t="inlineStr">
        <is>
          <t>E02002288</t>
        </is>
      </c>
      <c r="C2235" s="417" t="inlineStr">
        <is>
          <t>Kirklees 018</t>
        </is>
      </c>
      <c r="D2235" s="417" t="inlineStr">
        <is>
          <t>E08000034</t>
        </is>
      </c>
      <c r="E2235" s="417" t="inlineStr">
        <is>
          <t>Kirklees</t>
        </is>
      </c>
      <c r="F2235" s="417" t="inlineStr">
        <is>
          <t>Yorkshire and The Humber</t>
        </is>
      </c>
      <c r="G2235" s="380" t="inlineStr">
        <is>
          <t>RT Outer Conurbation</t>
        </is>
      </c>
      <c r="H2235" s="413" t="inlineStr">
        <is>
          <t>Inner and Outer Conurbation</t>
        </is>
      </c>
    </row>
    <row r="2236" ht="15.75" customFormat="1" customHeight="1" s="41">
      <c r="B2236" s="416" t="inlineStr">
        <is>
          <t>E02002289</t>
        </is>
      </c>
      <c r="C2236" s="417" t="inlineStr">
        <is>
          <t>Kirklees 019</t>
        </is>
      </c>
      <c r="D2236" s="417" t="inlineStr">
        <is>
          <t>E08000034</t>
        </is>
      </c>
      <c r="E2236" s="417" t="inlineStr">
        <is>
          <t>Kirklees</t>
        </is>
      </c>
      <c r="F2236" s="417" t="inlineStr">
        <is>
          <t>Yorkshire and The Humber</t>
        </is>
      </c>
      <c r="G2236" s="380" t="inlineStr">
        <is>
          <t>RT Outer Conurbation</t>
        </is>
      </c>
      <c r="H2236" s="413" t="inlineStr">
        <is>
          <t>Inner and Outer Conurbation</t>
        </is>
      </c>
    </row>
    <row r="2237" ht="15.75" customFormat="1" customHeight="1" s="41">
      <c r="B2237" s="416" t="inlineStr">
        <is>
          <t>E02002290</t>
        </is>
      </c>
      <c r="C2237" s="417" t="inlineStr">
        <is>
          <t>Kirklees 020</t>
        </is>
      </c>
      <c r="D2237" s="417" t="inlineStr">
        <is>
          <t>E08000034</t>
        </is>
      </c>
      <c r="E2237" s="417" t="inlineStr">
        <is>
          <t>Kirklees</t>
        </is>
      </c>
      <c r="F2237" s="417" t="inlineStr">
        <is>
          <t>Yorkshire and The Humber</t>
        </is>
      </c>
      <c r="G2237" s="380" t="inlineStr">
        <is>
          <t>RT Outer Conurbation</t>
        </is>
      </c>
      <c r="H2237" s="413" t="inlineStr">
        <is>
          <t>Inner and Outer Conurbation</t>
        </is>
      </c>
    </row>
    <row r="2238" ht="15.75" customFormat="1" customHeight="1" s="41">
      <c r="B2238" s="416" t="inlineStr">
        <is>
          <t>E02002291</t>
        </is>
      </c>
      <c r="C2238" s="417" t="inlineStr">
        <is>
          <t>Kirklees 021</t>
        </is>
      </c>
      <c r="D2238" s="417" t="inlineStr">
        <is>
          <t>E08000034</t>
        </is>
      </c>
      <c r="E2238" s="417" t="inlineStr">
        <is>
          <t>Kirklees</t>
        </is>
      </c>
      <c r="F2238" s="417" t="inlineStr">
        <is>
          <t>Yorkshire and The Humber</t>
        </is>
      </c>
      <c r="G2238" s="380" t="inlineStr">
        <is>
          <t>RT Outer Conurbation</t>
        </is>
      </c>
      <c r="H2238" s="413" t="inlineStr">
        <is>
          <t>Inner and Outer Conurbation</t>
        </is>
      </c>
    </row>
    <row r="2239" ht="15.75" customFormat="1" customHeight="1" s="41">
      <c r="B2239" s="416" t="inlineStr">
        <is>
          <t>E02002292</t>
        </is>
      </c>
      <c r="C2239" s="417" t="inlineStr">
        <is>
          <t>Kirklees 022</t>
        </is>
      </c>
      <c r="D2239" s="417" t="inlineStr">
        <is>
          <t>E08000034</t>
        </is>
      </c>
      <c r="E2239" s="417" t="inlineStr">
        <is>
          <t>Kirklees</t>
        </is>
      </c>
      <c r="F2239" s="417" t="inlineStr">
        <is>
          <t>Yorkshire and The Humber</t>
        </is>
      </c>
      <c r="G2239" s="380" t="inlineStr">
        <is>
          <t>RT Outer Conurbation</t>
        </is>
      </c>
      <c r="H2239" s="413" t="inlineStr">
        <is>
          <t>Inner and Outer Conurbation</t>
        </is>
      </c>
    </row>
    <row r="2240" ht="15.75" customFormat="1" customHeight="1" s="41">
      <c r="B2240" s="416" t="inlineStr">
        <is>
          <t>E02002293</t>
        </is>
      </c>
      <c r="C2240" s="417" t="inlineStr">
        <is>
          <t>Kirklees 023</t>
        </is>
      </c>
      <c r="D2240" s="417" t="inlineStr">
        <is>
          <t>E08000034</t>
        </is>
      </c>
      <c r="E2240" s="417" t="inlineStr">
        <is>
          <t>Kirklees</t>
        </is>
      </c>
      <c r="F2240" s="417" t="inlineStr">
        <is>
          <t>Yorkshire and The Humber</t>
        </is>
      </c>
      <c r="G2240" s="380" t="inlineStr">
        <is>
          <t>RT Outer Conurbation</t>
        </is>
      </c>
      <c r="H2240" s="413" t="inlineStr">
        <is>
          <t>Inner and Outer Conurbation</t>
        </is>
      </c>
    </row>
    <row r="2241" ht="15.75" customFormat="1" customHeight="1" s="41">
      <c r="B2241" s="416" t="inlineStr">
        <is>
          <t>E02002294</t>
        </is>
      </c>
      <c r="C2241" s="417" t="inlineStr">
        <is>
          <t>Kirklees 024</t>
        </is>
      </c>
      <c r="D2241" s="417" t="inlineStr">
        <is>
          <t>E08000034</t>
        </is>
      </c>
      <c r="E2241" s="417" t="inlineStr">
        <is>
          <t>Kirklees</t>
        </is>
      </c>
      <c r="F2241" s="417" t="inlineStr">
        <is>
          <t>Yorkshire and The Humber</t>
        </is>
      </c>
      <c r="G2241" s="380" t="inlineStr">
        <is>
          <t>RT Outer Conurbation</t>
        </is>
      </c>
      <c r="H2241" s="413" t="inlineStr">
        <is>
          <t>Inner and Outer Conurbation</t>
        </is>
      </c>
    </row>
    <row r="2242" ht="15.75" customFormat="1" customHeight="1" s="41">
      <c r="B2242" s="416" t="inlineStr">
        <is>
          <t>E02002295</t>
        </is>
      </c>
      <c r="C2242" s="417" t="inlineStr">
        <is>
          <t>Kirklees 025</t>
        </is>
      </c>
      <c r="D2242" s="417" t="inlineStr">
        <is>
          <t>E08000034</t>
        </is>
      </c>
      <c r="E2242" s="417" t="inlineStr">
        <is>
          <t>Kirklees</t>
        </is>
      </c>
      <c r="F2242" s="417" t="inlineStr">
        <is>
          <t>Yorkshire and The Humber</t>
        </is>
      </c>
      <c r="G2242" s="380" t="inlineStr">
        <is>
          <t>RT Outer Conurbation</t>
        </is>
      </c>
      <c r="H2242" s="413" t="inlineStr">
        <is>
          <t>Inner and Outer Conurbation</t>
        </is>
      </c>
    </row>
    <row r="2243" ht="15.75" customFormat="1" customHeight="1" s="41">
      <c r="B2243" s="416" t="inlineStr">
        <is>
          <t>E02002296</t>
        </is>
      </c>
      <c r="C2243" s="417" t="inlineStr">
        <is>
          <t>Kirklees 026</t>
        </is>
      </c>
      <c r="D2243" s="417" t="inlineStr">
        <is>
          <t>E08000034</t>
        </is>
      </c>
      <c r="E2243" s="417" t="inlineStr">
        <is>
          <t>Kirklees</t>
        </is>
      </c>
      <c r="F2243" s="417" t="inlineStr">
        <is>
          <t>Yorkshire and The Humber</t>
        </is>
      </c>
      <c r="G2243" s="380" t="inlineStr">
        <is>
          <t>RT Outer Conurbation</t>
        </is>
      </c>
      <c r="H2243" s="413" t="inlineStr">
        <is>
          <t>Inner and Outer Conurbation</t>
        </is>
      </c>
    </row>
    <row r="2244" ht="15.75" customFormat="1" customHeight="1" s="41">
      <c r="B2244" s="416" t="inlineStr">
        <is>
          <t>E02002297</t>
        </is>
      </c>
      <c r="C2244" s="417" t="inlineStr">
        <is>
          <t>Kirklees 027</t>
        </is>
      </c>
      <c r="D2244" s="417" t="inlineStr">
        <is>
          <t>E08000034</t>
        </is>
      </c>
      <c r="E2244" s="417" t="inlineStr">
        <is>
          <t>Kirklees</t>
        </is>
      </c>
      <c r="F2244" s="417" t="inlineStr">
        <is>
          <t>Yorkshire and The Humber</t>
        </is>
      </c>
      <c r="G2244" s="380" t="inlineStr">
        <is>
          <t>RT Outer Conurbation</t>
        </is>
      </c>
      <c r="H2244" s="413" t="inlineStr">
        <is>
          <t>Inner and Outer Conurbation</t>
        </is>
      </c>
    </row>
    <row r="2245" ht="15.75" customFormat="1" customHeight="1" s="41">
      <c r="B2245" s="416" t="inlineStr">
        <is>
          <t>E02002298</t>
        </is>
      </c>
      <c r="C2245" s="417" t="inlineStr">
        <is>
          <t>Kirklees 028</t>
        </is>
      </c>
      <c r="D2245" s="417" t="inlineStr">
        <is>
          <t>E08000034</t>
        </is>
      </c>
      <c r="E2245" s="417" t="inlineStr">
        <is>
          <t>Kirklees</t>
        </is>
      </c>
      <c r="F2245" s="417" t="inlineStr">
        <is>
          <t>Yorkshire and The Humber</t>
        </is>
      </c>
      <c r="G2245" s="380" t="inlineStr">
        <is>
          <t>RT Outer Conurbation</t>
        </is>
      </c>
      <c r="H2245" s="413" t="inlineStr">
        <is>
          <t>Inner and Outer Conurbation</t>
        </is>
      </c>
    </row>
    <row r="2246" ht="15.75" customFormat="1" customHeight="1" s="41">
      <c r="B2246" s="416" t="inlineStr">
        <is>
          <t>E02002299</t>
        </is>
      </c>
      <c r="C2246" s="417" t="inlineStr">
        <is>
          <t>Kirklees 029</t>
        </is>
      </c>
      <c r="D2246" s="417" t="inlineStr">
        <is>
          <t>E08000034</t>
        </is>
      </c>
      <c r="E2246" s="417" t="inlineStr">
        <is>
          <t>Kirklees</t>
        </is>
      </c>
      <c r="F2246" s="417" t="inlineStr">
        <is>
          <t>Yorkshire and The Humber</t>
        </is>
      </c>
      <c r="G2246" s="380" t="inlineStr">
        <is>
          <t>RT Outer Conurbation</t>
        </is>
      </c>
      <c r="H2246" s="413" t="inlineStr">
        <is>
          <t>Inner and Outer Conurbation</t>
        </is>
      </c>
    </row>
    <row r="2247" ht="15.75" customFormat="1" customHeight="1" s="41">
      <c r="B2247" s="416" t="inlineStr">
        <is>
          <t>E02002300</t>
        </is>
      </c>
      <c r="C2247" s="417" t="inlineStr">
        <is>
          <t>Kirklees 030</t>
        </is>
      </c>
      <c r="D2247" s="417" t="inlineStr">
        <is>
          <t>E08000034</t>
        </is>
      </c>
      <c r="E2247" s="417" t="inlineStr">
        <is>
          <t>Kirklees</t>
        </is>
      </c>
      <c r="F2247" s="417" t="inlineStr">
        <is>
          <t>Yorkshire and The Humber</t>
        </is>
      </c>
      <c r="G2247" s="380" t="inlineStr">
        <is>
          <t>RT Outer Conurbation</t>
        </is>
      </c>
      <c r="H2247" s="413" t="inlineStr">
        <is>
          <t>Inner and Outer Conurbation</t>
        </is>
      </c>
    </row>
    <row r="2248" ht="15.75" customFormat="1" customHeight="1" s="41">
      <c r="B2248" s="416" t="inlineStr">
        <is>
          <t>E02002301</t>
        </is>
      </c>
      <c r="C2248" s="417" t="inlineStr">
        <is>
          <t>Kirklees 031</t>
        </is>
      </c>
      <c r="D2248" s="417" t="inlineStr">
        <is>
          <t>E08000034</t>
        </is>
      </c>
      <c r="E2248" s="417" t="inlineStr">
        <is>
          <t>Kirklees</t>
        </is>
      </c>
      <c r="F2248" s="417" t="inlineStr">
        <is>
          <t>Yorkshire and The Humber</t>
        </is>
      </c>
      <c r="G2248" s="380" t="inlineStr">
        <is>
          <t>RT Outer Conurbation</t>
        </is>
      </c>
      <c r="H2248" s="413" t="inlineStr">
        <is>
          <t>Inner and Outer Conurbation</t>
        </is>
      </c>
    </row>
    <row r="2249" ht="15.75" customFormat="1" customHeight="1" s="41">
      <c r="B2249" s="416" t="inlineStr">
        <is>
          <t>E02002302</t>
        </is>
      </c>
      <c r="C2249" s="417" t="inlineStr">
        <is>
          <t>Kirklees 032</t>
        </is>
      </c>
      <c r="D2249" s="417" t="inlineStr">
        <is>
          <t>E08000034</t>
        </is>
      </c>
      <c r="E2249" s="417" t="inlineStr">
        <is>
          <t>Kirklees</t>
        </is>
      </c>
      <c r="F2249" s="417" t="inlineStr">
        <is>
          <t>Yorkshire and The Humber</t>
        </is>
      </c>
      <c r="G2249" s="380" t="inlineStr">
        <is>
          <t>RT Outer Conurbation</t>
        </is>
      </c>
      <c r="H2249" s="413" t="inlineStr">
        <is>
          <t>Inner and Outer Conurbation</t>
        </is>
      </c>
    </row>
    <row r="2250" ht="15.75" customFormat="1" customHeight="1" s="41">
      <c r="B2250" s="416" t="inlineStr">
        <is>
          <t>E02002303</t>
        </is>
      </c>
      <c r="C2250" s="417" t="inlineStr">
        <is>
          <t>Kirklees 033</t>
        </is>
      </c>
      <c r="D2250" s="417" t="inlineStr">
        <is>
          <t>E08000034</t>
        </is>
      </c>
      <c r="E2250" s="417" t="inlineStr">
        <is>
          <t>Kirklees</t>
        </is>
      </c>
      <c r="F2250" s="417" t="inlineStr">
        <is>
          <t>Yorkshire and The Humber</t>
        </is>
      </c>
      <c r="G2250" s="380" t="inlineStr">
        <is>
          <t>RT Outer Conurbation</t>
        </is>
      </c>
      <c r="H2250" s="413" t="inlineStr">
        <is>
          <t>Inner and Outer Conurbation</t>
        </is>
      </c>
    </row>
    <row r="2251" ht="15.75" customFormat="1" customHeight="1" s="41">
      <c r="B2251" s="416" t="inlineStr">
        <is>
          <t>E02002304</t>
        </is>
      </c>
      <c r="C2251" s="417" t="inlineStr">
        <is>
          <t>Kirklees 034</t>
        </is>
      </c>
      <c r="D2251" s="417" t="inlineStr">
        <is>
          <t>E08000034</t>
        </is>
      </c>
      <c r="E2251" s="417" t="inlineStr">
        <is>
          <t>Kirklees</t>
        </is>
      </c>
      <c r="F2251" s="417" t="inlineStr">
        <is>
          <t>Yorkshire and The Humber</t>
        </is>
      </c>
      <c r="G2251" s="380" t="inlineStr">
        <is>
          <t>RT Outer Conurbation</t>
        </is>
      </c>
      <c r="H2251" s="413" t="inlineStr">
        <is>
          <t>Inner and Outer Conurbation</t>
        </is>
      </c>
    </row>
    <row r="2252" ht="15.75" customFormat="1" customHeight="1" s="41">
      <c r="B2252" s="416" t="inlineStr">
        <is>
          <t>E02002305</t>
        </is>
      </c>
      <c r="C2252" s="417" t="inlineStr">
        <is>
          <t>Kirklees 035</t>
        </is>
      </c>
      <c r="D2252" s="417" t="inlineStr">
        <is>
          <t>E08000034</t>
        </is>
      </c>
      <c r="E2252" s="417" t="inlineStr">
        <is>
          <t>Kirklees</t>
        </is>
      </c>
      <c r="F2252" s="417" t="inlineStr">
        <is>
          <t>Yorkshire and The Humber</t>
        </is>
      </c>
      <c r="G2252" s="380" t="inlineStr">
        <is>
          <t>RT Outer Conurbation</t>
        </is>
      </c>
      <c r="H2252" s="413" t="inlineStr">
        <is>
          <t>Inner and Outer Conurbation</t>
        </is>
      </c>
    </row>
    <row r="2253" ht="15.75" customFormat="1" customHeight="1" s="41">
      <c r="B2253" s="416" t="inlineStr">
        <is>
          <t>E02002306</t>
        </is>
      </c>
      <c r="C2253" s="417" t="inlineStr">
        <is>
          <t>Kirklees 036</t>
        </is>
      </c>
      <c r="D2253" s="417" t="inlineStr">
        <is>
          <t>E08000034</t>
        </is>
      </c>
      <c r="E2253" s="417" t="inlineStr">
        <is>
          <t>Kirklees</t>
        </is>
      </c>
      <c r="F2253" s="417" t="inlineStr">
        <is>
          <t>Yorkshire and The Humber</t>
        </is>
      </c>
      <c r="G2253" s="380" t="inlineStr">
        <is>
          <t>RT Outer Conurbation</t>
        </is>
      </c>
      <c r="H2253" s="413" t="inlineStr">
        <is>
          <t>Inner and Outer Conurbation</t>
        </is>
      </c>
    </row>
    <row r="2254" ht="15.75" customFormat="1" customHeight="1" s="41">
      <c r="B2254" s="416" t="inlineStr">
        <is>
          <t>E02002307</t>
        </is>
      </c>
      <c r="C2254" s="417" t="inlineStr">
        <is>
          <t>Kirklees 037</t>
        </is>
      </c>
      <c r="D2254" s="417" t="inlineStr">
        <is>
          <t>E08000034</t>
        </is>
      </c>
      <c r="E2254" s="417" t="inlineStr">
        <is>
          <t>Kirklees</t>
        </is>
      </c>
      <c r="F2254" s="417" t="inlineStr">
        <is>
          <t>Yorkshire and The Humber</t>
        </is>
      </c>
      <c r="G2254" s="380" t="inlineStr">
        <is>
          <t>RT Outer Conurbation</t>
        </is>
      </c>
      <c r="H2254" s="413" t="inlineStr">
        <is>
          <t>Inner and Outer Conurbation</t>
        </is>
      </c>
    </row>
    <row r="2255" ht="15.75" customFormat="1" customHeight="1" s="41">
      <c r="B2255" s="416" t="inlineStr">
        <is>
          <t>E02002308</t>
        </is>
      </c>
      <c r="C2255" s="417" t="inlineStr">
        <is>
          <t>Kirklees 038</t>
        </is>
      </c>
      <c r="D2255" s="417" t="inlineStr">
        <is>
          <t>E08000034</t>
        </is>
      </c>
      <c r="E2255" s="417" t="inlineStr">
        <is>
          <t>Kirklees</t>
        </is>
      </c>
      <c r="F2255" s="417" t="inlineStr">
        <is>
          <t>Yorkshire and The Humber</t>
        </is>
      </c>
      <c r="G2255" s="380" t="inlineStr">
        <is>
          <t>RT Outer Conurbation</t>
        </is>
      </c>
      <c r="H2255" s="413" t="inlineStr">
        <is>
          <t>Inner and Outer Conurbation</t>
        </is>
      </c>
    </row>
    <row r="2256" ht="15.75" customFormat="1" customHeight="1" s="41">
      <c r="B2256" s="416" t="inlineStr">
        <is>
          <t>E02002309</t>
        </is>
      </c>
      <c r="C2256" s="417" t="inlineStr">
        <is>
          <t>Kirklees 039</t>
        </is>
      </c>
      <c r="D2256" s="417" t="inlineStr">
        <is>
          <t>E08000034</t>
        </is>
      </c>
      <c r="E2256" s="417" t="inlineStr">
        <is>
          <t>Kirklees</t>
        </is>
      </c>
      <c r="F2256" s="417" t="inlineStr">
        <is>
          <t>Yorkshire and The Humber</t>
        </is>
      </c>
      <c r="G2256" s="380" t="inlineStr">
        <is>
          <t>RT Outer Conurbation</t>
        </is>
      </c>
      <c r="H2256" s="413" t="inlineStr">
        <is>
          <t>Inner and Outer Conurbation</t>
        </is>
      </c>
    </row>
    <row r="2257" ht="15.75" customFormat="1" customHeight="1" s="41">
      <c r="B2257" s="416" t="inlineStr">
        <is>
          <t>E02002310</t>
        </is>
      </c>
      <c r="C2257" s="417" t="inlineStr">
        <is>
          <t>Kirklees 040</t>
        </is>
      </c>
      <c r="D2257" s="417" t="inlineStr">
        <is>
          <t>E08000034</t>
        </is>
      </c>
      <c r="E2257" s="417" t="inlineStr">
        <is>
          <t>Kirklees</t>
        </is>
      </c>
      <c r="F2257" s="417" t="inlineStr">
        <is>
          <t>Yorkshire and The Humber</t>
        </is>
      </c>
      <c r="G2257" s="380" t="inlineStr">
        <is>
          <t>RT Outer Conurbation</t>
        </is>
      </c>
      <c r="H2257" s="413" t="inlineStr">
        <is>
          <t>Inner and Outer Conurbation</t>
        </is>
      </c>
    </row>
    <row r="2258" ht="15.75" customFormat="1" customHeight="1" s="41">
      <c r="B2258" s="416" t="inlineStr">
        <is>
          <t>E02002311</t>
        </is>
      </c>
      <c r="C2258" s="417" t="inlineStr">
        <is>
          <t>Kirklees 041</t>
        </is>
      </c>
      <c r="D2258" s="417" t="inlineStr">
        <is>
          <t>E08000034</t>
        </is>
      </c>
      <c r="E2258" s="417" t="inlineStr">
        <is>
          <t>Kirklees</t>
        </is>
      </c>
      <c r="F2258" s="417" t="inlineStr">
        <is>
          <t>Yorkshire and The Humber</t>
        </is>
      </c>
      <c r="G2258" s="380" t="inlineStr">
        <is>
          <t>RT Outer Conurbation</t>
        </is>
      </c>
      <c r="H2258" s="413" t="inlineStr">
        <is>
          <t>Inner and Outer Conurbation</t>
        </is>
      </c>
    </row>
    <row r="2259" ht="15.75" customFormat="1" customHeight="1" s="41">
      <c r="B2259" s="416" t="inlineStr">
        <is>
          <t>E02002312</t>
        </is>
      </c>
      <c r="C2259" s="417" t="inlineStr">
        <is>
          <t>Kirklees 042</t>
        </is>
      </c>
      <c r="D2259" s="417" t="inlineStr">
        <is>
          <t>E08000034</t>
        </is>
      </c>
      <c r="E2259" s="417" t="inlineStr">
        <is>
          <t>Kirklees</t>
        </is>
      </c>
      <c r="F2259" s="417" t="inlineStr">
        <is>
          <t>Yorkshire and The Humber</t>
        </is>
      </c>
      <c r="G2259" s="380" t="inlineStr">
        <is>
          <t>RT Outer Conurbation</t>
        </is>
      </c>
      <c r="H2259" s="413" t="inlineStr">
        <is>
          <t>Inner and Outer Conurbation</t>
        </is>
      </c>
    </row>
    <row r="2260" ht="15.75" customFormat="1" customHeight="1" s="41">
      <c r="B2260" s="416" t="inlineStr">
        <is>
          <t>E02002313</t>
        </is>
      </c>
      <c r="C2260" s="417" t="inlineStr">
        <is>
          <t>Kirklees 043</t>
        </is>
      </c>
      <c r="D2260" s="417" t="inlineStr">
        <is>
          <t>E08000034</t>
        </is>
      </c>
      <c r="E2260" s="417" t="inlineStr">
        <is>
          <t>Kirklees</t>
        </is>
      </c>
      <c r="F2260" s="417" t="inlineStr">
        <is>
          <t>Yorkshire and The Humber</t>
        </is>
      </c>
      <c r="G2260" s="380" t="inlineStr">
        <is>
          <t>RT Outer Conurbation</t>
        </is>
      </c>
      <c r="H2260" s="413" t="inlineStr">
        <is>
          <t>Inner and Outer Conurbation</t>
        </is>
      </c>
    </row>
    <row r="2261" ht="15.75" customFormat="1" customHeight="1" s="41">
      <c r="B2261" s="416" t="inlineStr">
        <is>
          <t>E02002314</t>
        </is>
      </c>
      <c r="C2261" s="417" t="inlineStr">
        <is>
          <t>Kirklees 044</t>
        </is>
      </c>
      <c r="D2261" s="417" t="inlineStr">
        <is>
          <t>E08000034</t>
        </is>
      </c>
      <c r="E2261" s="417" t="inlineStr">
        <is>
          <t>Kirklees</t>
        </is>
      </c>
      <c r="F2261" s="417" t="inlineStr">
        <is>
          <t>Yorkshire and The Humber</t>
        </is>
      </c>
      <c r="G2261" s="380" t="inlineStr">
        <is>
          <t>RT Outer Conurbation</t>
        </is>
      </c>
      <c r="H2261" s="413" t="inlineStr">
        <is>
          <t>Inner and Outer Conurbation</t>
        </is>
      </c>
    </row>
    <row r="2262" ht="15.75" customFormat="1" customHeight="1" s="41">
      <c r="B2262" s="416" t="inlineStr">
        <is>
          <t>E02002315</t>
        </is>
      </c>
      <c r="C2262" s="417" t="inlineStr">
        <is>
          <t>Kirklees 045</t>
        </is>
      </c>
      <c r="D2262" s="417" t="inlineStr">
        <is>
          <t>E08000034</t>
        </is>
      </c>
      <c r="E2262" s="417" t="inlineStr">
        <is>
          <t>Kirklees</t>
        </is>
      </c>
      <c r="F2262" s="417" t="inlineStr">
        <is>
          <t>Yorkshire and The Humber</t>
        </is>
      </c>
      <c r="G2262" s="380" t="inlineStr">
        <is>
          <t>RT Outer Conurbation</t>
        </is>
      </c>
      <c r="H2262" s="413" t="inlineStr">
        <is>
          <t>Inner and Outer Conurbation</t>
        </is>
      </c>
    </row>
    <row r="2263" ht="15.75" customFormat="1" customHeight="1" s="41">
      <c r="B2263" s="416" t="inlineStr">
        <is>
          <t>E02002316</t>
        </is>
      </c>
      <c r="C2263" s="417" t="inlineStr">
        <is>
          <t>Kirklees 046</t>
        </is>
      </c>
      <c r="D2263" s="417" t="inlineStr">
        <is>
          <t>E08000034</t>
        </is>
      </c>
      <c r="E2263" s="417" t="inlineStr">
        <is>
          <t>Kirklees</t>
        </is>
      </c>
      <c r="F2263" s="417" t="inlineStr">
        <is>
          <t>Yorkshire and The Humber</t>
        </is>
      </c>
      <c r="G2263" s="380" t="inlineStr">
        <is>
          <t>RT Outer Conurbation</t>
        </is>
      </c>
      <c r="H2263" s="413" t="inlineStr">
        <is>
          <t>Inner and Outer Conurbation</t>
        </is>
      </c>
    </row>
    <row r="2264" ht="15.75" customFormat="1" customHeight="1" s="41">
      <c r="B2264" s="416" t="inlineStr">
        <is>
          <t>E02002317</t>
        </is>
      </c>
      <c r="C2264" s="417" t="inlineStr">
        <is>
          <t>Kirklees 047</t>
        </is>
      </c>
      <c r="D2264" s="417" t="inlineStr">
        <is>
          <t>E08000034</t>
        </is>
      </c>
      <c r="E2264" s="417" t="inlineStr">
        <is>
          <t>Kirklees</t>
        </is>
      </c>
      <c r="F2264" s="417" t="inlineStr">
        <is>
          <t>Yorkshire and The Humber</t>
        </is>
      </c>
      <c r="G2264" s="380" t="inlineStr">
        <is>
          <t>RT Outer Conurbation</t>
        </is>
      </c>
      <c r="H2264" s="413" t="inlineStr">
        <is>
          <t>Inner and Outer Conurbation</t>
        </is>
      </c>
    </row>
    <row r="2265" ht="15.75" customFormat="1" customHeight="1" s="41">
      <c r="B2265" s="416" t="inlineStr">
        <is>
          <t>E02002318</t>
        </is>
      </c>
      <c r="C2265" s="417" t="inlineStr">
        <is>
          <t>Kirklees 048</t>
        </is>
      </c>
      <c r="D2265" s="417" t="inlineStr">
        <is>
          <t>E08000034</t>
        </is>
      </c>
      <c r="E2265" s="417" t="inlineStr">
        <is>
          <t>Kirklees</t>
        </is>
      </c>
      <c r="F2265" s="417" t="inlineStr">
        <is>
          <t>Yorkshire and The Humber</t>
        </is>
      </c>
      <c r="G2265" s="380" t="inlineStr">
        <is>
          <t>RT Outer Conurbation</t>
        </is>
      </c>
      <c r="H2265" s="413" t="inlineStr">
        <is>
          <t>Inner and Outer Conurbation</t>
        </is>
      </c>
    </row>
    <row r="2266" ht="15.75" customFormat="1" customHeight="1" s="41">
      <c r="B2266" s="416" t="inlineStr">
        <is>
          <t>E02002319</t>
        </is>
      </c>
      <c r="C2266" s="417" t="inlineStr">
        <is>
          <t>Kirklees 049</t>
        </is>
      </c>
      <c r="D2266" s="417" t="inlineStr">
        <is>
          <t>E08000034</t>
        </is>
      </c>
      <c r="E2266" s="417" t="inlineStr">
        <is>
          <t>Kirklees</t>
        </is>
      </c>
      <c r="F2266" s="417" t="inlineStr">
        <is>
          <t>Yorkshire and The Humber</t>
        </is>
      </c>
      <c r="G2266" s="380" t="inlineStr">
        <is>
          <t>RT Outer Conurbation</t>
        </is>
      </c>
      <c r="H2266" s="413" t="inlineStr">
        <is>
          <t>Inner and Outer Conurbation</t>
        </is>
      </c>
    </row>
    <row r="2267" ht="15.75" customFormat="1" customHeight="1" s="41">
      <c r="B2267" s="416" t="inlineStr">
        <is>
          <t>E02002320</t>
        </is>
      </c>
      <c r="C2267" s="417" t="inlineStr">
        <is>
          <t>Kirklees 050</t>
        </is>
      </c>
      <c r="D2267" s="417" t="inlineStr">
        <is>
          <t>E08000034</t>
        </is>
      </c>
      <c r="E2267" s="417" t="inlineStr">
        <is>
          <t>Kirklees</t>
        </is>
      </c>
      <c r="F2267" s="417" t="inlineStr">
        <is>
          <t>Yorkshire and The Humber</t>
        </is>
      </c>
      <c r="G2267" s="380" t="inlineStr">
        <is>
          <t>RT Outer Conurbation</t>
        </is>
      </c>
      <c r="H2267" s="413" t="inlineStr">
        <is>
          <t>Inner and Outer Conurbation</t>
        </is>
      </c>
    </row>
    <row r="2268" ht="15.75" customFormat="1" customHeight="1" s="41">
      <c r="B2268" s="416" t="inlineStr">
        <is>
          <t>E02002321</t>
        </is>
      </c>
      <c r="C2268" s="417" t="inlineStr">
        <is>
          <t>Kirklees 051</t>
        </is>
      </c>
      <c r="D2268" s="417" t="inlineStr">
        <is>
          <t>E08000034</t>
        </is>
      </c>
      <c r="E2268" s="417" t="inlineStr">
        <is>
          <t>Kirklees</t>
        </is>
      </c>
      <c r="F2268" s="417" t="inlineStr">
        <is>
          <t>Yorkshire and The Humber</t>
        </is>
      </c>
      <c r="G2268" s="380" t="inlineStr">
        <is>
          <t>RT Outer Conurbation</t>
        </is>
      </c>
      <c r="H2268" s="413" t="inlineStr">
        <is>
          <t>Inner and Outer Conurbation</t>
        </is>
      </c>
    </row>
    <row r="2269" ht="15.75" customFormat="1" customHeight="1" s="41">
      <c r="B2269" s="416" t="inlineStr">
        <is>
          <t>E02002322</t>
        </is>
      </c>
      <c r="C2269" s="417" t="inlineStr">
        <is>
          <t>Kirklees 052</t>
        </is>
      </c>
      <c r="D2269" s="417" t="inlineStr">
        <is>
          <t>E08000034</t>
        </is>
      </c>
      <c r="E2269" s="417" t="inlineStr">
        <is>
          <t>Kirklees</t>
        </is>
      </c>
      <c r="F2269" s="417" t="inlineStr">
        <is>
          <t>Yorkshire and The Humber</t>
        </is>
      </c>
      <c r="G2269" s="380" t="inlineStr">
        <is>
          <t>RT Outer Conurbation</t>
        </is>
      </c>
      <c r="H2269" s="413" t="inlineStr">
        <is>
          <t>Inner and Outer Conurbation</t>
        </is>
      </c>
    </row>
    <row r="2270" ht="15.75" customFormat="1" customHeight="1" s="41">
      <c r="B2270" s="416" t="inlineStr">
        <is>
          <t>E02002323</t>
        </is>
      </c>
      <c r="C2270" s="417" t="inlineStr">
        <is>
          <t>Kirklees 053</t>
        </is>
      </c>
      <c r="D2270" s="417" t="inlineStr">
        <is>
          <t>E08000034</t>
        </is>
      </c>
      <c r="E2270" s="417" t="inlineStr">
        <is>
          <t>Kirklees</t>
        </is>
      </c>
      <c r="F2270" s="417" t="inlineStr">
        <is>
          <t>Yorkshire and The Humber</t>
        </is>
      </c>
      <c r="G2270" s="380" t="inlineStr">
        <is>
          <t>RT Outer Conurbation</t>
        </is>
      </c>
      <c r="H2270" s="413" t="inlineStr">
        <is>
          <t>Inner and Outer Conurbation</t>
        </is>
      </c>
    </row>
    <row r="2271" ht="15.75" customFormat="1" customHeight="1" s="41">
      <c r="B2271" s="416" t="inlineStr">
        <is>
          <t>E02002324</t>
        </is>
      </c>
      <c r="C2271" s="417" t="inlineStr">
        <is>
          <t>Kirklees 054</t>
        </is>
      </c>
      <c r="D2271" s="417" t="inlineStr">
        <is>
          <t>E08000034</t>
        </is>
      </c>
      <c r="E2271" s="417" t="inlineStr">
        <is>
          <t>Kirklees</t>
        </is>
      </c>
      <c r="F2271" s="417" t="inlineStr">
        <is>
          <t>Yorkshire and The Humber</t>
        </is>
      </c>
      <c r="G2271" s="380" t="inlineStr">
        <is>
          <t>RT Outer Conurbation</t>
        </is>
      </c>
      <c r="H2271" s="413" t="inlineStr">
        <is>
          <t>Inner and Outer Conurbation</t>
        </is>
      </c>
    </row>
    <row r="2272" ht="15.75" customFormat="1" customHeight="1" s="41">
      <c r="B2272" s="416" t="inlineStr">
        <is>
          <t>E02002325</t>
        </is>
      </c>
      <c r="C2272" s="417" t="inlineStr">
        <is>
          <t>Kirklees 055</t>
        </is>
      </c>
      <c r="D2272" s="417" t="inlineStr">
        <is>
          <t>E08000034</t>
        </is>
      </c>
      <c r="E2272" s="417" t="inlineStr">
        <is>
          <t>Kirklees</t>
        </is>
      </c>
      <c r="F2272" s="417" t="inlineStr">
        <is>
          <t>Yorkshire and The Humber</t>
        </is>
      </c>
      <c r="G2272" s="380" t="inlineStr">
        <is>
          <t>RT Outer Conurbation</t>
        </is>
      </c>
      <c r="H2272" s="413" t="inlineStr">
        <is>
          <t>Inner and Outer Conurbation</t>
        </is>
      </c>
    </row>
    <row r="2273" ht="15.75" customFormat="1" customHeight="1" s="41">
      <c r="B2273" s="416" t="inlineStr">
        <is>
          <t>E02002326</t>
        </is>
      </c>
      <c r="C2273" s="417" t="inlineStr">
        <is>
          <t>Kirklees 056</t>
        </is>
      </c>
      <c r="D2273" s="417" t="inlineStr">
        <is>
          <t>E08000034</t>
        </is>
      </c>
      <c r="E2273" s="417" t="inlineStr">
        <is>
          <t>Kirklees</t>
        </is>
      </c>
      <c r="F2273" s="417" t="inlineStr">
        <is>
          <t>Yorkshire and The Humber</t>
        </is>
      </c>
      <c r="G2273" s="380" t="inlineStr">
        <is>
          <t>RT Outer Conurbation</t>
        </is>
      </c>
      <c r="H2273" s="413" t="inlineStr">
        <is>
          <t>Inner and Outer Conurbation</t>
        </is>
      </c>
    </row>
    <row r="2274" ht="15.75" customFormat="1" customHeight="1" s="41">
      <c r="B2274" s="416" t="inlineStr">
        <is>
          <t>E02002327</t>
        </is>
      </c>
      <c r="C2274" s="417" t="inlineStr">
        <is>
          <t>Kirklees 057</t>
        </is>
      </c>
      <c r="D2274" s="417" t="inlineStr">
        <is>
          <t>E08000034</t>
        </is>
      </c>
      <c r="E2274" s="417" t="inlineStr">
        <is>
          <t>Kirklees</t>
        </is>
      </c>
      <c r="F2274" s="417" t="inlineStr">
        <is>
          <t>Yorkshire and The Humber</t>
        </is>
      </c>
      <c r="G2274" s="380" t="inlineStr">
        <is>
          <t>RT Outer Conurbation</t>
        </is>
      </c>
      <c r="H2274" s="413" t="inlineStr">
        <is>
          <t>Inner and Outer Conurbation</t>
        </is>
      </c>
    </row>
    <row r="2275" ht="15.75" customFormat="1" customHeight="1" s="41">
      <c r="B2275" s="416" t="inlineStr">
        <is>
          <t>E02002328</t>
        </is>
      </c>
      <c r="C2275" s="417" t="inlineStr">
        <is>
          <t>Kirklees 058</t>
        </is>
      </c>
      <c r="D2275" s="417" t="inlineStr">
        <is>
          <t>E08000034</t>
        </is>
      </c>
      <c r="E2275" s="417" t="inlineStr">
        <is>
          <t>Kirklees</t>
        </is>
      </c>
      <c r="F2275" s="417" t="inlineStr">
        <is>
          <t>Yorkshire and The Humber</t>
        </is>
      </c>
      <c r="G2275" s="380" t="inlineStr">
        <is>
          <t>RT Outer Conurbation</t>
        </is>
      </c>
      <c r="H2275" s="413" t="inlineStr">
        <is>
          <t>Inner and Outer Conurbation</t>
        </is>
      </c>
    </row>
    <row r="2276" ht="15.75" customFormat="1" customHeight="1" s="41">
      <c r="B2276" s="416" t="inlineStr">
        <is>
          <t>E02002329</t>
        </is>
      </c>
      <c r="C2276" s="417" t="inlineStr">
        <is>
          <t>Kirklees 059</t>
        </is>
      </c>
      <c r="D2276" s="417" t="inlineStr">
        <is>
          <t>E08000034</t>
        </is>
      </c>
      <c r="E2276" s="417" t="inlineStr">
        <is>
          <t>Kirklees</t>
        </is>
      </c>
      <c r="F2276" s="417" t="inlineStr">
        <is>
          <t>Yorkshire and The Humber</t>
        </is>
      </c>
      <c r="G2276" s="380" t="inlineStr">
        <is>
          <t>RT Outer Conurbation</t>
        </is>
      </c>
      <c r="H2276" s="413" t="inlineStr">
        <is>
          <t>Inner and Outer Conurbation</t>
        </is>
      </c>
    </row>
    <row r="2277" ht="15.75" customFormat="1" customHeight="1" s="41">
      <c r="B2277" s="416" t="inlineStr">
        <is>
          <t>E02002330</t>
        </is>
      </c>
      <c r="C2277" s="417" t="inlineStr">
        <is>
          <t>Leeds 001</t>
        </is>
      </c>
      <c r="D2277" s="417" t="inlineStr">
        <is>
          <t>E08000035</t>
        </is>
      </c>
      <c r="E2277" s="417" t="inlineStr">
        <is>
          <t>Leeds</t>
        </is>
      </c>
      <c r="F2277" s="417" t="inlineStr">
        <is>
          <t>Yorkshire and The Humber</t>
        </is>
      </c>
      <c r="G2277" s="380" t="inlineStr">
        <is>
          <t>RT Outer Conurbation</t>
        </is>
      </c>
      <c r="H2277" s="413" t="inlineStr">
        <is>
          <t>Inner and Outer Conurbation</t>
        </is>
      </c>
    </row>
    <row r="2278" ht="15.75" customFormat="1" customHeight="1" s="41">
      <c r="B2278" s="416" t="inlineStr">
        <is>
          <t>E02002331</t>
        </is>
      </c>
      <c r="C2278" s="417" t="inlineStr">
        <is>
          <t>Leeds 002</t>
        </is>
      </c>
      <c r="D2278" s="417" t="inlineStr">
        <is>
          <t>E08000035</t>
        </is>
      </c>
      <c r="E2278" s="417" t="inlineStr">
        <is>
          <t>Leeds</t>
        </is>
      </c>
      <c r="F2278" s="417" t="inlineStr">
        <is>
          <t>Yorkshire and The Humber</t>
        </is>
      </c>
      <c r="G2278" s="380" t="inlineStr">
        <is>
          <t>RT Outer Conurbation</t>
        </is>
      </c>
      <c r="H2278" s="413" t="inlineStr">
        <is>
          <t>Inner and Outer Conurbation</t>
        </is>
      </c>
    </row>
    <row r="2279" ht="15.75" customFormat="1" customHeight="1" s="41">
      <c r="B2279" s="416" t="inlineStr">
        <is>
          <t>E02002332</t>
        </is>
      </c>
      <c r="C2279" s="417" t="inlineStr">
        <is>
          <t>Leeds 003</t>
        </is>
      </c>
      <c r="D2279" s="417" t="inlineStr">
        <is>
          <t>E08000035</t>
        </is>
      </c>
      <c r="E2279" s="417" t="inlineStr">
        <is>
          <t>Leeds</t>
        </is>
      </c>
      <c r="F2279" s="417" t="inlineStr">
        <is>
          <t>Yorkshire and The Humber</t>
        </is>
      </c>
      <c r="G2279" s="380" t="inlineStr">
        <is>
          <t>RT Outer Conurbation</t>
        </is>
      </c>
      <c r="H2279" s="413" t="inlineStr">
        <is>
          <t>Inner and Outer Conurbation</t>
        </is>
      </c>
    </row>
    <row r="2280" ht="15.75" customFormat="1" customHeight="1" s="41">
      <c r="B2280" s="416" t="inlineStr">
        <is>
          <t>E02002333</t>
        </is>
      </c>
      <c r="C2280" s="417" t="inlineStr">
        <is>
          <t>Leeds 004</t>
        </is>
      </c>
      <c r="D2280" s="417" t="inlineStr">
        <is>
          <t>E08000035</t>
        </is>
      </c>
      <c r="E2280" s="417" t="inlineStr">
        <is>
          <t>Leeds</t>
        </is>
      </c>
      <c r="F2280" s="417" t="inlineStr">
        <is>
          <t>Yorkshire and The Humber</t>
        </is>
      </c>
      <c r="G2280" s="380" t="inlineStr">
        <is>
          <t>RT Outer Conurbation</t>
        </is>
      </c>
      <c r="H2280" s="413" t="inlineStr">
        <is>
          <t>Inner and Outer Conurbation</t>
        </is>
      </c>
    </row>
    <row r="2281" ht="15.75" customFormat="1" customHeight="1" s="41">
      <c r="B2281" s="416" t="inlineStr">
        <is>
          <t>E02002334</t>
        </is>
      </c>
      <c r="C2281" s="417" t="inlineStr">
        <is>
          <t>Leeds 005</t>
        </is>
      </c>
      <c r="D2281" s="417" t="inlineStr">
        <is>
          <t>E08000035</t>
        </is>
      </c>
      <c r="E2281" s="417" t="inlineStr">
        <is>
          <t>Leeds</t>
        </is>
      </c>
      <c r="F2281" s="417" t="inlineStr">
        <is>
          <t>Yorkshire and The Humber</t>
        </is>
      </c>
      <c r="G2281" s="380" t="inlineStr">
        <is>
          <t>RT Outer Conurbation</t>
        </is>
      </c>
      <c r="H2281" s="413" t="inlineStr">
        <is>
          <t>Inner and Outer Conurbation</t>
        </is>
      </c>
    </row>
    <row r="2282" ht="15.75" customFormat="1" customHeight="1" s="41">
      <c r="B2282" s="416" t="inlineStr">
        <is>
          <t>E02002335</t>
        </is>
      </c>
      <c r="C2282" s="417" t="inlineStr">
        <is>
          <t>Leeds 006</t>
        </is>
      </c>
      <c r="D2282" s="417" t="inlineStr">
        <is>
          <t>E08000035</t>
        </is>
      </c>
      <c r="E2282" s="417" t="inlineStr">
        <is>
          <t>Leeds</t>
        </is>
      </c>
      <c r="F2282" s="417" t="inlineStr">
        <is>
          <t>Yorkshire and The Humber</t>
        </is>
      </c>
      <c r="G2282" s="380" t="inlineStr">
        <is>
          <t>RT Outer Conurbation</t>
        </is>
      </c>
      <c r="H2282" s="413" t="inlineStr">
        <is>
          <t>Inner and Outer Conurbation</t>
        </is>
      </c>
    </row>
    <row r="2283" ht="15.75" customFormat="1" customHeight="1" s="41">
      <c r="B2283" s="416" t="inlineStr">
        <is>
          <t>E02002336</t>
        </is>
      </c>
      <c r="C2283" s="417" t="inlineStr">
        <is>
          <t>Leeds 007</t>
        </is>
      </c>
      <c r="D2283" s="417" t="inlineStr">
        <is>
          <t>E08000035</t>
        </is>
      </c>
      <c r="E2283" s="417" t="inlineStr">
        <is>
          <t>Leeds</t>
        </is>
      </c>
      <c r="F2283" s="417" t="inlineStr">
        <is>
          <t>Yorkshire and The Humber</t>
        </is>
      </c>
      <c r="G2283" s="380" t="inlineStr">
        <is>
          <t>RT Outer Conurbation</t>
        </is>
      </c>
      <c r="H2283" s="413" t="inlineStr">
        <is>
          <t>Inner and Outer Conurbation</t>
        </is>
      </c>
    </row>
    <row r="2284" ht="15.75" customFormat="1" customHeight="1" s="41">
      <c r="B2284" s="416" t="inlineStr">
        <is>
          <t>E02002337</t>
        </is>
      </c>
      <c r="C2284" s="417" t="inlineStr">
        <is>
          <t>Leeds 008</t>
        </is>
      </c>
      <c r="D2284" s="417" t="inlineStr">
        <is>
          <t>E08000035</t>
        </is>
      </c>
      <c r="E2284" s="417" t="inlineStr">
        <is>
          <t>Leeds</t>
        </is>
      </c>
      <c r="F2284" s="417" t="inlineStr">
        <is>
          <t>Yorkshire and The Humber</t>
        </is>
      </c>
      <c r="G2284" s="380" t="inlineStr">
        <is>
          <t>RT Outer Conurbation</t>
        </is>
      </c>
      <c r="H2284" s="413" t="inlineStr">
        <is>
          <t>Inner and Outer Conurbation</t>
        </is>
      </c>
    </row>
    <row r="2285" ht="15.75" customFormat="1" customHeight="1" s="41">
      <c r="B2285" s="416" t="inlineStr">
        <is>
          <t>E02002338</t>
        </is>
      </c>
      <c r="C2285" s="417" t="inlineStr">
        <is>
          <t>Leeds 009</t>
        </is>
      </c>
      <c r="D2285" s="417" t="inlineStr">
        <is>
          <t>E08000035</t>
        </is>
      </c>
      <c r="E2285" s="417" t="inlineStr">
        <is>
          <t>Leeds</t>
        </is>
      </c>
      <c r="F2285" s="417" t="inlineStr">
        <is>
          <t>Yorkshire and The Humber</t>
        </is>
      </c>
      <c r="G2285" s="380" t="inlineStr">
        <is>
          <t>RT Outer Conurbation</t>
        </is>
      </c>
      <c r="H2285" s="413" t="inlineStr">
        <is>
          <t>Inner and Outer Conurbation</t>
        </is>
      </c>
    </row>
    <row r="2286" ht="15.75" customFormat="1" customHeight="1" s="41">
      <c r="B2286" s="416" t="inlineStr">
        <is>
          <t>E02002339</t>
        </is>
      </c>
      <c r="C2286" s="417" t="inlineStr">
        <is>
          <t>Leeds 010</t>
        </is>
      </c>
      <c r="D2286" s="417" t="inlineStr">
        <is>
          <t>E08000035</t>
        </is>
      </c>
      <c r="E2286" s="417" t="inlineStr">
        <is>
          <t>Leeds</t>
        </is>
      </c>
      <c r="F2286" s="417" t="inlineStr">
        <is>
          <t>Yorkshire and The Humber</t>
        </is>
      </c>
      <c r="G2286" s="380" t="inlineStr">
        <is>
          <t>RT Outer Conurbation</t>
        </is>
      </c>
      <c r="H2286" s="413" t="inlineStr">
        <is>
          <t>Inner and Outer Conurbation</t>
        </is>
      </c>
    </row>
    <row r="2287" ht="15.75" customFormat="1" customHeight="1" s="41">
      <c r="B2287" s="416" t="inlineStr">
        <is>
          <t>E02002340</t>
        </is>
      </c>
      <c r="C2287" s="417" t="inlineStr">
        <is>
          <t>Leeds 011</t>
        </is>
      </c>
      <c r="D2287" s="417" t="inlineStr">
        <is>
          <t>E08000035</t>
        </is>
      </c>
      <c r="E2287" s="417" t="inlineStr">
        <is>
          <t>Leeds</t>
        </is>
      </c>
      <c r="F2287" s="417" t="inlineStr">
        <is>
          <t>Yorkshire and The Humber</t>
        </is>
      </c>
      <c r="G2287" s="380" t="inlineStr">
        <is>
          <t>RT Outer Conurbation</t>
        </is>
      </c>
      <c r="H2287" s="413" t="inlineStr">
        <is>
          <t>Inner and Outer Conurbation</t>
        </is>
      </c>
    </row>
    <row r="2288" ht="15.75" customFormat="1" customHeight="1" s="41">
      <c r="B2288" s="416" t="inlineStr">
        <is>
          <t>E02002341</t>
        </is>
      </c>
      <c r="C2288" s="417" t="inlineStr">
        <is>
          <t>Leeds 012</t>
        </is>
      </c>
      <c r="D2288" s="417" t="inlineStr">
        <is>
          <t>E08000035</t>
        </is>
      </c>
      <c r="E2288" s="417" t="inlineStr">
        <is>
          <t>Leeds</t>
        </is>
      </c>
      <c r="F2288" s="417" t="inlineStr">
        <is>
          <t>Yorkshire and The Humber</t>
        </is>
      </c>
      <c r="G2288" s="380" t="inlineStr">
        <is>
          <t>RT Outer Conurbation</t>
        </is>
      </c>
      <c r="H2288" s="413" t="inlineStr">
        <is>
          <t>Inner and Outer Conurbation</t>
        </is>
      </c>
    </row>
    <row r="2289" ht="15.75" customFormat="1" customHeight="1" s="41">
      <c r="B2289" s="416" t="inlineStr">
        <is>
          <t>E02002342</t>
        </is>
      </c>
      <c r="C2289" s="417" t="inlineStr">
        <is>
          <t>Leeds 013</t>
        </is>
      </c>
      <c r="D2289" s="417" t="inlineStr">
        <is>
          <t>E08000035</t>
        </is>
      </c>
      <c r="E2289" s="417" t="inlineStr">
        <is>
          <t>Leeds</t>
        </is>
      </c>
      <c r="F2289" s="417" t="inlineStr">
        <is>
          <t>Yorkshire and The Humber</t>
        </is>
      </c>
      <c r="G2289" s="380" t="inlineStr">
        <is>
          <t>RT Outer Conurbation</t>
        </is>
      </c>
      <c r="H2289" s="413" t="inlineStr">
        <is>
          <t>Inner and Outer Conurbation</t>
        </is>
      </c>
    </row>
    <row r="2290" ht="15.75" customFormat="1" customHeight="1" s="41">
      <c r="B2290" s="416" t="inlineStr">
        <is>
          <t>E02002343</t>
        </is>
      </c>
      <c r="C2290" s="417" t="inlineStr">
        <is>
          <t>Leeds 014</t>
        </is>
      </c>
      <c r="D2290" s="417" t="inlineStr">
        <is>
          <t>E08000035</t>
        </is>
      </c>
      <c r="E2290" s="417" t="inlineStr">
        <is>
          <t>Leeds</t>
        </is>
      </c>
      <c r="F2290" s="417" t="inlineStr">
        <is>
          <t>Yorkshire and The Humber</t>
        </is>
      </c>
      <c r="G2290" s="380" t="inlineStr">
        <is>
          <t>RT Outer Conurbation</t>
        </is>
      </c>
      <c r="H2290" s="413" t="inlineStr">
        <is>
          <t>Inner and Outer Conurbation</t>
        </is>
      </c>
    </row>
    <row r="2291" ht="15.75" customFormat="1" customHeight="1" s="41">
      <c r="B2291" s="416" t="inlineStr">
        <is>
          <t>E02002344</t>
        </is>
      </c>
      <c r="C2291" s="417" t="inlineStr">
        <is>
          <t>Leeds 015</t>
        </is>
      </c>
      <c r="D2291" s="417" t="inlineStr">
        <is>
          <t>E08000035</t>
        </is>
      </c>
      <c r="E2291" s="417" t="inlineStr">
        <is>
          <t>Leeds</t>
        </is>
      </c>
      <c r="F2291" s="417" t="inlineStr">
        <is>
          <t>Yorkshire and The Humber</t>
        </is>
      </c>
      <c r="G2291" s="380" t="inlineStr">
        <is>
          <t>RT Outer Conurbation</t>
        </is>
      </c>
      <c r="H2291" s="413" t="inlineStr">
        <is>
          <t>Inner and Outer Conurbation</t>
        </is>
      </c>
    </row>
    <row r="2292" ht="15.75" customFormat="1" customHeight="1" s="41">
      <c r="B2292" s="416" t="inlineStr">
        <is>
          <t>E02002345</t>
        </is>
      </c>
      <c r="C2292" s="417" t="inlineStr">
        <is>
          <t>Leeds 016</t>
        </is>
      </c>
      <c r="D2292" s="417" t="inlineStr">
        <is>
          <t>E08000035</t>
        </is>
      </c>
      <c r="E2292" s="417" t="inlineStr">
        <is>
          <t>Leeds</t>
        </is>
      </c>
      <c r="F2292" s="417" t="inlineStr">
        <is>
          <t>Yorkshire and The Humber</t>
        </is>
      </c>
      <c r="G2292" s="380" t="inlineStr">
        <is>
          <t>RT Outer Conurbation</t>
        </is>
      </c>
      <c r="H2292" s="413" t="inlineStr">
        <is>
          <t>Inner and Outer Conurbation</t>
        </is>
      </c>
    </row>
    <row r="2293" ht="15.75" customFormat="1" customHeight="1" s="41">
      <c r="B2293" s="416" t="inlineStr">
        <is>
          <t>E02002346</t>
        </is>
      </c>
      <c r="C2293" s="417" t="inlineStr">
        <is>
          <t>Leeds 017</t>
        </is>
      </c>
      <c r="D2293" s="417" t="inlineStr">
        <is>
          <t>E08000035</t>
        </is>
      </c>
      <c r="E2293" s="417" t="inlineStr">
        <is>
          <t>Leeds</t>
        </is>
      </c>
      <c r="F2293" s="417" t="inlineStr">
        <is>
          <t>Yorkshire and The Humber</t>
        </is>
      </c>
      <c r="G2293" s="380" t="inlineStr">
        <is>
          <t>RT Outer Conurbation</t>
        </is>
      </c>
      <c r="H2293" s="413" t="inlineStr">
        <is>
          <t>Inner and Outer Conurbation</t>
        </is>
      </c>
    </row>
    <row r="2294" ht="15.75" customFormat="1" customHeight="1" s="41">
      <c r="B2294" s="416" t="inlineStr">
        <is>
          <t>E02002347</t>
        </is>
      </c>
      <c r="C2294" s="417" t="inlineStr">
        <is>
          <t>Leeds 018</t>
        </is>
      </c>
      <c r="D2294" s="417" t="inlineStr">
        <is>
          <t>E08000035</t>
        </is>
      </c>
      <c r="E2294" s="417" t="inlineStr">
        <is>
          <t>Leeds</t>
        </is>
      </c>
      <c r="F2294" s="417" t="inlineStr">
        <is>
          <t>Yorkshire and The Humber</t>
        </is>
      </c>
      <c r="G2294" s="380" t="inlineStr">
        <is>
          <t>RT Outer Conurbation</t>
        </is>
      </c>
      <c r="H2294" s="413" t="inlineStr">
        <is>
          <t>Inner and Outer Conurbation</t>
        </is>
      </c>
    </row>
    <row r="2295" ht="15.75" customFormat="1" customHeight="1" s="41">
      <c r="B2295" s="416" t="inlineStr">
        <is>
          <t>E02002348</t>
        </is>
      </c>
      <c r="C2295" s="417" t="inlineStr">
        <is>
          <t>Leeds 019</t>
        </is>
      </c>
      <c r="D2295" s="417" t="inlineStr">
        <is>
          <t>E08000035</t>
        </is>
      </c>
      <c r="E2295" s="417" t="inlineStr">
        <is>
          <t>Leeds</t>
        </is>
      </c>
      <c r="F2295" s="417" t="inlineStr">
        <is>
          <t>Yorkshire and The Humber</t>
        </is>
      </c>
      <c r="G2295" s="380" t="inlineStr">
        <is>
          <t>RT Outer Conurbation</t>
        </is>
      </c>
      <c r="H2295" s="413" t="inlineStr">
        <is>
          <t>Inner and Outer Conurbation</t>
        </is>
      </c>
    </row>
    <row r="2296" ht="15.75" customFormat="1" customHeight="1" s="41">
      <c r="B2296" s="416" t="inlineStr">
        <is>
          <t>E02002349</t>
        </is>
      </c>
      <c r="C2296" s="417" t="inlineStr">
        <is>
          <t>Leeds 020</t>
        </is>
      </c>
      <c r="D2296" s="417" t="inlineStr">
        <is>
          <t>E08000035</t>
        </is>
      </c>
      <c r="E2296" s="417" t="inlineStr">
        <is>
          <t>Leeds</t>
        </is>
      </c>
      <c r="F2296" s="417" t="inlineStr">
        <is>
          <t>Yorkshire and The Humber</t>
        </is>
      </c>
      <c r="G2296" s="380" t="inlineStr">
        <is>
          <t>RT Outer Conurbation</t>
        </is>
      </c>
      <c r="H2296" s="413" t="inlineStr">
        <is>
          <t>Inner and Outer Conurbation</t>
        </is>
      </c>
    </row>
    <row r="2297" ht="15.75" customFormat="1" customHeight="1" s="41">
      <c r="B2297" s="416" t="inlineStr">
        <is>
          <t>E02002350</t>
        </is>
      </c>
      <c r="C2297" s="417" t="inlineStr">
        <is>
          <t>Leeds 021</t>
        </is>
      </c>
      <c r="D2297" s="417" t="inlineStr">
        <is>
          <t>E08000035</t>
        </is>
      </c>
      <c r="E2297" s="417" t="inlineStr">
        <is>
          <t>Leeds</t>
        </is>
      </c>
      <c r="F2297" s="417" t="inlineStr">
        <is>
          <t>Yorkshire and The Humber</t>
        </is>
      </c>
      <c r="G2297" s="380" t="inlineStr">
        <is>
          <t>RT Outer Conurbation</t>
        </is>
      </c>
      <c r="H2297" s="413" t="inlineStr">
        <is>
          <t>Inner and Outer Conurbation</t>
        </is>
      </c>
    </row>
    <row r="2298" ht="15.75" customFormat="1" customHeight="1" s="41">
      <c r="B2298" s="416" t="inlineStr">
        <is>
          <t>E02002351</t>
        </is>
      </c>
      <c r="C2298" s="417" t="inlineStr">
        <is>
          <t>Leeds 022</t>
        </is>
      </c>
      <c r="D2298" s="417" t="inlineStr">
        <is>
          <t>E08000035</t>
        </is>
      </c>
      <c r="E2298" s="417" t="inlineStr">
        <is>
          <t>Leeds</t>
        </is>
      </c>
      <c r="F2298" s="417" t="inlineStr">
        <is>
          <t>Yorkshire and The Humber</t>
        </is>
      </c>
      <c r="G2298" s="380" t="inlineStr">
        <is>
          <t>RT Outer Conurbation</t>
        </is>
      </c>
      <c r="H2298" s="413" t="inlineStr">
        <is>
          <t>Inner and Outer Conurbation</t>
        </is>
      </c>
    </row>
    <row r="2299" ht="15.75" customFormat="1" customHeight="1" s="41">
      <c r="B2299" s="416" t="inlineStr">
        <is>
          <t>E02002352</t>
        </is>
      </c>
      <c r="C2299" s="417" t="inlineStr">
        <is>
          <t>Leeds 023</t>
        </is>
      </c>
      <c r="D2299" s="417" t="inlineStr">
        <is>
          <t>E08000035</t>
        </is>
      </c>
      <c r="E2299" s="417" t="inlineStr">
        <is>
          <t>Leeds</t>
        </is>
      </c>
      <c r="F2299" s="417" t="inlineStr">
        <is>
          <t>Yorkshire and The Humber</t>
        </is>
      </c>
      <c r="G2299" s="380" t="inlineStr">
        <is>
          <t>RT Inner Conurbation</t>
        </is>
      </c>
      <c r="H2299" s="413" t="inlineStr">
        <is>
          <t>Inner and Outer Conurbation</t>
        </is>
      </c>
    </row>
    <row r="2300" ht="15.75" customFormat="1" customHeight="1" s="41">
      <c r="B2300" s="416" t="inlineStr">
        <is>
          <t>E02002353</t>
        </is>
      </c>
      <c r="C2300" s="417" t="inlineStr">
        <is>
          <t>Leeds 024</t>
        </is>
      </c>
      <c r="D2300" s="417" t="inlineStr">
        <is>
          <t>E08000035</t>
        </is>
      </c>
      <c r="E2300" s="417" t="inlineStr">
        <is>
          <t>Leeds</t>
        </is>
      </c>
      <c r="F2300" s="417" t="inlineStr">
        <is>
          <t>Yorkshire and The Humber</t>
        </is>
      </c>
      <c r="G2300" s="380" t="inlineStr">
        <is>
          <t>RT Inner Conurbation</t>
        </is>
      </c>
      <c r="H2300" s="413" t="inlineStr">
        <is>
          <t>Inner and Outer Conurbation</t>
        </is>
      </c>
    </row>
    <row r="2301" ht="15.75" customFormat="1" customHeight="1" s="41">
      <c r="B2301" s="416" t="inlineStr">
        <is>
          <t>E02002354</t>
        </is>
      </c>
      <c r="C2301" s="417" t="inlineStr">
        <is>
          <t>Leeds 025</t>
        </is>
      </c>
      <c r="D2301" s="417" t="inlineStr">
        <is>
          <t>E08000035</t>
        </is>
      </c>
      <c r="E2301" s="417" t="inlineStr">
        <is>
          <t>Leeds</t>
        </is>
      </c>
      <c r="F2301" s="417" t="inlineStr">
        <is>
          <t>Yorkshire and The Humber</t>
        </is>
      </c>
      <c r="G2301" s="380" t="inlineStr">
        <is>
          <t>RT Inner Conurbation</t>
        </is>
      </c>
      <c r="H2301" s="413" t="inlineStr">
        <is>
          <t>Inner and Outer Conurbation</t>
        </is>
      </c>
    </row>
    <row r="2302" ht="15.75" customFormat="1" customHeight="1" s="41">
      <c r="B2302" s="416" t="inlineStr">
        <is>
          <t>E02002356</t>
        </is>
      </c>
      <c r="C2302" s="417" t="inlineStr">
        <is>
          <t>Leeds 027</t>
        </is>
      </c>
      <c r="D2302" s="417" t="inlineStr">
        <is>
          <t>E08000035</t>
        </is>
      </c>
      <c r="E2302" s="417" t="inlineStr">
        <is>
          <t>Leeds</t>
        </is>
      </c>
      <c r="F2302" s="417" t="inlineStr">
        <is>
          <t>Yorkshire and The Humber</t>
        </is>
      </c>
      <c r="G2302" s="380" t="inlineStr">
        <is>
          <t>RT Outer Conurbation</t>
        </is>
      </c>
      <c r="H2302" s="413" t="inlineStr">
        <is>
          <t>Inner and Outer Conurbation</t>
        </is>
      </c>
    </row>
    <row r="2303" ht="15.75" customFormat="1" customHeight="1" s="41">
      <c r="B2303" s="416" t="inlineStr">
        <is>
          <t>E02002357</t>
        </is>
      </c>
      <c r="C2303" s="417" t="inlineStr">
        <is>
          <t>Leeds 028</t>
        </is>
      </c>
      <c r="D2303" s="417" t="inlineStr">
        <is>
          <t>E08000035</t>
        </is>
      </c>
      <c r="E2303" s="417" t="inlineStr">
        <is>
          <t>Leeds</t>
        </is>
      </c>
      <c r="F2303" s="417" t="inlineStr">
        <is>
          <t>Yorkshire and The Humber</t>
        </is>
      </c>
      <c r="G2303" s="380" t="inlineStr">
        <is>
          <t>RT Outer Conurbation</t>
        </is>
      </c>
      <c r="H2303" s="413" t="inlineStr">
        <is>
          <t>Inner and Outer Conurbation</t>
        </is>
      </c>
    </row>
    <row r="2304" ht="15.75" customFormat="1" customHeight="1" s="41">
      <c r="B2304" s="416" t="inlineStr">
        <is>
          <t>E02002358</t>
        </is>
      </c>
      <c r="C2304" s="417" t="inlineStr">
        <is>
          <t>Leeds 029</t>
        </is>
      </c>
      <c r="D2304" s="417" t="inlineStr">
        <is>
          <t>E08000035</t>
        </is>
      </c>
      <c r="E2304" s="417" t="inlineStr">
        <is>
          <t>Leeds</t>
        </is>
      </c>
      <c r="F2304" s="417" t="inlineStr">
        <is>
          <t>Yorkshire and The Humber</t>
        </is>
      </c>
      <c r="G2304" s="380" t="inlineStr">
        <is>
          <t>RT Outer Conurbation</t>
        </is>
      </c>
      <c r="H2304" s="413" t="inlineStr">
        <is>
          <t>Inner and Outer Conurbation</t>
        </is>
      </c>
    </row>
    <row r="2305" ht="15.75" customFormat="1" customHeight="1" s="41">
      <c r="B2305" s="416" t="inlineStr">
        <is>
          <t>E02002359</t>
        </is>
      </c>
      <c r="C2305" s="417" t="inlineStr">
        <is>
          <t>Leeds 030</t>
        </is>
      </c>
      <c r="D2305" s="417" t="inlineStr">
        <is>
          <t>E08000035</t>
        </is>
      </c>
      <c r="E2305" s="417" t="inlineStr">
        <is>
          <t>Leeds</t>
        </is>
      </c>
      <c r="F2305" s="417" t="inlineStr">
        <is>
          <t>Yorkshire and The Humber</t>
        </is>
      </c>
      <c r="G2305" s="380" t="inlineStr">
        <is>
          <t>RT Outer Conurbation</t>
        </is>
      </c>
      <c r="H2305" s="413" t="inlineStr">
        <is>
          <t>Inner and Outer Conurbation</t>
        </is>
      </c>
    </row>
    <row r="2306" ht="15.75" customFormat="1" customHeight="1" s="41">
      <c r="B2306" s="416" t="inlineStr">
        <is>
          <t>E02002360</t>
        </is>
      </c>
      <c r="C2306" s="417" t="inlineStr">
        <is>
          <t>Leeds 031</t>
        </is>
      </c>
      <c r="D2306" s="417" t="inlineStr">
        <is>
          <t>E08000035</t>
        </is>
      </c>
      <c r="E2306" s="417" t="inlineStr">
        <is>
          <t>Leeds</t>
        </is>
      </c>
      <c r="F2306" s="417" t="inlineStr">
        <is>
          <t>Yorkshire and The Humber</t>
        </is>
      </c>
      <c r="G2306" s="380" t="inlineStr">
        <is>
          <t>RT Inner Conurbation</t>
        </is>
      </c>
      <c r="H2306" s="413" t="inlineStr">
        <is>
          <t>Inner and Outer Conurbation</t>
        </is>
      </c>
    </row>
    <row r="2307" ht="15.75" customFormat="1" customHeight="1" s="41">
      <c r="B2307" s="416" t="inlineStr">
        <is>
          <t>E02002361</t>
        </is>
      </c>
      <c r="C2307" s="417" t="inlineStr">
        <is>
          <t>Leeds 032</t>
        </is>
      </c>
      <c r="D2307" s="417" t="inlineStr">
        <is>
          <t>E08000035</t>
        </is>
      </c>
      <c r="E2307" s="417" t="inlineStr">
        <is>
          <t>Leeds</t>
        </is>
      </c>
      <c r="F2307" s="417" t="inlineStr">
        <is>
          <t>Yorkshire and The Humber</t>
        </is>
      </c>
      <c r="G2307" s="380" t="inlineStr">
        <is>
          <t>RT Outer Conurbation</t>
        </is>
      </c>
      <c r="H2307" s="413" t="inlineStr">
        <is>
          <t>Inner and Outer Conurbation</t>
        </is>
      </c>
    </row>
    <row r="2308" ht="15.75" customFormat="1" customHeight="1" s="41">
      <c r="B2308" s="416" t="inlineStr">
        <is>
          <t>E02002362</t>
        </is>
      </c>
      <c r="C2308" s="417" t="inlineStr">
        <is>
          <t>Leeds 033</t>
        </is>
      </c>
      <c r="D2308" s="417" t="inlineStr">
        <is>
          <t>E08000035</t>
        </is>
      </c>
      <c r="E2308" s="417" t="inlineStr">
        <is>
          <t>Leeds</t>
        </is>
      </c>
      <c r="F2308" s="417" t="inlineStr">
        <is>
          <t>Yorkshire and The Humber</t>
        </is>
      </c>
      <c r="G2308" s="380" t="inlineStr">
        <is>
          <t>RT Inner Conurbation</t>
        </is>
      </c>
      <c r="H2308" s="413" t="inlineStr">
        <is>
          <t>Inner and Outer Conurbation</t>
        </is>
      </c>
    </row>
    <row r="2309" ht="15.75" customFormat="1" customHeight="1" s="41">
      <c r="B2309" s="416" t="inlineStr">
        <is>
          <t>E02002363</t>
        </is>
      </c>
      <c r="C2309" s="417" t="inlineStr">
        <is>
          <t>Leeds 034</t>
        </is>
      </c>
      <c r="D2309" s="417" t="inlineStr">
        <is>
          <t>E08000035</t>
        </is>
      </c>
      <c r="E2309" s="417" t="inlineStr">
        <is>
          <t>Leeds</t>
        </is>
      </c>
      <c r="F2309" s="417" t="inlineStr">
        <is>
          <t>Yorkshire and The Humber</t>
        </is>
      </c>
      <c r="G2309" s="380" t="inlineStr">
        <is>
          <t>RT Inner Conurbation</t>
        </is>
      </c>
      <c r="H2309" s="413" t="inlineStr">
        <is>
          <t>Inner and Outer Conurbation</t>
        </is>
      </c>
    </row>
    <row r="2310" ht="15.75" customFormat="1" customHeight="1" s="41">
      <c r="B2310" s="416" t="inlineStr">
        <is>
          <t>E02002364</t>
        </is>
      </c>
      <c r="C2310" s="417" t="inlineStr">
        <is>
          <t>Leeds 035</t>
        </is>
      </c>
      <c r="D2310" s="417" t="inlineStr">
        <is>
          <t>E08000035</t>
        </is>
      </c>
      <c r="E2310" s="417" t="inlineStr">
        <is>
          <t>Leeds</t>
        </is>
      </c>
      <c r="F2310" s="417" t="inlineStr">
        <is>
          <t>Yorkshire and The Humber</t>
        </is>
      </c>
      <c r="G2310" s="380" t="inlineStr">
        <is>
          <t>RT Outer Conurbation</t>
        </is>
      </c>
      <c r="H2310" s="413" t="inlineStr">
        <is>
          <t>Inner and Outer Conurbation</t>
        </is>
      </c>
    </row>
    <row r="2311" ht="15.75" customFormat="1" customHeight="1" s="41">
      <c r="B2311" s="416" t="inlineStr">
        <is>
          <t>E02002366</t>
        </is>
      </c>
      <c r="C2311" s="417" t="inlineStr">
        <is>
          <t>Leeds 037</t>
        </is>
      </c>
      <c r="D2311" s="417" t="inlineStr">
        <is>
          <t>E08000035</t>
        </is>
      </c>
      <c r="E2311" s="417" t="inlineStr">
        <is>
          <t>Leeds</t>
        </is>
      </c>
      <c r="F2311" s="417" t="inlineStr">
        <is>
          <t>Yorkshire and The Humber</t>
        </is>
      </c>
      <c r="G2311" s="380" t="inlineStr">
        <is>
          <t>RT Outer Conurbation</t>
        </is>
      </c>
      <c r="H2311" s="413" t="inlineStr">
        <is>
          <t>Inner and Outer Conurbation</t>
        </is>
      </c>
    </row>
    <row r="2312" ht="15.75" customFormat="1" customHeight="1" s="41">
      <c r="B2312" s="416" t="inlineStr">
        <is>
          <t>E02002367</t>
        </is>
      </c>
      <c r="C2312" s="417" t="inlineStr">
        <is>
          <t>Leeds 038</t>
        </is>
      </c>
      <c r="D2312" s="417" t="inlineStr">
        <is>
          <t>E08000035</t>
        </is>
      </c>
      <c r="E2312" s="417" t="inlineStr">
        <is>
          <t>Leeds</t>
        </is>
      </c>
      <c r="F2312" s="417" t="inlineStr">
        <is>
          <t>Yorkshire and The Humber</t>
        </is>
      </c>
      <c r="G2312" s="380" t="inlineStr">
        <is>
          <t>RT Inner Conurbation</t>
        </is>
      </c>
      <c r="H2312" s="413" t="inlineStr">
        <is>
          <t>Inner and Outer Conurbation</t>
        </is>
      </c>
    </row>
    <row r="2313" ht="15.75" customFormat="1" customHeight="1" s="41">
      <c r="B2313" s="416" t="inlineStr">
        <is>
          <t>E02002368</t>
        </is>
      </c>
      <c r="C2313" s="417" t="inlineStr">
        <is>
          <t>Leeds 039</t>
        </is>
      </c>
      <c r="D2313" s="417" t="inlineStr">
        <is>
          <t>E08000035</t>
        </is>
      </c>
      <c r="E2313" s="417" t="inlineStr">
        <is>
          <t>Leeds</t>
        </is>
      </c>
      <c r="F2313" s="417" t="inlineStr">
        <is>
          <t>Yorkshire and The Humber</t>
        </is>
      </c>
      <c r="G2313" s="380" t="inlineStr">
        <is>
          <t>RT Outer Conurbation</t>
        </is>
      </c>
      <c r="H2313" s="413" t="inlineStr">
        <is>
          <t>Inner and Outer Conurbation</t>
        </is>
      </c>
    </row>
    <row r="2314" ht="15.75" customFormat="1" customHeight="1" s="41">
      <c r="B2314" s="416" t="inlineStr">
        <is>
          <t>E02002369</t>
        </is>
      </c>
      <c r="C2314" s="417" t="inlineStr">
        <is>
          <t>Leeds 040</t>
        </is>
      </c>
      <c r="D2314" s="417" t="inlineStr">
        <is>
          <t>E08000035</t>
        </is>
      </c>
      <c r="E2314" s="417" t="inlineStr">
        <is>
          <t>Leeds</t>
        </is>
      </c>
      <c r="F2314" s="417" t="inlineStr">
        <is>
          <t>Yorkshire and The Humber</t>
        </is>
      </c>
      <c r="G2314" s="380" t="inlineStr">
        <is>
          <t>RT Outer Conurbation</t>
        </is>
      </c>
      <c r="H2314" s="413" t="inlineStr">
        <is>
          <t>Inner and Outer Conurbation</t>
        </is>
      </c>
    </row>
    <row r="2315" ht="15.75" customFormat="1" customHeight="1" s="41">
      <c r="B2315" s="416" t="inlineStr">
        <is>
          <t>E02002370</t>
        </is>
      </c>
      <c r="C2315" s="417" t="inlineStr">
        <is>
          <t>Leeds 041</t>
        </is>
      </c>
      <c r="D2315" s="417" t="inlineStr">
        <is>
          <t>E08000035</t>
        </is>
      </c>
      <c r="E2315" s="417" t="inlineStr">
        <is>
          <t>Leeds</t>
        </is>
      </c>
      <c r="F2315" s="417" t="inlineStr">
        <is>
          <t>Yorkshire and The Humber</t>
        </is>
      </c>
      <c r="G2315" s="380" t="inlineStr">
        <is>
          <t>RT Outer Conurbation</t>
        </is>
      </c>
      <c r="H2315" s="413" t="inlineStr">
        <is>
          <t>Inner and Outer Conurbation</t>
        </is>
      </c>
    </row>
    <row r="2316" ht="15.75" customFormat="1" customHeight="1" s="41">
      <c r="B2316" s="416" t="inlineStr">
        <is>
          <t>E02002371</t>
        </is>
      </c>
      <c r="C2316" s="417" t="inlineStr">
        <is>
          <t>Leeds 042</t>
        </is>
      </c>
      <c r="D2316" s="417" t="inlineStr">
        <is>
          <t>E08000035</t>
        </is>
      </c>
      <c r="E2316" s="417" t="inlineStr">
        <is>
          <t>Leeds</t>
        </is>
      </c>
      <c r="F2316" s="417" t="inlineStr">
        <is>
          <t>Yorkshire and The Humber</t>
        </is>
      </c>
      <c r="G2316" s="380" t="inlineStr">
        <is>
          <t>RT Inner Conurbation</t>
        </is>
      </c>
      <c r="H2316" s="413" t="inlineStr">
        <is>
          <t>Inner and Outer Conurbation</t>
        </is>
      </c>
    </row>
    <row r="2317" ht="15.75" customFormat="1" customHeight="1" s="41">
      <c r="B2317" s="416" t="inlineStr">
        <is>
          <t>E02002373</t>
        </is>
      </c>
      <c r="C2317" s="417" t="inlineStr">
        <is>
          <t>Leeds 044</t>
        </is>
      </c>
      <c r="D2317" s="417" t="inlineStr">
        <is>
          <t>E08000035</t>
        </is>
      </c>
      <c r="E2317" s="417" t="inlineStr">
        <is>
          <t>Leeds</t>
        </is>
      </c>
      <c r="F2317" s="417" t="inlineStr">
        <is>
          <t>Yorkshire and The Humber</t>
        </is>
      </c>
      <c r="G2317" s="380" t="inlineStr">
        <is>
          <t>RT Inner Conurbation</t>
        </is>
      </c>
      <c r="H2317" s="413" t="inlineStr">
        <is>
          <t>Inner and Outer Conurbation</t>
        </is>
      </c>
    </row>
    <row r="2318" ht="15.75" customFormat="1" customHeight="1" s="41">
      <c r="B2318" s="416" t="inlineStr">
        <is>
          <t>E02002374</t>
        </is>
      </c>
      <c r="C2318" s="417" t="inlineStr">
        <is>
          <t>Leeds 045</t>
        </is>
      </c>
      <c r="D2318" s="417" t="inlineStr">
        <is>
          <t>E08000035</t>
        </is>
      </c>
      <c r="E2318" s="417" t="inlineStr">
        <is>
          <t>Leeds</t>
        </is>
      </c>
      <c r="F2318" s="417" t="inlineStr">
        <is>
          <t>Yorkshire and The Humber</t>
        </is>
      </c>
      <c r="G2318" s="380" t="inlineStr">
        <is>
          <t>RT Inner Conurbation</t>
        </is>
      </c>
      <c r="H2318" s="413" t="inlineStr">
        <is>
          <t>Inner and Outer Conurbation</t>
        </is>
      </c>
    </row>
    <row r="2319" ht="15.75" customFormat="1" customHeight="1" s="41">
      <c r="B2319" s="416" t="inlineStr">
        <is>
          <t>E02002375</t>
        </is>
      </c>
      <c r="C2319" s="417" t="inlineStr">
        <is>
          <t>Leeds 046</t>
        </is>
      </c>
      <c r="D2319" s="417" t="inlineStr">
        <is>
          <t>E08000035</t>
        </is>
      </c>
      <c r="E2319" s="417" t="inlineStr">
        <is>
          <t>Leeds</t>
        </is>
      </c>
      <c r="F2319" s="417" t="inlineStr">
        <is>
          <t>Yorkshire and The Humber</t>
        </is>
      </c>
      <c r="G2319" s="380" t="inlineStr">
        <is>
          <t>RT Inner Conurbation</t>
        </is>
      </c>
      <c r="H2319" s="413" t="inlineStr">
        <is>
          <t>Inner and Outer Conurbation</t>
        </is>
      </c>
    </row>
    <row r="2320" ht="15.75" customFormat="1" customHeight="1" s="41">
      <c r="B2320" s="416" t="inlineStr">
        <is>
          <t>E02002376</t>
        </is>
      </c>
      <c r="C2320" s="417" t="inlineStr">
        <is>
          <t>Leeds 047</t>
        </is>
      </c>
      <c r="D2320" s="417" t="inlineStr">
        <is>
          <t>E08000035</t>
        </is>
      </c>
      <c r="E2320" s="417" t="inlineStr">
        <is>
          <t>Leeds</t>
        </is>
      </c>
      <c r="F2320" s="417" t="inlineStr">
        <is>
          <t>Yorkshire and The Humber</t>
        </is>
      </c>
      <c r="G2320" s="380" t="inlineStr">
        <is>
          <t>RT Inner Conurbation</t>
        </is>
      </c>
      <c r="H2320" s="413" t="inlineStr">
        <is>
          <t>Inner and Outer Conurbation</t>
        </is>
      </c>
    </row>
    <row r="2321" ht="15.75" customFormat="1" customHeight="1" s="41">
      <c r="B2321" s="416" t="inlineStr">
        <is>
          <t>E02002377</t>
        </is>
      </c>
      <c r="C2321" s="417" t="inlineStr">
        <is>
          <t>Leeds 048</t>
        </is>
      </c>
      <c r="D2321" s="417" t="inlineStr">
        <is>
          <t>E08000035</t>
        </is>
      </c>
      <c r="E2321" s="417" t="inlineStr">
        <is>
          <t>Leeds</t>
        </is>
      </c>
      <c r="F2321" s="417" t="inlineStr">
        <is>
          <t>Yorkshire and The Humber</t>
        </is>
      </c>
      <c r="G2321" s="380" t="inlineStr">
        <is>
          <t>RT Inner Conurbation</t>
        </is>
      </c>
      <c r="H2321" s="413" t="inlineStr">
        <is>
          <t>Inner and Outer Conurbation</t>
        </is>
      </c>
    </row>
    <row r="2322" ht="15.75" customFormat="1" customHeight="1" s="41">
      <c r="B2322" s="416" t="inlineStr">
        <is>
          <t>E02002379</t>
        </is>
      </c>
      <c r="C2322" s="417" t="inlineStr">
        <is>
          <t>Leeds 050</t>
        </is>
      </c>
      <c r="D2322" s="417" t="inlineStr">
        <is>
          <t>E08000035</t>
        </is>
      </c>
      <c r="E2322" s="417" t="inlineStr">
        <is>
          <t>Leeds</t>
        </is>
      </c>
      <c r="F2322" s="417" t="inlineStr">
        <is>
          <t>Yorkshire and The Humber</t>
        </is>
      </c>
      <c r="G2322" s="380" t="inlineStr">
        <is>
          <t>RT Outer Conurbation</t>
        </is>
      </c>
      <c r="H2322" s="413" t="inlineStr">
        <is>
          <t>Inner and Outer Conurbation</t>
        </is>
      </c>
    </row>
    <row r="2323" ht="15.75" customFormat="1" customHeight="1" s="41">
      <c r="B2323" s="416" t="inlineStr">
        <is>
          <t>E02002380</t>
        </is>
      </c>
      <c r="C2323" s="417" t="inlineStr">
        <is>
          <t>Leeds 051</t>
        </is>
      </c>
      <c r="D2323" s="417" t="inlineStr">
        <is>
          <t>E08000035</t>
        </is>
      </c>
      <c r="E2323" s="417" t="inlineStr">
        <is>
          <t>Leeds</t>
        </is>
      </c>
      <c r="F2323" s="417" t="inlineStr">
        <is>
          <t>Yorkshire and The Humber</t>
        </is>
      </c>
      <c r="G2323" s="380" t="inlineStr">
        <is>
          <t>RT Inner Conurbation</t>
        </is>
      </c>
      <c r="H2323" s="413" t="inlineStr">
        <is>
          <t>Inner and Outer Conurbation</t>
        </is>
      </c>
    </row>
    <row r="2324" ht="15.75" customFormat="1" customHeight="1" s="41">
      <c r="B2324" s="416" t="inlineStr">
        <is>
          <t>E02002381</t>
        </is>
      </c>
      <c r="C2324" s="417" t="inlineStr">
        <is>
          <t>Leeds 052</t>
        </is>
      </c>
      <c r="D2324" s="417" t="inlineStr">
        <is>
          <t>E08000035</t>
        </is>
      </c>
      <c r="E2324" s="417" t="inlineStr">
        <is>
          <t>Leeds</t>
        </is>
      </c>
      <c r="F2324" s="417" t="inlineStr">
        <is>
          <t>Yorkshire and The Humber</t>
        </is>
      </c>
      <c r="G2324" s="380" t="inlineStr">
        <is>
          <t>RT Inner Conurbation</t>
        </is>
      </c>
      <c r="H2324" s="413" t="inlineStr">
        <is>
          <t>Inner and Outer Conurbation</t>
        </is>
      </c>
    </row>
    <row r="2325" ht="15.75" customFormat="1" customHeight="1" s="41">
      <c r="B2325" s="416" t="inlineStr">
        <is>
          <t>E02002382</t>
        </is>
      </c>
      <c r="C2325" s="417" t="inlineStr">
        <is>
          <t>Leeds 053</t>
        </is>
      </c>
      <c r="D2325" s="417" t="inlineStr">
        <is>
          <t>E08000035</t>
        </is>
      </c>
      <c r="E2325" s="417" t="inlineStr">
        <is>
          <t>Leeds</t>
        </is>
      </c>
      <c r="F2325" s="417" t="inlineStr">
        <is>
          <t>Yorkshire and The Humber</t>
        </is>
      </c>
      <c r="G2325" s="380" t="inlineStr">
        <is>
          <t>RT Inner Conurbation</t>
        </is>
      </c>
      <c r="H2325" s="413" t="inlineStr">
        <is>
          <t>Inner and Outer Conurbation</t>
        </is>
      </c>
    </row>
    <row r="2326" ht="15.75" customFormat="1" customHeight="1" s="41">
      <c r="B2326" s="416" t="inlineStr">
        <is>
          <t>E02002383</t>
        </is>
      </c>
      <c r="C2326" s="417" t="inlineStr">
        <is>
          <t>Leeds 054</t>
        </is>
      </c>
      <c r="D2326" s="417" t="inlineStr">
        <is>
          <t>E08000035</t>
        </is>
      </c>
      <c r="E2326" s="417" t="inlineStr">
        <is>
          <t>Leeds</t>
        </is>
      </c>
      <c r="F2326" s="417" t="inlineStr">
        <is>
          <t>Yorkshire and The Humber</t>
        </is>
      </c>
      <c r="G2326" s="380" t="inlineStr">
        <is>
          <t>RT Inner Conurbation</t>
        </is>
      </c>
      <c r="H2326" s="413" t="inlineStr">
        <is>
          <t>Inner and Outer Conurbation</t>
        </is>
      </c>
    </row>
    <row r="2327" ht="15.75" customFormat="1" customHeight="1" s="41">
      <c r="B2327" s="416" t="inlineStr">
        <is>
          <t>E02002384</t>
        </is>
      </c>
      <c r="C2327" s="417" t="inlineStr">
        <is>
          <t>Leeds 055</t>
        </is>
      </c>
      <c r="D2327" s="417" t="inlineStr">
        <is>
          <t>E08000035</t>
        </is>
      </c>
      <c r="E2327" s="417" t="inlineStr">
        <is>
          <t>Leeds</t>
        </is>
      </c>
      <c r="F2327" s="417" t="inlineStr">
        <is>
          <t>Yorkshire and The Humber</t>
        </is>
      </c>
      <c r="G2327" s="380" t="inlineStr">
        <is>
          <t>RT Inner Conurbation</t>
        </is>
      </c>
      <c r="H2327" s="413" t="inlineStr">
        <is>
          <t>Inner and Outer Conurbation</t>
        </is>
      </c>
    </row>
    <row r="2328" ht="15.75" customFormat="1" customHeight="1" s="41">
      <c r="B2328" s="416" t="inlineStr">
        <is>
          <t>E02002385</t>
        </is>
      </c>
      <c r="C2328" s="417" t="inlineStr">
        <is>
          <t>Leeds 056</t>
        </is>
      </c>
      <c r="D2328" s="417" t="inlineStr">
        <is>
          <t>E08000035</t>
        </is>
      </c>
      <c r="E2328" s="417" t="inlineStr">
        <is>
          <t>Leeds</t>
        </is>
      </c>
      <c r="F2328" s="417" t="inlineStr">
        <is>
          <t>Yorkshire and The Humber</t>
        </is>
      </c>
      <c r="G2328" s="380" t="inlineStr">
        <is>
          <t>RT Inner Conurbation</t>
        </is>
      </c>
      <c r="H2328" s="413" t="inlineStr">
        <is>
          <t>Inner and Outer Conurbation</t>
        </is>
      </c>
    </row>
    <row r="2329" ht="15.75" customFormat="1" customHeight="1" s="41">
      <c r="B2329" s="416" t="inlineStr">
        <is>
          <t>E02002386</t>
        </is>
      </c>
      <c r="C2329" s="417" t="inlineStr">
        <is>
          <t>Leeds 057</t>
        </is>
      </c>
      <c r="D2329" s="417" t="inlineStr">
        <is>
          <t>E08000035</t>
        </is>
      </c>
      <c r="E2329" s="417" t="inlineStr">
        <is>
          <t>Leeds</t>
        </is>
      </c>
      <c r="F2329" s="417" t="inlineStr">
        <is>
          <t>Yorkshire and The Humber</t>
        </is>
      </c>
      <c r="G2329" s="380" t="inlineStr">
        <is>
          <t>RT Outer Conurbation</t>
        </is>
      </c>
      <c r="H2329" s="413" t="inlineStr">
        <is>
          <t>Inner and Outer Conurbation</t>
        </is>
      </c>
    </row>
    <row r="2330" ht="15.75" customFormat="1" customHeight="1" s="41">
      <c r="B2330" s="416" t="inlineStr">
        <is>
          <t>E02002387</t>
        </is>
      </c>
      <c r="C2330" s="417" t="inlineStr">
        <is>
          <t>Leeds 058</t>
        </is>
      </c>
      <c r="D2330" s="417" t="inlineStr">
        <is>
          <t>E08000035</t>
        </is>
      </c>
      <c r="E2330" s="417" t="inlineStr">
        <is>
          <t>Leeds</t>
        </is>
      </c>
      <c r="F2330" s="417" t="inlineStr">
        <is>
          <t>Yorkshire and The Humber</t>
        </is>
      </c>
      <c r="G2330" s="380" t="inlineStr">
        <is>
          <t>RT Inner Conurbation</t>
        </is>
      </c>
      <c r="H2330" s="413" t="inlineStr">
        <is>
          <t>Inner and Outer Conurbation</t>
        </is>
      </c>
    </row>
    <row r="2331" ht="15.75" customFormat="1" customHeight="1" s="41">
      <c r="B2331" s="416" t="inlineStr">
        <is>
          <t>E02002388</t>
        </is>
      </c>
      <c r="C2331" s="417" t="inlineStr">
        <is>
          <t>Leeds 059</t>
        </is>
      </c>
      <c r="D2331" s="417" t="inlineStr">
        <is>
          <t>E08000035</t>
        </is>
      </c>
      <c r="E2331" s="417" t="inlineStr">
        <is>
          <t>Leeds</t>
        </is>
      </c>
      <c r="F2331" s="417" t="inlineStr">
        <is>
          <t>Yorkshire and The Humber</t>
        </is>
      </c>
      <c r="G2331" s="380" t="inlineStr">
        <is>
          <t>RT Inner Conurbation</t>
        </is>
      </c>
      <c r="H2331" s="413" t="inlineStr">
        <is>
          <t>Inner and Outer Conurbation</t>
        </is>
      </c>
    </row>
    <row r="2332" ht="15.75" customFormat="1" customHeight="1" s="41">
      <c r="B2332" s="416" t="inlineStr">
        <is>
          <t>E02002389</t>
        </is>
      </c>
      <c r="C2332" s="417" t="inlineStr">
        <is>
          <t>Leeds 060</t>
        </is>
      </c>
      <c r="D2332" s="417" t="inlineStr">
        <is>
          <t>E08000035</t>
        </is>
      </c>
      <c r="E2332" s="417" t="inlineStr">
        <is>
          <t>Leeds</t>
        </is>
      </c>
      <c r="F2332" s="417" t="inlineStr">
        <is>
          <t>Yorkshire and The Humber</t>
        </is>
      </c>
      <c r="G2332" s="380" t="inlineStr">
        <is>
          <t>RT Inner Conurbation</t>
        </is>
      </c>
      <c r="H2332" s="413" t="inlineStr">
        <is>
          <t>Inner and Outer Conurbation</t>
        </is>
      </c>
    </row>
    <row r="2333" ht="15.75" customFormat="1" customHeight="1" s="41">
      <c r="B2333" s="416" t="inlineStr">
        <is>
          <t>E02002390</t>
        </is>
      </c>
      <c r="C2333" s="417" t="inlineStr">
        <is>
          <t>Leeds 061</t>
        </is>
      </c>
      <c r="D2333" s="417" t="inlineStr">
        <is>
          <t>E08000035</t>
        </is>
      </c>
      <c r="E2333" s="417" t="inlineStr">
        <is>
          <t>Leeds</t>
        </is>
      </c>
      <c r="F2333" s="417" t="inlineStr">
        <is>
          <t>Yorkshire and The Humber</t>
        </is>
      </c>
      <c r="G2333" s="380" t="inlineStr">
        <is>
          <t>RT Inner Conurbation</t>
        </is>
      </c>
      <c r="H2333" s="413" t="inlineStr">
        <is>
          <t>Inner and Outer Conurbation</t>
        </is>
      </c>
    </row>
    <row r="2334" ht="15.75" customFormat="1" customHeight="1" s="41">
      <c r="B2334" s="416" t="inlineStr">
        <is>
          <t>E02002391</t>
        </is>
      </c>
      <c r="C2334" s="417" t="inlineStr">
        <is>
          <t>Leeds 062</t>
        </is>
      </c>
      <c r="D2334" s="417" t="inlineStr">
        <is>
          <t>E08000035</t>
        </is>
      </c>
      <c r="E2334" s="417" t="inlineStr">
        <is>
          <t>Leeds</t>
        </is>
      </c>
      <c r="F2334" s="417" t="inlineStr">
        <is>
          <t>Yorkshire and The Humber</t>
        </is>
      </c>
      <c r="G2334" s="380" t="inlineStr">
        <is>
          <t>RT Outer Conurbation</t>
        </is>
      </c>
      <c r="H2334" s="413" t="inlineStr">
        <is>
          <t>Inner and Outer Conurbation</t>
        </is>
      </c>
    </row>
    <row r="2335" ht="15.75" customFormat="1" customHeight="1" s="41">
      <c r="B2335" s="416" t="inlineStr">
        <is>
          <t>E02002392</t>
        </is>
      </c>
      <c r="C2335" s="417" t="inlineStr">
        <is>
          <t>Leeds 063</t>
        </is>
      </c>
      <c r="D2335" s="417" t="inlineStr">
        <is>
          <t>E08000035</t>
        </is>
      </c>
      <c r="E2335" s="417" t="inlineStr">
        <is>
          <t>Leeds</t>
        </is>
      </c>
      <c r="F2335" s="417" t="inlineStr">
        <is>
          <t>Yorkshire and The Humber</t>
        </is>
      </c>
      <c r="G2335" s="380" t="inlineStr">
        <is>
          <t>RT Inner Conurbation</t>
        </is>
      </c>
      <c r="H2335" s="413" t="inlineStr">
        <is>
          <t>Inner and Outer Conurbation</t>
        </is>
      </c>
    </row>
    <row r="2336" ht="15.75" customFormat="1" customHeight="1" s="41">
      <c r="B2336" s="416" t="inlineStr">
        <is>
          <t>E02002393</t>
        </is>
      </c>
      <c r="C2336" s="417" t="inlineStr">
        <is>
          <t>Leeds 064</t>
        </is>
      </c>
      <c r="D2336" s="417" t="inlineStr">
        <is>
          <t>E08000035</t>
        </is>
      </c>
      <c r="E2336" s="417" t="inlineStr">
        <is>
          <t>Leeds</t>
        </is>
      </c>
      <c r="F2336" s="417" t="inlineStr">
        <is>
          <t>Yorkshire and The Humber</t>
        </is>
      </c>
      <c r="G2336" s="380" t="inlineStr">
        <is>
          <t>RT Inner Conurbation</t>
        </is>
      </c>
      <c r="H2336" s="413" t="inlineStr">
        <is>
          <t>Inner and Outer Conurbation</t>
        </is>
      </c>
    </row>
    <row r="2337" ht="15.75" customFormat="1" customHeight="1" s="41">
      <c r="B2337" s="416" t="inlineStr">
        <is>
          <t>E02002394</t>
        </is>
      </c>
      <c r="C2337" s="417" t="inlineStr">
        <is>
          <t>Leeds 065</t>
        </is>
      </c>
      <c r="D2337" s="417" t="inlineStr">
        <is>
          <t>E08000035</t>
        </is>
      </c>
      <c r="E2337" s="417" t="inlineStr">
        <is>
          <t>Leeds</t>
        </is>
      </c>
      <c r="F2337" s="417" t="inlineStr">
        <is>
          <t>Yorkshire and The Humber</t>
        </is>
      </c>
      <c r="G2337" s="380" t="inlineStr">
        <is>
          <t>RT Inner Conurbation</t>
        </is>
      </c>
      <c r="H2337" s="413" t="inlineStr">
        <is>
          <t>Inner and Outer Conurbation</t>
        </is>
      </c>
    </row>
    <row r="2338" ht="15.75" customFormat="1" customHeight="1" s="41">
      <c r="B2338" s="416" t="inlineStr">
        <is>
          <t>E02002395</t>
        </is>
      </c>
      <c r="C2338" s="417" t="inlineStr">
        <is>
          <t>Leeds 066</t>
        </is>
      </c>
      <c r="D2338" s="417" t="inlineStr">
        <is>
          <t>E08000035</t>
        </is>
      </c>
      <c r="E2338" s="417" t="inlineStr">
        <is>
          <t>Leeds</t>
        </is>
      </c>
      <c r="F2338" s="417" t="inlineStr">
        <is>
          <t>Yorkshire and The Humber</t>
        </is>
      </c>
      <c r="G2338" s="380" t="inlineStr">
        <is>
          <t>RT Outer Conurbation</t>
        </is>
      </c>
      <c r="H2338" s="413" t="inlineStr">
        <is>
          <t>Inner and Outer Conurbation</t>
        </is>
      </c>
    </row>
    <row r="2339" ht="15.75" customFormat="1" customHeight="1" s="41">
      <c r="B2339" s="416" t="inlineStr">
        <is>
          <t>E02002396</t>
        </is>
      </c>
      <c r="C2339" s="417" t="inlineStr">
        <is>
          <t>Leeds 067</t>
        </is>
      </c>
      <c r="D2339" s="417" t="inlineStr">
        <is>
          <t>E08000035</t>
        </is>
      </c>
      <c r="E2339" s="417" t="inlineStr">
        <is>
          <t>Leeds</t>
        </is>
      </c>
      <c r="F2339" s="417" t="inlineStr">
        <is>
          <t>Yorkshire and The Humber</t>
        </is>
      </c>
      <c r="G2339" s="380" t="inlineStr">
        <is>
          <t>RT Inner Conurbation</t>
        </is>
      </c>
      <c r="H2339" s="413" t="inlineStr">
        <is>
          <t>Inner and Outer Conurbation</t>
        </is>
      </c>
    </row>
    <row r="2340" ht="15.75" customFormat="1" customHeight="1" s="41">
      <c r="B2340" s="416" t="inlineStr">
        <is>
          <t>E02002397</t>
        </is>
      </c>
      <c r="C2340" s="417" t="inlineStr">
        <is>
          <t>Leeds 068</t>
        </is>
      </c>
      <c r="D2340" s="417" t="inlineStr">
        <is>
          <t>E08000035</t>
        </is>
      </c>
      <c r="E2340" s="417" t="inlineStr">
        <is>
          <t>Leeds</t>
        </is>
      </c>
      <c r="F2340" s="417" t="inlineStr">
        <is>
          <t>Yorkshire and The Humber</t>
        </is>
      </c>
      <c r="G2340" s="380" t="inlineStr">
        <is>
          <t>RT Outer Conurbation</t>
        </is>
      </c>
      <c r="H2340" s="413" t="inlineStr">
        <is>
          <t>Inner and Outer Conurbation</t>
        </is>
      </c>
    </row>
    <row r="2341" ht="15.75" customFormat="1" customHeight="1" s="41">
      <c r="B2341" s="416" t="inlineStr">
        <is>
          <t>E02002398</t>
        </is>
      </c>
      <c r="C2341" s="417" t="inlineStr">
        <is>
          <t>Leeds 069</t>
        </is>
      </c>
      <c r="D2341" s="417" t="inlineStr">
        <is>
          <t>E08000035</t>
        </is>
      </c>
      <c r="E2341" s="417" t="inlineStr">
        <is>
          <t>Leeds</t>
        </is>
      </c>
      <c r="F2341" s="417" t="inlineStr">
        <is>
          <t>Yorkshire and The Humber</t>
        </is>
      </c>
      <c r="G2341" s="380" t="inlineStr">
        <is>
          <t>RT Outer Conurbation</t>
        </is>
      </c>
      <c r="H2341" s="413" t="inlineStr">
        <is>
          <t>Inner and Outer Conurbation</t>
        </is>
      </c>
    </row>
    <row r="2342" ht="15.75" customFormat="1" customHeight="1" s="41">
      <c r="B2342" s="416" t="inlineStr">
        <is>
          <t>E02002399</t>
        </is>
      </c>
      <c r="C2342" s="417" t="inlineStr">
        <is>
          <t>Leeds 070</t>
        </is>
      </c>
      <c r="D2342" s="417" t="inlineStr">
        <is>
          <t>E08000035</t>
        </is>
      </c>
      <c r="E2342" s="417" t="inlineStr">
        <is>
          <t>Leeds</t>
        </is>
      </c>
      <c r="F2342" s="417" t="inlineStr">
        <is>
          <t>Yorkshire and The Humber</t>
        </is>
      </c>
      <c r="G2342" s="380" t="inlineStr">
        <is>
          <t>RT Inner Conurbation</t>
        </is>
      </c>
      <c r="H2342" s="413" t="inlineStr">
        <is>
          <t>Inner and Outer Conurbation</t>
        </is>
      </c>
    </row>
    <row r="2343" ht="15.75" customFormat="1" customHeight="1" s="41">
      <c r="B2343" s="416" t="inlineStr">
        <is>
          <t>E02002400</t>
        </is>
      </c>
      <c r="C2343" s="417" t="inlineStr">
        <is>
          <t>Leeds 071</t>
        </is>
      </c>
      <c r="D2343" s="417" t="inlineStr">
        <is>
          <t>E08000035</t>
        </is>
      </c>
      <c r="E2343" s="417" t="inlineStr">
        <is>
          <t>Leeds</t>
        </is>
      </c>
      <c r="F2343" s="417" t="inlineStr">
        <is>
          <t>Yorkshire and The Humber</t>
        </is>
      </c>
      <c r="G2343" s="380" t="inlineStr">
        <is>
          <t>RT Inner Conurbation</t>
        </is>
      </c>
      <c r="H2343" s="413" t="inlineStr">
        <is>
          <t>Inner and Outer Conurbation</t>
        </is>
      </c>
    </row>
    <row r="2344" ht="15.75" customFormat="1" customHeight="1" s="41">
      <c r="B2344" s="416" t="inlineStr">
        <is>
          <t>E02002401</t>
        </is>
      </c>
      <c r="C2344" s="417" t="inlineStr">
        <is>
          <t>Leeds 072</t>
        </is>
      </c>
      <c r="D2344" s="417" t="inlineStr">
        <is>
          <t>E08000035</t>
        </is>
      </c>
      <c r="E2344" s="417" t="inlineStr">
        <is>
          <t>Leeds</t>
        </is>
      </c>
      <c r="F2344" s="417" t="inlineStr">
        <is>
          <t>Yorkshire and The Humber</t>
        </is>
      </c>
      <c r="G2344" s="380" t="inlineStr">
        <is>
          <t>RT Inner Conurbation</t>
        </is>
      </c>
      <c r="H2344" s="413" t="inlineStr">
        <is>
          <t>Inner and Outer Conurbation</t>
        </is>
      </c>
    </row>
    <row r="2345" ht="15.75" customFormat="1" customHeight="1" s="41">
      <c r="B2345" s="416" t="inlineStr">
        <is>
          <t>E02002402</t>
        </is>
      </c>
      <c r="C2345" s="417" t="inlineStr">
        <is>
          <t>Leeds 073</t>
        </is>
      </c>
      <c r="D2345" s="417" t="inlineStr">
        <is>
          <t>E08000035</t>
        </is>
      </c>
      <c r="E2345" s="417" t="inlineStr">
        <is>
          <t>Leeds</t>
        </is>
      </c>
      <c r="F2345" s="417" t="inlineStr">
        <is>
          <t>Yorkshire and The Humber</t>
        </is>
      </c>
      <c r="G2345" s="380" t="inlineStr">
        <is>
          <t>RT Outer Conurbation</t>
        </is>
      </c>
      <c r="H2345" s="413" t="inlineStr">
        <is>
          <t>Inner and Outer Conurbation</t>
        </is>
      </c>
    </row>
    <row r="2346" ht="15.75" customFormat="1" customHeight="1" s="41">
      <c r="B2346" s="416" t="inlineStr">
        <is>
          <t>E02002403</t>
        </is>
      </c>
      <c r="C2346" s="417" t="inlineStr">
        <is>
          <t>Leeds 074</t>
        </is>
      </c>
      <c r="D2346" s="417" t="inlineStr">
        <is>
          <t>E08000035</t>
        </is>
      </c>
      <c r="E2346" s="417" t="inlineStr">
        <is>
          <t>Leeds</t>
        </is>
      </c>
      <c r="F2346" s="417" t="inlineStr">
        <is>
          <t>Yorkshire and The Humber</t>
        </is>
      </c>
      <c r="G2346" s="380" t="inlineStr">
        <is>
          <t>RT Outer Conurbation</t>
        </is>
      </c>
      <c r="H2346" s="413" t="inlineStr">
        <is>
          <t>Inner and Outer Conurbation</t>
        </is>
      </c>
    </row>
    <row r="2347" ht="15.75" customFormat="1" customHeight="1" s="41">
      <c r="B2347" s="416" t="inlineStr">
        <is>
          <t>E02002404</t>
        </is>
      </c>
      <c r="C2347" s="417" t="inlineStr">
        <is>
          <t>Leeds 075</t>
        </is>
      </c>
      <c r="D2347" s="417" t="inlineStr">
        <is>
          <t>E08000035</t>
        </is>
      </c>
      <c r="E2347" s="417" t="inlineStr">
        <is>
          <t>Leeds</t>
        </is>
      </c>
      <c r="F2347" s="417" t="inlineStr">
        <is>
          <t>Yorkshire and The Humber</t>
        </is>
      </c>
      <c r="G2347" s="380" t="inlineStr">
        <is>
          <t>RT Inner Conurbation</t>
        </is>
      </c>
      <c r="H2347" s="413" t="inlineStr">
        <is>
          <t>Inner and Outer Conurbation</t>
        </is>
      </c>
    </row>
    <row r="2348" ht="15.75" customFormat="1" customHeight="1" s="41">
      <c r="B2348" s="416" t="inlineStr">
        <is>
          <t>E02002405</t>
        </is>
      </c>
      <c r="C2348" s="417" t="inlineStr">
        <is>
          <t>Leeds 076</t>
        </is>
      </c>
      <c r="D2348" s="417" t="inlineStr">
        <is>
          <t>E08000035</t>
        </is>
      </c>
      <c r="E2348" s="417" t="inlineStr">
        <is>
          <t>Leeds</t>
        </is>
      </c>
      <c r="F2348" s="417" t="inlineStr">
        <is>
          <t>Yorkshire and The Humber</t>
        </is>
      </c>
      <c r="G2348" s="380" t="inlineStr">
        <is>
          <t>RT Outer Conurbation</t>
        </is>
      </c>
      <c r="H2348" s="413" t="inlineStr">
        <is>
          <t>Inner and Outer Conurbation</t>
        </is>
      </c>
    </row>
    <row r="2349" ht="15.75" customFormat="1" customHeight="1" s="41">
      <c r="B2349" s="416" t="inlineStr">
        <is>
          <t>E02002406</t>
        </is>
      </c>
      <c r="C2349" s="417" t="inlineStr">
        <is>
          <t>Leeds 077</t>
        </is>
      </c>
      <c r="D2349" s="417" t="inlineStr">
        <is>
          <t>E08000035</t>
        </is>
      </c>
      <c r="E2349" s="417" t="inlineStr">
        <is>
          <t>Leeds</t>
        </is>
      </c>
      <c r="F2349" s="417" t="inlineStr">
        <is>
          <t>Yorkshire and The Humber</t>
        </is>
      </c>
      <c r="G2349" s="380" t="inlineStr">
        <is>
          <t>RT Outer Conurbation</t>
        </is>
      </c>
      <c r="H2349" s="413" t="inlineStr">
        <is>
          <t>Inner and Outer Conurbation</t>
        </is>
      </c>
    </row>
    <row r="2350" ht="15.75" customFormat="1" customHeight="1" s="41">
      <c r="B2350" s="416" t="inlineStr">
        <is>
          <t>E02002407</t>
        </is>
      </c>
      <c r="C2350" s="417" t="inlineStr">
        <is>
          <t>Leeds 078</t>
        </is>
      </c>
      <c r="D2350" s="417" t="inlineStr">
        <is>
          <t>E08000035</t>
        </is>
      </c>
      <c r="E2350" s="417" t="inlineStr">
        <is>
          <t>Leeds</t>
        </is>
      </c>
      <c r="F2350" s="417" t="inlineStr">
        <is>
          <t>Yorkshire and The Humber</t>
        </is>
      </c>
      <c r="G2350" s="380" t="inlineStr">
        <is>
          <t>RT Inner Conurbation</t>
        </is>
      </c>
      <c r="H2350" s="413" t="inlineStr">
        <is>
          <t>Inner and Outer Conurbation</t>
        </is>
      </c>
    </row>
    <row r="2351" ht="15.75" customFormat="1" customHeight="1" s="41">
      <c r="B2351" s="416" t="inlineStr">
        <is>
          <t>E02002408</t>
        </is>
      </c>
      <c r="C2351" s="417" t="inlineStr">
        <is>
          <t>Leeds 079</t>
        </is>
      </c>
      <c r="D2351" s="417" t="inlineStr">
        <is>
          <t>E08000035</t>
        </is>
      </c>
      <c r="E2351" s="417" t="inlineStr">
        <is>
          <t>Leeds</t>
        </is>
      </c>
      <c r="F2351" s="417" t="inlineStr">
        <is>
          <t>Yorkshire and The Humber</t>
        </is>
      </c>
      <c r="G2351" s="380" t="inlineStr">
        <is>
          <t>RT Outer Conurbation</t>
        </is>
      </c>
      <c r="H2351" s="413" t="inlineStr">
        <is>
          <t>Inner and Outer Conurbation</t>
        </is>
      </c>
    </row>
    <row r="2352" ht="15.75" customFormat="1" customHeight="1" s="41">
      <c r="B2352" s="416" t="inlineStr">
        <is>
          <t>E02002409</t>
        </is>
      </c>
      <c r="C2352" s="417" t="inlineStr">
        <is>
          <t>Leeds 080</t>
        </is>
      </c>
      <c r="D2352" s="417" t="inlineStr">
        <is>
          <t>E08000035</t>
        </is>
      </c>
      <c r="E2352" s="417" t="inlineStr">
        <is>
          <t>Leeds</t>
        </is>
      </c>
      <c r="F2352" s="417" t="inlineStr">
        <is>
          <t>Yorkshire and The Humber</t>
        </is>
      </c>
      <c r="G2352" s="380" t="inlineStr">
        <is>
          <t>RT Inner Conurbation</t>
        </is>
      </c>
      <c r="H2352" s="413" t="inlineStr">
        <is>
          <t>Inner and Outer Conurbation</t>
        </is>
      </c>
    </row>
    <row r="2353" ht="15.75" customFormat="1" customHeight="1" s="41">
      <c r="B2353" s="416" t="inlineStr">
        <is>
          <t>E02002410</t>
        </is>
      </c>
      <c r="C2353" s="417" t="inlineStr">
        <is>
          <t>Leeds 081</t>
        </is>
      </c>
      <c r="D2353" s="417" t="inlineStr">
        <is>
          <t>E08000035</t>
        </is>
      </c>
      <c r="E2353" s="417" t="inlineStr">
        <is>
          <t>Leeds</t>
        </is>
      </c>
      <c r="F2353" s="417" t="inlineStr">
        <is>
          <t>Yorkshire and The Humber</t>
        </is>
      </c>
      <c r="G2353" s="380" t="inlineStr">
        <is>
          <t>RT Inner Conurbation</t>
        </is>
      </c>
      <c r="H2353" s="413" t="inlineStr">
        <is>
          <t>Inner and Outer Conurbation</t>
        </is>
      </c>
    </row>
    <row r="2354" ht="15.75" customFormat="1" customHeight="1" s="41">
      <c r="B2354" s="416" t="inlineStr">
        <is>
          <t>E02002411</t>
        </is>
      </c>
      <c r="C2354" s="417" t="inlineStr">
        <is>
          <t>Leeds 082</t>
        </is>
      </c>
      <c r="D2354" s="417" t="inlineStr">
        <is>
          <t>E08000035</t>
        </is>
      </c>
      <c r="E2354" s="417" t="inlineStr">
        <is>
          <t>Leeds</t>
        </is>
      </c>
      <c r="F2354" s="417" t="inlineStr">
        <is>
          <t>Yorkshire and The Humber</t>
        </is>
      </c>
      <c r="G2354" s="380" t="inlineStr">
        <is>
          <t>RT Inner Conurbation</t>
        </is>
      </c>
      <c r="H2354" s="413" t="inlineStr">
        <is>
          <t>Inner and Outer Conurbation</t>
        </is>
      </c>
    </row>
    <row r="2355" ht="15.75" customFormat="1" customHeight="1" s="41">
      <c r="B2355" s="416" t="inlineStr">
        <is>
          <t>E02002412</t>
        </is>
      </c>
      <c r="C2355" s="417" t="inlineStr">
        <is>
          <t>Leeds 083</t>
        </is>
      </c>
      <c r="D2355" s="417" t="inlineStr">
        <is>
          <t>E08000035</t>
        </is>
      </c>
      <c r="E2355" s="417" t="inlineStr">
        <is>
          <t>Leeds</t>
        </is>
      </c>
      <c r="F2355" s="417" t="inlineStr">
        <is>
          <t>Yorkshire and The Humber</t>
        </is>
      </c>
      <c r="G2355" s="380" t="inlineStr">
        <is>
          <t>RT Inner Conurbation</t>
        </is>
      </c>
      <c r="H2355" s="413" t="inlineStr">
        <is>
          <t>Inner and Outer Conurbation</t>
        </is>
      </c>
    </row>
    <row r="2356" ht="15.75" customFormat="1" customHeight="1" s="41">
      <c r="B2356" s="416" t="inlineStr">
        <is>
          <t>E02002414</t>
        </is>
      </c>
      <c r="C2356" s="417" t="inlineStr">
        <is>
          <t>Leeds 085</t>
        </is>
      </c>
      <c r="D2356" s="417" t="inlineStr">
        <is>
          <t>E08000035</t>
        </is>
      </c>
      <c r="E2356" s="417" t="inlineStr">
        <is>
          <t>Leeds</t>
        </is>
      </c>
      <c r="F2356" s="417" t="inlineStr">
        <is>
          <t>Yorkshire and The Humber</t>
        </is>
      </c>
      <c r="G2356" s="380" t="inlineStr">
        <is>
          <t>RT Inner Conurbation</t>
        </is>
      </c>
      <c r="H2356" s="413" t="inlineStr">
        <is>
          <t>Inner and Outer Conurbation</t>
        </is>
      </c>
    </row>
    <row r="2357" ht="15.75" customFormat="1" customHeight="1" s="41">
      <c r="B2357" s="416" t="inlineStr">
        <is>
          <t>E02002415</t>
        </is>
      </c>
      <c r="C2357" s="417" t="inlineStr">
        <is>
          <t>Leeds 086</t>
        </is>
      </c>
      <c r="D2357" s="417" t="inlineStr">
        <is>
          <t>E08000035</t>
        </is>
      </c>
      <c r="E2357" s="417" t="inlineStr">
        <is>
          <t>Leeds</t>
        </is>
      </c>
      <c r="F2357" s="417" t="inlineStr">
        <is>
          <t>Yorkshire and The Humber</t>
        </is>
      </c>
      <c r="G2357" s="380" t="inlineStr">
        <is>
          <t>RT Inner Conurbation</t>
        </is>
      </c>
      <c r="H2357" s="413" t="inlineStr">
        <is>
          <t>Inner and Outer Conurbation</t>
        </is>
      </c>
    </row>
    <row r="2358" ht="15.75" customFormat="1" customHeight="1" s="41">
      <c r="B2358" s="416" t="inlineStr">
        <is>
          <t>E02002416</t>
        </is>
      </c>
      <c r="C2358" s="417" t="inlineStr">
        <is>
          <t>Leeds 087</t>
        </is>
      </c>
      <c r="D2358" s="417" t="inlineStr">
        <is>
          <t>E08000035</t>
        </is>
      </c>
      <c r="E2358" s="417" t="inlineStr">
        <is>
          <t>Leeds</t>
        </is>
      </c>
      <c r="F2358" s="417" t="inlineStr">
        <is>
          <t>Yorkshire and The Humber</t>
        </is>
      </c>
      <c r="G2358" s="380" t="inlineStr">
        <is>
          <t>RT Outer Conurbation</t>
        </is>
      </c>
      <c r="H2358" s="413" t="inlineStr">
        <is>
          <t>Inner and Outer Conurbation</t>
        </is>
      </c>
    </row>
    <row r="2359" ht="15.75" customFormat="1" customHeight="1" s="41">
      <c r="B2359" s="416" t="inlineStr">
        <is>
          <t>E02002417</t>
        </is>
      </c>
      <c r="C2359" s="417" t="inlineStr">
        <is>
          <t>Leeds 088</t>
        </is>
      </c>
      <c r="D2359" s="417" t="inlineStr">
        <is>
          <t>E08000035</t>
        </is>
      </c>
      <c r="E2359" s="417" t="inlineStr">
        <is>
          <t>Leeds</t>
        </is>
      </c>
      <c r="F2359" s="417" t="inlineStr">
        <is>
          <t>Yorkshire and The Humber</t>
        </is>
      </c>
      <c r="G2359" s="380" t="inlineStr">
        <is>
          <t>RT Outer Conurbation</t>
        </is>
      </c>
      <c r="H2359" s="413" t="inlineStr">
        <is>
          <t>Inner and Outer Conurbation</t>
        </is>
      </c>
    </row>
    <row r="2360" ht="15.75" customFormat="1" customHeight="1" s="41">
      <c r="B2360" s="416" t="inlineStr">
        <is>
          <t>E02002418</t>
        </is>
      </c>
      <c r="C2360" s="417" t="inlineStr">
        <is>
          <t>Leeds 089</t>
        </is>
      </c>
      <c r="D2360" s="417" t="inlineStr">
        <is>
          <t>E08000035</t>
        </is>
      </c>
      <c r="E2360" s="417" t="inlineStr">
        <is>
          <t>Leeds</t>
        </is>
      </c>
      <c r="F2360" s="417" t="inlineStr">
        <is>
          <t>Yorkshire and The Humber</t>
        </is>
      </c>
      <c r="G2360" s="380" t="inlineStr">
        <is>
          <t>RT Outer Conurbation</t>
        </is>
      </c>
      <c r="H2360" s="413" t="inlineStr">
        <is>
          <t>Inner and Outer Conurbation</t>
        </is>
      </c>
    </row>
    <row r="2361" ht="15.75" customFormat="1" customHeight="1" s="41">
      <c r="B2361" s="416" t="inlineStr">
        <is>
          <t>E02002419</t>
        </is>
      </c>
      <c r="C2361" s="417" t="inlineStr">
        <is>
          <t>Leeds 090</t>
        </is>
      </c>
      <c r="D2361" s="417" t="inlineStr">
        <is>
          <t>E08000035</t>
        </is>
      </c>
      <c r="E2361" s="417" t="inlineStr">
        <is>
          <t>Leeds</t>
        </is>
      </c>
      <c r="F2361" s="417" t="inlineStr">
        <is>
          <t>Yorkshire and The Humber</t>
        </is>
      </c>
      <c r="G2361" s="380" t="inlineStr">
        <is>
          <t>RT Inner Conurbation</t>
        </is>
      </c>
      <c r="H2361" s="413" t="inlineStr">
        <is>
          <t>Inner and Outer Conurbation</t>
        </is>
      </c>
    </row>
    <row r="2362" ht="15.75" customFormat="1" customHeight="1" s="41">
      <c r="B2362" s="416" t="inlineStr">
        <is>
          <t>E02002420</t>
        </is>
      </c>
      <c r="C2362" s="417" t="inlineStr">
        <is>
          <t>Leeds 091</t>
        </is>
      </c>
      <c r="D2362" s="417" t="inlineStr">
        <is>
          <t>E08000035</t>
        </is>
      </c>
      <c r="E2362" s="417" t="inlineStr">
        <is>
          <t>Leeds</t>
        </is>
      </c>
      <c r="F2362" s="417" t="inlineStr">
        <is>
          <t>Yorkshire and The Humber</t>
        </is>
      </c>
      <c r="G2362" s="380" t="inlineStr">
        <is>
          <t>RT Inner Conurbation</t>
        </is>
      </c>
      <c r="H2362" s="413" t="inlineStr">
        <is>
          <t>Inner and Outer Conurbation</t>
        </is>
      </c>
    </row>
    <row r="2363" ht="15.75" customFormat="1" customHeight="1" s="41">
      <c r="B2363" s="416" t="inlineStr">
        <is>
          <t>E02002421</t>
        </is>
      </c>
      <c r="C2363" s="417" t="inlineStr">
        <is>
          <t>Leeds 092</t>
        </is>
      </c>
      <c r="D2363" s="417" t="inlineStr">
        <is>
          <t>E08000035</t>
        </is>
      </c>
      <c r="E2363" s="417" t="inlineStr">
        <is>
          <t>Leeds</t>
        </is>
      </c>
      <c r="F2363" s="417" t="inlineStr">
        <is>
          <t>Yorkshire and The Humber</t>
        </is>
      </c>
      <c r="G2363" s="380" t="inlineStr">
        <is>
          <t>RT Inner Conurbation</t>
        </is>
      </c>
      <c r="H2363" s="413" t="inlineStr">
        <is>
          <t>Inner and Outer Conurbation</t>
        </is>
      </c>
    </row>
    <row r="2364" ht="15.75" customFormat="1" customHeight="1" s="41">
      <c r="B2364" s="416" t="inlineStr">
        <is>
          <t>E02002422</t>
        </is>
      </c>
      <c r="C2364" s="417" t="inlineStr">
        <is>
          <t>Leeds 093</t>
        </is>
      </c>
      <c r="D2364" s="417" t="inlineStr">
        <is>
          <t>E08000035</t>
        </is>
      </c>
      <c r="E2364" s="417" t="inlineStr">
        <is>
          <t>Leeds</t>
        </is>
      </c>
      <c r="F2364" s="417" t="inlineStr">
        <is>
          <t>Yorkshire and The Humber</t>
        </is>
      </c>
      <c r="G2364" s="380" t="inlineStr">
        <is>
          <t>RT Outer Conurbation</t>
        </is>
      </c>
      <c r="H2364" s="413" t="inlineStr">
        <is>
          <t>Inner and Outer Conurbation</t>
        </is>
      </c>
    </row>
    <row r="2365" ht="15.75" customFormat="1" customHeight="1" s="41">
      <c r="B2365" s="416" t="inlineStr">
        <is>
          <t>E02002423</t>
        </is>
      </c>
      <c r="C2365" s="417" t="inlineStr">
        <is>
          <t>Leeds 094</t>
        </is>
      </c>
      <c r="D2365" s="417" t="inlineStr">
        <is>
          <t>E08000035</t>
        </is>
      </c>
      <c r="E2365" s="417" t="inlineStr">
        <is>
          <t>Leeds</t>
        </is>
      </c>
      <c r="F2365" s="417" t="inlineStr">
        <is>
          <t>Yorkshire and The Humber</t>
        </is>
      </c>
      <c r="G2365" s="380" t="inlineStr">
        <is>
          <t>RT Inner Conurbation</t>
        </is>
      </c>
      <c r="H2365" s="413" t="inlineStr">
        <is>
          <t>Inner and Outer Conurbation</t>
        </is>
      </c>
    </row>
    <row r="2366" ht="15.75" customFormat="1" customHeight="1" s="41">
      <c r="B2366" s="416" t="inlineStr">
        <is>
          <t>E02002424</t>
        </is>
      </c>
      <c r="C2366" s="417" t="inlineStr">
        <is>
          <t>Leeds 095</t>
        </is>
      </c>
      <c r="D2366" s="417" t="inlineStr">
        <is>
          <t>E08000035</t>
        </is>
      </c>
      <c r="E2366" s="417" t="inlineStr">
        <is>
          <t>Leeds</t>
        </is>
      </c>
      <c r="F2366" s="417" t="inlineStr">
        <is>
          <t>Yorkshire and The Humber</t>
        </is>
      </c>
      <c r="G2366" s="380" t="inlineStr">
        <is>
          <t>RT Outer Conurbation</t>
        </is>
      </c>
      <c r="H2366" s="413" t="inlineStr">
        <is>
          <t>Inner and Outer Conurbation</t>
        </is>
      </c>
    </row>
    <row r="2367" ht="15.75" customFormat="1" customHeight="1" s="41">
      <c r="B2367" s="416" t="inlineStr">
        <is>
          <t>E02002425</t>
        </is>
      </c>
      <c r="C2367" s="417" t="inlineStr">
        <is>
          <t>Leeds 096</t>
        </is>
      </c>
      <c r="D2367" s="417" t="inlineStr">
        <is>
          <t>E08000035</t>
        </is>
      </c>
      <c r="E2367" s="417" t="inlineStr">
        <is>
          <t>Leeds</t>
        </is>
      </c>
      <c r="F2367" s="417" t="inlineStr">
        <is>
          <t>Yorkshire and The Humber</t>
        </is>
      </c>
      <c r="G2367" s="380" t="inlineStr">
        <is>
          <t>RT Outer Conurbation</t>
        </is>
      </c>
      <c r="H2367" s="413" t="inlineStr">
        <is>
          <t>Inner and Outer Conurbation</t>
        </is>
      </c>
    </row>
    <row r="2368" ht="15.75" customFormat="1" customHeight="1" s="41">
      <c r="B2368" s="416" t="inlineStr">
        <is>
          <t>E02002426</t>
        </is>
      </c>
      <c r="C2368" s="417" t="inlineStr">
        <is>
          <t>Leeds 097</t>
        </is>
      </c>
      <c r="D2368" s="417" t="inlineStr">
        <is>
          <t>E08000035</t>
        </is>
      </c>
      <c r="E2368" s="417" t="inlineStr">
        <is>
          <t>Leeds</t>
        </is>
      </c>
      <c r="F2368" s="417" t="inlineStr">
        <is>
          <t>Yorkshire and The Humber</t>
        </is>
      </c>
      <c r="G2368" s="380" t="inlineStr">
        <is>
          <t>RT Outer Conurbation</t>
        </is>
      </c>
      <c r="H2368" s="413" t="inlineStr">
        <is>
          <t>Inner and Outer Conurbation</t>
        </is>
      </c>
    </row>
    <row r="2369" ht="15.75" customFormat="1" customHeight="1" s="41">
      <c r="B2369" s="416" t="inlineStr">
        <is>
          <t>E02002427</t>
        </is>
      </c>
      <c r="C2369" s="417" t="inlineStr">
        <is>
          <t>Leeds 098</t>
        </is>
      </c>
      <c r="D2369" s="417" t="inlineStr">
        <is>
          <t>E08000035</t>
        </is>
      </c>
      <c r="E2369" s="417" t="inlineStr">
        <is>
          <t>Leeds</t>
        </is>
      </c>
      <c r="F2369" s="417" t="inlineStr">
        <is>
          <t>Yorkshire and The Humber</t>
        </is>
      </c>
      <c r="G2369" s="380" t="inlineStr">
        <is>
          <t>RT Outer Conurbation</t>
        </is>
      </c>
      <c r="H2369" s="413" t="inlineStr">
        <is>
          <t>Inner and Outer Conurbation</t>
        </is>
      </c>
    </row>
    <row r="2370" ht="15.75" customFormat="1" customHeight="1" s="41">
      <c r="B2370" s="416" t="inlineStr">
        <is>
          <t>E02002428</t>
        </is>
      </c>
      <c r="C2370" s="417" t="inlineStr">
        <is>
          <t>Leeds 099</t>
        </is>
      </c>
      <c r="D2370" s="417" t="inlineStr">
        <is>
          <t>E08000035</t>
        </is>
      </c>
      <c r="E2370" s="417" t="inlineStr">
        <is>
          <t>Leeds</t>
        </is>
      </c>
      <c r="F2370" s="417" t="inlineStr">
        <is>
          <t>Yorkshire and The Humber</t>
        </is>
      </c>
      <c r="G2370" s="380" t="inlineStr">
        <is>
          <t>RT Outer Conurbation</t>
        </is>
      </c>
      <c r="H2370" s="413" t="inlineStr">
        <is>
          <t>Inner and Outer Conurbation</t>
        </is>
      </c>
    </row>
    <row r="2371" ht="15.75" customFormat="1" customHeight="1" s="41">
      <c r="B2371" s="416" t="inlineStr">
        <is>
          <t>E02002429</t>
        </is>
      </c>
      <c r="C2371" s="417" t="inlineStr">
        <is>
          <t>Leeds 100</t>
        </is>
      </c>
      <c r="D2371" s="417" t="inlineStr">
        <is>
          <t>E08000035</t>
        </is>
      </c>
      <c r="E2371" s="417" t="inlineStr">
        <is>
          <t>Leeds</t>
        </is>
      </c>
      <c r="F2371" s="417" t="inlineStr">
        <is>
          <t>Yorkshire and The Humber</t>
        </is>
      </c>
      <c r="G2371" s="380" t="inlineStr">
        <is>
          <t>RT Outer Conurbation</t>
        </is>
      </c>
      <c r="H2371" s="413" t="inlineStr">
        <is>
          <t>Inner and Outer Conurbation</t>
        </is>
      </c>
    </row>
    <row r="2372" ht="15.75" customFormat="1" customHeight="1" s="41">
      <c r="B2372" s="416" t="inlineStr">
        <is>
          <t>E02002430</t>
        </is>
      </c>
      <c r="C2372" s="417" t="inlineStr">
        <is>
          <t>Leeds 101</t>
        </is>
      </c>
      <c r="D2372" s="417" t="inlineStr">
        <is>
          <t>E08000035</t>
        </is>
      </c>
      <c r="E2372" s="417" t="inlineStr">
        <is>
          <t>Leeds</t>
        </is>
      </c>
      <c r="F2372" s="417" t="inlineStr">
        <is>
          <t>Yorkshire and The Humber</t>
        </is>
      </c>
      <c r="G2372" s="380" t="inlineStr">
        <is>
          <t>RT Outer Conurbation</t>
        </is>
      </c>
      <c r="H2372" s="413" t="inlineStr">
        <is>
          <t>Inner and Outer Conurbation</t>
        </is>
      </c>
    </row>
    <row r="2373" ht="15.75" customFormat="1" customHeight="1" s="41">
      <c r="B2373" s="416" t="inlineStr">
        <is>
          <t>E02002431</t>
        </is>
      </c>
      <c r="C2373" s="417" t="inlineStr">
        <is>
          <t>Leeds 102</t>
        </is>
      </c>
      <c r="D2373" s="417" t="inlineStr">
        <is>
          <t>E08000035</t>
        </is>
      </c>
      <c r="E2373" s="417" t="inlineStr">
        <is>
          <t>Leeds</t>
        </is>
      </c>
      <c r="F2373" s="417" t="inlineStr">
        <is>
          <t>Yorkshire and The Humber</t>
        </is>
      </c>
      <c r="G2373" s="380" t="inlineStr">
        <is>
          <t>RT Outer Conurbation</t>
        </is>
      </c>
      <c r="H2373" s="413" t="inlineStr">
        <is>
          <t>Inner and Outer Conurbation</t>
        </is>
      </c>
    </row>
    <row r="2374" ht="15.75" customFormat="1" customHeight="1" s="41">
      <c r="B2374" s="416" t="inlineStr">
        <is>
          <t>E02002432</t>
        </is>
      </c>
      <c r="C2374" s="417" t="inlineStr">
        <is>
          <t>Leeds 103</t>
        </is>
      </c>
      <c r="D2374" s="417" t="inlineStr">
        <is>
          <t>E08000035</t>
        </is>
      </c>
      <c r="E2374" s="417" t="inlineStr">
        <is>
          <t>Leeds</t>
        </is>
      </c>
      <c r="F2374" s="417" t="inlineStr">
        <is>
          <t>Yorkshire and The Humber</t>
        </is>
      </c>
      <c r="G2374" s="380" t="inlineStr">
        <is>
          <t>RT Outer Conurbation</t>
        </is>
      </c>
      <c r="H2374" s="413" t="inlineStr">
        <is>
          <t>Inner and Outer Conurbation</t>
        </is>
      </c>
    </row>
    <row r="2375" ht="15.75" customFormat="1" customHeight="1" s="41">
      <c r="B2375" s="416" t="inlineStr">
        <is>
          <t>E02002433</t>
        </is>
      </c>
      <c r="C2375" s="417" t="inlineStr">
        <is>
          <t>Leeds 104</t>
        </is>
      </c>
      <c r="D2375" s="417" t="inlineStr">
        <is>
          <t>E08000035</t>
        </is>
      </c>
      <c r="E2375" s="417" t="inlineStr">
        <is>
          <t>Leeds</t>
        </is>
      </c>
      <c r="F2375" s="417" t="inlineStr">
        <is>
          <t>Yorkshire and The Humber</t>
        </is>
      </c>
      <c r="G2375" s="380" t="inlineStr">
        <is>
          <t>RT Outer Conurbation</t>
        </is>
      </c>
      <c r="H2375" s="413" t="inlineStr">
        <is>
          <t>Inner and Outer Conurbation</t>
        </is>
      </c>
    </row>
    <row r="2376" ht="15.75" customFormat="1" customHeight="1" s="41">
      <c r="B2376" s="416" t="inlineStr">
        <is>
          <t>E02002434</t>
        </is>
      </c>
      <c r="C2376" s="417" t="inlineStr">
        <is>
          <t>Leeds 105</t>
        </is>
      </c>
      <c r="D2376" s="417" t="inlineStr">
        <is>
          <t>E08000035</t>
        </is>
      </c>
      <c r="E2376" s="417" t="inlineStr">
        <is>
          <t>Leeds</t>
        </is>
      </c>
      <c r="F2376" s="417" t="inlineStr">
        <is>
          <t>Yorkshire and The Humber</t>
        </is>
      </c>
      <c r="G2376" s="380" t="inlineStr">
        <is>
          <t>RT Outer Conurbation</t>
        </is>
      </c>
      <c r="H2376" s="413" t="inlineStr">
        <is>
          <t>Inner and Outer Conurbation</t>
        </is>
      </c>
    </row>
    <row r="2377" ht="15.75" customFormat="1" customHeight="1" s="41">
      <c r="B2377" s="416" t="inlineStr">
        <is>
          <t>E02002435</t>
        </is>
      </c>
      <c r="C2377" s="417" t="inlineStr">
        <is>
          <t>Leeds 106</t>
        </is>
      </c>
      <c r="D2377" s="417" t="inlineStr">
        <is>
          <t>E08000035</t>
        </is>
      </c>
      <c r="E2377" s="417" t="inlineStr">
        <is>
          <t>Leeds</t>
        </is>
      </c>
      <c r="F2377" s="417" t="inlineStr">
        <is>
          <t>Yorkshire and The Humber</t>
        </is>
      </c>
      <c r="G2377" s="380" t="inlineStr">
        <is>
          <t>RT Outer Conurbation</t>
        </is>
      </c>
      <c r="H2377" s="413" t="inlineStr">
        <is>
          <t>Inner and Outer Conurbation</t>
        </is>
      </c>
    </row>
    <row r="2378" ht="15.75" customFormat="1" customHeight="1" s="41">
      <c r="B2378" s="416" t="inlineStr">
        <is>
          <t>E02002436</t>
        </is>
      </c>
      <c r="C2378" s="417" t="inlineStr">
        <is>
          <t>Leeds 107</t>
        </is>
      </c>
      <c r="D2378" s="417" t="inlineStr">
        <is>
          <t>E08000035</t>
        </is>
      </c>
      <c r="E2378" s="417" t="inlineStr">
        <is>
          <t>Leeds</t>
        </is>
      </c>
      <c r="F2378" s="417" t="inlineStr">
        <is>
          <t>Yorkshire and The Humber</t>
        </is>
      </c>
      <c r="G2378" s="380" t="inlineStr">
        <is>
          <t>RT Outer Conurbation</t>
        </is>
      </c>
      <c r="H2378" s="413" t="inlineStr">
        <is>
          <t>Inner and Outer Conurbation</t>
        </is>
      </c>
    </row>
    <row r="2379" ht="15.75" customFormat="1" customHeight="1" s="41">
      <c r="B2379" s="416" t="inlineStr">
        <is>
          <t>E02002437</t>
        </is>
      </c>
      <c r="C2379" s="417" t="inlineStr">
        <is>
          <t>Leeds 108</t>
        </is>
      </c>
      <c r="D2379" s="417" t="inlineStr">
        <is>
          <t>E08000035</t>
        </is>
      </c>
      <c r="E2379" s="417" t="inlineStr">
        <is>
          <t>Leeds</t>
        </is>
      </c>
      <c r="F2379" s="417" t="inlineStr">
        <is>
          <t>Yorkshire and The Humber</t>
        </is>
      </c>
      <c r="G2379" s="380" t="inlineStr">
        <is>
          <t>RT Outer Conurbation</t>
        </is>
      </c>
      <c r="H2379" s="413" t="inlineStr">
        <is>
          <t>Inner and Outer Conurbation</t>
        </is>
      </c>
    </row>
    <row r="2380" ht="15.75" customFormat="1" customHeight="1" s="41">
      <c r="B2380" s="416" t="inlineStr">
        <is>
          <t>E02002438</t>
        </is>
      </c>
      <c r="C2380" s="417" t="inlineStr">
        <is>
          <t>Wakefield 001</t>
        </is>
      </c>
      <c r="D2380" s="417" t="inlineStr">
        <is>
          <t>E08000036</t>
        </is>
      </c>
      <c r="E2380" s="417" t="inlineStr">
        <is>
          <t>Wakefield</t>
        </is>
      </c>
      <c r="F2380" s="417" t="inlineStr">
        <is>
          <t>Yorkshire and The Humber</t>
        </is>
      </c>
      <c r="G2380" s="380" t="inlineStr">
        <is>
          <t>RT Outer Conurbation</t>
        </is>
      </c>
      <c r="H2380" s="413" t="inlineStr">
        <is>
          <t>Inner and Outer Conurbation</t>
        </is>
      </c>
    </row>
    <row r="2381" ht="15.75" customFormat="1" customHeight="1" s="41">
      <c r="B2381" s="416" t="inlineStr">
        <is>
          <t>E02002439</t>
        </is>
      </c>
      <c r="C2381" s="417" t="inlineStr">
        <is>
          <t>Wakefield 002</t>
        </is>
      </c>
      <c r="D2381" s="417" t="inlineStr">
        <is>
          <t>E08000036</t>
        </is>
      </c>
      <c r="E2381" s="417" t="inlineStr">
        <is>
          <t>Wakefield</t>
        </is>
      </c>
      <c r="F2381" s="417" t="inlineStr">
        <is>
          <t>Yorkshire and The Humber</t>
        </is>
      </c>
      <c r="G2381" s="380" t="inlineStr">
        <is>
          <t>RT Outer Conurbation</t>
        </is>
      </c>
      <c r="H2381" s="413" t="inlineStr">
        <is>
          <t>Inner and Outer Conurbation</t>
        </is>
      </c>
    </row>
    <row r="2382" ht="15.75" customFormat="1" customHeight="1" s="41">
      <c r="B2382" s="416" t="inlineStr">
        <is>
          <t>E02002440</t>
        </is>
      </c>
      <c r="C2382" s="417" t="inlineStr">
        <is>
          <t>Wakefield 003</t>
        </is>
      </c>
      <c r="D2382" s="417" t="inlineStr">
        <is>
          <t>E08000036</t>
        </is>
      </c>
      <c r="E2382" s="417" t="inlineStr">
        <is>
          <t>Wakefield</t>
        </is>
      </c>
      <c r="F2382" s="417" t="inlineStr">
        <is>
          <t>Yorkshire and The Humber</t>
        </is>
      </c>
      <c r="G2382" s="380" t="inlineStr">
        <is>
          <t>RT Outer Conurbation</t>
        </is>
      </c>
      <c r="H2382" s="413" t="inlineStr">
        <is>
          <t>Inner and Outer Conurbation</t>
        </is>
      </c>
    </row>
    <row r="2383" ht="15.75" customFormat="1" customHeight="1" s="41">
      <c r="B2383" s="416" t="inlineStr">
        <is>
          <t>E02002441</t>
        </is>
      </c>
      <c r="C2383" s="417" t="inlineStr">
        <is>
          <t>Wakefield 004</t>
        </is>
      </c>
      <c r="D2383" s="417" t="inlineStr">
        <is>
          <t>E08000036</t>
        </is>
      </c>
      <c r="E2383" s="417" t="inlineStr">
        <is>
          <t>Wakefield</t>
        </is>
      </c>
      <c r="F2383" s="417" t="inlineStr">
        <is>
          <t>Yorkshire and The Humber</t>
        </is>
      </c>
      <c r="G2383" s="380" t="inlineStr">
        <is>
          <t>RT Outer Conurbation</t>
        </is>
      </c>
      <c r="H2383" s="413" t="inlineStr">
        <is>
          <t>Inner and Outer Conurbation</t>
        </is>
      </c>
    </row>
    <row r="2384" ht="15.75" customFormat="1" customHeight="1" s="41">
      <c r="B2384" s="416" t="inlineStr">
        <is>
          <t>E02002442</t>
        </is>
      </c>
      <c r="C2384" s="417" t="inlineStr">
        <is>
          <t>Wakefield 005</t>
        </is>
      </c>
      <c r="D2384" s="417" t="inlineStr">
        <is>
          <t>E08000036</t>
        </is>
      </c>
      <c r="E2384" s="417" t="inlineStr">
        <is>
          <t>Wakefield</t>
        </is>
      </c>
      <c r="F2384" s="417" t="inlineStr">
        <is>
          <t>Yorkshire and The Humber</t>
        </is>
      </c>
      <c r="G2384" s="380" t="inlineStr">
        <is>
          <t>RT Outer Conurbation</t>
        </is>
      </c>
      <c r="H2384" s="413" t="inlineStr">
        <is>
          <t>Inner and Outer Conurbation</t>
        </is>
      </c>
    </row>
    <row r="2385" ht="15.75" customFormat="1" customHeight="1" s="41">
      <c r="B2385" s="416" t="inlineStr">
        <is>
          <t>E02002443</t>
        </is>
      </c>
      <c r="C2385" s="417" t="inlineStr">
        <is>
          <t>Wakefield 006</t>
        </is>
      </c>
      <c r="D2385" s="417" t="inlineStr">
        <is>
          <t>E08000036</t>
        </is>
      </c>
      <c r="E2385" s="417" t="inlineStr">
        <is>
          <t>Wakefield</t>
        </is>
      </c>
      <c r="F2385" s="417" t="inlineStr">
        <is>
          <t>Yorkshire and The Humber</t>
        </is>
      </c>
      <c r="G2385" s="380" t="inlineStr">
        <is>
          <t>RT Outer Conurbation</t>
        </is>
      </c>
      <c r="H2385" s="413" t="inlineStr">
        <is>
          <t>Inner and Outer Conurbation</t>
        </is>
      </c>
    </row>
    <row r="2386" ht="15.75" customFormat="1" customHeight="1" s="41">
      <c r="B2386" s="416" t="inlineStr">
        <is>
          <t>E02002444</t>
        </is>
      </c>
      <c r="C2386" s="417" t="inlineStr">
        <is>
          <t>Wakefield 007</t>
        </is>
      </c>
      <c r="D2386" s="417" t="inlineStr">
        <is>
          <t>E08000036</t>
        </is>
      </c>
      <c r="E2386" s="417" t="inlineStr">
        <is>
          <t>Wakefield</t>
        </is>
      </c>
      <c r="F2386" s="417" t="inlineStr">
        <is>
          <t>Yorkshire and The Humber</t>
        </is>
      </c>
      <c r="G2386" s="380" t="inlineStr">
        <is>
          <t>RT Outer Conurbation</t>
        </is>
      </c>
      <c r="H2386" s="413" t="inlineStr">
        <is>
          <t>Inner and Outer Conurbation</t>
        </is>
      </c>
    </row>
    <row r="2387" ht="15.75" customFormat="1" customHeight="1" s="41">
      <c r="B2387" s="416" t="inlineStr">
        <is>
          <t>E02002445</t>
        </is>
      </c>
      <c r="C2387" s="417" t="inlineStr">
        <is>
          <t>Wakefield 008</t>
        </is>
      </c>
      <c r="D2387" s="417" t="inlineStr">
        <is>
          <t>E08000036</t>
        </is>
      </c>
      <c r="E2387" s="417" t="inlineStr">
        <is>
          <t>Wakefield</t>
        </is>
      </c>
      <c r="F2387" s="417" t="inlineStr">
        <is>
          <t>Yorkshire and The Humber</t>
        </is>
      </c>
      <c r="G2387" s="380" t="inlineStr">
        <is>
          <t>RT Outer Conurbation</t>
        </is>
      </c>
      <c r="H2387" s="413" t="inlineStr">
        <is>
          <t>Inner and Outer Conurbation</t>
        </is>
      </c>
    </row>
    <row r="2388" ht="15.75" customFormat="1" customHeight="1" s="41">
      <c r="B2388" s="416" t="inlineStr">
        <is>
          <t>E02002446</t>
        </is>
      </c>
      <c r="C2388" s="417" t="inlineStr">
        <is>
          <t>Wakefield 009</t>
        </is>
      </c>
      <c r="D2388" s="417" t="inlineStr">
        <is>
          <t>E08000036</t>
        </is>
      </c>
      <c r="E2388" s="417" t="inlineStr">
        <is>
          <t>Wakefield</t>
        </is>
      </c>
      <c r="F2388" s="417" t="inlineStr">
        <is>
          <t>Yorkshire and The Humber</t>
        </is>
      </c>
      <c r="G2388" s="380" t="inlineStr">
        <is>
          <t>RT Outer Conurbation</t>
        </is>
      </c>
      <c r="H2388" s="413" t="inlineStr">
        <is>
          <t>Inner and Outer Conurbation</t>
        </is>
      </c>
    </row>
    <row r="2389" ht="15.75" customFormat="1" customHeight="1" s="41">
      <c r="B2389" s="416" t="inlineStr">
        <is>
          <t>E02002447</t>
        </is>
      </c>
      <c r="C2389" s="417" t="inlineStr">
        <is>
          <t>Wakefield 010</t>
        </is>
      </c>
      <c r="D2389" s="417" t="inlineStr">
        <is>
          <t>E08000036</t>
        </is>
      </c>
      <c r="E2389" s="417" t="inlineStr">
        <is>
          <t>Wakefield</t>
        </is>
      </c>
      <c r="F2389" s="417" t="inlineStr">
        <is>
          <t>Yorkshire and The Humber</t>
        </is>
      </c>
      <c r="G2389" s="380" t="inlineStr">
        <is>
          <t>RT Outer Conurbation</t>
        </is>
      </c>
      <c r="H2389" s="413" t="inlineStr">
        <is>
          <t>Inner and Outer Conurbation</t>
        </is>
      </c>
    </row>
    <row r="2390" ht="15.75" customFormat="1" customHeight="1" s="41">
      <c r="B2390" s="416" t="inlineStr">
        <is>
          <t>E02002448</t>
        </is>
      </c>
      <c r="C2390" s="417" t="inlineStr">
        <is>
          <t>Wakefield 011</t>
        </is>
      </c>
      <c r="D2390" s="417" t="inlineStr">
        <is>
          <t>E08000036</t>
        </is>
      </c>
      <c r="E2390" s="417" t="inlineStr">
        <is>
          <t>Wakefield</t>
        </is>
      </c>
      <c r="F2390" s="417" t="inlineStr">
        <is>
          <t>Yorkshire and The Humber</t>
        </is>
      </c>
      <c r="G2390" s="380" t="inlineStr">
        <is>
          <t>RT Outer Conurbation</t>
        </is>
      </c>
      <c r="H2390" s="413" t="inlineStr">
        <is>
          <t>Inner and Outer Conurbation</t>
        </is>
      </c>
    </row>
    <row r="2391" ht="15.75" customFormat="1" customHeight="1" s="41">
      <c r="B2391" s="416" t="inlineStr">
        <is>
          <t>E02002449</t>
        </is>
      </c>
      <c r="C2391" s="417" t="inlineStr">
        <is>
          <t>Wakefield 012</t>
        </is>
      </c>
      <c r="D2391" s="417" t="inlineStr">
        <is>
          <t>E08000036</t>
        </is>
      </c>
      <c r="E2391" s="417" t="inlineStr">
        <is>
          <t>Wakefield</t>
        </is>
      </c>
      <c r="F2391" s="417" t="inlineStr">
        <is>
          <t>Yorkshire and The Humber</t>
        </is>
      </c>
      <c r="G2391" s="380" t="inlineStr">
        <is>
          <t>RT Outer Conurbation</t>
        </is>
      </c>
      <c r="H2391" s="413" t="inlineStr">
        <is>
          <t>Inner and Outer Conurbation</t>
        </is>
      </c>
    </row>
    <row r="2392" ht="15.75" customFormat="1" customHeight="1" s="41">
      <c r="B2392" s="416" t="inlineStr">
        <is>
          <t>E02002450</t>
        </is>
      </c>
      <c r="C2392" s="417" t="inlineStr">
        <is>
          <t>Wakefield 013</t>
        </is>
      </c>
      <c r="D2392" s="417" t="inlineStr">
        <is>
          <t>E08000036</t>
        </is>
      </c>
      <c r="E2392" s="417" t="inlineStr">
        <is>
          <t>Wakefield</t>
        </is>
      </c>
      <c r="F2392" s="417" t="inlineStr">
        <is>
          <t>Yorkshire and The Humber</t>
        </is>
      </c>
      <c r="G2392" s="380" t="inlineStr">
        <is>
          <t>RT Outer Conurbation</t>
        </is>
      </c>
      <c r="H2392" s="413" t="inlineStr">
        <is>
          <t>Inner and Outer Conurbation</t>
        </is>
      </c>
    </row>
    <row r="2393" ht="15.75" customFormat="1" customHeight="1" s="41">
      <c r="B2393" s="416" t="inlineStr">
        <is>
          <t>E02002451</t>
        </is>
      </c>
      <c r="C2393" s="417" t="inlineStr">
        <is>
          <t>Wakefield 014</t>
        </is>
      </c>
      <c r="D2393" s="417" t="inlineStr">
        <is>
          <t>E08000036</t>
        </is>
      </c>
      <c r="E2393" s="417" t="inlineStr">
        <is>
          <t>Wakefield</t>
        </is>
      </c>
      <c r="F2393" s="417" t="inlineStr">
        <is>
          <t>Yorkshire and The Humber</t>
        </is>
      </c>
      <c r="G2393" s="380" t="inlineStr">
        <is>
          <t>RT Outer Conurbation</t>
        </is>
      </c>
      <c r="H2393" s="413" t="inlineStr">
        <is>
          <t>Inner and Outer Conurbation</t>
        </is>
      </c>
    </row>
    <row r="2394" ht="15.75" customFormat="1" customHeight="1" s="41">
      <c r="B2394" s="416" t="inlineStr">
        <is>
          <t>E02002452</t>
        </is>
      </c>
      <c r="C2394" s="417" t="inlineStr">
        <is>
          <t>Wakefield 015</t>
        </is>
      </c>
      <c r="D2394" s="417" t="inlineStr">
        <is>
          <t>E08000036</t>
        </is>
      </c>
      <c r="E2394" s="417" t="inlineStr">
        <is>
          <t>Wakefield</t>
        </is>
      </c>
      <c r="F2394" s="417" t="inlineStr">
        <is>
          <t>Yorkshire and The Humber</t>
        </is>
      </c>
      <c r="G2394" s="380" t="inlineStr">
        <is>
          <t>RT Outer Conurbation</t>
        </is>
      </c>
      <c r="H2394" s="413" t="inlineStr">
        <is>
          <t>Inner and Outer Conurbation</t>
        </is>
      </c>
    </row>
    <row r="2395" ht="15.75" customFormat="1" customHeight="1" s="41">
      <c r="B2395" s="416" t="inlineStr">
        <is>
          <t>E02002453</t>
        </is>
      </c>
      <c r="C2395" s="417" t="inlineStr">
        <is>
          <t>Wakefield 016</t>
        </is>
      </c>
      <c r="D2395" s="417" t="inlineStr">
        <is>
          <t>E08000036</t>
        </is>
      </c>
      <c r="E2395" s="417" t="inlineStr">
        <is>
          <t>Wakefield</t>
        </is>
      </c>
      <c r="F2395" s="417" t="inlineStr">
        <is>
          <t>Yorkshire and The Humber</t>
        </is>
      </c>
      <c r="G2395" s="380" t="inlineStr">
        <is>
          <t>RT Outer Conurbation</t>
        </is>
      </c>
      <c r="H2395" s="413" t="inlineStr">
        <is>
          <t>Inner and Outer Conurbation</t>
        </is>
      </c>
    </row>
    <row r="2396" ht="15.75" customFormat="1" customHeight="1" s="41">
      <c r="B2396" s="416" t="inlineStr">
        <is>
          <t>E02002454</t>
        </is>
      </c>
      <c r="C2396" s="417" t="inlineStr">
        <is>
          <t>Wakefield 017</t>
        </is>
      </c>
      <c r="D2396" s="417" t="inlineStr">
        <is>
          <t>E08000036</t>
        </is>
      </c>
      <c r="E2396" s="417" t="inlineStr">
        <is>
          <t>Wakefield</t>
        </is>
      </c>
      <c r="F2396" s="417" t="inlineStr">
        <is>
          <t>Yorkshire and The Humber</t>
        </is>
      </c>
      <c r="G2396" s="380" t="inlineStr">
        <is>
          <t>RT Outer Conurbation</t>
        </is>
      </c>
      <c r="H2396" s="413" t="inlineStr">
        <is>
          <t>Inner and Outer Conurbation</t>
        </is>
      </c>
    </row>
    <row r="2397" ht="15.75" customFormat="1" customHeight="1" s="41">
      <c r="B2397" s="416" t="inlineStr">
        <is>
          <t>E02002455</t>
        </is>
      </c>
      <c r="C2397" s="417" t="inlineStr">
        <is>
          <t>Wakefield 018</t>
        </is>
      </c>
      <c r="D2397" s="417" t="inlineStr">
        <is>
          <t>E08000036</t>
        </is>
      </c>
      <c r="E2397" s="417" t="inlineStr">
        <is>
          <t>Wakefield</t>
        </is>
      </c>
      <c r="F2397" s="417" t="inlineStr">
        <is>
          <t>Yorkshire and The Humber</t>
        </is>
      </c>
      <c r="G2397" s="380" t="inlineStr">
        <is>
          <t>RT Outer Conurbation</t>
        </is>
      </c>
      <c r="H2397" s="413" t="inlineStr">
        <is>
          <t>Inner and Outer Conurbation</t>
        </is>
      </c>
    </row>
    <row r="2398" ht="15.75" customFormat="1" customHeight="1" s="41">
      <c r="B2398" s="416" t="inlineStr">
        <is>
          <t>E02002456</t>
        </is>
      </c>
      <c r="C2398" s="417" t="inlineStr">
        <is>
          <t>Wakefield 019</t>
        </is>
      </c>
      <c r="D2398" s="417" t="inlineStr">
        <is>
          <t>E08000036</t>
        </is>
      </c>
      <c r="E2398" s="417" t="inlineStr">
        <is>
          <t>Wakefield</t>
        </is>
      </c>
      <c r="F2398" s="417" t="inlineStr">
        <is>
          <t>Yorkshire and The Humber</t>
        </is>
      </c>
      <c r="G2398" s="380" t="inlineStr">
        <is>
          <t>RT Outer Conurbation</t>
        </is>
      </c>
      <c r="H2398" s="413" t="inlineStr">
        <is>
          <t>Inner and Outer Conurbation</t>
        </is>
      </c>
    </row>
    <row r="2399" ht="15.75" customFormat="1" customHeight="1" s="41">
      <c r="B2399" s="416" t="inlineStr">
        <is>
          <t>E02002457</t>
        </is>
      </c>
      <c r="C2399" s="417" t="inlineStr">
        <is>
          <t>Wakefield 020</t>
        </is>
      </c>
      <c r="D2399" s="417" t="inlineStr">
        <is>
          <t>E08000036</t>
        </is>
      </c>
      <c r="E2399" s="417" t="inlineStr">
        <is>
          <t>Wakefield</t>
        </is>
      </c>
      <c r="F2399" s="417" t="inlineStr">
        <is>
          <t>Yorkshire and The Humber</t>
        </is>
      </c>
      <c r="G2399" s="380" t="inlineStr">
        <is>
          <t>RT Outer Conurbation</t>
        </is>
      </c>
      <c r="H2399" s="413" t="inlineStr">
        <is>
          <t>Inner and Outer Conurbation</t>
        </is>
      </c>
    </row>
    <row r="2400" ht="15.75" customFormat="1" customHeight="1" s="41">
      <c r="B2400" s="416" t="inlineStr">
        <is>
          <t>E02002458</t>
        </is>
      </c>
      <c r="C2400" s="417" t="inlineStr">
        <is>
          <t>Wakefield 021</t>
        </is>
      </c>
      <c r="D2400" s="417" t="inlineStr">
        <is>
          <t>E08000036</t>
        </is>
      </c>
      <c r="E2400" s="417" t="inlineStr">
        <is>
          <t>Wakefield</t>
        </is>
      </c>
      <c r="F2400" s="417" t="inlineStr">
        <is>
          <t>Yorkshire and The Humber</t>
        </is>
      </c>
      <c r="G2400" s="380" t="inlineStr">
        <is>
          <t>RT Outer Conurbation</t>
        </is>
      </c>
      <c r="H2400" s="413" t="inlineStr">
        <is>
          <t>Inner and Outer Conurbation</t>
        </is>
      </c>
    </row>
    <row r="2401" ht="15.75" customFormat="1" customHeight="1" s="41">
      <c r="B2401" s="416" t="inlineStr">
        <is>
          <t>E02002459</t>
        </is>
      </c>
      <c r="C2401" s="417" t="inlineStr">
        <is>
          <t>Wakefield 022</t>
        </is>
      </c>
      <c r="D2401" s="417" t="inlineStr">
        <is>
          <t>E08000036</t>
        </is>
      </c>
      <c r="E2401" s="417" t="inlineStr">
        <is>
          <t>Wakefield</t>
        </is>
      </c>
      <c r="F2401" s="417" t="inlineStr">
        <is>
          <t>Yorkshire and The Humber</t>
        </is>
      </c>
      <c r="G2401" s="380" t="inlineStr">
        <is>
          <t>RT Outer Conurbation</t>
        </is>
      </c>
      <c r="H2401" s="413" t="inlineStr">
        <is>
          <t>Inner and Outer Conurbation</t>
        </is>
      </c>
    </row>
    <row r="2402" ht="15.75" customFormat="1" customHeight="1" s="41">
      <c r="B2402" s="416" t="inlineStr">
        <is>
          <t>E02002460</t>
        </is>
      </c>
      <c r="C2402" s="417" t="inlineStr">
        <is>
          <t>Wakefield 023</t>
        </is>
      </c>
      <c r="D2402" s="417" t="inlineStr">
        <is>
          <t>E08000036</t>
        </is>
      </c>
      <c r="E2402" s="417" t="inlineStr">
        <is>
          <t>Wakefield</t>
        </is>
      </c>
      <c r="F2402" s="417" t="inlineStr">
        <is>
          <t>Yorkshire and The Humber</t>
        </is>
      </c>
      <c r="G2402" s="380" t="inlineStr">
        <is>
          <t>RT Outer Conurbation</t>
        </is>
      </c>
      <c r="H2402" s="413" t="inlineStr">
        <is>
          <t>Inner and Outer Conurbation</t>
        </is>
      </c>
    </row>
    <row r="2403" ht="15.75" customFormat="1" customHeight="1" s="41">
      <c r="B2403" s="416" t="inlineStr">
        <is>
          <t>E02002461</t>
        </is>
      </c>
      <c r="C2403" s="417" t="inlineStr">
        <is>
          <t>Wakefield 024</t>
        </is>
      </c>
      <c r="D2403" s="417" t="inlineStr">
        <is>
          <t>E08000036</t>
        </is>
      </c>
      <c r="E2403" s="417" t="inlineStr">
        <is>
          <t>Wakefield</t>
        </is>
      </c>
      <c r="F2403" s="417" t="inlineStr">
        <is>
          <t>Yorkshire and The Humber</t>
        </is>
      </c>
      <c r="G2403" s="380" t="inlineStr">
        <is>
          <t>RT Outer Conurbation</t>
        </is>
      </c>
      <c r="H2403" s="413" t="inlineStr">
        <is>
          <t>Inner and Outer Conurbation</t>
        </is>
      </c>
    </row>
    <row r="2404" ht="15.75" customFormat="1" customHeight="1" s="41">
      <c r="B2404" s="416" t="inlineStr">
        <is>
          <t>E02002462</t>
        </is>
      </c>
      <c r="C2404" s="417" t="inlineStr">
        <is>
          <t>Wakefield 025</t>
        </is>
      </c>
      <c r="D2404" s="417" t="inlineStr">
        <is>
          <t>E08000036</t>
        </is>
      </c>
      <c r="E2404" s="417" t="inlineStr">
        <is>
          <t>Wakefield</t>
        </is>
      </c>
      <c r="F2404" s="417" t="inlineStr">
        <is>
          <t>Yorkshire and The Humber</t>
        </is>
      </c>
      <c r="G2404" s="380" t="inlineStr">
        <is>
          <t>RT Outer Conurbation</t>
        </is>
      </c>
      <c r="H2404" s="413" t="inlineStr">
        <is>
          <t>Inner and Outer Conurbation</t>
        </is>
      </c>
    </row>
    <row r="2405" ht="15.75" customFormat="1" customHeight="1" s="41">
      <c r="B2405" s="416" t="inlineStr">
        <is>
          <t>E02002463</t>
        </is>
      </c>
      <c r="C2405" s="417" t="inlineStr">
        <is>
          <t>Wakefield 026</t>
        </is>
      </c>
      <c r="D2405" s="417" t="inlineStr">
        <is>
          <t>E08000036</t>
        </is>
      </c>
      <c r="E2405" s="417" t="inlineStr">
        <is>
          <t>Wakefield</t>
        </is>
      </c>
      <c r="F2405" s="417" t="inlineStr">
        <is>
          <t>Yorkshire and The Humber</t>
        </is>
      </c>
      <c r="G2405" s="380" t="inlineStr">
        <is>
          <t>RT Outer Conurbation</t>
        </is>
      </c>
      <c r="H2405" s="413" t="inlineStr">
        <is>
          <t>Inner and Outer Conurbation</t>
        </is>
      </c>
    </row>
    <row r="2406" ht="15.75" customFormat="1" customHeight="1" s="41">
      <c r="B2406" s="416" t="inlineStr">
        <is>
          <t>E02002464</t>
        </is>
      </c>
      <c r="C2406" s="417" t="inlineStr">
        <is>
          <t>Wakefield 027</t>
        </is>
      </c>
      <c r="D2406" s="417" t="inlineStr">
        <is>
          <t>E08000036</t>
        </is>
      </c>
      <c r="E2406" s="417" t="inlineStr">
        <is>
          <t>Wakefield</t>
        </is>
      </c>
      <c r="F2406" s="417" t="inlineStr">
        <is>
          <t>Yorkshire and The Humber</t>
        </is>
      </c>
      <c r="G2406" s="380" t="inlineStr">
        <is>
          <t>RT Outer Conurbation</t>
        </is>
      </c>
      <c r="H2406" s="413" t="inlineStr">
        <is>
          <t>Inner and Outer Conurbation</t>
        </is>
      </c>
    </row>
    <row r="2407" ht="15.75" customFormat="1" customHeight="1" s="41">
      <c r="B2407" s="416" t="inlineStr">
        <is>
          <t>E02002465</t>
        </is>
      </c>
      <c r="C2407" s="417" t="inlineStr">
        <is>
          <t>Wakefield 028</t>
        </is>
      </c>
      <c r="D2407" s="417" t="inlineStr">
        <is>
          <t>E08000036</t>
        </is>
      </c>
      <c r="E2407" s="417" t="inlineStr">
        <is>
          <t>Wakefield</t>
        </is>
      </c>
      <c r="F2407" s="417" t="inlineStr">
        <is>
          <t>Yorkshire and The Humber</t>
        </is>
      </c>
      <c r="G2407" s="380" t="inlineStr">
        <is>
          <t>RT Outer Conurbation</t>
        </is>
      </c>
      <c r="H2407" s="413" t="inlineStr">
        <is>
          <t>Inner and Outer Conurbation</t>
        </is>
      </c>
    </row>
    <row r="2408" ht="15.75" customFormat="1" customHeight="1" s="41">
      <c r="B2408" s="416" t="inlineStr">
        <is>
          <t>E02002466</t>
        </is>
      </c>
      <c r="C2408" s="417" t="inlineStr">
        <is>
          <t>Wakefield 029</t>
        </is>
      </c>
      <c r="D2408" s="417" t="inlineStr">
        <is>
          <t>E08000036</t>
        </is>
      </c>
      <c r="E2408" s="417" t="inlineStr">
        <is>
          <t>Wakefield</t>
        </is>
      </c>
      <c r="F2408" s="417" t="inlineStr">
        <is>
          <t>Yorkshire and The Humber</t>
        </is>
      </c>
      <c r="G2408" s="380" t="inlineStr">
        <is>
          <t>RT Outer Conurbation</t>
        </is>
      </c>
      <c r="H2408" s="413" t="inlineStr">
        <is>
          <t>Inner and Outer Conurbation</t>
        </is>
      </c>
    </row>
    <row r="2409" ht="15.75" customFormat="1" customHeight="1" s="41">
      <c r="B2409" s="416" t="inlineStr">
        <is>
          <t>E02002467</t>
        </is>
      </c>
      <c r="C2409" s="417" t="inlineStr">
        <is>
          <t>Wakefield 030</t>
        </is>
      </c>
      <c r="D2409" s="417" t="inlineStr">
        <is>
          <t>E08000036</t>
        </is>
      </c>
      <c r="E2409" s="417" t="inlineStr">
        <is>
          <t>Wakefield</t>
        </is>
      </c>
      <c r="F2409" s="417" t="inlineStr">
        <is>
          <t>Yorkshire and The Humber</t>
        </is>
      </c>
      <c r="G2409" s="380" t="inlineStr">
        <is>
          <t>RT Outer Conurbation</t>
        </is>
      </c>
      <c r="H2409" s="413" t="inlineStr">
        <is>
          <t>Inner and Outer Conurbation</t>
        </is>
      </c>
    </row>
    <row r="2410" ht="15.75" customFormat="1" customHeight="1" s="41">
      <c r="B2410" s="416" t="inlineStr">
        <is>
          <t>E02002468</t>
        </is>
      </c>
      <c r="C2410" s="417" t="inlineStr">
        <is>
          <t>Wakefield 031</t>
        </is>
      </c>
      <c r="D2410" s="417" t="inlineStr">
        <is>
          <t>E08000036</t>
        </is>
      </c>
      <c r="E2410" s="417" t="inlineStr">
        <is>
          <t>Wakefield</t>
        </is>
      </c>
      <c r="F2410" s="417" t="inlineStr">
        <is>
          <t>Yorkshire and The Humber</t>
        </is>
      </c>
      <c r="G2410" s="380" t="inlineStr">
        <is>
          <t>RT Outer Conurbation</t>
        </is>
      </c>
      <c r="H2410" s="413" t="inlineStr">
        <is>
          <t>Inner and Outer Conurbation</t>
        </is>
      </c>
    </row>
    <row r="2411" ht="15.75" customFormat="1" customHeight="1" s="41">
      <c r="B2411" s="416" t="inlineStr">
        <is>
          <t>E02002469</t>
        </is>
      </c>
      <c r="C2411" s="417" t="inlineStr">
        <is>
          <t>Wakefield 032</t>
        </is>
      </c>
      <c r="D2411" s="417" t="inlineStr">
        <is>
          <t>E08000036</t>
        </is>
      </c>
      <c r="E2411" s="417" t="inlineStr">
        <is>
          <t>Wakefield</t>
        </is>
      </c>
      <c r="F2411" s="417" t="inlineStr">
        <is>
          <t>Yorkshire and The Humber</t>
        </is>
      </c>
      <c r="G2411" s="380" t="inlineStr">
        <is>
          <t>RT Outer Conurbation</t>
        </is>
      </c>
      <c r="H2411" s="413" t="inlineStr">
        <is>
          <t>Inner and Outer Conurbation</t>
        </is>
      </c>
    </row>
    <row r="2412" ht="15.75" customFormat="1" customHeight="1" s="41">
      <c r="B2412" s="416" t="inlineStr">
        <is>
          <t>E02002470</t>
        </is>
      </c>
      <c r="C2412" s="417" t="inlineStr">
        <is>
          <t>Wakefield 033</t>
        </is>
      </c>
      <c r="D2412" s="417" t="inlineStr">
        <is>
          <t>E08000036</t>
        </is>
      </c>
      <c r="E2412" s="417" t="inlineStr">
        <is>
          <t>Wakefield</t>
        </is>
      </c>
      <c r="F2412" s="417" t="inlineStr">
        <is>
          <t>Yorkshire and The Humber</t>
        </is>
      </c>
      <c r="G2412" s="380" t="inlineStr">
        <is>
          <t>RT Outer Conurbation</t>
        </is>
      </c>
      <c r="H2412" s="413" t="inlineStr">
        <is>
          <t>Inner and Outer Conurbation</t>
        </is>
      </c>
    </row>
    <row r="2413" ht="15.75" customFormat="1" customHeight="1" s="41">
      <c r="B2413" s="416" t="inlineStr">
        <is>
          <t>E02002471</t>
        </is>
      </c>
      <c r="C2413" s="417" t="inlineStr">
        <is>
          <t>Wakefield 034</t>
        </is>
      </c>
      <c r="D2413" s="417" t="inlineStr">
        <is>
          <t>E08000036</t>
        </is>
      </c>
      <c r="E2413" s="417" t="inlineStr">
        <is>
          <t>Wakefield</t>
        </is>
      </c>
      <c r="F2413" s="417" t="inlineStr">
        <is>
          <t>Yorkshire and The Humber</t>
        </is>
      </c>
      <c r="G2413" s="380" t="inlineStr">
        <is>
          <t>RT Outer Conurbation</t>
        </is>
      </c>
      <c r="H2413" s="413" t="inlineStr">
        <is>
          <t>Inner and Outer Conurbation</t>
        </is>
      </c>
    </row>
    <row r="2414" ht="15.75" customFormat="1" customHeight="1" s="41">
      <c r="B2414" s="416" t="inlineStr">
        <is>
          <t>E02002472</t>
        </is>
      </c>
      <c r="C2414" s="417" t="inlineStr">
        <is>
          <t>Wakefield 035</t>
        </is>
      </c>
      <c r="D2414" s="417" t="inlineStr">
        <is>
          <t>E08000036</t>
        </is>
      </c>
      <c r="E2414" s="417" t="inlineStr">
        <is>
          <t>Wakefield</t>
        </is>
      </c>
      <c r="F2414" s="417" t="inlineStr">
        <is>
          <t>Yorkshire and The Humber</t>
        </is>
      </c>
      <c r="G2414" s="380" t="inlineStr">
        <is>
          <t>RT Outer Conurbation</t>
        </is>
      </c>
      <c r="H2414" s="413" t="inlineStr">
        <is>
          <t>Inner and Outer Conurbation</t>
        </is>
      </c>
    </row>
    <row r="2415" ht="15.75" customFormat="1" customHeight="1" s="41">
      <c r="B2415" s="416" t="inlineStr">
        <is>
          <t>E02002473</t>
        </is>
      </c>
      <c r="C2415" s="417" t="inlineStr">
        <is>
          <t>Wakefield 036</t>
        </is>
      </c>
      <c r="D2415" s="417" t="inlineStr">
        <is>
          <t>E08000036</t>
        </is>
      </c>
      <c r="E2415" s="417" t="inlineStr">
        <is>
          <t>Wakefield</t>
        </is>
      </c>
      <c r="F2415" s="417" t="inlineStr">
        <is>
          <t>Yorkshire and The Humber</t>
        </is>
      </c>
      <c r="G2415" s="380" t="inlineStr">
        <is>
          <t>RT Outer Conurbation</t>
        </is>
      </c>
      <c r="H2415" s="413" t="inlineStr">
        <is>
          <t>Inner and Outer Conurbation</t>
        </is>
      </c>
    </row>
    <row r="2416" ht="15.75" customFormat="1" customHeight="1" s="41">
      <c r="B2416" s="416" t="inlineStr">
        <is>
          <t>E02002474</t>
        </is>
      </c>
      <c r="C2416" s="417" t="inlineStr">
        <is>
          <t>Wakefield 037</t>
        </is>
      </c>
      <c r="D2416" s="417" t="inlineStr">
        <is>
          <t>E08000036</t>
        </is>
      </c>
      <c r="E2416" s="417" t="inlineStr">
        <is>
          <t>Wakefield</t>
        </is>
      </c>
      <c r="F2416" s="417" t="inlineStr">
        <is>
          <t>Yorkshire and The Humber</t>
        </is>
      </c>
      <c r="G2416" s="380" t="inlineStr">
        <is>
          <t>RT Outer Conurbation</t>
        </is>
      </c>
      <c r="H2416" s="413" t="inlineStr">
        <is>
          <t>Inner and Outer Conurbation</t>
        </is>
      </c>
    </row>
    <row r="2417" ht="15.75" customFormat="1" customHeight="1" s="41">
      <c r="B2417" s="416" t="inlineStr">
        <is>
          <t>E02002475</t>
        </is>
      </c>
      <c r="C2417" s="417" t="inlineStr">
        <is>
          <t>Wakefield 038</t>
        </is>
      </c>
      <c r="D2417" s="417" t="inlineStr">
        <is>
          <t>E08000036</t>
        </is>
      </c>
      <c r="E2417" s="417" t="inlineStr">
        <is>
          <t>Wakefield</t>
        </is>
      </c>
      <c r="F2417" s="417" t="inlineStr">
        <is>
          <t>Yorkshire and The Humber</t>
        </is>
      </c>
      <c r="G2417" s="380" t="inlineStr">
        <is>
          <t>RT Outer Conurbation</t>
        </is>
      </c>
      <c r="H2417" s="413" t="inlineStr">
        <is>
          <t>Inner and Outer Conurbation</t>
        </is>
      </c>
    </row>
    <row r="2418" ht="15.75" customFormat="1" customHeight="1" s="41">
      <c r="B2418" s="416" t="inlineStr">
        <is>
          <t>E02002476</t>
        </is>
      </c>
      <c r="C2418" s="417" t="inlineStr">
        <is>
          <t>Wakefield 039</t>
        </is>
      </c>
      <c r="D2418" s="417" t="inlineStr">
        <is>
          <t>E08000036</t>
        </is>
      </c>
      <c r="E2418" s="417" t="inlineStr">
        <is>
          <t>Wakefield</t>
        </is>
      </c>
      <c r="F2418" s="417" t="inlineStr">
        <is>
          <t>Yorkshire and The Humber</t>
        </is>
      </c>
      <c r="G2418" s="380" t="inlineStr">
        <is>
          <t>RT Outer Conurbation</t>
        </is>
      </c>
      <c r="H2418" s="413" t="inlineStr">
        <is>
          <t>Inner and Outer Conurbation</t>
        </is>
      </c>
    </row>
    <row r="2419" ht="15.75" customFormat="1" customHeight="1" s="41">
      <c r="B2419" s="416" t="inlineStr">
        <is>
          <t>E02002477</t>
        </is>
      </c>
      <c r="C2419" s="417" t="inlineStr">
        <is>
          <t>Wakefield 040</t>
        </is>
      </c>
      <c r="D2419" s="417" t="inlineStr">
        <is>
          <t>E08000036</t>
        </is>
      </c>
      <c r="E2419" s="417" t="inlineStr">
        <is>
          <t>Wakefield</t>
        </is>
      </c>
      <c r="F2419" s="417" t="inlineStr">
        <is>
          <t>Yorkshire and The Humber</t>
        </is>
      </c>
      <c r="G2419" s="380" t="inlineStr">
        <is>
          <t>RT Outer Conurbation</t>
        </is>
      </c>
      <c r="H2419" s="413" t="inlineStr">
        <is>
          <t>Inner and Outer Conurbation</t>
        </is>
      </c>
    </row>
    <row r="2420" ht="15.75" customFormat="1" customHeight="1" s="41">
      <c r="B2420" s="416" t="inlineStr">
        <is>
          <t>E02002478</t>
        </is>
      </c>
      <c r="C2420" s="417" t="inlineStr">
        <is>
          <t>Wakefield 041</t>
        </is>
      </c>
      <c r="D2420" s="417" t="inlineStr">
        <is>
          <t>E08000036</t>
        </is>
      </c>
      <c r="E2420" s="417" t="inlineStr">
        <is>
          <t>Wakefield</t>
        </is>
      </c>
      <c r="F2420" s="417" t="inlineStr">
        <is>
          <t>Yorkshire and The Humber</t>
        </is>
      </c>
      <c r="G2420" s="380" t="inlineStr">
        <is>
          <t>RT Outer Conurbation</t>
        </is>
      </c>
      <c r="H2420" s="413" t="inlineStr">
        <is>
          <t>Inner and Outer Conurbation</t>
        </is>
      </c>
    </row>
    <row r="2421" ht="15.75" customFormat="1" customHeight="1" s="41">
      <c r="B2421" s="416" t="inlineStr">
        <is>
          <t>E02002479</t>
        </is>
      </c>
      <c r="C2421" s="417" t="inlineStr">
        <is>
          <t>Wakefield 042</t>
        </is>
      </c>
      <c r="D2421" s="417" t="inlineStr">
        <is>
          <t>E08000036</t>
        </is>
      </c>
      <c r="E2421" s="417" t="inlineStr">
        <is>
          <t>Wakefield</t>
        </is>
      </c>
      <c r="F2421" s="417" t="inlineStr">
        <is>
          <t>Yorkshire and The Humber</t>
        </is>
      </c>
      <c r="G2421" s="380" t="inlineStr">
        <is>
          <t>RT Outer Conurbation</t>
        </is>
      </c>
      <c r="H2421" s="413" t="inlineStr">
        <is>
          <t>Inner and Outer Conurbation</t>
        </is>
      </c>
    </row>
    <row r="2422" ht="15.75" customFormat="1" customHeight="1" s="41">
      <c r="B2422" s="416" t="inlineStr">
        <is>
          <t>E02002480</t>
        </is>
      </c>
      <c r="C2422" s="417" t="inlineStr">
        <is>
          <t>Wakefield 043</t>
        </is>
      </c>
      <c r="D2422" s="417" t="inlineStr">
        <is>
          <t>E08000036</t>
        </is>
      </c>
      <c r="E2422" s="417" t="inlineStr">
        <is>
          <t>Wakefield</t>
        </is>
      </c>
      <c r="F2422" s="417" t="inlineStr">
        <is>
          <t>Yorkshire and The Humber</t>
        </is>
      </c>
      <c r="G2422" s="380" t="inlineStr">
        <is>
          <t>RT Outer Conurbation</t>
        </is>
      </c>
      <c r="H2422" s="413" t="inlineStr">
        <is>
          <t>Inner and Outer Conurbation</t>
        </is>
      </c>
    </row>
    <row r="2423" ht="15.75" customFormat="1" customHeight="1" s="41">
      <c r="B2423" s="416" t="inlineStr">
        <is>
          <t>E02002481</t>
        </is>
      </c>
      <c r="C2423" s="417" t="inlineStr">
        <is>
          <t>Wakefield 044</t>
        </is>
      </c>
      <c r="D2423" s="417" t="inlineStr">
        <is>
          <t>E08000036</t>
        </is>
      </c>
      <c r="E2423" s="417" t="inlineStr">
        <is>
          <t>Wakefield</t>
        </is>
      </c>
      <c r="F2423" s="417" t="inlineStr">
        <is>
          <t>Yorkshire and The Humber</t>
        </is>
      </c>
      <c r="G2423" s="380" t="inlineStr">
        <is>
          <t>RT Outer Conurbation</t>
        </is>
      </c>
      <c r="H2423" s="413" t="inlineStr">
        <is>
          <t>Inner and Outer Conurbation</t>
        </is>
      </c>
    </row>
    <row r="2424" ht="15.75" customFormat="1" customHeight="1" s="41">
      <c r="B2424" s="416" t="inlineStr">
        <is>
          <t>E02002482</t>
        </is>
      </c>
      <c r="C2424" s="417" t="inlineStr">
        <is>
          <t>Wakefield 045</t>
        </is>
      </c>
      <c r="D2424" s="417" t="inlineStr">
        <is>
          <t>E08000036</t>
        </is>
      </c>
      <c r="E2424" s="417" t="inlineStr">
        <is>
          <t>Wakefield</t>
        </is>
      </c>
      <c r="F2424" s="417" t="inlineStr">
        <is>
          <t>Yorkshire and The Humber</t>
        </is>
      </c>
      <c r="G2424" s="380" t="inlineStr">
        <is>
          <t>RT Outer Conurbation</t>
        </is>
      </c>
      <c r="H2424" s="413" t="inlineStr">
        <is>
          <t>Inner and Outer Conurbation</t>
        </is>
      </c>
    </row>
    <row r="2425" ht="15.75" customFormat="1" customHeight="1" s="41">
      <c r="B2425" s="416" t="inlineStr">
        <is>
          <t>E02002483</t>
        </is>
      </c>
      <c r="C2425" s="417" t="inlineStr">
        <is>
          <t>Hartlepool 001</t>
        </is>
      </c>
      <c r="D2425" s="417" t="inlineStr">
        <is>
          <t>E06000001</t>
        </is>
      </c>
      <c r="E2425" s="417" t="inlineStr">
        <is>
          <t>Hartlepool</t>
        </is>
      </c>
      <c r="F2425" s="417" t="inlineStr">
        <is>
          <t>North East</t>
        </is>
      </c>
      <c r="G2425" s="380" t="inlineStr">
        <is>
          <t>RT Urban Medium</t>
        </is>
      </c>
      <c r="H2425" s="413" t="inlineStr">
        <is>
          <t>Other Urban</t>
        </is>
      </c>
    </row>
    <row r="2426" ht="15.75" customFormat="1" customHeight="1" s="41">
      <c r="B2426" s="416" t="inlineStr">
        <is>
          <t>E02002484</t>
        </is>
      </c>
      <c r="C2426" s="417" t="inlineStr">
        <is>
          <t>Hartlepool 002</t>
        </is>
      </c>
      <c r="D2426" s="417" t="inlineStr">
        <is>
          <t>E06000001</t>
        </is>
      </c>
      <c r="E2426" s="417" t="inlineStr">
        <is>
          <t>Hartlepool</t>
        </is>
      </c>
      <c r="F2426" s="417" t="inlineStr">
        <is>
          <t>North East</t>
        </is>
      </c>
      <c r="G2426" s="380" t="inlineStr">
        <is>
          <t>RT Urban Medium</t>
        </is>
      </c>
      <c r="H2426" s="413" t="inlineStr">
        <is>
          <t>Other Urban</t>
        </is>
      </c>
    </row>
    <row r="2427" ht="15.75" customFormat="1" customHeight="1" s="41">
      <c r="B2427" s="416" t="inlineStr">
        <is>
          <t>E02002485</t>
        </is>
      </c>
      <c r="C2427" s="417" t="inlineStr">
        <is>
          <t>Hartlepool 003</t>
        </is>
      </c>
      <c r="D2427" s="417" t="inlineStr">
        <is>
          <t>E06000001</t>
        </is>
      </c>
      <c r="E2427" s="417" t="inlineStr">
        <is>
          <t>Hartlepool</t>
        </is>
      </c>
      <c r="F2427" s="417" t="inlineStr">
        <is>
          <t>North East</t>
        </is>
      </c>
      <c r="G2427" s="380" t="inlineStr">
        <is>
          <t>RT Urban Medium</t>
        </is>
      </c>
      <c r="H2427" s="413" t="inlineStr">
        <is>
          <t>Other Urban</t>
        </is>
      </c>
    </row>
    <row r="2428" ht="15.75" customFormat="1" customHeight="1" s="41">
      <c r="B2428" s="416" t="inlineStr">
        <is>
          <t>E02002487</t>
        </is>
      </c>
      <c r="C2428" s="417" t="inlineStr">
        <is>
          <t>Hartlepool 005</t>
        </is>
      </c>
      <c r="D2428" s="417" t="inlineStr">
        <is>
          <t>E06000001</t>
        </is>
      </c>
      <c r="E2428" s="417" t="inlineStr">
        <is>
          <t>Hartlepool</t>
        </is>
      </c>
      <c r="F2428" s="417" t="inlineStr">
        <is>
          <t>North East</t>
        </is>
      </c>
      <c r="G2428" s="380" t="inlineStr">
        <is>
          <t>RT Urban Medium</t>
        </is>
      </c>
      <c r="H2428" s="413" t="inlineStr">
        <is>
          <t>Other Urban</t>
        </is>
      </c>
    </row>
    <row r="2429" ht="15.75" customFormat="1" customHeight="1" s="41">
      <c r="B2429" s="416" t="inlineStr">
        <is>
          <t>E02002488</t>
        </is>
      </c>
      <c r="C2429" s="417" t="inlineStr">
        <is>
          <t>Hartlepool 006</t>
        </is>
      </c>
      <c r="D2429" s="417" t="inlineStr">
        <is>
          <t>E06000001</t>
        </is>
      </c>
      <c r="E2429" s="417" t="inlineStr">
        <is>
          <t>Hartlepool</t>
        </is>
      </c>
      <c r="F2429" s="417" t="inlineStr">
        <is>
          <t>North East</t>
        </is>
      </c>
      <c r="G2429" s="380" t="inlineStr">
        <is>
          <t>RT Urban Medium</t>
        </is>
      </c>
      <c r="H2429" s="413" t="inlineStr">
        <is>
          <t>Other Urban</t>
        </is>
      </c>
    </row>
    <row r="2430" ht="15.75" customFormat="1" customHeight="1" s="41">
      <c r="B2430" s="416" t="inlineStr">
        <is>
          <t>E02002489</t>
        </is>
      </c>
      <c r="C2430" s="417" t="inlineStr">
        <is>
          <t>Hartlepool 007</t>
        </is>
      </c>
      <c r="D2430" s="417" t="inlineStr">
        <is>
          <t>E06000001</t>
        </is>
      </c>
      <c r="E2430" s="417" t="inlineStr">
        <is>
          <t>Hartlepool</t>
        </is>
      </c>
      <c r="F2430" s="417" t="inlineStr">
        <is>
          <t>North East</t>
        </is>
      </c>
      <c r="G2430" s="380" t="inlineStr">
        <is>
          <t>RT Urban Medium</t>
        </is>
      </c>
      <c r="H2430" s="413" t="inlineStr">
        <is>
          <t>Other Urban</t>
        </is>
      </c>
    </row>
    <row r="2431" ht="15.75" customFormat="1" customHeight="1" s="41">
      <c r="B2431" s="416" t="inlineStr">
        <is>
          <t>E02002490</t>
        </is>
      </c>
      <c r="C2431" s="417" t="inlineStr">
        <is>
          <t>Hartlepool 008</t>
        </is>
      </c>
      <c r="D2431" s="417" t="inlineStr">
        <is>
          <t>E06000001</t>
        </is>
      </c>
      <c r="E2431" s="417" t="inlineStr">
        <is>
          <t>Hartlepool</t>
        </is>
      </c>
      <c r="F2431" s="417" t="inlineStr">
        <is>
          <t>North East</t>
        </is>
      </c>
      <c r="G2431" s="380" t="inlineStr">
        <is>
          <t>RT Urban Medium</t>
        </is>
      </c>
      <c r="H2431" s="413" t="inlineStr">
        <is>
          <t>Other Urban</t>
        </is>
      </c>
    </row>
    <row r="2432" ht="15.75" customFormat="1" customHeight="1" s="41">
      <c r="B2432" s="416" t="inlineStr">
        <is>
          <t>E02002491</t>
        </is>
      </c>
      <c r="C2432" s="417" t="inlineStr">
        <is>
          <t>Hartlepool 009</t>
        </is>
      </c>
      <c r="D2432" s="417" t="inlineStr">
        <is>
          <t>E06000001</t>
        </is>
      </c>
      <c r="E2432" s="417" t="inlineStr">
        <is>
          <t>Hartlepool</t>
        </is>
      </c>
      <c r="F2432" s="417" t="inlineStr">
        <is>
          <t>North East</t>
        </is>
      </c>
      <c r="G2432" s="380" t="inlineStr">
        <is>
          <t>RT Urban Medium</t>
        </is>
      </c>
      <c r="H2432" s="413" t="inlineStr">
        <is>
          <t>Other Urban</t>
        </is>
      </c>
    </row>
    <row r="2433" ht="15.75" customFormat="1" customHeight="1" s="41">
      <c r="B2433" s="416" t="inlineStr">
        <is>
          <t>E02002492</t>
        </is>
      </c>
      <c r="C2433" s="417" t="inlineStr">
        <is>
          <t>Hartlepool 010</t>
        </is>
      </c>
      <c r="D2433" s="417" t="inlineStr">
        <is>
          <t>E06000001</t>
        </is>
      </c>
      <c r="E2433" s="417" t="inlineStr">
        <is>
          <t>Hartlepool</t>
        </is>
      </c>
      <c r="F2433" s="417" t="inlineStr">
        <is>
          <t>North East</t>
        </is>
      </c>
      <c r="G2433" s="380" t="inlineStr">
        <is>
          <t>RT Urban Medium</t>
        </is>
      </c>
      <c r="H2433" s="413" t="inlineStr">
        <is>
          <t>Other Urban</t>
        </is>
      </c>
    </row>
    <row r="2434" ht="15.75" customFormat="1" customHeight="1" s="41">
      <c r="B2434" s="416" t="inlineStr">
        <is>
          <t>E02002493</t>
        </is>
      </c>
      <c r="C2434" s="417" t="inlineStr">
        <is>
          <t>Hartlepool 011</t>
        </is>
      </c>
      <c r="D2434" s="417" t="inlineStr">
        <is>
          <t>E06000001</t>
        </is>
      </c>
      <c r="E2434" s="417" t="inlineStr">
        <is>
          <t>Hartlepool</t>
        </is>
      </c>
      <c r="F2434" s="417" t="inlineStr">
        <is>
          <t>North East</t>
        </is>
      </c>
      <c r="G2434" s="380" t="inlineStr">
        <is>
          <t>RT Urban Medium</t>
        </is>
      </c>
      <c r="H2434" s="413" t="inlineStr">
        <is>
          <t>Other Urban</t>
        </is>
      </c>
    </row>
    <row r="2435" ht="15.75" customFormat="1" customHeight="1" s="41">
      <c r="B2435" s="416" t="inlineStr">
        <is>
          <t>E02002494</t>
        </is>
      </c>
      <c r="C2435" s="417" t="inlineStr">
        <is>
          <t>Hartlepool 012</t>
        </is>
      </c>
      <c r="D2435" s="417" t="inlineStr">
        <is>
          <t>E06000001</t>
        </is>
      </c>
      <c r="E2435" s="417" t="inlineStr">
        <is>
          <t>Hartlepool</t>
        </is>
      </c>
      <c r="F2435" s="417" t="inlineStr">
        <is>
          <t>North East</t>
        </is>
      </c>
      <c r="G2435" s="380" t="inlineStr">
        <is>
          <t>RT Urban Medium</t>
        </is>
      </c>
      <c r="H2435" s="413" t="inlineStr">
        <is>
          <t>Other Urban</t>
        </is>
      </c>
    </row>
    <row r="2436" ht="15.75" customFormat="1" customHeight="1" s="41">
      <c r="B2436" s="416" t="inlineStr">
        <is>
          <t>E02002496</t>
        </is>
      </c>
      <c r="C2436" s="417" t="inlineStr">
        <is>
          <t>Middlesbrough 001</t>
        </is>
      </c>
      <c r="D2436" s="417" t="inlineStr">
        <is>
          <t>E06000002</t>
        </is>
      </c>
      <c r="E2436" s="417" t="inlineStr">
        <is>
          <t>Middlesbrough</t>
        </is>
      </c>
      <c r="F2436" s="417" t="inlineStr">
        <is>
          <t>North East</t>
        </is>
      </c>
      <c r="G2436" s="380" t="inlineStr">
        <is>
          <t>RT Urban Big</t>
        </is>
      </c>
      <c r="H2436" s="413" t="inlineStr">
        <is>
          <t>Other Urban</t>
        </is>
      </c>
    </row>
    <row r="2437" ht="15.75" customFormat="1" customHeight="1" s="41">
      <c r="B2437" s="416" t="inlineStr">
        <is>
          <t>E02002497</t>
        </is>
      </c>
      <c r="C2437" s="417" t="inlineStr">
        <is>
          <t>Middlesbrough 002</t>
        </is>
      </c>
      <c r="D2437" s="417" t="inlineStr">
        <is>
          <t>E06000002</t>
        </is>
      </c>
      <c r="E2437" s="417" t="inlineStr">
        <is>
          <t>Middlesbrough</t>
        </is>
      </c>
      <c r="F2437" s="417" t="inlineStr">
        <is>
          <t>North East</t>
        </is>
      </c>
      <c r="G2437" s="380" t="inlineStr">
        <is>
          <t>RT Urban Big</t>
        </is>
      </c>
      <c r="H2437" s="413" t="inlineStr">
        <is>
          <t>Other Urban</t>
        </is>
      </c>
    </row>
    <row r="2438" ht="15.75" customFormat="1" customHeight="1" s="41">
      <c r="B2438" s="416" t="inlineStr">
        <is>
          <t>E02002498</t>
        </is>
      </c>
      <c r="C2438" s="417" t="inlineStr">
        <is>
          <t>Middlesbrough 003</t>
        </is>
      </c>
      <c r="D2438" s="417" t="inlineStr">
        <is>
          <t>E06000002</t>
        </is>
      </c>
      <c r="E2438" s="417" t="inlineStr">
        <is>
          <t>Middlesbrough</t>
        </is>
      </c>
      <c r="F2438" s="417" t="inlineStr">
        <is>
          <t>North East</t>
        </is>
      </c>
      <c r="G2438" s="380" t="inlineStr">
        <is>
          <t>RT Urban Big</t>
        </is>
      </c>
      <c r="H2438" s="413" t="inlineStr">
        <is>
          <t>Other Urban</t>
        </is>
      </c>
    </row>
    <row r="2439" ht="15.75" customFormat="1" customHeight="1" s="41">
      <c r="B2439" s="416" t="inlineStr">
        <is>
          <t>E02002499</t>
        </is>
      </c>
      <c r="C2439" s="417" t="inlineStr">
        <is>
          <t>Middlesbrough 004</t>
        </is>
      </c>
      <c r="D2439" s="417" t="inlineStr">
        <is>
          <t>E06000002</t>
        </is>
      </c>
      <c r="E2439" s="417" t="inlineStr">
        <is>
          <t>Middlesbrough</t>
        </is>
      </c>
      <c r="F2439" s="417" t="inlineStr">
        <is>
          <t>North East</t>
        </is>
      </c>
      <c r="G2439" s="380" t="inlineStr">
        <is>
          <t>RT Urban Big</t>
        </is>
      </c>
      <c r="H2439" s="413" t="inlineStr">
        <is>
          <t>Other Urban</t>
        </is>
      </c>
    </row>
    <row r="2440" ht="15.75" customFormat="1" customHeight="1" s="41">
      <c r="B2440" s="416" t="inlineStr">
        <is>
          <t>E02002500</t>
        </is>
      </c>
      <c r="C2440" s="417" t="inlineStr">
        <is>
          <t>Middlesbrough 005</t>
        </is>
      </c>
      <c r="D2440" s="417" t="inlineStr">
        <is>
          <t>E06000002</t>
        </is>
      </c>
      <c r="E2440" s="417" t="inlineStr">
        <is>
          <t>Middlesbrough</t>
        </is>
      </c>
      <c r="F2440" s="417" t="inlineStr">
        <is>
          <t>North East</t>
        </is>
      </c>
      <c r="G2440" s="380" t="inlineStr">
        <is>
          <t>RT Urban Big</t>
        </is>
      </c>
      <c r="H2440" s="413" t="inlineStr">
        <is>
          <t>Other Urban</t>
        </is>
      </c>
    </row>
    <row r="2441" ht="15.75" customFormat="1" customHeight="1" s="41">
      <c r="B2441" s="416" t="inlineStr">
        <is>
          <t>E02002501</t>
        </is>
      </c>
      <c r="C2441" s="417" t="inlineStr">
        <is>
          <t>Middlesbrough 006</t>
        </is>
      </c>
      <c r="D2441" s="417" t="inlineStr">
        <is>
          <t>E06000002</t>
        </is>
      </c>
      <c r="E2441" s="417" t="inlineStr">
        <is>
          <t>Middlesbrough</t>
        </is>
      </c>
      <c r="F2441" s="417" t="inlineStr">
        <is>
          <t>North East</t>
        </is>
      </c>
      <c r="G2441" s="380" t="inlineStr">
        <is>
          <t>RT Urban Big</t>
        </is>
      </c>
      <c r="H2441" s="413" t="inlineStr">
        <is>
          <t>Other Urban</t>
        </is>
      </c>
    </row>
    <row r="2442" ht="15.75" customFormat="1" customHeight="1" s="41">
      <c r="B2442" s="416" t="inlineStr">
        <is>
          <t>E02002502</t>
        </is>
      </c>
      <c r="C2442" s="417" t="inlineStr">
        <is>
          <t>Middlesbrough 007</t>
        </is>
      </c>
      <c r="D2442" s="417" t="inlineStr">
        <is>
          <t>E06000002</t>
        </is>
      </c>
      <c r="E2442" s="417" t="inlineStr">
        <is>
          <t>Middlesbrough</t>
        </is>
      </c>
      <c r="F2442" s="417" t="inlineStr">
        <is>
          <t>North East</t>
        </is>
      </c>
      <c r="G2442" s="380" t="inlineStr">
        <is>
          <t>RT Urban Big</t>
        </is>
      </c>
      <c r="H2442" s="413" t="inlineStr">
        <is>
          <t>Other Urban</t>
        </is>
      </c>
    </row>
    <row r="2443" ht="15.75" customFormat="1" customHeight="1" s="41">
      <c r="B2443" s="416" t="inlineStr">
        <is>
          <t>E02002503</t>
        </is>
      </c>
      <c r="C2443" s="417" t="inlineStr">
        <is>
          <t>Middlesbrough 008</t>
        </is>
      </c>
      <c r="D2443" s="417" t="inlineStr">
        <is>
          <t>E06000002</t>
        </is>
      </c>
      <c r="E2443" s="417" t="inlineStr">
        <is>
          <t>Middlesbrough</t>
        </is>
      </c>
      <c r="F2443" s="417" t="inlineStr">
        <is>
          <t>North East</t>
        </is>
      </c>
      <c r="G2443" s="380" t="inlineStr">
        <is>
          <t>RT Urban Big</t>
        </is>
      </c>
      <c r="H2443" s="413" t="inlineStr">
        <is>
          <t>Other Urban</t>
        </is>
      </c>
    </row>
    <row r="2444" ht="15.75" customFormat="1" customHeight="1" s="41">
      <c r="B2444" s="416" t="inlineStr">
        <is>
          <t>E02002504</t>
        </is>
      </c>
      <c r="C2444" s="417" t="inlineStr">
        <is>
          <t>Middlesbrough 009</t>
        </is>
      </c>
      <c r="D2444" s="417" t="inlineStr">
        <is>
          <t>E06000002</t>
        </is>
      </c>
      <c r="E2444" s="417" t="inlineStr">
        <is>
          <t>Middlesbrough</t>
        </is>
      </c>
      <c r="F2444" s="417" t="inlineStr">
        <is>
          <t>North East</t>
        </is>
      </c>
      <c r="G2444" s="380" t="inlineStr">
        <is>
          <t>RT Urban Big</t>
        </is>
      </c>
      <c r="H2444" s="413" t="inlineStr">
        <is>
          <t>Other Urban</t>
        </is>
      </c>
    </row>
    <row r="2445" ht="15.75" customFormat="1" customHeight="1" s="41">
      <c r="B2445" s="416" t="inlineStr">
        <is>
          <t>E02002505</t>
        </is>
      </c>
      <c r="C2445" s="417" t="inlineStr">
        <is>
          <t>Middlesbrough 010</t>
        </is>
      </c>
      <c r="D2445" s="417" t="inlineStr">
        <is>
          <t>E06000002</t>
        </is>
      </c>
      <c r="E2445" s="417" t="inlineStr">
        <is>
          <t>Middlesbrough</t>
        </is>
      </c>
      <c r="F2445" s="417" t="inlineStr">
        <is>
          <t>North East</t>
        </is>
      </c>
      <c r="G2445" s="380" t="inlineStr">
        <is>
          <t>RT Urban Big</t>
        </is>
      </c>
      <c r="H2445" s="413" t="inlineStr">
        <is>
          <t>Other Urban</t>
        </is>
      </c>
    </row>
    <row r="2446" ht="15.75" customFormat="1" customHeight="1" s="41">
      <c r="B2446" s="416" t="inlineStr">
        <is>
          <t>E02002506</t>
        </is>
      </c>
      <c r="C2446" s="417" t="inlineStr">
        <is>
          <t>Middlesbrough 011</t>
        </is>
      </c>
      <c r="D2446" s="417" t="inlineStr">
        <is>
          <t>E06000002</t>
        </is>
      </c>
      <c r="E2446" s="417" t="inlineStr">
        <is>
          <t>Middlesbrough</t>
        </is>
      </c>
      <c r="F2446" s="417" t="inlineStr">
        <is>
          <t>North East</t>
        </is>
      </c>
      <c r="G2446" s="380" t="inlineStr">
        <is>
          <t>RT Urban Big</t>
        </is>
      </c>
      <c r="H2446" s="413" t="inlineStr">
        <is>
          <t>Other Urban</t>
        </is>
      </c>
    </row>
    <row r="2447" ht="15.75" customFormat="1" customHeight="1" s="41">
      <c r="B2447" s="416" t="inlineStr">
        <is>
          <t>E02002507</t>
        </is>
      </c>
      <c r="C2447" s="417" t="inlineStr">
        <is>
          <t>Middlesbrough 012</t>
        </is>
      </c>
      <c r="D2447" s="417" t="inlineStr">
        <is>
          <t>E06000002</t>
        </is>
      </c>
      <c r="E2447" s="417" t="inlineStr">
        <is>
          <t>Middlesbrough</t>
        </is>
      </c>
      <c r="F2447" s="417" t="inlineStr">
        <is>
          <t>North East</t>
        </is>
      </c>
      <c r="G2447" s="380" t="inlineStr">
        <is>
          <t>RT Urban Big</t>
        </is>
      </c>
      <c r="H2447" s="413" t="inlineStr">
        <is>
          <t>Other Urban</t>
        </is>
      </c>
    </row>
    <row r="2448" ht="15.75" customFormat="1" customHeight="1" s="41">
      <c r="B2448" s="416" t="inlineStr">
        <is>
          <t>E02002508</t>
        </is>
      </c>
      <c r="C2448" s="417" t="inlineStr">
        <is>
          <t>Middlesbrough 013</t>
        </is>
      </c>
      <c r="D2448" s="417" t="inlineStr">
        <is>
          <t>E06000002</t>
        </is>
      </c>
      <c r="E2448" s="417" t="inlineStr">
        <is>
          <t>Middlesbrough</t>
        </is>
      </c>
      <c r="F2448" s="417" t="inlineStr">
        <is>
          <t>North East</t>
        </is>
      </c>
      <c r="G2448" s="380" t="inlineStr">
        <is>
          <t>RT Urban Big</t>
        </is>
      </c>
      <c r="H2448" s="413" t="inlineStr">
        <is>
          <t>Other Urban</t>
        </is>
      </c>
    </row>
    <row r="2449" ht="15.75" customFormat="1" customHeight="1" s="41">
      <c r="B2449" s="416" t="inlineStr">
        <is>
          <t>E02002509</t>
        </is>
      </c>
      <c r="C2449" s="417" t="inlineStr">
        <is>
          <t>Middlesbrough 014</t>
        </is>
      </c>
      <c r="D2449" s="417" t="inlineStr">
        <is>
          <t>E06000002</t>
        </is>
      </c>
      <c r="E2449" s="417" t="inlineStr">
        <is>
          <t>Middlesbrough</t>
        </is>
      </c>
      <c r="F2449" s="417" t="inlineStr">
        <is>
          <t>North East</t>
        </is>
      </c>
      <c r="G2449" s="380" t="inlineStr">
        <is>
          <t>RT Urban Big</t>
        </is>
      </c>
      <c r="H2449" s="413" t="inlineStr">
        <is>
          <t>Other Urban</t>
        </is>
      </c>
    </row>
    <row r="2450" ht="15.75" customFormat="1" customHeight="1" s="41">
      <c r="B2450" s="416" t="inlineStr">
        <is>
          <t>E02002510</t>
        </is>
      </c>
      <c r="C2450" s="417" t="inlineStr">
        <is>
          <t>Middlesbrough 015</t>
        </is>
      </c>
      <c r="D2450" s="417" t="inlineStr">
        <is>
          <t>E06000002</t>
        </is>
      </c>
      <c r="E2450" s="417" t="inlineStr">
        <is>
          <t>Middlesbrough</t>
        </is>
      </c>
      <c r="F2450" s="417" t="inlineStr">
        <is>
          <t>North East</t>
        </is>
      </c>
      <c r="G2450" s="380" t="inlineStr">
        <is>
          <t>RT Urban Big</t>
        </is>
      </c>
      <c r="H2450" s="413" t="inlineStr">
        <is>
          <t>Other Urban</t>
        </is>
      </c>
    </row>
    <row r="2451" ht="15.75" customFormat="1" customHeight="1" s="41">
      <c r="B2451" s="416" t="inlineStr">
        <is>
          <t>E02002512</t>
        </is>
      </c>
      <c r="C2451" s="417" t="inlineStr">
        <is>
          <t>Middlesbrough 017</t>
        </is>
      </c>
      <c r="D2451" s="417" t="inlineStr">
        <is>
          <t>E06000002</t>
        </is>
      </c>
      <c r="E2451" s="417" t="inlineStr">
        <is>
          <t>Middlesbrough</t>
        </is>
      </c>
      <c r="F2451" s="417" t="inlineStr">
        <is>
          <t>North East</t>
        </is>
      </c>
      <c r="G2451" s="380" t="inlineStr">
        <is>
          <t>RT Urban Big</t>
        </is>
      </c>
      <c r="H2451" s="413" t="inlineStr">
        <is>
          <t>Other Urban</t>
        </is>
      </c>
    </row>
    <row r="2452" ht="15.75" customFormat="1" customHeight="1" s="41">
      <c r="B2452" s="416" t="inlineStr">
        <is>
          <t>E02002513</t>
        </is>
      </c>
      <c r="C2452" s="417" t="inlineStr">
        <is>
          <t>Middlesbrough 018</t>
        </is>
      </c>
      <c r="D2452" s="417" t="inlineStr">
        <is>
          <t>E06000002</t>
        </is>
      </c>
      <c r="E2452" s="417" t="inlineStr">
        <is>
          <t>Middlesbrough</t>
        </is>
      </c>
      <c r="F2452" s="417" t="inlineStr">
        <is>
          <t>North East</t>
        </is>
      </c>
      <c r="G2452" s="380" t="inlineStr">
        <is>
          <t>RT Urban Big</t>
        </is>
      </c>
      <c r="H2452" s="413" t="inlineStr">
        <is>
          <t>Other Urban</t>
        </is>
      </c>
    </row>
    <row r="2453" ht="15.75" customFormat="1" customHeight="1" s="41">
      <c r="B2453" s="416" t="inlineStr">
        <is>
          <t>E02002514</t>
        </is>
      </c>
      <c r="C2453" s="417" t="inlineStr">
        <is>
          <t>Middlesbrough 019</t>
        </is>
      </c>
      <c r="D2453" s="417" t="inlineStr">
        <is>
          <t>E06000002</t>
        </is>
      </c>
      <c r="E2453" s="417" t="inlineStr">
        <is>
          <t>Middlesbrough</t>
        </is>
      </c>
      <c r="F2453" s="417" t="inlineStr">
        <is>
          <t>North East</t>
        </is>
      </c>
      <c r="G2453" s="380" t="inlineStr">
        <is>
          <t>RT Urban Big</t>
        </is>
      </c>
      <c r="H2453" s="413" t="inlineStr">
        <is>
          <t>Other Urban</t>
        </is>
      </c>
    </row>
    <row r="2454" ht="15.75" customFormat="1" customHeight="1" s="41">
      <c r="B2454" s="416" t="inlineStr">
        <is>
          <t>E02002515</t>
        </is>
      </c>
      <c r="C2454" s="417" t="inlineStr">
        <is>
          <t>Redcar and Cleveland 001</t>
        </is>
      </c>
      <c r="D2454" s="417" t="inlineStr">
        <is>
          <t>E06000003</t>
        </is>
      </c>
      <c r="E2454" s="417" t="inlineStr">
        <is>
          <t>Redcar and Cleveland</t>
        </is>
      </c>
      <c r="F2454" s="417" t="inlineStr">
        <is>
          <t>North East</t>
        </is>
      </c>
      <c r="G2454" s="380" t="inlineStr">
        <is>
          <t>RT Urban Big</t>
        </is>
      </c>
      <c r="H2454" s="413" t="inlineStr">
        <is>
          <t>Other Urban</t>
        </is>
      </c>
    </row>
    <row r="2455" ht="15.75" customFormat="1" customHeight="1" s="41">
      <c r="B2455" s="416" t="inlineStr">
        <is>
          <t>E02002516</t>
        </is>
      </c>
      <c r="C2455" s="417" t="inlineStr">
        <is>
          <t>Redcar and Cleveland 002</t>
        </is>
      </c>
      <c r="D2455" s="417" t="inlineStr">
        <is>
          <t>E06000003</t>
        </is>
      </c>
      <c r="E2455" s="417" t="inlineStr">
        <is>
          <t>Redcar and Cleveland</t>
        </is>
      </c>
      <c r="F2455" s="417" t="inlineStr">
        <is>
          <t>North East</t>
        </is>
      </c>
      <c r="G2455" s="380" t="inlineStr">
        <is>
          <t>RT Urban Big</t>
        </is>
      </c>
      <c r="H2455" s="413" t="inlineStr">
        <is>
          <t>Other Urban</t>
        </is>
      </c>
    </row>
    <row r="2456" ht="15.75" customFormat="1" customHeight="1" s="41">
      <c r="B2456" s="416" t="inlineStr">
        <is>
          <t>E02002517</t>
        </is>
      </c>
      <c r="C2456" s="417" t="inlineStr">
        <is>
          <t>Redcar and Cleveland 003</t>
        </is>
      </c>
      <c r="D2456" s="417" t="inlineStr">
        <is>
          <t>E06000003</t>
        </is>
      </c>
      <c r="E2456" s="417" t="inlineStr">
        <is>
          <t>Redcar and Cleveland</t>
        </is>
      </c>
      <c r="F2456" s="417" t="inlineStr">
        <is>
          <t>North East</t>
        </is>
      </c>
      <c r="G2456" s="380" t="inlineStr">
        <is>
          <t>RT Urban Big</t>
        </is>
      </c>
      <c r="H2456" s="413" t="inlineStr">
        <is>
          <t>Other Urban</t>
        </is>
      </c>
    </row>
    <row r="2457" ht="15.75" customFormat="1" customHeight="1" s="41">
      <c r="B2457" s="416" t="inlineStr">
        <is>
          <t>E02002518</t>
        </is>
      </c>
      <c r="C2457" s="417" t="inlineStr">
        <is>
          <t>Redcar and Cleveland 004</t>
        </is>
      </c>
      <c r="D2457" s="417" t="inlineStr">
        <is>
          <t>E06000003</t>
        </is>
      </c>
      <c r="E2457" s="417" t="inlineStr">
        <is>
          <t>Redcar and Cleveland</t>
        </is>
      </c>
      <c r="F2457" s="417" t="inlineStr">
        <is>
          <t>North East</t>
        </is>
      </c>
      <c r="G2457" s="380" t="inlineStr">
        <is>
          <t>RT Urban Big</t>
        </is>
      </c>
      <c r="H2457" s="413" t="inlineStr">
        <is>
          <t>Other Urban</t>
        </is>
      </c>
    </row>
    <row r="2458" ht="15.75" customFormat="1" customHeight="1" s="41">
      <c r="B2458" s="416" t="inlineStr">
        <is>
          <t>E02002519</t>
        </is>
      </c>
      <c r="C2458" s="417" t="inlineStr">
        <is>
          <t>Redcar and Cleveland 005</t>
        </is>
      </c>
      <c r="D2458" s="417" t="inlineStr">
        <is>
          <t>E06000003</t>
        </is>
      </c>
      <c r="E2458" s="417" t="inlineStr">
        <is>
          <t>Redcar and Cleveland</t>
        </is>
      </c>
      <c r="F2458" s="417" t="inlineStr">
        <is>
          <t>North East</t>
        </is>
      </c>
      <c r="G2458" s="380" t="inlineStr">
        <is>
          <t>RT Urban Big</t>
        </is>
      </c>
      <c r="H2458" s="413" t="inlineStr">
        <is>
          <t>Other Urban</t>
        </is>
      </c>
    </row>
    <row r="2459" ht="15.75" customFormat="1" customHeight="1" s="41">
      <c r="B2459" s="416" t="inlineStr">
        <is>
          <t>E02002520</t>
        </is>
      </c>
      <c r="C2459" s="417" t="inlineStr">
        <is>
          <t>Redcar and Cleveland 006</t>
        </is>
      </c>
      <c r="D2459" s="417" t="inlineStr">
        <is>
          <t>E06000003</t>
        </is>
      </c>
      <c r="E2459" s="417" t="inlineStr">
        <is>
          <t>Redcar and Cleveland</t>
        </is>
      </c>
      <c r="F2459" s="417" t="inlineStr">
        <is>
          <t>North East</t>
        </is>
      </c>
      <c r="G2459" s="380" t="inlineStr">
        <is>
          <t>RT Urban Small</t>
        </is>
      </c>
      <c r="H2459" s="413" t="inlineStr">
        <is>
          <t>Other Urban</t>
        </is>
      </c>
    </row>
    <row r="2460" ht="15.75" customFormat="1" customHeight="1" s="41">
      <c r="B2460" s="416" t="inlineStr">
        <is>
          <t>E02002521</t>
        </is>
      </c>
      <c r="C2460" s="417" t="inlineStr">
        <is>
          <t>Redcar and Cleveland 007</t>
        </is>
      </c>
      <c r="D2460" s="417" t="inlineStr">
        <is>
          <t>E06000003</t>
        </is>
      </c>
      <c r="E2460" s="417" t="inlineStr">
        <is>
          <t>Redcar and Cleveland</t>
        </is>
      </c>
      <c r="F2460" s="417" t="inlineStr">
        <is>
          <t>North East</t>
        </is>
      </c>
      <c r="G2460" s="380" t="inlineStr">
        <is>
          <t>RT Rural</t>
        </is>
      </c>
      <c r="H2460" s="413" t="inlineStr">
        <is>
          <t>Rural</t>
        </is>
      </c>
    </row>
    <row r="2461" ht="15.75" customFormat="1" customHeight="1" s="41">
      <c r="B2461" s="416" t="inlineStr">
        <is>
          <t>E02002523</t>
        </is>
      </c>
      <c r="C2461" s="417" t="inlineStr">
        <is>
          <t>Redcar and Cleveland 009</t>
        </is>
      </c>
      <c r="D2461" s="417" t="inlineStr">
        <is>
          <t>E06000003</t>
        </is>
      </c>
      <c r="E2461" s="417" t="inlineStr">
        <is>
          <t>Redcar and Cleveland</t>
        </is>
      </c>
      <c r="F2461" s="417" t="inlineStr">
        <is>
          <t>North East</t>
        </is>
      </c>
      <c r="G2461" s="380" t="inlineStr">
        <is>
          <t>RT Urban Big</t>
        </is>
      </c>
      <c r="H2461" s="413" t="inlineStr">
        <is>
          <t>Other Urban</t>
        </is>
      </c>
    </row>
    <row r="2462" ht="15.75" customFormat="1" customHeight="1" s="41">
      <c r="B2462" s="416" t="inlineStr">
        <is>
          <t>E02002524</t>
        </is>
      </c>
      <c r="C2462" s="417" t="inlineStr">
        <is>
          <t>Redcar and Cleveland 010</t>
        </is>
      </c>
      <c r="D2462" s="417" t="inlineStr">
        <is>
          <t>E06000003</t>
        </is>
      </c>
      <c r="E2462" s="417" t="inlineStr">
        <is>
          <t>Redcar and Cleveland</t>
        </is>
      </c>
      <c r="F2462" s="417" t="inlineStr">
        <is>
          <t>North East</t>
        </is>
      </c>
      <c r="G2462" s="380" t="inlineStr">
        <is>
          <t>RT Rural</t>
        </is>
      </c>
      <c r="H2462" s="413" t="inlineStr">
        <is>
          <t>Rural</t>
        </is>
      </c>
    </row>
    <row r="2463" ht="15.75" customFormat="1" customHeight="1" s="41">
      <c r="B2463" s="416" t="inlineStr">
        <is>
          <t>E02002525</t>
        </is>
      </c>
      <c r="C2463" s="417" t="inlineStr">
        <is>
          <t>Redcar and Cleveland 011</t>
        </is>
      </c>
      <c r="D2463" s="417" t="inlineStr">
        <is>
          <t>E06000003</t>
        </is>
      </c>
      <c r="E2463" s="417" t="inlineStr">
        <is>
          <t>Redcar and Cleveland</t>
        </is>
      </c>
      <c r="F2463" s="417" t="inlineStr">
        <is>
          <t>North East</t>
        </is>
      </c>
      <c r="G2463" s="380" t="inlineStr">
        <is>
          <t>RT Urban Big</t>
        </is>
      </c>
      <c r="H2463" s="413" t="inlineStr">
        <is>
          <t>Other Urban</t>
        </is>
      </c>
    </row>
    <row r="2464" ht="15.75" customFormat="1" customHeight="1" s="41">
      <c r="B2464" s="416" t="inlineStr">
        <is>
          <t>E02002526</t>
        </is>
      </c>
      <c r="C2464" s="417" t="inlineStr">
        <is>
          <t>Redcar and Cleveland 012</t>
        </is>
      </c>
      <c r="D2464" s="417" t="inlineStr">
        <is>
          <t>E06000003</t>
        </is>
      </c>
      <c r="E2464" s="417" t="inlineStr">
        <is>
          <t>Redcar and Cleveland</t>
        </is>
      </c>
      <c r="F2464" s="417" t="inlineStr">
        <is>
          <t>North East</t>
        </is>
      </c>
      <c r="G2464" s="380" t="inlineStr">
        <is>
          <t>RT Rural</t>
        </is>
      </c>
      <c r="H2464" s="413" t="inlineStr">
        <is>
          <t>Rural</t>
        </is>
      </c>
    </row>
    <row r="2465" ht="15.75" customFormat="1" customHeight="1" s="41">
      <c r="B2465" s="416" t="inlineStr">
        <is>
          <t>E02002527</t>
        </is>
      </c>
      <c r="C2465" s="417" t="inlineStr">
        <is>
          <t>Redcar and Cleveland 013</t>
        </is>
      </c>
      <c r="D2465" s="417" t="inlineStr">
        <is>
          <t>E06000003</t>
        </is>
      </c>
      <c r="E2465" s="417" t="inlineStr">
        <is>
          <t>Redcar and Cleveland</t>
        </is>
      </c>
      <c r="F2465" s="417" t="inlineStr">
        <is>
          <t>North East</t>
        </is>
      </c>
      <c r="G2465" s="380" t="inlineStr">
        <is>
          <t>RT Rural</t>
        </is>
      </c>
      <c r="H2465" s="413" t="inlineStr">
        <is>
          <t>Rural</t>
        </is>
      </c>
    </row>
    <row r="2466" ht="15.75" customFormat="1" customHeight="1" s="41">
      <c r="B2466" s="416" t="inlineStr">
        <is>
          <t>E02002529</t>
        </is>
      </c>
      <c r="C2466" s="417" t="inlineStr">
        <is>
          <t>Redcar and Cleveland 015</t>
        </is>
      </c>
      <c r="D2466" s="417" t="inlineStr">
        <is>
          <t>E06000003</t>
        </is>
      </c>
      <c r="E2466" s="417" t="inlineStr">
        <is>
          <t>Redcar and Cleveland</t>
        </is>
      </c>
      <c r="F2466" s="417" t="inlineStr">
        <is>
          <t>North East</t>
        </is>
      </c>
      <c r="G2466" s="380" t="inlineStr">
        <is>
          <t>RT Urban Big</t>
        </is>
      </c>
      <c r="H2466" s="413" t="inlineStr">
        <is>
          <t>Other Urban</t>
        </is>
      </c>
    </row>
    <row r="2467" ht="15.75" customFormat="1" customHeight="1" s="41">
      <c r="B2467" s="416" t="inlineStr">
        <is>
          <t>E02002530</t>
        </is>
      </c>
      <c r="C2467" s="417" t="inlineStr">
        <is>
          <t>Redcar and Cleveland 016</t>
        </is>
      </c>
      <c r="D2467" s="417" t="inlineStr">
        <is>
          <t>E06000003</t>
        </is>
      </c>
      <c r="E2467" s="417" t="inlineStr">
        <is>
          <t>Redcar and Cleveland</t>
        </is>
      </c>
      <c r="F2467" s="417" t="inlineStr">
        <is>
          <t>North East</t>
        </is>
      </c>
      <c r="G2467" s="380" t="inlineStr">
        <is>
          <t>RT Rural</t>
        </is>
      </c>
      <c r="H2467" s="413" t="inlineStr">
        <is>
          <t>Rural</t>
        </is>
      </c>
    </row>
    <row r="2468" ht="15.75" customFormat="1" customHeight="1" s="41">
      <c r="B2468" s="416" t="inlineStr">
        <is>
          <t>E02002532</t>
        </is>
      </c>
      <c r="C2468" s="417" t="inlineStr">
        <is>
          <t>Redcar and Cleveland 018</t>
        </is>
      </c>
      <c r="D2468" s="417" t="inlineStr">
        <is>
          <t>E06000003</t>
        </is>
      </c>
      <c r="E2468" s="417" t="inlineStr">
        <is>
          <t>Redcar and Cleveland</t>
        </is>
      </c>
      <c r="F2468" s="417" t="inlineStr">
        <is>
          <t>North East</t>
        </is>
      </c>
      <c r="G2468" s="380" t="inlineStr">
        <is>
          <t>RT Rural</t>
        </is>
      </c>
      <c r="H2468" s="413" t="inlineStr">
        <is>
          <t>Rural</t>
        </is>
      </c>
    </row>
    <row r="2469" ht="15.75" customFormat="1" customHeight="1" s="41">
      <c r="B2469" s="416" t="inlineStr">
        <is>
          <t>E02002533</t>
        </is>
      </c>
      <c r="C2469" s="417" t="inlineStr">
        <is>
          <t>Redcar and Cleveland 019</t>
        </is>
      </c>
      <c r="D2469" s="417" t="inlineStr">
        <is>
          <t>E06000003</t>
        </is>
      </c>
      <c r="E2469" s="417" t="inlineStr">
        <is>
          <t>Redcar and Cleveland</t>
        </is>
      </c>
      <c r="F2469" s="417" t="inlineStr">
        <is>
          <t>North East</t>
        </is>
      </c>
      <c r="G2469" s="380" t="inlineStr">
        <is>
          <t>RT Rural</t>
        </is>
      </c>
      <c r="H2469" s="413" t="inlineStr">
        <is>
          <t>Rural</t>
        </is>
      </c>
    </row>
    <row r="2470" ht="15.75" customFormat="1" customHeight="1" s="41">
      <c r="B2470" s="416" t="inlineStr">
        <is>
          <t>E02002534</t>
        </is>
      </c>
      <c r="C2470" s="417" t="inlineStr">
        <is>
          <t>Redcar and Cleveland 020</t>
        </is>
      </c>
      <c r="D2470" s="417" t="inlineStr">
        <is>
          <t>E06000003</t>
        </is>
      </c>
      <c r="E2470" s="417" t="inlineStr">
        <is>
          <t>Redcar and Cleveland</t>
        </is>
      </c>
      <c r="F2470" s="417" t="inlineStr">
        <is>
          <t>North East</t>
        </is>
      </c>
      <c r="G2470" s="380" t="inlineStr">
        <is>
          <t>RT Rural</t>
        </is>
      </c>
      <c r="H2470" s="413" t="inlineStr">
        <is>
          <t>Rural</t>
        </is>
      </c>
    </row>
    <row r="2471" ht="15.75" customFormat="1" customHeight="1" s="41">
      <c r="B2471" s="416" t="inlineStr">
        <is>
          <t>E02002535</t>
        </is>
      </c>
      <c r="C2471" s="417" t="inlineStr">
        <is>
          <t>Stockton-on-Tees 001</t>
        </is>
      </c>
      <c r="D2471" s="417" t="inlineStr">
        <is>
          <t>E06000004</t>
        </is>
      </c>
      <c r="E2471" s="417" t="inlineStr">
        <is>
          <t>Stockton-on-Tees</t>
        </is>
      </c>
      <c r="F2471" s="417" t="inlineStr">
        <is>
          <t>North East</t>
        </is>
      </c>
      <c r="G2471" s="380" t="inlineStr">
        <is>
          <t>RT Urban Big</t>
        </is>
      </c>
      <c r="H2471" s="413" t="inlineStr">
        <is>
          <t>Other Urban</t>
        </is>
      </c>
    </row>
    <row r="2472" ht="15.75" customFormat="1" customHeight="1" s="41">
      <c r="B2472" s="416" t="inlineStr">
        <is>
          <t>E02002536</t>
        </is>
      </c>
      <c r="C2472" s="417" t="inlineStr">
        <is>
          <t>Stockton-on-Tees 002</t>
        </is>
      </c>
      <c r="D2472" s="417" t="inlineStr">
        <is>
          <t>E06000004</t>
        </is>
      </c>
      <c r="E2472" s="417" t="inlineStr">
        <is>
          <t>Stockton-on-Tees</t>
        </is>
      </c>
      <c r="F2472" s="417" t="inlineStr">
        <is>
          <t>North East</t>
        </is>
      </c>
      <c r="G2472" s="380" t="inlineStr">
        <is>
          <t>RT Urban Big</t>
        </is>
      </c>
      <c r="H2472" s="413" t="inlineStr">
        <is>
          <t>Other Urban</t>
        </is>
      </c>
    </row>
    <row r="2473" ht="15.75" customFormat="1" customHeight="1" s="41">
      <c r="B2473" s="416" t="inlineStr">
        <is>
          <t>E02002537</t>
        </is>
      </c>
      <c r="C2473" s="417" t="inlineStr">
        <is>
          <t>Stockton-on-Tees 003</t>
        </is>
      </c>
      <c r="D2473" s="417" t="inlineStr">
        <is>
          <t>E06000004</t>
        </is>
      </c>
      <c r="E2473" s="417" t="inlineStr">
        <is>
          <t>Stockton-on-Tees</t>
        </is>
      </c>
      <c r="F2473" s="417" t="inlineStr">
        <is>
          <t>North East</t>
        </is>
      </c>
      <c r="G2473" s="380" t="inlineStr">
        <is>
          <t>RT Urban Big</t>
        </is>
      </c>
      <c r="H2473" s="413" t="inlineStr">
        <is>
          <t>Other Urban</t>
        </is>
      </c>
    </row>
    <row r="2474" ht="15.75" customFormat="1" customHeight="1" s="41">
      <c r="B2474" s="416" t="inlineStr">
        <is>
          <t>E02002538</t>
        </is>
      </c>
      <c r="C2474" s="417" t="inlineStr">
        <is>
          <t>Stockton-on-Tees 004</t>
        </is>
      </c>
      <c r="D2474" s="417" t="inlineStr">
        <is>
          <t>E06000004</t>
        </is>
      </c>
      <c r="E2474" s="417" t="inlineStr">
        <is>
          <t>Stockton-on-Tees</t>
        </is>
      </c>
      <c r="F2474" s="417" t="inlineStr">
        <is>
          <t>North East</t>
        </is>
      </c>
      <c r="G2474" s="380" t="inlineStr">
        <is>
          <t>RT Urban Big</t>
        </is>
      </c>
      <c r="H2474" s="413" t="inlineStr">
        <is>
          <t>Other Urban</t>
        </is>
      </c>
    </row>
    <row r="2475" ht="15.75" customFormat="1" customHeight="1" s="41">
      <c r="B2475" s="416" t="inlineStr">
        <is>
          <t>E02002539</t>
        </is>
      </c>
      <c r="C2475" s="417" t="inlineStr">
        <is>
          <t>Stockton-on-Tees 005</t>
        </is>
      </c>
      <c r="D2475" s="417" t="inlineStr">
        <is>
          <t>E06000004</t>
        </is>
      </c>
      <c r="E2475" s="417" t="inlineStr">
        <is>
          <t>Stockton-on-Tees</t>
        </is>
      </c>
      <c r="F2475" s="417" t="inlineStr">
        <is>
          <t>North East</t>
        </is>
      </c>
      <c r="G2475" s="380" t="inlineStr">
        <is>
          <t>RT Rural</t>
        </is>
      </c>
      <c r="H2475" s="413" t="inlineStr">
        <is>
          <t>Rural</t>
        </is>
      </c>
    </row>
    <row r="2476" ht="15.75" customFormat="1" customHeight="1" s="41">
      <c r="B2476" s="416" t="inlineStr">
        <is>
          <t>E02002540</t>
        </is>
      </c>
      <c r="C2476" s="417" t="inlineStr">
        <is>
          <t>Stockton-on-Tees 006</t>
        </is>
      </c>
      <c r="D2476" s="417" t="inlineStr">
        <is>
          <t>E06000004</t>
        </is>
      </c>
      <c r="E2476" s="417" t="inlineStr">
        <is>
          <t>Stockton-on-Tees</t>
        </is>
      </c>
      <c r="F2476" s="417" t="inlineStr">
        <is>
          <t>North East</t>
        </is>
      </c>
      <c r="G2476" s="380" t="inlineStr">
        <is>
          <t>RT Urban Big</t>
        </is>
      </c>
      <c r="H2476" s="413" t="inlineStr">
        <is>
          <t>Other Urban</t>
        </is>
      </c>
    </row>
    <row r="2477" ht="15.75" customFormat="1" customHeight="1" s="41">
      <c r="B2477" s="416" t="inlineStr">
        <is>
          <t>E02002541</t>
        </is>
      </c>
      <c r="C2477" s="417" t="inlineStr">
        <is>
          <t>Stockton-on-Tees 007</t>
        </is>
      </c>
      <c r="D2477" s="417" t="inlineStr">
        <is>
          <t>E06000004</t>
        </is>
      </c>
      <c r="E2477" s="417" t="inlineStr">
        <is>
          <t>Stockton-on-Tees</t>
        </is>
      </c>
      <c r="F2477" s="417" t="inlineStr">
        <is>
          <t>North East</t>
        </is>
      </c>
      <c r="G2477" s="380" t="inlineStr">
        <is>
          <t>RT Urban Big</t>
        </is>
      </c>
      <c r="H2477" s="413" t="inlineStr">
        <is>
          <t>Other Urban</t>
        </is>
      </c>
    </row>
    <row r="2478" ht="15.75" customFormat="1" customHeight="1" s="41">
      <c r="B2478" s="416" t="inlineStr">
        <is>
          <t>E02002542</t>
        </is>
      </c>
      <c r="C2478" s="417" t="inlineStr">
        <is>
          <t>Stockton-on-Tees 008</t>
        </is>
      </c>
      <c r="D2478" s="417" t="inlineStr">
        <is>
          <t>E06000004</t>
        </is>
      </c>
      <c r="E2478" s="417" t="inlineStr">
        <is>
          <t>Stockton-on-Tees</t>
        </is>
      </c>
      <c r="F2478" s="417" t="inlineStr">
        <is>
          <t>North East</t>
        </is>
      </c>
      <c r="G2478" s="380" t="inlineStr">
        <is>
          <t>RT Urban Big</t>
        </is>
      </c>
      <c r="H2478" s="413" t="inlineStr">
        <is>
          <t>Other Urban</t>
        </is>
      </c>
    </row>
    <row r="2479" ht="15.75" customFormat="1" customHeight="1" s="41">
      <c r="B2479" s="416" t="inlineStr">
        <is>
          <t>E02002543</t>
        </is>
      </c>
      <c r="C2479" s="417" t="inlineStr">
        <is>
          <t>Stockton-on-Tees 009</t>
        </is>
      </c>
      <c r="D2479" s="417" t="inlineStr">
        <is>
          <t>E06000004</t>
        </is>
      </c>
      <c r="E2479" s="417" t="inlineStr">
        <is>
          <t>Stockton-on-Tees</t>
        </is>
      </c>
      <c r="F2479" s="417" t="inlineStr">
        <is>
          <t>North East</t>
        </is>
      </c>
      <c r="G2479" s="380" t="inlineStr">
        <is>
          <t>RT Urban Big</t>
        </is>
      </c>
      <c r="H2479" s="413" t="inlineStr">
        <is>
          <t>Other Urban</t>
        </is>
      </c>
    </row>
    <row r="2480" ht="15.75" customFormat="1" customHeight="1" s="41">
      <c r="B2480" s="416" t="inlineStr">
        <is>
          <t>E02002544</t>
        </is>
      </c>
      <c r="C2480" s="417" t="inlineStr">
        <is>
          <t>Stockton-on-Tees 010</t>
        </is>
      </c>
      <c r="D2480" s="417" t="inlineStr">
        <is>
          <t>E06000004</t>
        </is>
      </c>
      <c r="E2480" s="417" t="inlineStr">
        <is>
          <t>Stockton-on-Tees</t>
        </is>
      </c>
      <c r="F2480" s="417" t="inlineStr">
        <is>
          <t>North East</t>
        </is>
      </c>
      <c r="G2480" s="380" t="inlineStr">
        <is>
          <t>RT Urban Big</t>
        </is>
      </c>
      <c r="H2480" s="413" t="inlineStr">
        <is>
          <t>Other Urban</t>
        </is>
      </c>
    </row>
    <row r="2481" ht="15.75" customFormat="1" customHeight="1" s="41">
      <c r="B2481" s="416" t="inlineStr">
        <is>
          <t>E02002545</t>
        </is>
      </c>
      <c r="C2481" s="417" t="inlineStr">
        <is>
          <t>Stockton-on-Tees 011</t>
        </is>
      </c>
      <c r="D2481" s="417" t="inlineStr">
        <is>
          <t>E06000004</t>
        </is>
      </c>
      <c r="E2481" s="417" t="inlineStr">
        <is>
          <t>Stockton-on-Tees</t>
        </is>
      </c>
      <c r="F2481" s="417" t="inlineStr">
        <is>
          <t>North East</t>
        </is>
      </c>
      <c r="G2481" s="380" t="inlineStr">
        <is>
          <t>RT Urban Big</t>
        </is>
      </c>
      <c r="H2481" s="413" t="inlineStr">
        <is>
          <t>Other Urban</t>
        </is>
      </c>
    </row>
    <row r="2482" ht="15.75" customFormat="1" customHeight="1" s="41">
      <c r="B2482" s="416" t="inlineStr">
        <is>
          <t>E02002546</t>
        </is>
      </c>
      <c r="C2482" s="417" t="inlineStr">
        <is>
          <t>Stockton-on-Tees 012</t>
        </is>
      </c>
      <c r="D2482" s="417" t="inlineStr">
        <is>
          <t>E06000004</t>
        </is>
      </c>
      <c r="E2482" s="417" t="inlineStr">
        <is>
          <t>Stockton-on-Tees</t>
        </is>
      </c>
      <c r="F2482" s="417" t="inlineStr">
        <is>
          <t>North East</t>
        </is>
      </c>
      <c r="G2482" s="380" t="inlineStr">
        <is>
          <t>RT Urban Big</t>
        </is>
      </c>
      <c r="H2482" s="413" t="inlineStr">
        <is>
          <t>Other Urban</t>
        </is>
      </c>
    </row>
    <row r="2483" ht="15.75" customFormat="1" customHeight="1" s="41">
      <c r="B2483" s="416" t="inlineStr">
        <is>
          <t>E02002547</t>
        </is>
      </c>
      <c r="C2483" s="417" t="inlineStr">
        <is>
          <t>Stockton-on-Tees 013</t>
        </is>
      </c>
      <c r="D2483" s="417" t="inlineStr">
        <is>
          <t>E06000004</t>
        </is>
      </c>
      <c r="E2483" s="417" t="inlineStr">
        <is>
          <t>Stockton-on-Tees</t>
        </is>
      </c>
      <c r="F2483" s="417" t="inlineStr">
        <is>
          <t>North East</t>
        </is>
      </c>
      <c r="G2483" s="380" t="inlineStr">
        <is>
          <t>RT Urban Big</t>
        </is>
      </c>
      <c r="H2483" s="413" t="inlineStr">
        <is>
          <t>Other Urban</t>
        </is>
      </c>
    </row>
    <row r="2484" ht="15.75" customFormat="1" customHeight="1" s="41">
      <c r="B2484" s="416" t="inlineStr">
        <is>
          <t>E02002548</t>
        </is>
      </c>
      <c r="C2484" s="417" t="inlineStr">
        <is>
          <t>Stockton-on-Tees 014</t>
        </is>
      </c>
      <c r="D2484" s="417" t="inlineStr">
        <is>
          <t>E06000004</t>
        </is>
      </c>
      <c r="E2484" s="417" t="inlineStr">
        <is>
          <t>Stockton-on-Tees</t>
        </is>
      </c>
      <c r="F2484" s="417" t="inlineStr">
        <is>
          <t>North East</t>
        </is>
      </c>
      <c r="G2484" s="380" t="inlineStr">
        <is>
          <t>RT Urban Big</t>
        </is>
      </c>
      <c r="H2484" s="413" t="inlineStr">
        <is>
          <t>Other Urban</t>
        </is>
      </c>
    </row>
    <row r="2485" ht="15.75" customFormat="1" customHeight="1" s="41">
      <c r="B2485" s="416" t="inlineStr">
        <is>
          <t>E02002549</t>
        </is>
      </c>
      <c r="C2485" s="417" t="inlineStr">
        <is>
          <t>Stockton-on-Tees 015</t>
        </is>
      </c>
      <c r="D2485" s="417" t="inlineStr">
        <is>
          <t>E06000004</t>
        </is>
      </c>
      <c r="E2485" s="417" t="inlineStr">
        <is>
          <t>Stockton-on-Tees</t>
        </is>
      </c>
      <c r="F2485" s="417" t="inlineStr">
        <is>
          <t>North East</t>
        </is>
      </c>
      <c r="G2485" s="380" t="inlineStr">
        <is>
          <t>RT Urban Big</t>
        </is>
      </c>
      <c r="H2485" s="413" t="inlineStr">
        <is>
          <t>Other Urban</t>
        </is>
      </c>
    </row>
    <row r="2486" ht="15.75" customFormat="1" customHeight="1" s="41">
      <c r="B2486" s="416" t="inlineStr">
        <is>
          <t>E02002550</t>
        </is>
      </c>
      <c r="C2486" s="417" t="inlineStr">
        <is>
          <t>Stockton-on-Tees 016</t>
        </is>
      </c>
      <c r="D2486" s="417" t="inlineStr">
        <is>
          <t>E06000004</t>
        </is>
      </c>
      <c r="E2486" s="417" t="inlineStr">
        <is>
          <t>Stockton-on-Tees</t>
        </is>
      </c>
      <c r="F2486" s="417" t="inlineStr">
        <is>
          <t>North East</t>
        </is>
      </c>
      <c r="G2486" s="380" t="inlineStr">
        <is>
          <t>RT Urban Big</t>
        </is>
      </c>
      <c r="H2486" s="413" t="inlineStr">
        <is>
          <t>Other Urban</t>
        </is>
      </c>
    </row>
    <row r="2487" ht="15.75" customFormat="1" customHeight="1" s="41">
      <c r="B2487" s="416" t="inlineStr">
        <is>
          <t>E02002551</t>
        </is>
      </c>
      <c r="C2487" s="417" t="inlineStr">
        <is>
          <t>Stockton-on-Tees 017</t>
        </is>
      </c>
      <c r="D2487" s="417" t="inlineStr">
        <is>
          <t>E06000004</t>
        </is>
      </c>
      <c r="E2487" s="417" t="inlineStr">
        <is>
          <t>Stockton-on-Tees</t>
        </is>
      </c>
      <c r="F2487" s="417" t="inlineStr">
        <is>
          <t>North East</t>
        </is>
      </c>
      <c r="G2487" s="380" t="inlineStr">
        <is>
          <t>RT Urban Big</t>
        </is>
      </c>
      <c r="H2487" s="413" t="inlineStr">
        <is>
          <t>Other Urban</t>
        </is>
      </c>
    </row>
    <row r="2488" ht="15.75" customFormat="1" customHeight="1" s="41">
      <c r="B2488" s="416" t="inlineStr">
        <is>
          <t>E02002552</t>
        </is>
      </c>
      <c r="C2488" s="417" t="inlineStr">
        <is>
          <t>Stockton-on-Tees 018</t>
        </is>
      </c>
      <c r="D2488" s="417" t="inlineStr">
        <is>
          <t>E06000004</t>
        </is>
      </c>
      <c r="E2488" s="417" t="inlineStr">
        <is>
          <t>Stockton-on-Tees</t>
        </is>
      </c>
      <c r="F2488" s="417" t="inlineStr">
        <is>
          <t>North East</t>
        </is>
      </c>
      <c r="G2488" s="380" t="inlineStr">
        <is>
          <t>RT Urban Big</t>
        </is>
      </c>
      <c r="H2488" s="413" t="inlineStr">
        <is>
          <t>Other Urban</t>
        </is>
      </c>
    </row>
    <row r="2489" ht="15.75" customFormat="1" customHeight="1" s="41">
      <c r="B2489" s="416" t="inlineStr">
        <is>
          <t>E02002553</t>
        </is>
      </c>
      <c r="C2489" s="417" t="inlineStr">
        <is>
          <t>Stockton-on-Tees 019</t>
        </is>
      </c>
      <c r="D2489" s="417" t="inlineStr">
        <is>
          <t>E06000004</t>
        </is>
      </c>
      <c r="E2489" s="417" t="inlineStr">
        <is>
          <t>Stockton-on-Tees</t>
        </is>
      </c>
      <c r="F2489" s="417" t="inlineStr">
        <is>
          <t>North East</t>
        </is>
      </c>
      <c r="G2489" s="380" t="inlineStr">
        <is>
          <t>RT Urban Big</t>
        </is>
      </c>
      <c r="H2489" s="413" t="inlineStr">
        <is>
          <t>Other Urban</t>
        </is>
      </c>
    </row>
    <row r="2490" ht="15.75" customFormat="1" customHeight="1" s="41">
      <c r="B2490" s="416" t="inlineStr">
        <is>
          <t>E02002554</t>
        </is>
      </c>
      <c r="C2490" s="417" t="inlineStr">
        <is>
          <t>Stockton-on-Tees 020</t>
        </is>
      </c>
      <c r="D2490" s="417" t="inlineStr">
        <is>
          <t>E06000004</t>
        </is>
      </c>
      <c r="E2490" s="417" t="inlineStr">
        <is>
          <t>Stockton-on-Tees</t>
        </is>
      </c>
      <c r="F2490" s="417" t="inlineStr">
        <is>
          <t>North East</t>
        </is>
      </c>
      <c r="G2490" s="380" t="inlineStr">
        <is>
          <t>RT Urban Big</t>
        </is>
      </c>
      <c r="H2490" s="413" t="inlineStr">
        <is>
          <t>Other Urban</t>
        </is>
      </c>
    </row>
    <row r="2491" ht="15.75" customFormat="1" customHeight="1" s="41">
      <c r="B2491" s="416" t="inlineStr">
        <is>
          <t>E02002555</t>
        </is>
      </c>
      <c r="C2491" s="417" t="inlineStr">
        <is>
          <t>Stockton-on-Tees 021</t>
        </is>
      </c>
      <c r="D2491" s="417" t="inlineStr">
        <is>
          <t>E06000004</t>
        </is>
      </c>
      <c r="E2491" s="417" t="inlineStr">
        <is>
          <t>Stockton-on-Tees</t>
        </is>
      </c>
      <c r="F2491" s="417" t="inlineStr">
        <is>
          <t>North East</t>
        </is>
      </c>
      <c r="G2491" s="380" t="inlineStr">
        <is>
          <t>RT Urban Small</t>
        </is>
      </c>
      <c r="H2491" s="413" t="inlineStr">
        <is>
          <t>Other Urban</t>
        </is>
      </c>
    </row>
    <row r="2492" ht="15.75" customFormat="1" customHeight="1" s="41">
      <c r="B2492" s="416" t="inlineStr">
        <is>
          <t>E02002556</t>
        </is>
      </c>
      <c r="C2492" s="417" t="inlineStr">
        <is>
          <t>Stockton-on-Tees 022</t>
        </is>
      </c>
      <c r="D2492" s="417" t="inlineStr">
        <is>
          <t>E06000004</t>
        </is>
      </c>
      <c r="E2492" s="417" t="inlineStr">
        <is>
          <t>Stockton-on-Tees</t>
        </is>
      </c>
      <c r="F2492" s="417" t="inlineStr">
        <is>
          <t>North East</t>
        </is>
      </c>
      <c r="G2492" s="380" t="inlineStr">
        <is>
          <t>RT Rural</t>
        </is>
      </c>
      <c r="H2492" s="413" t="inlineStr">
        <is>
          <t>Rural</t>
        </is>
      </c>
    </row>
    <row r="2493" ht="15.75" customFormat="1" customHeight="1" s="41">
      <c r="B2493" s="416" t="inlineStr">
        <is>
          <t>E02002557</t>
        </is>
      </c>
      <c r="C2493" s="417" t="inlineStr">
        <is>
          <t>Stockton-on-Tees 023</t>
        </is>
      </c>
      <c r="D2493" s="417" t="inlineStr">
        <is>
          <t>E06000004</t>
        </is>
      </c>
      <c r="E2493" s="417" t="inlineStr">
        <is>
          <t>Stockton-on-Tees</t>
        </is>
      </c>
      <c r="F2493" s="417" t="inlineStr">
        <is>
          <t>North East</t>
        </is>
      </c>
      <c r="G2493" s="380" t="inlineStr">
        <is>
          <t>RT Urban Big</t>
        </is>
      </c>
      <c r="H2493" s="413" t="inlineStr">
        <is>
          <t>Other Urban</t>
        </is>
      </c>
    </row>
    <row r="2494" ht="15.75" customFormat="1" customHeight="1" s="41">
      <c r="B2494" s="416" t="inlineStr">
        <is>
          <t>E02002558</t>
        </is>
      </c>
      <c r="C2494" s="417" t="inlineStr">
        <is>
          <t>Stockton-on-Tees 024</t>
        </is>
      </c>
      <c r="D2494" s="417" t="inlineStr">
        <is>
          <t>E06000004</t>
        </is>
      </c>
      <c r="E2494" s="417" t="inlineStr">
        <is>
          <t>Stockton-on-Tees</t>
        </is>
      </c>
      <c r="F2494" s="417" t="inlineStr">
        <is>
          <t>North East</t>
        </is>
      </c>
      <c r="G2494" s="380" t="inlineStr">
        <is>
          <t>RT Rural</t>
        </is>
      </c>
      <c r="H2494" s="413" t="inlineStr">
        <is>
          <t>Rural</t>
        </is>
      </c>
    </row>
    <row r="2495" ht="15.75" customFormat="1" customHeight="1" s="41">
      <c r="B2495" s="416" t="inlineStr">
        <is>
          <t>E02002559</t>
        </is>
      </c>
      <c r="C2495" s="417" t="inlineStr">
        <is>
          <t>Darlington 001</t>
        </is>
      </c>
      <c r="D2495" s="417" t="inlineStr">
        <is>
          <t>E06000005</t>
        </is>
      </c>
      <c r="E2495" s="417" t="inlineStr">
        <is>
          <t>Darlington</t>
        </is>
      </c>
      <c r="F2495" s="417" t="inlineStr">
        <is>
          <t>North East</t>
        </is>
      </c>
      <c r="G2495" s="380" t="inlineStr">
        <is>
          <t>RT Rural</t>
        </is>
      </c>
      <c r="H2495" s="413" t="inlineStr">
        <is>
          <t>Rural</t>
        </is>
      </c>
    </row>
    <row r="2496" ht="15.75" customFormat="1" customHeight="1" s="41">
      <c r="B2496" s="416" t="inlineStr">
        <is>
          <t>E02002560</t>
        </is>
      </c>
      <c r="C2496" s="417" t="inlineStr">
        <is>
          <t>Darlington 002</t>
        </is>
      </c>
      <c r="D2496" s="417" t="inlineStr">
        <is>
          <t>E06000005</t>
        </is>
      </c>
      <c r="E2496" s="417" t="inlineStr">
        <is>
          <t>Darlington</t>
        </is>
      </c>
      <c r="F2496" s="417" t="inlineStr">
        <is>
          <t>North East</t>
        </is>
      </c>
      <c r="G2496" s="380" t="inlineStr">
        <is>
          <t>RT Urban Medium</t>
        </is>
      </c>
      <c r="H2496" s="413" t="inlineStr">
        <is>
          <t>Other Urban</t>
        </is>
      </c>
    </row>
    <row r="2497" ht="15.75" customFormat="1" customHeight="1" s="41">
      <c r="B2497" s="416" t="inlineStr">
        <is>
          <t>E02002561</t>
        </is>
      </c>
      <c r="C2497" s="417" t="inlineStr">
        <is>
          <t>Darlington 003</t>
        </is>
      </c>
      <c r="D2497" s="417" t="inlineStr">
        <is>
          <t>E06000005</t>
        </is>
      </c>
      <c r="E2497" s="417" t="inlineStr">
        <is>
          <t>Darlington</t>
        </is>
      </c>
      <c r="F2497" s="417" t="inlineStr">
        <is>
          <t>North East</t>
        </is>
      </c>
      <c r="G2497" s="380" t="inlineStr">
        <is>
          <t>RT Urban Medium</t>
        </is>
      </c>
      <c r="H2497" s="413" t="inlineStr">
        <is>
          <t>Other Urban</t>
        </is>
      </c>
    </row>
    <row r="2498" ht="15.75" customFormat="1" customHeight="1" s="41">
      <c r="B2498" s="416" t="inlineStr">
        <is>
          <t>E02002562</t>
        </is>
      </c>
      <c r="C2498" s="417" t="inlineStr">
        <is>
          <t>Darlington 004</t>
        </is>
      </c>
      <c r="D2498" s="417" t="inlineStr">
        <is>
          <t>E06000005</t>
        </is>
      </c>
      <c r="E2498" s="417" t="inlineStr">
        <is>
          <t>Darlington</t>
        </is>
      </c>
      <c r="F2498" s="417" t="inlineStr">
        <is>
          <t>North East</t>
        </is>
      </c>
      <c r="G2498" s="380" t="inlineStr">
        <is>
          <t>RT Urban Medium</t>
        </is>
      </c>
      <c r="H2498" s="413" t="inlineStr">
        <is>
          <t>Other Urban</t>
        </is>
      </c>
    </row>
    <row r="2499" ht="15.75" customFormat="1" customHeight="1" s="41">
      <c r="B2499" s="416" t="inlineStr">
        <is>
          <t>E02002563</t>
        </is>
      </c>
      <c r="C2499" s="417" t="inlineStr">
        <is>
          <t>Darlington 005</t>
        </is>
      </c>
      <c r="D2499" s="417" t="inlineStr">
        <is>
          <t>E06000005</t>
        </is>
      </c>
      <c r="E2499" s="417" t="inlineStr">
        <is>
          <t>Darlington</t>
        </is>
      </c>
      <c r="F2499" s="417" t="inlineStr">
        <is>
          <t>North East</t>
        </is>
      </c>
      <c r="G2499" s="380" t="inlineStr">
        <is>
          <t>RT Urban Medium</t>
        </is>
      </c>
      <c r="H2499" s="413" t="inlineStr">
        <is>
          <t>Other Urban</t>
        </is>
      </c>
    </row>
    <row r="2500" ht="15.75" customFormat="1" customHeight="1" s="41">
      <c r="B2500" s="416" t="inlineStr">
        <is>
          <t>E02002564</t>
        </is>
      </c>
      <c r="C2500" s="417" t="inlineStr">
        <is>
          <t>Darlington 006</t>
        </is>
      </c>
      <c r="D2500" s="417" t="inlineStr">
        <is>
          <t>E06000005</t>
        </is>
      </c>
      <c r="E2500" s="417" t="inlineStr">
        <is>
          <t>Darlington</t>
        </is>
      </c>
      <c r="F2500" s="417" t="inlineStr">
        <is>
          <t>North East</t>
        </is>
      </c>
      <c r="G2500" s="380" t="inlineStr">
        <is>
          <t>RT Urban Medium</t>
        </is>
      </c>
      <c r="H2500" s="413" t="inlineStr">
        <is>
          <t>Other Urban</t>
        </is>
      </c>
    </row>
    <row r="2501" ht="15.75" customFormat="1" customHeight="1" s="41">
      <c r="B2501" s="416" t="inlineStr">
        <is>
          <t>E02002565</t>
        </is>
      </c>
      <c r="C2501" s="417" t="inlineStr">
        <is>
          <t>Darlington 007</t>
        </is>
      </c>
      <c r="D2501" s="417" t="inlineStr">
        <is>
          <t>E06000005</t>
        </is>
      </c>
      <c r="E2501" s="417" t="inlineStr">
        <is>
          <t>Darlington</t>
        </is>
      </c>
      <c r="F2501" s="417" t="inlineStr">
        <is>
          <t>North East</t>
        </is>
      </c>
      <c r="G2501" s="380" t="inlineStr">
        <is>
          <t>RT Urban Medium</t>
        </is>
      </c>
      <c r="H2501" s="413" t="inlineStr">
        <is>
          <t>Other Urban</t>
        </is>
      </c>
    </row>
    <row r="2502" ht="15.75" customFormat="1" customHeight="1" s="41">
      <c r="B2502" s="416" t="inlineStr">
        <is>
          <t>E02002566</t>
        </is>
      </c>
      <c r="C2502" s="417" t="inlineStr">
        <is>
          <t>Darlington 008</t>
        </is>
      </c>
      <c r="D2502" s="417" t="inlineStr">
        <is>
          <t>E06000005</t>
        </is>
      </c>
      <c r="E2502" s="417" t="inlineStr">
        <is>
          <t>Darlington</t>
        </is>
      </c>
      <c r="F2502" s="417" t="inlineStr">
        <is>
          <t>North East</t>
        </is>
      </c>
      <c r="G2502" s="380" t="inlineStr">
        <is>
          <t>RT Urban Medium</t>
        </is>
      </c>
      <c r="H2502" s="413" t="inlineStr">
        <is>
          <t>Other Urban</t>
        </is>
      </c>
    </row>
    <row r="2503" ht="15.75" customFormat="1" customHeight="1" s="41">
      <c r="B2503" s="416" t="inlineStr">
        <is>
          <t>E02002567</t>
        </is>
      </c>
      <c r="C2503" s="417" t="inlineStr">
        <is>
          <t>Darlington 009</t>
        </is>
      </c>
      <c r="D2503" s="417" t="inlineStr">
        <is>
          <t>E06000005</t>
        </is>
      </c>
      <c r="E2503" s="417" t="inlineStr">
        <is>
          <t>Darlington</t>
        </is>
      </c>
      <c r="F2503" s="417" t="inlineStr">
        <is>
          <t>North East</t>
        </is>
      </c>
      <c r="G2503" s="380" t="inlineStr">
        <is>
          <t>RT Urban Medium</t>
        </is>
      </c>
      <c r="H2503" s="413" t="inlineStr">
        <is>
          <t>Other Urban</t>
        </is>
      </c>
    </row>
    <row r="2504" ht="15.75" customFormat="1" customHeight="1" s="41">
      <c r="B2504" s="416" t="inlineStr">
        <is>
          <t>E02002568</t>
        </is>
      </c>
      <c r="C2504" s="417" t="inlineStr">
        <is>
          <t>Darlington 010</t>
        </is>
      </c>
      <c r="D2504" s="417" t="inlineStr">
        <is>
          <t>E06000005</t>
        </is>
      </c>
      <c r="E2504" s="417" t="inlineStr">
        <is>
          <t>Darlington</t>
        </is>
      </c>
      <c r="F2504" s="417" t="inlineStr">
        <is>
          <t>North East</t>
        </is>
      </c>
      <c r="G2504" s="380" t="inlineStr">
        <is>
          <t>RT Urban Medium</t>
        </is>
      </c>
      <c r="H2504" s="413" t="inlineStr">
        <is>
          <t>Other Urban</t>
        </is>
      </c>
    </row>
    <row r="2505" ht="15.75" customFormat="1" customHeight="1" s="41">
      <c r="B2505" s="416" t="inlineStr">
        <is>
          <t>E02002569</t>
        </is>
      </c>
      <c r="C2505" s="417" t="inlineStr">
        <is>
          <t>Darlington 011</t>
        </is>
      </c>
      <c r="D2505" s="417" t="inlineStr">
        <is>
          <t>E06000005</t>
        </is>
      </c>
      <c r="E2505" s="417" t="inlineStr">
        <is>
          <t>Darlington</t>
        </is>
      </c>
      <c r="F2505" s="417" t="inlineStr">
        <is>
          <t>North East</t>
        </is>
      </c>
      <c r="G2505" s="380" t="inlineStr">
        <is>
          <t>RT Urban Medium</t>
        </is>
      </c>
      <c r="H2505" s="413" t="inlineStr">
        <is>
          <t>Other Urban</t>
        </is>
      </c>
    </row>
    <row r="2506" ht="15.75" customFormat="1" customHeight="1" s="41">
      <c r="B2506" s="416" t="inlineStr">
        <is>
          <t>E02002570</t>
        </is>
      </c>
      <c r="C2506" s="417" t="inlineStr">
        <is>
          <t>Darlington 012</t>
        </is>
      </c>
      <c r="D2506" s="417" t="inlineStr">
        <is>
          <t>E06000005</t>
        </is>
      </c>
      <c r="E2506" s="417" t="inlineStr">
        <is>
          <t>Darlington</t>
        </is>
      </c>
      <c r="F2506" s="417" t="inlineStr">
        <is>
          <t>North East</t>
        </is>
      </c>
      <c r="G2506" s="380" t="inlineStr">
        <is>
          <t>RT Urban Medium</t>
        </is>
      </c>
      <c r="H2506" s="413" t="inlineStr">
        <is>
          <t>Other Urban</t>
        </is>
      </c>
    </row>
    <row r="2507" ht="15.75" customFormat="1" customHeight="1" s="41">
      <c r="B2507" s="416" t="inlineStr">
        <is>
          <t>E02002571</t>
        </is>
      </c>
      <c r="C2507" s="417" t="inlineStr">
        <is>
          <t>Darlington 013</t>
        </is>
      </c>
      <c r="D2507" s="417" t="inlineStr">
        <is>
          <t>E06000005</t>
        </is>
      </c>
      <c r="E2507" s="417" t="inlineStr">
        <is>
          <t>Darlington</t>
        </is>
      </c>
      <c r="F2507" s="417" t="inlineStr">
        <is>
          <t>North East</t>
        </is>
      </c>
      <c r="G2507" s="380" t="inlineStr">
        <is>
          <t>RT Urban Medium</t>
        </is>
      </c>
      <c r="H2507" s="413" t="inlineStr">
        <is>
          <t>Other Urban</t>
        </is>
      </c>
    </row>
    <row r="2508" ht="15.75" customFormat="1" customHeight="1" s="41">
      <c r="B2508" s="416" t="inlineStr">
        <is>
          <t>E02002572</t>
        </is>
      </c>
      <c r="C2508" s="417" t="inlineStr">
        <is>
          <t>Darlington 014</t>
        </is>
      </c>
      <c r="D2508" s="417" t="inlineStr">
        <is>
          <t>E06000005</t>
        </is>
      </c>
      <c r="E2508" s="417" t="inlineStr">
        <is>
          <t>Darlington</t>
        </is>
      </c>
      <c r="F2508" s="417" t="inlineStr">
        <is>
          <t>North East</t>
        </is>
      </c>
      <c r="G2508" s="380" t="inlineStr">
        <is>
          <t>RT Urban Medium</t>
        </is>
      </c>
      <c r="H2508" s="413" t="inlineStr">
        <is>
          <t>Other Urban</t>
        </is>
      </c>
    </row>
    <row r="2509" ht="15.75" customFormat="1" customHeight="1" s="41">
      <c r="B2509" s="416" t="inlineStr">
        <is>
          <t>E02002573</t>
        </is>
      </c>
      <c r="C2509" s="417" t="inlineStr">
        <is>
          <t>Darlington 015</t>
        </is>
      </c>
      <c r="D2509" s="417" t="inlineStr">
        <is>
          <t>E06000005</t>
        </is>
      </c>
      <c r="E2509" s="417" t="inlineStr">
        <is>
          <t>Darlington</t>
        </is>
      </c>
      <c r="F2509" s="417" t="inlineStr">
        <is>
          <t>North East</t>
        </is>
      </c>
      <c r="G2509" s="380" t="inlineStr">
        <is>
          <t>RT Rural</t>
        </is>
      </c>
      <c r="H2509" s="413" t="inlineStr">
        <is>
          <t>Rural</t>
        </is>
      </c>
    </row>
    <row r="2510" ht="15.75" customFormat="1" customHeight="1" s="41">
      <c r="B2510" s="416" t="inlineStr">
        <is>
          <t>E02002574</t>
        </is>
      </c>
      <c r="C2510" s="417" t="inlineStr">
        <is>
          <t>Halton 001</t>
        </is>
      </c>
      <c r="D2510" s="417" t="inlineStr">
        <is>
          <t>E06000006</t>
        </is>
      </c>
      <c r="E2510" s="417" t="inlineStr">
        <is>
          <t>Halton</t>
        </is>
      </c>
      <c r="F2510" s="417" t="inlineStr">
        <is>
          <t>North West</t>
        </is>
      </c>
      <c r="G2510" s="380" t="inlineStr">
        <is>
          <t>RT Urban Medium</t>
        </is>
      </c>
      <c r="H2510" s="413" t="inlineStr">
        <is>
          <t>Other Urban</t>
        </is>
      </c>
    </row>
    <row r="2511" ht="15.75" customFormat="1" customHeight="1" s="41">
      <c r="B2511" s="416" t="inlineStr">
        <is>
          <t>E02002575</t>
        </is>
      </c>
      <c r="C2511" s="417" t="inlineStr">
        <is>
          <t>Halton 002</t>
        </is>
      </c>
      <c r="D2511" s="417" t="inlineStr">
        <is>
          <t>E06000006</t>
        </is>
      </c>
      <c r="E2511" s="417" t="inlineStr">
        <is>
          <t>Halton</t>
        </is>
      </c>
      <c r="F2511" s="417" t="inlineStr">
        <is>
          <t>North West</t>
        </is>
      </c>
      <c r="G2511" s="380" t="inlineStr">
        <is>
          <t>RT Urban Medium</t>
        </is>
      </c>
      <c r="H2511" s="413" t="inlineStr">
        <is>
          <t>Other Urban</t>
        </is>
      </c>
    </row>
    <row r="2512" ht="15.75" customFormat="1" customHeight="1" s="41">
      <c r="B2512" s="416" t="inlineStr">
        <is>
          <t>E02002576</t>
        </is>
      </c>
      <c r="C2512" s="417" t="inlineStr">
        <is>
          <t>Halton 003</t>
        </is>
      </c>
      <c r="D2512" s="417" t="inlineStr">
        <is>
          <t>E06000006</t>
        </is>
      </c>
      <c r="E2512" s="417" t="inlineStr">
        <is>
          <t>Halton</t>
        </is>
      </c>
      <c r="F2512" s="417" t="inlineStr">
        <is>
          <t>North West</t>
        </is>
      </c>
      <c r="G2512" s="380" t="inlineStr">
        <is>
          <t>RT Urban Medium</t>
        </is>
      </c>
      <c r="H2512" s="413" t="inlineStr">
        <is>
          <t>Other Urban</t>
        </is>
      </c>
    </row>
    <row r="2513" ht="15.75" customFormat="1" customHeight="1" s="41">
      <c r="B2513" s="416" t="inlineStr">
        <is>
          <t>E02002577</t>
        </is>
      </c>
      <c r="C2513" s="417" t="inlineStr">
        <is>
          <t>Halton 004</t>
        </is>
      </c>
      <c r="D2513" s="417" t="inlineStr">
        <is>
          <t>E06000006</t>
        </is>
      </c>
      <c r="E2513" s="417" t="inlineStr">
        <is>
          <t>Halton</t>
        </is>
      </c>
      <c r="F2513" s="417" t="inlineStr">
        <is>
          <t>North West</t>
        </is>
      </c>
      <c r="G2513" s="380" t="inlineStr">
        <is>
          <t>RT Urban Medium</t>
        </is>
      </c>
      <c r="H2513" s="413" t="inlineStr">
        <is>
          <t>Other Urban</t>
        </is>
      </c>
    </row>
    <row r="2514" ht="15.75" customFormat="1" customHeight="1" s="41">
      <c r="B2514" s="416" t="inlineStr">
        <is>
          <t>E02002578</t>
        </is>
      </c>
      <c r="C2514" s="417" t="inlineStr">
        <is>
          <t>Halton 005</t>
        </is>
      </c>
      <c r="D2514" s="417" t="inlineStr">
        <is>
          <t>E06000006</t>
        </is>
      </c>
      <c r="E2514" s="417" t="inlineStr">
        <is>
          <t>Halton</t>
        </is>
      </c>
      <c r="F2514" s="417" t="inlineStr">
        <is>
          <t>North West</t>
        </is>
      </c>
      <c r="G2514" s="380" t="inlineStr">
        <is>
          <t>RT Urban Medium</t>
        </is>
      </c>
      <c r="H2514" s="413" t="inlineStr">
        <is>
          <t>Other Urban</t>
        </is>
      </c>
    </row>
    <row r="2515" ht="15.75" customFormat="1" customHeight="1" s="41">
      <c r="B2515" s="416" t="inlineStr">
        <is>
          <t>E02002579</t>
        </is>
      </c>
      <c r="C2515" s="417" t="inlineStr">
        <is>
          <t>Halton 006</t>
        </is>
      </c>
      <c r="D2515" s="417" t="inlineStr">
        <is>
          <t>E06000006</t>
        </is>
      </c>
      <c r="E2515" s="417" t="inlineStr">
        <is>
          <t>Halton</t>
        </is>
      </c>
      <c r="F2515" s="417" t="inlineStr">
        <is>
          <t>North West</t>
        </is>
      </c>
      <c r="G2515" s="380" t="inlineStr">
        <is>
          <t>RT Urban Medium</t>
        </is>
      </c>
      <c r="H2515" s="413" t="inlineStr">
        <is>
          <t>Other Urban</t>
        </is>
      </c>
    </row>
    <row r="2516" ht="15.75" customFormat="1" customHeight="1" s="41">
      <c r="B2516" s="416" t="inlineStr">
        <is>
          <t>E02002580</t>
        </is>
      </c>
      <c r="C2516" s="417" t="inlineStr">
        <is>
          <t>Halton 007</t>
        </is>
      </c>
      <c r="D2516" s="417" t="inlineStr">
        <is>
          <t>E06000006</t>
        </is>
      </c>
      <c r="E2516" s="417" t="inlineStr">
        <is>
          <t>Halton</t>
        </is>
      </c>
      <c r="F2516" s="417" t="inlineStr">
        <is>
          <t>North West</t>
        </is>
      </c>
      <c r="G2516" s="380" t="inlineStr">
        <is>
          <t>RT Urban Medium</t>
        </is>
      </c>
      <c r="H2516" s="413" t="inlineStr">
        <is>
          <t>Other Urban</t>
        </is>
      </c>
    </row>
    <row r="2517" ht="15.75" customFormat="1" customHeight="1" s="41">
      <c r="B2517" s="416" t="inlineStr">
        <is>
          <t>E02002581</t>
        </is>
      </c>
      <c r="C2517" s="417" t="inlineStr">
        <is>
          <t>Halton 008</t>
        </is>
      </c>
      <c r="D2517" s="417" t="inlineStr">
        <is>
          <t>E06000006</t>
        </is>
      </c>
      <c r="E2517" s="417" t="inlineStr">
        <is>
          <t>Halton</t>
        </is>
      </c>
      <c r="F2517" s="417" t="inlineStr">
        <is>
          <t>North West</t>
        </is>
      </c>
      <c r="G2517" s="380" t="inlineStr">
        <is>
          <t>RT Urban Medium</t>
        </is>
      </c>
      <c r="H2517" s="413" t="inlineStr">
        <is>
          <t>Other Urban</t>
        </is>
      </c>
    </row>
    <row r="2518" ht="15.75" customFormat="1" customHeight="1" s="41">
      <c r="B2518" s="416" t="inlineStr">
        <is>
          <t>E02002582</t>
        </is>
      </c>
      <c r="C2518" s="417" t="inlineStr">
        <is>
          <t>Halton 009</t>
        </is>
      </c>
      <c r="D2518" s="417" t="inlineStr">
        <is>
          <t>E06000006</t>
        </is>
      </c>
      <c r="E2518" s="417" t="inlineStr">
        <is>
          <t>Halton</t>
        </is>
      </c>
      <c r="F2518" s="417" t="inlineStr">
        <is>
          <t>North West</t>
        </is>
      </c>
      <c r="G2518" s="380" t="inlineStr">
        <is>
          <t>RT Urban Medium</t>
        </is>
      </c>
      <c r="H2518" s="413" t="inlineStr">
        <is>
          <t>Other Urban</t>
        </is>
      </c>
    </row>
    <row r="2519" ht="15.75" customFormat="1" customHeight="1" s="41">
      <c r="B2519" s="416" t="inlineStr">
        <is>
          <t>E02002583</t>
        </is>
      </c>
      <c r="C2519" s="417" t="inlineStr">
        <is>
          <t>Halton 010</t>
        </is>
      </c>
      <c r="D2519" s="417" t="inlineStr">
        <is>
          <t>E06000006</t>
        </is>
      </c>
      <c r="E2519" s="417" t="inlineStr">
        <is>
          <t>Halton</t>
        </is>
      </c>
      <c r="F2519" s="417" t="inlineStr">
        <is>
          <t>North West</t>
        </is>
      </c>
      <c r="G2519" s="380" t="inlineStr">
        <is>
          <t>RT Urban Medium</t>
        </is>
      </c>
      <c r="H2519" s="413" t="inlineStr">
        <is>
          <t>Other Urban</t>
        </is>
      </c>
    </row>
    <row r="2520" ht="15.75" customFormat="1" customHeight="1" s="41">
      <c r="B2520" s="416" t="inlineStr">
        <is>
          <t>E02002584</t>
        </is>
      </c>
      <c r="C2520" s="417" t="inlineStr">
        <is>
          <t>Halton 011</t>
        </is>
      </c>
      <c r="D2520" s="417" t="inlineStr">
        <is>
          <t>E06000006</t>
        </is>
      </c>
      <c r="E2520" s="417" t="inlineStr">
        <is>
          <t>Halton</t>
        </is>
      </c>
      <c r="F2520" s="417" t="inlineStr">
        <is>
          <t>North West</t>
        </is>
      </c>
      <c r="G2520" s="380" t="inlineStr">
        <is>
          <t>RT Urban Medium</t>
        </is>
      </c>
      <c r="H2520" s="413" t="inlineStr">
        <is>
          <t>Other Urban</t>
        </is>
      </c>
    </row>
    <row r="2521" ht="15.75" customFormat="1" customHeight="1" s="41">
      <c r="B2521" s="416" t="inlineStr">
        <is>
          <t>E02002585</t>
        </is>
      </c>
      <c r="C2521" s="417" t="inlineStr">
        <is>
          <t>Halton 012</t>
        </is>
      </c>
      <c r="D2521" s="417" t="inlineStr">
        <is>
          <t>E06000006</t>
        </is>
      </c>
      <c r="E2521" s="417" t="inlineStr">
        <is>
          <t>Halton</t>
        </is>
      </c>
      <c r="F2521" s="417" t="inlineStr">
        <is>
          <t>North West</t>
        </is>
      </c>
      <c r="G2521" s="380" t="inlineStr">
        <is>
          <t>RT Urban Medium</t>
        </is>
      </c>
      <c r="H2521" s="413" t="inlineStr">
        <is>
          <t>Other Urban</t>
        </is>
      </c>
    </row>
    <row r="2522" ht="15.75" customFormat="1" customHeight="1" s="41">
      <c r="B2522" s="416" t="inlineStr">
        <is>
          <t>E02002586</t>
        </is>
      </c>
      <c r="C2522" s="417" t="inlineStr">
        <is>
          <t>Halton 013</t>
        </is>
      </c>
      <c r="D2522" s="417" t="inlineStr">
        <is>
          <t>E06000006</t>
        </is>
      </c>
      <c r="E2522" s="417" t="inlineStr">
        <is>
          <t>Halton</t>
        </is>
      </c>
      <c r="F2522" s="417" t="inlineStr">
        <is>
          <t>North West</t>
        </is>
      </c>
      <c r="G2522" s="380" t="inlineStr">
        <is>
          <t>RT Urban Medium</t>
        </is>
      </c>
      <c r="H2522" s="413" t="inlineStr">
        <is>
          <t>Other Urban</t>
        </is>
      </c>
    </row>
    <row r="2523" ht="15.75" customFormat="1" customHeight="1" s="41">
      <c r="B2523" s="416" t="inlineStr">
        <is>
          <t>E02002587</t>
        </is>
      </c>
      <c r="C2523" s="417" t="inlineStr">
        <is>
          <t>Halton 014</t>
        </is>
      </c>
      <c r="D2523" s="417" t="inlineStr">
        <is>
          <t>E06000006</t>
        </is>
      </c>
      <c r="E2523" s="417" t="inlineStr">
        <is>
          <t>Halton</t>
        </is>
      </c>
      <c r="F2523" s="417" t="inlineStr">
        <is>
          <t>North West</t>
        </is>
      </c>
      <c r="G2523" s="380" t="inlineStr">
        <is>
          <t>RT Urban Medium</t>
        </is>
      </c>
      <c r="H2523" s="413" t="inlineStr">
        <is>
          <t>Other Urban</t>
        </is>
      </c>
    </row>
    <row r="2524" ht="15.75" customFormat="1" customHeight="1" s="41">
      <c r="B2524" s="416" t="inlineStr">
        <is>
          <t>E02002588</t>
        </is>
      </c>
      <c r="C2524" s="417" t="inlineStr">
        <is>
          <t>Halton 015</t>
        </is>
      </c>
      <c r="D2524" s="417" t="inlineStr">
        <is>
          <t>E06000006</t>
        </is>
      </c>
      <c r="E2524" s="417" t="inlineStr">
        <is>
          <t>Halton</t>
        </is>
      </c>
      <c r="F2524" s="417" t="inlineStr">
        <is>
          <t>North West</t>
        </is>
      </c>
      <c r="G2524" s="380" t="inlineStr">
        <is>
          <t>RT Urban Medium</t>
        </is>
      </c>
      <c r="H2524" s="413" t="inlineStr">
        <is>
          <t>Other Urban</t>
        </is>
      </c>
    </row>
    <row r="2525" ht="15.75" customFormat="1" customHeight="1" s="41">
      <c r="B2525" s="416" t="inlineStr">
        <is>
          <t>E02002589</t>
        </is>
      </c>
      <c r="C2525" s="417" t="inlineStr">
        <is>
          <t>Halton 016</t>
        </is>
      </c>
      <c r="D2525" s="417" t="inlineStr">
        <is>
          <t>E06000006</t>
        </is>
      </c>
      <c r="E2525" s="417" t="inlineStr">
        <is>
          <t>Halton</t>
        </is>
      </c>
      <c r="F2525" s="417" t="inlineStr">
        <is>
          <t>North West</t>
        </is>
      </c>
      <c r="G2525" s="380" t="inlineStr">
        <is>
          <t>RT Urban Medium</t>
        </is>
      </c>
      <c r="H2525" s="413" t="inlineStr">
        <is>
          <t>Other Urban</t>
        </is>
      </c>
    </row>
    <row r="2526" ht="15.75" customFormat="1" customHeight="1" s="41">
      <c r="B2526" s="416" t="inlineStr">
        <is>
          <t>E02002590</t>
        </is>
      </c>
      <c r="C2526" s="417" t="inlineStr">
        <is>
          <t>Warrington 001</t>
        </is>
      </c>
      <c r="D2526" s="417" t="inlineStr">
        <is>
          <t>E06000007</t>
        </is>
      </c>
      <c r="E2526" s="417" t="inlineStr">
        <is>
          <t>Warrington</t>
        </is>
      </c>
      <c r="F2526" s="417" t="inlineStr">
        <is>
          <t>North West</t>
        </is>
      </c>
      <c r="G2526" s="380" t="inlineStr">
        <is>
          <t>RT Rural</t>
        </is>
      </c>
      <c r="H2526" s="413" t="inlineStr">
        <is>
          <t>Rural</t>
        </is>
      </c>
    </row>
    <row r="2527" ht="15.75" customFormat="1" customHeight="1" s="41">
      <c r="B2527" s="416" t="inlineStr">
        <is>
          <t>E02002591</t>
        </is>
      </c>
      <c r="C2527" s="417" t="inlineStr">
        <is>
          <t>Warrington 002</t>
        </is>
      </c>
      <c r="D2527" s="417" t="inlineStr">
        <is>
          <t>E06000007</t>
        </is>
      </c>
      <c r="E2527" s="417" t="inlineStr">
        <is>
          <t>Warrington</t>
        </is>
      </c>
      <c r="F2527" s="417" t="inlineStr">
        <is>
          <t>North West</t>
        </is>
      </c>
      <c r="G2527" s="380" t="inlineStr">
        <is>
          <t>RT Rural</t>
        </is>
      </c>
      <c r="H2527" s="413" t="inlineStr">
        <is>
          <t>Rural</t>
        </is>
      </c>
    </row>
    <row r="2528" ht="15.75" customFormat="1" customHeight="1" s="41">
      <c r="B2528" s="416" t="inlineStr">
        <is>
          <t>E02002592</t>
        </is>
      </c>
      <c r="C2528" s="417" t="inlineStr">
        <is>
          <t>Warrington 003</t>
        </is>
      </c>
      <c r="D2528" s="417" t="inlineStr">
        <is>
          <t>E06000007</t>
        </is>
      </c>
      <c r="E2528" s="417" t="inlineStr">
        <is>
          <t>Warrington</t>
        </is>
      </c>
      <c r="F2528" s="417" t="inlineStr">
        <is>
          <t>North West</t>
        </is>
      </c>
      <c r="G2528" s="380" t="inlineStr">
        <is>
          <t>RT Rural</t>
        </is>
      </c>
      <c r="H2528" s="413" t="inlineStr">
        <is>
          <t>Rural</t>
        </is>
      </c>
    </row>
    <row r="2529" ht="15.75" customFormat="1" customHeight="1" s="41">
      <c r="B2529" s="416" t="inlineStr">
        <is>
          <t>E02002593</t>
        </is>
      </c>
      <c r="C2529" s="417" t="inlineStr">
        <is>
          <t>Warrington 004</t>
        </is>
      </c>
      <c r="D2529" s="417" t="inlineStr">
        <is>
          <t>E06000007</t>
        </is>
      </c>
      <c r="E2529" s="417" t="inlineStr">
        <is>
          <t>Warrington</t>
        </is>
      </c>
      <c r="F2529" s="417" t="inlineStr">
        <is>
          <t>North West</t>
        </is>
      </c>
      <c r="G2529" s="380" t="inlineStr">
        <is>
          <t>RT Urban Large</t>
        </is>
      </c>
      <c r="H2529" s="413" t="inlineStr">
        <is>
          <t>Other Urban</t>
        </is>
      </c>
    </row>
    <row r="2530" ht="15.75" customFormat="1" customHeight="1" s="41">
      <c r="B2530" s="416" t="inlineStr">
        <is>
          <t>E02002594</t>
        </is>
      </c>
      <c r="C2530" s="417" t="inlineStr">
        <is>
          <t>Warrington 005</t>
        </is>
      </c>
      <c r="D2530" s="417" t="inlineStr">
        <is>
          <t>E06000007</t>
        </is>
      </c>
      <c r="E2530" s="417" t="inlineStr">
        <is>
          <t>Warrington</t>
        </is>
      </c>
      <c r="F2530" s="417" t="inlineStr">
        <is>
          <t>North West</t>
        </is>
      </c>
      <c r="G2530" s="380" t="inlineStr">
        <is>
          <t>RT Urban Large</t>
        </is>
      </c>
      <c r="H2530" s="413" t="inlineStr">
        <is>
          <t>Other Urban</t>
        </is>
      </c>
    </row>
    <row r="2531" ht="15.75" customFormat="1" customHeight="1" s="41">
      <c r="B2531" s="416" t="inlineStr">
        <is>
          <t>E02002595</t>
        </is>
      </c>
      <c r="C2531" s="417" t="inlineStr">
        <is>
          <t>Warrington 006</t>
        </is>
      </c>
      <c r="D2531" s="417" t="inlineStr">
        <is>
          <t>E06000007</t>
        </is>
      </c>
      <c r="E2531" s="417" t="inlineStr">
        <is>
          <t>Warrington</t>
        </is>
      </c>
      <c r="F2531" s="417" t="inlineStr">
        <is>
          <t>North West</t>
        </is>
      </c>
      <c r="G2531" s="380" t="inlineStr">
        <is>
          <t>RT Urban Large</t>
        </is>
      </c>
      <c r="H2531" s="413" t="inlineStr">
        <is>
          <t>Other Urban</t>
        </is>
      </c>
    </row>
    <row r="2532" ht="15.75" customFormat="1" customHeight="1" s="41">
      <c r="B2532" s="416" t="inlineStr">
        <is>
          <t>E02002596</t>
        </is>
      </c>
      <c r="C2532" s="417" t="inlineStr">
        <is>
          <t>Warrington 007</t>
        </is>
      </c>
      <c r="D2532" s="417" t="inlineStr">
        <is>
          <t>E06000007</t>
        </is>
      </c>
      <c r="E2532" s="417" t="inlineStr">
        <is>
          <t>Warrington</t>
        </is>
      </c>
      <c r="F2532" s="417" t="inlineStr">
        <is>
          <t>North West</t>
        </is>
      </c>
      <c r="G2532" s="380" t="inlineStr">
        <is>
          <t>RT Urban Large</t>
        </is>
      </c>
      <c r="H2532" s="413" t="inlineStr">
        <is>
          <t>Other Urban</t>
        </is>
      </c>
    </row>
    <row r="2533" ht="15.75" customFormat="1" customHeight="1" s="41">
      <c r="B2533" s="416" t="inlineStr">
        <is>
          <t>E02002597</t>
        </is>
      </c>
      <c r="C2533" s="417" t="inlineStr">
        <is>
          <t>Warrington 008</t>
        </is>
      </c>
      <c r="D2533" s="417" t="inlineStr">
        <is>
          <t>E06000007</t>
        </is>
      </c>
      <c r="E2533" s="417" t="inlineStr">
        <is>
          <t>Warrington</t>
        </is>
      </c>
      <c r="F2533" s="417" t="inlineStr">
        <is>
          <t>North West</t>
        </is>
      </c>
      <c r="G2533" s="380" t="inlineStr">
        <is>
          <t>RT Urban Large</t>
        </is>
      </c>
      <c r="H2533" s="413" t="inlineStr">
        <is>
          <t>Other Urban</t>
        </is>
      </c>
    </row>
    <row r="2534" ht="15.75" customFormat="1" customHeight="1" s="41">
      <c r="B2534" s="416" t="inlineStr">
        <is>
          <t>E02002598</t>
        </is>
      </c>
      <c r="C2534" s="417" t="inlineStr">
        <is>
          <t>Warrington 009</t>
        </is>
      </c>
      <c r="D2534" s="417" t="inlineStr">
        <is>
          <t>E06000007</t>
        </is>
      </c>
      <c r="E2534" s="417" t="inlineStr">
        <is>
          <t>Warrington</t>
        </is>
      </c>
      <c r="F2534" s="417" t="inlineStr">
        <is>
          <t>North West</t>
        </is>
      </c>
      <c r="G2534" s="380" t="inlineStr">
        <is>
          <t>RT Urban Large</t>
        </is>
      </c>
      <c r="H2534" s="413" t="inlineStr">
        <is>
          <t>Other Urban</t>
        </is>
      </c>
    </row>
    <row r="2535" ht="15.75" customFormat="1" customHeight="1" s="41">
      <c r="B2535" s="416" t="inlineStr">
        <is>
          <t>E02002599</t>
        </is>
      </c>
      <c r="C2535" s="417" t="inlineStr">
        <is>
          <t>Warrington 010</t>
        </is>
      </c>
      <c r="D2535" s="417" t="inlineStr">
        <is>
          <t>E06000007</t>
        </is>
      </c>
      <c r="E2535" s="417" t="inlineStr">
        <is>
          <t>Warrington</t>
        </is>
      </c>
      <c r="F2535" s="417" t="inlineStr">
        <is>
          <t>North West</t>
        </is>
      </c>
      <c r="G2535" s="380" t="inlineStr">
        <is>
          <t>RT Urban Large</t>
        </is>
      </c>
      <c r="H2535" s="413" t="inlineStr">
        <is>
          <t>Other Urban</t>
        </is>
      </c>
    </row>
    <row r="2536" ht="15.75" customFormat="1" customHeight="1" s="41">
      <c r="B2536" s="416" t="inlineStr">
        <is>
          <t>E02002600</t>
        </is>
      </c>
      <c r="C2536" s="417" t="inlineStr">
        <is>
          <t>Warrington 011</t>
        </is>
      </c>
      <c r="D2536" s="417" t="inlineStr">
        <is>
          <t>E06000007</t>
        </is>
      </c>
      <c r="E2536" s="417" t="inlineStr">
        <is>
          <t>Warrington</t>
        </is>
      </c>
      <c r="F2536" s="417" t="inlineStr">
        <is>
          <t>North West</t>
        </is>
      </c>
      <c r="G2536" s="380" t="inlineStr">
        <is>
          <t>RT Urban Large</t>
        </is>
      </c>
      <c r="H2536" s="413" t="inlineStr">
        <is>
          <t>Other Urban</t>
        </is>
      </c>
    </row>
    <row r="2537" ht="15.75" customFormat="1" customHeight="1" s="41">
      <c r="B2537" s="416" t="inlineStr">
        <is>
          <t>E02002601</t>
        </is>
      </c>
      <c r="C2537" s="417" t="inlineStr">
        <is>
          <t>Warrington 012</t>
        </is>
      </c>
      <c r="D2537" s="417" t="inlineStr">
        <is>
          <t>E06000007</t>
        </is>
      </c>
      <c r="E2537" s="417" t="inlineStr">
        <is>
          <t>Warrington</t>
        </is>
      </c>
      <c r="F2537" s="417" t="inlineStr">
        <is>
          <t>North West</t>
        </is>
      </c>
      <c r="G2537" s="380" t="inlineStr">
        <is>
          <t>RT Urban Large</t>
        </is>
      </c>
      <c r="H2537" s="413" t="inlineStr">
        <is>
          <t>Other Urban</t>
        </is>
      </c>
    </row>
    <row r="2538" ht="15.75" customFormat="1" customHeight="1" s="41">
      <c r="B2538" s="416" t="inlineStr">
        <is>
          <t>E02002602</t>
        </is>
      </c>
      <c r="C2538" s="417" t="inlineStr">
        <is>
          <t>Warrington 013</t>
        </is>
      </c>
      <c r="D2538" s="417" t="inlineStr">
        <is>
          <t>E06000007</t>
        </is>
      </c>
      <c r="E2538" s="417" t="inlineStr">
        <is>
          <t>Warrington</t>
        </is>
      </c>
      <c r="F2538" s="417" t="inlineStr">
        <is>
          <t>North West</t>
        </is>
      </c>
      <c r="G2538" s="380" t="inlineStr">
        <is>
          <t>RT Urban Large</t>
        </is>
      </c>
      <c r="H2538" s="413" t="inlineStr">
        <is>
          <t>Other Urban</t>
        </is>
      </c>
    </row>
    <row r="2539" ht="15.75" customFormat="1" customHeight="1" s="41">
      <c r="B2539" s="416" t="inlineStr">
        <is>
          <t>E02002603</t>
        </is>
      </c>
      <c r="C2539" s="417" t="inlineStr">
        <is>
          <t>Warrington 014</t>
        </is>
      </c>
      <c r="D2539" s="417" t="inlineStr">
        <is>
          <t>E06000007</t>
        </is>
      </c>
      <c r="E2539" s="417" t="inlineStr">
        <is>
          <t>Warrington</t>
        </is>
      </c>
      <c r="F2539" s="417" t="inlineStr">
        <is>
          <t>North West</t>
        </is>
      </c>
      <c r="G2539" s="380" t="inlineStr">
        <is>
          <t>RT Urban Large</t>
        </is>
      </c>
      <c r="H2539" s="413" t="inlineStr">
        <is>
          <t>Other Urban</t>
        </is>
      </c>
    </row>
    <row r="2540" ht="15.75" customFormat="1" customHeight="1" s="41">
      <c r="B2540" s="416" t="inlineStr">
        <is>
          <t>E02002604</t>
        </is>
      </c>
      <c r="C2540" s="417" t="inlineStr">
        <is>
          <t>Warrington 015</t>
        </is>
      </c>
      <c r="D2540" s="417" t="inlineStr">
        <is>
          <t>E06000007</t>
        </is>
      </c>
      <c r="E2540" s="417" t="inlineStr">
        <is>
          <t>Warrington</t>
        </is>
      </c>
      <c r="F2540" s="417" t="inlineStr">
        <is>
          <t>North West</t>
        </is>
      </c>
      <c r="G2540" s="380" t="inlineStr">
        <is>
          <t>RT Urban Large</t>
        </is>
      </c>
      <c r="H2540" s="413" t="inlineStr">
        <is>
          <t>Other Urban</t>
        </is>
      </c>
    </row>
    <row r="2541" ht="15.75" customFormat="1" customHeight="1" s="41">
      <c r="B2541" s="416" t="inlineStr">
        <is>
          <t>E02002605</t>
        </is>
      </c>
      <c r="C2541" s="417" t="inlineStr">
        <is>
          <t>Warrington 016</t>
        </is>
      </c>
      <c r="D2541" s="417" t="inlineStr">
        <is>
          <t>E06000007</t>
        </is>
      </c>
      <c r="E2541" s="417" t="inlineStr">
        <is>
          <t>Warrington</t>
        </is>
      </c>
      <c r="F2541" s="417" t="inlineStr">
        <is>
          <t>North West</t>
        </is>
      </c>
      <c r="G2541" s="380" t="inlineStr">
        <is>
          <t>RT Urban Large</t>
        </is>
      </c>
      <c r="H2541" s="413" t="inlineStr">
        <is>
          <t>Other Urban</t>
        </is>
      </c>
    </row>
    <row r="2542" ht="15.75" customFormat="1" customHeight="1" s="41">
      <c r="B2542" s="416" t="inlineStr">
        <is>
          <t>E02002606</t>
        </is>
      </c>
      <c r="C2542" s="417" t="inlineStr">
        <is>
          <t>Warrington 017</t>
        </is>
      </c>
      <c r="D2542" s="417" t="inlineStr">
        <is>
          <t>E06000007</t>
        </is>
      </c>
      <c r="E2542" s="417" t="inlineStr">
        <is>
          <t>Warrington</t>
        </is>
      </c>
      <c r="F2542" s="417" t="inlineStr">
        <is>
          <t>North West</t>
        </is>
      </c>
      <c r="G2542" s="380" t="inlineStr">
        <is>
          <t>RT Urban Large</t>
        </is>
      </c>
      <c r="H2542" s="413" t="inlineStr">
        <is>
          <t>Other Urban</t>
        </is>
      </c>
    </row>
    <row r="2543" ht="15.75" customFormat="1" customHeight="1" s="41">
      <c r="B2543" s="416" t="inlineStr">
        <is>
          <t>E02002607</t>
        </is>
      </c>
      <c r="C2543" s="417" t="inlineStr">
        <is>
          <t>Warrington 018</t>
        </is>
      </c>
      <c r="D2543" s="417" t="inlineStr">
        <is>
          <t>E06000007</t>
        </is>
      </c>
      <c r="E2543" s="417" t="inlineStr">
        <is>
          <t>Warrington</t>
        </is>
      </c>
      <c r="F2543" s="417" t="inlineStr">
        <is>
          <t>North West</t>
        </is>
      </c>
      <c r="G2543" s="380" t="inlineStr">
        <is>
          <t>RT Urban Large</t>
        </is>
      </c>
      <c r="H2543" s="413" t="inlineStr">
        <is>
          <t>Other Urban</t>
        </is>
      </c>
    </row>
    <row r="2544" ht="15.75" customFormat="1" customHeight="1" s="41">
      <c r="B2544" s="416" t="inlineStr">
        <is>
          <t>E02002608</t>
        </is>
      </c>
      <c r="C2544" s="417" t="inlineStr">
        <is>
          <t>Warrington 019</t>
        </is>
      </c>
      <c r="D2544" s="417" t="inlineStr">
        <is>
          <t>E06000007</t>
        </is>
      </c>
      <c r="E2544" s="417" t="inlineStr">
        <is>
          <t>Warrington</t>
        </is>
      </c>
      <c r="F2544" s="417" t="inlineStr">
        <is>
          <t>North West</t>
        </is>
      </c>
      <c r="G2544" s="380" t="inlineStr">
        <is>
          <t>RT Urban Large</t>
        </is>
      </c>
      <c r="H2544" s="413" t="inlineStr">
        <is>
          <t>Other Urban</t>
        </is>
      </c>
    </row>
    <row r="2545" ht="15.75" customFormat="1" customHeight="1" s="41">
      <c r="B2545" s="416" t="inlineStr">
        <is>
          <t>E02002609</t>
        </is>
      </c>
      <c r="C2545" s="417" t="inlineStr">
        <is>
          <t>Warrington 020</t>
        </is>
      </c>
      <c r="D2545" s="417" t="inlineStr">
        <is>
          <t>E06000007</t>
        </is>
      </c>
      <c r="E2545" s="417" t="inlineStr">
        <is>
          <t>Warrington</t>
        </is>
      </c>
      <c r="F2545" s="417" t="inlineStr">
        <is>
          <t>North West</t>
        </is>
      </c>
      <c r="G2545" s="380" t="inlineStr">
        <is>
          <t>RT Urban Large</t>
        </is>
      </c>
      <c r="H2545" s="413" t="inlineStr">
        <is>
          <t>Other Urban</t>
        </is>
      </c>
    </row>
    <row r="2546" ht="15.75" customFormat="1" customHeight="1" s="41">
      <c r="B2546" s="416" t="inlineStr">
        <is>
          <t>E02002610</t>
        </is>
      </c>
      <c r="C2546" s="417" t="inlineStr">
        <is>
          <t>Warrington 021</t>
        </is>
      </c>
      <c r="D2546" s="417" t="inlineStr">
        <is>
          <t>E06000007</t>
        </is>
      </c>
      <c r="E2546" s="417" t="inlineStr">
        <is>
          <t>Warrington</t>
        </is>
      </c>
      <c r="F2546" s="417" t="inlineStr">
        <is>
          <t>North West</t>
        </is>
      </c>
      <c r="G2546" s="380" t="inlineStr">
        <is>
          <t>RT Urban Small</t>
        </is>
      </c>
      <c r="H2546" s="413" t="inlineStr">
        <is>
          <t>Other Urban</t>
        </is>
      </c>
    </row>
    <row r="2547" ht="15.75" customFormat="1" customHeight="1" s="41">
      <c r="B2547" s="416" t="inlineStr">
        <is>
          <t>E02002611</t>
        </is>
      </c>
      <c r="C2547" s="417" t="inlineStr">
        <is>
          <t>Warrington 022</t>
        </is>
      </c>
      <c r="D2547" s="417" t="inlineStr">
        <is>
          <t>E06000007</t>
        </is>
      </c>
      <c r="E2547" s="417" t="inlineStr">
        <is>
          <t>Warrington</t>
        </is>
      </c>
      <c r="F2547" s="417" t="inlineStr">
        <is>
          <t>North West</t>
        </is>
      </c>
      <c r="G2547" s="380" t="inlineStr">
        <is>
          <t>RT Urban Large</t>
        </is>
      </c>
      <c r="H2547" s="413" t="inlineStr">
        <is>
          <t>Other Urban</t>
        </is>
      </c>
    </row>
    <row r="2548" ht="15.75" customFormat="1" customHeight="1" s="41">
      <c r="B2548" s="416" t="inlineStr">
        <is>
          <t>E02002612</t>
        </is>
      </c>
      <c r="C2548" s="417" t="inlineStr">
        <is>
          <t>Warrington 023</t>
        </is>
      </c>
      <c r="D2548" s="417" t="inlineStr">
        <is>
          <t>E06000007</t>
        </is>
      </c>
      <c r="E2548" s="417" t="inlineStr">
        <is>
          <t>Warrington</t>
        </is>
      </c>
      <c r="F2548" s="417" t="inlineStr">
        <is>
          <t>North West</t>
        </is>
      </c>
      <c r="G2548" s="380" t="inlineStr">
        <is>
          <t>RT Urban Large</t>
        </is>
      </c>
      <c r="H2548" s="413" t="inlineStr">
        <is>
          <t>Other Urban</t>
        </is>
      </c>
    </row>
    <row r="2549" ht="15.75" customFormat="1" customHeight="1" s="41">
      <c r="B2549" s="416" t="inlineStr">
        <is>
          <t>E02002613</t>
        </is>
      </c>
      <c r="C2549" s="417" t="inlineStr">
        <is>
          <t>Warrington 024</t>
        </is>
      </c>
      <c r="D2549" s="417" t="inlineStr">
        <is>
          <t>E06000007</t>
        </is>
      </c>
      <c r="E2549" s="417" t="inlineStr">
        <is>
          <t>Warrington</t>
        </is>
      </c>
      <c r="F2549" s="417" t="inlineStr">
        <is>
          <t>North West</t>
        </is>
      </c>
      <c r="G2549" s="380" t="inlineStr">
        <is>
          <t>RT Rural</t>
        </is>
      </c>
      <c r="H2549" s="413" t="inlineStr">
        <is>
          <t>Rural</t>
        </is>
      </c>
    </row>
    <row r="2550" ht="15.75" customFormat="1" customHeight="1" s="41">
      <c r="B2550" s="416" t="inlineStr">
        <is>
          <t>E02002614</t>
        </is>
      </c>
      <c r="C2550" s="417" t="inlineStr">
        <is>
          <t>Warrington 025</t>
        </is>
      </c>
      <c r="D2550" s="417" t="inlineStr">
        <is>
          <t>E06000007</t>
        </is>
      </c>
      <c r="E2550" s="417" t="inlineStr">
        <is>
          <t>Warrington</t>
        </is>
      </c>
      <c r="F2550" s="417" t="inlineStr">
        <is>
          <t>North West</t>
        </is>
      </c>
      <c r="G2550" s="380" t="inlineStr">
        <is>
          <t>RT Urban Large</t>
        </is>
      </c>
      <c r="H2550" s="413" t="inlineStr">
        <is>
          <t>Other Urban</t>
        </is>
      </c>
    </row>
    <row r="2551" ht="15.75" customFormat="1" customHeight="1" s="41">
      <c r="B2551" s="416" t="inlineStr">
        <is>
          <t>E02002615</t>
        </is>
      </c>
      <c r="C2551" s="417" t="inlineStr">
        <is>
          <t>Blackburn with Darwen 001</t>
        </is>
      </c>
      <c r="D2551" s="417" t="inlineStr">
        <is>
          <t>E06000008</t>
        </is>
      </c>
      <c r="E2551" s="417" t="inlineStr">
        <is>
          <t>Blackburn with Darwen</t>
        </is>
      </c>
      <c r="F2551" s="417" t="inlineStr">
        <is>
          <t>North West</t>
        </is>
      </c>
      <c r="G2551" s="380" t="inlineStr">
        <is>
          <t>RT Urban Large</t>
        </is>
      </c>
      <c r="H2551" s="413" t="inlineStr">
        <is>
          <t>Other Urban</t>
        </is>
      </c>
    </row>
    <row r="2552" ht="15.75" customFormat="1" customHeight="1" s="41">
      <c r="B2552" s="416" t="inlineStr">
        <is>
          <t>E02002616</t>
        </is>
      </c>
      <c r="C2552" s="417" t="inlineStr">
        <is>
          <t>Blackburn with Darwen 002</t>
        </is>
      </c>
      <c r="D2552" s="417" t="inlineStr">
        <is>
          <t>E06000008</t>
        </is>
      </c>
      <c r="E2552" s="417" t="inlineStr">
        <is>
          <t>Blackburn with Darwen</t>
        </is>
      </c>
      <c r="F2552" s="417" t="inlineStr">
        <is>
          <t>North West</t>
        </is>
      </c>
      <c r="G2552" s="380" t="inlineStr">
        <is>
          <t>RT Urban Large</t>
        </is>
      </c>
      <c r="H2552" s="413" t="inlineStr">
        <is>
          <t>Other Urban</t>
        </is>
      </c>
    </row>
    <row r="2553" ht="15.75" customFormat="1" customHeight="1" s="41">
      <c r="B2553" s="416" t="inlineStr">
        <is>
          <t>E02002617</t>
        </is>
      </c>
      <c r="C2553" s="417" t="inlineStr">
        <is>
          <t>Blackburn with Darwen 003</t>
        </is>
      </c>
      <c r="D2553" s="417" t="inlineStr">
        <is>
          <t>E06000008</t>
        </is>
      </c>
      <c r="E2553" s="417" t="inlineStr">
        <is>
          <t>Blackburn with Darwen</t>
        </is>
      </c>
      <c r="F2553" s="417" t="inlineStr">
        <is>
          <t>North West</t>
        </is>
      </c>
      <c r="G2553" s="380" t="inlineStr">
        <is>
          <t>RT Urban Large</t>
        </is>
      </c>
      <c r="H2553" s="413" t="inlineStr">
        <is>
          <t>Other Urban</t>
        </is>
      </c>
    </row>
    <row r="2554" ht="15.75" customFormat="1" customHeight="1" s="41">
      <c r="B2554" s="416" t="inlineStr">
        <is>
          <t>E02002618</t>
        </is>
      </c>
      <c r="C2554" s="417" t="inlineStr">
        <is>
          <t>Blackburn with Darwen 004</t>
        </is>
      </c>
      <c r="D2554" s="417" t="inlineStr">
        <is>
          <t>E06000008</t>
        </is>
      </c>
      <c r="E2554" s="417" t="inlineStr">
        <is>
          <t>Blackburn with Darwen</t>
        </is>
      </c>
      <c r="F2554" s="417" t="inlineStr">
        <is>
          <t>North West</t>
        </is>
      </c>
      <c r="G2554" s="380" t="inlineStr">
        <is>
          <t>RT Urban Large</t>
        </is>
      </c>
      <c r="H2554" s="413" t="inlineStr">
        <is>
          <t>Other Urban</t>
        </is>
      </c>
    </row>
    <row r="2555" ht="15.75" customFormat="1" customHeight="1" s="41">
      <c r="B2555" s="416" t="inlineStr">
        <is>
          <t>E02002619</t>
        </is>
      </c>
      <c r="C2555" s="417" t="inlineStr">
        <is>
          <t>Blackburn with Darwen 005</t>
        </is>
      </c>
      <c r="D2555" s="417" t="inlineStr">
        <is>
          <t>E06000008</t>
        </is>
      </c>
      <c r="E2555" s="417" t="inlineStr">
        <is>
          <t>Blackburn with Darwen</t>
        </is>
      </c>
      <c r="F2555" s="417" t="inlineStr">
        <is>
          <t>North West</t>
        </is>
      </c>
      <c r="G2555" s="380" t="inlineStr">
        <is>
          <t>RT Urban Large</t>
        </is>
      </c>
      <c r="H2555" s="413" t="inlineStr">
        <is>
          <t>Other Urban</t>
        </is>
      </c>
    </row>
    <row r="2556" ht="15.75" customFormat="1" customHeight="1" s="41">
      <c r="B2556" s="416" t="inlineStr">
        <is>
          <t>E02002620</t>
        </is>
      </c>
      <c r="C2556" s="417" t="inlineStr">
        <is>
          <t>Blackburn with Darwen 006</t>
        </is>
      </c>
      <c r="D2556" s="417" t="inlineStr">
        <is>
          <t>E06000008</t>
        </is>
      </c>
      <c r="E2556" s="417" t="inlineStr">
        <is>
          <t>Blackburn with Darwen</t>
        </is>
      </c>
      <c r="F2556" s="417" t="inlineStr">
        <is>
          <t>North West</t>
        </is>
      </c>
      <c r="G2556" s="380" t="inlineStr">
        <is>
          <t>RT Urban Large</t>
        </is>
      </c>
      <c r="H2556" s="413" t="inlineStr">
        <is>
          <t>Other Urban</t>
        </is>
      </c>
    </row>
    <row r="2557" ht="15.75" customFormat="1" customHeight="1" s="41">
      <c r="B2557" s="416" t="inlineStr">
        <is>
          <t>E02002621</t>
        </is>
      </c>
      <c r="C2557" s="417" t="inlineStr">
        <is>
          <t>Blackburn with Darwen 007</t>
        </is>
      </c>
      <c r="D2557" s="417" t="inlineStr">
        <is>
          <t>E06000008</t>
        </is>
      </c>
      <c r="E2557" s="417" t="inlineStr">
        <is>
          <t>Blackburn with Darwen</t>
        </is>
      </c>
      <c r="F2557" s="417" t="inlineStr">
        <is>
          <t>North West</t>
        </is>
      </c>
      <c r="G2557" s="380" t="inlineStr">
        <is>
          <t>RT Urban Large</t>
        </is>
      </c>
      <c r="H2557" s="413" t="inlineStr">
        <is>
          <t>Other Urban</t>
        </is>
      </c>
    </row>
    <row r="2558" ht="15.75" customFormat="1" customHeight="1" s="41">
      <c r="B2558" s="416" t="inlineStr">
        <is>
          <t>E02002622</t>
        </is>
      </c>
      <c r="C2558" s="417" t="inlineStr">
        <is>
          <t>Blackburn with Darwen 008</t>
        </is>
      </c>
      <c r="D2558" s="417" t="inlineStr">
        <is>
          <t>E06000008</t>
        </is>
      </c>
      <c r="E2558" s="417" t="inlineStr">
        <is>
          <t>Blackburn with Darwen</t>
        </is>
      </c>
      <c r="F2558" s="417" t="inlineStr">
        <is>
          <t>North West</t>
        </is>
      </c>
      <c r="G2558" s="380" t="inlineStr">
        <is>
          <t>RT Urban Large</t>
        </is>
      </c>
      <c r="H2558" s="413" t="inlineStr">
        <is>
          <t>Other Urban</t>
        </is>
      </c>
    </row>
    <row r="2559" ht="15.75" customFormat="1" customHeight="1" s="41">
      <c r="B2559" s="416" t="inlineStr">
        <is>
          <t>E02002623</t>
        </is>
      </c>
      <c r="C2559" s="417" t="inlineStr">
        <is>
          <t>Blackburn with Darwen 009</t>
        </is>
      </c>
      <c r="D2559" s="417" t="inlineStr">
        <is>
          <t>E06000008</t>
        </is>
      </c>
      <c r="E2559" s="417" t="inlineStr">
        <is>
          <t>Blackburn with Darwen</t>
        </is>
      </c>
      <c r="F2559" s="417" t="inlineStr">
        <is>
          <t>North West</t>
        </is>
      </c>
      <c r="G2559" s="380" t="inlineStr">
        <is>
          <t>RT Urban Large</t>
        </is>
      </c>
      <c r="H2559" s="413" t="inlineStr">
        <is>
          <t>Other Urban</t>
        </is>
      </c>
    </row>
    <row r="2560" ht="15.75" customFormat="1" customHeight="1" s="41">
      <c r="B2560" s="416" t="inlineStr">
        <is>
          <t>E02002624</t>
        </is>
      </c>
      <c r="C2560" s="417" t="inlineStr">
        <is>
          <t>Blackburn with Darwen 010</t>
        </is>
      </c>
      <c r="D2560" s="417" t="inlineStr">
        <is>
          <t>E06000008</t>
        </is>
      </c>
      <c r="E2560" s="417" t="inlineStr">
        <is>
          <t>Blackburn with Darwen</t>
        </is>
      </c>
      <c r="F2560" s="417" t="inlineStr">
        <is>
          <t>North West</t>
        </is>
      </c>
      <c r="G2560" s="380" t="inlineStr">
        <is>
          <t>RT Urban Large</t>
        </is>
      </c>
      <c r="H2560" s="413" t="inlineStr">
        <is>
          <t>Other Urban</t>
        </is>
      </c>
    </row>
    <row r="2561" ht="15.75" customFormat="1" customHeight="1" s="41">
      <c r="B2561" s="416" t="inlineStr">
        <is>
          <t>E02002625</t>
        </is>
      </c>
      <c r="C2561" s="417" t="inlineStr">
        <is>
          <t>Blackburn with Darwen 011</t>
        </is>
      </c>
      <c r="D2561" s="417" t="inlineStr">
        <is>
          <t>E06000008</t>
        </is>
      </c>
      <c r="E2561" s="417" t="inlineStr">
        <is>
          <t>Blackburn with Darwen</t>
        </is>
      </c>
      <c r="F2561" s="417" t="inlineStr">
        <is>
          <t>North West</t>
        </is>
      </c>
      <c r="G2561" s="380" t="inlineStr">
        <is>
          <t>RT Urban Large</t>
        </is>
      </c>
      <c r="H2561" s="413" t="inlineStr">
        <is>
          <t>Other Urban</t>
        </is>
      </c>
    </row>
    <row r="2562" ht="15.75" customFormat="1" customHeight="1" s="41">
      <c r="B2562" s="416" t="inlineStr">
        <is>
          <t>E02002626</t>
        </is>
      </c>
      <c r="C2562" s="417" t="inlineStr">
        <is>
          <t>Blackburn with Darwen 012</t>
        </is>
      </c>
      <c r="D2562" s="417" t="inlineStr">
        <is>
          <t>E06000008</t>
        </is>
      </c>
      <c r="E2562" s="417" t="inlineStr">
        <is>
          <t>Blackburn with Darwen</t>
        </is>
      </c>
      <c r="F2562" s="417" t="inlineStr">
        <is>
          <t>North West</t>
        </is>
      </c>
      <c r="G2562" s="380" t="inlineStr">
        <is>
          <t>RT Urban Large</t>
        </is>
      </c>
      <c r="H2562" s="413" t="inlineStr">
        <is>
          <t>Other Urban</t>
        </is>
      </c>
    </row>
    <row r="2563" ht="15.75" customFormat="1" customHeight="1" s="41">
      <c r="B2563" s="416" t="inlineStr">
        <is>
          <t>E02002627</t>
        </is>
      </c>
      <c r="C2563" s="417" t="inlineStr">
        <is>
          <t>Blackburn with Darwen 013</t>
        </is>
      </c>
      <c r="D2563" s="417" t="inlineStr">
        <is>
          <t>E06000008</t>
        </is>
      </c>
      <c r="E2563" s="417" t="inlineStr">
        <is>
          <t>Blackburn with Darwen</t>
        </is>
      </c>
      <c r="F2563" s="417" t="inlineStr">
        <is>
          <t>North West</t>
        </is>
      </c>
      <c r="G2563" s="380" t="inlineStr">
        <is>
          <t>RT Urban Large</t>
        </is>
      </c>
      <c r="H2563" s="413" t="inlineStr">
        <is>
          <t>Other Urban</t>
        </is>
      </c>
    </row>
    <row r="2564" ht="15.75" customFormat="1" customHeight="1" s="41">
      <c r="B2564" s="416" t="inlineStr">
        <is>
          <t>E02002628</t>
        </is>
      </c>
      <c r="C2564" s="417" t="inlineStr">
        <is>
          <t>Blackburn with Darwen 014</t>
        </is>
      </c>
      <c r="D2564" s="417" t="inlineStr">
        <is>
          <t>E06000008</t>
        </is>
      </c>
      <c r="E2564" s="417" t="inlineStr">
        <is>
          <t>Blackburn with Darwen</t>
        </is>
      </c>
      <c r="F2564" s="417" t="inlineStr">
        <is>
          <t>North West</t>
        </is>
      </c>
      <c r="G2564" s="380" t="inlineStr">
        <is>
          <t>RT Urban Large</t>
        </is>
      </c>
      <c r="H2564" s="413" t="inlineStr">
        <is>
          <t>Other Urban</t>
        </is>
      </c>
    </row>
    <row r="2565" ht="15.75" customFormat="1" customHeight="1" s="41">
      <c r="B2565" s="416" t="inlineStr">
        <is>
          <t>E02002629</t>
        </is>
      </c>
      <c r="C2565" s="417" t="inlineStr">
        <is>
          <t>Blackburn with Darwen 015</t>
        </is>
      </c>
      <c r="D2565" s="417" t="inlineStr">
        <is>
          <t>E06000008</t>
        </is>
      </c>
      <c r="E2565" s="417" t="inlineStr">
        <is>
          <t>Blackburn with Darwen</t>
        </is>
      </c>
      <c r="F2565" s="417" t="inlineStr">
        <is>
          <t>North West</t>
        </is>
      </c>
      <c r="G2565" s="380" t="inlineStr">
        <is>
          <t>RT Urban Large</t>
        </is>
      </c>
      <c r="H2565" s="413" t="inlineStr">
        <is>
          <t>Other Urban</t>
        </is>
      </c>
    </row>
    <row r="2566" ht="15.75" customFormat="1" customHeight="1" s="41">
      <c r="B2566" s="416" t="inlineStr">
        <is>
          <t>E02002630</t>
        </is>
      </c>
      <c r="C2566" s="417" t="inlineStr">
        <is>
          <t>Blackburn with Darwen 016</t>
        </is>
      </c>
      <c r="D2566" s="417" t="inlineStr">
        <is>
          <t>E06000008</t>
        </is>
      </c>
      <c r="E2566" s="417" t="inlineStr">
        <is>
          <t>Blackburn with Darwen</t>
        </is>
      </c>
      <c r="F2566" s="417" t="inlineStr">
        <is>
          <t>North West</t>
        </is>
      </c>
      <c r="G2566" s="380" t="inlineStr">
        <is>
          <t>RT Urban Large</t>
        </is>
      </c>
      <c r="H2566" s="413" t="inlineStr">
        <is>
          <t>Other Urban</t>
        </is>
      </c>
    </row>
    <row r="2567" ht="15.75" customFormat="1" customHeight="1" s="41">
      <c r="B2567" s="416" t="inlineStr">
        <is>
          <t>E02002631</t>
        </is>
      </c>
      <c r="C2567" s="417" t="inlineStr">
        <is>
          <t>Blackburn with Darwen 017</t>
        </is>
      </c>
      <c r="D2567" s="417" t="inlineStr">
        <is>
          <t>E06000008</t>
        </is>
      </c>
      <c r="E2567" s="417" t="inlineStr">
        <is>
          <t>Blackburn with Darwen</t>
        </is>
      </c>
      <c r="F2567" s="417" t="inlineStr">
        <is>
          <t>North West</t>
        </is>
      </c>
      <c r="G2567" s="380" t="inlineStr">
        <is>
          <t>RT Urban Large</t>
        </is>
      </c>
      <c r="H2567" s="413" t="inlineStr">
        <is>
          <t>Other Urban</t>
        </is>
      </c>
    </row>
    <row r="2568" ht="15.75" customFormat="1" customHeight="1" s="41">
      <c r="B2568" s="416" t="inlineStr">
        <is>
          <t>E02002632</t>
        </is>
      </c>
      <c r="C2568" s="417" t="inlineStr">
        <is>
          <t>Blackburn with Darwen 018</t>
        </is>
      </c>
      <c r="D2568" s="417" t="inlineStr">
        <is>
          <t>E06000008</t>
        </is>
      </c>
      <c r="E2568" s="417" t="inlineStr">
        <is>
          <t>Blackburn with Darwen</t>
        </is>
      </c>
      <c r="F2568" s="417" t="inlineStr">
        <is>
          <t>North West</t>
        </is>
      </c>
      <c r="G2568" s="380" t="inlineStr">
        <is>
          <t>RT Rural</t>
        </is>
      </c>
      <c r="H2568" s="413" t="inlineStr">
        <is>
          <t>Rural</t>
        </is>
      </c>
    </row>
    <row r="2569" ht="15.75" customFormat="1" customHeight="1" s="41">
      <c r="B2569" s="416" t="inlineStr">
        <is>
          <t>E02002633</t>
        </is>
      </c>
      <c r="C2569" s="417" t="inlineStr">
        <is>
          <t>Blackpool 001</t>
        </is>
      </c>
      <c r="D2569" s="417" t="inlineStr">
        <is>
          <t>E06000009</t>
        </is>
      </c>
      <c r="E2569" s="417" t="inlineStr">
        <is>
          <t>Blackpool</t>
        </is>
      </c>
      <c r="F2569" s="417" t="inlineStr">
        <is>
          <t>North West</t>
        </is>
      </c>
      <c r="G2569" s="380" t="inlineStr">
        <is>
          <t>RT Urban Big</t>
        </is>
      </c>
      <c r="H2569" s="413" t="inlineStr">
        <is>
          <t>Other Urban</t>
        </is>
      </c>
    </row>
    <row r="2570" ht="15.75" customFormat="1" customHeight="1" s="41">
      <c r="B2570" s="416" t="inlineStr">
        <is>
          <t>E02002634</t>
        </is>
      </c>
      <c r="C2570" s="417" t="inlineStr">
        <is>
          <t>Blackpool 002</t>
        </is>
      </c>
      <c r="D2570" s="417" t="inlineStr">
        <is>
          <t>E06000009</t>
        </is>
      </c>
      <c r="E2570" s="417" t="inlineStr">
        <is>
          <t>Blackpool</t>
        </is>
      </c>
      <c r="F2570" s="417" t="inlineStr">
        <is>
          <t>North West</t>
        </is>
      </c>
      <c r="G2570" s="380" t="inlineStr">
        <is>
          <t>RT Urban Big</t>
        </is>
      </c>
      <c r="H2570" s="413" t="inlineStr">
        <is>
          <t>Other Urban</t>
        </is>
      </c>
    </row>
    <row r="2571" ht="15.75" customFormat="1" customHeight="1" s="41">
      <c r="B2571" s="416" t="inlineStr">
        <is>
          <t>E02002635</t>
        </is>
      </c>
      <c r="C2571" s="417" t="inlineStr">
        <is>
          <t>Blackpool 003</t>
        </is>
      </c>
      <c r="D2571" s="417" t="inlineStr">
        <is>
          <t>E06000009</t>
        </is>
      </c>
      <c r="E2571" s="417" t="inlineStr">
        <is>
          <t>Blackpool</t>
        </is>
      </c>
      <c r="F2571" s="417" t="inlineStr">
        <is>
          <t>North West</t>
        </is>
      </c>
      <c r="G2571" s="380" t="inlineStr">
        <is>
          <t>RT Urban Big</t>
        </is>
      </c>
      <c r="H2571" s="413" t="inlineStr">
        <is>
          <t>Other Urban</t>
        </is>
      </c>
    </row>
    <row r="2572" ht="15.75" customFormat="1" customHeight="1" s="41">
      <c r="B2572" s="416" t="inlineStr">
        <is>
          <t>E02002636</t>
        </is>
      </c>
      <c r="C2572" s="417" t="inlineStr">
        <is>
          <t>Blackpool 004</t>
        </is>
      </c>
      <c r="D2572" s="417" t="inlineStr">
        <is>
          <t>E06000009</t>
        </is>
      </c>
      <c r="E2572" s="417" t="inlineStr">
        <is>
          <t>Blackpool</t>
        </is>
      </c>
      <c r="F2572" s="417" t="inlineStr">
        <is>
          <t>North West</t>
        </is>
      </c>
      <c r="G2572" s="380" t="inlineStr">
        <is>
          <t>RT Urban Big</t>
        </is>
      </c>
      <c r="H2572" s="413" t="inlineStr">
        <is>
          <t>Other Urban</t>
        </is>
      </c>
    </row>
    <row r="2573" ht="15.75" customFormat="1" customHeight="1" s="41">
      <c r="B2573" s="416" t="inlineStr">
        <is>
          <t>E02002637</t>
        </is>
      </c>
      <c r="C2573" s="417" t="inlineStr">
        <is>
          <t>Blackpool 005</t>
        </is>
      </c>
      <c r="D2573" s="417" t="inlineStr">
        <is>
          <t>E06000009</t>
        </is>
      </c>
      <c r="E2573" s="417" t="inlineStr">
        <is>
          <t>Blackpool</t>
        </is>
      </c>
      <c r="F2573" s="417" t="inlineStr">
        <is>
          <t>North West</t>
        </is>
      </c>
      <c r="G2573" s="380" t="inlineStr">
        <is>
          <t>RT Urban Big</t>
        </is>
      </c>
      <c r="H2573" s="413" t="inlineStr">
        <is>
          <t>Other Urban</t>
        </is>
      </c>
    </row>
    <row r="2574" ht="15.75" customFormat="1" customHeight="1" s="41">
      <c r="B2574" s="416" t="inlineStr">
        <is>
          <t>E02002638</t>
        </is>
      </c>
      <c r="C2574" s="417" t="inlineStr">
        <is>
          <t>Blackpool 006</t>
        </is>
      </c>
      <c r="D2574" s="417" t="inlineStr">
        <is>
          <t>E06000009</t>
        </is>
      </c>
      <c r="E2574" s="417" t="inlineStr">
        <is>
          <t>Blackpool</t>
        </is>
      </c>
      <c r="F2574" s="417" t="inlineStr">
        <is>
          <t>North West</t>
        </is>
      </c>
      <c r="G2574" s="380" t="inlineStr">
        <is>
          <t>RT Urban Big</t>
        </is>
      </c>
      <c r="H2574" s="413" t="inlineStr">
        <is>
          <t>Other Urban</t>
        </is>
      </c>
    </row>
    <row r="2575" ht="15.75" customFormat="1" customHeight="1" s="41">
      <c r="B2575" s="416" t="inlineStr">
        <is>
          <t>E02002639</t>
        </is>
      </c>
      <c r="C2575" s="417" t="inlineStr">
        <is>
          <t>Blackpool 007</t>
        </is>
      </c>
      <c r="D2575" s="417" t="inlineStr">
        <is>
          <t>E06000009</t>
        </is>
      </c>
      <c r="E2575" s="417" t="inlineStr">
        <is>
          <t>Blackpool</t>
        </is>
      </c>
      <c r="F2575" s="417" t="inlineStr">
        <is>
          <t>North West</t>
        </is>
      </c>
      <c r="G2575" s="380" t="inlineStr">
        <is>
          <t>RT Urban Big</t>
        </is>
      </c>
      <c r="H2575" s="413" t="inlineStr">
        <is>
          <t>Other Urban</t>
        </is>
      </c>
    </row>
    <row r="2576" ht="15.75" customFormat="1" customHeight="1" s="41">
      <c r="B2576" s="416" t="inlineStr">
        <is>
          <t>E02002640</t>
        </is>
      </c>
      <c r="C2576" s="417" t="inlineStr">
        <is>
          <t>Blackpool 008</t>
        </is>
      </c>
      <c r="D2576" s="417" t="inlineStr">
        <is>
          <t>E06000009</t>
        </is>
      </c>
      <c r="E2576" s="417" t="inlineStr">
        <is>
          <t>Blackpool</t>
        </is>
      </c>
      <c r="F2576" s="417" t="inlineStr">
        <is>
          <t>North West</t>
        </is>
      </c>
      <c r="G2576" s="380" t="inlineStr">
        <is>
          <t>RT Urban Big</t>
        </is>
      </c>
      <c r="H2576" s="413" t="inlineStr">
        <is>
          <t>Other Urban</t>
        </is>
      </c>
    </row>
    <row r="2577" ht="15.75" customFormat="1" customHeight="1" s="41">
      <c r="B2577" s="416" t="inlineStr">
        <is>
          <t>E02002641</t>
        </is>
      </c>
      <c r="C2577" s="417" t="inlineStr">
        <is>
          <t>Blackpool 009</t>
        </is>
      </c>
      <c r="D2577" s="417" t="inlineStr">
        <is>
          <t>E06000009</t>
        </is>
      </c>
      <c r="E2577" s="417" t="inlineStr">
        <is>
          <t>Blackpool</t>
        </is>
      </c>
      <c r="F2577" s="417" t="inlineStr">
        <is>
          <t>North West</t>
        </is>
      </c>
      <c r="G2577" s="380" t="inlineStr">
        <is>
          <t>RT Urban Big</t>
        </is>
      </c>
      <c r="H2577" s="413" t="inlineStr">
        <is>
          <t>Other Urban</t>
        </is>
      </c>
    </row>
    <row r="2578" ht="15.75" customFormat="1" customHeight="1" s="41">
      <c r="B2578" s="416" t="inlineStr">
        <is>
          <t>E02002642</t>
        </is>
      </c>
      <c r="C2578" s="417" t="inlineStr">
        <is>
          <t>Blackpool 010</t>
        </is>
      </c>
      <c r="D2578" s="417" t="inlineStr">
        <is>
          <t>E06000009</t>
        </is>
      </c>
      <c r="E2578" s="417" t="inlineStr">
        <is>
          <t>Blackpool</t>
        </is>
      </c>
      <c r="F2578" s="417" t="inlineStr">
        <is>
          <t>North West</t>
        </is>
      </c>
      <c r="G2578" s="380" t="inlineStr">
        <is>
          <t>RT Urban Big</t>
        </is>
      </c>
      <c r="H2578" s="413" t="inlineStr">
        <is>
          <t>Other Urban</t>
        </is>
      </c>
    </row>
    <row r="2579" ht="15.75" customFormat="1" customHeight="1" s="41">
      <c r="B2579" s="416" t="inlineStr">
        <is>
          <t>E02002643</t>
        </is>
      </c>
      <c r="C2579" s="417" t="inlineStr">
        <is>
          <t>Blackpool 011</t>
        </is>
      </c>
      <c r="D2579" s="417" t="inlineStr">
        <is>
          <t>E06000009</t>
        </is>
      </c>
      <c r="E2579" s="417" t="inlineStr">
        <is>
          <t>Blackpool</t>
        </is>
      </c>
      <c r="F2579" s="417" t="inlineStr">
        <is>
          <t>North West</t>
        </is>
      </c>
      <c r="G2579" s="380" t="inlineStr">
        <is>
          <t>RT Urban Big</t>
        </is>
      </c>
      <c r="H2579" s="413" t="inlineStr">
        <is>
          <t>Other Urban</t>
        </is>
      </c>
    </row>
    <row r="2580" ht="15.75" customFormat="1" customHeight="1" s="41">
      <c r="B2580" s="416" t="inlineStr">
        <is>
          <t>E02002644</t>
        </is>
      </c>
      <c r="C2580" s="417" t="inlineStr">
        <is>
          <t>Blackpool 012</t>
        </is>
      </c>
      <c r="D2580" s="417" t="inlineStr">
        <is>
          <t>E06000009</t>
        </is>
      </c>
      <c r="E2580" s="417" t="inlineStr">
        <is>
          <t>Blackpool</t>
        </is>
      </c>
      <c r="F2580" s="417" t="inlineStr">
        <is>
          <t>North West</t>
        </is>
      </c>
      <c r="G2580" s="380" t="inlineStr">
        <is>
          <t>RT Urban Big</t>
        </is>
      </c>
      <c r="H2580" s="413" t="inlineStr">
        <is>
          <t>Other Urban</t>
        </is>
      </c>
    </row>
    <row r="2581" ht="15.75" customFormat="1" customHeight="1" s="41">
      <c r="B2581" s="416" t="inlineStr">
        <is>
          <t>E02002645</t>
        </is>
      </c>
      <c r="C2581" s="417" t="inlineStr">
        <is>
          <t>Blackpool 013</t>
        </is>
      </c>
      <c r="D2581" s="417" t="inlineStr">
        <is>
          <t>E06000009</t>
        </is>
      </c>
      <c r="E2581" s="417" t="inlineStr">
        <is>
          <t>Blackpool</t>
        </is>
      </c>
      <c r="F2581" s="417" t="inlineStr">
        <is>
          <t>North West</t>
        </is>
      </c>
      <c r="G2581" s="380" t="inlineStr">
        <is>
          <t>RT Urban Big</t>
        </is>
      </c>
      <c r="H2581" s="413" t="inlineStr">
        <is>
          <t>Other Urban</t>
        </is>
      </c>
    </row>
    <row r="2582" ht="15.75" customFormat="1" customHeight="1" s="41">
      <c r="B2582" s="416" t="inlineStr">
        <is>
          <t>E02002646</t>
        </is>
      </c>
      <c r="C2582" s="417" t="inlineStr">
        <is>
          <t>Blackpool 014</t>
        </is>
      </c>
      <c r="D2582" s="417" t="inlineStr">
        <is>
          <t>E06000009</t>
        </is>
      </c>
      <c r="E2582" s="417" t="inlineStr">
        <is>
          <t>Blackpool</t>
        </is>
      </c>
      <c r="F2582" s="417" t="inlineStr">
        <is>
          <t>North West</t>
        </is>
      </c>
      <c r="G2582" s="380" t="inlineStr">
        <is>
          <t>RT Urban Big</t>
        </is>
      </c>
      <c r="H2582" s="413" t="inlineStr">
        <is>
          <t>Other Urban</t>
        </is>
      </c>
    </row>
    <row r="2583" ht="15.75" customFormat="1" customHeight="1" s="41">
      <c r="B2583" s="416" t="inlineStr">
        <is>
          <t>E02002647</t>
        </is>
      </c>
      <c r="C2583" s="417" t="inlineStr">
        <is>
          <t>Blackpool 015</t>
        </is>
      </c>
      <c r="D2583" s="417" t="inlineStr">
        <is>
          <t>E06000009</t>
        </is>
      </c>
      <c r="E2583" s="417" t="inlineStr">
        <is>
          <t>Blackpool</t>
        </is>
      </c>
      <c r="F2583" s="417" t="inlineStr">
        <is>
          <t>North West</t>
        </is>
      </c>
      <c r="G2583" s="380" t="inlineStr">
        <is>
          <t>RT Urban Big</t>
        </is>
      </c>
      <c r="H2583" s="413" t="inlineStr">
        <is>
          <t>Other Urban</t>
        </is>
      </c>
    </row>
    <row r="2584" ht="15.75" customFormat="1" customHeight="1" s="41">
      <c r="B2584" s="416" t="inlineStr">
        <is>
          <t>E02002648</t>
        </is>
      </c>
      <c r="C2584" s="417" t="inlineStr">
        <is>
          <t>Blackpool 016</t>
        </is>
      </c>
      <c r="D2584" s="417" t="inlineStr">
        <is>
          <t>E06000009</t>
        </is>
      </c>
      <c r="E2584" s="417" t="inlineStr">
        <is>
          <t>Blackpool</t>
        </is>
      </c>
      <c r="F2584" s="417" t="inlineStr">
        <is>
          <t>North West</t>
        </is>
      </c>
      <c r="G2584" s="380" t="inlineStr">
        <is>
          <t>RT Urban Big</t>
        </is>
      </c>
      <c r="H2584" s="413" t="inlineStr">
        <is>
          <t>Other Urban</t>
        </is>
      </c>
    </row>
    <row r="2585" ht="15.75" customFormat="1" customHeight="1" s="41">
      <c r="B2585" s="416" t="inlineStr">
        <is>
          <t>E02002649</t>
        </is>
      </c>
      <c r="C2585" s="417" t="inlineStr">
        <is>
          <t>Blackpool 017</t>
        </is>
      </c>
      <c r="D2585" s="417" t="inlineStr">
        <is>
          <t>E06000009</t>
        </is>
      </c>
      <c r="E2585" s="417" t="inlineStr">
        <is>
          <t>Blackpool</t>
        </is>
      </c>
      <c r="F2585" s="417" t="inlineStr">
        <is>
          <t>North West</t>
        </is>
      </c>
      <c r="G2585" s="380" t="inlineStr">
        <is>
          <t>RT Urban Big</t>
        </is>
      </c>
      <c r="H2585" s="413" t="inlineStr">
        <is>
          <t>Other Urban</t>
        </is>
      </c>
    </row>
    <row r="2586" ht="15.75" customFormat="1" customHeight="1" s="41">
      <c r="B2586" s="416" t="inlineStr">
        <is>
          <t>E02002650</t>
        </is>
      </c>
      <c r="C2586" s="417" t="inlineStr">
        <is>
          <t>Blackpool 018</t>
        </is>
      </c>
      <c r="D2586" s="417" t="inlineStr">
        <is>
          <t>E06000009</t>
        </is>
      </c>
      <c r="E2586" s="417" t="inlineStr">
        <is>
          <t>Blackpool</t>
        </is>
      </c>
      <c r="F2586" s="417" t="inlineStr">
        <is>
          <t>North West</t>
        </is>
      </c>
      <c r="G2586" s="380" t="inlineStr">
        <is>
          <t>RT Urban Big</t>
        </is>
      </c>
      <c r="H2586" s="413" t="inlineStr">
        <is>
          <t>Other Urban</t>
        </is>
      </c>
    </row>
    <row r="2587" ht="15.75" customFormat="1" customHeight="1" s="41">
      <c r="B2587" s="416" t="inlineStr">
        <is>
          <t>E02002651</t>
        </is>
      </c>
      <c r="C2587" s="417" t="inlineStr">
        <is>
          <t>Blackpool 019</t>
        </is>
      </c>
      <c r="D2587" s="417" t="inlineStr">
        <is>
          <t>E06000009</t>
        </is>
      </c>
      <c r="E2587" s="417" t="inlineStr">
        <is>
          <t>Blackpool</t>
        </is>
      </c>
      <c r="F2587" s="417" t="inlineStr">
        <is>
          <t>North West</t>
        </is>
      </c>
      <c r="G2587" s="380" t="inlineStr">
        <is>
          <t>RT Urban Big</t>
        </is>
      </c>
      <c r="H2587" s="413" t="inlineStr">
        <is>
          <t>Other Urban</t>
        </is>
      </c>
    </row>
    <row r="2588" ht="15.75" customFormat="1" customHeight="1" s="41">
      <c r="B2588" s="416" t="inlineStr">
        <is>
          <t>E02002652</t>
        </is>
      </c>
      <c r="C2588" s="417" t="inlineStr">
        <is>
          <t>Kingston upon Hull 001</t>
        </is>
      </c>
      <c r="D2588" s="417" t="inlineStr">
        <is>
          <t>E06000010</t>
        </is>
      </c>
      <c r="E2588" s="417" t="inlineStr">
        <is>
          <t>Kingston upon Hull, City of</t>
        </is>
      </c>
      <c r="F2588" s="417" t="inlineStr">
        <is>
          <t>Yorkshire and The Humber</t>
        </is>
      </c>
      <c r="G2588" s="380" t="inlineStr">
        <is>
          <t>RT Urban Big</t>
        </is>
      </c>
      <c r="H2588" s="413" t="inlineStr">
        <is>
          <t>Other Urban</t>
        </is>
      </c>
    </row>
    <row r="2589" ht="15.75" customFormat="1" customHeight="1" s="41">
      <c r="B2589" s="416" t="inlineStr">
        <is>
          <t>E02002653</t>
        </is>
      </c>
      <c r="C2589" s="417" t="inlineStr">
        <is>
          <t>Kingston upon Hull 002</t>
        </is>
      </c>
      <c r="D2589" s="417" t="inlineStr">
        <is>
          <t>E06000010</t>
        </is>
      </c>
      <c r="E2589" s="417" t="inlineStr">
        <is>
          <t>Kingston upon Hull, City of</t>
        </is>
      </c>
      <c r="F2589" s="417" t="inlineStr">
        <is>
          <t>Yorkshire and The Humber</t>
        </is>
      </c>
      <c r="G2589" s="380" t="inlineStr">
        <is>
          <t>RT Urban Big</t>
        </is>
      </c>
      <c r="H2589" s="413" t="inlineStr">
        <is>
          <t>Other Urban</t>
        </is>
      </c>
    </row>
    <row r="2590" ht="15.75" customFormat="1" customHeight="1" s="41">
      <c r="B2590" s="416" t="inlineStr">
        <is>
          <t>E02002654</t>
        </is>
      </c>
      <c r="C2590" s="417" t="inlineStr">
        <is>
          <t>Kingston upon Hull 003</t>
        </is>
      </c>
      <c r="D2590" s="417" t="inlineStr">
        <is>
          <t>E06000010</t>
        </is>
      </c>
      <c r="E2590" s="417" t="inlineStr">
        <is>
          <t>Kingston upon Hull, City of</t>
        </is>
      </c>
      <c r="F2590" s="417" t="inlineStr">
        <is>
          <t>Yorkshire and The Humber</t>
        </is>
      </c>
      <c r="G2590" s="380" t="inlineStr">
        <is>
          <t>RT Urban Big</t>
        </is>
      </c>
      <c r="H2590" s="413" t="inlineStr">
        <is>
          <t>Other Urban</t>
        </is>
      </c>
    </row>
    <row r="2591" ht="15.75" customFormat="1" customHeight="1" s="41">
      <c r="B2591" s="416" t="inlineStr">
        <is>
          <t>E02002655</t>
        </is>
      </c>
      <c r="C2591" s="417" t="inlineStr">
        <is>
          <t>Kingston upon Hull 004</t>
        </is>
      </c>
      <c r="D2591" s="417" t="inlineStr">
        <is>
          <t>E06000010</t>
        </is>
      </c>
      <c r="E2591" s="417" t="inlineStr">
        <is>
          <t>Kingston upon Hull, City of</t>
        </is>
      </c>
      <c r="F2591" s="417" t="inlineStr">
        <is>
          <t>Yorkshire and The Humber</t>
        </is>
      </c>
      <c r="G2591" s="380" t="inlineStr">
        <is>
          <t>RT Urban Big</t>
        </is>
      </c>
      <c r="H2591" s="413" t="inlineStr">
        <is>
          <t>Other Urban</t>
        </is>
      </c>
    </row>
    <row r="2592" ht="15.75" customFormat="1" customHeight="1" s="41">
      <c r="B2592" s="416" t="inlineStr">
        <is>
          <t>E02002656</t>
        </is>
      </c>
      <c r="C2592" s="417" t="inlineStr">
        <is>
          <t>Kingston upon Hull 005</t>
        </is>
      </c>
      <c r="D2592" s="417" t="inlineStr">
        <is>
          <t>E06000010</t>
        </is>
      </c>
      <c r="E2592" s="417" t="inlineStr">
        <is>
          <t>Kingston upon Hull, City of</t>
        </is>
      </c>
      <c r="F2592" s="417" t="inlineStr">
        <is>
          <t>Yorkshire and The Humber</t>
        </is>
      </c>
      <c r="G2592" s="380" t="inlineStr">
        <is>
          <t>RT Urban Big</t>
        </is>
      </c>
      <c r="H2592" s="413" t="inlineStr">
        <is>
          <t>Other Urban</t>
        </is>
      </c>
    </row>
    <row r="2593" ht="15.75" customFormat="1" customHeight="1" s="41">
      <c r="B2593" s="416" t="inlineStr">
        <is>
          <t>E02002657</t>
        </is>
      </c>
      <c r="C2593" s="417" t="inlineStr">
        <is>
          <t>Kingston upon Hull 006</t>
        </is>
      </c>
      <c r="D2593" s="417" t="inlineStr">
        <is>
          <t>E06000010</t>
        </is>
      </c>
      <c r="E2593" s="417" t="inlineStr">
        <is>
          <t>Kingston upon Hull, City of</t>
        </is>
      </c>
      <c r="F2593" s="417" t="inlineStr">
        <is>
          <t>Yorkshire and The Humber</t>
        </is>
      </c>
      <c r="G2593" s="380" t="inlineStr">
        <is>
          <t>RT Urban Big</t>
        </is>
      </c>
      <c r="H2593" s="413" t="inlineStr">
        <is>
          <t>Other Urban</t>
        </is>
      </c>
    </row>
    <row r="2594" ht="15.75" customFormat="1" customHeight="1" s="41">
      <c r="B2594" s="416" t="inlineStr">
        <is>
          <t>E02002658</t>
        </is>
      </c>
      <c r="C2594" s="417" t="inlineStr">
        <is>
          <t>Kingston upon Hull 007</t>
        </is>
      </c>
      <c r="D2594" s="417" t="inlineStr">
        <is>
          <t>E06000010</t>
        </is>
      </c>
      <c r="E2594" s="417" t="inlineStr">
        <is>
          <t>Kingston upon Hull, City of</t>
        </is>
      </c>
      <c r="F2594" s="417" t="inlineStr">
        <is>
          <t>Yorkshire and The Humber</t>
        </is>
      </c>
      <c r="G2594" s="380" t="inlineStr">
        <is>
          <t>RT Urban Big</t>
        </is>
      </c>
      <c r="H2594" s="413" t="inlineStr">
        <is>
          <t>Other Urban</t>
        </is>
      </c>
    </row>
    <row r="2595" ht="15.75" customFormat="1" customHeight="1" s="41">
      <c r="B2595" s="416" t="inlineStr">
        <is>
          <t>E02002659</t>
        </is>
      </c>
      <c r="C2595" s="417" t="inlineStr">
        <is>
          <t>Kingston upon Hull 008</t>
        </is>
      </c>
      <c r="D2595" s="417" t="inlineStr">
        <is>
          <t>E06000010</t>
        </is>
      </c>
      <c r="E2595" s="417" t="inlineStr">
        <is>
          <t>Kingston upon Hull, City of</t>
        </is>
      </c>
      <c r="F2595" s="417" t="inlineStr">
        <is>
          <t>Yorkshire and The Humber</t>
        </is>
      </c>
      <c r="G2595" s="380" t="inlineStr">
        <is>
          <t>RT Urban Big</t>
        </is>
      </c>
      <c r="H2595" s="413" t="inlineStr">
        <is>
          <t>Other Urban</t>
        </is>
      </c>
    </row>
    <row r="2596" ht="15.75" customFormat="1" customHeight="1" s="41">
      <c r="B2596" s="416" t="inlineStr">
        <is>
          <t>E02002660</t>
        </is>
      </c>
      <c r="C2596" s="417" t="inlineStr">
        <is>
          <t>Kingston upon Hull 009</t>
        </is>
      </c>
      <c r="D2596" s="417" t="inlineStr">
        <is>
          <t>E06000010</t>
        </is>
      </c>
      <c r="E2596" s="417" t="inlineStr">
        <is>
          <t>Kingston upon Hull, City of</t>
        </is>
      </c>
      <c r="F2596" s="417" t="inlineStr">
        <is>
          <t>Yorkshire and The Humber</t>
        </is>
      </c>
      <c r="G2596" s="380" t="inlineStr">
        <is>
          <t>RT Urban Big</t>
        </is>
      </c>
      <c r="H2596" s="413" t="inlineStr">
        <is>
          <t>Other Urban</t>
        </is>
      </c>
    </row>
    <row r="2597" ht="15.75" customFormat="1" customHeight="1" s="41">
      <c r="B2597" s="416" t="inlineStr">
        <is>
          <t>E02002661</t>
        </is>
      </c>
      <c r="C2597" s="417" t="inlineStr">
        <is>
          <t>Kingston upon Hull 010</t>
        </is>
      </c>
      <c r="D2597" s="417" t="inlineStr">
        <is>
          <t>E06000010</t>
        </is>
      </c>
      <c r="E2597" s="417" t="inlineStr">
        <is>
          <t>Kingston upon Hull, City of</t>
        </is>
      </c>
      <c r="F2597" s="417" t="inlineStr">
        <is>
          <t>Yorkshire and The Humber</t>
        </is>
      </c>
      <c r="G2597" s="380" t="inlineStr">
        <is>
          <t>RT Urban Big</t>
        </is>
      </c>
      <c r="H2597" s="413" t="inlineStr">
        <is>
          <t>Other Urban</t>
        </is>
      </c>
    </row>
    <row r="2598" ht="15.75" customFormat="1" customHeight="1" s="41">
      <c r="B2598" s="416" t="inlineStr">
        <is>
          <t>E02002662</t>
        </is>
      </c>
      <c r="C2598" s="417" t="inlineStr">
        <is>
          <t>Kingston upon Hull 011</t>
        </is>
      </c>
      <c r="D2598" s="417" t="inlineStr">
        <is>
          <t>E06000010</t>
        </is>
      </c>
      <c r="E2598" s="417" t="inlineStr">
        <is>
          <t>Kingston upon Hull, City of</t>
        </is>
      </c>
      <c r="F2598" s="417" t="inlineStr">
        <is>
          <t>Yorkshire and The Humber</t>
        </is>
      </c>
      <c r="G2598" s="380" t="inlineStr">
        <is>
          <t>RT Urban Big</t>
        </is>
      </c>
      <c r="H2598" s="413" t="inlineStr">
        <is>
          <t>Other Urban</t>
        </is>
      </c>
    </row>
    <row r="2599" ht="15.75" customFormat="1" customHeight="1" s="41">
      <c r="B2599" s="416" t="inlineStr">
        <is>
          <t>E02002663</t>
        </is>
      </c>
      <c r="C2599" s="417" t="inlineStr">
        <is>
          <t>Kingston upon Hull 012</t>
        </is>
      </c>
      <c r="D2599" s="417" t="inlineStr">
        <is>
          <t>E06000010</t>
        </is>
      </c>
      <c r="E2599" s="417" t="inlineStr">
        <is>
          <t>Kingston upon Hull, City of</t>
        </is>
      </c>
      <c r="F2599" s="417" t="inlineStr">
        <is>
          <t>Yorkshire and The Humber</t>
        </is>
      </c>
      <c r="G2599" s="380" t="inlineStr">
        <is>
          <t>RT Urban Big</t>
        </is>
      </c>
      <c r="H2599" s="413" t="inlineStr">
        <is>
          <t>Other Urban</t>
        </is>
      </c>
    </row>
    <row r="2600" ht="15.75" customFormat="1" customHeight="1" s="41">
      <c r="B2600" s="416" t="inlineStr">
        <is>
          <t>E02002664</t>
        </is>
      </c>
      <c r="C2600" s="417" t="inlineStr">
        <is>
          <t>Kingston upon Hull 013</t>
        </is>
      </c>
      <c r="D2600" s="417" t="inlineStr">
        <is>
          <t>E06000010</t>
        </is>
      </c>
      <c r="E2600" s="417" t="inlineStr">
        <is>
          <t>Kingston upon Hull, City of</t>
        </is>
      </c>
      <c r="F2600" s="417" t="inlineStr">
        <is>
          <t>Yorkshire and The Humber</t>
        </is>
      </c>
      <c r="G2600" s="380" t="inlineStr">
        <is>
          <t>RT Urban Big</t>
        </is>
      </c>
      <c r="H2600" s="413" t="inlineStr">
        <is>
          <t>Other Urban</t>
        </is>
      </c>
    </row>
    <row r="2601" ht="15.75" customFormat="1" customHeight="1" s="41">
      <c r="B2601" s="416" t="inlineStr">
        <is>
          <t>E02002665</t>
        </is>
      </c>
      <c r="C2601" s="417" t="inlineStr">
        <is>
          <t>Kingston upon Hull 014</t>
        </is>
      </c>
      <c r="D2601" s="417" t="inlineStr">
        <is>
          <t>E06000010</t>
        </is>
      </c>
      <c r="E2601" s="417" t="inlineStr">
        <is>
          <t>Kingston upon Hull, City of</t>
        </is>
      </c>
      <c r="F2601" s="417" t="inlineStr">
        <is>
          <t>Yorkshire and The Humber</t>
        </is>
      </c>
      <c r="G2601" s="380" t="inlineStr">
        <is>
          <t>RT Urban Big</t>
        </is>
      </c>
      <c r="H2601" s="413" t="inlineStr">
        <is>
          <t>Other Urban</t>
        </is>
      </c>
    </row>
    <row r="2602" ht="15.75" customFormat="1" customHeight="1" s="41">
      <c r="B2602" s="416" t="inlineStr">
        <is>
          <t>E02002666</t>
        </is>
      </c>
      <c r="C2602" s="417" t="inlineStr">
        <is>
          <t>Kingston upon Hull 015</t>
        </is>
      </c>
      <c r="D2602" s="417" t="inlineStr">
        <is>
          <t>E06000010</t>
        </is>
      </c>
      <c r="E2602" s="417" t="inlineStr">
        <is>
          <t>Kingston upon Hull, City of</t>
        </is>
      </c>
      <c r="F2602" s="417" t="inlineStr">
        <is>
          <t>Yorkshire and The Humber</t>
        </is>
      </c>
      <c r="G2602" s="380" t="inlineStr">
        <is>
          <t>RT Urban Big</t>
        </is>
      </c>
      <c r="H2602" s="413" t="inlineStr">
        <is>
          <t>Other Urban</t>
        </is>
      </c>
    </row>
    <row r="2603" ht="15.75" customFormat="1" customHeight="1" s="41">
      <c r="B2603" s="416" t="inlineStr">
        <is>
          <t>E02002667</t>
        </is>
      </c>
      <c r="C2603" s="417" t="inlineStr">
        <is>
          <t>Kingston upon Hull 016</t>
        </is>
      </c>
      <c r="D2603" s="417" t="inlineStr">
        <is>
          <t>E06000010</t>
        </is>
      </c>
      <c r="E2603" s="417" t="inlineStr">
        <is>
          <t>Kingston upon Hull, City of</t>
        </is>
      </c>
      <c r="F2603" s="417" t="inlineStr">
        <is>
          <t>Yorkshire and The Humber</t>
        </is>
      </c>
      <c r="G2603" s="380" t="inlineStr">
        <is>
          <t>RT Urban Big</t>
        </is>
      </c>
      <c r="H2603" s="413" t="inlineStr">
        <is>
          <t>Other Urban</t>
        </is>
      </c>
    </row>
    <row r="2604" ht="15.75" customFormat="1" customHeight="1" s="41">
      <c r="B2604" s="416" t="inlineStr">
        <is>
          <t>E02002668</t>
        </is>
      </c>
      <c r="C2604" s="417" t="inlineStr">
        <is>
          <t>Kingston upon Hull 017</t>
        </is>
      </c>
      <c r="D2604" s="417" t="inlineStr">
        <is>
          <t>E06000010</t>
        </is>
      </c>
      <c r="E2604" s="417" t="inlineStr">
        <is>
          <t>Kingston upon Hull, City of</t>
        </is>
      </c>
      <c r="F2604" s="417" t="inlineStr">
        <is>
          <t>Yorkshire and The Humber</t>
        </is>
      </c>
      <c r="G2604" s="380" t="inlineStr">
        <is>
          <t>RT Urban Big</t>
        </is>
      </c>
      <c r="H2604" s="413" t="inlineStr">
        <is>
          <t>Other Urban</t>
        </is>
      </c>
    </row>
    <row r="2605" ht="15.75" customFormat="1" customHeight="1" s="41">
      <c r="B2605" s="416" t="inlineStr">
        <is>
          <t>E02002669</t>
        </is>
      </c>
      <c r="C2605" s="417" t="inlineStr">
        <is>
          <t>Kingston upon Hull 018</t>
        </is>
      </c>
      <c r="D2605" s="417" t="inlineStr">
        <is>
          <t>E06000010</t>
        </is>
      </c>
      <c r="E2605" s="417" t="inlineStr">
        <is>
          <t>Kingston upon Hull, City of</t>
        </is>
      </c>
      <c r="F2605" s="417" t="inlineStr">
        <is>
          <t>Yorkshire and The Humber</t>
        </is>
      </c>
      <c r="G2605" s="380" t="inlineStr">
        <is>
          <t>RT Urban Big</t>
        </is>
      </c>
      <c r="H2605" s="413" t="inlineStr">
        <is>
          <t>Other Urban</t>
        </is>
      </c>
    </row>
    <row r="2606" ht="15.75" customFormat="1" customHeight="1" s="41">
      <c r="B2606" s="416" t="inlineStr">
        <is>
          <t>E02002670</t>
        </is>
      </c>
      <c r="C2606" s="417" t="inlineStr">
        <is>
          <t>Kingston upon Hull 019</t>
        </is>
      </c>
      <c r="D2606" s="417" t="inlineStr">
        <is>
          <t>E06000010</t>
        </is>
      </c>
      <c r="E2606" s="417" t="inlineStr">
        <is>
          <t>Kingston upon Hull, City of</t>
        </is>
      </c>
      <c r="F2606" s="417" t="inlineStr">
        <is>
          <t>Yorkshire and The Humber</t>
        </is>
      </c>
      <c r="G2606" s="380" t="inlineStr">
        <is>
          <t>RT Urban Big</t>
        </is>
      </c>
      <c r="H2606" s="413" t="inlineStr">
        <is>
          <t>Other Urban</t>
        </is>
      </c>
    </row>
    <row r="2607" ht="15.75" customFormat="1" customHeight="1" s="41">
      <c r="B2607" s="416" t="inlineStr">
        <is>
          <t>E02002671</t>
        </is>
      </c>
      <c r="C2607" s="417" t="inlineStr">
        <is>
          <t>Kingston upon Hull 020</t>
        </is>
      </c>
      <c r="D2607" s="417" t="inlineStr">
        <is>
          <t>E06000010</t>
        </is>
      </c>
      <c r="E2607" s="417" t="inlineStr">
        <is>
          <t>Kingston upon Hull, City of</t>
        </is>
      </c>
      <c r="F2607" s="417" t="inlineStr">
        <is>
          <t>Yorkshire and The Humber</t>
        </is>
      </c>
      <c r="G2607" s="380" t="inlineStr">
        <is>
          <t>RT Urban Big</t>
        </is>
      </c>
      <c r="H2607" s="413" t="inlineStr">
        <is>
          <t>Other Urban</t>
        </is>
      </c>
    </row>
    <row r="2608" ht="15.75" customFormat="1" customHeight="1" s="41">
      <c r="B2608" s="416" t="inlineStr">
        <is>
          <t>E02002672</t>
        </is>
      </c>
      <c r="C2608" s="417" t="inlineStr">
        <is>
          <t>Kingston upon Hull 021</t>
        </is>
      </c>
      <c r="D2608" s="417" t="inlineStr">
        <is>
          <t>E06000010</t>
        </is>
      </c>
      <c r="E2608" s="417" t="inlineStr">
        <is>
          <t>Kingston upon Hull, City of</t>
        </is>
      </c>
      <c r="F2608" s="417" t="inlineStr">
        <is>
          <t>Yorkshire and The Humber</t>
        </is>
      </c>
      <c r="G2608" s="380" t="inlineStr">
        <is>
          <t>RT Urban Big</t>
        </is>
      </c>
      <c r="H2608" s="413" t="inlineStr">
        <is>
          <t>Other Urban</t>
        </is>
      </c>
    </row>
    <row r="2609" ht="15.75" customFormat="1" customHeight="1" s="41">
      <c r="B2609" s="416" t="inlineStr">
        <is>
          <t>E02002673</t>
        </is>
      </c>
      <c r="C2609" s="417" t="inlineStr">
        <is>
          <t>Kingston upon Hull 022</t>
        </is>
      </c>
      <c r="D2609" s="417" t="inlineStr">
        <is>
          <t>E06000010</t>
        </is>
      </c>
      <c r="E2609" s="417" t="inlineStr">
        <is>
          <t>Kingston upon Hull, City of</t>
        </is>
      </c>
      <c r="F2609" s="417" t="inlineStr">
        <is>
          <t>Yorkshire and The Humber</t>
        </is>
      </c>
      <c r="G2609" s="380" t="inlineStr">
        <is>
          <t>RT Urban Big</t>
        </is>
      </c>
      <c r="H2609" s="413" t="inlineStr">
        <is>
          <t>Other Urban</t>
        </is>
      </c>
    </row>
    <row r="2610" ht="15.75" customFormat="1" customHeight="1" s="41">
      <c r="B2610" s="416" t="inlineStr">
        <is>
          <t>E02002674</t>
        </is>
      </c>
      <c r="C2610" s="417" t="inlineStr">
        <is>
          <t>Kingston upon Hull 023</t>
        </is>
      </c>
      <c r="D2610" s="417" t="inlineStr">
        <is>
          <t>E06000010</t>
        </is>
      </c>
      <c r="E2610" s="417" t="inlineStr">
        <is>
          <t>Kingston upon Hull, City of</t>
        </is>
      </c>
      <c r="F2610" s="417" t="inlineStr">
        <is>
          <t>Yorkshire and The Humber</t>
        </is>
      </c>
      <c r="G2610" s="380" t="inlineStr">
        <is>
          <t>RT Urban Big</t>
        </is>
      </c>
      <c r="H2610" s="413" t="inlineStr">
        <is>
          <t>Other Urban</t>
        </is>
      </c>
    </row>
    <row r="2611" ht="15.75" customFormat="1" customHeight="1" s="41">
      <c r="B2611" s="416" t="inlineStr">
        <is>
          <t>E02002675</t>
        </is>
      </c>
      <c r="C2611" s="417" t="inlineStr">
        <is>
          <t>Kingston upon Hull 024</t>
        </is>
      </c>
      <c r="D2611" s="417" t="inlineStr">
        <is>
          <t>E06000010</t>
        </is>
      </c>
      <c r="E2611" s="417" t="inlineStr">
        <is>
          <t>Kingston upon Hull, City of</t>
        </is>
      </c>
      <c r="F2611" s="417" t="inlineStr">
        <is>
          <t>Yorkshire and The Humber</t>
        </is>
      </c>
      <c r="G2611" s="380" t="inlineStr">
        <is>
          <t>RT Urban Big</t>
        </is>
      </c>
      <c r="H2611" s="413" t="inlineStr">
        <is>
          <t>Other Urban</t>
        </is>
      </c>
    </row>
    <row r="2612" ht="15.75" customFormat="1" customHeight="1" s="41">
      <c r="B2612" s="416" t="inlineStr">
        <is>
          <t>E02002676</t>
        </is>
      </c>
      <c r="C2612" s="417" t="inlineStr">
        <is>
          <t>Kingston upon Hull 025</t>
        </is>
      </c>
      <c r="D2612" s="417" t="inlineStr">
        <is>
          <t>E06000010</t>
        </is>
      </c>
      <c r="E2612" s="417" t="inlineStr">
        <is>
          <t>Kingston upon Hull, City of</t>
        </is>
      </c>
      <c r="F2612" s="417" t="inlineStr">
        <is>
          <t>Yorkshire and The Humber</t>
        </is>
      </c>
      <c r="G2612" s="380" t="inlineStr">
        <is>
          <t>RT Urban Big</t>
        </is>
      </c>
      <c r="H2612" s="413" t="inlineStr">
        <is>
          <t>Other Urban</t>
        </is>
      </c>
    </row>
    <row r="2613" ht="15.75" customFormat="1" customHeight="1" s="41">
      <c r="B2613" s="416" t="inlineStr">
        <is>
          <t>E02002677</t>
        </is>
      </c>
      <c r="C2613" s="417" t="inlineStr">
        <is>
          <t>Kingston upon Hull 026</t>
        </is>
      </c>
      <c r="D2613" s="417" t="inlineStr">
        <is>
          <t>E06000010</t>
        </is>
      </c>
      <c r="E2613" s="417" t="inlineStr">
        <is>
          <t>Kingston upon Hull, City of</t>
        </is>
      </c>
      <c r="F2613" s="417" t="inlineStr">
        <is>
          <t>Yorkshire and The Humber</t>
        </is>
      </c>
      <c r="G2613" s="380" t="inlineStr">
        <is>
          <t>RT Urban Big</t>
        </is>
      </c>
      <c r="H2613" s="413" t="inlineStr">
        <is>
          <t>Other Urban</t>
        </is>
      </c>
    </row>
    <row r="2614" ht="15.75" customFormat="1" customHeight="1" s="41">
      <c r="B2614" s="416" t="inlineStr">
        <is>
          <t>E02002678</t>
        </is>
      </c>
      <c r="C2614" s="417" t="inlineStr">
        <is>
          <t>Kingston upon Hull 027</t>
        </is>
      </c>
      <c r="D2614" s="417" t="inlineStr">
        <is>
          <t>E06000010</t>
        </is>
      </c>
      <c r="E2614" s="417" t="inlineStr">
        <is>
          <t>Kingston upon Hull, City of</t>
        </is>
      </c>
      <c r="F2614" s="417" t="inlineStr">
        <is>
          <t>Yorkshire and The Humber</t>
        </is>
      </c>
      <c r="G2614" s="380" t="inlineStr">
        <is>
          <t>RT Urban Big</t>
        </is>
      </c>
      <c r="H2614" s="413" t="inlineStr">
        <is>
          <t>Other Urban</t>
        </is>
      </c>
    </row>
    <row r="2615" ht="15.75" customFormat="1" customHeight="1" s="41">
      <c r="B2615" s="416" t="inlineStr">
        <is>
          <t>E02002679</t>
        </is>
      </c>
      <c r="C2615" s="417" t="inlineStr">
        <is>
          <t>Kingston upon Hull 028</t>
        </is>
      </c>
      <c r="D2615" s="417" t="inlineStr">
        <is>
          <t>E06000010</t>
        </is>
      </c>
      <c r="E2615" s="417" t="inlineStr">
        <is>
          <t>Kingston upon Hull, City of</t>
        </is>
      </c>
      <c r="F2615" s="417" t="inlineStr">
        <is>
          <t>Yorkshire and The Humber</t>
        </is>
      </c>
      <c r="G2615" s="380" t="inlineStr">
        <is>
          <t>RT Urban Big</t>
        </is>
      </c>
      <c r="H2615" s="413" t="inlineStr">
        <is>
          <t>Other Urban</t>
        </is>
      </c>
    </row>
    <row r="2616" ht="15.75" customFormat="1" customHeight="1" s="41">
      <c r="B2616" s="416" t="inlineStr">
        <is>
          <t>E02002680</t>
        </is>
      </c>
      <c r="C2616" s="417" t="inlineStr">
        <is>
          <t>Kingston upon Hull 029</t>
        </is>
      </c>
      <c r="D2616" s="417" t="inlineStr">
        <is>
          <t>E06000010</t>
        </is>
      </c>
      <c r="E2616" s="417" t="inlineStr">
        <is>
          <t>Kingston upon Hull, City of</t>
        </is>
      </c>
      <c r="F2616" s="417" t="inlineStr">
        <is>
          <t>Yorkshire and The Humber</t>
        </is>
      </c>
      <c r="G2616" s="380" t="inlineStr">
        <is>
          <t>RT Urban Big</t>
        </is>
      </c>
      <c r="H2616" s="413" t="inlineStr">
        <is>
          <t>Other Urban</t>
        </is>
      </c>
    </row>
    <row r="2617" ht="15.75" customFormat="1" customHeight="1" s="41">
      <c r="B2617" s="416" t="inlineStr">
        <is>
          <t>E02002681</t>
        </is>
      </c>
      <c r="C2617" s="417" t="inlineStr">
        <is>
          <t>Kingston upon Hull 030</t>
        </is>
      </c>
      <c r="D2617" s="417" t="inlineStr">
        <is>
          <t>E06000010</t>
        </is>
      </c>
      <c r="E2617" s="417" t="inlineStr">
        <is>
          <t>Kingston upon Hull, City of</t>
        </is>
      </c>
      <c r="F2617" s="417" t="inlineStr">
        <is>
          <t>Yorkshire and The Humber</t>
        </is>
      </c>
      <c r="G2617" s="380" t="inlineStr">
        <is>
          <t>RT Urban Big</t>
        </is>
      </c>
      <c r="H2617" s="413" t="inlineStr">
        <is>
          <t>Other Urban</t>
        </is>
      </c>
    </row>
    <row r="2618" ht="15.75" customFormat="1" customHeight="1" s="41">
      <c r="B2618" s="416" t="inlineStr">
        <is>
          <t>E02002682</t>
        </is>
      </c>
      <c r="C2618" s="417" t="inlineStr">
        <is>
          <t>Kingston upon Hull 031</t>
        </is>
      </c>
      <c r="D2618" s="417" t="inlineStr">
        <is>
          <t>E06000010</t>
        </is>
      </c>
      <c r="E2618" s="417" t="inlineStr">
        <is>
          <t>Kingston upon Hull, City of</t>
        </is>
      </c>
      <c r="F2618" s="417" t="inlineStr">
        <is>
          <t>Yorkshire and The Humber</t>
        </is>
      </c>
      <c r="G2618" s="380" t="inlineStr">
        <is>
          <t>RT Urban Big</t>
        </is>
      </c>
      <c r="H2618" s="413" t="inlineStr">
        <is>
          <t>Other Urban</t>
        </is>
      </c>
    </row>
    <row r="2619" ht="15.75" customFormat="1" customHeight="1" s="41">
      <c r="B2619" s="416" t="inlineStr">
        <is>
          <t>E02002684</t>
        </is>
      </c>
      <c r="C2619" s="417" t="inlineStr">
        <is>
          <t>East Riding of Yorkshire 001</t>
        </is>
      </c>
      <c r="D2619" s="417" t="inlineStr">
        <is>
          <t>E06000011</t>
        </is>
      </c>
      <c r="E2619" s="417" t="inlineStr">
        <is>
          <t>East Riding of Yorkshire</t>
        </is>
      </c>
      <c r="F2619" s="417" t="inlineStr">
        <is>
          <t>Yorkshire and The Humber</t>
        </is>
      </c>
      <c r="G2619" s="380" t="inlineStr">
        <is>
          <t>RT Urban Small</t>
        </is>
      </c>
      <c r="H2619" s="413" t="inlineStr">
        <is>
          <t>Other Urban</t>
        </is>
      </c>
    </row>
    <row r="2620" ht="15.75" customFormat="1" customHeight="1" s="41">
      <c r="B2620" s="416" t="inlineStr">
        <is>
          <t>E02002685</t>
        </is>
      </c>
      <c r="C2620" s="417" t="inlineStr">
        <is>
          <t>East Riding of Yorkshire 002</t>
        </is>
      </c>
      <c r="D2620" s="417" t="inlineStr">
        <is>
          <t>E06000011</t>
        </is>
      </c>
      <c r="E2620" s="417" t="inlineStr">
        <is>
          <t>East Riding of Yorkshire</t>
        </is>
      </c>
      <c r="F2620" s="417" t="inlineStr">
        <is>
          <t>Yorkshire and The Humber</t>
        </is>
      </c>
      <c r="G2620" s="380" t="inlineStr">
        <is>
          <t>RT Rural</t>
        </is>
      </c>
      <c r="H2620" s="413" t="inlineStr">
        <is>
          <t>Rural</t>
        </is>
      </c>
    </row>
    <row r="2621" ht="15.75" customFormat="1" customHeight="1" s="41">
      <c r="B2621" s="416" t="inlineStr">
        <is>
          <t>E02002686</t>
        </is>
      </c>
      <c r="C2621" s="417" t="inlineStr">
        <is>
          <t>East Riding of Yorkshire 003</t>
        </is>
      </c>
      <c r="D2621" s="417" t="inlineStr">
        <is>
          <t>E06000011</t>
        </is>
      </c>
      <c r="E2621" s="417" t="inlineStr">
        <is>
          <t>East Riding of Yorkshire</t>
        </is>
      </c>
      <c r="F2621" s="417" t="inlineStr">
        <is>
          <t>Yorkshire and The Humber</t>
        </is>
      </c>
      <c r="G2621" s="380" t="inlineStr">
        <is>
          <t>RT Urban Medium</t>
        </is>
      </c>
      <c r="H2621" s="413" t="inlineStr">
        <is>
          <t>Other Urban</t>
        </is>
      </c>
    </row>
    <row r="2622" ht="15.75" customFormat="1" customHeight="1" s="41">
      <c r="B2622" s="416" t="inlineStr">
        <is>
          <t>E02002687</t>
        </is>
      </c>
      <c r="C2622" s="417" t="inlineStr">
        <is>
          <t>East Riding of Yorkshire 004</t>
        </is>
      </c>
      <c r="D2622" s="417" t="inlineStr">
        <is>
          <t>E06000011</t>
        </is>
      </c>
      <c r="E2622" s="417" t="inlineStr">
        <is>
          <t>East Riding of Yorkshire</t>
        </is>
      </c>
      <c r="F2622" s="417" t="inlineStr">
        <is>
          <t>Yorkshire and The Humber</t>
        </is>
      </c>
      <c r="G2622" s="380" t="inlineStr">
        <is>
          <t>RT Urban Medium</t>
        </is>
      </c>
      <c r="H2622" s="413" t="inlineStr">
        <is>
          <t>Other Urban</t>
        </is>
      </c>
    </row>
    <row r="2623" ht="15.75" customFormat="1" customHeight="1" s="41">
      <c r="B2623" s="416" t="inlineStr">
        <is>
          <t>E02002688</t>
        </is>
      </c>
      <c r="C2623" s="417" t="inlineStr">
        <is>
          <t>East Riding of Yorkshire 005</t>
        </is>
      </c>
      <c r="D2623" s="417" t="inlineStr">
        <is>
          <t>E06000011</t>
        </is>
      </c>
      <c r="E2623" s="417" t="inlineStr">
        <is>
          <t>East Riding of Yorkshire</t>
        </is>
      </c>
      <c r="F2623" s="417" t="inlineStr">
        <is>
          <t>Yorkshire and The Humber</t>
        </is>
      </c>
      <c r="G2623" s="380" t="inlineStr">
        <is>
          <t>RT Urban Medium</t>
        </is>
      </c>
      <c r="H2623" s="413" t="inlineStr">
        <is>
          <t>Other Urban</t>
        </is>
      </c>
    </row>
    <row r="2624" ht="15.75" customFormat="1" customHeight="1" s="41">
      <c r="B2624" s="416" t="inlineStr">
        <is>
          <t>E02002689</t>
        </is>
      </c>
      <c r="C2624" s="417" t="inlineStr">
        <is>
          <t>East Riding of Yorkshire 006</t>
        </is>
      </c>
      <c r="D2624" s="417" t="inlineStr">
        <is>
          <t>E06000011</t>
        </is>
      </c>
      <c r="E2624" s="417" t="inlineStr">
        <is>
          <t>East Riding of Yorkshire</t>
        </is>
      </c>
      <c r="F2624" s="417" t="inlineStr">
        <is>
          <t>Yorkshire and The Humber</t>
        </is>
      </c>
      <c r="G2624" s="380" t="inlineStr">
        <is>
          <t>RT Rural</t>
        </is>
      </c>
      <c r="H2624" s="413" t="inlineStr">
        <is>
          <t>Rural</t>
        </is>
      </c>
    </row>
    <row r="2625" ht="15.75" customFormat="1" customHeight="1" s="41">
      <c r="B2625" s="416" t="inlineStr">
        <is>
          <t>E02002691</t>
        </is>
      </c>
      <c r="C2625" s="417" t="inlineStr">
        <is>
          <t>East Riding of Yorkshire 008</t>
        </is>
      </c>
      <c r="D2625" s="417" t="inlineStr">
        <is>
          <t>E06000011</t>
        </is>
      </c>
      <c r="E2625" s="417" t="inlineStr">
        <is>
          <t>East Riding of Yorkshire</t>
        </is>
      </c>
      <c r="F2625" s="417" t="inlineStr">
        <is>
          <t>Yorkshire and The Humber</t>
        </is>
      </c>
      <c r="G2625" s="380" t="inlineStr">
        <is>
          <t>RT Rural</t>
        </is>
      </c>
      <c r="H2625" s="413" t="inlineStr">
        <is>
          <t>Rural</t>
        </is>
      </c>
    </row>
    <row r="2626" ht="15.75" customFormat="1" customHeight="1" s="41">
      <c r="B2626" s="416" t="inlineStr">
        <is>
          <t>E02002692</t>
        </is>
      </c>
      <c r="C2626" s="417" t="inlineStr">
        <is>
          <t>East Riding of Yorkshire 009</t>
        </is>
      </c>
      <c r="D2626" s="417" t="inlineStr">
        <is>
          <t>E06000011</t>
        </is>
      </c>
      <c r="E2626" s="417" t="inlineStr">
        <is>
          <t>East Riding of Yorkshire</t>
        </is>
      </c>
      <c r="F2626" s="417" t="inlineStr">
        <is>
          <t>Yorkshire and The Humber</t>
        </is>
      </c>
      <c r="G2626" s="380" t="inlineStr">
        <is>
          <t>RT Rural</t>
        </is>
      </c>
      <c r="H2626" s="413" t="inlineStr">
        <is>
          <t>Rural</t>
        </is>
      </c>
    </row>
    <row r="2627" ht="15.75" customFormat="1" customHeight="1" s="41">
      <c r="B2627" s="416" t="inlineStr">
        <is>
          <t>E02002693</t>
        </is>
      </c>
      <c r="C2627" s="417" t="inlineStr">
        <is>
          <t>East Riding of Yorkshire 010</t>
        </is>
      </c>
      <c r="D2627" s="417" t="inlineStr">
        <is>
          <t>E06000011</t>
        </is>
      </c>
      <c r="E2627" s="417" t="inlineStr">
        <is>
          <t>East Riding of Yorkshire</t>
        </is>
      </c>
      <c r="F2627" s="417" t="inlineStr">
        <is>
          <t>Yorkshire and The Humber</t>
        </is>
      </c>
      <c r="G2627" s="380" t="inlineStr">
        <is>
          <t>RT Rural</t>
        </is>
      </c>
      <c r="H2627" s="413" t="inlineStr">
        <is>
          <t>Rural</t>
        </is>
      </c>
    </row>
    <row r="2628" ht="15.75" customFormat="1" customHeight="1" s="41">
      <c r="B2628" s="416" t="inlineStr">
        <is>
          <t>E02002694</t>
        </is>
      </c>
      <c r="C2628" s="417" t="inlineStr">
        <is>
          <t>East Riding of Yorkshire 011</t>
        </is>
      </c>
      <c r="D2628" s="417" t="inlineStr">
        <is>
          <t>E06000011</t>
        </is>
      </c>
      <c r="E2628" s="417" t="inlineStr">
        <is>
          <t>East Riding of Yorkshire</t>
        </is>
      </c>
      <c r="F2628" s="417" t="inlineStr">
        <is>
          <t>Yorkshire and The Humber</t>
        </is>
      </c>
      <c r="G2628" s="380" t="inlineStr">
        <is>
          <t>RT Rural</t>
        </is>
      </c>
      <c r="H2628" s="413" t="inlineStr">
        <is>
          <t>Rural</t>
        </is>
      </c>
    </row>
    <row r="2629" ht="15.75" customFormat="1" customHeight="1" s="41">
      <c r="B2629" s="416" t="inlineStr">
        <is>
          <t>E02002695</t>
        </is>
      </c>
      <c r="C2629" s="417" t="inlineStr">
        <is>
          <t>East Riding of Yorkshire 012</t>
        </is>
      </c>
      <c r="D2629" s="417" t="inlineStr">
        <is>
          <t>E06000011</t>
        </is>
      </c>
      <c r="E2629" s="417" t="inlineStr">
        <is>
          <t>East Riding of Yorkshire</t>
        </is>
      </c>
      <c r="F2629" s="417" t="inlineStr">
        <is>
          <t>Yorkshire and The Humber</t>
        </is>
      </c>
      <c r="G2629" s="380" t="inlineStr">
        <is>
          <t>RT Rural</t>
        </is>
      </c>
      <c r="H2629" s="413" t="inlineStr">
        <is>
          <t>Rural</t>
        </is>
      </c>
    </row>
    <row r="2630" ht="15.75" customFormat="1" customHeight="1" s="41">
      <c r="B2630" s="416" t="inlineStr">
        <is>
          <t>E02002696</t>
        </is>
      </c>
      <c r="C2630" s="417" t="inlineStr">
        <is>
          <t>East Riding of Yorkshire 013</t>
        </is>
      </c>
      <c r="D2630" s="417" t="inlineStr">
        <is>
          <t>E06000011</t>
        </is>
      </c>
      <c r="E2630" s="417" t="inlineStr">
        <is>
          <t>East Riding of Yorkshire</t>
        </is>
      </c>
      <c r="F2630" s="417" t="inlineStr">
        <is>
          <t>Yorkshire and The Humber</t>
        </is>
      </c>
      <c r="G2630" s="380" t="inlineStr">
        <is>
          <t>RT Rural</t>
        </is>
      </c>
      <c r="H2630" s="413" t="inlineStr">
        <is>
          <t>Rural</t>
        </is>
      </c>
    </row>
    <row r="2631" ht="15.75" customFormat="1" customHeight="1" s="41">
      <c r="B2631" s="416" t="inlineStr">
        <is>
          <t>E02002697</t>
        </is>
      </c>
      <c r="C2631" s="417" t="inlineStr">
        <is>
          <t>East Riding of Yorkshire 014</t>
        </is>
      </c>
      <c r="D2631" s="417" t="inlineStr">
        <is>
          <t>E06000011</t>
        </is>
      </c>
      <c r="E2631" s="417" t="inlineStr">
        <is>
          <t>East Riding of Yorkshire</t>
        </is>
      </c>
      <c r="F2631" s="417" t="inlineStr">
        <is>
          <t>Yorkshire and The Humber</t>
        </is>
      </c>
      <c r="G2631" s="380" t="inlineStr">
        <is>
          <t>RT Rural</t>
        </is>
      </c>
      <c r="H2631" s="413" t="inlineStr">
        <is>
          <t>Rural</t>
        </is>
      </c>
    </row>
    <row r="2632" ht="15.75" customFormat="1" customHeight="1" s="41">
      <c r="B2632" s="416" t="inlineStr">
        <is>
          <t>E02002698</t>
        </is>
      </c>
      <c r="C2632" s="417" t="inlineStr">
        <is>
          <t>East Riding of Yorkshire 015</t>
        </is>
      </c>
      <c r="D2632" s="417" t="inlineStr">
        <is>
          <t>E06000011</t>
        </is>
      </c>
      <c r="E2632" s="417" t="inlineStr">
        <is>
          <t>East Riding of Yorkshire</t>
        </is>
      </c>
      <c r="F2632" s="417" t="inlineStr">
        <is>
          <t>Yorkshire and The Humber</t>
        </is>
      </c>
      <c r="G2632" s="380" t="inlineStr">
        <is>
          <t>RT Rural</t>
        </is>
      </c>
      <c r="H2632" s="413" t="inlineStr">
        <is>
          <t>Rural</t>
        </is>
      </c>
    </row>
    <row r="2633" ht="15.75" customFormat="1" customHeight="1" s="41">
      <c r="B2633" s="416" t="inlineStr">
        <is>
          <t>E02002699</t>
        </is>
      </c>
      <c r="C2633" s="417" t="inlineStr">
        <is>
          <t>East Riding of Yorkshire 016</t>
        </is>
      </c>
      <c r="D2633" s="417" t="inlineStr">
        <is>
          <t>E06000011</t>
        </is>
      </c>
      <c r="E2633" s="417" t="inlineStr">
        <is>
          <t>East Riding of Yorkshire</t>
        </is>
      </c>
      <c r="F2633" s="417" t="inlineStr">
        <is>
          <t>Yorkshire and The Humber</t>
        </is>
      </c>
      <c r="G2633" s="380" t="inlineStr">
        <is>
          <t>RT Urban Medium</t>
        </is>
      </c>
      <c r="H2633" s="413" t="inlineStr">
        <is>
          <t>Other Urban</t>
        </is>
      </c>
    </row>
    <row r="2634" ht="15.75" customFormat="1" customHeight="1" s="41">
      <c r="B2634" s="416" t="inlineStr">
        <is>
          <t>E02002700</t>
        </is>
      </c>
      <c r="C2634" s="417" t="inlineStr">
        <is>
          <t>East Riding of Yorkshire 017</t>
        </is>
      </c>
      <c r="D2634" s="417" t="inlineStr">
        <is>
          <t>E06000011</t>
        </is>
      </c>
      <c r="E2634" s="417" t="inlineStr">
        <is>
          <t>East Riding of Yorkshire</t>
        </is>
      </c>
      <c r="F2634" s="417" t="inlineStr">
        <is>
          <t>Yorkshire and The Humber</t>
        </is>
      </c>
      <c r="G2634" s="380" t="inlineStr">
        <is>
          <t>RT Urban Medium</t>
        </is>
      </c>
      <c r="H2634" s="413" t="inlineStr">
        <is>
          <t>Other Urban</t>
        </is>
      </c>
    </row>
    <row r="2635" ht="15.75" customFormat="1" customHeight="1" s="41">
      <c r="B2635" s="416" t="inlineStr">
        <is>
          <t>E02002701</t>
        </is>
      </c>
      <c r="C2635" s="417" t="inlineStr">
        <is>
          <t>East Riding of Yorkshire 018</t>
        </is>
      </c>
      <c r="D2635" s="417" t="inlineStr">
        <is>
          <t>E06000011</t>
        </is>
      </c>
      <c r="E2635" s="417" t="inlineStr">
        <is>
          <t>East Riding of Yorkshire</t>
        </is>
      </c>
      <c r="F2635" s="417" t="inlineStr">
        <is>
          <t>Yorkshire and The Humber</t>
        </is>
      </c>
      <c r="G2635" s="380" t="inlineStr">
        <is>
          <t>RT Rural</t>
        </is>
      </c>
      <c r="H2635" s="413" t="inlineStr">
        <is>
          <t>Rural</t>
        </is>
      </c>
    </row>
    <row r="2636" ht="15.75" customFormat="1" customHeight="1" s="41">
      <c r="B2636" s="416" t="inlineStr">
        <is>
          <t>E02002702</t>
        </is>
      </c>
      <c r="C2636" s="417" t="inlineStr">
        <is>
          <t>East Riding of Yorkshire 019</t>
        </is>
      </c>
      <c r="D2636" s="417" t="inlineStr">
        <is>
          <t>E06000011</t>
        </is>
      </c>
      <c r="E2636" s="417" t="inlineStr">
        <is>
          <t>East Riding of Yorkshire</t>
        </is>
      </c>
      <c r="F2636" s="417" t="inlineStr">
        <is>
          <t>Yorkshire and The Humber</t>
        </is>
      </c>
      <c r="G2636" s="380" t="inlineStr">
        <is>
          <t>RT Urban Medium</t>
        </is>
      </c>
      <c r="H2636" s="413" t="inlineStr">
        <is>
          <t>Other Urban</t>
        </is>
      </c>
    </row>
    <row r="2637" ht="15.75" customFormat="1" customHeight="1" s="41">
      <c r="B2637" s="416" t="inlineStr">
        <is>
          <t>E02002703</t>
        </is>
      </c>
      <c r="C2637" s="417" t="inlineStr">
        <is>
          <t>East Riding of Yorkshire 020</t>
        </is>
      </c>
      <c r="D2637" s="417" t="inlineStr">
        <is>
          <t>E06000011</t>
        </is>
      </c>
      <c r="E2637" s="417" t="inlineStr">
        <is>
          <t>East Riding of Yorkshire</t>
        </is>
      </c>
      <c r="F2637" s="417" t="inlineStr">
        <is>
          <t>Yorkshire and The Humber</t>
        </is>
      </c>
      <c r="G2637" s="380" t="inlineStr">
        <is>
          <t>RT Rural</t>
        </is>
      </c>
      <c r="H2637" s="413" t="inlineStr">
        <is>
          <t>Rural</t>
        </is>
      </c>
    </row>
    <row r="2638" ht="15.75" customFormat="1" customHeight="1" s="41">
      <c r="B2638" s="416" t="inlineStr">
        <is>
          <t>E02002704</t>
        </is>
      </c>
      <c r="C2638" s="417" t="inlineStr">
        <is>
          <t>East Riding of Yorkshire 021</t>
        </is>
      </c>
      <c r="D2638" s="417" t="inlineStr">
        <is>
          <t>E06000011</t>
        </is>
      </c>
      <c r="E2638" s="417" t="inlineStr">
        <is>
          <t>East Riding of Yorkshire</t>
        </is>
      </c>
      <c r="F2638" s="417" t="inlineStr">
        <is>
          <t>Yorkshire and The Humber</t>
        </is>
      </c>
      <c r="G2638" s="380" t="inlineStr">
        <is>
          <t>RT Rural</t>
        </is>
      </c>
      <c r="H2638" s="413" t="inlineStr">
        <is>
          <t>Rural</t>
        </is>
      </c>
    </row>
    <row r="2639" ht="15.75" customFormat="1" customHeight="1" s="41">
      <c r="B2639" s="416" t="inlineStr">
        <is>
          <t>E02002705</t>
        </is>
      </c>
      <c r="C2639" s="417" t="inlineStr">
        <is>
          <t>East Riding of Yorkshire 022</t>
        </is>
      </c>
      <c r="D2639" s="417" t="inlineStr">
        <is>
          <t>E06000011</t>
        </is>
      </c>
      <c r="E2639" s="417" t="inlineStr">
        <is>
          <t>East Riding of Yorkshire</t>
        </is>
      </c>
      <c r="F2639" s="417" t="inlineStr">
        <is>
          <t>Yorkshire and The Humber</t>
        </is>
      </c>
      <c r="G2639" s="380" t="inlineStr">
        <is>
          <t>RT Urban Big</t>
        </is>
      </c>
      <c r="H2639" s="413" t="inlineStr">
        <is>
          <t>Other Urban</t>
        </is>
      </c>
    </row>
    <row r="2640" ht="15.75" customFormat="1" customHeight="1" s="41">
      <c r="B2640" s="416" t="inlineStr">
        <is>
          <t>E02002706</t>
        </is>
      </c>
      <c r="C2640" s="417" t="inlineStr">
        <is>
          <t>East Riding of Yorkshire 023</t>
        </is>
      </c>
      <c r="D2640" s="417" t="inlineStr">
        <is>
          <t>E06000011</t>
        </is>
      </c>
      <c r="E2640" s="417" t="inlineStr">
        <is>
          <t>East Riding of Yorkshire</t>
        </is>
      </c>
      <c r="F2640" s="417" t="inlineStr">
        <is>
          <t>Yorkshire and The Humber</t>
        </is>
      </c>
      <c r="G2640" s="380" t="inlineStr">
        <is>
          <t>RT Urban Big</t>
        </is>
      </c>
      <c r="H2640" s="413" t="inlineStr">
        <is>
          <t>Other Urban</t>
        </is>
      </c>
    </row>
    <row r="2641" ht="15.75" customFormat="1" customHeight="1" s="41">
      <c r="B2641" s="416" t="inlineStr">
        <is>
          <t>E02002707</t>
        </is>
      </c>
      <c r="C2641" s="417" t="inlineStr">
        <is>
          <t>East Riding of Yorkshire 024</t>
        </is>
      </c>
      <c r="D2641" s="417" t="inlineStr">
        <is>
          <t>E06000011</t>
        </is>
      </c>
      <c r="E2641" s="417" t="inlineStr">
        <is>
          <t>East Riding of Yorkshire</t>
        </is>
      </c>
      <c r="F2641" s="417" t="inlineStr">
        <is>
          <t>Yorkshire and The Humber</t>
        </is>
      </c>
      <c r="G2641" s="380" t="inlineStr">
        <is>
          <t>RT Rural</t>
        </is>
      </c>
      <c r="H2641" s="413" t="inlineStr">
        <is>
          <t>Rural</t>
        </is>
      </c>
    </row>
    <row r="2642" ht="15.75" customFormat="1" customHeight="1" s="41">
      <c r="B2642" s="416" t="inlineStr">
        <is>
          <t>E02002708</t>
        </is>
      </c>
      <c r="C2642" s="417" t="inlineStr">
        <is>
          <t>East Riding of Yorkshire 025</t>
        </is>
      </c>
      <c r="D2642" s="417" t="inlineStr">
        <is>
          <t>E06000011</t>
        </is>
      </c>
      <c r="E2642" s="417" t="inlineStr">
        <is>
          <t>East Riding of Yorkshire</t>
        </is>
      </c>
      <c r="F2642" s="417" t="inlineStr">
        <is>
          <t>Yorkshire and The Humber</t>
        </is>
      </c>
      <c r="G2642" s="380" t="inlineStr">
        <is>
          <t>RT Urban Big</t>
        </is>
      </c>
      <c r="H2642" s="413" t="inlineStr">
        <is>
          <t>Other Urban</t>
        </is>
      </c>
    </row>
    <row r="2643" ht="15.75" customFormat="1" customHeight="1" s="41">
      <c r="B2643" s="416" t="inlineStr">
        <is>
          <t>E02002709</t>
        </is>
      </c>
      <c r="C2643" s="417" t="inlineStr">
        <is>
          <t>East Riding of Yorkshire 026</t>
        </is>
      </c>
      <c r="D2643" s="417" t="inlineStr">
        <is>
          <t>E06000011</t>
        </is>
      </c>
      <c r="E2643" s="417" t="inlineStr">
        <is>
          <t>East Riding of Yorkshire</t>
        </is>
      </c>
      <c r="F2643" s="417" t="inlineStr">
        <is>
          <t>Yorkshire and The Humber</t>
        </is>
      </c>
      <c r="G2643" s="380" t="inlineStr">
        <is>
          <t>RT Rural</t>
        </is>
      </c>
      <c r="H2643" s="413" t="inlineStr">
        <is>
          <t>Rural</t>
        </is>
      </c>
    </row>
    <row r="2644" ht="15.75" customFormat="1" customHeight="1" s="41">
      <c r="B2644" s="416" t="inlineStr">
        <is>
          <t>E02002710</t>
        </is>
      </c>
      <c r="C2644" s="417" t="inlineStr">
        <is>
          <t>East Riding of Yorkshire 027</t>
        </is>
      </c>
      <c r="D2644" s="417" t="inlineStr">
        <is>
          <t>E06000011</t>
        </is>
      </c>
      <c r="E2644" s="417" t="inlineStr">
        <is>
          <t>East Riding of Yorkshire</t>
        </is>
      </c>
      <c r="F2644" s="417" t="inlineStr">
        <is>
          <t>Yorkshire and The Humber</t>
        </is>
      </c>
      <c r="G2644" s="380" t="inlineStr">
        <is>
          <t>RT Urban Big</t>
        </is>
      </c>
      <c r="H2644" s="413" t="inlineStr">
        <is>
          <t>Other Urban</t>
        </is>
      </c>
    </row>
    <row r="2645" ht="15.75" customFormat="1" customHeight="1" s="41">
      <c r="B2645" s="416" t="inlineStr">
        <is>
          <t>E02002711</t>
        </is>
      </c>
      <c r="C2645" s="417" t="inlineStr">
        <is>
          <t>East Riding of Yorkshire 028</t>
        </is>
      </c>
      <c r="D2645" s="417" t="inlineStr">
        <is>
          <t>E06000011</t>
        </is>
      </c>
      <c r="E2645" s="417" t="inlineStr">
        <is>
          <t>East Riding of Yorkshire</t>
        </is>
      </c>
      <c r="F2645" s="417" t="inlineStr">
        <is>
          <t>Yorkshire and The Humber</t>
        </is>
      </c>
      <c r="G2645" s="380" t="inlineStr">
        <is>
          <t>RT Urban Big</t>
        </is>
      </c>
      <c r="H2645" s="413" t="inlineStr">
        <is>
          <t>Other Urban</t>
        </is>
      </c>
    </row>
    <row r="2646" ht="15.75" customFormat="1" customHeight="1" s="41">
      <c r="B2646" s="416" t="inlineStr">
        <is>
          <t>E02002712</t>
        </is>
      </c>
      <c r="C2646" s="417" t="inlineStr">
        <is>
          <t>East Riding of Yorkshire 029</t>
        </is>
      </c>
      <c r="D2646" s="417" t="inlineStr">
        <is>
          <t>E06000011</t>
        </is>
      </c>
      <c r="E2646" s="417" t="inlineStr">
        <is>
          <t>East Riding of Yorkshire</t>
        </is>
      </c>
      <c r="F2646" s="417" t="inlineStr">
        <is>
          <t>Yorkshire and The Humber</t>
        </is>
      </c>
      <c r="G2646" s="380" t="inlineStr">
        <is>
          <t>RT Rural</t>
        </is>
      </c>
      <c r="H2646" s="413" t="inlineStr">
        <is>
          <t>Rural</t>
        </is>
      </c>
    </row>
    <row r="2647" ht="15.75" customFormat="1" customHeight="1" s="41">
      <c r="B2647" s="416" t="inlineStr">
        <is>
          <t>E02002714</t>
        </is>
      </c>
      <c r="C2647" s="417" t="inlineStr">
        <is>
          <t>East Riding of Yorkshire 031</t>
        </is>
      </c>
      <c r="D2647" s="417" t="inlineStr">
        <is>
          <t>E06000011</t>
        </is>
      </c>
      <c r="E2647" s="417" t="inlineStr">
        <is>
          <t>East Riding of Yorkshire</t>
        </is>
      </c>
      <c r="F2647" s="417" t="inlineStr">
        <is>
          <t>Yorkshire and The Humber</t>
        </is>
      </c>
      <c r="G2647" s="380" t="inlineStr">
        <is>
          <t>RT Rural</t>
        </is>
      </c>
      <c r="H2647" s="413" t="inlineStr">
        <is>
          <t>Rural</t>
        </is>
      </c>
    </row>
    <row r="2648" ht="15.75" customFormat="1" customHeight="1" s="41">
      <c r="B2648" s="416" t="inlineStr">
        <is>
          <t>E02002715</t>
        </is>
      </c>
      <c r="C2648" s="417" t="inlineStr">
        <is>
          <t>East Riding of Yorkshire 032</t>
        </is>
      </c>
      <c r="D2648" s="417" t="inlineStr">
        <is>
          <t>E06000011</t>
        </is>
      </c>
      <c r="E2648" s="417" t="inlineStr">
        <is>
          <t>East Riding of Yorkshire</t>
        </is>
      </c>
      <c r="F2648" s="417" t="inlineStr">
        <is>
          <t>Yorkshire and The Humber</t>
        </is>
      </c>
      <c r="G2648" s="380" t="inlineStr">
        <is>
          <t>RT Rural</t>
        </is>
      </c>
      <c r="H2648" s="413" t="inlineStr">
        <is>
          <t>Rural</t>
        </is>
      </c>
    </row>
    <row r="2649" ht="15.75" customFormat="1" customHeight="1" s="41">
      <c r="B2649" s="416" t="inlineStr">
        <is>
          <t>E02002716</t>
        </is>
      </c>
      <c r="C2649" s="417" t="inlineStr">
        <is>
          <t>East Riding of Yorkshire 033</t>
        </is>
      </c>
      <c r="D2649" s="417" t="inlineStr">
        <is>
          <t>E06000011</t>
        </is>
      </c>
      <c r="E2649" s="417" t="inlineStr">
        <is>
          <t>East Riding of Yorkshire</t>
        </is>
      </c>
      <c r="F2649" s="417" t="inlineStr">
        <is>
          <t>Yorkshire and The Humber</t>
        </is>
      </c>
      <c r="G2649" s="380" t="inlineStr">
        <is>
          <t>RT Rural</t>
        </is>
      </c>
      <c r="H2649" s="413" t="inlineStr">
        <is>
          <t>Rural</t>
        </is>
      </c>
    </row>
    <row r="2650" ht="15.75" customFormat="1" customHeight="1" s="41">
      <c r="B2650" s="416" t="inlineStr">
        <is>
          <t>E02002717</t>
        </is>
      </c>
      <c r="C2650" s="417" t="inlineStr">
        <is>
          <t>East Riding of Yorkshire 034</t>
        </is>
      </c>
      <c r="D2650" s="417" t="inlineStr">
        <is>
          <t>E06000011</t>
        </is>
      </c>
      <c r="E2650" s="417" t="inlineStr">
        <is>
          <t>East Riding of Yorkshire</t>
        </is>
      </c>
      <c r="F2650" s="417" t="inlineStr">
        <is>
          <t>Yorkshire and The Humber</t>
        </is>
      </c>
      <c r="G2650" s="380" t="inlineStr">
        <is>
          <t>RT Urban Big</t>
        </is>
      </c>
      <c r="H2650" s="413" t="inlineStr">
        <is>
          <t>Other Urban</t>
        </is>
      </c>
    </row>
    <row r="2651" ht="15.75" customFormat="1" customHeight="1" s="41">
      <c r="B2651" s="416" t="inlineStr">
        <is>
          <t>E02002718</t>
        </is>
      </c>
      <c r="C2651" s="417" t="inlineStr">
        <is>
          <t>East Riding of Yorkshire 035</t>
        </is>
      </c>
      <c r="D2651" s="417" t="inlineStr">
        <is>
          <t>E06000011</t>
        </is>
      </c>
      <c r="E2651" s="417" t="inlineStr">
        <is>
          <t>East Riding of Yorkshire</t>
        </is>
      </c>
      <c r="F2651" s="417" t="inlineStr">
        <is>
          <t>Yorkshire and The Humber</t>
        </is>
      </c>
      <c r="G2651" s="380" t="inlineStr">
        <is>
          <t>RT Rural</t>
        </is>
      </c>
      <c r="H2651" s="413" t="inlineStr">
        <is>
          <t>Rural</t>
        </is>
      </c>
    </row>
    <row r="2652" ht="15.75" customFormat="1" customHeight="1" s="41">
      <c r="B2652" s="416" t="inlineStr">
        <is>
          <t>E02002719</t>
        </is>
      </c>
      <c r="C2652" s="417" t="inlineStr">
        <is>
          <t>East Riding of Yorkshire 036</t>
        </is>
      </c>
      <c r="D2652" s="417" t="inlineStr">
        <is>
          <t>E06000011</t>
        </is>
      </c>
      <c r="E2652" s="417" t="inlineStr">
        <is>
          <t>East Riding of Yorkshire</t>
        </is>
      </c>
      <c r="F2652" s="417" t="inlineStr">
        <is>
          <t>Yorkshire and The Humber</t>
        </is>
      </c>
      <c r="G2652" s="380" t="inlineStr">
        <is>
          <t>RT Urban Big</t>
        </is>
      </c>
      <c r="H2652" s="413" t="inlineStr">
        <is>
          <t>Other Urban</t>
        </is>
      </c>
    </row>
    <row r="2653" ht="15.75" customFormat="1" customHeight="1" s="41">
      <c r="B2653" s="416" t="inlineStr">
        <is>
          <t>E02002720</t>
        </is>
      </c>
      <c r="C2653" s="417" t="inlineStr">
        <is>
          <t>East Riding of Yorkshire 037</t>
        </is>
      </c>
      <c r="D2653" s="417" t="inlineStr">
        <is>
          <t>E06000011</t>
        </is>
      </c>
      <c r="E2653" s="417" t="inlineStr">
        <is>
          <t>East Riding of Yorkshire</t>
        </is>
      </c>
      <c r="F2653" s="417" t="inlineStr">
        <is>
          <t>Yorkshire and The Humber</t>
        </is>
      </c>
      <c r="G2653" s="380" t="inlineStr">
        <is>
          <t>RT Rural</t>
        </is>
      </c>
      <c r="H2653" s="413" t="inlineStr">
        <is>
          <t>Rural</t>
        </is>
      </c>
    </row>
    <row r="2654" ht="15.75" customFormat="1" customHeight="1" s="41">
      <c r="B2654" s="416" t="inlineStr">
        <is>
          <t>E02002721</t>
        </is>
      </c>
      <c r="C2654" s="417" t="inlineStr">
        <is>
          <t>East Riding of Yorkshire 038</t>
        </is>
      </c>
      <c r="D2654" s="417" t="inlineStr">
        <is>
          <t>E06000011</t>
        </is>
      </c>
      <c r="E2654" s="417" t="inlineStr">
        <is>
          <t>East Riding of Yorkshire</t>
        </is>
      </c>
      <c r="F2654" s="417" t="inlineStr">
        <is>
          <t>Yorkshire and The Humber</t>
        </is>
      </c>
      <c r="G2654" s="380" t="inlineStr">
        <is>
          <t>RT Rural</t>
        </is>
      </c>
      <c r="H2654" s="413" t="inlineStr">
        <is>
          <t>Rural</t>
        </is>
      </c>
    </row>
    <row r="2655" ht="15.75" customFormat="1" customHeight="1" s="41">
      <c r="B2655" s="416" t="inlineStr">
        <is>
          <t>E02002722</t>
        </is>
      </c>
      <c r="C2655" s="417" t="inlineStr">
        <is>
          <t>East Riding of Yorkshire 039</t>
        </is>
      </c>
      <c r="D2655" s="417" t="inlineStr">
        <is>
          <t>E06000011</t>
        </is>
      </c>
      <c r="E2655" s="417" t="inlineStr">
        <is>
          <t>East Riding of Yorkshire</t>
        </is>
      </c>
      <c r="F2655" s="417" t="inlineStr">
        <is>
          <t>Yorkshire and The Humber</t>
        </is>
      </c>
      <c r="G2655" s="380" t="inlineStr">
        <is>
          <t>RT Rural</t>
        </is>
      </c>
      <c r="H2655" s="413" t="inlineStr">
        <is>
          <t>Rural</t>
        </is>
      </c>
    </row>
    <row r="2656" ht="15.75" customFormat="1" customHeight="1" s="41">
      <c r="B2656" s="416" t="inlineStr">
        <is>
          <t>E02002723</t>
        </is>
      </c>
      <c r="C2656" s="417" t="inlineStr">
        <is>
          <t>East Riding of Yorkshire 040</t>
        </is>
      </c>
      <c r="D2656" s="417" t="inlineStr">
        <is>
          <t>E06000011</t>
        </is>
      </c>
      <c r="E2656" s="417" t="inlineStr">
        <is>
          <t>East Riding of Yorkshire</t>
        </is>
      </c>
      <c r="F2656" s="417" t="inlineStr">
        <is>
          <t>Yorkshire and The Humber</t>
        </is>
      </c>
      <c r="G2656" s="380" t="inlineStr">
        <is>
          <t>RT Rural</t>
        </is>
      </c>
      <c r="H2656" s="413" t="inlineStr">
        <is>
          <t>Rural</t>
        </is>
      </c>
    </row>
    <row r="2657" ht="15.75" customFormat="1" customHeight="1" s="41">
      <c r="B2657" s="416" t="inlineStr">
        <is>
          <t>E02002724</t>
        </is>
      </c>
      <c r="C2657" s="417" t="inlineStr">
        <is>
          <t>East Riding of Yorkshire 041</t>
        </is>
      </c>
      <c r="D2657" s="417" t="inlineStr">
        <is>
          <t>E06000011</t>
        </is>
      </c>
      <c r="E2657" s="417" t="inlineStr">
        <is>
          <t>East Riding of Yorkshire</t>
        </is>
      </c>
      <c r="F2657" s="417" t="inlineStr">
        <is>
          <t>Yorkshire and The Humber</t>
        </is>
      </c>
      <c r="G2657" s="380" t="inlineStr">
        <is>
          <t>RT Urban Small</t>
        </is>
      </c>
      <c r="H2657" s="413" t="inlineStr">
        <is>
          <t>Other Urban</t>
        </is>
      </c>
    </row>
    <row r="2658" ht="15.75" customFormat="1" customHeight="1" s="41">
      <c r="B2658" s="416" t="inlineStr">
        <is>
          <t>E02002725</t>
        </is>
      </c>
      <c r="C2658" s="417" t="inlineStr">
        <is>
          <t>East Riding of Yorkshire 042</t>
        </is>
      </c>
      <c r="D2658" s="417" t="inlineStr">
        <is>
          <t>E06000011</t>
        </is>
      </c>
      <c r="E2658" s="417" t="inlineStr">
        <is>
          <t>East Riding of Yorkshire</t>
        </is>
      </c>
      <c r="F2658" s="417" t="inlineStr">
        <is>
          <t>Yorkshire and The Humber</t>
        </is>
      </c>
      <c r="G2658" s="380" t="inlineStr">
        <is>
          <t>RT Rural</t>
        </is>
      </c>
      <c r="H2658" s="413" t="inlineStr">
        <is>
          <t>Rural</t>
        </is>
      </c>
    </row>
    <row r="2659" ht="15.75" customFormat="1" customHeight="1" s="41">
      <c r="B2659" s="416" t="inlineStr">
        <is>
          <t>E02002726</t>
        </is>
      </c>
      <c r="C2659" s="417" t="inlineStr">
        <is>
          <t>North East Lincolnshire 001</t>
        </is>
      </c>
      <c r="D2659" s="417" t="inlineStr">
        <is>
          <t>E06000012</t>
        </is>
      </c>
      <c r="E2659" s="417" t="inlineStr">
        <is>
          <t>North East Lincolnshire</t>
        </is>
      </c>
      <c r="F2659" s="417" t="inlineStr">
        <is>
          <t>Yorkshire and The Humber</t>
        </is>
      </c>
      <c r="G2659" s="380" t="inlineStr">
        <is>
          <t>RT Rural</t>
        </is>
      </c>
      <c r="H2659" s="413" t="inlineStr">
        <is>
          <t>Rural</t>
        </is>
      </c>
    </row>
    <row r="2660" ht="15.75" customFormat="1" customHeight="1" s="41">
      <c r="B2660" s="416" t="inlineStr">
        <is>
          <t>E02002727</t>
        </is>
      </c>
      <c r="C2660" s="417" t="inlineStr">
        <is>
          <t>North East Lincolnshire 002</t>
        </is>
      </c>
      <c r="D2660" s="417" t="inlineStr">
        <is>
          <t>E06000012</t>
        </is>
      </c>
      <c r="E2660" s="417" t="inlineStr">
        <is>
          <t>North East Lincolnshire</t>
        </is>
      </c>
      <c r="F2660" s="417" t="inlineStr">
        <is>
          <t>Yorkshire and The Humber</t>
        </is>
      </c>
      <c r="G2660" s="380" t="inlineStr">
        <is>
          <t>RT Urban Large</t>
        </is>
      </c>
      <c r="H2660" s="413" t="inlineStr">
        <is>
          <t>Other Urban</t>
        </is>
      </c>
    </row>
    <row r="2661" ht="15.75" customFormat="1" customHeight="1" s="41">
      <c r="B2661" s="416" t="inlineStr">
        <is>
          <t>E02002728</t>
        </is>
      </c>
      <c r="C2661" s="417" t="inlineStr">
        <is>
          <t>North East Lincolnshire 003</t>
        </is>
      </c>
      <c r="D2661" s="417" t="inlineStr">
        <is>
          <t>E06000012</t>
        </is>
      </c>
      <c r="E2661" s="417" t="inlineStr">
        <is>
          <t>North East Lincolnshire</t>
        </is>
      </c>
      <c r="F2661" s="417" t="inlineStr">
        <is>
          <t>Yorkshire and The Humber</t>
        </is>
      </c>
      <c r="G2661" s="380" t="inlineStr">
        <is>
          <t>RT Urban Large</t>
        </is>
      </c>
      <c r="H2661" s="413" t="inlineStr">
        <is>
          <t>Other Urban</t>
        </is>
      </c>
    </row>
    <row r="2662" ht="15.75" customFormat="1" customHeight="1" s="41">
      <c r="B2662" s="416" t="inlineStr">
        <is>
          <t>E02002729</t>
        </is>
      </c>
      <c r="C2662" s="417" t="inlineStr">
        <is>
          <t>North East Lincolnshire 004</t>
        </is>
      </c>
      <c r="D2662" s="417" t="inlineStr">
        <is>
          <t>E06000012</t>
        </is>
      </c>
      <c r="E2662" s="417" t="inlineStr">
        <is>
          <t>North East Lincolnshire</t>
        </is>
      </c>
      <c r="F2662" s="417" t="inlineStr">
        <is>
          <t>Yorkshire and The Humber</t>
        </is>
      </c>
      <c r="G2662" s="380" t="inlineStr">
        <is>
          <t>RT Urban Large</t>
        </is>
      </c>
      <c r="H2662" s="413" t="inlineStr">
        <is>
          <t>Other Urban</t>
        </is>
      </c>
    </row>
    <row r="2663" ht="15.75" customFormat="1" customHeight="1" s="41">
      <c r="B2663" s="416" t="inlineStr">
        <is>
          <t>E02002730</t>
        </is>
      </c>
      <c r="C2663" s="417" t="inlineStr">
        <is>
          <t>North East Lincolnshire 005</t>
        </is>
      </c>
      <c r="D2663" s="417" t="inlineStr">
        <is>
          <t>E06000012</t>
        </is>
      </c>
      <c r="E2663" s="417" t="inlineStr">
        <is>
          <t>North East Lincolnshire</t>
        </is>
      </c>
      <c r="F2663" s="417" t="inlineStr">
        <is>
          <t>Yorkshire and The Humber</t>
        </is>
      </c>
      <c r="G2663" s="380" t="inlineStr">
        <is>
          <t>RT Urban Large</t>
        </is>
      </c>
      <c r="H2663" s="413" t="inlineStr">
        <is>
          <t>Other Urban</t>
        </is>
      </c>
    </row>
    <row r="2664" ht="15.75" customFormat="1" customHeight="1" s="41">
      <c r="B2664" s="416" t="inlineStr">
        <is>
          <t>E02002731</t>
        </is>
      </c>
      <c r="C2664" s="417" t="inlineStr">
        <is>
          <t>North East Lincolnshire 006</t>
        </is>
      </c>
      <c r="D2664" s="417" t="inlineStr">
        <is>
          <t>E06000012</t>
        </is>
      </c>
      <c r="E2664" s="417" t="inlineStr">
        <is>
          <t>North East Lincolnshire</t>
        </is>
      </c>
      <c r="F2664" s="417" t="inlineStr">
        <is>
          <t>Yorkshire and The Humber</t>
        </is>
      </c>
      <c r="G2664" s="380" t="inlineStr">
        <is>
          <t>RT Urban Large</t>
        </is>
      </c>
      <c r="H2664" s="413" t="inlineStr">
        <is>
          <t>Other Urban</t>
        </is>
      </c>
    </row>
    <row r="2665" ht="15.75" customFormat="1" customHeight="1" s="41">
      <c r="B2665" s="416" t="inlineStr">
        <is>
          <t>E02002732</t>
        </is>
      </c>
      <c r="C2665" s="417" t="inlineStr">
        <is>
          <t>North East Lincolnshire 007</t>
        </is>
      </c>
      <c r="D2665" s="417" t="inlineStr">
        <is>
          <t>E06000012</t>
        </is>
      </c>
      <c r="E2665" s="417" t="inlineStr">
        <is>
          <t>North East Lincolnshire</t>
        </is>
      </c>
      <c r="F2665" s="417" t="inlineStr">
        <is>
          <t>Yorkshire and The Humber</t>
        </is>
      </c>
      <c r="G2665" s="380" t="inlineStr">
        <is>
          <t>RT Rural</t>
        </is>
      </c>
      <c r="H2665" s="413" t="inlineStr">
        <is>
          <t>Rural</t>
        </is>
      </c>
    </row>
    <row r="2666" ht="15.75" customFormat="1" customHeight="1" s="41">
      <c r="B2666" s="416" t="inlineStr">
        <is>
          <t>E02002733</t>
        </is>
      </c>
      <c r="C2666" s="417" t="inlineStr">
        <is>
          <t>North East Lincolnshire 008</t>
        </is>
      </c>
      <c r="D2666" s="417" t="inlineStr">
        <is>
          <t>E06000012</t>
        </is>
      </c>
      <c r="E2666" s="417" t="inlineStr">
        <is>
          <t>North East Lincolnshire</t>
        </is>
      </c>
      <c r="F2666" s="417" t="inlineStr">
        <is>
          <t>Yorkshire and The Humber</t>
        </is>
      </c>
      <c r="G2666" s="380" t="inlineStr">
        <is>
          <t>RT Urban Large</t>
        </is>
      </c>
      <c r="H2666" s="413" t="inlineStr">
        <is>
          <t>Other Urban</t>
        </is>
      </c>
    </row>
    <row r="2667" ht="15.75" customFormat="1" customHeight="1" s="41">
      <c r="B2667" s="416" t="inlineStr">
        <is>
          <t>E02002734</t>
        </is>
      </c>
      <c r="C2667" s="417" t="inlineStr">
        <is>
          <t>North East Lincolnshire 009</t>
        </is>
      </c>
      <c r="D2667" s="417" t="inlineStr">
        <is>
          <t>E06000012</t>
        </is>
      </c>
      <c r="E2667" s="417" t="inlineStr">
        <is>
          <t>North East Lincolnshire</t>
        </is>
      </c>
      <c r="F2667" s="417" t="inlineStr">
        <is>
          <t>Yorkshire and The Humber</t>
        </is>
      </c>
      <c r="G2667" s="380" t="inlineStr">
        <is>
          <t>RT Urban Large</t>
        </is>
      </c>
      <c r="H2667" s="413" t="inlineStr">
        <is>
          <t>Other Urban</t>
        </is>
      </c>
    </row>
    <row r="2668" ht="15.75" customFormat="1" customHeight="1" s="41">
      <c r="B2668" s="416" t="inlineStr">
        <is>
          <t>E02002735</t>
        </is>
      </c>
      <c r="C2668" s="417" t="inlineStr">
        <is>
          <t>North East Lincolnshire 010</t>
        </is>
      </c>
      <c r="D2668" s="417" t="inlineStr">
        <is>
          <t>E06000012</t>
        </is>
      </c>
      <c r="E2668" s="417" t="inlineStr">
        <is>
          <t>North East Lincolnshire</t>
        </is>
      </c>
      <c r="F2668" s="417" t="inlineStr">
        <is>
          <t>Yorkshire and The Humber</t>
        </is>
      </c>
      <c r="G2668" s="380" t="inlineStr">
        <is>
          <t>RT Urban Large</t>
        </is>
      </c>
      <c r="H2668" s="413" t="inlineStr">
        <is>
          <t>Other Urban</t>
        </is>
      </c>
    </row>
    <row r="2669" ht="15.75" customFormat="1" customHeight="1" s="41">
      <c r="B2669" s="416" t="inlineStr">
        <is>
          <t>E02002736</t>
        </is>
      </c>
      <c r="C2669" s="417" t="inlineStr">
        <is>
          <t>North East Lincolnshire 011</t>
        </is>
      </c>
      <c r="D2669" s="417" t="inlineStr">
        <is>
          <t>E06000012</t>
        </is>
      </c>
      <c r="E2669" s="417" t="inlineStr">
        <is>
          <t>North East Lincolnshire</t>
        </is>
      </c>
      <c r="F2669" s="417" t="inlineStr">
        <is>
          <t>Yorkshire and The Humber</t>
        </is>
      </c>
      <c r="G2669" s="380" t="inlineStr">
        <is>
          <t>RT Urban Large</t>
        </is>
      </c>
      <c r="H2669" s="413" t="inlineStr">
        <is>
          <t>Other Urban</t>
        </is>
      </c>
    </row>
    <row r="2670" ht="15.75" customFormat="1" customHeight="1" s="41">
      <c r="B2670" s="416" t="inlineStr">
        <is>
          <t>E02002737</t>
        </is>
      </c>
      <c r="C2670" s="417" t="inlineStr">
        <is>
          <t>North East Lincolnshire 012</t>
        </is>
      </c>
      <c r="D2670" s="417" t="inlineStr">
        <is>
          <t>E06000012</t>
        </is>
      </c>
      <c r="E2670" s="417" t="inlineStr">
        <is>
          <t>North East Lincolnshire</t>
        </is>
      </c>
      <c r="F2670" s="417" t="inlineStr">
        <is>
          <t>Yorkshire and The Humber</t>
        </is>
      </c>
      <c r="G2670" s="380" t="inlineStr">
        <is>
          <t>RT Urban Large</t>
        </is>
      </c>
      <c r="H2670" s="413" t="inlineStr">
        <is>
          <t>Other Urban</t>
        </is>
      </c>
    </row>
    <row r="2671" ht="15.75" customFormat="1" customHeight="1" s="41">
      <c r="B2671" s="416" t="inlineStr">
        <is>
          <t>E02002738</t>
        </is>
      </c>
      <c r="C2671" s="417" t="inlineStr">
        <is>
          <t>North East Lincolnshire 013</t>
        </is>
      </c>
      <c r="D2671" s="417" t="inlineStr">
        <is>
          <t>E06000012</t>
        </is>
      </c>
      <c r="E2671" s="417" t="inlineStr">
        <is>
          <t>North East Lincolnshire</t>
        </is>
      </c>
      <c r="F2671" s="417" t="inlineStr">
        <is>
          <t>Yorkshire and The Humber</t>
        </is>
      </c>
      <c r="G2671" s="380" t="inlineStr">
        <is>
          <t>RT Urban Large</t>
        </is>
      </c>
      <c r="H2671" s="413" t="inlineStr">
        <is>
          <t>Other Urban</t>
        </is>
      </c>
    </row>
    <row r="2672" ht="15.75" customFormat="1" customHeight="1" s="41">
      <c r="B2672" s="416" t="inlineStr">
        <is>
          <t>E02002739</t>
        </is>
      </c>
      <c r="C2672" s="417" t="inlineStr">
        <is>
          <t>North East Lincolnshire 014</t>
        </is>
      </c>
      <c r="D2672" s="417" t="inlineStr">
        <is>
          <t>E06000012</t>
        </is>
      </c>
      <c r="E2672" s="417" t="inlineStr">
        <is>
          <t>North East Lincolnshire</t>
        </is>
      </c>
      <c r="F2672" s="417" t="inlineStr">
        <is>
          <t>Yorkshire and The Humber</t>
        </is>
      </c>
      <c r="G2672" s="380" t="inlineStr">
        <is>
          <t>RT Urban Large</t>
        </is>
      </c>
      <c r="H2672" s="413" t="inlineStr">
        <is>
          <t>Other Urban</t>
        </is>
      </c>
    </row>
    <row r="2673" ht="15.75" customFormat="1" customHeight="1" s="41">
      <c r="B2673" s="416" t="inlineStr">
        <is>
          <t>E02002740</t>
        </is>
      </c>
      <c r="C2673" s="417" t="inlineStr">
        <is>
          <t>North East Lincolnshire 015</t>
        </is>
      </c>
      <c r="D2673" s="417" t="inlineStr">
        <is>
          <t>E06000012</t>
        </is>
      </c>
      <c r="E2673" s="417" t="inlineStr">
        <is>
          <t>North East Lincolnshire</t>
        </is>
      </c>
      <c r="F2673" s="417" t="inlineStr">
        <is>
          <t>Yorkshire and The Humber</t>
        </is>
      </c>
      <c r="G2673" s="380" t="inlineStr">
        <is>
          <t>RT Urban Large</t>
        </is>
      </c>
      <c r="H2673" s="413" t="inlineStr">
        <is>
          <t>Other Urban</t>
        </is>
      </c>
    </row>
    <row r="2674" ht="15.75" customFormat="1" customHeight="1" s="41">
      <c r="B2674" s="416" t="inlineStr">
        <is>
          <t>E02002741</t>
        </is>
      </c>
      <c r="C2674" s="417" t="inlineStr">
        <is>
          <t>North East Lincolnshire 016</t>
        </is>
      </c>
      <c r="D2674" s="417" t="inlineStr">
        <is>
          <t>E06000012</t>
        </is>
      </c>
      <c r="E2674" s="417" t="inlineStr">
        <is>
          <t>North East Lincolnshire</t>
        </is>
      </c>
      <c r="F2674" s="417" t="inlineStr">
        <is>
          <t>Yorkshire and The Humber</t>
        </is>
      </c>
      <c r="G2674" s="380" t="inlineStr">
        <is>
          <t>RT Urban Large</t>
        </is>
      </c>
      <c r="H2674" s="413" t="inlineStr">
        <is>
          <t>Other Urban</t>
        </is>
      </c>
    </row>
    <row r="2675" ht="15.75" customFormat="1" customHeight="1" s="41">
      <c r="B2675" s="416" t="inlineStr">
        <is>
          <t>E02002742</t>
        </is>
      </c>
      <c r="C2675" s="417" t="inlineStr">
        <is>
          <t>North East Lincolnshire 017</t>
        </is>
      </c>
      <c r="D2675" s="417" t="inlineStr">
        <is>
          <t>E06000012</t>
        </is>
      </c>
      <c r="E2675" s="417" t="inlineStr">
        <is>
          <t>North East Lincolnshire</t>
        </is>
      </c>
      <c r="F2675" s="417" t="inlineStr">
        <is>
          <t>Yorkshire and The Humber</t>
        </is>
      </c>
      <c r="G2675" s="380" t="inlineStr">
        <is>
          <t>RT Urban Large</t>
        </is>
      </c>
      <c r="H2675" s="413" t="inlineStr">
        <is>
          <t>Other Urban</t>
        </is>
      </c>
    </row>
    <row r="2676" ht="15.75" customFormat="1" customHeight="1" s="41">
      <c r="B2676" s="416" t="inlineStr">
        <is>
          <t>E02002743</t>
        </is>
      </c>
      <c r="C2676" s="417" t="inlineStr">
        <is>
          <t>North East Lincolnshire 018</t>
        </is>
      </c>
      <c r="D2676" s="417" t="inlineStr">
        <is>
          <t>E06000012</t>
        </is>
      </c>
      <c r="E2676" s="417" t="inlineStr">
        <is>
          <t>North East Lincolnshire</t>
        </is>
      </c>
      <c r="F2676" s="417" t="inlineStr">
        <is>
          <t>Yorkshire and The Humber</t>
        </is>
      </c>
      <c r="G2676" s="380" t="inlineStr">
        <is>
          <t>RT Urban Large</t>
        </is>
      </c>
      <c r="H2676" s="413" t="inlineStr">
        <is>
          <t>Other Urban</t>
        </is>
      </c>
    </row>
    <row r="2677" ht="15.75" customFormat="1" customHeight="1" s="41">
      <c r="B2677" s="416" t="inlineStr">
        <is>
          <t>E02002744</t>
        </is>
      </c>
      <c r="C2677" s="417" t="inlineStr">
        <is>
          <t>North East Lincolnshire 019</t>
        </is>
      </c>
      <c r="D2677" s="417" t="inlineStr">
        <is>
          <t>E06000012</t>
        </is>
      </c>
      <c r="E2677" s="417" t="inlineStr">
        <is>
          <t>North East Lincolnshire</t>
        </is>
      </c>
      <c r="F2677" s="417" t="inlineStr">
        <is>
          <t>Yorkshire and The Humber</t>
        </is>
      </c>
      <c r="G2677" s="380" t="inlineStr">
        <is>
          <t>RT Urban Large</t>
        </is>
      </c>
      <c r="H2677" s="413" t="inlineStr">
        <is>
          <t>Other Urban</t>
        </is>
      </c>
    </row>
    <row r="2678" ht="15.75" customFormat="1" customHeight="1" s="41">
      <c r="B2678" s="416" t="inlineStr">
        <is>
          <t>E02002745</t>
        </is>
      </c>
      <c r="C2678" s="417" t="inlineStr">
        <is>
          <t>North East Lincolnshire 020</t>
        </is>
      </c>
      <c r="D2678" s="417" t="inlineStr">
        <is>
          <t>E06000012</t>
        </is>
      </c>
      <c r="E2678" s="417" t="inlineStr">
        <is>
          <t>North East Lincolnshire</t>
        </is>
      </c>
      <c r="F2678" s="417" t="inlineStr">
        <is>
          <t>Yorkshire and The Humber</t>
        </is>
      </c>
      <c r="G2678" s="380" t="inlineStr">
        <is>
          <t>RT Urban Large</t>
        </is>
      </c>
      <c r="H2678" s="413" t="inlineStr">
        <is>
          <t>Other Urban</t>
        </is>
      </c>
    </row>
    <row r="2679" ht="15.75" customFormat="1" customHeight="1" s="41">
      <c r="B2679" s="416" t="inlineStr">
        <is>
          <t>E02002746</t>
        </is>
      </c>
      <c r="C2679" s="417" t="inlineStr">
        <is>
          <t>North East Lincolnshire 021</t>
        </is>
      </c>
      <c r="D2679" s="417" t="inlineStr">
        <is>
          <t>E06000012</t>
        </is>
      </c>
      <c r="E2679" s="417" t="inlineStr">
        <is>
          <t>North East Lincolnshire</t>
        </is>
      </c>
      <c r="F2679" s="417" t="inlineStr">
        <is>
          <t>Yorkshire and The Humber</t>
        </is>
      </c>
      <c r="G2679" s="380" t="inlineStr">
        <is>
          <t>RT Urban Large</t>
        </is>
      </c>
      <c r="H2679" s="413" t="inlineStr">
        <is>
          <t>Other Urban</t>
        </is>
      </c>
    </row>
    <row r="2680" ht="15.75" customFormat="1" customHeight="1" s="41">
      <c r="B2680" s="416" t="inlineStr">
        <is>
          <t>E02002747</t>
        </is>
      </c>
      <c r="C2680" s="417" t="inlineStr">
        <is>
          <t>North East Lincolnshire 022</t>
        </is>
      </c>
      <c r="D2680" s="417" t="inlineStr">
        <is>
          <t>E06000012</t>
        </is>
      </c>
      <c r="E2680" s="417" t="inlineStr">
        <is>
          <t>North East Lincolnshire</t>
        </is>
      </c>
      <c r="F2680" s="417" t="inlineStr">
        <is>
          <t>Yorkshire and The Humber</t>
        </is>
      </c>
      <c r="G2680" s="380" t="inlineStr">
        <is>
          <t>RT Urban Large</t>
        </is>
      </c>
      <c r="H2680" s="413" t="inlineStr">
        <is>
          <t>Other Urban</t>
        </is>
      </c>
    </row>
    <row r="2681" ht="15.75" customFormat="1" customHeight="1" s="41">
      <c r="B2681" s="416" t="inlineStr">
        <is>
          <t>E02002748</t>
        </is>
      </c>
      <c r="C2681" s="417" t="inlineStr">
        <is>
          <t>North East Lincolnshire 023</t>
        </is>
      </c>
      <c r="D2681" s="417" t="inlineStr">
        <is>
          <t>E06000012</t>
        </is>
      </c>
      <c r="E2681" s="417" t="inlineStr">
        <is>
          <t>North East Lincolnshire</t>
        </is>
      </c>
      <c r="F2681" s="417" t="inlineStr">
        <is>
          <t>Yorkshire and The Humber</t>
        </is>
      </c>
      <c r="G2681" s="380" t="inlineStr">
        <is>
          <t>RT Rural</t>
        </is>
      </c>
      <c r="H2681" s="413" t="inlineStr">
        <is>
          <t>Rural</t>
        </is>
      </c>
    </row>
    <row r="2682" ht="15.75" customFormat="1" customHeight="1" s="41">
      <c r="B2682" s="416" t="inlineStr">
        <is>
          <t>E02002749</t>
        </is>
      </c>
      <c r="C2682" s="417" t="inlineStr">
        <is>
          <t>North Lincolnshire 001</t>
        </is>
      </c>
      <c r="D2682" s="417" t="inlineStr">
        <is>
          <t>E06000013</t>
        </is>
      </c>
      <c r="E2682" s="417" t="inlineStr">
        <is>
          <t>North Lincolnshire</t>
        </is>
      </c>
      <c r="F2682" s="417" t="inlineStr">
        <is>
          <t>Yorkshire and The Humber</t>
        </is>
      </c>
      <c r="G2682" s="380" t="inlineStr">
        <is>
          <t>RT Rural</t>
        </is>
      </c>
      <c r="H2682" s="413" t="inlineStr">
        <is>
          <t>Rural</t>
        </is>
      </c>
    </row>
    <row r="2683" ht="15.75" customFormat="1" customHeight="1" s="41">
      <c r="B2683" s="416" t="inlineStr">
        <is>
          <t>E02002750</t>
        </is>
      </c>
      <c r="C2683" s="417" t="inlineStr">
        <is>
          <t>North Lincolnshire 002</t>
        </is>
      </c>
      <c r="D2683" s="417" t="inlineStr">
        <is>
          <t>E06000013</t>
        </is>
      </c>
      <c r="E2683" s="417" t="inlineStr">
        <is>
          <t>North Lincolnshire</t>
        </is>
      </c>
      <c r="F2683" s="417" t="inlineStr">
        <is>
          <t>Yorkshire and The Humber</t>
        </is>
      </c>
      <c r="G2683" s="380" t="inlineStr">
        <is>
          <t>RT Rural</t>
        </is>
      </c>
      <c r="H2683" s="413" t="inlineStr">
        <is>
          <t>Rural</t>
        </is>
      </c>
    </row>
    <row r="2684" ht="15.75" customFormat="1" customHeight="1" s="41">
      <c r="B2684" s="416" t="inlineStr">
        <is>
          <t>E02002751</t>
        </is>
      </c>
      <c r="C2684" s="417" t="inlineStr">
        <is>
          <t>North Lincolnshire 003</t>
        </is>
      </c>
      <c r="D2684" s="417" t="inlineStr">
        <is>
          <t>E06000013</t>
        </is>
      </c>
      <c r="E2684" s="417" t="inlineStr">
        <is>
          <t>North Lincolnshire</t>
        </is>
      </c>
      <c r="F2684" s="417" t="inlineStr">
        <is>
          <t>Yorkshire and The Humber</t>
        </is>
      </c>
      <c r="G2684" s="380" t="inlineStr">
        <is>
          <t>RT Rural</t>
        </is>
      </c>
      <c r="H2684" s="413" t="inlineStr">
        <is>
          <t>Rural</t>
        </is>
      </c>
    </row>
    <row r="2685" ht="15.75" customFormat="1" customHeight="1" s="41">
      <c r="B2685" s="416" t="inlineStr">
        <is>
          <t>E02002752</t>
        </is>
      </c>
      <c r="C2685" s="417" t="inlineStr">
        <is>
          <t>North Lincolnshire 004</t>
        </is>
      </c>
      <c r="D2685" s="417" t="inlineStr">
        <is>
          <t>E06000013</t>
        </is>
      </c>
      <c r="E2685" s="417" t="inlineStr">
        <is>
          <t>North Lincolnshire</t>
        </is>
      </c>
      <c r="F2685" s="417" t="inlineStr">
        <is>
          <t>Yorkshire and The Humber</t>
        </is>
      </c>
      <c r="G2685" s="380" t="inlineStr">
        <is>
          <t>RT Rural</t>
        </is>
      </c>
      <c r="H2685" s="413" t="inlineStr">
        <is>
          <t>Rural</t>
        </is>
      </c>
    </row>
    <row r="2686" ht="15.75" customFormat="1" customHeight="1" s="41">
      <c r="B2686" s="416" t="inlineStr">
        <is>
          <t>E02002753</t>
        </is>
      </c>
      <c r="C2686" s="417" t="inlineStr">
        <is>
          <t>North Lincolnshire 005</t>
        </is>
      </c>
      <c r="D2686" s="417" t="inlineStr">
        <is>
          <t>E06000013</t>
        </is>
      </c>
      <c r="E2686" s="417" t="inlineStr">
        <is>
          <t>North Lincolnshire</t>
        </is>
      </c>
      <c r="F2686" s="417" t="inlineStr">
        <is>
          <t>Yorkshire and The Humber</t>
        </is>
      </c>
      <c r="G2686" s="380" t="inlineStr">
        <is>
          <t>RT Rural</t>
        </is>
      </c>
      <c r="H2686" s="413" t="inlineStr">
        <is>
          <t>Rural</t>
        </is>
      </c>
    </row>
    <row r="2687" ht="15.75" customFormat="1" customHeight="1" s="41">
      <c r="B2687" s="416" t="inlineStr">
        <is>
          <t>E02002754</t>
        </is>
      </c>
      <c r="C2687" s="417" t="inlineStr">
        <is>
          <t>North Lincolnshire 006</t>
        </is>
      </c>
      <c r="D2687" s="417" t="inlineStr">
        <is>
          <t>E06000013</t>
        </is>
      </c>
      <c r="E2687" s="417" t="inlineStr">
        <is>
          <t>North Lincolnshire</t>
        </is>
      </c>
      <c r="F2687" s="417" t="inlineStr">
        <is>
          <t>Yorkshire and The Humber</t>
        </is>
      </c>
      <c r="G2687" s="380" t="inlineStr">
        <is>
          <t>RT Rural</t>
        </is>
      </c>
      <c r="H2687" s="413" t="inlineStr">
        <is>
          <t>Rural</t>
        </is>
      </c>
    </row>
    <row r="2688" ht="15.75" customFormat="1" customHeight="1" s="41">
      <c r="B2688" s="416" t="inlineStr">
        <is>
          <t>E02002755</t>
        </is>
      </c>
      <c r="C2688" s="417" t="inlineStr">
        <is>
          <t>North Lincolnshire 007</t>
        </is>
      </c>
      <c r="D2688" s="417" t="inlineStr">
        <is>
          <t>E06000013</t>
        </is>
      </c>
      <c r="E2688" s="417" t="inlineStr">
        <is>
          <t>North Lincolnshire</t>
        </is>
      </c>
      <c r="F2688" s="417" t="inlineStr">
        <is>
          <t>Yorkshire and The Humber</t>
        </is>
      </c>
      <c r="G2688" s="380" t="inlineStr">
        <is>
          <t>RT Urban Medium</t>
        </is>
      </c>
      <c r="H2688" s="413" t="inlineStr">
        <is>
          <t>Other Urban</t>
        </is>
      </c>
    </row>
    <row r="2689" ht="15.75" customFormat="1" customHeight="1" s="41">
      <c r="B2689" s="416" t="inlineStr">
        <is>
          <t>E02002756</t>
        </is>
      </c>
      <c r="C2689" s="417" t="inlineStr">
        <is>
          <t>North Lincolnshire 008</t>
        </is>
      </c>
      <c r="D2689" s="417" t="inlineStr">
        <is>
          <t>E06000013</t>
        </is>
      </c>
      <c r="E2689" s="417" t="inlineStr">
        <is>
          <t>North Lincolnshire</t>
        </is>
      </c>
      <c r="F2689" s="417" t="inlineStr">
        <is>
          <t>Yorkshire and The Humber</t>
        </is>
      </c>
      <c r="G2689" s="380" t="inlineStr">
        <is>
          <t>RT Urban Medium</t>
        </is>
      </c>
      <c r="H2689" s="413" t="inlineStr">
        <is>
          <t>Other Urban</t>
        </is>
      </c>
    </row>
    <row r="2690" ht="15.75" customFormat="1" customHeight="1" s="41">
      <c r="B2690" s="416" t="inlineStr">
        <is>
          <t>E02002757</t>
        </is>
      </c>
      <c r="C2690" s="417" t="inlineStr">
        <is>
          <t>North Lincolnshire 009</t>
        </is>
      </c>
      <c r="D2690" s="417" t="inlineStr">
        <is>
          <t>E06000013</t>
        </is>
      </c>
      <c r="E2690" s="417" t="inlineStr">
        <is>
          <t>North Lincolnshire</t>
        </is>
      </c>
      <c r="F2690" s="417" t="inlineStr">
        <is>
          <t>Yorkshire and The Humber</t>
        </is>
      </c>
      <c r="G2690" s="380" t="inlineStr">
        <is>
          <t>RT Urban Medium</t>
        </is>
      </c>
      <c r="H2690" s="413" t="inlineStr">
        <is>
          <t>Other Urban</t>
        </is>
      </c>
    </row>
    <row r="2691" ht="15.75" customFormat="1" customHeight="1" s="41">
      <c r="B2691" s="416" t="inlineStr">
        <is>
          <t>E02002758</t>
        </is>
      </c>
      <c r="C2691" s="417" t="inlineStr">
        <is>
          <t>North Lincolnshire 010</t>
        </is>
      </c>
      <c r="D2691" s="417" t="inlineStr">
        <is>
          <t>E06000013</t>
        </is>
      </c>
      <c r="E2691" s="417" t="inlineStr">
        <is>
          <t>North Lincolnshire</t>
        </is>
      </c>
      <c r="F2691" s="417" t="inlineStr">
        <is>
          <t>Yorkshire and The Humber</t>
        </is>
      </c>
      <c r="G2691" s="380" t="inlineStr">
        <is>
          <t>RT Urban Medium</t>
        </is>
      </c>
      <c r="H2691" s="413" t="inlineStr">
        <is>
          <t>Other Urban</t>
        </is>
      </c>
    </row>
    <row r="2692" ht="15.75" customFormat="1" customHeight="1" s="41">
      <c r="B2692" s="416" t="inlineStr">
        <is>
          <t>E02002759</t>
        </is>
      </c>
      <c r="C2692" s="417" t="inlineStr">
        <is>
          <t>North Lincolnshire 011</t>
        </is>
      </c>
      <c r="D2692" s="417" t="inlineStr">
        <is>
          <t>E06000013</t>
        </is>
      </c>
      <c r="E2692" s="417" t="inlineStr">
        <is>
          <t>North Lincolnshire</t>
        </is>
      </c>
      <c r="F2692" s="417" t="inlineStr">
        <is>
          <t>Yorkshire and The Humber</t>
        </is>
      </c>
      <c r="G2692" s="380" t="inlineStr">
        <is>
          <t>RT Rural</t>
        </is>
      </c>
      <c r="H2692" s="413" t="inlineStr">
        <is>
          <t>Rural</t>
        </is>
      </c>
    </row>
    <row r="2693" ht="15.75" customFormat="1" customHeight="1" s="41">
      <c r="B2693" s="416" t="inlineStr">
        <is>
          <t>E02002760</t>
        </is>
      </c>
      <c r="C2693" s="417" t="inlineStr">
        <is>
          <t>North Lincolnshire 012</t>
        </is>
      </c>
      <c r="D2693" s="417" t="inlineStr">
        <is>
          <t>E06000013</t>
        </is>
      </c>
      <c r="E2693" s="417" t="inlineStr">
        <is>
          <t>North Lincolnshire</t>
        </is>
      </c>
      <c r="F2693" s="417" t="inlineStr">
        <is>
          <t>Yorkshire and The Humber</t>
        </is>
      </c>
      <c r="G2693" s="380" t="inlineStr">
        <is>
          <t>RT Urban Medium</t>
        </is>
      </c>
      <c r="H2693" s="413" t="inlineStr">
        <is>
          <t>Other Urban</t>
        </is>
      </c>
    </row>
    <row r="2694" ht="15.75" customFormat="1" customHeight="1" s="41">
      <c r="B2694" s="416" t="inlineStr">
        <is>
          <t>E02002761</t>
        </is>
      </c>
      <c r="C2694" s="417" t="inlineStr">
        <is>
          <t>North Lincolnshire 013</t>
        </is>
      </c>
      <c r="D2694" s="417" t="inlineStr">
        <is>
          <t>E06000013</t>
        </is>
      </c>
      <c r="E2694" s="417" t="inlineStr">
        <is>
          <t>North Lincolnshire</t>
        </is>
      </c>
      <c r="F2694" s="417" t="inlineStr">
        <is>
          <t>Yorkshire and The Humber</t>
        </is>
      </c>
      <c r="G2694" s="380" t="inlineStr">
        <is>
          <t>RT Rural</t>
        </is>
      </c>
      <c r="H2694" s="413" t="inlineStr">
        <is>
          <t>Rural</t>
        </is>
      </c>
    </row>
    <row r="2695" ht="15.75" customFormat="1" customHeight="1" s="41">
      <c r="B2695" s="416" t="inlineStr">
        <is>
          <t>E02002762</t>
        </is>
      </c>
      <c r="C2695" s="417" t="inlineStr">
        <is>
          <t>North Lincolnshire 014</t>
        </is>
      </c>
      <c r="D2695" s="417" t="inlineStr">
        <is>
          <t>E06000013</t>
        </is>
      </c>
      <c r="E2695" s="417" t="inlineStr">
        <is>
          <t>North Lincolnshire</t>
        </is>
      </c>
      <c r="F2695" s="417" t="inlineStr">
        <is>
          <t>Yorkshire and The Humber</t>
        </is>
      </c>
      <c r="G2695" s="380" t="inlineStr">
        <is>
          <t>RT Urban Medium</t>
        </is>
      </c>
      <c r="H2695" s="413" t="inlineStr">
        <is>
          <t>Other Urban</t>
        </is>
      </c>
    </row>
    <row r="2696" ht="15.75" customFormat="1" customHeight="1" s="41">
      <c r="B2696" s="416" t="inlineStr">
        <is>
          <t>E02002763</t>
        </is>
      </c>
      <c r="C2696" s="417" t="inlineStr">
        <is>
          <t>North Lincolnshire 015</t>
        </is>
      </c>
      <c r="D2696" s="417" t="inlineStr">
        <is>
          <t>E06000013</t>
        </is>
      </c>
      <c r="E2696" s="417" t="inlineStr">
        <is>
          <t>North Lincolnshire</t>
        </is>
      </c>
      <c r="F2696" s="417" t="inlineStr">
        <is>
          <t>Yorkshire and The Humber</t>
        </is>
      </c>
      <c r="G2696" s="380" t="inlineStr">
        <is>
          <t>RT Urban Medium</t>
        </is>
      </c>
      <c r="H2696" s="413" t="inlineStr">
        <is>
          <t>Other Urban</t>
        </is>
      </c>
    </row>
    <row r="2697" ht="15.75" customFormat="1" customHeight="1" s="41">
      <c r="B2697" s="416" t="inlineStr">
        <is>
          <t>E02002764</t>
        </is>
      </c>
      <c r="C2697" s="417" t="inlineStr">
        <is>
          <t>North Lincolnshire 016</t>
        </is>
      </c>
      <c r="D2697" s="417" t="inlineStr">
        <is>
          <t>E06000013</t>
        </is>
      </c>
      <c r="E2697" s="417" t="inlineStr">
        <is>
          <t>North Lincolnshire</t>
        </is>
      </c>
      <c r="F2697" s="417" t="inlineStr">
        <is>
          <t>Yorkshire and The Humber</t>
        </is>
      </c>
      <c r="G2697" s="380" t="inlineStr">
        <is>
          <t>RT Urban Medium</t>
        </is>
      </c>
      <c r="H2697" s="413" t="inlineStr">
        <is>
          <t>Other Urban</t>
        </is>
      </c>
    </row>
    <row r="2698" ht="15.75" customFormat="1" customHeight="1" s="41">
      <c r="B2698" s="416" t="inlineStr">
        <is>
          <t>E02002765</t>
        </is>
      </c>
      <c r="C2698" s="417" t="inlineStr">
        <is>
          <t>North Lincolnshire 017</t>
        </is>
      </c>
      <c r="D2698" s="417" t="inlineStr">
        <is>
          <t>E06000013</t>
        </is>
      </c>
      <c r="E2698" s="417" t="inlineStr">
        <is>
          <t>North Lincolnshire</t>
        </is>
      </c>
      <c r="F2698" s="417" t="inlineStr">
        <is>
          <t>Yorkshire and The Humber</t>
        </is>
      </c>
      <c r="G2698" s="380" t="inlineStr">
        <is>
          <t>RT Urban Medium</t>
        </is>
      </c>
      <c r="H2698" s="413" t="inlineStr">
        <is>
          <t>Other Urban</t>
        </is>
      </c>
    </row>
    <row r="2699" ht="15.75" customFormat="1" customHeight="1" s="41">
      <c r="B2699" s="416" t="inlineStr">
        <is>
          <t>E02002766</t>
        </is>
      </c>
      <c r="C2699" s="417" t="inlineStr">
        <is>
          <t>North Lincolnshire 018</t>
        </is>
      </c>
      <c r="D2699" s="417" t="inlineStr">
        <is>
          <t>E06000013</t>
        </is>
      </c>
      <c r="E2699" s="417" t="inlineStr">
        <is>
          <t>North Lincolnshire</t>
        </is>
      </c>
      <c r="F2699" s="417" t="inlineStr">
        <is>
          <t>Yorkshire and The Humber</t>
        </is>
      </c>
      <c r="G2699" s="380" t="inlineStr">
        <is>
          <t>RT Urban Medium</t>
        </is>
      </c>
      <c r="H2699" s="413" t="inlineStr">
        <is>
          <t>Other Urban</t>
        </is>
      </c>
    </row>
    <row r="2700" ht="15.75" customFormat="1" customHeight="1" s="41">
      <c r="B2700" s="416" t="inlineStr">
        <is>
          <t>E02002767</t>
        </is>
      </c>
      <c r="C2700" s="417" t="inlineStr">
        <is>
          <t>North Lincolnshire 019</t>
        </is>
      </c>
      <c r="D2700" s="417" t="inlineStr">
        <is>
          <t>E06000013</t>
        </is>
      </c>
      <c r="E2700" s="417" t="inlineStr">
        <is>
          <t>North Lincolnshire</t>
        </is>
      </c>
      <c r="F2700" s="417" t="inlineStr">
        <is>
          <t>Yorkshire and The Humber</t>
        </is>
      </c>
      <c r="G2700" s="380" t="inlineStr">
        <is>
          <t>RT Urban Medium</t>
        </is>
      </c>
      <c r="H2700" s="413" t="inlineStr">
        <is>
          <t>Other Urban</t>
        </is>
      </c>
    </row>
    <row r="2701" ht="15.75" customFormat="1" customHeight="1" s="41">
      <c r="B2701" s="416" t="inlineStr">
        <is>
          <t>E02002768</t>
        </is>
      </c>
      <c r="C2701" s="417" t="inlineStr">
        <is>
          <t>North Lincolnshire 020</t>
        </is>
      </c>
      <c r="D2701" s="417" t="inlineStr">
        <is>
          <t>E06000013</t>
        </is>
      </c>
      <c r="E2701" s="417" t="inlineStr">
        <is>
          <t>North Lincolnshire</t>
        </is>
      </c>
      <c r="F2701" s="417" t="inlineStr">
        <is>
          <t>Yorkshire and The Humber</t>
        </is>
      </c>
      <c r="G2701" s="380" t="inlineStr">
        <is>
          <t>RT Rural</t>
        </is>
      </c>
      <c r="H2701" s="413" t="inlineStr">
        <is>
          <t>Rural</t>
        </is>
      </c>
    </row>
    <row r="2702" ht="15.75" customFormat="1" customHeight="1" s="41">
      <c r="B2702" s="416" t="inlineStr">
        <is>
          <t>E02002769</t>
        </is>
      </c>
      <c r="C2702" s="417" t="inlineStr">
        <is>
          <t>North Lincolnshire 021</t>
        </is>
      </c>
      <c r="D2702" s="417" t="inlineStr">
        <is>
          <t>E06000013</t>
        </is>
      </c>
      <c r="E2702" s="417" t="inlineStr">
        <is>
          <t>North Lincolnshire</t>
        </is>
      </c>
      <c r="F2702" s="417" t="inlineStr">
        <is>
          <t>Yorkshire and The Humber</t>
        </is>
      </c>
      <c r="G2702" s="380" t="inlineStr">
        <is>
          <t>RT Rural</t>
        </is>
      </c>
      <c r="H2702" s="413" t="inlineStr">
        <is>
          <t>Rural</t>
        </is>
      </c>
    </row>
    <row r="2703" ht="15.75" customFormat="1" customHeight="1" s="41">
      <c r="B2703" s="416" t="inlineStr">
        <is>
          <t>E02002770</t>
        </is>
      </c>
      <c r="C2703" s="417" t="inlineStr">
        <is>
          <t>North Lincolnshire 022</t>
        </is>
      </c>
      <c r="D2703" s="417" t="inlineStr">
        <is>
          <t>E06000013</t>
        </is>
      </c>
      <c r="E2703" s="417" t="inlineStr">
        <is>
          <t>North Lincolnshire</t>
        </is>
      </c>
      <c r="F2703" s="417" t="inlineStr">
        <is>
          <t>Yorkshire and The Humber</t>
        </is>
      </c>
      <c r="G2703" s="380" t="inlineStr">
        <is>
          <t>RT Rural</t>
        </is>
      </c>
      <c r="H2703" s="413" t="inlineStr">
        <is>
          <t>Rural</t>
        </is>
      </c>
    </row>
    <row r="2704" ht="15.75" customFormat="1" customHeight="1" s="41">
      <c r="B2704" s="416" t="inlineStr">
        <is>
          <t>E02002771</t>
        </is>
      </c>
      <c r="C2704" s="417" t="inlineStr">
        <is>
          <t>North Lincolnshire 023</t>
        </is>
      </c>
      <c r="D2704" s="417" t="inlineStr">
        <is>
          <t>E06000013</t>
        </is>
      </c>
      <c r="E2704" s="417" t="inlineStr">
        <is>
          <t>North Lincolnshire</t>
        </is>
      </c>
      <c r="F2704" s="417" t="inlineStr">
        <is>
          <t>Yorkshire and The Humber</t>
        </is>
      </c>
      <c r="G2704" s="380" t="inlineStr">
        <is>
          <t>RT Rural</t>
        </is>
      </c>
      <c r="H2704" s="413" t="inlineStr">
        <is>
          <t>Rural</t>
        </is>
      </c>
    </row>
    <row r="2705" ht="15.75" customFormat="1" customHeight="1" s="41">
      <c r="B2705" s="416" t="inlineStr">
        <is>
          <t>E02002772</t>
        </is>
      </c>
      <c r="C2705" s="417" t="inlineStr">
        <is>
          <t>York 001</t>
        </is>
      </c>
      <c r="D2705" s="417" t="inlineStr">
        <is>
          <t>E06000014</t>
        </is>
      </c>
      <c r="E2705" s="417" t="inlineStr">
        <is>
          <t>York</t>
        </is>
      </c>
      <c r="F2705" s="417" t="inlineStr">
        <is>
          <t>Yorkshire and The Humber</t>
        </is>
      </c>
      <c r="G2705" s="380" t="inlineStr">
        <is>
          <t>RT Rural</t>
        </is>
      </c>
      <c r="H2705" s="413" t="inlineStr">
        <is>
          <t>Rural</t>
        </is>
      </c>
    </row>
    <row r="2706" ht="15.75" customFormat="1" customHeight="1" s="41">
      <c r="B2706" s="416" t="inlineStr">
        <is>
          <t>E02002773</t>
        </is>
      </c>
      <c r="C2706" s="417" t="inlineStr">
        <is>
          <t>York 002</t>
        </is>
      </c>
      <c r="D2706" s="417" t="inlineStr">
        <is>
          <t>E06000014</t>
        </is>
      </c>
      <c r="E2706" s="417" t="inlineStr">
        <is>
          <t>York</t>
        </is>
      </c>
      <c r="F2706" s="417" t="inlineStr">
        <is>
          <t>Yorkshire and The Humber</t>
        </is>
      </c>
      <c r="G2706" s="380" t="inlineStr">
        <is>
          <t>RT Rural</t>
        </is>
      </c>
      <c r="H2706" s="413" t="inlineStr">
        <is>
          <t>Rural</t>
        </is>
      </c>
    </row>
    <row r="2707" ht="15.75" customFormat="1" customHeight="1" s="41">
      <c r="B2707" s="416" t="inlineStr">
        <is>
          <t>E02002774</t>
        </is>
      </c>
      <c r="C2707" s="417" t="inlineStr">
        <is>
          <t>York 003</t>
        </is>
      </c>
      <c r="D2707" s="417" t="inlineStr">
        <is>
          <t>E06000014</t>
        </is>
      </c>
      <c r="E2707" s="417" t="inlineStr">
        <is>
          <t>York</t>
        </is>
      </c>
      <c r="F2707" s="417" t="inlineStr">
        <is>
          <t>Yorkshire and The Humber</t>
        </is>
      </c>
      <c r="G2707" s="380" t="inlineStr">
        <is>
          <t>RT Rural</t>
        </is>
      </c>
      <c r="H2707" s="413" t="inlineStr">
        <is>
          <t>Rural</t>
        </is>
      </c>
    </row>
    <row r="2708" ht="15.75" customFormat="1" customHeight="1" s="41">
      <c r="B2708" s="416" t="inlineStr">
        <is>
          <t>E02002775</t>
        </is>
      </c>
      <c r="C2708" s="417" t="inlineStr">
        <is>
          <t>York 004</t>
        </is>
      </c>
      <c r="D2708" s="417" t="inlineStr">
        <is>
          <t>E06000014</t>
        </is>
      </c>
      <c r="E2708" s="417" t="inlineStr">
        <is>
          <t>York</t>
        </is>
      </c>
      <c r="F2708" s="417" t="inlineStr">
        <is>
          <t>Yorkshire and The Humber</t>
        </is>
      </c>
      <c r="G2708" s="380" t="inlineStr">
        <is>
          <t>RT Urban Large</t>
        </is>
      </c>
      <c r="H2708" s="413" t="inlineStr">
        <is>
          <t>Other Urban</t>
        </is>
      </c>
    </row>
    <row r="2709" ht="15.75" customFormat="1" customHeight="1" s="41">
      <c r="B2709" s="416" t="inlineStr">
        <is>
          <t>E02002776</t>
        </is>
      </c>
      <c r="C2709" s="417" t="inlineStr">
        <is>
          <t>York 005</t>
        </is>
      </c>
      <c r="D2709" s="417" t="inlineStr">
        <is>
          <t>E06000014</t>
        </is>
      </c>
      <c r="E2709" s="417" t="inlineStr">
        <is>
          <t>York</t>
        </is>
      </c>
      <c r="F2709" s="417" t="inlineStr">
        <is>
          <t>Yorkshire and The Humber</t>
        </is>
      </c>
      <c r="G2709" s="380" t="inlineStr">
        <is>
          <t>RT Urban Large</t>
        </is>
      </c>
      <c r="H2709" s="413" t="inlineStr">
        <is>
          <t>Other Urban</t>
        </is>
      </c>
    </row>
    <row r="2710" ht="15.75" customFormat="1" customHeight="1" s="41">
      <c r="B2710" s="416" t="inlineStr">
        <is>
          <t>E02002777</t>
        </is>
      </c>
      <c r="C2710" s="417" t="inlineStr">
        <is>
          <t>York 006</t>
        </is>
      </c>
      <c r="D2710" s="417" t="inlineStr">
        <is>
          <t>E06000014</t>
        </is>
      </c>
      <c r="E2710" s="417" t="inlineStr">
        <is>
          <t>York</t>
        </is>
      </c>
      <c r="F2710" s="417" t="inlineStr">
        <is>
          <t>Yorkshire and The Humber</t>
        </is>
      </c>
      <c r="G2710" s="380" t="inlineStr">
        <is>
          <t>RT Urban Large</t>
        </is>
      </c>
      <c r="H2710" s="413" t="inlineStr">
        <is>
          <t>Other Urban</t>
        </is>
      </c>
    </row>
    <row r="2711" ht="15.75" customFormat="1" customHeight="1" s="41">
      <c r="B2711" s="416" t="inlineStr">
        <is>
          <t>E02002778</t>
        </is>
      </c>
      <c r="C2711" s="417" t="inlineStr">
        <is>
          <t>York 007</t>
        </is>
      </c>
      <c r="D2711" s="417" t="inlineStr">
        <is>
          <t>E06000014</t>
        </is>
      </c>
      <c r="E2711" s="417" t="inlineStr">
        <is>
          <t>York</t>
        </is>
      </c>
      <c r="F2711" s="417" t="inlineStr">
        <is>
          <t>Yorkshire and The Humber</t>
        </is>
      </c>
      <c r="G2711" s="380" t="inlineStr">
        <is>
          <t>RT Urban Large</t>
        </is>
      </c>
      <c r="H2711" s="413" t="inlineStr">
        <is>
          <t>Other Urban</t>
        </is>
      </c>
    </row>
    <row r="2712" ht="15.75" customFormat="1" customHeight="1" s="41">
      <c r="B2712" s="416" t="inlineStr">
        <is>
          <t>E02002779</t>
        </is>
      </c>
      <c r="C2712" s="417" t="inlineStr">
        <is>
          <t>York 008</t>
        </is>
      </c>
      <c r="D2712" s="417" t="inlineStr">
        <is>
          <t>E06000014</t>
        </is>
      </c>
      <c r="E2712" s="417" t="inlineStr">
        <is>
          <t>York</t>
        </is>
      </c>
      <c r="F2712" s="417" t="inlineStr">
        <is>
          <t>Yorkshire and The Humber</t>
        </is>
      </c>
      <c r="G2712" s="380" t="inlineStr">
        <is>
          <t>RT Rural</t>
        </is>
      </c>
      <c r="H2712" s="413" t="inlineStr">
        <is>
          <t>Rural</t>
        </is>
      </c>
    </row>
    <row r="2713" ht="15.75" customFormat="1" customHeight="1" s="41">
      <c r="B2713" s="416" t="inlineStr">
        <is>
          <t>E02002780</t>
        </is>
      </c>
      <c r="C2713" s="417" t="inlineStr">
        <is>
          <t>York 009</t>
        </is>
      </c>
      <c r="D2713" s="417" t="inlineStr">
        <is>
          <t>E06000014</t>
        </is>
      </c>
      <c r="E2713" s="417" t="inlineStr">
        <is>
          <t>York</t>
        </is>
      </c>
      <c r="F2713" s="417" t="inlineStr">
        <is>
          <t>Yorkshire and The Humber</t>
        </is>
      </c>
      <c r="G2713" s="380" t="inlineStr">
        <is>
          <t>RT Urban Large</t>
        </is>
      </c>
      <c r="H2713" s="413" t="inlineStr">
        <is>
          <t>Other Urban</t>
        </is>
      </c>
    </row>
    <row r="2714" ht="15.75" customFormat="1" customHeight="1" s="41">
      <c r="B2714" s="416" t="inlineStr">
        <is>
          <t>E02002781</t>
        </is>
      </c>
      <c r="C2714" s="417" t="inlineStr">
        <is>
          <t>York 010</t>
        </is>
      </c>
      <c r="D2714" s="417" t="inlineStr">
        <is>
          <t>E06000014</t>
        </is>
      </c>
      <c r="E2714" s="417" t="inlineStr">
        <is>
          <t>York</t>
        </is>
      </c>
      <c r="F2714" s="417" t="inlineStr">
        <is>
          <t>Yorkshire and The Humber</t>
        </is>
      </c>
      <c r="G2714" s="380" t="inlineStr">
        <is>
          <t>RT Urban Large</t>
        </is>
      </c>
      <c r="H2714" s="413" t="inlineStr">
        <is>
          <t>Other Urban</t>
        </is>
      </c>
    </row>
    <row r="2715" ht="15.75" customFormat="1" customHeight="1" s="41">
      <c r="B2715" s="416" t="inlineStr">
        <is>
          <t>E02002782</t>
        </is>
      </c>
      <c r="C2715" s="417" t="inlineStr">
        <is>
          <t>York 011</t>
        </is>
      </c>
      <c r="D2715" s="417" t="inlineStr">
        <is>
          <t>E06000014</t>
        </is>
      </c>
      <c r="E2715" s="417" t="inlineStr">
        <is>
          <t>York</t>
        </is>
      </c>
      <c r="F2715" s="417" t="inlineStr">
        <is>
          <t>Yorkshire and The Humber</t>
        </is>
      </c>
      <c r="G2715" s="380" t="inlineStr">
        <is>
          <t>RT Rural</t>
        </is>
      </c>
      <c r="H2715" s="413" t="inlineStr">
        <is>
          <t>Rural</t>
        </is>
      </c>
    </row>
    <row r="2716" ht="15.75" customFormat="1" customHeight="1" s="41">
      <c r="B2716" s="416" t="inlineStr">
        <is>
          <t>E02002783</t>
        </is>
      </c>
      <c r="C2716" s="417" t="inlineStr">
        <is>
          <t>York 012</t>
        </is>
      </c>
      <c r="D2716" s="417" t="inlineStr">
        <is>
          <t>E06000014</t>
        </is>
      </c>
      <c r="E2716" s="417" t="inlineStr">
        <is>
          <t>York</t>
        </is>
      </c>
      <c r="F2716" s="417" t="inlineStr">
        <is>
          <t>Yorkshire and The Humber</t>
        </is>
      </c>
      <c r="G2716" s="380" t="inlineStr">
        <is>
          <t>RT Urban Large</t>
        </is>
      </c>
      <c r="H2716" s="413" t="inlineStr">
        <is>
          <t>Other Urban</t>
        </is>
      </c>
    </row>
    <row r="2717" ht="15.75" customFormat="1" customHeight="1" s="41">
      <c r="B2717" s="416" t="inlineStr">
        <is>
          <t>E02002784</t>
        </is>
      </c>
      <c r="C2717" s="417" t="inlineStr">
        <is>
          <t>York 013</t>
        </is>
      </c>
      <c r="D2717" s="417" t="inlineStr">
        <is>
          <t>E06000014</t>
        </is>
      </c>
      <c r="E2717" s="417" t="inlineStr">
        <is>
          <t>York</t>
        </is>
      </c>
      <c r="F2717" s="417" t="inlineStr">
        <is>
          <t>Yorkshire and The Humber</t>
        </is>
      </c>
      <c r="G2717" s="380" t="inlineStr">
        <is>
          <t>RT Urban Large</t>
        </is>
      </c>
      <c r="H2717" s="413" t="inlineStr">
        <is>
          <t>Other Urban</t>
        </is>
      </c>
    </row>
    <row r="2718" ht="15.75" customFormat="1" customHeight="1" s="41">
      <c r="B2718" s="416" t="inlineStr">
        <is>
          <t>E02002785</t>
        </is>
      </c>
      <c r="C2718" s="417" t="inlineStr">
        <is>
          <t>York 014</t>
        </is>
      </c>
      <c r="D2718" s="417" t="inlineStr">
        <is>
          <t>E06000014</t>
        </is>
      </c>
      <c r="E2718" s="417" t="inlineStr">
        <is>
          <t>York</t>
        </is>
      </c>
      <c r="F2718" s="417" t="inlineStr">
        <is>
          <t>Yorkshire and The Humber</t>
        </is>
      </c>
      <c r="G2718" s="380" t="inlineStr">
        <is>
          <t>RT Urban Large</t>
        </is>
      </c>
      <c r="H2718" s="413" t="inlineStr">
        <is>
          <t>Other Urban</t>
        </is>
      </c>
    </row>
    <row r="2719" ht="15.75" customFormat="1" customHeight="1" s="41">
      <c r="B2719" s="416" t="inlineStr">
        <is>
          <t>E02002786</t>
        </is>
      </c>
      <c r="C2719" s="417" t="inlineStr">
        <is>
          <t>York 015</t>
        </is>
      </c>
      <c r="D2719" s="417" t="inlineStr">
        <is>
          <t>E06000014</t>
        </is>
      </c>
      <c r="E2719" s="417" t="inlineStr">
        <is>
          <t>York</t>
        </is>
      </c>
      <c r="F2719" s="417" t="inlineStr">
        <is>
          <t>Yorkshire and The Humber</t>
        </is>
      </c>
      <c r="G2719" s="380" t="inlineStr">
        <is>
          <t>RT Urban Large</t>
        </is>
      </c>
      <c r="H2719" s="413" t="inlineStr">
        <is>
          <t>Other Urban</t>
        </is>
      </c>
    </row>
    <row r="2720" ht="15.75" customFormat="1" customHeight="1" s="41">
      <c r="B2720" s="416" t="inlineStr">
        <is>
          <t>E02002787</t>
        </is>
      </c>
      <c r="C2720" s="417" t="inlineStr">
        <is>
          <t>York 016</t>
        </is>
      </c>
      <c r="D2720" s="417" t="inlineStr">
        <is>
          <t>E06000014</t>
        </is>
      </c>
      <c r="E2720" s="417" t="inlineStr">
        <is>
          <t>York</t>
        </is>
      </c>
      <c r="F2720" s="417" t="inlineStr">
        <is>
          <t>Yorkshire and The Humber</t>
        </is>
      </c>
      <c r="G2720" s="380" t="inlineStr">
        <is>
          <t>RT Urban Large</t>
        </is>
      </c>
      <c r="H2720" s="413" t="inlineStr">
        <is>
          <t>Other Urban</t>
        </is>
      </c>
    </row>
    <row r="2721" ht="15.75" customFormat="1" customHeight="1" s="41">
      <c r="B2721" s="416" t="inlineStr">
        <is>
          <t>E02002788</t>
        </is>
      </c>
      <c r="C2721" s="417" t="inlineStr">
        <is>
          <t>York 017</t>
        </is>
      </c>
      <c r="D2721" s="417" t="inlineStr">
        <is>
          <t>E06000014</t>
        </is>
      </c>
      <c r="E2721" s="417" t="inlineStr">
        <is>
          <t>York</t>
        </is>
      </c>
      <c r="F2721" s="417" t="inlineStr">
        <is>
          <t>Yorkshire and The Humber</t>
        </is>
      </c>
      <c r="G2721" s="380" t="inlineStr">
        <is>
          <t>RT Urban Large</t>
        </is>
      </c>
      <c r="H2721" s="413" t="inlineStr">
        <is>
          <t>Other Urban</t>
        </is>
      </c>
    </row>
    <row r="2722" ht="15.75" customFormat="1" customHeight="1" s="41">
      <c r="B2722" s="416" t="inlineStr">
        <is>
          <t>E02002789</t>
        </is>
      </c>
      <c r="C2722" s="417" t="inlineStr">
        <is>
          <t>York 018</t>
        </is>
      </c>
      <c r="D2722" s="417" t="inlineStr">
        <is>
          <t>E06000014</t>
        </is>
      </c>
      <c r="E2722" s="417" t="inlineStr">
        <is>
          <t>York</t>
        </is>
      </c>
      <c r="F2722" s="417" t="inlineStr">
        <is>
          <t>Yorkshire and The Humber</t>
        </is>
      </c>
      <c r="G2722" s="380" t="inlineStr">
        <is>
          <t>RT Urban Large</t>
        </is>
      </c>
      <c r="H2722" s="413" t="inlineStr">
        <is>
          <t>Other Urban</t>
        </is>
      </c>
    </row>
    <row r="2723" ht="15.75" customFormat="1" customHeight="1" s="41">
      <c r="B2723" s="416" t="inlineStr">
        <is>
          <t>E02002790</t>
        </is>
      </c>
      <c r="C2723" s="417" t="inlineStr">
        <is>
          <t>York 019</t>
        </is>
      </c>
      <c r="D2723" s="417" t="inlineStr">
        <is>
          <t>E06000014</t>
        </is>
      </c>
      <c r="E2723" s="417" t="inlineStr">
        <is>
          <t>York</t>
        </is>
      </c>
      <c r="F2723" s="417" t="inlineStr">
        <is>
          <t>Yorkshire and The Humber</t>
        </is>
      </c>
      <c r="G2723" s="380" t="inlineStr">
        <is>
          <t>RT Urban Large</t>
        </is>
      </c>
      <c r="H2723" s="413" t="inlineStr">
        <is>
          <t>Other Urban</t>
        </is>
      </c>
    </row>
    <row r="2724" ht="15.75" customFormat="1" customHeight="1" s="41">
      <c r="B2724" s="416" t="inlineStr">
        <is>
          <t>E02002791</t>
        </is>
      </c>
      <c r="C2724" s="417" t="inlineStr">
        <is>
          <t>York 020</t>
        </is>
      </c>
      <c r="D2724" s="417" t="inlineStr">
        <is>
          <t>E06000014</t>
        </is>
      </c>
      <c r="E2724" s="417" t="inlineStr">
        <is>
          <t>York</t>
        </is>
      </c>
      <c r="F2724" s="417" t="inlineStr">
        <is>
          <t>Yorkshire and The Humber</t>
        </is>
      </c>
      <c r="G2724" s="380" t="inlineStr">
        <is>
          <t>RT Rural</t>
        </is>
      </c>
      <c r="H2724" s="413" t="inlineStr">
        <is>
          <t>Rural</t>
        </is>
      </c>
    </row>
    <row r="2725" ht="15.75" customFormat="1" customHeight="1" s="41">
      <c r="B2725" s="416" t="inlineStr">
        <is>
          <t>E02002792</t>
        </is>
      </c>
      <c r="C2725" s="417" t="inlineStr">
        <is>
          <t>York 021</t>
        </is>
      </c>
      <c r="D2725" s="417" t="inlineStr">
        <is>
          <t>E06000014</t>
        </is>
      </c>
      <c r="E2725" s="417" t="inlineStr">
        <is>
          <t>York</t>
        </is>
      </c>
      <c r="F2725" s="417" t="inlineStr">
        <is>
          <t>Yorkshire and The Humber</t>
        </is>
      </c>
      <c r="G2725" s="380" t="inlineStr">
        <is>
          <t>RT Urban Large</t>
        </is>
      </c>
      <c r="H2725" s="413" t="inlineStr">
        <is>
          <t>Other Urban</t>
        </is>
      </c>
    </row>
    <row r="2726" ht="15.75" customFormat="1" customHeight="1" s="41">
      <c r="B2726" s="416" t="inlineStr">
        <is>
          <t>E02002793</t>
        </is>
      </c>
      <c r="C2726" s="417" t="inlineStr">
        <is>
          <t>York 022</t>
        </is>
      </c>
      <c r="D2726" s="417" t="inlineStr">
        <is>
          <t>E06000014</t>
        </is>
      </c>
      <c r="E2726" s="417" t="inlineStr">
        <is>
          <t>York</t>
        </is>
      </c>
      <c r="F2726" s="417" t="inlineStr">
        <is>
          <t>Yorkshire and The Humber</t>
        </is>
      </c>
      <c r="G2726" s="380" t="inlineStr">
        <is>
          <t>RT Urban Large</t>
        </is>
      </c>
      <c r="H2726" s="413" t="inlineStr">
        <is>
          <t>Other Urban</t>
        </is>
      </c>
    </row>
    <row r="2727" ht="15.75" customFormat="1" customHeight="1" s="41">
      <c r="B2727" s="416" t="inlineStr">
        <is>
          <t>E02002794</t>
        </is>
      </c>
      <c r="C2727" s="417" t="inlineStr">
        <is>
          <t>York 023</t>
        </is>
      </c>
      <c r="D2727" s="417" t="inlineStr">
        <is>
          <t>E06000014</t>
        </is>
      </c>
      <c r="E2727" s="417" t="inlineStr">
        <is>
          <t>York</t>
        </is>
      </c>
      <c r="F2727" s="417" t="inlineStr">
        <is>
          <t>Yorkshire and The Humber</t>
        </is>
      </c>
      <c r="G2727" s="380" t="inlineStr">
        <is>
          <t>RT Rural</t>
        </is>
      </c>
      <c r="H2727" s="413" t="inlineStr">
        <is>
          <t>Rural</t>
        </is>
      </c>
    </row>
    <row r="2728" ht="15.75" customFormat="1" customHeight="1" s="41">
      <c r="B2728" s="416" t="inlineStr">
        <is>
          <t>E02002795</t>
        </is>
      </c>
      <c r="C2728" s="417" t="inlineStr">
        <is>
          <t>York 024</t>
        </is>
      </c>
      <c r="D2728" s="417" t="inlineStr">
        <is>
          <t>E06000014</t>
        </is>
      </c>
      <c r="E2728" s="417" t="inlineStr">
        <is>
          <t>York</t>
        </is>
      </c>
      <c r="F2728" s="417" t="inlineStr">
        <is>
          <t>Yorkshire and The Humber</t>
        </is>
      </c>
      <c r="G2728" s="380" t="inlineStr">
        <is>
          <t>RT Rural</t>
        </is>
      </c>
      <c r="H2728" s="413" t="inlineStr">
        <is>
          <t>Rural</t>
        </is>
      </c>
    </row>
    <row r="2729" ht="15.75" customFormat="1" customHeight="1" s="41">
      <c r="B2729" s="416" t="inlineStr">
        <is>
          <t>E02002796</t>
        </is>
      </c>
      <c r="C2729" s="417" t="inlineStr">
        <is>
          <t>Derby 001</t>
        </is>
      </c>
      <c r="D2729" s="417" t="inlineStr">
        <is>
          <t>E06000015</t>
        </is>
      </c>
      <c r="E2729" s="417" t="inlineStr">
        <is>
          <t>Derby</t>
        </is>
      </c>
      <c r="F2729" s="417" t="inlineStr">
        <is>
          <t>East Midlands</t>
        </is>
      </c>
      <c r="G2729" s="380" t="inlineStr">
        <is>
          <t>RT Urban Large</t>
        </is>
      </c>
      <c r="H2729" s="413" t="inlineStr">
        <is>
          <t>Other Urban</t>
        </is>
      </c>
    </row>
    <row r="2730" ht="15.75" customFormat="1" customHeight="1" s="41">
      <c r="B2730" s="416" t="inlineStr">
        <is>
          <t>E02002797</t>
        </is>
      </c>
      <c r="C2730" s="417" t="inlineStr">
        <is>
          <t>Derby 002</t>
        </is>
      </c>
      <c r="D2730" s="417" t="inlineStr">
        <is>
          <t>E06000015</t>
        </is>
      </c>
      <c r="E2730" s="417" t="inlineStr">
        <is>
          <t>Derby</t>
        </is>
      </c>
      <c r="F2730" s="417" t="inlineStr">
        <is>
          <t>East Midlands</t>
        </is>
      </c>
      <c r="G2730" s="380" t="inlineStr">
        <is>
          <t>RT Urban Large</t>
        </is>
      </c>
      <c r="H2730" s="413" t="inlineStr">
        <is>
          <t>Other Urban</t>
        </is>
      </c>
    </row>
    <row r="2731" ht="15.75" customFormat="1" customHeight="1" s="41">
      <c r="B2731" s="416" t="inlineStr">
        <is>
          <t>E02002798</t>
        </is>
      </c>
      <c r="C2731" s="417" t="inlineStr">
        <is>
          <t>Derby 003</t>
        </is>
      </c>
      <c r="D2731" s="417" t="inlineStr">
        <is>
          <t>E06000015</t>
        </is>
      </c>
      <c r="E2731" s="417" t="inlineStr">
        <is>
          <t>Derby</t>
        </is>
      </c>
      <c r="F2731" s="417" t="inlineStr">
        <is>
          <t>East Midlands</t>
        </is>
      </c>
      <c r="G2731" s="380" t="inlineStr">
        <is>
          <t>RT Urban Large</t>
        </is>
      </c>
      <c r="H2731" s="413" t="inlineStr">
        <is>
          <t>Other Urban</t>
        </is>
      </c>
    </row>
    <row r="2732" ht="15.75" customFormat="1" customHeight="1" s="41">
      <c r="B2732" s="416" t="inlineStr">
        <is>
          <t>E02002799</t>
        </is>
      </c>
      <c r="C2732" s="417" t="inlineStr">
        <is>
          <t>Derby 004</t>
        </is>
      </c>
      <c r="D2732" s="417" t="inlineStr">
        <is>
          <t>E06000015</t>
        </is>
      </c>
      <c r="E2732" s="417" t="inlineStr">
        <is>
          <t>Derby</t>
        </is>
      </c>
      <c r="F2732" s="417" t="inlineStr">
        <is>
          <t>East Midlands</t>
        </is>
      </c>
      <c r="G2732" s="380" t="inlineStr">
        <is>
          <t>RT Urban Large</t>
        </is>
      </c>
      <c r="H2732" s="413" t="inlineStr">
        <is>
          <t>Other Urban</t>
        </is>
      </c>
    </row>
    <row r="2733" ht="15.75" customFormat="1" customHeight="1" s="41">
      <c r="B2733" s="416" t="inlineStr">
        <is>
          <t>E02002800</t>
        </is>
      </c>
      <c r="C2733" s="417" t="inlineStr">
        <is>
          <t>Derby 005</t>
        </is>
      </c>
      <c r="D2733" s="417" t="inlineStr">
        <is>
          <t>E06000015</t>
        </is>
      </c>
      <c r="E2733" s="417" t="inlineStr">
        <is>
          <t>Derby</t>
        </is>
      </c>
      <c r="F2733" s="417" t="inlineStr">
        <is>
          <t>East Midlands</t>
        </is>
      </c>
      <c r="G2733" s="380" t="inlineStr">
        <is>
          <t>RT Urban Large</t>
        </is>
      </c>
      <c r="H2733" s="413" t="inlineStr">
        <is>
          <t>Other Urban</t>
        </is>
      </c>
    </row>
    <row r="2734" ht="15.75" customFormat="1" customHeight="1" s="41">
      <c r="B2734" s="416" t="inlineStr">
        <is>
          <t>E02002801</t>
        </is>
      </c>
      <c r="C2734" s="417" t="inlineStr">
        <is>
          <t>Derby 006</t>
        </is>
      </c>
      <c r="D2734" s="417" t="inlineStr">
        <is>
          <t>E06000015</t>
        </is>
      </c>
      <c r="E2734" s="417" t="inlineStr">
        <is>
          <t>Derby</t>
        </is>
      </c>
      <c r="F2734" s="417" t="inlineStr">
        <is>
          <t>East Midlands</t>
        </is>
      </c>
      <c r="G2734" s="380" t="inlineStr">
        <is>
          <t>RT Urban Large</t>
        </is>
      </c>
      <c r="H2734" s="413" t="inlineStr">
        <is>
          <t>Other Urban</t>
        </is>
      </c>
    </row>
    <row r="2735" ht="15.75" customFormat="1" customHeight="1" s="41">
      <c r="B2735" s="416" t="inlineStr">
        <is>
          <t>E02002802</t>
        </is>
      </c>
      <c r="C2735" s="417" t="inlineStr">
        <is>
          <t>Derby 007</t>
        </is>
      </c>
      <c r="D2735" s="417" t="inlineStr">
        <is>
          <t>E06000015</t>
        </is>
      </c>
      <c r="E2735" s="417" t="inlineStr">
        <is>
          <t>Derby</t>
        </is>
      </c>
      <c r="F2735" s="417" t="inlineStr">
        <is>
          <t>East Midlands</t>
        </is>
      </c>
      <c r="G2735" s="380" t="inlineStr">
        <is>
          <t>RT Urban Large</t>
        </is>
      </c>
      <c r="H2735" s="413" t="inlineStr">
        <is>
          <t>Other Urban</t>
        </is>
      </c>
    </row>
    <row r="2736" ht="15.75" customFormat="1" customHeight="1" s="41">
      <c r="B2736" s="416" t="inlineStr">
        <is>
          <t>E02002803</t>
        </is>
      </c>
      <c r="C2736" s="417" t="inlineStr">
        <is>
          <t>Derby 008</t>
        </is>
      </c>
      <c r="D2736" s="417" t="inlineStr">
        <is>
          <t>E06000015</t>
        </is>
      </c>
      <c r="E2736" s="417" t="inlineStr">
        <is>
          <t>Derby</t>
        </is>
      </c>
      <c r="F2736" s="417" t="inlineStr">
        <is>
          <t>East Midlands</t>
        </is>
      </c>
      <c r="G2736" s="380" t="inlineStr">
        <is>
          <t>RT Urban Large</t>
        </is>
      </c>
      <c r="H2736" s="413" t="inlineStr">
        <is>
          <t>Other Urban</t>
        </is>
      </c>
    </row>
    <row r="2737" ht="15.75" customFormat="1" customHeight="1" s="41">
      <c r="B2737" s="416" t="inlineStr">
        <is>
          <t>E02002804</t>
        </is>
      </c>
      <c r="C2737" s="417" t="inlineStr">
        <is>
          <t>Derby 009</t>
        </is>
      </c>
      <c r="D2737" s="417" t="inlineStr">
        <is>
          <t>E06000015</t>
        </is>
      </c>
      <c r="E2737" s="417" t="inlineStr">
        <is>
          <t>Derby</t>
        </is>
      </c>
      <c r="F2737" s="417" t="inlineStr">
        <is>
          <t>East Midlands</t>
        </is>
      </c>
      <c r="G2737" s="380" t="inlineStr">
        <is>
          <t>RT Urban Large</t>
        </is>
      </c>
      <c r="H2737" s="413" t="inlineStr">
        <is>
          <t>Other Urban</t>
        </is>
      </c>
    </row>
    <row r="2738" ht="15.75" customFormat="1" customHeight="1" s="41">
      <c r="B2738" s="416" t="inlineStr">
        <is>
          <t>E02002805</t>
        </is>
      </c>
      <c r="C2738" s="417" t="inlineStr">
        <is>
          <t>Derby 010</t>
        </is>
      </c>
      <c r="D2738" s="417" t="inlineStr">
        <is>
          <t>E06000015</t>
        </is>
      </c>
      <c r="E2738" s="417" t="inlineStr">
        <is>
          <t>Derby</t>
        </is>
      </c>
      <c r="F2738" s="417" t="inlineStr">
        <is>
          <t>East Midlands</t>
        </is>
      </c>
      <c r="G2738" s="380" t="inlineStr">
        <is>
          <t>RT Urban Large</t>
        </is>
      </c>
      <c r="H2738" s="413" t="inlineStr">
        <is>
          <t>Other Urban</t>
        </is>
      </c>
    </row>
    <row r="2739" ht="15.75" customFormat="1" customHeight="1" s="41">
      <c r="B2739" s="416" t="inlineStr">
        <is>
          <t>E02002806</t>
        </is>
      </c>
      <c r="C2739" s="417" t="inlineStr">
        <is>
          <t>Derby 011</t>
        </is>
      </c>
      <c r="D2739" s="417" t="inlineStr">
        <is>
          <t>E06000015</t>
        </is>
      </c>
      <c r="E2739" s="417" t="inlineStr">
        <is>
          <t>Derby</t>
        </is>
      </c>
      <c r="F2739" s="417" t="inlineStr">
        <is>
          <t>East Midlands</t>
        </is>
      </c>
      <c r="G2739" s="380" t="inlineStr">
        <is>
          <t>RT Urban Large</t>
        </is>
      </c>
      <c r="H2739" s="413" t="inlineStr">
        <is>
          <t>Other Urban</t>
        </is>
      </c>
    </row>
    <row r="2740" ht="15.75" customFormat="1" customHeight="1" s="41">
      <c r="B2740" s="416" t="inlineStr">
        <is>
          <t>E02002807</t>
        </is>
      </c>
      <c r="C2740" s="417" t="inlineStr">
        <is>
          <t>Derby 012</t>
        </is>
      </c>
      <c r="D2740" s="417" t="inlineStr">
        <is>
          <t>E06000015</t>
        </is>
      </c>
      <c r="E2740" s="417" t="inlineStr">
        <is>
          <t>Derby</t>
        </is>
      </c>
      <c r="F2740" s="417" t="inlineStr">
        <is>
          <t>East Midlands</t>
        </is>
      </c>
      <c r="G2740" s="380" t="inlineStr">
        <is>
          <t>RT Urban Large</t>
        </is>
      </c>
      <c r="H2740" s="413" t="inlineStr">
        <is>
          <t>Other Urban</t>
        </is>
      </c>
    </row>
    <row r="2741" ht="15.75" customFormat="1" customHeight="1" s="41">
      <c r="B2741" s="416" t="inlineStr">
        <is>
          <t>E02002808</t>
        </is>
      </c>
      <c r="C2741" s="417" t="inlineStr">
        <is>
          <t>Derby 013</t>
        </is>
      </c>
      <c r="D2741" s="417" t="inlineStr">
        <is>
          <t>E06000015</t>
        </is>
      </c>
      <c r="E2741" s="417" t="inlineStr">
        <is>
          <t>Derby</t>
        </is>
      </c>
      <c r="F2741" s="417" t="inlineStr">
        <is>
          <t>East Midlands</t>
        </is>
      </c>
      <c r="G2741" s="380" t="inlineStr">
        <is>
          <t>RT Urban Large</t>
        </is>
      </c>
      <c r="H2741" s="413" t="inlineStr">
        <is>
          <t>Other Urban</t>
        </is>
      </c>
    </row>
    <row r="2742" ht="15.75" customFormat="1" customHeight="1" s="41">
      <c r="B2742" s="416" t="inlineStr">
        <is>
          <t>E02002809</t>
        </is>
      </c>
      <c r="C2742" s="417" t="inlineStr">
        <is>
          <t>Derby 014</t>
        </is>
      </c>
      <c r="D2742" s="417" t="inlineStr">
        <is>
          <t>E06000015</t>
        </is>
      </c>
      <c r="E2742" s="417" t="inlineStr">
        <is>
          <t>Derby</t>
        </is>
      </c>
      <c r="F2742" s="417" t="inlineStr">
        <is>
          <t>East Midlands</t>
        </is>
      </c>
      <c r="G2742" s="380" t="inlineStr">
        <is>
          <t>RT Urban Large</t>
        </is>
      </c>
      <c r="H2742" s="413" t="inlineStr">
        <is>
          <t>Other Urban</t>
        </is>
      </c>
    </row>
    <row r="2743" ht="15.75" customFormat="1" customHeight="1" s="41">
      <c r="B2743" s="416" t="inlineStr">
        <is>
          <t>E02002810</t>
        </is>
      </c>
      <c r="C2743" s="417" t="inlineStr">
        <is>
          <t>Derby 015</t>
        </is>
      </c>
      <c r="D2743" s="417" t="inlineStr">
        <is>
          <t>E06000015</t>
        </is>
      </c>
      <c r="E2743" s="417" t="inlineStr">
        <is>
          <t>Derby</t>
        </is>
      </c>
      <c r="F2743" s="417" t="inlineStr">
        <is>
          <t>East Midlands</t>
        </is>
      </c>
      <c r="G2743" s="380" t="inlineStr">
        <is>
          <t>RT Urban Large</t>
        </is>
      </c>
      <c r="H2743" s="413" t="inlineStr">
        <is>
          <t>Other Urban</t>
        </is>
      </c>
    </row>
    <row r="2744" ht="15.75" customFormat="1" customHeight="1" s="41">
      <c r="B2744" s="416" t="inlineStr">
        <is>
          <t>E02002811</t>
        </is>
      </c>
      <c r="C2744" s="417" t="inlineStr">
        <is>
          <t>Derby 016</t>
        </is>
      </c>
      <c r="D2744" s="417" t="inlineStr">
        <is>
          <t>E06000015</t>
        </is>
      </c>
      <c r="E2744" s="417" t="inlineStr">
        <is>
          <t>Derby</t>
        </is>
      </c>
      <c r="F2744" s="417" t="inlineStr">
        <is>
          <t>East Midlands</t>
        </is>
      </c>
      <c r="G2744" s="380" t="inlineStr">
        <is>
          <t>RT Urban Large</t>
        </is>
      </c>
      <c r="H2744" s="413" t="inlineStr">
        <is>
          <t>Other Urban</t>
        </is>
      </c>
    </row>
    <row r="2745" ht="15.75" customFormat="1" customHeight="1" s="41">
      <c r="B2745" s="416" t="inlineStr">
        <is>
          <t>E02002812</t>
        </is>
      </c>
      <c r="C2745" s="417" t="inlineStr">
        <is>
          <t>Derby 017</t>
        </is>
      </c>
      <c r="D2745" s="417" t="inlineStr">
        <is>
          <t>E06000015</t>
        </is>
      </c>
      <c r="E2745" s="417" t="inlineStr">
        <is>
          <t>Derby</t>
        </is>
      </c>
      <c r="F2745" s="417" t="inlineStr">
        <is>
          <t>East Midlands</t>
        </is>
      </c>
      <c r="G2745" s="380" t="inlineStr">
        <is>
          <t>RT Urban Large</t>
        </is>
      </c>
      <c r="H2745" s="413" t="inlineStr">
        <is>
          <t>Other Urban</t>
        </is>
      </c>
    </row>
    <row r="2746" ht="15.75" customFormat="1" customHeight="1" s="41">
      <c r="B2746" s="416" t="inlineStr">
        <is>
          <t>E02002813</t>
        </is>
      </c>
      <c r="C2746" s="417" t="inlineStr">
        <is>
          <t>Derby 018</t>
        </is>
      </c>
      <c r="D2746" s="417" t="inlineStr">
        <is>
          <t>E06000015</t>
        </is>
      </c>
      <c r="E2746" s="417" t="inlineStr">
        <is>
          <t>Derby</t>
        </is>
      </c>
      <c r="F2746" s="417" t="inlineStr">
        <is>
          <t>East Midlands</t>
        </is>
      </c>
      <c r="G2746" s="380" t="inlineStr">
        <is>
          <t>RT Urban Large</t>
        </is>
      </c>
      <c r="H2746" s="413" t="inlineStr">
        <is>
          <t>Other Urban</t>
        </is>
      </c>
    </row>
    <row r="2747" ht="15.75" customFormat="1" customHeight="1" s="41">
      <c r="B2747" s="416" t="inlineStr">
        <is>
          <t>E02002814</t>
        </is>
      </c>
      <c r="C2747" s="417" t="inlineStr">
        <is>
          <t>Derby 019</t>
        </is>
      </c>
      <c r="D2747" s="417" t="inlineStr">
        <is>
          <t>E06000015</t>
        </is>
      </c>
      <c r="E2747" s="417" t="inlineStr">
        <is>
          <t>Derby</t>
        </is>
      </c>
      <c r="F2747" s="417" t="inlineStr">
        <is>
          <t>East Midlands</t>
        </is>
      </c>
      <c r="G2747" s="380" t="inlineStr">
        <is>
          <t>RT Urban Large</t>
        </is>
      </c>
      <c r="H2747" s="413" t="inlineStr">
        <is>
          <t>Other Urban</t>
        </is>
      </c>
    </row>
    <row r="2748" ht="15.75" customFormat="1" customHeight="1" s="41">
      <c r="B2748" s="416" t="inlineStr">
        <is>
          <t>E02002815</t>
        </is>
      </c>
      <c r="C2748" s="417" t="inlineStr">
        <is>
          <t>Derby 020</t>
        </is>
      </c>
      <c r="D2748" s="417" t="inlineStr">
        <is>
          <t>E06000015</t>
        </is>
      </c>
      <c r="E2748" s="417" t="inlineStr">
        <is>
          <t>Derby</t>
        </is>
      </c>
      <c r="F2748" s="417" t="inlineStr">
        <is>
          <t>East Midlands</t>
        </is>
      </c>
      <c r="G2748" s="380" t="inlineStr">
        <is>
          <t>RT Urban Large</t>
        </is>
      </c>
      <c r="H2748" s="413" t="inlineStr">
        <is>
          <t>Other Urban</t>
        </is>
      </c>
    </row>
    <row r="2749" ht="15.75" customFormat="1" customHeight="1" s="41">
      <c r="B2749" s="416" t="inlineStr">
        <is>
          <t>E02002816</t>
        </is>
      </c>
      <c r="C2749" s="417" t="inlineStr">
        <is>
          <t>Derby 021</t>
        </is>
      </c>
      <c r="D2749" s="417" t="inlineStr">
        <is>
          <t>E06000015</t>
        </is>
      </c>
      <c r="E2749" s="417" t="inlineStr">
        <is>
          <t>Derby</t>
        </is>
      </c>
      <c r="F2749" s="417" t="inlineStr">
        <is>
          <t>East Midlands</t>
        </is>
      </c>
      <c r="G2749" s="380" t="inlineStr">
        <is>
          <t>RT Urban Large</t>
        </is>
      </c>
      <c r="H2749" s="413" t="inlineStr">
        <is>
          <t>Other Urban</t>
        </is>
      </c>
    </row>
    <row r="2750" ht="15.75" customFormat="1" customHeight="1" s="41">
      <c r="B2750" s="416" t="inlineStr">
        <is>
          <t>E02002817</t>
        </is>
      </c>
      <c r="C2750" s="417" t="inlineStr">
        <is>
          <t>Derby 022</t>
        </is>
      </c>
      <c r="D2750" s="417" t="inlineStr">
        <is>
          <t>E06000015</t>
        </is>
      </c>
      <c r="E2750" s="417" t="inlineStr">
        <is>
          <t>Derby</t>
        </is>
      </c>
      <c r="F2750" s="417" t="inlineStr">
        <is>
          <t>East Midlands</t>
        </is>
      </c>
      <c r="G2750" s="380" t="inlineStr">
        <is>
          <t>RT Urban Large</t>
        </is>
      </c>
      <c r="H2750" s="413" t="inlineStr">
        <is>
          <t>Other Urban</t>
        </is>
      </c>
    </row>
    <row r="2751" ht="15.75" customFormat="1" customHeight="1" s="41">
      <c r="B2751" s="416" t="inlineStr">
        <is>
          <t>E02002818</t>
        </is>
      </c>
      <c r="C2751" s="417" t="inlineStr">
        <is>
          <t>Derby 023</t>
        </is>
      </c>
      <c r="D2751" s="417" t="inlineStr">
        <is>
          <t>E06000015</t>
        </is>
      </c>
      <c r="E2751" s="417" t="inlineStr">
        <is>
          <t>Derby</t>
        </is>
      </c>
      <c r="F2751" s="417" t="inlineStr">
        <is>
          <t>East Midlands</t>
        </is>
      </c>
      <c r="G2751" s="380" t="inlineStr">
        <is>
          <t>RT Urban Large</t>
        </is>
      </c>
      <c r="H2751" s="413" t="inlineStr">
        <is>
          <t>Other Urban</t>
        </is>
      </c>
    </row>
    <row r="2752" ht="15.75" customFormat="1" customHeight="1" s="41">
      <c r="B2752" s="416" t="inlineStr">
        <is>
          <t>E02002819</t>
        </is>
      </c>
      <c r="C2752" s="417" t="inlineStr">
        <is>
          <t>Derby 024</t>
        </is>
      </c>
      <c r="D2752" s="417" t="inlineStr">
        <is>
          <t>E06000015</t>
        </is>
      </c>
      <c r="E2752" s="417" t="inlineStr">
        <is>
          <t>Derby</t>
        </is>
      </c>
      <c r="F2752" s="417" t="inlineStr">
        <is>
          <t>East Midlands</t>
        </is>
      </c>
      <c r="G2752" s="380" t="inlineStr">
        <is>
          <t>RT Urban Large</t>
        </is>
      </c>
      <c r="H2752" s="413" t="inlineStr">
        <is>
          <t>Other Urban</t>
        </is>
      </c>
    </row>
    <row r="2753" ht="15.75" customFormat="1" customHeight="1" s="41">
      <c r="B2753" s="416" t="inlineStr">
        <is>
          <t>E02002820</t>
        </is>
      </c>
      <c r="C2753" s="417" t="inlineStr">
        <is>
          <t>Derby 025</t>
        </is>
      </c>
      <c r="D2753" s="417" t="inlineStr">
        <is>
          <t>E06000015</t>
        </is>
      </c>
      <c r="E2753" s="417" t="inlineStr">
        <is>
          <t>Derby</t>
        </is>
      </c>
      <c r="F2753" s="417" t="inlineStr">
        <is>
          <t>East Midlands</t>
        </is>
      </c>
      <c r="G2753" s="380" t="inlineStr">
        <is>
          <t>RT Urban Large</t>
        </is>
      </c>
      <c r="H2753" s="413" t="inlineStr">
        <is>
          <t>Other Urban</t>
        </is>
      </c>
    </row>
    <row r="2754" ht="15.75" customFormat="1" customHeight="1" s="41">
      <c r="B2754" s="416" t="inlineStr">
        <is>
          <t>E02002821</t>
        </is>
      </c>
      <c r="C2754" s="417" t="inlineStr">
        <is>
          <t>Derby 026</t>
        </is>
      </c>
      <c r="D2754" s="417" t="inlineStr">
        <is>
          <t>E06000015</t>
        </is>
      </c>
      <c r="E2754" s="417" t="inlineStr">
        <is>
          <t>Derby</t>
        </is>
      </c>
      <c r="F2754" s="417" t="inlineStr">
        <is>
          <t>East Midlands</t>
        </is>
      </c>
      <c r="G2754" s="380" t="inlineStr">
        <is>
          <t>RT Urban Large</t>
        </is>
      </c>
      <c r="H2754" s="413" t="inlineStr">
        <is>
          <t>Other Urban</t>
        </is>
      </c>
    </row>
    <row r="2755" ht="15.75" customFormat="1" customHeight="1" s="41">
      <c r="B2755" s="416" t="inlineStr">
        <is>
          <t>E02002822</t>
        </is>
      </c>
      <c r="C2755" s="417" t="inlineStr">
        <is>
          <t>Derby 027</t>
        </is>
      </c>
      <c r="D2755" s="417" t="inlineStr">
        <is>
          <t>E06000015</t>
        </is>
      </c>
      <c r="E2755" s="417" t="inlineStr">
        <is>
          <t>Derby</t>
        </is>
      </c>
      <c r="F2755" s="417" t="inlineStr">
        <is>
          <t>East Midlands</t>
        </is>
      </c>
      <c r="G2755" s="380" t="inlineStr">
        <is>
          <t>RT Urban Large</t>
        </is>
      </c>
      <c r="H2755" s="413" t="inlineStr">
        <is>
          <t>Other Urban</t>
        </is>
      </c>
    </row>
    <row r="2756" ht="15.75" customFormat="1" customHeight="1" s="41">
      <c r="B2756" s="416" t="inlineStr">
        <is>
          <t>E02002823</t>
        </is>
      </c>
      <c r="C2756" s="417" t="inlineStr">
        <is>
          <t>Derby 028</t>
        </is>
      </c>
      <c r="D2756" s="417" t="inlineStr">
        <is>
          <t>E06000015</t>
        </is>
      </c>
      <c r="E2756" s="417" t="inlineStr">
        <is>
          <t>Derby</t>
        </is>
      </c>
      <c r="F2756" s="417" t="inlineStr">
        <is>
          <t>East Midlands</t>
        </is>
      </c>
      <c r="G2756" s="380" t="inlineStr">
        <is>
          <t>RT Urban Large</t>
        </is>
      </c>
      <c r="H2756" s="413" t="inlineStr">
        <is>
          <t>Other Urban</t>
        </is>
      </c>
    </row>
    <row r="2757" ht="15.75" customFormat="1" customHeight="1" s="41">
      <c r="B2757" s="416" t="inlineStr">
        <is>
          <t>E02002824</t>
        </is>
      </c>
      <c r="C2757" s="417" t="inlineStr">
        <is>
          <t>Derby 029</t>
        </is>
      </c>
      <c r="D2757" s="417" t="inlineStr">
        <is>
          <t>E06000015</t>
        </is>
      </c>
      <c r="E2757" s="417" t="inlineStr">
        <is>
          <t>Derby</t>
        </is>
      </c>
      <c r="F2757" s="417" t="inlineStr">
        <is>
          <t>East Midlands</t>
        </is>
      </c>
      <c r="G2757" s="380" t="inlineStr">
        <is>
          <t>RT Urban Large</t>
        </is>
      </c>
      <c r="H2757" s="413" t="inlineStr">
        <is>
          <t>Other Urban</t>
        </is>
      </c>
    </row>
    <row r="2758" ht="15.75" customFormat="1" customHeight="1" s="41">
      <c r="B2758" s="416" t="inlineStr">
        <is>
          <t>E02002825</t>
        </is>
      </c>
      <c r="C2758" s="417" t="inlineStr">
        <is>
          <t>Derby 030</t>
        </is>
      </c>
      <c r="D2758" s="417" t="inlineStr">
        <is>
          <t>E06000015</t>
        </is>
      </c>
      <c r="E2758" s="417" t="inlineStr">
        <is>
          <t>Derby</t>
        </is>
      </c>
      <c r="F2758" s="417" t="inlineStr">
        <is>
          <t>East Midlands</t>
        </is>
      </c>
      <c r="G2758" s="380" t="inlineStr">
        <is>
          <t>RT Urban Large</t>
        </is>
      </c>
      <c r="H2758" s="413" t="inlineStr">
        <is>
          <t>Other Urban</t>
        </is>
      </c>
    </row>
    <row r="2759" ht="15.75" customFormat="1" customHeight="1" s="41">
      <c r="B2759" s="416" t="inlineStr">
        <is>
          <t>E02002826</t>
        </is>
      </c>
      <c r="C2759" s="417" t="inlineStr">
        <is>
          <t>Derby 031</t>
        </is>
      </c>
      <c r="D2759" s="417" t="inlineStr">
        <is>
          <t>E06000015</t>
        </is>
      </c>
      <c r="E2759" s="417" t="inlineStr">
        <is>
          <t>Derby</t>
        </is>
      </c>
      <c r="F2759" s="417" t="inlineStr">
        <is>
          <t>East Midlands</t>
        </is>
      </c>
      <c r="G2759" s="380" t="inlineStr">
        <is>
          <t>RT Urban Large</t>
        </is>
      </c>
      <c r="H2759" s="413" t="inlineStr">
        <is>
          <t>Other Urban</t>
        </is>
      </c>
    </row>
    <row r="2760" ht="15.75" customFormat="1" customHeight="1" s="41">
      <c r="B2760" s="416" t="inlineStr">
        <is>
          <t>E02002827</t>
        </is>
      </c>
      <c r="C2760" s="417" t="inlineStr">
        <is>
          <t>Leicester 001</t>
        </is>
      </c>
      <c r="D2760" s="417" t="inlineStr">
        <is>
          <t>E06000016</t>
        </is>
      </c>
      <c r="E2760" s="417" t="inlineStr">
        <is>
          <t>Leicester</t>
        </is>
      </c>
      <c r="F2760" s="417" t="inlineStr">
        <is>
          <t>East Midlands</t>
        </is>
      </c>
      <c r="G2760" s="380" t="inlineStr">
        <is>
          <t>RT Urban Big</t>
        </is>
      </c>
      <c r="H2760" s="413" t="inlineStr">
        <is>
          <t>Other Urban</t>
        </is>
      </c>
    </row>
    <row r="2761" ht="15.75" customFormat="1" customHeight="1" s="41">
      <c r="B2761" s="416" t="inlineStr">
        <is>
          <t>E02002828</t>
        </is>
      </c>
      <c r="C2761" s="417" t="inlineStr">
        <is>
          <t>Leicester 002</t>
        </is>
      </c>
      <c r="D2761" s="417" t="inlineStr">
        <is>
          <t>E06000016</t>
        </is>
      </c>
      <c r="E2761" s="417" t="inlineStr">
        <is>
          <t>Leicester</t>
        </is>
      </c>
      <c r="F2761" s="417" t="inlineStr">
        <is>
          <t>East Midlands</t>
        </is>
      </c>
      <c r="G2761" s="380" t="inlineStr">
        <is>
          <t>RT Urban Big</t>
        </is>
      </c>
      <c r="H2761" s="413" t="inlineStr">
        <is>
          <t>Other Urban</t>
        </is>
      </c>
    </row>
    <row r="2762" ht="15.75" customFormat="1" customHeight="1" s="41">
      <c r="B2762" s="416" t="inlineStr">
        <is>
          <t>E02002829</t>
        </is>
      </c>
      <c r="C2762" s="417" t="inlineStr">
        <is>
          <t>Leicester 003</t>
        </is>
      </c>
      <c r="D2762" s="417" t="inlineStr">
        <is>
          <t>E06000016</t>
        </is>
      </c>
      <c r="E2762" s="417" t="inlineStr">
        <is>
          <t>Leicester</t>
        </is>
      </c>
      <c r="F2762" s="417" t="inlineStr">
        <is>
          <t>East Midlands</t>
        </is>
      </c>
      <c r="G2762" s="380" t="inlineStr">
        <is>
          <t>RT Urban Big</t>
        </is>
      </c>
      <c r="H2762" s="413" t="inlineStr">
        <is>
          <t>Other Urban</t>
        </is>
      </c>
    </row>
    <row r="2763" ht="15.75" customFormat="1" customHeight="1" s="41">
      <c r="B2763" s="416" t="inlineStr">
        <is>
          <t>E02002830</t>
        </is>
      </c>
      <c r="C2763" s="417" t="inlineStr">
        <is>
          <t>Leicester 004</t>
        </is>
      </c>
      <c r="D2763" s="417" t="inlineStr">
        <is>
          <t>E06000016</t>
        </is>
      </c>
      <c r="E2763" s="417" t="inlineStr">
        <is>
          <t>Leicester</t>
        </is>
      </c>
      <c r="F2763" s="417" t="inlineStr">
        <is>
          <t>East Midlands</t>
        </is>
      </c>
      <c r="G2763" s="380" t="inlineStr">
        <is>
          <t>RT Urban Big</t>
        </is>
      </c>
      <c r="H2763" s="413" t="inlineStr">
        <is>
          <t>Other Urban</t>
        </is>
      </c>
    </row>
    <row r="2764" ht="15.75" customFormat="1" customHeight="1" s="41">
      <c r="B2764" s="416" t="inlineStr">
        <is>
          <t>E02002831</t>
        </is>
      </c>
      <c r="C2764" s="417" t="inlineStr">
        <is>
          <t>Leicester 005</t>
        </is>
      </c>
      <c r="D2764" s="417" t="inlineStr">
        <is>
          <t>E06000016</t>
        </is>
      </c>
      <c r="E2764" s="417" t="inlineStr">
        <is>
          <t>Leicester</t>
        </is>
      </c>
      <c r="F2764" s="417" t="inlineStr">
        <is>
          <t>East Midlands</t>
        </is>
      </c>
      <c r="G2764" s="380" t="inlineStr">
        <is>
          <t>RT Urban Big</t>
        </is>
      </c>
      <c r="H2764" s="413" t="inlineStr">
        <is>
          <t>Other Urban</t>
        </is>
      </c>
    </row>
    <row r="2765" ht="15.75" customFormat="1" customHeight="1" s="41">
      <c r="B2765" s="416" t="inlineStr">
        <is>
          <t>E02002832</t>
        </is>
      </c>
      <c r="C2765" s="417" t="inlineStr">
        <is>
          <t>Leicester 006</t>
        </is>
      </c>
      <c r="D2765" s="417" t="inlineStr">
        <is>
          <t>E06000016</t>
        </is>
      </c>
      <c r="E2765" s="417" t="inlineStr">
        <is>
          <t>Leicester</t>
        </is>
      </c>
      <c r="F2765" s="417" t="inlineStr">
        <is>
          <t>East Midlands</t>
        </is>
      </c>
      <c r="G2765" s="380" t="inlineStr">
        <is>
          <t>RT Urban Big</t>
        </is>
      </c>
      <c r="H2765" s="413" t="inlineStr">
        <is>
          <t>Other Urban</t>
        </is>
      </c>
    </row>
    <row r="2766" ht="15.75" customFormat="1" customHeight="1" s="41">
      <c r="B2766" s="416" t="inlineStr">
        <is>
          <t>E02002833</t>
        </is>
      </c>
      <c r="C2766" s="417" t="inlineStr">
        <is>
          <t>Leicester 007</t>
        </is>
      </c>
      <c r="D2766" s="417" t="inlineStr">
        <is>
          <t>E06000016</t>
        </is>
      </c>
      <c r="E2766" s="417" t="inlineStr">
        <is>
          <t>Leicester</t>
        </is>
      </c>
      <c r="F2766" s="417" t="inlineStr">
        <is>
          <t>East Midlands</t>
        </is>
      </c>
      <c r="G2766" s="380" t="inlineStr">
        <is>
          <t>RT Urban Big</t>
        </is>
      </c>
      <c r="H2766" s="413" t="inlineStr">
        <is>
          <t>Other Urban</t>
        </is>
      </c>
    </row>
    <row r="2767" ht="15.75" customFormat="1" customHeight="1" s="41">
      <c r="B2767" s="416" t="inlineStr">
        <is>
          <t>E02002834</t>
        </is>
      </c>
      <c r="C2767" s="417" t="inlineStr">
        <is>
          <t>Leicester 008</t>
        </is>
      </c>
      <c r="D2767" s="417" t="inlineStr">
        <is>
          <t>E06000016</t>
        </is>
      </c>
      <c r="E2767" s="417" t="inlineStr">
        <is>
          <t>Leicester</t>
        </is>
      </c>
      <c r="F2767" s="417" t="inlineStr">
        <is>
          <t>East Midlands</t>
        </is>
      </c>
      <c r="G2767" s="380" t="inlineStr">
        <is>
          <t>RT Urban Big</t>
        </is>
      </c>
      <c r="H2767" s="413" t="inlineStr">
        <is>
          <t>Other Urban</t>
        </is>
      </c>
    </row>
    <row r="2768" ht="15.75" customFormat="1" customHeight="1" s="41">
      <c r="B2768" s="416" t="inlineStr">
        <is>
          <t>E02002835</t>
        </is>
      </c>
      <c r="C2768" s="417" t="inlineStr">
        <is>
          <t>Leicester 009</t>
        </is>
      </c>
      <c r="D2768" s="417" t="inlineStr">
        <is>
          <t>E06000016</t>
        </is>
      </c>
      <c r="E2768" s="417" t="inlineStr">
        <is>
          <t>Leicester</t>
        </is>
      </c>
      <c r="F2768" s="417" t="inlineStr">
        <is>
          <t>East Midlands</t>
        </is>
      </c>
      <c r="G2768" s="380" t="inlineStr">
        <is>
          <t>RT Urban Big</t>
        </is>
      </c>
      <c r="H2768" s="413" t="inlineStr">
        <is>
          <t>Other Urban</t>
        </is>
      </c>
    </row>
    <row r="2769" ht="15.75" customFormat="1" customHeight="1" s="41">
      <c r="B2769" s="416" t="inlineStr">
        <is>
          <t>E02002836</t>
        </is>
      </c>
      <c r="C2769" s="417" t="inlineStr">
        <is>
          <t>Leicester 010</t>
        </is>
      </c>
      <c r="D2769" s="417" t="inlineStr">
        <is>
          <t>E06000016</t>
        </is>
      </c>
      <c r="E2769" s="417" t="inlineStr">
        <is>
          <t>Leicester</t>
        </is>
      </c>
      <c r="F2769" s="417" t="inlineStr">
        <is>
          <t>East Midlands</t>
        </is>
      </c>
      <c r="G2769" s="380" t="inlineStr">
        <is>
          <t>RT Urban Big</t>
        </is>
      </c>
      <c r="H2769" s="413" t="inlineStr">
        <is>
          <t>Other Urban</t>
        </is>
      </c>
    </row>
    <row r="2770" ht="15.75" customFormat="1" customHeight="1" s="41">
      <c r="B2770" s="416" t="inlineStr">
        <is>
          <t>E02002837</t>
        </is>
      </c>
      <c r="C2770" s="417" t="inlineStr">
        <is>
          <t>Leicester 011</t>
        </is>
      </c>
      <c r="D2770" s="417" t="inlineStr">
        <is>
          <t>E06000016</t>
        </is>
      </c>
      <c r="E2770" s="417" t="inlineStr">
        <is>
          <t>Leicester</t>
        </is>
      </c>
      <c r="F2770" s="417" t="inlineStr">
        <is>
          <t>East Midlands</t>
        </is>
      </c>
      <c r="G2770" s="380" t="inlineStr">
        <is>
          <t>RT Urban Big</t>
        </is>
      </c>
      <c r="H2770" s="413" t="inlineStr">
        <is>
          <t>Other Urban</t>
        </is>
      </c>
    </row>
    <row r="2771" ht="15.75" customFormat="1" customHeight="1" s="41">
      <c r="B2771" s="416" t="inlineStr">
        <is>
          <t>E02002838</t>
        </is>
      </c>
      <c r="C2771" s="417" t="inlineStr">
        <is>
          <t>Leicester 012</t>
        </is>
      </c>
      <c r="D2771" s="417" t="inlineStr">
        <is>
          <t>E06000016</t>
        </is>
      </c>
      <c r="E2771" s="417" t="inlineStr">
        <is>
          <t>Leicester</t>
        </is>
      </c>
      <c r="F2771" s="417" t="inlineStr">
        <is>
          <t>East Midlands</t>
        </is>
      </c>
      <c r="G2771" s="380" t="inlineStr">
        <is>
          <t>RT Urban Big</t>
        </is>
      </c>
      <c r="H2771" s="413" t="inlineStr">
        <is>
          <t>Other Urban</t>
        </is>
      </c>
    </row>
    <row r="2772" ht="15.75" customFormat="1" customHeight="1" s="41">
      <c r="B2772" s="416" t="inlineStr">
        <is>
          <t>E02002839</t>
        </is>
      </c>
      <c r="C2772" s="417" t="inlineStr">
        <is>
          <t>Leicester 013</t>
        </is>
      </c>
      <c r="D2772" s="417" t="inlineStr">
        <is>
          <t>E06000016</t>
        </is>
      </c>
      <c r="E2772" s="417" t="inlineStr">
        <is>
          <t>Leicester</t>
        </is>
      </c>
      <c r="F2772" s="417" t="inlineStr">
        <is>
          <t>East Midlands</t>
        </is>
      </c>
      <c r="G2772" s="380" t="inlineStr">
        <is>
          <t>RT Urban Big</t>
        </is>
      </c>
      <c r="H2772" s="413" t="inlineStr">
        <is>
          <t>Other Urban</t>
        </is>
      </c>
    </row>
    <row r="2773" ht="15.75" customFormat="1" customHeight="1" s="41">
      <c r="B2773" s="416" t="inlineStr">
        <is>
          <t>E02002842</t>
        </is>
      </c>
      <c r="C2773" s="417" t="inlineStr">
        <is>
          <t>Leicester 016</t>
        </is>
      </c>
      <c r="D2773" s="417" t="inlineStr">
        <is>
          <t>E06000016</t>
        </is>
      </c>
      <c r="E2773" s="417" t="inlineStr">
        <is>
          <t>Leicester</t>
        </is>
      </c>
      <c r="F2773" s="417" t="inlineStr">
        <is>
          <t>East Midlands</t>
        </is>
      </c>
      <c r="G2773" s="380" t="inlineStr">
        <is>
          <t>RT Urban Big</t>
        </is>
      </c>
      <c r="H2773" s="413" t="inlineStr">
        <is>
          <t>Other Urban</t>
        </is>
      </c>
    </row>
    <row r="2774" ht="15.75" customFormat="1" customHeight="1" s="41">
      <c r="B2774" s="416" t="inlineStr">
        <is>
          <t>E02002843</t>
        </is>
      </c>
      <c r="C2774" s="417" t="inlineStr">
        <is>
          <t>Leicester 017</t>
        </is>
      </c>
      <c r="D2774" s="417" t="inlineStr">
        <is>
          <t>E06000016</t>
        </is>
      </c>
      <c r="E2774" s="417" t="inlineStr">
        <is>
          <t>Leicester</t>
        </is>
      </c>
      <c r="F2774" s="417" t="inlineStr">
        <is>
          <t>East Midlands</t>
        </is>
      </c>
      <c r="G2774" s="380" t="inlineStr">
        <is>
          <t>RT Urban Big</t>
        </is>
      </c>
      <c r="H2774" s="413" t="inlineStr">
        <is>
          <t>Other Urban</t>
        </is>
      </c>
    </row>
    <row r="2775" ht="15.75" customFormat="1" customHeight="1" s="41">
      <c r="B2775" s="416" t="inlineStr">
        <is>
          <t>E02002844</t>
        </is>
      </c>
      <c r="C2775" s="417" t="inlineStr">
        <is>
          <t>Leicester 018</t>
        </is>
      </c>
      <c r="D2775" s="417" t="inlineStr">
        <is>
          <t>E06000016</t>
        </is>
      </c>
      <c r="E2775" s="417" t="inlineStr">
        <is>
          <t>Leicester</t>
        </is>
      </c>
      <c r="F2775" s="417" t="inlineStr">
        <is>
          <t>East Midlands</t>
        </is>
      </c>
      <c r="G2775" s="380" t="inlineStr">
        <is>
          <t>RT Urban Big</t>
        </is>
      </c>
      <c r="H2775" s="413" t="inlineStr">
        <is>
          <t>Other Urban</t>
        </is>
      </c>
    </row>
    <row r="2776" ht="15.75" customFormat="1" customHeight="1" s="41">
      <c r="B2776" s="416" t="inlineStr">
        <is>
          <t>E02002845</t>
        </is>
      </c>
      <c r="C2776" s="417" t="inlineStr">
        <is>
          <t>Leicester 019</t>
        </is>
      </c>
      <c r="D2776" s="417" t="inlineStr">
        <is>
          <t>E06000016</t>
        </is>
      </c>
      <c r="E2776" s="417" t="inlineStr">
        <is>
          <t>Leicester</t>
        </is>
      </c>
      <c r="F2776" s="417" t="inlineStr">
        <is>
          <t>East Midlands</t>
        </is>
      </c>
      <c r="G2776" s="380" t="inlineStr">
        <is>
          <t>RT Urban Big</t>
        </is>
      </c>
      <c r="H2776" s="413" t="inlineStr">
        <is>
          <t>Other Urban</t>
        </is>
      </c>
    </row>
    <row r="2777" ht="15.75" customFormat="1" customHeight="1" s="41">
      <c r="B2777" s="416" t="inlineStr">
        <is>
          <t>E02002846</t>
        </is>
      </c>
      <c r="C2777" s="417" t="inlineStr">
        <is>
          <t>Leicester 020</t>
        </is>
      </c>
      <c r="D2777" s="417" t="inlineStr">
        <is>
          <t>E06000016</t>
        </is>
      </c>
      <c r="E2777" s="417" t="inlineStr">
        <is>
          <t>Leicester</t>
        </is>
      </c>
      <c r="F2777" s="417" t="inlineStr">
        <is>
          <t>East Midlands</t>
        </is>
      </c>
      <c r="G2777" s="380" t="inlineStr">
        <is>
          <t>RT Urban Big</t>
        </is>
      </c>
      <c r="H2777" s="413" t="inlineStr">
        <is>
          <t>Other Urban</t>
        </is>
      </c>
    </row>
    <row r="2778" ht="15.75" customFormat="1" customHeight="1" s="41">
      <c r="B2778" s="416" t="inlineStr">
        <is>
          <t>E02002847</t>
        </is>
      </c>
      <c r="C2778" s="417" t="inlineStr">
        <is>
          <t>Leicester 021</t>
        </is>
      </c>
      <c r="D2778" s="417" t="inlineStr">
        <is>
          <t>E06000016</t>
        </is>
      </c>
      <c r="E2778" s="417" t="inlineStr">
        <is>
          <t>Leicester</t>
        </is>
      </c>
      <c r="F2778" s="417" t="inlineStr">
        <is>
          <t>East Midlands</t>
        </is>
      </c>
      <c r="G2778" s="380" t="inlineStr">
        <is>
          <t>RT Urban Big</t>
        </is>
      </c>
      <c r="H2778" s="413" t="inlineStr">
        <is>
          <t>Other Urban</t>
        </is>
      </c>
    </row>
    <row r="2779" ht="15.75" customFormat="1" customHeight="1" s="41">
      <c r="B2779" s="416" t="inlineStr">
        <is>
          <t>E02002848</t>
        </is>
      </c>
      <c r="C2779" s="417" t="inlineStr">
        <is>
          <t>Leicester 022</t>
        </is>
      </c>
      <c r="D2779" s="417" t="inlineStr">
        <is>
          <t>E06000016</t>
        </is>
      </c>
      <c r="E2779" s="417" t="inlineStr">
        <is>
          <t>Leicester</t>
        </is>
      </c>
      <c r="F2779" s="417" t="inlineStr">
        <is>
          <t>East Midlands</t>
        </is>
      </c>
      <c r="G2779" s="380" t="inlineStr">
        <is>
          <t>RT Urban Big</t>
        </is>
      </c>
      <c r="H2779" s="413" t="inlineStr">
        <is>
          <t>Other Urban</t>
        </is>
      </c>
    </row>
    <row r="2780" ht="15.75" customFormat="1" customHeight="1" s="41">
      <c r="B2780" s="416" t="inlineStr">
        <is>
          <t>E02002849</t>
        </is>
      </c>
      <c r="C2780" s="417" t="inlineStr">
        <is>
          <t>Leicester 023</t>
        </is>
      </c>
      <c r="D2780" s="417" t="inlineStr">
        <is>
          <t>E06000016</t>
        </is>
      </c>
      <c r="E2780" s="417" t="inlineStr">
        <is>
          <t>Leicester</t>
        </is>
      </c>
      <c r="F2780" s="417" t="inlineStr">
        <is>
          <t>East Midlands</t>
        </is>
      </c>
      <c r="G2780" s="380" t="inlineStr">
        <is>
          <t>RT Urban Big</t>
        </is>
      </c>
      <c r="H2780" s="413" t="inlineStr">
        <is>
          <t>Other Urban</t>
        </is>
      </c>
    </row>
    <row r="2781" ht="15.75" customFormat="1" customHeight="1" s="41">
      <c r="B2781" s="416" t="inlineStr">
        <is>
          <t>E02002851</t>
        </is>
      </c>
      <c r="C2781" s="417" t="inlineStr">
        <is>
          <t>Leicester 025</t>
        </is>
      </c>
      <c r="D2781" s="417" t="inlineStr">
        <is>
          <t>E06000016</t>
        </is>
      </c>
      <c r="E2781" s="417" t="inlineStr">
        <is>
          <t>Leicester</t>
        </is>
      </c>
      <c r="F2781" s="417" t="inlineStr">
        <is>
          <t>East Midlands</t>
        </is>
      </c>
      <c r="G2781" s="380" t="inlineStr">
        <is>
          <t>RT Urban Big</t>
        </is>
      </c>
      <c r="H2781" s="413" t="inlineStr">
        <is>
          <t>Other Urban</t>
        </is>
      </c>
    </row>
    <row r="2782" ht="15.75" customFormat="1" customHeight="1" s="41">
      <c r="B2782" s="416" t="inlineStr">
        <is>
          <t>E02002852</t>
        </is>
      </c>
      <c r="C2782" s="417" t="inlineStr">
        <is>
          <t>Leicester 026</t>
        </is>
      </c>
      <c r="D2782" s="417" t="inlineStr">
        <is>
          <t>E06000016</t>
        </is>
      </c>
      <c r="E2782" s="417" t="inlineStr">
        <is>
          <t>Leicester</t>
        </is>
      </c>
      <c r="F2782" s="417" t="inlineStr">
        <is>
          <t>East Midlands</t>
        </is>
      </c>
      <c r="G2782" s="380" t="inlineStr">
        <is>
          <t>RT Urban Big</t>
        </is>
      </c>
      <c r="H2782" s="413" t="inlineStr">
        <is>
          <t>Other Urban</t>
        </is>
      </c>
    </row>
    <row r="2783" ht="15.75" customFormat="1" customHeight="1" s="41">
      <c r="B2783" s="416" t="inlineStr">
        <is>
          <t>E02002853</t>
        </is>
      </c>
      <c r="C2783" s="417" t="inlineStr">
        <is>
          <t>Leicester 027</t>
        </is>
      </c>
      <c r="D2783" s="417" t="inlineStr">
        <is>
          <t>E06000016</t>
        </is>
      </c>
      <c r="E2783" s="417" t="inlineStr">
        <is>
          <t>Leicester</t>
        </is>
      </c>
      <c r="F2783" s="417" t="inlineStr">
        <is>
          <t>East Midlands</t>
        </is>
      </c>
      <c r="G2783" s="380" t="inlineStr">
        <is>
          <t>RT Urban Big</t>
        </is>
      </c>
      <c r="H2783" s="413" t="inlineStr">
        <is>
          <t>Other Urban</t>
        </is>
      </c>
    </row>
    <row r="2784" ht="15.75" customFormat="1" customHeight="1" s="41">
      <c r="B2784" s="416" t="inlineStr">
        <is>
          <t>E02002854</t>
        </is>
      </c>
      <c r="C2784" s="417" t="inlineStr">
        <is>
          <t>Leicester 028</t>
        </is>
      </c>
      <c r="D2784" s="417" t="inlineStr">
        <is>
          <t>E06000016</t>
        </is>
      </c>
      <c r="E2784" s="417" t="inlineStr">
        <is>
          <t>Leicester</t>
        </is>
      </c>
      <c r="F2784" s="417" t="inlineStr">
        <is>
          <t>East Midlands</t>
        </is>
      </c>
      <c r="G2784" s="380" t="inlineStr">
        <is>
          <t>RT Urban Big</t>
        </is>
      </c>
      <c r="H2784" s="413" t="inlineStr">
        <is>
          <t>Other Urban</t>
        </is>
      </c>
    </row>
    <row r="2785" ht="15.75" customFormat="1" customHeight="1" s="41">
      <c r="B2785" s="416" t="inlineStr">
        <is>
          <t>E02002855</t>
        </is>
      </c>
      <c r="C2785" s="417" t="inlineStr">
        <is>
          <t>Leicester 029</t>
        </is>
      </c>
      <c r="D2785" s="417" t="inlineStr">
        <is>
          <t>E06000016</t>
        </is>
      </c>
      <c r="E2785" s="417" t="inlineStr">
        <is>
          <t>Leicester</t>
        </is>
      </c>
      <c r="F2785" s="417" t="inlineStr">
        <is>
          <t>East Midlands</t>
        </is>
      </c>
      <c r="G2785" s="380" t="inlineStr">
        <is>
          <t>RT Urban Big</t>
        </is>
      </c>
      <c r="H2785" s="413" t="inlineStr">
        <is>
          <t>Other Urban</t>
        </is>
      </c>
    </row>
    <row r="2786" ht="15.75" customFormat="1" customHeight="1" s="41">
      <c r="B2786" s="416" t="inlineStr">
        <is>
          <t>E02002856</t>
        </is>
      </c>
      <c r="C2786" s="417" t="inlineStr">
        <is>
          <t>Leicester 030</t>
        </is>
      </c>
      <c r="D2786" s="417" t="inlineStr">
        <is>
          <t>E06000016</t>
        </is>
      </c>
      <c r="E2786" s="417" t="inlineStr">
        <is>
          <t>Leicester</t>
        </is>
      </c>
      <c r="F2786" s="417" t="inlineStr">
        <is>
          <t>East Midlands</t>
        </is>
      </c>
      <c r="G2786" s="380" t="inlineStr">
        <is>
          <t>RT Urban Big</t>
        </is>
      </c>
      <c r="H2786" s="413" t="inlineStr">
        <is>
          <t>Other Urban</t>
        </is>
      </c>
    </row>
    <row r="2787" ht="15.75" customFormat="1" customHeight="1" s="41">
      <c r="B2787" s="416" t="inlineStr">
        <is>
          <t>E02002857</t>
        </is>
      </c>
      <c r="C2787" s="417" t="inlineStr">
        <is>
          <t>Leicester 031</t>
        </is>
      </c>
      <c r="D2787" s="417" t="inlineStr">
        <is>
          <t>E06000016</t>
        </is>
      </c>
      <c r="E2787" s="417" t="inlineStr">
        <is>
          <t>Leicester</t>
        </is>
      </c>
      <c r="F2787" s="417" t="inlineStr">
        <is>
          <t>East Midlands</t>
        </is>
      </c>
      <c r="G2787" s="380" t="inlineStr">
        <is>
          <t>RT Urban Big</t>
        </is>
      </c>
      <c r="H2787" s="413" t="inlineStr">
        <is>
          <t>Other Urban</t>
        </is>
      </c>
    </row>
    <row r="2788" ht="15.75" customFormat="1" customHeight="1" s="41">
      <c r="B2788" s="416" t="inlineStr">
        <is>
          <t>E02002858</t>
        </is>
      </c>
      <c r="C2788" s="417" t="inlineStr">
        <is>
          <t>Leicester 032</t>
        </is>
      </c>
      <c r="D2788" s="417" t="inlineStr">
        <is>
          <t>E06000016</t>
        </is>
      </c>
      <c r="E2788" s="417" t="inlineStr">
        <is>
          <t>Leicester</t>
        </is>
      </c>
      <c r="F2788" s="417" t="inlineStr">
        <is>
          <t>East Midlands</t>
        </is>
      </c>
      <c r="G2788" s="380" t="inlineStr">
        <is>
          <t>RT Urban Big</t>
        </is>
      </c>
      <c r="H2788" s="413" t="inlineStr">
        <is>
          <t>Other Urban</t>
        </is>
      </c>
    </row>
    <row r="2789" ht="15.75" customFormat="1" customHeight="1" s="41">
      <c r="B2789" s="416" t="inlineStr">
        <is>
          <t>E02002860</t>
        </is>
      </c>
      <c r="C2789" s="417" t="inlineStr">
        <is>
          <t>Leicester 034</t>
        </is>
      </c>
      <c r="D2789" s="417" t="inlineStr">
        <is>
          <t>E06000016</t>
        </is>
      </c>
      <c r="E2789" s="417" t="inlineStr">
        <is>
          <t>Leicester</t>
        </is>
      </c>
      <c r="F2789" s="417" t="inlineStr">
        <is>
          <t>East Midlands</t>
        </is>
      </c>
      <c r="G2789" s="380" t="inlineStr">
        <is>
          <t>RT Urban Big</t>
        </is>
      </c>
      <c r="H2789" s="413" t="inlineStr">
        <is>
          <t>Other Urban</t>
        </is>
      </c>
    </row>
    <row r="2790" ht="15.75" customFormat="1" customHeight="1" s="41">
      <c r="B2790" s="416" t="inlineStr">
        <is>
          <t>E02002861</t>
        </is>
      </c>
      <c r="C2790" s="417" t="inlineStr">
        <is>
          <t>Leicester 035</t>
        </is>
      </c>
      <c r="D2790" s="417" t="inlineStr">
        <is>
          <t>E06000016</t>
        </is>
      </c>
      <c r="E2790" s="417" t="inlineStr">
        <is>
          <t>Leicester</t>
        </is>
      </c>
      <c r="F2790" s="417" t="inlineStr">
        <is>
          <t>East Midlands</t>
        </is>
      </c>
      <c r="G2790" s="380" t="inlineStr">
        <is>
          <t>RT Urban Big</t>
        </is>
      </c>
      <c r="H2790" s="413" t="inlineStr">
        <is>
          <t>Other Urban</t>
        </is>
      </c>
    </row>
    <row r="2791" ht="15.75" customFormat="1" customHeight="1" s="41">
      <c r="B2791" s="416" t="inlineStr">
        <is>
          <t>E02002862</t>
        </is>
      </c>
      <c r="C2791" s="417" t="inlineStr">
        <is>
          <t>Leicester 036</t>
        </is>
      </c>
      <c r="D2791" s="417" t="inlineStr">
        <is>
          <t>E06000016</t>
        </is>
      </c>
      <c r="E2791" s="417" t="inlineStr">
        <is>
          <t>Leicester</t>
        </is>
      </c>
      <c r="F2791" s="417" t="inlineStr">
        <is>
          <t>East Midlands</t>
        </is>
      </c>
      <c r="G2791" s="380" t="inlineStr">
        <is>
          <t>RT Urban Big</t>
        </is>
      </c>
      <c r="H2791" s="413" t="inlineStr">
        <is>
          <t>Other Urban</t>
        </is>
      </c>
    </row>
    <row r="2792" ht="15.75" customFormat="1" customHeight="1" s="41">
      <c r="B2792" s="416" t="inlineStr">
        <is>
          <t>E02002863</t>
        </is>
      </c>
      <c r="C2792" s="417" t="inlineStr">
        <is>
          <t>Rutland 001</t>
        </is>
      </c>
      <c r="D2792" s="417" t="inlineStr">
        <is>
          <t>E06000017</t>
        </is>
      </c>
      <c r="E2792" s="417" t="inlineStr">
        <is>
          <t>Rutland</t>
        </is>
      </c>
      <c r="F2792" s="417" t="inlineStr">
        <is>
          <t>East Midlands</t>
        </is>
      </c>
      <c r="G2792" s="380" t="inlineStr">
        <is>
          <t>RT Rural</t>
        </is>
      </c>
      <c r="H2792" s="413" t="inlineStr">
        <is>
          <t>Rural</t>
        </is>
      </c>
    </row>
    <row r="2793" ht="15.75" customFormat="1" customHeight="1" s="41">
      <c r="B2793" s="416" t="inlineStr">
        <is>
          <t>E02002864</t>
        </is>
      </c>
      <c r="C2793" s="417" t="inlineStr">
        <is>
          <t>Rutland 002</t>
        </is>
      </c>
      <c r="D2793" s="417" t="inlineStr">
        <is>
          <t>E06000017</t>
        </is>
      </c>
      <c r="E2793" s="417" t="inlineStr">
        <is>
          <t>Rutland</t>
        </is>
      </c>
      <c r="F2793" s="417" t="inlineStr">
        <is>
          <t>East Midlands</t>
        </is>
      </c>
      <c r="G2793" s="380" t="inlineStr">
        <is>
          <t>RT Rural</t>
        </is>
      </c>
      <c r="H2793" s="413" t="inlineStr">
        <is>
          <t>Rural</t>
        </is>
      </c>
    </row>
    <row r="2794" ht="15.75" customFormat="1" customHeight="1" s="41">
      <c r="B2794" s="416" t="inlineStr">
        <is>
          <t>E02002865</t>
        </is>
      </c>
      <c r="C2794" s="417" t="inlineStr">
        <is>
          <t>Rutland 003</t>
        </is>
      </c>
      <c r="D2794" s="417" t="inlineStr">
        <is>
          <t>E06000017</t>
        </is>
      </c>
      <c r="E2794" s="417" t="inlineStr">
        <is>
          <t>Rutland</t>
        </is>
      </c>
      <c r="F2794" s="417" t="inlineStr">
        <is>
          <t>East Midlands</t>
        </is>
      </c>
      <c r="G2794" s="380" t="inlineStr">
        <is>
          <t>RT Rural</t>
        </is>
      </c>
      <c r="H2794" s="413" t="inlineStr">
        <is>
          <t>Rural</t>
        </is>
      </c>
    </row>
    <row r="2795" ht="15.75" customFormat="1" customHeight="1" s="41">
      <c r="B2795" s="416" t="inlineStr">
        <is>
          <t>E02002866</t>
        </is>
      </c>
      <c r="C2795" s="417" t="inlineStr">
        <is>
          <t>Rutland 004</t>
        </is>
      </c>
      <c r="D2795" s="417" t="inlineStr">
        <is>
          <t>E06000017</t>
        </is>
      </c>
      <c r="E2795" s="417" t="inlineStr">
        <is>
          <t>Rutland</t>
        </is>
      </c>
      <c r="F2795" s="417" t="inlineStr">
        <is>
          <t>East Midlands</t>
        </is>
      </c>
      <c r="G2795" s="380" t="inlineStr">
        <is>
          <t>RT Rural</t>
        </is>
      </c>
      <c r="H2795" s="413" t="inlineStr">
        <is>
          <t>Rural</t>
        </is>
      </c>
    </row>
    <row r="2796" ht="15.75" customFormat="1" customHeight="1" s="41">
      <c r="B2796" s="416" t="inlineStr">
        <is>
          <t>E02002867</t>
        </is>
      </c>
      <c r="C2796" s="417" t="inlineStr">
        <is>
          <t>Rutland 005</t>
        </is>
      </c>
      <c r="D2796" s="417" t="inlineStr">
        <is>
          <t>E06000017</t>
        </is>
      </c>
      <c r="E2796" s="417" t="inlineStr">
        <is>
          <t>Rutland</t>
        </is>
      </c>
      <c r="F2796" s="417" t="inlineStr">
        <is>
          <t>East Midlands</t>
        </is>
      </c>
      <c r="G2796" s="380" t="inlineStr">
        <is>
          <t>RT Rural</t>
        </is>
      </c>
      <c r="H2796" s="413" t="inlineStr">
        <is>
          <t>Rural</t>
        </is>
      </c>
    </row>
    <row r="2797" ht="15.75" customFormat="1" customHeight="1" s="41">
      <c r="B2797" s="416" t="inlineStr">
        <is>
          <t>E02002868</t>
        </is>
      </c>
      <c r="C2797" s="417" t="inlineStr">
        <is>
          <t>Nottingham 001</t>
        </is>
      </c>
      <c r="D2797" s="417" t="inlineStr">
        <is>
          <t>E06000018</t>
        </is>
      </c>
      <c r="E2797" s="417" t="inlineStr">
        <is>
          <t>Nottingham</t>
        </is>
      </c>
      <c r="F2797" s="417" t="inlineStr">
        <is>
          <t>East Midlands</t>
        </is>
      </c>
      <c r="G2797" s="380" t="inlineStr">
        <is>
          <t>RT Urban Big</t>
        </is>
      </c>
      <c r="H2797" s="413" t="inlineStr">
        <is>
          <t>Other Urban</t>
        </is>
      </c>
    </row>
    <row r="2798" ht="15.75" customFormat="1" customHeight="1" s="41">
      <c r="B2798" s="416" t="inlineStr">
        <is>
          <t>E02002869</t>
        </is>
      </c>
      <c r="C2798" s="417" t="inlineStr">
        <is>
          <t>Nottingham 002</t>
        </is>
      </c>
      <c r="D2798" s="417" t="inlineStr">
        <is>
          <t>E06000018</t>
        </is>
      </c>
      <c r="E2798" s="417" t="inlineStr">
        <is>
          <t>Nottingham</t>
        </is>
      </c>
      <c r="F2798" s="417" t="inlineStr">
        <is>
          <t>East Midlands</t>
        </is>
      </c>
      <c r="G2798" s="380" t="inlineStr">
        <is>
          <t>RT Urban Big</t>
        </is>
      </c>
      <c r="H2798" s="413" t="inlineStr">
        <is>
          <t>Other Urban</t>
        </is>
      </c>
    </row>
    <row r="2799" ht="15.75" customFormat="1" customHeight="1" s="41">
      <c r="B2799" s="416" t="inlineStr">
        <is>
          <t>E02002871</t>
        </is>
      </c>
      <c r="C2799" s="417" t="inlineStr">
        <is>
          <t>Nottingham 004</t>
        </is>
      </c>
      <c r="D2799" s="417" t="inlineStr">
        <is>
          <t>E06000018</t>
        </is>
      </c>
      <c r="E2799" s="417" t="inlineStr">
        <is>
          <t>Nottingham</t>
        </is>
      </c>
      <c r="F2799" s="417" t="inlineStr">
        <is>
          <t>East Midlands</t>
        </is>
      </c>
      <c r="G2799" s="380" t="inlineStr">
        <is>
          <t>RT Urban Big</t>
        </is>
      </c>
      <c r="H2799" s="413" t="inlineStr">
        <is>
          <t>Other Urban</t>
        </is>
      </c>
    </row>
    <row r="2800" ht="15.75" customFormat="1" customHeight="1" s="41">
      <c r="B2800" s="416" t="inlineStr">
        <is>
          <t>E02002872</t>
        </is>
      </c>
      <c r="C2800" s="417" t="inlineStr">
        <is>
          <t>Nottingham 005</t>
        </is>
      </c>
      <c r="D2800" s="417" t="inlineStr">
        <is>
          <t>E06000018</t>
        </is>
      </c>
      <c r="E2800" s="417" t="inlineStr">
        <is>
          <t>Nottingham</t>
        </is>
      </c>
      <c r="F2800" s="417" t="inlineStr">
        <is>
          <t>East Midlands</t>
        </is>
      </c>
      <c r="G2800" s="380" t="inlineStr">
        <is>
          <t>RT Urban Big</t>
        </is>
      </c>
      <c r="H2800" s="413" t="inlineStr">
        <is>
          <t>Other Urban</t>
        </is>
      </c>
    </row>
    <row r="2801" ht="15.75" customFormat="1" customHeight="1" s="41">
      <c r="B2801" s="416" t="inlineStr">
        <is>
          <t>E02002873</t>
        </is>
      </c>
      <c r="C2801" s="417" t="inlineStr">
        <is>
          <t>Nottingham 006</t>
        </is>
      </c>
      <c r="D2801" s="417" t="inlineStr">
        <is>
          <t>E06000018</t>
        </is>
      </c>
      <c r="E2801" s="417" t="inlineStr">
        <is>
          <t>Nottingham</t>
        </is>
      </c>
      <c r="F2801" s="417" t="inlineStr">
        <is>
          <t>East Midlands</t>
        </is>
      </c>
      <c r="G2801" s="380" t="inlineStr">
        <is>
          <t>RT Urban Big</t>
        </is>
      </c>
      <c r="H2801" s="413" t="inlineStr">
        <is>
          <t>Other Urban</t>
        </is>
      </c>
    </row>
    <row r="2802" ht="15.75" customFormat="1" customHeight="1" s="41">
      <c r="B2802" s="416" t="inlineStr">
        <is>
          <t>E02002874</t>
        </is>
      </c>
      <c r="C2802" s="417" t="inlineStr">
        <is>
          <t>Nottingham 007</t>
        </is>
      </c>
      <c r="D2802" s="417" t="inlineStr">
        <is>
          <t>E06000018</t>
        </is>
      </c>
      <c r="E2802" s="417" t="inlineStr">
        <is>
          <t>Nottingham</t>
        </is>
      </c>
      <c r="F2802" s="417" t="inlineStr">
        <is>
          <t>East Midlands</t>
        </is>
      </c>
      <c r="G2802" s="380" t="inlineStr">
        <is>
          <t>RT Urban Big</t>
        </is>
      </c>
      <c r="H2802" s="413" t="inlineStr">
        <is>
          <t>Other Urban</t>
        </is>
      </c>
    </row>
    <row r="2803" ht="15.75" customFormat="1" customHeight="1" s="41">
      <c r="B2803" s="416" t="inlineStr">
        <is>
          <t>E02002875</t>
        </is>
      </c>
      <c r="C2803" s="417" t="inlineStr">
        <is>
          <t>Nottingham 008</t>
        </is>
      </c>
      <c r="D2803" s="417" t="inlineStr">
        <is>
          <t>E06000018</t>
        </is>
      </c>
      <c r="E2803" s="417" t="inlineStr">
        <is>
          <t>Nottingham</t>
        </is>
      </c>
      <c r="F2803" s="417" t="inlineStr">
        <is>
          <t>East Midlands</t>
        </is>
      </c>
      <c r="G2803" s="380" t="inlineStr">
        <is>
          <t>RT Urban Big</t>
        </is>
      </c>
      <c r="H2803" s="413" t="inlineStr">
        <is>
          <t>Other Urban</t>
        </is>
      </c>
    </row>
    <row r="2804" ht="15.75" customFormat="1" customHeight="1" s="41">
      <c r="B2804" s="416" t="inlineStr">
        <is>
          <t>E02002876</t>
        </is>
      </c>
      <c r="C2804" s="417" t="inlineStr">
        <is>
          <t>Nottingham 009</t>
        </is>
      </c>
      <c r="D2804" s="417" t="inlineStr">
        <is>
          <t>E06000018</t>
        </is>
      </c>
      <c r="E2804" s="417" t="inlineStr">
        <is>
          <t>Nottingham</t>
        </is>
      </c>
      <c r="F2804" s="417" t="inlineStr">
        <is>
          <t>East Midlands</t>
        </is>
      </c>
      <c r="G2804" s="380" t="inlineStr">
        <is>
          <t>RT Urban Big</t>
        </is>
      </c>
      <c r="H2804" s="413" t="inlineStr">
        <is>
          <t>Other Urban</t>
        </is>
      </c>
    </row>
    <row r="2805" ht="15.75" customFormat="1" customHeight="1" s="41">
      <c r="B2805" s="416" t="inlineStr">
        <is>
          <t>E02002877</t>
        </is>
      </c>
      <c r="C2805" s="417" t="inlineStr">
        <is>
          <t>Nottingham 010</t>
        </is>
      </c>
      <c r="D2805" s="417" t="inlineStr">
        <is>
          <t>E06000018</t>
        </is>
      </c>
      <c r="E2805" s="417" t="inlineStr">
        <is>
          <t>Nottingham</t>
        </is>
      </c>
      <c r="F2805" s="417" t="inlineStr">
        <is>
          <t>East Midlands</t>
        </is>
      </c>
      <c r="G2805" s="380" t="inlineStr">
        <is>
          <t>RT Urban Big</t>
        </is>
      </c>
      <c r="H2805" s="413" t="inlineStr">
        <is>
          <t>Other Urban</t>
        </is>
      </c>
    </row>
    <row r="2806" ht="15.75" customFormat="1" customHeight="1" s="41">
      <c r="B2806" s="416" t="inlineStr">
        <is>
          <t>E02002878</t>
        </is>
      </c>
      <c r="C2806" s="417" t="inlineStr">
        <is>
          <t>Nottingham 011</t>
        </is>
      </c>
      <c r="D2806" s="417" t="inlineStr">
        <is>
          <t>E06000018</t>
        </is>
      </c>
      <c r="E2806" s="417" t="inlineStr">
        <is>
          <t>Nottingham</t>
        </is>
      </c>
      <c r="F2806" s="417" t="inlineStr">
        <is>
          <t>East Midlands</t>
        </is>
      </c>
      <c r="G2806" s="380" t="inlineStr">
        <is>
          <t>RT Urban Big</t>
        </is>
      </c>
      <c r="H2806" s="413" t="inlineStr">
        <is>
          <t>Other Urban</t>
        </is>
      </c>
    </row>
    <row r="2807" ht="15.75" customFormat="1" customHeight="1" s="41">
      <c r="B2807" s="416" t="inlineStr">
        <is>
          <t>E02002879</t>
        </is>
      </c>
      <c r="C2807" s="417" t="inlineStr">
        <is>
          <t>Nottingham 012</t>
        </is>
      </c>
      <c r="D2807" s="417" t="inlineStr">
        <is>
          <t>E06000018</t>
        </is>
      </c>
      <c r="E2807" s="417" t="inlineStr">
        <is>
          <t>Nottingham</t>
        </is>
      </c>
      <c r="F2807" s="417" t="inlineStr">
        <is>
          <t>East Midlands</t>
        </is>
      </c>
      <c r="G2807" s="380" t="inlineStr">
        <is>
          <t>RT Urban Big</t>
        </is>
      </c>
      <c r="H2807" s="413" t="inlineStr">
        <is>
          <t>Other Urban</t>
        </is>
      </c>
    </row>
    <row r="2808" ht="15.75" customFormat="1" customHeight="1" s="41">
      <c r="B2808" s="416" t="inlineStr">
        <is>
          <t>E02002880</t>
        </is>
      </c>
      <c r="C2808" s="417" t="inlineStr">
        <is>
          <t>Nottingham 013</t>
        </is>
      </c>
      <c r="D2808" s="417" t="inlineStr">
        <is>
          <t>E06000018</t>
        </is>
      </c>
      <c r="E2808" s="417" t="inlineStr">
        <is>
          <t>Nottingham</t>
        </is>
      </c>
      <c r="F2808" s="417" t="inlineStr">
        <is>
          <t>East Midlands</t>
        </is>
      </c>
      <c r="G2808" s="380" t="inlineStr">
        <is>
          <t>RT Urban Big</t>
        </is>
      </c>
      <c r="H2808" s="413" t="inlineStr">
        <is>
          <t>Other Urban</t>
        </is>
      </c>
    </row>
    <row r="2809" ht="15.75" customFormat="1" customHeight="1" s="41">
      <c r="B2809" s="416" t="inlineStr">
        <is>
          <t>E02002881</t>
        </is>
      </c>
      <c r="C2809" s="417" t="inlineStr">
        <is>
          <t>Nottingham 014</t>
        </is>
      </c>
      <c r="D2809" s="417" t="inlineStr">
        <is>
          <t>E06000018</t>
        </is>
      </c>
      <c r="E2809" s="417" t="inlineStr">
        <is>
          <t>Nottingham</t>
        </is>
      </c>
      <c r="F2809" s="417" t="inlineStr">
        <is>
          <t>East Midlands</t>
        </is>
      </c>
      <c r="G2809" s="380" t="inlineStr">
        <is>
          <t>RT Urban Big</t>
        </is>
      </c>
      <c r="H2809" s="413" t="inlineStr">
        <is>
          <t>Other Urban</t>
        </is>
      </c>
    </row>
    <row r="2810" ht="15.75" customFormat="1" customHeight="1" s="41">
      <c r="B2810" s="416" t="inlineStr">
        <is>
          <t>E02002882</t>
        </is>
      </c>
      <c r="C2810" s="417" t="inlineStr">
        <is>
          <t>Nottingham 015</t>
        </is>
      </c>
      <c r="D2810" s="417" t="inlineStr">
        <is>
          <t>E06000018</t>
        </is>
      </c>
      <c r="E2810" s="417" t="inlineStr">
        <is>
          <t>Nottingham</t>
        </is>
      </c>
      <c r="F2810" s="417" t="inlineStr">
        <is>
          <t>East Midlands</t>
        </is>
      </c>
      <c r="G2810" s="380" t="inlineStr">
        <is>
          <t>RT Urban Big</t>
        </is>
      </c>
      <c r="H2810" s="413" t="inlineStr">
        <is>
          <t>Other Urban</t>
        </is>
      </c>
    </row>
    <row r="2811" ht="15.75" customFormat="1" customHeight="1" s="41">
      <c r="B2811" s="416" t="inlineStr">
        <is>
          <t>E02002883</t>
        </is>
      </c>
      <c r="C2811" s="417" t="inlineStr">
        <is>
          <t>Nottingham 016</t>
        </is>
      </c>
      <c r="D2811" s="417" t="inlineStr">
        <is>
          <t>E06000018</t>
        </is>
      </c>
      <c r="E2811" s="417" t="inlineStr">
        <is>
          <t>Nottingham</t>
        </is>
      </c>
      <c r="F2811" s="417" t="inlineStr">
        <is>
          <t>East Midlands</t>
        </is>
      </c>
      <c r="G2811" s="380" t="inlineStr">
        <is>
          <t>RT Urban Big</t>
        </is>
      </c>
      <c r="H2811" s="413" t="inlineStr">
        <is>
          <t>Other Urban</t>
        </is>
      </c>
    </row>
    <row r="2812" ht="15.75" customFormat="1" customHeight="1" s="41">
      <c r="B2812" s="416" t="inlineStr">
        <is>
          <t>E02002884</t>
        </is>
      </c>
      <c r="C2812" s="417" t="inlineStr">
        <is>
          <t>Nottingham 017</t>
        </is>
      </c>
      <c r="D2812" s="417" t="inlineStr">
        <is>
          <t>E06000018</t>
        </is>
      </c>
      <c r="E2812" s="417" t="inlineStr">
        <is>
          <t>Nottingham</t>
        </is>
      </c>
      <c r="F2812" s="417" t="inlineStr">
        <is>
          <t>East Midlands</t>
        </is>
      </c>
      <c r="G2812" s="380" t="inlineStr">
        <is>
          <t>RT Urban Big</t>
        </is>
      </c>
      <c r="H2812" s="413" t="inlineStr">
        <is>
          <t>Other Urban</t>
        </is>
      </c>
    </row>
    <row r="2813" ht="15.75" customFormat="1" customHeight="1" s="41">
      <c r="B2813" s="416" t="inlineStr">
        <is>
          <t>E02002885</t>
        </is>
      </c>
      <c r="C2813" s="417" t="inlineStr">
        <is>
          <t>Nottingham 018</t>
        </is>
      </c>
      <c r="D2813" s="417" t="inlineStr">
        <is>
          <t>E06000018</t>
        </is>
      </c>
      <c r="E2813" s="417" t="inlineStr">
        <is>
          <t>Nottingham</t>
        </is>
      </c>
      <c r="F2813" s="417" t="inlineStr">
        <is>
          <t>East Midlands</t>
        </is>
      </c>
      <c r="G2813" s="380" t="inlineStr">
        <is>
          <t>RT Urban Big</t>
        </is>
      </c>
      <c r="H2813" s="413" t="inlineStr">
        <is>
          <t>Other Urban</t>
        </is>
      </c>
    </row>
    <row r="2814" ht="15.75" customFormat="1" customHeight="1" s="41">
      <c r="B2814" s="416" t="inlineStr">
        <is>
          <t>E02002886</t>
        </is>
      </c>
      <c r="C2814" s="417" t="inlineStr">
        <is>
          <t>Nottingham 019</t>
        </is>
      </c>
      <c r="D2814" s="417" t="inlineStr">
        <is>
          <t>E06000018</t>
        </is>
      </c>
      <c r="E2814" s="417" t="inlineStr">
        <is>
          <t>Nottingham</t>
        </is>
      </c>
      <c r="F2814" s="417" t="inlineStr">
        <is>
          <t>East Midlands</t>
        </is>
      </c>
      <c r="G2814" s="380" t="inlineStr">
        <is>
          <t>RT Urban Big</t>
        </is>
      </c>
      <c r="H2814" s="413" t="inlineStr">
        <is>
          <t>Other Urban</t>
        </is>
      </c>
    </row>
    <row r="2815" ht="15.75" customFormat="1" customHeight="1" s="41">
      <c r="B2815" s="416" t="inlineStr">
        <is>
          <t>E02002887</t>
        </is>
      </c>
      <c r="C2815" s="417" t="inlineStr">
        <is>
          <t>Nottingham 020</t>
        </is>
      </c>
      <c r="D2815" s="417" t="inlineStr">
        <is>
          <t>E06000018</t>
        </is>
      </c>
      <c r="E2815" s="417" t="inlineStr">
        <is>
          <t>Nottingham</t>
        </is>
      </c>
      <c r="F2815" s="417" t="inlineStr">
        <is>
          <t>East Midlands</t>
        </is>
      </c>
      <c r="G2815" s="380" t="inlineStr">
        <is>
          <t>RT Urban Big</t>
        </is>
      </c>
      <c r="H2815" s="413" t="inlineStr">
        <is>
          <t>Other Urban</t>
        </is>
      </c>
    </row>
    <row r="2816" ht="15.75" customFormat="1" customHeight="1" s="41">
      <c r="B2816" s="416" t="inlineStr">
        <is>
          <t>E02002888</t>
        </is>
      </c>
      <c r="C2816" s="417" t="inlineStr">
        <is>
          <t>Nottingham 021</t>
        </is>
      </c>
      <c r="D2816" s="417" t="inlineStr">
        <is>
          <t>E06000018</t>
        </is>
      </c>
      <c r="E2816" s="417" t="inlineStr">
        <is>
          <t>Nottingham</t>
        </is>
      </c>
      <c r="F2816" s="417" t="inlineStr">
        <is>
          <t>East Midlands</t>
        </is>
      </c>
      <c r="G2816" s="380" t="inlineStr">
        <is>
          <t>RT Urban Big</t>
        </is>
      </c>
      <c r="H2816" s="413" t="inlineStr">
        <is>
          <t>Other Urban</t>
        </is>
      </c>
    </row>
    <row r="2817" ht="15.75" customFormat="1" customHeight="1" s="41">
      <c r="B2817" s="416" t="inlineStr">
        <is>
          <t>E02002889</t>
        </is>
      </c>
      <c r="C2817" s="417" t="inlineStr">
        <is>
          <t>Nottingham 022</t>
        </is>
      </c>
      <c r="D2817" s="417" t="inlineStr">
        <is>
          <t>E06000018</t>
        </is>
      </c>
      <c r="E2817" s="417" t="inlineStr">
        <is>
          <t>Nottingham</t>
        </is>
      </c>
      <c r="F2817" s="417" t="inlineStr">
        <is>
          <t>East Midlands</t>
        </is>
      </c>
      <c r="G2817" s="380" t="inlineStr">
        <is>
          <t>RT Urban Big</t>
        </is>
      </c>
      <c r="H2817" s="413" t="inlineStr">
        <is>
          <t>Other Urban</t>
        </is>
      </c>
    </row>
    <row r="2818" ht="15.75" customFormat="1" customHeight="1" s="41">
      <c r="B2818" s="416" t="inlineStr">
        <is>
          <t>E02002890</t>
        </is>
      </c>
      <c r="C2818" s="417" t="inlineStr">
        <is>
          <t>Nottingham 023</t>
        </is>
      </c>
      <c r="D2818" s="417" t="inlineStr">
        <is>
          <t>E06000018</t>
        </is>
      </c>
      <c r="E2818" s="417" t="inlineStr">
        <is>
          <t>Nottingham</t>
        </is>
      </c>
      <c r="F2818" s="417" t="inlineStr">
        <is>
          <t>East Midlands</t>
        </is>
      </c>
      <c r="G2818" s="380" t="inlineStr">
        <is>
          <t>RT Urban Big</t>
        </is>
      </c>
      <c r="H2818" s="413" t="inlineStr">
        <is>
          <t>Other Urban</t>
        </is>
      </c>
    </row>
    <row r="2819" ht="15.75" customFormat="1" customHeight="1" s="41">
      <c r="B2819" s="416" t="inlineStr">
        <is>
          <t>E02002891</t>
        </is>
      </c>
      <c r="C2819" s="417" t="inlineStr">
        <is>
          <t>Nottingham 024</t>
        </is>
      </c>
      <c r="D2819" s="417" t="inlineStr">
        <is>
          <t>E06000018</t>
        </is>
      </c>
      <c r="E2819" s="417" t="inlineStr">
        <is>
          <t>Nottingham</t>
        </is>
      </c>
      <c r="F2819" s="417" t="inlineStr">
        <is>
          <t>East Midlands</t>
        </is>
      </c>
      <c r="G2819" s="380" t="inlineStr">
        <is>
          <t>RT Urban Big</t>
        </is>
      </c>
      <c r="H2819" s="413" t="inlineStr">
        <is>
          <t>Other Urban</t>
        </is>
      </c>
    </row>
    <row r="2820" ht="15.75" customFormat="1" customHeight="1" s="41">
      <c r="B2820" s="416" t="inlineStr">
        <is>
          <t>E02002892</t>
        </is>
      </c>
      <c r="C2820" s="417" t="inlineStr">
        <is>
          <t>Nottingham 025</t>
        </is>
      </c>
      <c r="D2820" s="417" t="inlineStr">
        <is>
          <t>E06000018</t>
        </is>
      </c>
      <c r="E2820" s="417" t="inlineStr">
        <is>
          <t>Nottingham</t>
        </is>
      </c>
      <c r="F2820" s="417" t="inlineStr">
        <is>
          <t>East Midlands</t>
        </is>
      </c>
      <c r="G2820" s="380" t="inlineStr">
        <is>
          <t>RT Urban Big</t>
        </is>
      </c>
      <c r="H2820" s="413" t="inlineStr">
        <is>
          <t>Other Urban</t>
        </is>
      </c>
    </row>
    <row r="2821" ht="15.75" customFormat="1" customHeight="1" s="41">
      <c r="B2821" s="416" t="inlineStr">
        <is>
          <t>E02002893</t>
        </is>
      </c>
      <c r="C2821" s="417" t="inlineStr">
        <is>
          <t>Nottingham 026</t>
        </is>
      </c>
      <c r="D2821" s="417" t="inlineStr">
        <is>
          <t>E06000018</t>
        </is>
      </c>
      <c r="E2821" s="417" t="inlineStr">
        <is>
          <t>Nottingham</t>
        </is>
      </c>
      <c r="F2821" s="417" t="inlineStr">
        <is>
          <t>East Midlands</t>
        </is>
      </c>
      <c r="G2821" s="380" t="inlineStr">
        <is>
          <t>RT Urban Big</t>
        </is>
      </c>
      <c r="H2821" s="413" t="inlineStr">
        <is>
          <t>Other Urban</t>
        </is>
      </c>
    </row>
    <row r="2822" ht="15.75" customFormat="1" customHeight="1" s="41">
      <c r="B2822" s="416" t="inlineStr">
        <is>
          <t>E02002894</t>
        </is>
      </c>
      <c r="C2822" s="417" t="inlineStr">
        <is>
          <t>Nottingham 027</t>
        </is>
      </c>
      <c r="D2822" s="417" t="inlineStr">
        <is>
          <t>E06000018</t>
        </is>
      </c>
      <c r="E2822" s="417" t="inlineStr">
        <is>
          <t>Nottingham</t>
        </is>
      </c>
      <c r="F2822" s="417" t="inlineStr">
        <is>
          <t>East Midlands</t>
        </is>
      </c>
      <c r="G2822" s="380" t="inlineStr">
        <is>
          <t>RT Urban Big</t>
        </is>
      </c>
      <c r="H2822" s="413" t="inlineStr">
        <is>
          <t>Other Urban</t>
        </is>
      </c>
    </row>
    <row r="2823" ht="15.75" customFormat="1" customHeight="1" s="41">
      <c r="B2823" s="416" t="inlineStr">
        <is>
          <t>E02002895</t>
        </is>
      </c>
      <c r="C2823" s="417" t="inlineStr">
        <is>
          <t>Nottingham 028</t>
        </is>
      </c>
      <c r="D2823" s="417" t="inlineStr">
        <is>
          <t>E06000018</t>
        </is>
      </c>
      <c r="E2823" s="417" t="inlineStr">
        <is>
          <t>Nottingham</t>
        </is>
      </c>
      <c r="F2823" s="417" t="inlineStr">
        <is>
          <t>East Midlands</t>
        </is>
      </c>
      <c r="G2823" s="380" t="inlineStr">
        <is>
          <t>RT Urban Big</t>
        </is>
      </c>
      <c r="H2823" s="413" t="inlineStr">
        <is>
          <t>Other Urban</t>
        </is>
      </c>
    </row>
    <row r="2824" ht="15.75" customFormat="1" customHeight="1" s="41">
      <c r="B2824" s="416" t="inlineStr">
        <is>
          <t>E02002896</t>
        </is>
      </c>
      <c r="C2824" s="417" t="inlineStr">
        <is>
          <t>Nottingham 029</t>
        </is>
      </c>
      <c r="D2824" s="417" t="inlineStr">
        <is>
          <t>E06000018</t>
        </is>
      </c>
      <c r="E2824" s="417" t="inlineStr">
        <is>
          <t>Nottingham</t>
        </is>
      </c>
      <c r="F2824" s="417" t="inlineStr">
        <is>
          <t>East Midlands</t>
        </is>
      </c>
      <c r="G2824" s="380" t="inlineStr">
        <is>
          <t>RT Urban Big</t>
        </is>
      </c>
      <c r="H2824" s="413" t="inlineStr">
        <is>
          <t>Other Urban</t>
        </is>
      </c>
    </row>
    <row r="2825" ht="15.75" customFormat="1" customHeight="1" s="41">
      <c r="B2825" s="416" t="inlineStr">
        <is>
          <t>E02002897</t>
        </is>
      </c>
      <c r="C2825" s="417" t="inlineStr">
        <is>
          <t>Nottingham 030</t>
        </is>
      </c>
      <c r="D2825" s="417" t="inlineStr">
        <is>
          <t>E06000018</t>
        </is>
      </c>
      <c r="E2825" s="417" t="inlineStr">
        <is>
          <t>Nottingham</t>
        </is>
      </c>
      <c r="F2825" s="417" t="inlineStr">
        <is>
          <t>East Midlands</t>
        </is>
      </c>
      <c r="G2825" s="380" t="inlineStr">
        <is>
          <t>RT Urban Big</t>
        </is>
      </c>
      <c r="H2825" s="413" t="inlineStr">
        <is>
          <t>Other Urban</t>
        </is>
      </c>
    </row>
    <row r="2826" ht="15.75" customFormat="1" customHeight="1" s="41">
      <c r="B2826" s="416" t="inlineStr">
        <is>
          <t>E02002898</t>
        </is>
      </c>
      <c r="C2826" s="417" t="inlineStr">
        <is>
          <t>Nottingham 031</t>
        </is>
      </c>
      <c r="D2826" s="417" t="inlineStr">
        <is>
          <t>E06000018</t>
        </is>
      </c>
      <c r="E2826" s="417" t="inlineStr">
        <is>
          <t>Nottingham</t>
        </is>
      </c>
      <c r="F2826" s="417" t="inlineStr">
        <is>
          <t>East Midlands</t>
        </is>
      </c>
      <c r="G2826" s="380" t="inlineStr">
        <is>
          <t>RT Urban Big</t>
        </is>
      </c>
      <c r="H2826" s="413" t="inlineStr">
        <is>
          <t>Other Urban</t>
        </is>
      </c>
    </row>
    <row r="2827" ht="15.75" customFormat="1" customHeight="1" s="41">
      <c r="B2827" s="416" t="inlineStr">
        <is>
          <t>E02002899</t>
        </is>
      </c>
      <c r="C2827" s="417" t="inlineStr">
        <is>
          <t>Nottingham 032</t>
        </is>
      </c>
      <c r="D2827" s="417" t="inlineStr">
        <is>
          <t>E06000018</t>
        </is>
      </c>
      <c r="E2827" s="417" t="inlineStr">
        <is>
          <t>Nottingham</t>
        </is>
      </c>
      <c r="F2827" s="417" t="inlineStr">
        <is>
          <t>East Midlands</t>
        </is>
      </c>
      <c r="G2827" s="380" t="inlineStr">
        <is>
          <t>RT Urban Big</t>
        </is>
      </c>
      <c r="H2827" s="413" t="inlineStr">
        <is>
          <t>Other Urban</t>
        </is>
      </c>
    </row>
    <row r="2828" ht="15.75" customFormat="1" customHeight="1" s="41">
      <c r="B2828" s="416" t="inlineStr">
        <is>
          <t>E02002901</t>
        </is>
      </c>
      <c r="C2828" s="417" t="inlineStr">
        <is>
          <t>Nottingham 034</t>
        </is>
      </c>
      <c r="D2828" s="417" t="inlineStr">
        <is>
          <t>E06000018</t>
        </is>
      </c>
      <c r="E2828" s="417" t="inlineStr">
        <is>
          <t>Nottingham</t>
        </is>
      </c>
      <c r="F2828" s="417" t="inlineStr">
        <is>
          <t>East Midlands</t>
        </is>
      </c>
      <c r="G2828" s="380" t="inlineStr">
        <is>
          <t>RT Urban Big</t>
        </is>
      </c>
      <c r="H2828" s="413" t="inlineStr">
        <is>
          <t>Other Urban</t>
        </is>
      </c>
    </row>
    <row r="2829" ht="15.75" customFormat="1" customHeight="1" s="41">
      <c r="B2829" s="416" t="inlineStr">
        <is>
          <t>E02002902</t>
        </is>
      </c>
      <c r="C2829" s="417" t="inlineStr">
        <is>
          <t>Nottingham 035</t>
        </is>
      </c>
      <c r="D2829" s="417" t="inlineStr">
        <is>
          <t>E06000018</t>
        </is>
      </c>
      <c r="E2829" s="417" t="inlineStr">
        <is>
          <t>Nottingham</t>
        </is>
      </c>
      <c r="F2829" s="417" t="inlineStr">
        <is>
          <t>East Midlands</t>
        </is>
      </c>
      <c r="G2829" s="380" t="inlineStr">
        <is>
          <t>RT Urban Big</t>
        </is>
      </c>
      <c r="H2829" s="413" t="inlineStr">
        <is>
          <t>Other Urban</t>
        </is>
      </c>
    </row>
    <row r="2830" ht="15.75" customFormat="1" customHeight="1" s="41">
      <c r="B2830" s="416" t="inlineStr">
        <is>
          <t>E02002903</t>
        </is>
      </c>
      <c r="C2830" s="417" t="inlineStr">
        <is>
          <t>Nottingham 036</t>
        </is>
      </c>
      <c r="D2830" s="417" t="inlineStr">
        <is>
          <t>E06000018</t>
        </is>
      </c>
      <c r="E2830" s="417" t="inlineStr">
        <is>
          <t>Nottingham</t>
        </is>
      </c>
      <c r="F2830" s="417" t="inlineStr">
        <is>
          <t>East Midlands</t>
        </is>
      </c>
      <c r="G2830" s="380" t="inlineStr">
        <is>
          <t>RT Urban Big</t>
        </is>
      </c>
      <c r="H2830" s="413" t="inlineStr">
        <is>
          <t>Other Urban</t>
        </is>
      </c>
    </row>
    <row r="2831" ht="15.75" customFormat="1" customHeight="1" s="41">
      <c r="B2831" s="416" t="inlineStr">
        <is>
          <t>E02002904</t>
        </is>
      </c>
      <c r="C2831" s="417" t="inlineStr">
        <is>
          <t>Nottingham 037</t>
        </is>
      </c>
      <c r="D2831" s="417" t="inlineStr">
        <is>
          <t>E06000018</t>
        </is>
      </c>
      <c r="E2831" s="417" t="inlineStr">
        <is>
          <t>Nottingham</t>
        </is>
      </c>
      <c r="F2831" s="417" t="inlineStr">
        <is>
          <t>East Midlands</t>
        </is>
      </c>
      <c r="G2831" s="380" t="inlineStr">
        <is>
          <t>RT Urban Big</t>
        </is>
      </c>
      <c r="H2831" s="413" t="inlineStr">
        <is>
          <t>Other Urban</t>
        </is>
      </c>
    </row>
    <row r="2832" ht="15.75" customFormat="1" customHeight="1" s="41">
      <c r="B2832" s="416" t="inlineStr">
        <is>
          <t>E02002905</t>
        </is>
      </c>
      <c r="C2832" s="417" t="inlineStr">
        <is>
          <t>Herefordshire 001</t>
        </is>
      </c>
      <c r="D2832" s="417" t="inlineStr">
        <is>
          <t>E06000019</t>
        </is>
      </c>
      <c r="E2832" s="417" t="inlineStr">
        <is>
          <t>Herefordshire, County of</t>
        </is>
      </c>
      <c r="F2832" s="417" t="inlineStr">
        <is>
          <t>West Midlands</t>
        </is>
      </c>
      <c r="G2832" s="380" t="inlineStr">
        <is>
          <t>RT Rural</t>
        </is>
      </c>
      <c r="H2832" s="413" t="inlineStr">
        <is>
          <t>Rural</t>
        </is>
      </c>
    </row>
    <row r="2833" ht="15.75" customFormat="1" customHeight="1" s="41">
      <c r="B2833" s="416" t="inlineStr">
        <is>
          <t>E02002906</t>
        </is>
      </c>
      <c r="C2833" s="417" t="inlineStr">
        <is>
          <t>Herefordshire 002</t>
        </is>
      </c>
      <c r="D2833" s="417" t="inlineStr">
        <is>
          <t>E06000019</t>
        </is>
      </c>
      <c r="E2833" s="417" t="inlineStr">
        <is>
          <t>Herefordshire, County of</t>
        </is>
      </c>
      <c r="F2833" s="417" t="inlineStr">
        <is>
          <t>West Midlands</t>
        </is>
      </c>
      <c r="G2833" s="380" t="inlineStr">
        <is>
          <t>RT Rural</t>
        </is>
      </c>
      <c r="H2833" s="413" t="inlineStr">
        <is>
          <t>Rural</t>
        </is>
      </c>
    </row>
    <row r="2834" ht="15.75" customFormat="1" customHeight="1" s="41">
      <c r="B2834" s="416" t="inlineStr">
        <is>
          <t>E02002907</t>
        </is>
      </c>
      <c r="C2834" s="417" t="inlineStr">
        <is>
          <t>Herefordshire 003</t>
        </is>
      </c>
      <c r="D2834" s="417" t="inlineStr">
        <is>
          <t>E06000019</t>
        </is>
      </c>
      <c r="E2834" s="417" t="inlineStr">
        <is>
          <t>Herefordshire, County of</t>
        </is>
      </c>
      <c r="F2834" s="417" t="inlineStr">
        <is>
          <t>West Midlands</t>
        </is>
      </c>
      <c r="G2834" s="380" t="inlineStr">
        <is>
          <t>RT Rural</t>
        </is>
      </c>
      <c r="H2834" s="413" t="inlineStr">
        <is>
          <t>Rural</t>
        </is>
      </c>
    </row>
    <row r="2835" ht="15.75" customFormat="1" customHeight="1" s="41">
      <c r="B2835" s="416" t="inlineStr">
        <is>
          <t>E02002908</t>
        </is>
      </c>
      <c r="C2835" s="417" t="inlineStr">
        <is>
          <t>Herefordshire 004</t>
        </is>
      </c>
      <c r="D2835" s="417" t="inlineStr">
        <is>
          <t>E06000019</t>
        </is>
      </c>
      <c r="E2835" s="417" t="inlineStr">
        <is>
          <t>Herefordshire, County of</t>
        </is>
      </c>
      <c r="F2835" s="417" t="inlineStr">
        <is>
          <t>West Midlands</t>
        </is>
      </c>
      <c r="G2835" s="380" t="inlineStr">
        <is>
          <t>RT Rural</t>
        </is>
      </c>
      <c r="H2835" s="413" t="inlineStr">
        <is>
          <t>Rural</t>
        </is>
      </c>
    </row>
    <row r="2836" ht="15.75" customFormat="1" customHeight="1" s="41">
      <c r="B2836" s="416" t="inlineStr">
        <is>
          <t>E02002909</t>
        </is>
      </c>
      <c r="C2836" s="417" t="inlineStr">
        <is>
          <t>Herefordshire 005</t>
        </is>
      </c>
      <c r="D2836" s="417" t="inlineStr">
        <is>
          <t>E06000019</t>
        </is>
      </c>
      <c r="E2836" s="417" t="inlineStr">
        <is>
          <t>Herefordshire, County of</t>
        </is>
      </c>
      <c r="F2836" s="417" t="inlineStr">
        <is>
          <t>West Midlands</t>
        </is>
      </c>
      <c r="G2836" s="380" t="inlineStr">
        <is>
          <t>RT Rural</t>
        </is>
      </c>
      <c r="H2836" s="413" t="inlineStr">
        <is>
          <t>Rural</t>
        </is>
      </c>
    </row>
    <row r="2837" ht="15.75" customFormat="1" customHeight="1" s="41">
      <c r="B2837" s="416" t="inlineStr">
        <is>
          <t>E02002910</t>
        </is>
      </c>
      <c r="C2837" s="417" t="inlineStr">
        <is>
          <t>Herefordshire 006</t>
        </is>
      </c>
      <c r="D2837" s="417" t="inlineStr">
        <is>
          <t>E06000019</t>
        </is>
      </c>
      <c r="E2837" s="417" t="inlineStr">
        <is>
          <t>Herefordshire, County of</t>
        </is>
      </c>
      <c r="F2837" s="417" t="inlineStr">
        <is>
          <t>West Midlands</t>
        </is>
      </c>
      <c r="G2837" s="380" t="inlineStr">
        <is>
          <t>RT Rural</t>
        </is>
      </c>
      <c r="H2837" s="413" t="inlineStr">
        <is>
          <t>Rural</t>
        </is>
      </c>
    </row>
    <row r="2838" ht="15.75" customFormat="1" customHeight="1" s="41">
      <c r="B2838" s="416" t="inlineStr">
        <is>
          <t>E02002911</t>
        </is>
      </c>
      <c r="C2838" s="417" t="inlineStr">
        <is>
          <t>Herefordshire 007</t>
        </is>
      </c>
      <c r="D2838" s="417" t="inlineStr">
        <is>
          <t>E06000019</t>
        </is>
      </c>
      <c r="E2838" s="417" t="inlineStr">
        <is>
          <t>Herefordshire, County of</t>
        </is>
      </c>
      <c r="F2838" s="417" t="inlineStr">
        <is>
          <t>West Midlands</t>
        </is>
      </c>
      <c r="G2838" s="380" t="inlineStr">
        <is>
          <t>RT Rural</t>
        </is>
      </c>
      <c r="H2838" s="413" t="inlineStr">
        <is>
          <t>Rural</t>
        </is>
      </c>
    </row>
    <row r="2839" ht="15.75" customFormat="1" customHeight="1" s="41">
      <c r="B2839" s="416" t="inlineStr">
        <is>
          <t>E02002912</t>
        </is>
      </c>
      <c r="C2839" s="417" t="inlineStr">
        <is>
          <t>Herefordshire 008</t>
        </is>
      </c>
      <c r="D2839" s="417" t="inlineStr">
        <is>
          <t>E06000019</t>
        </is>
      </c>
      <c r="E2839" s="417" t="inlineStr">
        <is>
          <t>Herefordshire, County of</t>
        </is>
      </c>
      <c r="F2839" s="417" t="inlineStr">
        <is>
          <t>West Midlands</t>
        </is>
      </c>
      <c r="G2839" s="380" t="inlineStr">
        <is>
          <t>RT Rural</t>
        </is>
      </c>
      <c r="H2839" s="413" t="inlineStr">
        <is>
          <t>Rural</t>
        </is>
      </c>
    </row>
    <row r="2840" ht="15.75" customFormat="1" customHeight="1" s="41">
      <c r="B2840" s="416" t="inlineStr">
        <is>
          <t>E02002913</t>
        </is>
      </c>
      <c r="C2840" s="417" t="inlineStr">
        <is>
          <t>Herefordshire 009</t>
        </is>
      </c>
      <c r="D2840" s="417" t="inlineStr">
        <is>
          <t>E06000019</t>
        </is>
      </c>
      <c r="E2840" s="417" t="inlineStr">
        <is>
          <t>Herefordshire, County of</t>
        </is>
      </c>
      <c r="F2840" s="417" t="inlineStr">
        <is>
          <t>West Midlands</t>
        </is>
      </c>
      <c r="G2840" s="380" t="inlineStr">
        <is>
          <t>RT Rural</t>
        </is>
      </c>
      <c r="H2840" s="413" t="inlineStr">
        <is>
          <t>Rural</t>
        </is>
      </c>
    </row>
    <row r="2841" ht="15.75" customFormat="1" customHeight="1" s="41">
      <c r="B2841" s="416" t="inlineStr">
        <is>
          <t>E02002914</t>
        </is>
      </c>
      <c r="C2841" s="417" t="inlineStr">
        <is>
          <t>Herefordshire 010</t>
        </is>
      </c>
      <c r="D2841" s="417" t="inlineStr">
        <is>
          <t>E06000019</t>
        </is>
      </c>
      <c r="E2841" s="417" t="inlineStr">
        <is>
          <t>Herefordshire, County of</t>
        </is>
      </c>
      <c r="F2841" s="417" t="inlineStr">
        <is>
          <t>West Midlands</t>
        </is>
      </c>
      <c r="G2841" s="380" t="inlineStr">
        <is>
          <t>RT Urban Medium</t>
        </is>
      </c>
      <c r="H2841" s="413" t="inlineStr">
        <is>
          <t>Other Urban</t>
        </is>
      </c>
    </row>
    <row r="2842" ht="15.75" customFormat="1" customHeight="1" s="41">
      <c r="B2842" s="416" t="inlineStr">
        <is>
          <t>E02002915</t>
        </is>
      </c>
      <c r="C2842" s="417" t="inlineStr">
        <is>
          <t>Herefordshire 011</t>
        </is>
      </c>
      <c r="D2842" s="417" t="inlineStr">
        <is>
          <t>E06000019</t>
        </is>
      </c>
      <c r="E2842" s="417" t="inlineStr">
        <is>
          <t>Herefordshire, County of</t>
        </is>
      </c>
      <c r="F2842" s="417" t="inlineStr">
        <is>
          <t>West Midlands</t>
        </is>
      </c>
      <c r="G2842" s="380" t="inlineStr">
        <is>
          <t>RT Urban Medium</t>
        </is>
      </c>
      <c r="H2842" s="413" t="inlineStr">
        <is>
          <t>Other Urban</t>
        </is>
      </c>
    </row>
    <row r="2843" ht="15.75" customFormat="1" customHeight="1" s="41">
      <c r="B2843" s="416" t="inlineStr">
        <is>
          <t>E02002916</t>
        </is>
      </c>
      <c r="C2843" s="417" t="inlineStr">
        <is>
          <t>Herefordshire 012</t>
        </is>
      </c>
      <c r="D2843" s="417" t="inlineStr">
        <is>
          <t>E06000019</t>
        </is>
      </c>
      <c r="E2843" s="417" t="inlineStr">
        <is>
          <t>Herefordshire, County of</t>
        </is>
      </c>
      <c r="F2843" s="417" t="inlineStr">
        <is>
          <t>West Midlands</t>
        </is>
      </c>
      <c r="G2843" s="380" t="inlineStr">
        <is>
          <t>RT Urban Medium</t>
        </is>
      </c>
      <c r="H2843" s="413" t="inlineStr">
        <is>
          <t>Other Urban</t>
        </is>
      </c>
    </row>
    <row r="2844" ht="15.75" customFormat="1" customHeight="1" s="41">
      <c r="B2844" s="416" t="inlineStr">
        <is>
          <t>E02002917</t>
        </is>
      </c>
      <c r="C2844" s="417" t="inlineStr">
        <is>
          <t>Herefordshire 013</t>
        </is>
      </c>
      <c r="D2844" s="417" t="inlineStr">
        <is>
          <t>E06000019</t>
        </is>
      </c>
      <c r="E2844" s="417" t="inlineStr">
        <is>
          <t>Herefordshire, County of</t>
        </is>
      </c>
      <c r="F2844" s="417" t="inlineStr">
        <is>
          <t>West Midlands</t>
        </is>
      </c>
      <c r="G2844" s="380" t="inlineStr">
        <is>
          <t>RT Urban Medium</t>
        </is>
      </c>
      <c r="H2844" s="413" t="inlineStr">
        <is>
          <t>Other Urban</t>
        </is>
      </c>
    </row>
    <row r="2845" ht="15.75" customFormat="1" customHeight="1" s="41">
      <c r="B2845" s="416" t="inlineStr">
        <is>
          <t>E02002918</t>
        </is>
      </c>
      <c r="C2845" s="417" t="inlineStr">
        <is>
          <t>Herefordshire 014</t>
        </is>
      </c>
      <c r="D2845" s="417" t="inlineStr">
        <is>
          <t>E06000019</t>
        </is>
      </c>
      <c r="E2845" s="417" t="inlineStr">
        <is>
          <t>Herefordshire, County of</t>
        </is>
      </c>
      <c r="F2845" s="417" t="inlineStr">
        <is>
          <t>West Midlands</t>
        </is>
      </c>
      <c r="G2845" s="380" t="inlineStr">
        <is>
          <t>RT Urban Medium</t>
        </is>
      </c>
      <c r="H2845" s="413" t="inlineStr">
        <is>
          <t>Other Urban</t>
        </is>
      </c>
    </row>
    <row r="2846" ht="15.75" customFormat="1" customHeight="1" s="41">
      <c r="B2846" s="416" t="inlineStr">
        <is>
          <t>E02002919</t>
        </is>
      </c>
      <c r="C2846" s="417" t="inlineStr">
        <is>
          <t>Herefordshire 015</t>
        </is>
      </c>
      <c r="D2846" s="417" t="inlineStr">
        <is>
          <t>E06000019</t>
        </is>
      </c>
      <c r="E2846" s="417" t="inlineStr">
        <is>
          <t>Herefordshire, County of</t>
        </is>
      </c>
      <c r="F2846" s="417" t="inlineStr">
        <is>
          <t>West Midlands</t>
        </is>
      </c>
      <c r="G2846" s="380" t="inlineStr">
        <is>
          <t>RT Urban Medium</t>
        </is>
      </c>
      <c r="H2846" s="413" t="inlineStr">
        <is>
          <t>Other Urban</t>
        </is>
      </c>
    </row>
    <row r="2847" ht="15.75" customFormat="1" customHeight="1" s="41">
      <c r="B2847" s="416" t="inlineStr">
        <is>
          <t>E02002920</t>
        </is>
      </c>
      <c r="C2847" s="417" t="inlineStr">
        <is>
          <t>Herefordshire 016</t>
        </is>
      </c>
      <c r="D2847" s="417" t="inlineStr">
        <is>
          <t>E06000019</t>
        </is>
      </c>
      <c r="E2847" s="417" t="inlineStr">
        <is>
          <t>Herefordshire, County of</t>
        </is>
      </c>
      <c r="F2847" s="417" t="inlineStr">
        <is>
          <t>West Midlands</t>
        </is>
      </c>
      <c r="G2847" s="380" t="inlineStr">
        <is>
          <t>RT Rural</t>
        </is>
      </c>
      <c r="H2847" s="413" t="inlineStr">
        <is>
          <t>Rural</t>
        </is>
      </c>
    </row>
    <row r="2848" ht="15.75" customFormat="1" customHeight="1" s="41">
      <c r="B2848" s="416" t="inlineStr">
        <is>
          <t>E02002921</t>
        </is>
      </c>
      <c r="C2848" s="417" t="inlineStr">
        <is>
          <t>Herefordshire 017</t>
        </is>
      </c>
      <c r="D2848" s="417" t="inlineStr">
        <is>
          <t>E06000019</t>
        </is>
      </c>
      <c r="E2848" s="417" t="inlineStr">
        <is>
          <t>Herefordshire, County of</t>
        </is>
      </c>
      <c r="F2848" s="417" t="inlineStr">
        <is>
          <t>West Midlands</t>
        </is>
      </c>
      <c r="G2848" s="380" t="inlineStr">
        <is>
          <t>RT Urban Medium</t>
        </is>
      </c>
      <c r="H2848" s="413" t="inlineStr">
        <is>
          <t>Other Urban</t>
        </is>
      </c>
    </row>
    <row r="2849" ht="15.75" customFormat="1" customHeight="1" s="41">
      <c r="B2849" s="416" t="inlineStr">
        <is>
          <t>E02002922</t>
        </is>
      </c>
      <c r="C2849" s="417" t="inlineStr">
        <is>
          <t>Herefordshire 018</t>
        </is>
      </c>
      <c r="D2849" s="417" t="inlineStr">
        <is>
          <t>E06000019</t>
        </is>
      </c>
      <c r="E2849" s="417" t="inlineStr">
        <is>
          <t>Herefordshire, County of</t>
        </is>
      </c>
      <c r="F2849" s="417" t="inlineStr">
        <is>
          <t>West Midlands</t>
        </is>
      </c>
      <c r="G2849" s="380" t="inlineStr">
        <is>
          <t>RT Rural</t>
        </is>
      </c>
      <c r="H2849" s="413" t="inlineStr">
        <is>
          <t>Rural</t>
        </is>
      </c>
    </row>
    <row r="2850" ht="15.75" customFormat="1" customHeight="1" s="41">
      <c r="B2850" s="416" t="inlineStr">
        <is>
          <t>E02002923</t>
        </is>
      </c>
      <c r="C2850" s="417" t="inlineStr">
        <is>
          <t>Herefordshire 019</t>
        </is>
      </c>
      <c r="D2850" s="417" t="inlineStr">
        <is>
          <t>E06000019</t>
        </is>
      </c>
      <c r="E2850" s="417" t="inlineStr">
        <is>
          <t>Herefordshire, County of</t>
        </is>
      </c>
      <c r="F2850" s="417" t="inlineStr">
        <is>
          <t>West Midlands</t>
        </is>
      </c>
      <c r="G2850" s="380" t="inlineStr">
        <is>
          <t>RT Rural</t>
        </is>
      </c>
      <c r="H2850" s="413" t="inlineStr">
        <is>
          <t>Rural</t>
        </is>
      </c>
    </row>
    <row r="2851" ht="15.75" customFormat="1" customHeight="1" s="41">
      <c r="B2851" s="416" t="inlineStr">
        <is>
          <t>E02002924</t>
        </is>
      </c>
      <c r="C2851" s="417" t="inlineStr">
        <is>
          <t>Herefordshire 020</t>
        </is>
      </c>
      <c r="D2851" s="417" t="inlineStr">
        <is>
          <t>E06000019</t>
        </is>
      </c>
      <c r="E2851" s="417" t="inlineStr">
        <is>
          <t>Herefordshire, County of</t>
        </is>
      </c>
      <c r="F2851" s="417" t="inlineStr">
        <is>
          <t>West Midlands</t>
        </is>
      </c>
      <c r="G2851" s="380" t="inlineStr">
        <is>
          <t>RT Rural</t>
        </is>
      </c>
      <c r="H2851" s="413" t="inlineStr">
        <is>
          <t>Rural</t>
        </is>
      </c>
    </row>
    <row r="2852" ht="15.75" customFormat="1" customHeight="1" s="41">
      <c r="B2852" s="416" t="inlineStr">
        <is>
          <t>E02002925</t>
        </is>
      </c>
      <c r="C2852" s="417" t="inlineStr">
        <is>
          <t>Herefordshire 021</t>
        </is>
      </c>
      <c r="D2852" s="417" t="inlineStr">
        <is>
          <t>E06000019</t>
        </is>
      </c>
      <c r="E2852" s="417" t="inlineStr">
        <is>
          <t>Herefordshire, County of</t>
        </is>
      </c>
      <c r="F2852" s="417" t="inlineStr">
        <is>
          <t>West Midlands</t>
        </is>
      </c>
      <c r="G2852" s="380" t="inlineStr">
        <is>
          <t>RT Rural</t>
        </is>
      </c>
      <c r="H2852" s="413" t="inlineStr">
        <is>
          <t>Rural</t>
        </is>
      </c>
    </row>
    <row r="2853" ht="15.75" customFormat="1" customHeight="1" s="41">
      <c r="B2853" s="416" t="inlineStr">
        <is>
          <t>E02002926</t>
        </is>
      </c>
      <c r="C2853" s="417" t="inlineStr">
        <is>
          <t>Herefordshire 022</t>
        </is>
      </c>
      <c r="D2853" s="417" t="inlineStr">
        <is>
          <t>E06000019</t>
        </is>
      </c>
      <c r="E2853" s="417" t="inlineStr">
        <is>
          <t>Herefordshire, County of</t>
        </is>
      </c>
      <c r="F2853" s="417" t="inlineStr">
        <is>
          <t>West Midlands</t>
        </is>
      </c>
      <c r="G2853" s="380" t="inlineStr">
        <is>
          <t>RT Rural</t>
        </is>
      </c>
      <c r="H2853" s="413" t="inlineStr">
        <is>
          <t>Rural</t>
        </is>
      </c>
    </row>
    <row r="2854" ht="15.75" customFormat="1" customHeight="1" s="41">
      <c r="B2854" s="416" t="inlineStr">
        <is>
          <t>E02002927</t>
        </is>
      </c>
      <c r="C2854" s="417" t="inlineStr">
        <is>
          <t>Herefordshire 023</t>
        </is>
      </c>
      <c r="D2854" s="417" t="inlineStr">
        <is>
          <t>E06000019</t>
        </is>
      </c>
      <c r="E2854" s="417" t="inlineStr">
        <is>
          <t>Herefordshire, County of</t>
        </is>
      </c>
      <c r="F2854" s="417" t="inlineStr">
        <is>
          <t>West Midlands</t>
        </is>
      </c>
      <c r="G2854" s="380" t="inlineStr">
        <is>
          <t>RT Rural</t>
        </is>
      </c>
      <c r="H2854" s="413" t="inlineStr">
        <is>
          <t>Rural</t>
        </is>
      </c>
    </row>
    <row r="2855" ht="15.75" customFormat="1" customHeight="1" s="41">
      <c r="B2855" s="416" t="inlineStr">
        <is>
          <t>E02002928</t>
        </is>
      </c>
      <c r="C2855" s="417" t="inlineStr">
        <is>
          <t>Telford and Wrekin 001</t>
        </is>
      </c>
      <c r="D2855" s="417" t="inlineStr">
        <is>
          <t>E06000020</t>
        </is>
      </c>
      <c r="E2855" s="417" t="inlineStr">
        <is>
          <t>Telford and Wrekin</t>
        </is>
      </c>
      <c r="F2855" s="417" t="inlineStr">
        <is>
          <t>West Midlands</t>
        </is>
      </c>
      <c r="G2855" s="380" t="inlineStr">
        <is>
          <t>RT Urban Small</t>
        </is>
      </c>
      <c r="H2855" s="413" t="inlineStr">
        <is>
          <t>Other Urban</t>
        </is>
      </c>
    </row>
    <row r="2856" ht="15.75" customFormat="1" customHeight="1" s="41">
      <c r="B2856" s="416" t="inlineStr">
        <is>
          <t>E02002929</t>
        </is>
      </c>
      <c r="C2856" s="417" t="inlineStr">
        <is>
          <t>Telford and Wrekin 002</t>
        </is>
      </c>
      <c r="D2856" s="417" t="inlineStr">
        <is>
          <t>E06000020</t>
        </is>
      </c>
      <c r="E2856" s="417" t="inlineStr">
        <is>
          <t>Telford and Wrekin</t>
        </is>
      </c>
      <c r="F2856" s="417" t="inlineStr">
        <is>
          <t>West Midlands</t>
        </is>
      </c>
      <c r="G2856" s="380" t="inlineStr">
        <is>
          <t>RT Rural</t>
        </is>
      </c>
      <c r="H2856" s="413" t="inlineStr">
        <is>
          <t>Rural</t>
        </is>
      </c>
    </row>
    <row r="2857" ht="15.75" customFormat="1" customHeight="1" s="41">
      <c r="B2857" s="416" t="inlineStr">
        <is>
          <t>E02002930</t>
        </is>
      </c>
      <c r="C2857" s="417" t="inlineStr">
        <is>
          <t>Telford and Wrekin 003</t>
        </is>
      </c>
      <c r="D2857" s="417" t="inlineStr">
        <is>
          <t>E06000020</t>
        </is>
      </c>
      <c r="E2857" s="417" t="inlineStr">
        <is>
          <t>Telford and Wrekin</t>
        </is>
      </c>
      <c r="F2857" s="417" t="inlineStr">
        <is>
          <t>West Midlands</t>
        </is>
      </c>
      <c r="G2857" s="380" t="inlineStr">
        <is>
          <t>RT Urban Small</t>
        </is>
      </c>
      <c r="H2857" s="413" t="inlineStr">
        <is>
          <t>Other Urban</t>
        </is>
      </c>
    </row>
    <row r="2858" ht="15.75" customFormat="1" customHeight="1" s="41">
      <c r="B2858" s="416" t="inlineStr">
        <is>
          <t>E02002931</t>
        </is>
      </c>
      <c r="C2858" s="417" t="inlineStr">
        <is>
          <t>Telford and Wrekin 004</t>
        </is>
      </c>
      <c r="D2858" s="417" t="inlineStr">
        <is>
          <t>E06000020</t>
        </is>
      </c>
      <c r="E2858" s="417" t="inlineStr">
        <is>
          <t>Telford and Wrekin</t>
        </is>
      </c>
      <c r="F2858" s="417" t="inlineStr">
        <is>
          <t>West Midlands</t>
        </is>
      </c>
      <c r="G2858" s="380" t="inlineStr">
        <is>
          <t>RT Rural</t>
        </is>
      </c>
      <c r="H2858" s="413" t="inlineStr">
        <is>
          <t>Rural</t>
        </is>
      </c>
    </row>
    <row r="2859" ht="15.75" customFormat="1" customHeight="1" s="41">
      <c r="B2859" s="416" t="inlineStr">
        <is>
          <t>E02002932</t>
        </is>
      </c>
      <c r="C2859" s="417" t="inlineStr">
        <is>
          <t>Telford and Wrekin 005</t>
        </is>
      </c>
      <c r="D2859" s="417" t="inlineStr">
        <is>
          <t>E06000020</t>
        </is>
      </c>
      <c r="E2859" s="417" t="inlineStr">
        <is>
          <t>Telford and Wrekin</t>
        </is>
      </c>
      <c r="F2859" s="417" t="inlineStr">
        <is>
          <t>West Midlands</t>
        </is>
      </c>
      <c r="G2859" s="380" t="inlineStr">
        <is>
          <t>RT Urban Large</t>
        </is>
      </c>
      <c r="H2859" s="413" t="inlineStr">
        <is>
          <t>Other Urban</t>
        </is>
      </c>
    </row>
    <row r="2860" ht="15.75" customFormat="1" customHeight="1" s="41">
      <c r="B2860" s="416" t="inlineStr">
        <is>
          <t>E02002933</t>
        </is>
      </c>
      <c r="C2860" s="417" t="inlineStr">
        <is>
          <t>Telford and Wrekin 006</t>
        </is>
      </c>
      <c r="D2860" s="417" t="inlineStr">
        <is>
          <t>E06000020</t>
        </is>
      </c>
      <c r="E2860" s="417" t="inlineStr">
        <is>
          <t>Telford and Wrekin</t>
        </is>
      </c>
      <c r="F2860" s="417" t="inlineStr">
        <is>
          <t>West Midlands</t>
        </is>
      </c>
      <c r="G2860" s="380" t="inlineStr">
        <is>
          <t>RT Urban Large</t>
        </is>
      </c>
      <c r="H2860" s="413" t="inlineStr">
        <is>
          <t>Other Urban</t>
        </is>
      </c>
    </row>
    <row r="2861" ht="15.75" customFormat="1" customHeight="1" s="41">
      <c r="B2861" s="416" t="inlineStr">
        <is>
          <t>E02002934</t>
        </is>
      </c>
      <c r="C2861" s="417" t="inlineStr">
        <is>
          <t>Telford and Wrekin 007</t>
        </is>
      </c>
      <c r="D2861" s="417" t="inlineStr">
        <is>
          <t>E06000020</t>
        </is>
      </c>
      <c r="E2861" s="417" t="inlineStr">
        <is>
          <t>Telford and Wrekin</t>
        </is>
      </c>
      <c r="F2861" s="417" t="inlineStr">
        <is>
          <t>West Midlands</t>
        </is>
      </c>
      <c r="G2861" s="380" t="inlineStr">
        <is>
          <t>RT Urban Large</t>
        </is>
      </c>
      <c r="H2861" s="413" t="inlineStr">
        <is>
          <t>Other Urban</t>
        </is>
      </c>
    </row>
    <row r="2862" ht="15.75" customFormat="1" customHeight="1" s="41">
      <c r="B2862" s="416" t="inlineStr">
        <is>
          <t>E02002935</t>
        </is>
      </c>
      <c r="C2862" s="417" t="inlineStr">
        <is>
          <t>Telford and Wrekin 008</t>
        </is>
      </c>
      <c r="D2862" s="417" t="inlineStr">
        <is>
          <t>E06000020</t>
        </is>
      </c>
      <c r="E2862" s="417" t="inlineStr">
        <is>
          <t>Telford and Wrekin</t>
        </is>
      </c>
      <c r="F2862" s="417" t="inlineStr">
        <is>
          <t>West Midlands</t>
        </is>
      </c>
      <c r="G2862" s="380" t="inlineStr">
        <is>
          <t>RT Urban Large</t>
        </is>
      </c>
      <c r="H2862" s="413" t="inlineStr">
        <is>
          <t>Other Urban</t>
        </is>
      </c>
    </row>
    <row r="2863" ht="15.75" customFormat="1" customHeight="1" s="41">
      <c r="B2863" s="416" t="inlineStr">
        <is>
          <t>E02002936</t>
        </is>
      </c>
      <c r="C2863" s="417" t="inlineStr">
        <is>
          <t>Telford and Wrekin 009</t>
        </is>
      </c>
      <c r="D2863" s="417" t="inlineStr">
        <is>
          <t>E06000020</t>
        </is>
      </c>
      <c r="E2863" s="417" t="inlineStr">
        <is>
          <t>Telford and Wrekin</t>
        </is>
      </c>
      <c r="F2863" s="417" t="inlineStr">
        <is>
          <t>West Midlands</t>
        </is>
      </c>
      <c r="G2863" s="380" t="inlineStr">
        <is>
          <t>RT Urban Large</t>
        </is>
      </c>
      <c r="H2863" s="413" t="inlineStr">
        <is>
          <t>Other Urban</t>
        </is>
      </c>
    </row>
    <row r="2864" ht="15.75" customFormat="1" customHeight="1" s="41">
      <c r="B2864" s="416" t="inlineStr">
        <is>
          <t>E02002937</t>
        </is>
      </c>
      <c r="C2864" s="417" t="inlineStr">
        <is>
          <t>Telford and Wrekin 010</t>
        </is>
      </c>
      <c r="D2864" s="417" t="inlineStr">
        <is>
          <t>E06000020</t>
        </is>
      </c>
      <c r="E2864" s="417" t="inlineStr">
        <is>
          <t>Telford and Wrekin</t>
        </is>
      </c>
      <c r="F2864" s="417" t="inlineStr">
        <is>
          <t>West Midlands</t>
        </is>
      </c>
      <c r="G2864" s="380" t="inlineStr">
        <is>
          <t>RT Rural</t>
        </is>
      </c>
      <c r="H2864" s="413" t="inlineStr">
        <is>
          <t>Rural</t>
        </is>
      </c>
    </row>
    <row r="2865" ht="15.75" customFormat="1" customHeight="1" s="41">
      <c r="B2865" s="416" t="inlineStr">
        <is>
          <t>E02002938</t>
        </is>
      </c>
      <c r="C2865" s="417" t="inlineStr">
        <is>
          <t>Telford and Wrekin 011</t>
        </is>
      </c>
      <c r="D2865" s="417" t="inlineStr">
        <is>
          <t>E06000020</t>
        </is>
      </c>
      <c r="E2865" s="417" t="inlineStr">
        <is>
          <t>Telford and Wrekin</t>
        </is>
      </c>
      <c r="F2865" s="417" t="inlineStr">
        <is>
          <t>West Midlands</t>
        </is>
      </c>
      <c r="G2865" s="380" t="inlineStr">
        <is>
          <t>RT Urban Large</t>
        </is>
      </c>
      <c r="H2865" s="413" t="inlineStr">
        <is>
          <t>Other Urban</t>
        </is>
      </c>
    </row>
    <row r="2866" ht="15.75" customFormat="1" customHeight="1" s="41">
      <c r="B2866" s="416" t="inlineStr">
        <is>
          <t>E02002939</t>
        </is>
      </c>
      <c r="C2866" s="417" t="inlineStr">
        <is>
          <t>Telford and Wrekin 012</t>
        </is>
      </c>
      <c r="D2866" s="417" t="inlineStr">
        <is>
          <t>E06000020</t>
        </is>
      </c>
      <c r="E2866" s="417" t="inlineStr">
        <is>
          <t>Telford and Wrekin</t>
        </is>
      </c>
      <c r="F2866" s="417" t="inlineStr">
        <is>
          <t>West Midlands</t>
        </is>
      </c>
      <c r="G2866" s="380" t="inlineStr">
        <is>
          <t>RT Urban Large</t>
        </is>
      </c>
      <c r="H2866" s="413" t="inlineStr">
        <is>
          <t>Other Urban</t>
        </is>
      </c>
    </row>
    <row r="2867" ht="15.75" customFormat="1" customHeight="1" s="41">
      <c r="B2867" s="416" t="inlineStr">
        <is>
          <t>E02002940</t>
        </is>
      </c>
      <c r="C2867" s="417" t="inlineStr">
        <is>
          <t>Telford and Wrekin 013</t>
        </is>
      </c>
      <c r="D2867" s="417" t="inlineStr">
        <is>
          <t>E06000020</t>
        </is>
      </c>
      <c r="E2867" s="417" t="inlineStr">
        <is>
          <t>Telford and Wrekin</t>
        </is>
      </c>
      <c r="F2867" s="417" t="inlineStr">
        <is>
          <t>West Midlands</t>
        </is>
      </c>
      <c r="G2867" s="380" t="inlineStr">
        <is>
          <t>RT Urban Large</t>
        </is>
      </c>
      <c r="H2867" s="413" t="inlineStr">
        <is>
          <t>Other Urban</t>
        </is>
      </c>
    </row>
    <row r="2868" ht="15.75" customFormat="1" customHeight="1" s="41">
      <c r="B2868" s="416" t="inlineStr">
        <is>
          <t>E02002941</t>
        </is>
      </c>
      <c r="C2868" s="417" t="inlineStr">
        <is>
          <t>Telford and Wrekin 014</t>
        </is>
      </c>
      <c r="D2868" s="417" t="inlineStr">
        <is>
          <t>E06000020</t>
        </is>
      </c>
      <c r="E2868" s="417" t="inlineStr">
        <is>
          <t>Telford and Wrekin</t>
        </is>
      </c>
      <c r="F2868" s="417" t="inlineStr">
        <is>
          <t>West Midlands</t>
        </is>
      </c>
      <c r="G2868" s="380" t="inlineStr">
        <is>
          <t>RT Urban Large</t>
        </is>
      </c>
      <c r="H2868" s="413" t="inlineStr">
        <is>
          <t>Other Urban</t>
        </is>
      </c>
    </row>
    <row r="2869" ht="15.75" customFormat="1" customHeight="1" s="41">
      <c r="B2869" s="416" t="inlineStr">
        <is>
          <t>E02002942</t>
        </is>
      </c>
      <c r="C2869" s="417" t="inlineStr">
        <is>
          <t>Telford and Wrekin 015</t>
        </is>
      </c>
      <c r="D2869" s="417" t="inlineStr">
        <is>
          <t>E06000020</t>
        </is>
      </c>
      <c r="E2869" s="417" t="inlineStr">
        <is>
          <t>Telford and Wrekin</t>
        </is>
      </c>
      <c r="F2869" s="417" t="inlineStr">
        <is>
          <t>West Midlands</t>
        </is>
      </c>
      <c r="G2869" s="380" t="inlineStr">
        <is>
          <t>RT Urban Large</t>
        </is>
      </c>
      <c r="H2869" s="413" t="inlineStr">
        <is>
          <t>Other Urban</t>
        </is>
      </c>
    </row>
    <row r="2870" ht="15.75" customFormat="1" customHeight="1" s="41">
      <c r="B2870" s="416" t="inlineStr">
        <is>
          <t>E02002943</t>
        </is>
      </c>
      <c r="C2870" s="417" t="inlineStr">
        <is>
          <t>Telford and Wrekin 016</t>
        </is>
      </c>
      <c r="D2870" s="417" t="inlineStr">
        <is>
          <t>E06000020</t>
        </is>
      </c>
      <c r="E2870" s="417" t="inlineStr">
        <is>
          <t>Telford and Wrekin</t>
        </is>
      </c>
      <c r="F2870" s="417" t="inlineStr">
        <is>
          <t>West Midlands</t>
        </is>
      </c>
      <c r="G2870" s="380" t="inlineStr">
        <is>
          <t>RT Urban Large</t>
        </is>
      </c>
      <c r="H2870" s="413" t="inlineStr">
        <is>
          <t>Other Urban</t>
        </is>
      </c>
    </row>
    <row r="2871" ht="15.75" customFormat="1" customHeight="1" s="41">
      <c r="B2871" s="416" t="inlineStr">
        <is>
          <t>E02002944</t>
        </is>
      </c>
      <c r="C2871" s="417" t="inlineStr">
        <is>
          <t>Telford and Wrekin 017</t>
        </is>
      </c>
      <c r="D2871" s="417" t="inlineStr">
        <is>
          <t>E06000020</t>
        </is>
      </c>
      <c r="E2871" s="417" t="inlineStr">
        <is>
          <t>Telford and Wrekin</t>
        </is>
      </c>
      <c r="F2871" s="417" t="inlineStr">
        <is>
          <t>West Midlands</t>
        </is>
      </c>
      <c r="G2871" s="380" t="inlineStr">
        <is>
          <t>RT Urban Large</t>
        </is>
      </c>
      <c r="H2871" s="413" t="inlineStr">
        <is>
          <t>Other Urban</t>
        </is>
      </c>
    </row>
    <row r="2872" ht="15.75" customFormat="1" customHeight="1" s="41">
      <c r="B2872" s="416" t="inlineStr">
        <is>
          <t>E02002945</t>
        </is>
      </c>
      <c r="C2872" s="417" t="inlineStr">
        <is>
          <t>Telford and Wrekin 018</t>
        </is>
      </c>
      <c r="D2872" s="417" t="inlineStr">
        <is>
          <t>E06000020</t>
        </is>
      </c>
      <c r="E2872" s="417" t="inlineStr">
        <is>
          <t>Telford and Wrekin</t>
        </is>
      </c>
      <c r="F2872" s="417" t="inlineStr">
        <is>
          <t>West Midlands</t>
        </is>
      </c>
      <c r="G2872" s="380" t="inlineStr">
        <is>
          <t>RT Urban Large</t>
        </is>
      </c>
      <c r="H2872" s="413" t="inlineStr">
        <is>
          <t>Other Urban</t>
        </is>
      </c>
    </row>
    <row r="2873" ht="15.75" customFormat="1" customHeight="1" s="41">
      <c r="B2873" s="416" t="inlineStr">
        <is>
          <t>E02002946</t>
        </is>
      </c>
      <c r="C2873" s="417" t="inlineStr">
        <is>
          <t>Telford and Wrekin 019</t>
        </is>
      </c>
      <c r="D2873" s="417" t="inlineStr">
        <is>
          <t>E06000020</t>
        </is>
      </c>
      <c r="E2873" s="417" t="inlineStr">
        <is>
          <t>Telford and Wrekin</t>
        </is>
      </c>
      <c r="F2873" s="417" t="inlineStr">
        <is>
          <t>West Midlands</t>
        </is>
      </c>
      <c r="G2873" s="380" t="inlineStr">
        <is>
          <t>RT Urban Large</t>
        </is>
      </c>
      <c r="H2873" s="413" t="inlineStr">
        <is>
          <t>Other Urban</t>
        </is>
      </c>
    </row>
    <row r="2874" ht="15.75" customFormat="1" customHeight="1" s="41">
      <c r="B2874" s="416" t="inlineStr">
        <is>
          <t>E02002947</t>
        </is>
      </c>
      <c r="C2874" s="417" t="inlineStr">
        <is>
          <t>Telford and Wrekin 020</t>
        </is>
      </c>
      <c r="D2874" s="417" t="inlineStr">
        <is>
          <t>E06000020</t>
        </is>
      </c>
      <c r="E2874" s="417" t="inlineStr">
        <is>
          <t>Telford and Wrekin</t>
        </is>
      </c>
      <c r="F2874" s="417" t="inlineStr">
        <is>
          <t>West Midlands</t>
        </is>
      </c>
      <c r="G2874" s="380" t="inlineStr">
        <is>
          <t>RT Urban Large</t>
        </is>
      </c>
      <c r="H2874" s="413" t="inlineStr">
        <is>
          <t>Other Urban</t>
        </is>
      </c>
    </row>
    <row r="2875" ht="15.75" customFormat="1" customHeight="1" s="41">
      <c r="B2875" s="416" t="inlineStr">
        <is>
          <t>E02002948</t>
        </is>
      </c>
      <c r="C2875" s="417" t="inlineStr">
        <is>
          <t>Telford and Wrekin 021</t>
        </is>
      </c>
      <c r="D2875" s="417" t="inlineStr">
        <is>
          <t>E06000020</t>
        </is>
      </c>
      <c r="E2875" s="417" t="inlineStr">
        <is>
          <t>Telford and Wrekin</t>
        </is>
      </c>
      <c r="F2875" s="417" t="inlineStr">
        <is>
          <t>West Midlands</t>
        </is>
      </c>
      <c r="G2875" s="380" t="inlineStr">
        <is>
          <t>RT Urban Large</t>
        </is>
      </c>
      <c r="H2875" s="413" t="inlineStr">
        <is>
          <t>Other Urban</t>
        </is>
      </c>
    </row>
    <row r="2876" ht="15.75" customFormat="1" customHeight="1" s="41">
      <c r="B2876" s="416" t="inlineStr">
        <is>
          <t>E02002949</t>
        </is>
      </c>
      <c r="C2876" s="417" t="inlineStr">
        <is>
          <t>Telford and Wrekin 022</t>
        </is>
      </c>
      <c r="D2876" s="417" t="inlineStr">
        <is>
          <t>E06000020</t>
        </is>
      </c>
      <c r="E2876" s="417" t="inlineStr">
        <is>
          <t>Telford and Wrekin</t>
        </is>
      </c>
      <c r="F2876" s="417" t="inlineStr">
        <is>
          <t>West Midlands</t>
        </is>
      </c>
      <c r="G2876" s="380" t="inlineStr">
        <is>
          <t>RT Urban Large</t>
        </is>
      </c>
      <c r="H2876" s="413" t="inlineStr">
        <is>
          <t>Other Urban</t>
        </is>
      </c>
    </row>
    <row r="2877" ht="15.75" customFormat="1" customHeight="1" s="41">
      <c r="B2877" s="416" t="inlineStr">
        <is>
          <t>E02002950</t>
        </is>
      </c>
      <c r="C2877" s="417" t="inlineStr">
        <is>
          <t>Telford and Wrekin 023</t>
        </is>
      </c>
      <c r="D2877" s="417" t="inlineStr">
        <is>
          <t>E06000020</t>
        </is>
      </c>
      <c r="E2877" s="417" t="inlineStr">
        <is>
          <t>Telford and Wrekin</t>
        </is>
      </c>
      <c r="F2877" s="417" t="inlineStr">
        <is>
          <t>West Midlands</t>
        </is>
      </c>
      <c r="G2877" s="380" t="inlineStr">
        <is>
          <t>RT Urban Large</t>
        </is>
      </c>
      <c r="H2877" s="413" t="inlineStr">
        <is>
          <t>Other Urban</t>
        </is>
      </c>
    </row>
    <row r="2878" ht="15.75" customFormat="1" customHeight="1" s="41">
      <c r="B2878" s="416" t="inlineStr">
        <is>
          <t>E02002951</t>
        </is>
      </c>
      <c r="C2878" s="417" t="inlineStr">
        <is>
          <t>Stoke-on-Trent 001</t>
        </is>
      </c>
      <c r="D2878" s="417" t="inlineStr">
        <is>
          <t>E06000021</t>
        </is>
      </c>
      <c r="E2878" s="417" t="inlineStr">
        <is>
          <t>Stoke-on-Trent</t>
        </is>
      </c>
      <c r="F2878" s="417" t="inlineStr">
        <is>
          <t>West Midlands</t>
        </is>
      </c>
      <c r="G2878" s="380" t="inlineStr">
        <is>
          <t>RT Urban Big</t>
        </is>
      </c>
      <c r="H2878" s="413" t="inlineStr">
        <is>
          <t>Other Urban</t>
        </is>
      </c>
    </row>
    <row r="2879" ht="15.75" customFormat="1" customHeight="1" s="41">
      <c r="B2879" s="416" t="inlineStr">
        <is>
          <t>E02002952</t>
        </is>
      </c>
      <c r="C2879" s="417" t="inlineStr">
        <is>
          <t>Stoke-on-Trent 002</t>
        </is>
      </c>
      <c r="D2879" s="417" t="inlineStr">
        <is>
          <t>E06000021</t>
        </is>
      </c>
      <c r="E2879" s="417" t="inlineStr">
        <is>
          <t>Stoke-on-Trent</t>
        </is>
      </c>
      <c r="F2879" s="417" t="inlineStr">
        <is>
          <t>West Midlands</t>
        </is>
      </c>
      <c r="G2879" s="380" t="inlineStr">
        <is>
          <t>RT Urban Big</t>
        </is>
      </c>
      <c r="H2879" s="413" t="inlineStr">
        <is>
          <t>Other Urban</t>
        </is>
      </c>
    </row>
    <row r="2880" ht="15.75" customFormat="1" customHeight="1" s="41">
      <c r="B2880" s="416" t="inlineStr">
        <is>
          <t>E02002953</t>
        </is>
      </c>
      <c r="C2880" s="417" t="inlineStr">
        <is>
          <t>Stoke-on-Trent 003</t>
        </is>
      </c>
      <c r="D2880" s="417" t="inlineStr">
        <is>
          <t>E06000021</t>
        </is>
      </c>
      <c r="E2880" s="417" t="inlineStr">
        <is>
          <t>Stoke-on-Trent</t>
        </is>
      </c>
      <c r="F2880" s="417" t="inlineStr">
        <is>
          <t>West Midlands</t>
        </is>
      </c>
      <c r="G2880" s="380" t="inlineStr">
        <is>
          <t>RT Urban Big</t>
        </is>
      </c>
      <c r="H2880" s="413" t="inlineStr">
        <is>
          <t>Other Urban</t>
        </is>
      </c>
    </row>
    <row r="2881" ht="15.75" customFormat="1" customHeight="1" s="41">
      <c r="B2881" s="416" t="inlineStr">
        <is>
          <t>E02002954</t>
        </is>
      </c>
      <c r="C2881" s="417" t="inlineStr">
        <is>
          <t>Stoke-on-Trent 004</t>
        </is>
      </c>
      <c r="D2881" s="417" t="inlineStr">
        <is>
          <t>E06000021</t>
        </is>
      </c>
      <c r="E2881" s="417" t="inlineStr">
        <is>
          <t>Stoke-on-Trent</t>
        </is>
      </c>
      <c r="F2881" s="417" t="inlineStr">
        <is>
          <t>West Midlands</t>
        </is>
      </c>
      <c r="G2881" s="380" t="inlineStr">
        <is>
          <t>RT Urban Big</t>
        </is>
      </c>
      <c r="H2881" s="413" t="inlineStr">
        <is>
          <t>Other Urban</t>
        </is>
      </c>
    </row>
    <row r="2882" ht="15.75" customFormat="1" customHeight="1" s="41">
      <c r="B2882" s="416" t="inlineStr">
        <is>
          <t>E02002955</t>
        </is>
      </c>
      <c r="C2882" s="417" t="inlineStr">
        <is>
          <t>Stoke-on-Trent 005</t>
        </is>
      </c>
      <c r="D2882" s="417" t="inlineStr">
        <is>
          <t>E06000021</t>
        </is>
      </c>
      <c r="E2882" s="417" t="inlineStr">
        <is>
          <t>Stoke-on-Trent</t>
        </is>
      </c>
      <c r="F2882" s="417" t="inlineStr">
        <is>
          <t>West Midlands</t>
        </is>
      </c>
      <c r="G2882" s="380" t="inlineStr">
        <is>
          <t>RT Urban Big</t>
        </is>
      </c>
      <c r="H2882" s="413" t="inlineStr">
        <is>
          <t>Other Urban</t>
        </is>
      </c>
    </row>
    <row r="2883" ht="15.75" customFormat="1" customHeight="1" s="41">
      <c r="B2883" s="416" t="inlineStr">
        <is>
          <t>E02002956</t>
        </is>
      </c>
      <c r="C2883" s="417" t="inlineStr">
        <is>
          <t>Stoke-on-Trent 006</t>
        </is>
      </c>
      <c r="D2883" s="417" t="inlineStr">
        <is>
          <t>E06000021</t>
        </is>
      </c>
      <c r="E2883" s="417" t="inlineStr">
        <is>
          <t>Stoke-on-Trent</t>
        </is>
      </c>
      <c r="F2883" s="417" t="inlineStr">
        <is>
          <t>West Midlands</t>
        </is>
      </c>
      <c r="G2883" s="380" t="inlineStr">
        <is>
          <t>RT Urban Big</t>
        </is>
      </c>
      <c r="H2883" s="413" t="inlineStr">
        <is>
          <t>Other Urban</t>
        </is>
      </c>
    </row>
    <row r="2884" ht="15.75" customFormat="1" customHeight="1" s="41">
      <c r="B2884" s="416" t="inlineStr">
        <is>
          <t>E02002957</t>
        </is>
      </c>
      <c r="C2884" s="417" t="inlineStr">
        <is>
          <t>Stoke-on-Trent 007</t>
        </is>
      </c>
      <c r="D2884" s="417" t="inlineStr">
        <is>
          <t>E06000021</t>
        </is>
      </c>
      <c r="E2884" s="417" t="inlineStr">
        <is>
          <t>Stoke-on-Trent</t>
        </is>
      </c>
      <c r="F2884" s="417" t="inlineStr">
        <is>
          <t>West Midlands</t>
        </is>
      </c>
      <c r="G2884" s="380" t="inlineStr">
        <is>
          <t>RT Urban Big</t>
        </is>
      </c>
      <c r="H2884" s="413" t="inlineStr">
        <is>
          <t>Other Urban</t>
        </is>
      </c>
    </row>
    <row r="2885" ht="15.75" customFormat="1" customHeight="1" s="41">
      <c r="B2885" s="416" t="inlineStr">
        <is>
          <t>E02002958</t>
        </is>
      </c>
      <c r="C2885" s="417" t="inlineStr">
        <is>
          <t>Stoke-on-Trent 008</t>
        </is>
      </c>
      <c r="D2885" s="417" t="inlineStr">
        <is>
          <t>E06000021</t>
        </is>
      </c>
      <c r="E2885" s="417" t="inlineStr">
        <is>
          <t>Stoke-on-Trent</t>
        </is>
      </c>
      <c r="F2885" s="417" t="inlineStr">
        <is>
          <t>West Midlands</t>
        </is>
      </c>
      <c r="G2885" s="380" t="inlineStr">
        <is>
          <t>RT Urban Big</t>
        </is>
      </c>
      <c r="H2885" s="413" t="inlineStr">
        <is>
          <t>Other Urban</t>
        </is>
      </c>
    </row>
    <row r="2886" ht="15.75" customFormat="1" customHeight="1" s="41">
      <c r="B2886" s="416" t="inlineStr">
        <is>
          <t>E02002959</t>
        </is>
      </c>
      <c r="C2886" s="417" t="inlineStr">
        <is>
          <t>Stoke-on-Trent 009</t>
        </is>
      </c>
      <c r="D2886" s="417" t="inlineStr">
        <is>
          <t>E06000021</t>
        </is>
      </c>
      <c r="E2886" s="417" t="inlineStr">
        <is>
          <t>Stoke-on-Trent</t>
        </is>
      </c>
      <c r="F2886" s="417" t="inlineStr">
        <is>
          <t>West Midlands</t>
        </is>
      </c>
      <c r="G2886" s="380" t="inlineStr">
        <is>
          <t>RT Urban Big</t>
        </is>
      </c>
      <c r="H2886" s="413" t="inlineStr">
        <is>
          <t>Other Urban</t>
        </is>
      </c>
    </row>
    <row r="2887" ht="15.75" customFormat="1" customHeight="1" s="41">
      <c r="B2887" s="416" t="inlineStr">
        <is>
          <t>E02002960</t>
        </is>
      </c>
      <c r="C2887" s="417" t="inlineStr">
        <is>
          <t>Stoke-on-Trent 010</t>
        </is>
      </c>
      <c r="D2887" s="417" t="inlineStr">
        <is>
          <t>E06000021</t>
        </is>
      </c>
      <c r="E2887" s="417" t="inlineStr">
        <is>
          <t>Stoke-on-Trent</t>
        </is>
      </c>
      <c r="F2887" s="417" t="inlineStr">
        <is>
          <t>West Midlands</t>
        </is>
      </c>
      <c r="G2887" s="380" t="inlineStr">
        <is>
          <t>RT Urban Big</t>
        </is>
      </c>
      <c r="H2887" s="413" t="inlineStr">
        <is>
          <t>Other Urban</t>
        </is>
      </c>
    </row>
    <row r="2888" ht="15.75" customFormat="1" customHeight="1" s="41">
      <c r="B2888" s="416" t="inlineStr">
        <is>
          <t>E02002961</t>
        </is>
      </c>
      <c r="C2888" s="417" t="inlineStr">
        <is>
          <t>Stoke-on-Trent 011</t>
        </is>
      </c>
      <c r="D2888" s="417" t="inlineStr">
        <is>
          <t>E06000021</t>
        </is>
      </c>
      <c r="E2888" s="417" t="inlineStr">
        <is>
          <t>Stoke-on-Trent</t>
        </is>
      </c>
      <c r="F2888" s="417" t="inlineStr">
        <is>
          <t>West Midlands</t>
        </is>
      </c>
      <c r="G2888" s="380" t="inlineStr">
        <is>
          <t>RT Urban Big</t>
        </is>
      </c>
      <c r="H2888" s="413" t="inlineStr">
        <is>
          <t>Other Urban</t>
        </is>
      </c>
    </row>
    <row r="2889" ht="15.75" customFormat="1" customHeight="1" s="41">
      <c r="B2889" s="416" t="inlineStr">
        <is>
          <t>E02002962</t>
        </is>
      </c>
      <c r="C2889" s="417" t="inlineStr">
        <is>
          <t>Stoke-on-Trent 012</t>
        </is>
      </c>
      <c r="D2889" s="417" t="inlineStr">
        <is>
          <t>E06000021</t>
        </is>
      </c>
      <c r="E2889" s="417" t="inlineStr">
        <is>
          <t>Stoke-on-Trent</t>
        </is>
      </c>
      <c r="F2889" s="417" t="inlineStr">
        <is>
          <t>West Midlands</t>
        </is>
      </c>
      <c r="G2889" s="380" t="inlineStr">
        <is>
          <t>RT Urban Big</t>
        </is>
      </c>
      <c r="H2889" s="413" t="inlineStr">
        <is>
          <t>Other Urban</t>
        </is>
      </c>
    </row>
    <row r="2890" ht="15.75" customFormat="1" customHeight="1" s="41">
      <c r="B2890" s="416" t="inlineStr">
        <is>
          <t>E02002963</t>
        </is>
      </c>
      <c r="C2890" s="417" t="inlineStr">
        <is>
          <t>Stoke-on-Trent 013</t>
        </is>
      </c>
      <c r="D2890" s="417" t="inlineStr">
        <is>
          <t>E06000021</t>
        </is>
      </c>
      <c r="E2890" s="417" t="inlineStr">
        <is>
          <t>Stoke-on-Trent</t>
        </is>
      </c>
      <c r="F2890" s="417" t="inlineStr">
        <is>
          <t>West Midlands</t>
        </is>
      </c>
      <c r="G2890" s="380" t="inlineStr">
        <is>
          <t>RT Urban Big</t>
        </is>
      </c>
      <c r="H2890" s="413" t="inlineStr">
        <is>
          <t>Other Urban</t>
        </is>
      </c>
    </row>
    <row r="2891" ht="15.75" customFormat="1" customHeight="1" s="41">
      <c r="B2891" s="416" t="inlineStr">
        <is>
          <t>E02002964</t>
        </is>
      </c>
      <c r="C2891" s="417" t="inlineStr">
        <is>
          <t>Stoke-on-Trent 014</t>
        </is>
      </c>
      <c r="D2891" s="417" t="inlineStr">
        <is>
          <t>E06000021</t>
        </is>
      </c>
      <c r="E2891" s="417" t="inlineStr">
        <is>
          <t>Stoke-on-Trent</t>
        </is>
      </c>
      <c r="F2891" s="417" t="inlineStr">
        <is>
          <t>West Midlands</t>
        </is>
      </c>
      <c r="G2891" s="380" t="inlineStr">
        <is>
          <t>RT Urban Big</t>
        </is>
      </c>
      <c r="H2891" s="413" t="inlineStr">
        <is>
          <t>Other Urban</t>
        </is>
      </c>
    </row>
    <row r="2892" ht="15.75" customFormat="1" customHeight="1" s="41">
      <c r="B2892" s="416" t="inlineStr">
        <is>
          <t>E02002965</t>
        </is>
      </c>
      <c r="C2892" s="417" t="inlineStr">
        <is>
          <t>Stoke-on-Trent 015</t>
        </is>
      </c>
      <c r="D2892" s="417" t="inlineStr">
        <is>
          <t>E06000021</t>
        </is>
      </c>
      <c r="E2892" s="417" t="inlineStr">
        <is>
          <t>Stoke-on-Trent</t>
        </is>
      </c>
      <c r="F2892" s="417" t="inlineStr">
        <is>
          <t>West Midlands</t>
        </is>
      </c>
      <c r="G2892" s="380" t="inlineStr">
        <is>
          <t>RT Urban Big</t>
        </is>
      </c>
      <c r="H2892" s="413" t="inlineStr">
        <is>
          <t>Other Urban</t>
        </is>
      </c>
    </row>
    <row r="2893" ht="15.75" customFormat="1" customHeight="1" s="41">
      <c r="B2893" s="416" t="inlineStr">
        <is>
          <t>E02002966</t>
        </is>
      </c>
      <c r="C2893" s="417" t="inlineStr">
        <is>
          <t>Stoke-on-Trent 016</t>
        </is>
      </c>
      <c r="D2893" s="417" t="inlineStr">
        <is>
          <t>E06000021</t>
        </is>
      </c>
      <c r="E2893" s="417" t="inlineStr">
        <is>
          <t>Stoke-on-Trent</t>
        </is>
      </c>
      <c r="F2893" s="417" t="inlineStr">
        <is>
          <t>West Midlands</t>
        </is>
      </c>
      <c r="G2893" s="380" t="inlineStr">
        <is>
          <t>RT Urban Big</t>
        </is>
      </c>
      <c r="H2893" s="413" t="inlineStr">
        <is>
          <t>Other Urban</t>
        </is>
      </c>
    </row>
    <row r="2894" ht="15.75" customFormat="1" customHeight="1" s="41">
      <c r="B2894" s="416" t="inlineStr">
        <is>
          <t>E02002967</t>
        </is>
      </c>
      <c r="C2894" s="417" t="inlineStr">
        <is>
          <t>Stoke-on-Trent 017</t>
        </is>
      </c>
      <c r="D2894" s="417" t="inlineStr">
        <is>
          <t>E06000021</t>
        </is>
      </c>
      <c r="E2894" s="417" t="inlineStr">
        <is>
          <t>Stoke-on-Trent</t>
        </is>
      </c>
      <c r="F2894" s="417" t="inlineStr">
        <is>
          <t>West Midlands</t>
        </is>
      </c>
      <c r="G2894" s="380" t="inlineStr">
        <is>
          <t>RT Urban Big</t>
        </is>
      </c>
      <c r="H2894" s="413" t="inlineStr">
        <is>
          <t>Other Urban</t>
        </is>
      </c>
    </row>
    <row r="2895" ht="15.75" customFormat="1" customHeight="1" s="41">
      <c r="B2895" s="416" t="inlineStr">
        <is>
          <t>E02002968</t>
        </is>
      </c>
      <c r="C2895" s="417" t="inlineStr">
        <is>
          <t>Stoke-on-Trent 018</t>
        </is>
      </c>
      <c r="D2895" s="417" t="inlineStr">
        <is>
          <t>E06000021</t>
        </is>
      </c>
      <c r="E2895" s="417" t="inlineStr">
        <is>
          <t>Stoke-on-Trent</t>
        </is>
      </c>
      <c r="F2895" s="417" t="inlineStr">
        <is>
          <t>West Midlands</t>
        </is>
      </c>
      <c r="G2895" s="380" t="inlineStr">
        <is>
          <t>RT Urban Big</t>
        </is>
      </c>
      <c r="H2895" s="413" t="inlineStr">
        <is>
          <t>Other Urban</t>
        </is>
      </c>
    </row>
    <row r="2896" ht="15.75" customFormat="1" customHeight="1" s="41">
      <c r="B2896" s="416" t="inlineStr">
        <is>
          <t>E02002969</t>
        </is>
      </c>
      <c r="C2896" s="417" t="inlineStr">
        <is>
          <t>Stoke-on-Trent 019</t>
        </is>
      </c>
      <c r="D2896" s="417" t="inlineStr">
        <is>
          <t>E06000021</t>
        </is>
      </c>
      <c r="E2896" s="417" t="inlineStr">
        <is>
          <t>Stoke-on-Trent</t>
        </is>
      </c>
      <c r="F2896" s="417" t="inlineStr">
        <is>
          <t>West Midlands</t>
        </is>
      </c>
      <c r="G2896" s="380" t="inlineStr">
        <is>
          <t>RT Urban Big</t>
        </is>
      </c>
      <c r="H2896" s="413" t="inlineStr">
        <is>
          <t>Other Urban</t>
        </is>
      </c>
    </row>
    <row r="2897" ht="15.75" customFormat="1" customHeight="1" s="41">
      <c r="B2897" s="416" t="inlineStr">
        <is>
          <t>E02002970</t>
        </is>
      </c>
      <c r="C2897" s="417" t="inlineStr">
        <is>
          <t>Stoke-on-Trent 020</t>
        </is>
      </c>
      <c r="D2897" s="417" t="inlineStr">
        <is>
          <t>E06000021</t>
        </is>
      </c>
      <c r="E2897" s="417" t="inlineStr">
        <is>
          <t>Stoke-on-Trent</t>
        </is>
      </c>
      <c r="F2897" s="417" t="inlineStr">
        <is>
          <t>West Midlands</t>
        </is>
      </c>
      <c r="G2897" s="380" t="inlineStr">
        <is>
          <t>RT Urban Big</t>
        </is>
      </c>
      <c r="H2897" s="413" t="inlineStr">
        <is>
          <t>Other Urban</t>
        </is>
      </c>
    </row>
    <row r="2898" ht="15.75" customFormat="1" customHeight="1" s="41">
      <c r="B2898" s="416" t="inlineStr">
        <is>
          <t>E02002971</t>
        </is>
      </c>
      <c r="C2898" s="417" t="inlineStr">
        <is>
          <t>Stoke-on-Trent 021</t>
        </is>
      </c>
      <c r="D2898" s="417" t="inlineStr">
        <is>
          <t>E06000021</t>
        </is>
      </c>
      <c r="E2898" s="417" t="inlineStr">
        <is>
          <t>Stoke-on-Trent</t>
        </is>
      </c>
      <c r="F2898" s="417" t="inlineStr">
        <is>
          <t>West Midlands</t>
        </is>
      </c>
      <c r="G2898" s="380" t="inlineStr">
        <is>
          <t>RT Urban Big</t>
        </is>
      </c>
      <c r="H2898" s="413" t="inlineStr">
        <is>
          <t>Other Urban</t>
        </is>
      </c>
    </row>
    <row r="2899" ht="15.75" customFormat="1" customHeight="1" s="41">
      <c r="B2899" s="416" t="inlineStr">
        <is>
          <t>E02002972</t>
        </is>
      </c>
      <c r="C2899" s="417" t="inlineStr">
        <is>
          <t>Stoke-on-Trent 022</t>
        </is>
      </c>
      <c r="D2899" s="417" t="inlineStr">
        <is>
          <t>E06000021</t>
        </is>
      </c>
      <c r="E2899" s="417" t="inlineStr">
        <is>
          <t>Stoke-on-Trent</t>
        </is>
      </c>
      <c r="F2899" s="417" t="inlineStr">
        <is>
          <t>West Midlands</t>
        </is>
      </c>
      <c r="G2899" s="380" t="inlineStr">
        <is>
          <t>RT Urban Big</t>
        </is>
      </c>
      <c r="H2899" s="413" t="inlineStr">
        <is>
          <t>Other Urban</t>
        </is>
      </c>
    </row>
    <row r="2900" ht="15.75" customFormat="1" customHeight="1" s="41">
      <c r="B2900" s="416" t="inlineStr">
        <is>
          <t>E02002973</t>
        </is>
      </c>
      <c r="C2900" s="417" t="inlineStr">
        <is>
          <t>Stoke-on-Trent 023</t>
        </is>
      </c>
      <c r="D2900" s="417" t="inlineStr">
        <is>
          <t>E06000021</t>
        </is>
      </c>
      <c r="E2900" s="417" t="inlineStr">
        <is>
          <t>Stoke-on-Trent</t>
        </is>
      </c>
      <c r="F2900" s="417" t="inlineStr">
        <is>
          <t>West Midlands</t>
        </is>
      </c>
      <c r="G2900" s="380" t="inlineStr">
        <is>
          <t>RT Urban Big</t>
        </is>
      </c>
      <c r="H2900" s="413" t="inlineStr">
        <is>
          <t>Other Urban</t>
        </is>
      </c>
    </row>
    <row r="2901" ht="15.75" customFormat="1" customHeight="1" s="41">
      <c r="B2901" s="416" t="inlineStr">
        <is>
          <t>E02002974</t>
        </is>
      </c>
      <c r="C2901" s="417" t="inlineStr">
        <is>
          <t>Stoke-on-Trent 024</t>
        </is>
      </c>
      <c r="D2901" s="417" t="inlineStr">
        <is>
          <t>E06000021</t>
        </is>
      </c>
      <c r="E2901" s="417" t="inlineStr">
        <is>
          <t>Stoke-on-Trent</t>
        </is>
      </c>
      <c r="F2901" s="417" t="inlineStr">
        <is>
          <t>West Midlands</t>
        </is>
      </c>
      <c r="G2901" s="380" t="inlineStr">
        <is>
          <t>RT Urban Big</t>
        </is>
      </c>
      <c r="H2901" s="413" t="inlineStr">
        <is>
          <t>Other Urban</t>
        </is>
      </c>
    </row>
    <row r="2902" ht="15.75" customFormat="1" customHeight="1" s="41">
      <c r="B2902" s="416" t="inlineStr">
        <is>
          <t>E02002975</t>
        </is>
      </c>
      <c r="C2902" s="417" t="inlineStr">
        <is>
          <t>Stoke-on-Trent 025</t>
        </is>
      </c>
      <c r="D2902" s="417" t="inlineStr">
        <is>
          <t>E06000021</t>
        </is>
      </c>
      <c r="E2902" s="417" t="inlineStr">
        <is>
          <t>Stoke-on-Trent</t>
        </is>
      </c>
      <c r="F2902" s="417" t="inlineStr">
        <is>
          <t>West Midlands</t>
        </is>
      </c>
      <c r="G2902" s="380" t="inlineStr">
        <is>
          <t>RT Urban Big</t>
        </is>
      </c>
      <c r="H2902" s="413" t="inlineStr">
        <is>
          <t>Other Urban</t>
        </is>
      </c>
    </row>
    <row r="2903" ht="15.75" customFormat="1" customHeight="1" s="41">
      <c r="B2903" s="416" t="inlineStr">
        <is>
          <t>E02002976</t>
        </is>
      </c>
      <c r="C2903" s="417" t="inlineStr">
        <is>
          <t>Stoke-on-Trent 026</t>
        </is>
      </c>
      <c r="D2903" s="417" t="inlineStr">
        <is>
          <t>E06000021</t>
        </is>
      </c>
      <c r="E2903" s="417" t="inlineStr">
        <is>
          <t>Stoke-on-Trent</t>
        </is>
      </c>
      <c r="F2903" s="417" t="inlineStr">
        <is>
          <t>West Midlands</t>
        </is>
      </c>
      <c r="G2903" s="380" t="inlineStr">
        <is>
          <t>RT Urban Big</t>
        </is>
      </c>
      <c r="H2903" s="413" t="inlineStr">
        <is>
          <t>Other Urban</t>
        </is>
      </c>
    </row>
    <row r="2904" ht="15.75" customFormat="1" customHeight="1" s="41">
      <c r="B2904" s="416" t="inlineStr">
        <is>
          <t>E02002977</t>
        </is>
      </c>
      <c r="C2904" s="417" t="inlineStr">
        <is>
          <t>Stoke-on-Trent 027</t>
        </is>
      </c>
      <c r="D2904" s="417" t="inlineStr">
        <is>
          <t>E06000021</t>
        </is>
      </c>
      <c r="E2904" s="417" t="inlineStr">
        <is>
          <t>Stoke-on-Trent</t>
        </is>
      </c>
      <c r="F2904" s="417" t="inlineStr">
        <is>
          <t>West Midlands</t>
        </is>
      </c>
      <c r="G2904" s="380" t="inlineStr">
        <is>
          <t>RT Urban Big</t>
        </is>
      </c>
      <c r="H2904" s="413" t="inlineStr">
        <is>
          <t>Other Urban</t>
        </is>
      </c>
    </row>
    <row r="2905" ht="15.75" customFormat="1" customHeight="1" s="41">
      <c r="B2905" s="416" t="inlineStr">
        <is>
          <t>E02002978</t>
        </is>
      </c>
      <c r="C2905" s="417" t="inlineStr">
        <is>
          <t>Stoke-on-Trent 028</t>
        </is>
      </c>
      <c r="D2905" s="417" t="inlineStr">
        <is>
          <t>E06000021</t>
        </is>
      </c>
      <c r="E2905" s="417" t="inlineStr">
        <is>
          <t>Stoke-on-Trent</t>
        </is>
      </c>
      <c r="F2905" s="417" t="inlineStr">
        <is>
          <t>West Midlands</t>
        </is>
      </c>
      <c r="G2905" s="380" t="inlineStr">
        <is>
          <t>RT Urban Big</t>
        </is>
      </c>
      <c r="H2905" s="413" t="inlineStr">
        <is>
          <t>Other Urban</t>
        </is>
      </c>
    </row>
    <row r="2906" ht="15.75" customFormat="1" customHeight="1" s="41">
      <c r="B2906" s="416" t="inlineStr">
        <is>
          <t>E02002979</t>
        </is>
      </c>
      <c r="C2906" s="417" t="inlineStr">
        <is>
          <t>Stoke-on-Trent 029</t>
        </is>
      </c>
      <c r="D2906" s="417" t="inlineStr">
        <is>
          <t>E06000021</t>
        </is>
      </c>
      <c r="E2906" s="417" t="inlineStr">
        <is>
          <t>Stoke-on-Trent</t>
        </is>
      </c>
      <c r="F2906" s="417" t="inlineStr">
        <is>
          <t>West Midlands</t>
        </is>
      </c>
      <c r="G2906" s="380" t="inlineStr">
        <is>
          <t>RT Urban Big</t>
        </is>
      </c>
      <c r="H2906" s="413" t="inlineStr">
        <is>
          <t>Other Urban</t>
        </is>
      </c>
    </row>
    <row r="2907" ht="15.75" customFormat="1" customHeight="1" s="41">
      <c r="B2907" s="416" t="inlineStr">
        <is>
          <t>E02002980</t>
        </is>
      </c>
      <c r="C2907" s="417" t="inlineStr">
        <is>
          <t>Stoke-on-Trent 030</t>
        </is>
      </c>
      <c r="D2907" s="417" t="inlineStr">
        <is>
          <t>E06000021</t>
        </is>
      </c>
      <c r="E2907" s="417" t="inlineStr">
        <is>
          <t>Stoke-on-Trent</t>
        </is>
      </c>
      <c r="F2907" s="417" t="inlineStr">
        <is>
          <t>West Midlands</t>
        </is>
      </c>
      <c r="G2907" s="380" t="inlineStr">
        <is>
          <t>RT Urban Big</t>
        </is>
      </c>
      <c r="H2907" s="413" t="inlineStr">
        <is>
          <t>Other Urban</t>
        </is>
      </c>
    </row>
    <row r="2908" ht="15.75" customFormat="1" customHeight="1" s="41">
      <c r="B2908" s="416" t="inlineStr">
        <is>
          <t>E02002981</t>
        </is>
      </c>
      <c r="C2908" s="417" t="inlineStr">
        <is>
          <t>Stoke-on-Trent 031</t>
        </is>
      </c>
      <c r="D2908" s="417" t="inlineStr">
        <is>
          <t>E06000021</t>
        </is>
      </c>
      <c r="E2908" s="417" t="inlineStr">
        <is>
          <t>Stoke-on-Trent</t>
        </is>
      </c>
      <c r="F2908" s="417" t="inlineStr">
        <is>
          <t>West Midlands</t>
        </is>
      </c>
      <c r="G2908" s="380" t="inlineStr">
        <is>
          <t>RT Urban Big</t>
        </is>
      </c>
      <c r="H2908" s="413" t="inlineStr">
        <is>
          <t>Other Urban</t>
        </is>
      </c>
    </row>
    <row r="2909" ht="15.75" customFormat="1" customHeight="1" s="41">
      <c r="B2909" s="416" t="inlineStr">
        <is>
          <t>E02002982</t>
        </is>
      </c>
      <c r="C2909" s="417" t="inlineStr">
        <is>
          <t>Stoke-on-Trent 032</t>
        </is>
      </c>
      <c r="D2909" s="417" t="inlineStr">
        <is>
          <t>E06000021</t>
        </is>
      </c>
      <c r="E2909" s="417" t="inlineStr">
        <is>
          <t>Stoke-on-Trent</t>
        </is>
      </c>
      <c r="F2909" s="417" t="inlineStr">
        <is>
          <t>West Midlands</t>
        </is>
      </c>
      <c r="G2909" s="380" t="inlineStr">
        <is>
          <t>RT Urban Big</t>
        </is>
      </c>
      <c r="H2909" s="413" t="inlineStr">
        <is>
          <t>Other Urban</t>
        </is>
      </c>
    </row>
    <row r="2910" ht="15.75" customFormat="1" customHeight="1" s="41">
      <c r="B2910" s="416" t="inlineStr">
        <is>
          <t>E02002983</t>
        </is>
      </c>
      <c r="C2910" s="417" t="inlineStr">
        <is>
          <t>Stoke-on-Trent 033</t>
        </is>
      </c>
      <c r="D2910" s="417" t="inlineStr">
        <is>
          <t>E06000021</t>
        </is>
      </c>
      <c r="E2910" s="417" t="inlineStr">
        <is>
          <t>Stoke-on-Trent</t>
        </is>
      </c>
      <c r="F2910" s="417" t="inlineStr">
        <is>
          <t>West Midlands</t>
        </is>
      </c>
      <c r="G2910" s="380" t="inlineStr">
        <is>
          <t>RT Urban Big</t>
        </is>
      </c>
      <c r="H2910" s="413" t="inlineStr">
        <is>
          <t>Other Urban</t>
        </is>
      </c>
    </row>
    <row r="2911" ht="15.75" customFormat="1" customHeight="1" s="41">
      <c r="B2911" s="416" t="inlineStr">
        <is>
          <t>E02002984</t>
        </is>
      </c>
      <c r="C2911" s="417" t="inlineStr">
        <is>
          <t>Stoke-on-Trent 034</t>
        </is>
      </c>
      <c r="D2911" s="417" t="inlineStr">
        <is>
          <t>E06000021</t>
        </is>
      </c>
      <c r="E2911" s="417" t="inlineStr">
        <is>
          <t>Stoke-on-Trent</t>
        </is>
      </c>
      <c r="F2911" s="417" t="inlineStr">
        <is>
          <t>West Midlands</t>
        </is>
      </c>
      <c r="G2911" s="380" t="inlineStr">
        <is>
          <t>RT Urban Big</t>
        </is>
      </c>
      <c r="H2911" s="413" t="inlineStr">
        <is>
          <t>Other Urban</t>
        </is>
      </c>
    </row>
    <row r="2912" ht="15.75" customFormat="1" customHeight="1" s="41">
      <c r="B2912" s="416" t="inlineStr">
        <is>
          <t>E02002985</t>
        </is>
      </c>
      <c r="C2912" s="417" t="inlineStr">
        <is>
          <t>Bath and North East Somerset 001</t>
        </is>
      </c>
      <c r="D2912" s="417" t="inlineStr">
        <is>
          <t>E06000022</t>
        </is>
      </c>
      <c r="E2912" s="417" t="inlineStr">
        <is>
          <t>Bath and North East Somerset</t>
        </is>
      </c>
      <c r="F2912" s="417" t="inlineStr">
        <is>
          <t>South West</t>
        </is>
      </c>
      <c r="G2912" s="380" t="inlineStr">
        <is>
          <t>RT Urban Small</t>
        </is>
      </c>
      <c r="H2912" s="413" t="inlineStr">
        <is>
          <t>Other Urban</t>
        </is>
      </c>
    </row>
    <row r="2913" ht="15.75" customFormat="1" customHeight="1" s="41">
      <c r="B2913" s="416" t="inlineStr">
        <is>
          <t>E02002986</t>
        </is>
      </c>
      <c r="C2913" s="417" t="inlineStr">
        <is>
          <t>Bath and North East Somerset 002</t>
        </is>
      </c>
      <c r="D2913" s="417" t="inlineStr">
        <is>
          <t>E06000022</t>
        </is>
      </c>
      <c r="E2913" s="417" t="inlineStr">
        <is>
          <t>Bath and North East Somerset</t>
        </is>
      </c>
      <c r="F2913" s="417" t="inlineStr">
        <is>
          <t>South West</t>
        </is>
      </c>
      <c r="G2913" s="380" t="inlineStr">
        <is>
          <t>RT Urban Small</t>
        </is>
      </c>
      <c r="H2913" s="413" t="inlineStr">
        <is>
          <t>Other Urban</t>
        </is>
      </c>
    </row>
    <row r="2914" ht="15.75" customFormat="1" customHeight="1" s="41">
      <c r="B2914" s="416" t="inlineStr">
        <is>
          <t>E02002987</t>
        </is>
      </c>
      <c r="C2914" s="417" t="inlineStr">
        <is>
          <t>Bath and North East Somerset 003</t>
        </is>
      </c>
      <c r="D2914" s="417" t="inlineStr">
        <is>
          <t>E06000022</t>
        </is>
      </c>
      <c r="E2914" s="417" t="inlineStr">
        <is>
          <t>Bath and North East Somerset</t>
        </is>
      </c>
      <c r="F2914" s="417" t="inlineStr">
        <is>
          <t>South West</t>
        </is>
      </c>
      <c r="G2914" s="380" t="inlineStr">
        <is>
          <t>RT Urban Small</t>
        </is>
      </c>
      <c r="H2914" s="413" t="inlineStr">
        <is>
          <t>Other Urban</t>
        </is>
      </c>
    </row>
    <row r="2915" ht="15.75" customFormat="1" customHeight="1" s="41">
      <c r="B2915" s="416" t="inlineStr">
        <is>
          <t>E02002988</t>
        </is>
      </c>
      <c r="C2915" s="417" t="inlineStr">
        <is>
          <t>Bath and North East Somerset 004</t>
        </is>
      </c>
      <c r="D2915" s="417" t="inlineStr">
        <is>
          <t>E06000022</t>
        </is>
      </c>
      <c r="E2915" s="417" t="inlineStr">
        <is>
          <t>Bath and North East Somerset</t>
        </is>
      </c>
      <c r="F2915" s="417" t="inlineStr">
        <is>
          <t>South West</t>
        </is>
      </c>
      <c r="G2915" s="380" t="inlineStr">
        <is>
          <t>RT Urban Medium</t>
        </is>
      </c>
      <c r="H2915" s="413" t="inlineStr">
        <is>
          <t>Other Urban</t>
        </is>
      </c>
    </row>
    <row r="2916" ht="15.75" customFormat="1" customHeight="1" s="41">
      <c r="B2916" s="416" t="inlineStr">
        <is>
          <t>E02002989</t>
        </is>
      </c>
      <c r="C2916" s="417" t="inlineStr">
        <is>
          <t>Bath and North East Somerset 005</t>
        </is>
      </c>
      <c r="D2916" s="417" t="inlineStr">
        <is>
          <t>E06000022</t>
        </is>
      </c>
      <c r="E2916" s="417" t="inlineStr">
        <is>
          <t>Bath and North East Somerset</t>
        </is>
      </c>
      <c r="F2916" s="417" t="inlineStr">
        <is>
          <t>South West</t>
        </is>
      </c>
      <c r="G2916" s="380" t="inlineStr">
        <is>
          <t>RT Urban Medium</t>
        </is>
      </c>
      <c r="H2916" s="413" t="inlineStr">
        <is>
          <t>Other Urban</t>
        </is>
      </c>
    </row>
    <row r="2917" ht="15.75" customFormat="1" customHeight="1" s="41">
      <c r="B2917" s="416" t="inlineStr">
        <is>
          <t>E02002990</t>
        </is>
      </c>
      <c r="C2917" s="417" t="inlineStr">
        <is>
          <t>Bath and North East Somerset 006</t>
        </is>
      </c>
      <c r="D2917" s="417" t="inlineStr">
        <is>
          <t>E06000022</t>
        </is>
      </c>
      <c r="E2917" s="417" t="inlineStr">
        <is>
          <t>Bath and North East Somerset</t>
        </is>
      </c>
      <c r="F2917" s="417" t="inlineStr">
        <is>
          <t>South West</t>
        </is>
      </c>
      <c r="G2917" s="380" t="inlineStr">
        <is>
          <t>RT Urban Medium</t>
        </is>
      </c>
      <c r="H2917" s="413" t="inlineStr">
        <is>
          <t>Other Urban</t>
        </is>
      </c>
    </row>
    <row r="2918" ht="15.75" customFormat="1" customHeight="1" s="41">
      <c r="B2918" s="416" t="inlineStr">
        <is>
          <t>E02002991</t>
        </is>
      </c>
      <c r="C2918" s="417" t="inlineStr">
        <is>
          <t>Bath and North East Somerset 007</t>
        </is>
      </c>
      <c r="D2918" s="417" t="inlineStr">
        <is>
          <t>E06000022</t>
        </is>
      </c>
      <c r="E2918" s="417" t="inlineStr">
        <is>
          <t>Bath and North East Somerset</t>
        </is>
      </c>
      <c r="F2918" s="417" t="inlineStr">
        <is>
          <t>South West</t>
        </is>
      </c>
      <c r="G2918" s="380" t="inlineStr">
        <is>
          <t>RT Urban Medium</t>
        </is>
      </c>
      <c r="H2918" s="413" t="inlineStr">
        <is>
          <t>Other Urban</t>
        </is>
      </c>
    </row>
    <row r="2919" ht="15.75" customFormat="1" customHeight="1" s="41">
      <c r="B2919" s="416" t="inlineStr">
        <is>
          <t>E02002992</t>
        </is>
      </c>
      <c r="C2919" s="417" t="inlineStr">
        <is>
          <t>Bath and North East Somerset 008</t>
        </is>
      </c>
      <c r="D2919" s="417" t="inlineStr">
        <is>
          <t>E06000022</t>
        </is>
      </c>
      <c r="E2919" s="417" t="inlineStr">
        <is>
          <t>Bath and North East Somerset</t>
        </is>
      </c>
      <c r="F2919" s="417" t="inlineStr">
        <is>
          <t>South West</t>
        </is>
      </c>
      <c r="G2919" s="380" t="inlineStr">
        <is>
          <t>RT Urban Medium</t>
        </is>
      </c>
      <c r="H2919" s="413" t="inlineStr">
        <is>
          <t>Other Urban</t>
        </is>
      </c>
    </row>
    <row r="2920" ht="15.75" customFormat="1" customHeight="1" s="41">
      <c r="B2920" s="416" t="inlineStr">
        <is>
          <t>E02002993</t>
        </is>
      </c>
      <c r="C2920" s="417" t="inlineStr">
        <is>
          <t>Bath and North East Somerset 009</t>
        </is>
      </c>
      <c r="D2920" s="417" t="inlineStr">
        <is>
          <t>E06000022</t>
        </is>
      </c>
      <c r="E2920" s="417" t="inlineStr">
        <is>
          <t>Bath and North East Somerset</t>
        </is>
      </c>
      <c r="F2920" s="417" t="inlineStr">
        <is>
          <t>South West</t>
        </is>
      </c>
      <c r="G2920" s="380" t="inlineStr">
        <is>
          <t>RT Urban Medium</t>
        </is>
      </c>
      <c r="H2920" s="413" t="inlineStr">
        <is>
          <t>Other Urban</t>
        </is>
      </c>
    </row>
    <row r="2921" ht="15.75" customFormat="1" customHeight="1" s="41">
      <c r="B2921" s="416" t="inlineStr">
        <is>
          <t>E02002994</t>
        </is>
      </c>
      <c r="C2921" s="417" t="inlineStr">
        <is>
          <t>Bath and North East Somerset 010</t>
        </is>
      </c>
      <c r="D2921" s="417" t="inlineStr">
        <is>
          <t>E06000022</t>
        </is>
      </c>
      <c r="E2921" s="417" t="inlineStr">
        <is>
          <t>Bath and North East Somerset</t>
        </is>
      </c>
      <c r="F2921" s="417" t="inlineStr">
        <is>
          <t>South West</t>
        </is>
      </c>
      <c r="G2921" s="380" t="inlineStr">
        <is>
          <t>RT Rural</t>
        </is>
      </c>
      <c r="H2921" s="413" t="inlineStr">
        <is>
          <t>Rural</t>
        </is>
      </c>
    </row>
    <row r="2922" ht="15.75" customFormat="1" customHeight="1" s="41">
      <c r="B2922" s="416" t="inlineStr">
        <is>
          <t>E02002995</t>
        </is>
      </c>
      <c r="C2922" s="417" t="inlineStr">
        <is>
          <t>Bath and North East Somerset 011</t>
        </is>
      </c>
      <c r="D2922" s="417" t="inlineStr">
        <is>
          <t>E06000022</t>
        </is>
      </c>
      <c r="E2922" s="417" t="inlineStr">
        <is>
          <t>Bath and North East Somerset</t>
        </is>
      </c>
      <c r="F2922" s="417" t="inlineStr">
        <is>
          <t>South West</t>
        </is>
      </c>
      <c r="G2922" s="380" t="inlineStr">
        <is>
          <t>RT Urban Medium</t>
        </is>
      </c>
      <c r="H2922" s="413" t="inlineStr">
        <is>
          <t>Other Urban</t>
        </is>
      </c>
    </row>
    <row r="2923" ht="15.75" customFormat="1" customHeight="1" s="41">
      <c r="B2923" s="416" t="inlineStr">
        <is>
          <t>E02002996</t>
        </is>
      </c>
      <c r="C2923" s="417" t="inlineStr">
        <is>
          <t>Bath and North East Somerset 012</t>
        </is>
      </c>
      <c r="D2923" s="417" t="inlineStr">
        <is>
          <t>E06000022</t>
        </is>
      </c>
      <c r="E2923" s="417" t="inlineStr">
        <is>
          <t>Bath and North East Somerset</t>
        </is>
      </c>
      <c r="F2923" s="417" t="inlineStr">
        <is>
          <t>South West</t>
        </is>
      </c>
      <c r="G2923" s="380" t="inlineStr">
        <is>
          <t>RT Urban Medium</t>
        </is>
      </c>
      <c r="H2923" s="413" t="inlineStr">
        <is>
          <t>Other Urban</t>
        </is>
      </c>
    </row>
    <row r="2924" ht="15.75" customFormat="1" customHeight="1" s="41">
      <c r="B2924" s="416" t="inlineStr">
        <is>
          <t>E02002997</t>
        </is>
      </c>
      <c r="C2924" s="417" t="inlineStr">
        <is>
          <t>Bath and North East Somerset 013</t>
        </is>
      </c>
      <c r="D2924" s="417" t="inlineStr">
        <is>
          <t>E06000022</t>
        </is>
      </c>
      <c r="E2924" s="417" t="inlineStr">
        <is>
          <t>Bath and North East Somerset</t>
        </is>
      </c>
      <c r="F2924" s="417" t="inlineStr">
        <is>
          <t>South West</t>
        </is>
      </c>
      <c r="G2924" s="380" t="inlineStr">
        <is>
          <t>RT Urban Medium</t>
        </is>
      </c>
      <c r="H2924" s="413" t="inlineStr">
        <is>
          <t>Other Urban</t>
        </is>
      </c>
    </row>
    <row r="2925" ht="15.75" customFormat="1" customHeight="1" s="41">
      <c r="B2925" s="416" t="inlineStr">
        <is>
          <t>E02002998</t>
        </is>
      </c>
      <c r="C2925" s="417" t="inlineStr">
        <is>
          <t>Bath and North East Somerset 014</t>
        </is>
      </c>
      <c r="D2925" s="417" t="inlineStr">
        <is>
          <t>E06000022</t>
        </is>
      </c>
      <c r="E2925" s="417" t="inlineStr">
        <is>
          <t>Bath and North East Somerset</t>
        </is>
      </c>
      <c r="F2925" s="417" t="inlineStr">
        <is>
          <t>South West</t>
        </is>
      </c>
      <c r="G2925" s="380" t="inlineStr">
        <is>
          <t>RT Urban Medium</t>
        </is>
      </c>
      <c r="H2925" s="413" t="inlineStr">
        <is>
          <t>Other Urban</t>
        </is>
      </c>
    </row>
    <row r="2926" ht="15.75" customFormat="1" customHeight="1" s="41">
      <c r="B2926" s="416" t="inlineStr">
        <is>
          <t>E02002999</t>
        </is>
      </c>
      <c r="C2926" s="417" t="inlineStr">
        <is>
          <t>Bath and North East Somerset 015</t>
        </is>
      </c>
      <c r="D2926" s="417" t="inlineStr">
        <is>
          <t>E06000022</t>
        </is>
      </c>
      <c r="E2926" s="417" t="inlineStr">
        <is>
          <t>Bath and North East Somerset</t>
        </is>
      </c>
      <c r="F2926" s="417" t="inlineStr">
        <is>
          <t>South West</t>
        </is>
      </c>
      <c r="G2926" s="380" t="inlineStr">
        <is>
          <t>RT Urban Medium</t>
        </is>
      </c>
      <c r="H2926" s="413" t="inlineStr">
        <is>
          <t>Other Urban</t>
        </is>
      </c>
    </row>
    <row r="2927" ht="15.75" customFormat="1" customHeight="1" s="41">
      <c r="B2927" s="416" t="inlineStr">
        <is>
          <t>E02003000</t>
        </is>
      </c>
      <c r="C2927" s="417" t="inlineStr">
        <is>
          <t>Bath and North East Somerset 016</t>
        </is>
      </c>
      <c r="D2927" s="417" t="inlineStr">
        <is>
          <t>E06000022</t>
        </is>
      </c>
      <c r="E2927" s="417" t="inlineStr">
        <is>
          <t>Bath and North East Somerset</t>
        </is>
      </c>
      <c r="F2927" s="417" t="inlineStr">
        <is>
          <t>South West</t>
        </is>
      </c>
      <c r="G2927" s="380" t="inlineStr">
        <is>
          <t>RT Rural</t>
        </is>
      </c>
      <c r="H2927" s="413" t="inlineStr">
        <is>
          <t>Rural</t>
        </is>
      </c>
    </row>
    <row r="2928" ht="15.75" customFormat="1" customHeight="1" s="41">
      <c r="B2928" s="416" t="inlineStr">
        <is>
          <t>E02003001</t>
        </is>
      </c>
      <c r="C2928" s="417" t="inlineStr">
        <is>
          <t>Bath and North East Somerset 017</t>
        </is>
      </c>
      <c r="D2928" s="417" t="inlineStr">
        <is>
          <t>E06000022</t>
        </is>
      </c>
      <c r="E2928" s="417" t="inlineStr">
        <is>
          <t>Bath and North East Somerset</t>
        </is>
      </c>
      <c r="F2928" s="417" t="inlineStr">
        <is>
          <t>South West</t>
        </is>
      </c>
      <c r="G2928" s="380" t="inlineStr">
        <is>
          <t>RT Urban Medium</t>
        </is>
      </c>
      <c r="H2928" s="413" t="inlineStr">
        <is>
          <t>Other Urban</t>
        </is>
      </c>
    </row>
    <row r="2929" ht="15.75" customFormat="1" customHeight="1" s="41">
      <c r="B2929" s="416" t="inlineStr">
        <is>
          <t>E02003002</t>
        </is>
      </c>
      <c r="C2929" s="417" t="inlineStr">
        <is>
          <t>Bath and North East Somerset 018</t>
        </is>
      </c>
      <c r="D2929" s="417" t="inlineStr">
        <is>
          <t>E06000022</t>
        </is>
      </c>
      <c r="E2929" s="417" t="inlineStr">
        <is>
          <t>Bath and North East Somerset</t>
        </is>
      </c>
      <c r="F2929" s="417" t="inlineStr">
        <is>
          <t>South West</t>
        </is>
      </c>
      <c r="G2929" s="380" t="inlineStr">
        <is>
          <t>RT Urban Medium</t>
        </is>
      </c>
      <c r="H2929" s="413" t="inlineStr">
        <is>
          <t>Other Urban</t>
        </is>
      </c>
    </row>
    <row r="2930" ht="15.75" customFormat="1" customHeight="1" s="41">
      <c r="B2930" s="416" t="inlineStr">
        <is>
          <t>E02003003</t>
        </is>
      </c>
      <c r="C2930" s="417" t="inlineStr">
        <is>
          <t>Bath and North East Somerset 019</t>
        </is>
      </c>
      <c r="D2930" s="417" t="inlineStr">
        <is>
          <t>E06000022</t>
        </is>
      </c>
      <c r="E2930" s="417" t="inlineStr">
        <is>
          <t>Bath and North East Somerset</t>
        </is>
      </c>
      <c r="F2930" s="417" t="inlineStr">
        <is>
          <t>South West</t>
        </is>
      </c>
      <c r="G2930" s="380" t="inlineStr">
        <is>
          <t>RT Urban Medium</t>
        </is>
      </c>
      <c r="H2930" s="413" t="inlineStr">
        <is>
          <t>Other Urban</t>
        </is>
      </c>
    </row>
    <row r="2931" ht="15.75" customFormat="1" customHeight="1" s="41">
      <c r="B2931" s="416" t="inlineStr">
        <is>
          <t>E02003004</t>
        </is>
      </c>
      <c r="C2931" s="417" t="inlineStr">
        <is>
          <t>Bath and North East Somerset 020</t>
        </is>
      </c>
      <c r="D2931" s="417" t="inlineStr">
        <is>
          <t>E06000022</t>
        </is>
      </c>
      <c r="E2931" s="417" t="inlineStr">
        <is>
          <t>Bath and North East Somerset</t>
        </is>
      </c>
      <c r="F2931" s="417" t="inlineStr">
        <is>
          <t>South West</t>
        </is>
      </c>
      <c r="G2931" s="380" t="inlineStr">
        <is>
          <t>RT Rural</t>
        </is>
      </c>
      <c r="H2931" s="413" t="inlineStr">
        <is>
          <t>Rural</t>
        </is>
      </c>
    </row>
    <row r="2932" ht="15.75" customFormat="1" customHeight="1" s="41">
      <c r="B2932" s="416" t="inlineStr">
        <is>
          <t>E02003005</t>
        </is>
      </c>
      <c r="C2932" s="417" t="inlineStr">
        <is>
          <t>Bath and North East Somerset 021</t>
        </is>
      </c>
      <c r="D2932" s="417" t="inlineStr">
        <is>
          <t>E06000022</t>
        </is>
      </c>
      <c r="E2932" s="417" t="inlineStr">
        <is>
          <t>Bath and North East Somerset</t>
        </is>
      </c>
      <c r="F2932" s="417" t="inlineStr">
        <is>
          <t>South West</t>
        </is>
      </c>
      <c r="G2932" s="380" t="inlineStr">
        <is>
          <t>RT Rural</t>
        </is>
      </c>
      <c r="H2932" s="413" t="inlineStr">
        <is>
          <t>Rural</t>
        </is>
      </c>
    </row>
    <row r="2933" ht="15.75" customFormat="1" customHeight="1" s="41">
      <c r="B2933" s="416" t="inlineStr">
        <is>
          <t>E02003006</t>
        </is>
      </c>
      <c r="C2933" s="417" t="inlineStr">
        <is>
          <t>Bath and North East Somerset 022</t>
        </is>
      </c>
      <c r="D2933" s="417" t="inlineStr">
        <is>
          <t>E06000022</t>
        </is>
      </c>
      <c r="E2933" s="417" t="inlineStr">
        <is>
          <t>Bath and North East Somerset</t>
        </is>
      </c>
      <c r="F2933" s="417" t="inlineStr">
        <is>
          <t>South West</t>
        </is>
      </c>
      <c r="G2933" s="380" t="inlineStr">
        <is>
          <t>RT Rural</t>
        </is>
      </c>
      <c r="H2933" s="413" t="inlineStr">
        <is>
          <t>Rural</t>
        </is>
      </c>
    </row>
    <row r="2934" ht="15.75" customFormat="1" customHeight="1" s="41">
      <c r="B2934" s="416" t="inlineStr">
        <is>
          <t>E02003007</t>
        </is>
      </c>
      <c r="C2934" s="417" t="inlineStr">
        <is>
          <t>Bath and North East Somerset 023</t>
        </is>
      </c>
      <c r="D2934" s="417" t="inlineStr">
        <is>
          <t>E06000022</t>
        </is>
      </c>
      <c r="E2934" s="417" t="inlineStr">
        <is>
          <t>Bath and North East Somerset</t>
        </is>
      </c>
      <c r="F2934" s="417" t="inlineStr">
        <is>
          <t>South West</t>
        </is>
      </c>
      <c r="G2934" s="380" t="inlineStr">
        <is>
          <t>RT Rural</t>
        </is>
      </c>
      <c r="H2934" s="413" t="inlineStr">
        <is>
          <t>Rural</t>
        </is>
      </c>
    </row>
    <row r="2935" ht="15.75" customFormat="1" customHeight="1" s="41">
      <c r="B2935" s="416" t="inlineStr">
        <is>
          <t>E02003008</t>
        </is>
      </c>
      <c r="C2935" s="417" t="inlineStr">
        <is>
          <t>Bath and North East Somerset 024</t>
        </is>
      </c>
      <c r="D2935" s="417" t="inlineStr">
        <is>
          <t>E06000022</t>
        </is>
      </c>
      <c r="E2935" s="417" t="inlineStr">
        <is>
          <t>Bath and North East Somerset</t>
        </is>
      </c>
      <c r="F2935" s="417" t="inlineStr">
        <is>
          <t>South West</t>
        </is>
      </c>
      <c r="G2935" s="380" t="inlineStr">
        <is>
          <t>RT Urban Small</t>
        </is>
      </c>
      <c r="H2935" s="413" t="inlineStr">
        <is>
          <t>Other Urban</t>
        </is>
      </c>
    </row>
    <row r="2936" ht="15.75" customFormat="1" customHeight="1" s="41">
      <c r="B2936" s="416" t="inlineStr">
        <is>
          <t>E02003009</t>
        </is>
      </c>
      <c r="C2936" s="417" t="inlineStr">
        <is>
          <t>Bath and North East Somerset 025</t>
        </is>
      </c>
      <c r="D2936" s="417" t="inlineStr">
        <is>
          <t>E06000022</t>
        </is>
      </c>
      <c r="E2936" s="417" t="inlineStr">
        <is>
          <t>Bath and North East Somerset</t>
        </is>
      </c>
      <c r="F2936" s="417" t="inlineStr">
        <is>
          <t>South West</t>
        </is>
      </c>
      <c r="G2936" s="380" t="inlineStr">
        <is>
          <t>RT Urban Small</t>
        </is>
      </c>
      <c r="H2936" s="413" t="inlineStr">
        <is>
          <t>Other Urban</t>
        </is>
      </c>
    </row>
    <row r="2937" ht="15.75" customFormat="1" customHeight="1" s="41">
      <c r="B2937" s="416" t="inlineStr">
        <is>
          <t>E02003010</t>
        </is>
      </c>
      <c r="C2937" s="417" t="inlineStr">
        <is>
          <t>Bath and North East Somerset 026</t>
        </is>
      </c>
      <c r="D2937" s="417" t="inlineStr">
        <is>
          <t>E06000022</t>
        </is>
      </c>
      <c r="E2937" s="417" t="inlineStr">
        <is>
          <t>Bath and North East Somerset</t>
        </is>
      </c>
      <c r="F2937" s="417" t="inlineStr">
        <is>
          <t>South West</t>
        </is>
      </c>
      <c r="G2937" s="380" t="inlineStr">
        <is>
          <t>RT Urban Small</t>
        </is>
      </c>
      <c r="H2937" s="413" t="inlineStr">
        <is>
          <t>Other Urban</t>
        </is>
      </c>
    </row>
    <row r="2938" ht="15.75" customFormat="1" customHeight="1" s="41">
      <c r="B2938" s="416" t="inlineStr">
        <is>
          <t>E02003011</t>
        </is>
      </c>
      <c r="C2938" s="417" t="inlineStr">
        <is>
          <t>Bath and North East Somerset 027</t>
        </is>
      </c>
      <c r="D2938" s="417" t="inlineStr">
        <is>
          <t>E06000022</t>
        </is>
      </c>
      <c r="E2938" s="417" t="inlineStr">
        <is>
          <t>Bath and North East Somerset</t>
        </is>
      </c>
      <c r="F2938" s="417" t="inlineStr">
        <is>
          <t>South West</t>
        </is>
      </c>
      <c r="G2938" s="380" t="inlineStr">
        <is>
          <t>RT Urban Small</t>
        </is>
      </c>
      <c r="H2938" s="413" t="inlineStr">
        <is>
          <t>Other Urban</t>
        </is>
      </c>
    </row>
    <row r="2939" ht="15.75" customFormat="1" customHeight="1" s="41">
      <c r="B2939" s="416" t="inlineStr">
        <is>
          <t>E02003012</t>
        </is>
      </c>
      <c r="C2939" s="417" t="inlineStr">
        <is>
          <t>Bristol 001</t>
        </is>
      </c>
      <c r="D2939" s="417" t="inlineStr">
        <is>
          <t>E06000023</t>
        </is>
      </c>
      <c r="E2939" s="417" t="inlineStr">
        <is>
          <t>Bristol, City of</t>
        </is>
      </c>
      <c r="F2939" s="417" t="inlineStr">
        <is>
          <t>South West</t>
        </is>
      </c>
      <c r="G2939" s="380" t="inlineStr">
        <is>
          <t>RT Urban Big</t>
        </is>
      </c>
      <c r="H2939" s="413" t="inlineStr">
        <is>
          <t>Other Urban</t>
        </is>
      </c>
    </row>
    <row r="2940" ht="15.75" customFormat="1" customHeight="1" s="41">
      <c r="B2940" s="416" t="inlineStr">
        <is>
          <t>E02003013</t>
        </is>
      </c>
      <c r="C2940" s="417" t="inlineStr">
        <is>
          <t>Bristol 002</t>
        </is>
      </c>
      <c r="D2940" s="417" t="inlineStr">
        <is>
          <t>E06000023</t>
        </is>
      </c>
      <c r="E2940" s="417" t="inlineStr">
        <is>
          <t>Bristol, City of</t>
        </is>
      </c>
      <c r="F2940" s="417" t="inlineStr">
        <is>
          <t>South West</t>
        </is>
      </c>
      <c r="G2940" s="380" t="inlineStr">
        <is>
          <t>RT Urban Big</t>
        </is>
      </c>
      <c r="H2940" s="413" t="inlineStr">
        <is>
          <t>Other Urban</t>
        </is>
      </c>
    </row>
    <row r="2941" ht="15.75" customFormat="1" customHeight="1" s="41">
      <c r="B2941" s="416" t="inlineStr">
        <is>
          <t>E02003014</t>
        </is>
      </c>
      <c r="C2941" s="417" t="inlineStr">
        <is>
          <t>Bristol 003</t>
        </is>
      </c>
      <c r="D2941" s="417" t="inlineStr">
        <is>
          <t>E06000023</t>
        </is>
      </c>
      <c r="E2941" s="417" t="inlineStr">
        <is>
          <t>Bristol, City of</t>
        </is>
      </c>
      <c r="F2941" s="417" t="inlineStr">
        <is>
          <t>South West</t>
        </is>
      </c>
      <c r="G2941" s="380" t="inlineStr">
        <is>
          <t>RT Urban Big</t>
        </is>
      </c>
      <c r="H2941" s="413" t="inlineStr">
        <is>
          <t>Other Urban</t>
        </is>
      </c>
    </row>
    <row r="2942" ht="15.75" customFormat="1" customHeight="1" s="41">
      <c r="B2942" s="416" t="inlineStr">
        <is>
          <t>E02003015</t>
        </is>
      </c>
      <c r="C2942" s="417" t="inlineStr">
        <is>
          <t>Bristol 004</t>
        </is>
      </c>
      <c r="D2942" s="417" t="inlineStr">
        <is>
          <t>E06000023</t>
        </is>
      </c>
      <c r="E2942" s="417" t="inlineStr">
        <is>
          <t>Bristol, City of</t>
        </is>
      </c>
      <c r="F2942" s="417" t="inlineStr">
        <is>
          <t>South West</t>
        </is>
      </c>
      <c r="G2942" s="380" t="inlineStr">
        <is>
          <t>RT Urban Big</t>
        </is>
      </c>
      <c r="H2942" s="413" t="inlineStr">
        <is>
          <t>Other Urban</t>
        </is>
      </c>
    </row>
    <row r="2943" ht="15.75" customFormat="1" customHeight="1" s="41">
      <c r="B2943" s="416" t="inlineStr">
        <is>
          <t>E02003016</t>
        </is>
      </c>
      <c r="C2943" s="417" t="inlineStr">
        <is>
          <t>Bristol 005</t>
        </is>
      </c>
      <c r="D2943" s="417" t="inlineStr">
        <is>
          <t>E06000023</t>
        </is>
      </c>
      <c r="E2943" s="417" t="inlineStr">
        <is>
          <t>Bristol, City of</t>
        </is>
      </c>
      <c r="F2943" s="417" t="inlineStr">
        <is>
          <t>South West</t>
        </is>
      </c>
      <c r="G2943" s="380" t="inlineStr">
        <is>
          <t>RT Urban Big</t>
        </is>
      </c>
      <c r="H2943" s="413" t="inlineStr">
        <is>
          <t>Other Urban</t>
        </is>
      </c>
    </row>
    <row r="2944" ht="15.75" customFormat="1" customHeight="1" s="41">
      <c r="B2944" s="416" t="inlineStr">
        <is>
          <t>E02003017</t>
        </is>
      </c>
      <c r="C2944" s="417" t="inlineStr">
        <is>
          <t>Bristol 006</t>
        </is>
      </c>
      <c r="D2944" s="417" t="inlineStr">
        <is>
          <t>E06000023</t>
        </is>
      </c>
      <c r="E2944" s="417" t="inlineStr">
        <is>
          <t>Bristol, City of</t>
        </is>
      </c>
      <c r="F2944" s="417" t="inlineStr">
        <is>
          <t>South West</t>
        </is>
      </c>
      <c r="G2944" s="380" t="inlineStr">
        <is>
          <t>RT Urban Big</t>
        </is>
      </c>
      <c r="H2944" s="413" t="inlineStr">
        <is>
          <t>Other Urban</t>
        </is>
      </c>
    </row>
    <row r="2945" ht="15.75" customFormat="1" customHeight="1" s="41">
      <c r="B2945" s="416" t="inlineStr">
        <is>
          <t>E02003018</t>
        </is>
      </c>
      <c r="C2945" s="417" t="inlineStr">
        <is>
          <t>Bristol 007</t>
        </is>
      </c>
      <c r="D2945" s="417" t="inlineStr">
        <is>
          <t>E06000023</t>
        </is>
      </c>
      <c r="E2945" s="417" t="inlineStr">
        <is>
          <t>Bristol, City of</t>
        </is>
      </c>
      <c r="F2945" s="417" t="inlineStr">
        <is>
          <t>South West</t>
        </is>
      </c>
      <c r="G2945" s="380" t="inlineStr">
        <is>
          <t>RT Urban Big</t>
        </is>
      </c>
      <c r="H2945" s="413" t="inlineStr">
        <is>
          <t>Other Urban</t>
        </is>
      </c>
    </row>
    <row r="2946" ht="15.75" customFormat="1" customHeight="1" s="41">
      <c r="B2946" s="416" t="inlineStr">
        <is>
          <t>E02003019</t>
        </is>
      </c>
      <c r="C2946" s="417" t="inlineStr">
        <is>
          <t>Bristol 008</t>
        </is>
      </c>
      <c r="D2946" s="417" t="inlineStr">
        <is>
          <t>E06000023</t>
        </is>
      </c>
      <c r="E2946" s="417" t="inlineStr">
        <is>
          <t>Bristol, City of</t>
        </is>
      </c>
      <c r="F2946" s="417" t="inlineStr">
        <is>
          <t>South West</t>
        </is>
      </c>
      <c r="G2946" s="380" t="inlineStr">
        <is>
          <t>RT Rural</t>
        </is>
      </c>
      <c r="H2946" s="413" t="inlineStr">
        <is>
          <t>Rural</t>
        </is>
      </c>
    </row>
    <row r="2947" ht="15.75" customFormat="1" customHeight="1" s="41">
      <c r="B2947" s="416" t="inlineStr">
        <is>
          <t>E02003020</t>
        </is>
      </c>
      <c r="C2947" s="417" t="inlineStr">
        <is>
          <t>Bristol 009</t>
        </is>
      </c>
      <c r="D2947" s="417" t="inlineStr">
        <is>
          <t>E06000023</t>
        </is>
      </c>
      <c r="E2947" s="417" t="inlineStr">
        <is>
          <t>Bristol, City of</t>
        </is>
      </c>
      <c r="F2947" s="417" t="inlineStr">
        <is>
          <t>South West</t>
        </is>
      </c>
      <c r="G2947" s="380" t="inlineStr">
        <is>
          <t>RT Urban Big</t>
        </is>
      </c>
      <c r="H2947" s="413" t="inlineStr">
        <is>
          <t>Other Urban</t>
        </is>
      </c>
    </row>
    <row r="2948" ht="15.75" customFormat="1" customHeight="1" s="41">
      <c r="B2948" s="416" t="inlineStr">
        <is>
          <t>E02003021</t>
        </is>
      </c>
      <c r="C2948" s="417" t="inlineStr">
        <is>
          <t>Bristol 010</t>
        </is>
      </c>
      <c r="D2948" s="417" t="inlineStr">
        <is>
          <t>E06000023</t>
        </is>
      </c>
      <c r="E2948" s="417" t="inlineStr">
        <is>
          <t>Bristol, City of</t>
        </is>
      </c>
      <c r="F2948" s="417" t="inlineStr">
        <is>
          <t>South West</t>
        </is>
      </c>
      <c r="G2948" s="380" t="inlineStr">
        <is>
          <t>RT Urban Big</t>
        </is>
      </c>
      <c r="H2948" s="413" t="inlineStr">
        <is>
          <t>Other Urban</t>
        </is>
      </c>
    </row>
    <row r="2949" ht="15.75" customFormat="1" customHeight="1" s="41">
      <c r="B2949" s="416" t="inlineStr">
        <is>
          <t>E02003022</t>
        </is>
      </c>
      <c r="C2949" s="417" t="inlineStr">
        <is>
          <t>Bristol 011</t>
        </is>
      </c>
      <c r="D2949" s="417" t="inlineStr">
        <is>
          <t>E06000023</t>
        </is>
      </c>
      <c r="E2949" s="417" t="inlineStr">
        <is>
          <t>Bristol, City of</t>
        </is>
      </c>
      <c r="F2949" s="417" t="inlineStr">
        <is>
          <t>South West</t>
        </is>
      </c>
      <c r="G2949" s="380" t="inlineStr">
        <is>
          <t>RT Urban Big</t>
        </is>
      </c>
      <c r="H2949" s="413" t="inlineStr">
        <is>
          <t>Other Urban</t>
        </is>
      </c>
    </row>
    <row r="2950" ht="15.75" customFormat="1" customHeight="1" s="41">
      <c r="B2950" s="416" t="inlineStr">
        <is>
          <t>E02003023</t>
        </is>
      </c>
      <c r="C2950" s="417" t="inlineStr">
        <is>
          <t>Bristol 012</t>
        </is>
      </c>
      <c r="D2950" s="417" t="inlineStr">
        <is>
          <t>E06000023</t>
        </is>
      </c>
      <c r="E2950" s="417" t="inlineStr">
        <is>
          <t>Bristol, City of</t>
        </is>
      </c>
      <c r="F2950" s="417" t="inlineStr">
        <is>
          <t>South West</t>
        </is>
      </c>
      <c r="G2950" s="380" t="inlineStr">
        <is>
          <t>RT Urban Big</t>
        </is>
      </c>
      <c r="H2950" s="413" t="inlineStr">
        <is>
          <t>Other Urban</t>
        </is>
      </c>
    </row>
    <row r="2951" ht="15.75" customFormat="1" customHeight="1" s="41">
      <c r="B2951" s="416" t="inlineStr">
        <is>
          <t>E02003024</t>
        </is>
      </c>
      <c r="C2951" s="417" t="inlineStr">
        <is>
          <t>Bristol 013</t>
        </is>
      </c>
      <c r="D2951" s="417" t="inlineStr">
        <is>
          <t>E06000023</t>
        </is>
      </c>
      <c r="E2951" s="417" t="inlineStr">
        <is>
          <t>Bristol, City of</t>
        </is>
      </c>
      <c r="F2951" s="417" t="inlineStr">
        <is>
          <t>South West</t>
        </is>
      </c>
      <c r="G2951" s="380" t="inlineStr">
        <is>
          <t>RT Urban Big</t>
        </is>
      </c>
      <c r="H2951" s="413" t="inlineStr">
        <is>
          <t>Other Urban</t>
        </is>
      </c>
    </row>
    <row r="2952" ht="15.75" customFormat="1" customHeight="1" s="41">
      <c r="B2952" s="416" t="inlineStr">
        <is>
          <t>E02003025</t>
        </is>
      </c>
      <c r="C2952" s="417" t="inlineStr">
        <is>
          <t>Bristol 014</t>
        </is>
      </c>
      <c r="D2952" s="417" t="inlineStr">
        <is>
          <t>E06000023</t>
        </is>
      </c>
      <c r="E2952" s="417" t="inlineStr">
        <is>
          <t>Bristol, City of</t>
        </is>
      </c>
      <c r="F2952" s="417" t="inlineStr">
        <is>
          <t>South West</t>
        </is>
      </c>
      <c r="G2952" s="380" t="inlineStr">
        <is>
          <t>RT Urban Big</t>
        </is>
      </c>
      <c r="H2952" s="413" t="inlineStr">
        <is>
          <t>Other Urban</t>
        </is>
      </c>
    </row>
    <row r="2953" ht="15.75" customFormat="1" customHeight="1" s="41">
      <c r="B2953" s="416" t="inlineStr">
        <is>
          <t>E02003026</t>
        </is>
      </c>
      <c r="C2953" s="417" t="inlineStr">
        <is>
          <t>Bristol 015</t>
        </is>
      </c>
      <c r="D2953" s="417" t="inlineStr">
        <is>
          <t>E06000023</t>
        </is>
      </c>
      <c r="E2953" s="417" t="inlineStr">
        <is>
          <t>Bristol, City of</t>
        </is>
      </c>
      <c r="F2953" s="417" t="inlineStr">
        <is>
          <t>South West</t>
        </is>
      </c>
      <c r="G2953" s="380" t="inlineStr">
        <is>
          <t>RT Urban Big</t>
        </is>
      </c>
      <c r="H2953" s="413" t="inlineStr">
        <is>
          <t>Other Urban</t>
        </is>
      </c>
    </row>
    <row r="2954" ht="15.75" customFormat="1" customHeight="1" s="41">
      <c r="B2954" s="416" t="inlineStr">
        <is>
          <t>E02003027</t>
        </is>
      </c>
      <c r="C2954" s="417" t="inlineStr">
        <is>
          <t>Bristol 016</t>
        </is>
      </c>
      <c r="D2954" s="417" t="inlineStr">
        <is>
          <t>E06000023</t>
        </is>
      </c>
      <c r="E2954" s="417" t="inlineStr">
        <is>
          <t>Bristol, City of</t>
        </is>
      </c>
      <c r="F2954" s="417" t="inlineStr">
        <is>
          <t>South West</t>
        </is>
      </c>
      <c r="G2954" s="380" t="inlineStr">
        <is>
          <t>RT Urban Big</t>
        </is>
      </c>
      <c r="H2954" s="413" t="inlineStr">
        <is>
          <t>Other Urban</t>
        </is>
      </c>
    </row>
    <row r="2955" ht="15.75" customFormat="1" customHeight="1" s="41">
      <c r="B2955" s="416" t="inlineStr">
        <is>
          <t>E02003028</t>
        </is>
      </c>
      <c r="C2955" s="417" t="inlineStr">
        <is>
          <t>Bristol 017</t>
        </is>
      </c>
      <c r="D2955" s="417" t="inlineStr">
        <is>
          <t>E06000023</t>
        </is>
      </c>
      <c r="E2955" s="417" t="inlineStr">
        <is>
          <t>Bristol, City of</t>
        </is>
      </c>
      <c r="F2955" s="417" t="inlineStr">
        <is>
          <t>South West</t>
        </is>
      </c>
      <c r="G2955" s="380" t="inlineStr">
        <is>
          <t>RT Urban Big</t>
        </is>
      </c>
      <c r="H2955" s="413" t="inlineStr">
        <is>
          <t>Other Urban</t>
        </is>
      </c>
    </row>
    <row r="2956" ht="15.75" customFormat="1" customHeight="1" s="41">
      <c r="B2956" s="416" t="inlineStr">
        <is>
          <t>E02003029</t>
        </is>
      </c>
      <c r="C2956" s="417" t="inlineStr">
        <is>
          <t>Bristol 018</t>
        </is>
      </c>
      <c r="D2956" s="417" t="inlineStr">
        <is>
          <t>E06000023</t>
        </is>
      </c>
      <c r="E2956" s="417" t="inlineStr">
        <is>
          <t>Bristol, City of</t>
        </is>
      </c>
      <c r="F2956" s="417" t="inlineStr">
        <is>
          <t>South West</t>
        </is>
      </c>
      <c r="G2956" s="380" t="inlineStr">
        <is>
          <t>RT Urban Big</t>
        </is>
      </c>
      <c r="H2956" s="413" t="inlineStr">
        <is>
          <t>Other Urban</t>
        </is>
      </c>
    </row>
    <row r="2957" ht="15.75" customFormat="1" customHeight="1" s="41">
      <c r="B2957" s="416" t="inlineStr">
        <is>
          <t>E02003030</t>
        </is>
      </c>
      <c r="C2957" s="417" t="inlineStr">
        <is>
          <t>Bristol 019</t>
        </is>
      </c>
      <c r="D2957" s="417" t="inlineStr">
        <is>
          <t>E06000023</t>
        </is>
      </c>
      <c r="E2957" s="417" t="inlineStr">
        <is>
          <t>Bristol, City of</t>
        </is>
      </c>
      <c r="F2957" s="417" t="inlineStr">
        <is>
          <t>South West</t>
        </is>
      </c>
      <c r="G2957" s="380" t="inlineStr">
        <is>
          <t>RT Urban Big</t>
        </is>
      </c>
      <c r="H2957" s="413" t="inlineStr">
        <is>
          <t>Other Urban</t>
        </is>
      </c>
    </row>
    <row r="2958" ht="15.75" customFormat="1" customHeight="1" s="41">
      <c r="B2958" s="416" t="inlineStr">
        <is>
          <t>E02003031</t>
        </is>
      </c>
      <c r="C2958" s="417" t="inlineStr">
        <is>
          <t>Bristol 020</t>
        </is>
      </c>
      <c r="D2958" s="417" t="inlineStr">
        <is>
          <t>E06000023</t>
        </is>
      </c>
      <c r="E2958" s="417" t="inlineStr">
        <is>
          <t>Bristol, City of</t>
        </is>
      </c>
      <c r="F2958" s="417" t="inlineStr">
        <is>
          <t>South West</t>
        </is>
      </c>
      <c r="G2958" s="380" t="inlineStr">
        <is>
          <t>RT Urban Big</t>
        </is>
      </c>
      <c r="H2958" s="413" t="inlineStr">
        <is>
          <t>Other Urban</t>
        </is>
      </c>
    </row>
    <row r="2959" ht="15.75" customFormat="1" customHeight="1" s="41">
      <c r="B2959" s="416" t="inlineStr">
        <is>
          <t>E02003032</t>
        </is>
      </c>
      <c r="C2959" s="417" t="inlineStr">
        <is>
          <t>Bristol 021</t>
        </is>
      </c>
      <c r="D2959" s="417" t="inlineStr">
        <is>
          <t>E06000023</t>
        </is>
      </c>
      <c r="E2959" s="417" t="inlineStr">
        <is>
          <t>Bristol, City of</t>
        </is>
      </c>
      <c r="F2959" s="417" t="inlineStr">
        <is>
          <t>South West</t>
        </is>
      </c>
      <c r="G2959" s="380" t="inlineStr">
        <is>
          <t>RT Urban Big</t>
        </is>
      </c>
      <c r="H2959" s="413" t="inlineStr">
        <is>
          <t>Other Urban</t>
        </is>
      </c>
    </row>
    <row r="2960" ht="15.75" customFormat="1" customHeight="1" s="41">
      <c r="B2960" s="416" t="inlineStr">
        <is>
          <t>E02003033</t>
        </is>
      </c>
      <c r="C2960" s="417" t="inlineStr">
        <is>
          <t>Bristol 022</t>
        </is>
      </c>
      <c r="D2960" s="417" t="inlineStr">
        <is>
          <t>E06000023</t>
        </is>
      </c>
      <c r="E2960" s="417" t="inlineStr">
        <is>
          <t>Bristol, City of</t>
        </is>
      </c>
      <c r="F2960" s="417" t="inlineStr">
        <is>
          <t>South West</t>
        </is>
      </c>
      <c r="G2960" s="380" t="inlineStr">
        <is>
          <t>RT Urban Big</t>
        </is>
      </c>
      <c r="H2960" s="413" t="inlineStr">
        <is>
          <t>Other Urban</t>
        </is>
      </c>
    </row>
    <row r="2961" ht="15.75" customFormat="1" customHeight="1" s="41">
      <c r="B2961" s="416" t="inlineStr">
        <is>
          <t>E02003034</t>
        </is>
      </c>
      <c r="C2961" s="417" t="inlineStr">
        <is>
          <t>Bristol 023</t>
        </is>
      </c>
      <c r="D2961" s="417" t="inlineStr">
        <is>
          <t>E06000023</t>
        </is>
      </c>
      <c r="E2961" s="417" t="inlineStr">
        <is>
          <t>Bristol, City of</t>
        </is>
      </c>
      <c r="F2961" s="417" t="inlineStr">
        <is>
          <t>South West</t>
        </is>
      </c>
      <c r="G2961" s="380" t="inlineStr">
        <is>
          <t>RT Urban Big</t>
        </is>
      </c>
      <c r="H2961" s="413" t="inlineStr">
        <is>
          <t>Other Urban</t>
        </is>
      </c>
    </row>
    <row r="2962" ht="15.75" customFormat="1" customHeight="1" s="41">
      <c r="B2962" s="416" t="inlineStr">
        <is>
          <t>E02003036</t>
        </is>
      </c>
      <c r="C2962" s="417" t="inlineStr">
        <is>
          <t>Bristol 025</t>
        </is>
      </c>
      <c r="D2962" s="417" t="inlineStr">
        <is>
          <t>E06000023</t>
        </is>
      </c>
      <c r="E2962" s="417" t="inlineStr">
        <is>
          <t>Bristol, City of</t>
        </is>
      </c>
      <c r="F2962" s="417" t="inlineStr">
        <is>
          <t>South West</t>
        </is>
      </c>
      <c r="G2962" s="380" t="inlineStr">
        <is>
          <t>RT Urban Big</t>
        </is>
      </c>
      <c r="H2962" s="413" t="inlineStr">
        <is>
          <t>Other Urban</t>
        </is>
      </c>
    </row>
    <row r="2963" ht="15.75" customFormat="1" customHeight="1" s="41">
      <c r="B2963" s="416" t="inlineStr">
        <is>
          <t>E02003037</t>
        </is>
      </c>
      <c r="C2963" s="417" t="inlineStr">
        <is>
          <t>Bristol 026</t>
        </is>
      </c>
      <c r="D2963" s="417" t="inlineStr">
        <is>
          <t>E06000023</t>
        </is>
      </c>
      <c r="E2963" s="417" t="inlineStr">
        <is>
          <t>Bristol, City of</t>
        </is>
      </c>
      <c r="F2963" s="417" t="inlineStr">
        <is>
          <t>South West</t>
        </is>
      </c>
      <c r="G2963" s="380" t="inlineStr">
        <is>
          <t>RT Urban Big</t>
        </is>
      </c>
      <c r="H2963" s="413" t="inlineStr">
        <is>
          <t>Other Urban</t>
        </is>
      </c>
    </row>
    <row r="2964" ht="15.75" customFormat="1" customHeight="1" s="41">
      <c r="B2964" s="416" t="inlineStr">
        <is>
          <t>E02003038</t>
        </is>
      </c>
      <c r="C2964" s="417" t="inlineStr">
        <is>
          <t>Bristol 027</t>
        </is>
      </c>
      <c r="D2964" s="417" t="inlineStr">
        <is>
          <t>E06000023</t>
        </is>
      </c>
      <c r="E2964" s="417" t="inlineStr">
        <is>
          <t>Bristol, City of</t>
        </is>
      </c>
      <c r="F2964" s="417" t="inlineStr">
        <is>
          <t>South West</t>
        </is>
      </c>
      <c r="G2964" s="380" t="inlineStr">
        <is>
          <t>RT Urban Big</t>
        </is>
      </c>
      <c r="H2964" s="413" t="inlineStr">
        <is>
          <t>Other Urban</t>
        </is>
      </c>
    </row>
    <row r="2965" ht="15.75" customFormat="1" customHeight="1" s="41">
      <c r="B2965" s="416" t="inlineStr">
        <is>
          <t>E02003039</t>
        </is>
      </c>
      <c r="C2965" s="417" t="inlineStr">
        <is>
          <t>Bristol 028</t>
        </is>
      </c>
      <c r="D2965" s="417" t="inlineStr">
        <is>
          <t>E06000023</t>
        </is>
      </c>
      <c r="E2965" s="417" t="inlineStr">
        <is>
          <t>Bristol, City of</t>
        </is>
      </c>
      <c r="F2965" s="417" t="inlineStr">
        <is>
          <t>South West</t>
        </is>
      </c>
      <c r="G2965" s="380" t="inlineStr">
        <is>
          <t>RT Urban Big</t>
        </is>
      </c>
      <c r="H2965" s="413" t="inlineStr">
        <is>
          <t>Other Urban</t>
        </is>
      </c>
    </row>
    <row r="2966" ht="15.75" customFormat="1" customHeight="1" s="41">
      <c r="B2966" s="416" t="inlineStr">
        <is>
          <t>E02003040</t>
        </is>
      </c>
      <c r="C2966" s="417" t="inlineStr">
        <is>
          <t>Bristol 029</t>
        </is>
      </c>
      <c r="D2966" s="417" t="inlineStr">
        <is>
          <t>E06000023</t>
        </is>
      </c>
      <c r="E2966" s="417" t="inlineStr">
        <is>
          <t>Bristol, City of</t>
        </is>
      </c>
      <c r="F2966" s="417" t="inlineStr">
        <is>
          <t>South West</t>
        </is>
      </c>
      <c r="G2966" s="380" t="inlineStr">
        <is>
          <t>RT Urban Big</t>
        </is>
      </c>
      <c r="H2966" s="413" t="inlineStr">
        <is>
          <t>Other Urban</t>
        </is>
      </c>
    </row>
    <row r="2967" ht="15.75" customFormat="1" customHeight="1" s="41">
      <c r="B2967" s="416" t="inlineStr">
        <is>
          <t>E02003041</t>
        </is>
      </c>
      <c r="C2967" s="417" t="inlineStr">
        <is>
          <t>Bristol 030</t>
        </is>
      </c>
      <c r="D2967" s="417" t="inlineStr">
        <is>
          <t>E06000023</t>
        </is>
      </c>
      <c r="E2967" s="417" t="inlineStr">
        <is>
          <t>Bristol, City of</t>
        </is>
      </c>
      <c r="F2967" s="417" t="inlineStr">
        <is>
          <t>South West</t>
        </is>
      </c>
      <c r="G2967" s="380" t="inlineStr">
        <is>
          <t>RT Urban Big</t>
        </is>
      </c>
      <c r="H2967" s="413" t="inlineStr">
        <is>
          <t>Other Urban</t>
        </is>
      </c>
    </row>
    <row r="2968" ht="15.75" customFormat="1" customHeight="1" s="41">
      <c r="B2968" s="416" t="inlineStr">
        <is>
          <t>E02003043</t>
        </is>
      </c>
      <c r="C2968" s="417" t="inlineStr">
        <is>
          <t>Bristol 032</t>
        </is>
      </c>
      <c r="D2968" s="417" t="inlineStr">
        <is>
          <t>E06000023</t>
        </is>
      </c>
      <c r="E2968" s="417" t="inlineStr">
        <is>
          <t>Bristol, City of</t>
        </is>
      </c>
      <c r="F2968" s="417" t="inlineStr">
        <is>
          <t>South West</t>
        </is>
      </c>
      <c r="G2968" s="380" t="inlineStr">
        <is>
          <t>RT Urban Big</t>
        </is>
      </c>
      <c r="H2968" s="413" t="inlineStr">
        <is>
          <t>Other Urban</t>
        </is>
      </c>
    </row>
    <row r="2969" ht="15.75" customFormat="1" customHeight="1" s="41">
      <c r="B2969" s="416" t="inlineStr">
        <is>
          <t>E02003044</t>
        </is>
      </c>
      <c r="C2969" s="417" t="inlineStr">
        <is>
          <t>Bristol 033</t>
        </is>
      </c>
      <c r="D2969" s="417" t="inlineStr">
        <is>
          <t>E06000023</t>
        </is>
      </c>
      <c r="E2969" s="417" t="inlineStr">
        <is>
          <t>Bristol, City of</t>
        </is>
      </c>
      <c r="F2969" s="417" t="inlineStr">
        <is>
          <t>South West</t>
        </is>
      </c>
      <c r="G2969" s="380" t="inlineStr">
        <is>
          <t>RT Urban Big</t>
        </is>
      </c>
      <c r="H2969" s="413" t="inlineStr">
        <is>
          <t>Other Urban</t>
        </is>
      </c>
    </row>
    <row r="2970" ht="15.75" customFormat="1" customHeight="1" s="41">
      <c r="B2970" s="416" t="inlineStr">
        <is>
          <t>E02003045</t>
        </is>
      </c>
      <c r="C2970" s="417" t="inlineStr">
        <is>
          <t>Bristol 034</t>
        </is>
      </c>
      <c r="D2970" s="417" t="inlineStr">
        <is>
          <t>E06000023</t>
        </is>
      </c>
      <c r="E2970" s="417" t="inlineStr">
        <is>
          <t>Bristol, City of</t>
        </is>
      </c>
      <c r="F2970" s="417" t="inlineStr">
        <is>
          <t>South West</t>
        </is>
      </c>
      <c r="G2970" s="380" t="inlineStr">
        <is>
          <t>RT Urban Big</t>
        </is>
      </c>
      <c r="H2970" s="413" t="inlineStr">
        <is>
          <t>Other Urban</t>
        </is>
      </c>
    </row>
    <row r="2971" ht="15.75" customFormat="1" customHeight="1" s="41">
      <c r="B2971" s="416" t="inlineStr">
        <is>
          <t>E02003046</t>
        </is>
      </c>
      <c r="C2971" s="417" t="inlineStr">
        <is>
          <t>Bristol 035</t>
        </is>
      </c>
      <c r="D2971" s="417" t="inlineStr">
        <is>
          <t>E06000023</t>
        </is>
      </c>
      <c r="E2971" s="417" t="inlineStr">
        <is>
          <t>Bristol, City of</t>
        </is>
      </c>
      <c r="F2971" s="417" t="inlineStr">
        <is>
          <t>South West</t>
        </is>
      </c>
      <c r="G2971" s="380" t="inlineStr">
        <is>
          <t>RT Urban Big</t>
        </is>
      </c>
      <c r="H2971" s="413" t="inlineStr">
        <is>
          <t>Other Urban</t>
        </is>
      </c>
    </row>
    <row r="2972" ht="15.75" customFormat="1" customHeight="1" s="41">
      <c r="B2972" s="416" t="inlineStr">
        <is>
          <t>E02003047</t>
        </is>
      </c>
      <c r="C2972" s="417" t="inlineStr">
        <is>
          <t>Bristol 036</t>
        </is>
      </c>
      <c r="D2972" s="417" t="inlineStr">
        <is>
          <t>E06000023</t>
        </is>
      </c>
      <c r="E2972" s="417" t="inlineStr">
        <is>
          <t>Bristol, City of</t>
        </is>
      </c>
      <c r="F2972" s="417" t="inlineStr">
        <is>
          <t>South West</t>
        </is>
      </c>
      <c r="G2972" s="380" t="inlineStr">
        <is>
          <t>RT Urban Big</t>
        </is>
      </c>
      <c r="H2972" s="413" t="inlineStr">
        <is>
          <t>Other Urban</t>
        </is>
      </c>
    </row>
    <row r="2973" ht="15.75" customFormat="1" customHeight="1" s="41">
      <c r="B2973" s="416" t="inlineStr">
        <is>
          <t>E02003048</t>
        </is>
      </c>
      <c r="C2973" s="417" t="inlineStr">
        <is>
          <t>Bristol 037</t>
        </is>
      </c>
      <c r="D2973" s="417" t="inlineStr">
        <is>
          <t>E06000023</t>
        </is>
      </c>
      <c r="E2973" s="417" t="inlineStr">
        <is>
          <t>Bristol, City of</t>
        </is>
      </c>
      <c r="F2973" s="417" t="inlineStr">
        <is>
          <t>South West</t>
        </is>
      </c>
      <c r="G2973" s="380" t="inlineStr">
        <is>
          <t>RT Urban Big</t>
        </is>
      </c>
      <c r="H2973" s="413" t="inlineStr">
        <is>
          <t>Other Urban</t>
        </is>
      </c>
    </row>
    <row r="2974" ht="15.75" customFormat="1" customHeight="1" s="41">
      <c r="B2974" s="416" t="inlineStr">
        <is>
          <t>E02003049</t>
        </is>
      </c>
      <c r="C2974" s="417" t="inlineStr">
        <is>
          <t>Bristol 038</t>
        </is>
      </c>
      <c r="D2974" s="417" t="inlineStr">
        <is>
          <t>E06000023</t>
        </is>
      </c>
      <c r="E2974" s="417" t="inlineStr">
        <is>
          <t>Bristol, City of</t>
        </is>
      </c>
      <c r="F2974" s="417" t="inlineStr">
        <is>
          <t>South West</t>
        </is>
      </c>
      <c r="G2974" s="380" t="inlineStr">
        <is>
          <t>RT Urban Big</t>
        </is>
      </c>
      <c r="H2974" s="413" t="inlineStr">
        <is>
          <t>Other Urban</t>
        </is>
      </c>
    </row>
    <row r="2975" ht="15.75" customFormat="1" customHeight="1" s="41">
      <c r="B2975" s="416" t="inlineStr">
        <is>
          <t>E02003050</t>
        </is>
      </c>
      <c r="C2975" s="417" t="inlineStr">
        <is>
          <t>Bristol 039</t>
        </is>
      </c>
      <c r="D2975" s="417" t="inlineStr">
        <is>
          <t>E06000023</t>
        </is>
      </c>
      <c r="E2975" s="417" t="inlineStr">
        <is>
          <t>Bristol, City of</t>
        </is>
      </c>
      <c r="F2975" s="417" t="inlineStr">
        <is>
          <t>South West</t>
        </is>
      </c>
      <c r="G2975" s="380" t="inlineStr">
        <is>
          <t>RT Urban Big</t>
        </is>
      </c>
      <c r="H2975" s="413" t="inlineStr">
        <is>
          <t>Other Urban</t>
        </is>
      </c>
    </row>
    <row r="2976" ht="15.75" customFormat="1" customHeight="1" s="41">
      <c r="B2976" s="416" t="inlineStr">
        <is>
          <t>E02003051</t>
        </is>
      </c>
      <c r="C2976" s="417" t="inlineStr">
        <is>
          <t>Bristol 040</t>
        </is>
      </c>
      <c r="D2976" s="417" t="inlineStr">
        <is>
          <t>E06000023</t>
        </is>
      </c>
      <c r="E2976" s="417" t="inlineStr">
        <is>
          <t>Bristol, City of</t>
        </is>
      </c>
      <c r="F2976" s="417" t="inlineStr">
        <is>
          <t>South West</t>
        </is>
      </c>
      <c r="G2976" s="380" t="inlineStr">
        <is>
          <t>RT Urban Big</t>
        </is>
      </c>
      <c r="H2976" s="413" t="inlineStr">
        <is>
          <t>Other Urban</t>
        </is>
      </c>
    </row>
    <row r="2977" ht="15.75" customFormat="1" customHeight="1" s="41">
      <c r="B2977" s="416" t="inlineStr">
        <is>
          <t>E02003052</t>
        </is>
      </c>
      <c r="C2977" s="417" t="inlineStr">
        <is>
          <t>Bristol 041</t>
        </is>
      </c>
      <c r="D2977" s="417" t="inlineStr">
        <is>
          <t>E06000023</t>
        </is>
      </c>
      <c r="E2977" s="417" t="inlineStr">
        <is>
          <t>Bristol, City of</t>
        </is>
      </c>
      <c r="F2977" s="417" t="inlineStr">
        <is>
          <t>South West</t>
        </is>
      </c>
      <c r="G2977" s="380" t="inlineStr">
        <is>
          <t>RT Urban Big</t>
        </is>
      </c>
      <c r="H2977" s="413" t="inlineStr">
        <is>
          <t>Other Urban</t>
        </is>
      </c>
    </row>
    <row r="2978" ht="15.75" customFormat="1" customHeight="1" s="41">
      <c r="B2978" s="416" t="inlineStr">
        <is>
          <t>E02003053</t>
        </is>
      </c>
      <c r="C2978" s="417" t="inlineStr">
        <is>
          <t>Bristol 042</t>
        </is>
      </c>
      <c r="D2978" s="417" t="inlineStr">
        <is>
          <t>E06000023</t>
        </is>
      </c>
      <c r="E2978" s="417" t="inlineStr">
        <is>
          <t>Bristol, City of</t>
        </is>
      </c>
      <c r="F2978" s="417" t="inlineStr">
        <is>
          <t>South West</t>
        </is>
      </c>
      <c r="G2978" s="380" t="inlineStr">
        <is>
          <t>RT Urban Big</t>
        </is>
      </c>
      <c r="H2978" s="413" t="inlineStr">
        <is>
          <t>Other Urban</t>
        </is>
      </c>
    </row>
    <row r="2979" ht="15.75" customFormat="1" customHeight="1" s="41">
      <c r="B2979" s="416" t="inlineStr">
        <is>
          <t>E02003054</t>
        </is>
      </c>
      <c r="C2979" s="417" t="inlineStr">
        <is>
          <t>Bristol 043</t>
        </is>
      </c>
      <c r="D2979" s="417" t="inlineStr">
        <is>
          <t>E06000023</t>
        </is>
      </c>
      <c r="E2979" s="417" t="inlineStr">
        <is>
          <t>Bristol, City of</t>
        </is>
      </c>
      <c r="F2979" s="417" t="inlineStr">
        <is>
          <t>South West</t>
        </is>
      </c>
      <c r="G2979" s="380" t="inlineStr">
        <is>
          <t>RT Urban Big</t>
        </is>
      </c>
      <c r="H2979" s="413" t="inlineStr">
        <is>
          <t>Other Urban</t>
        </is>
      </c>
    </row>
    <row r="2980" ht="15.75" customFormat="1" customHeight="1" s="41">
      <c r="B2980" s="416" t="inlineStr">
        <is>
          <t>E02003055</t>
        </is>
      </c>
      <c r="C2980" s="417" t="inlineStr">
        <is>
          <t>Bristol 044</t>
        </is>
      </c>
      <c r="D2980" s="417" t="inlineStr">
        <is>
          <t>E06000023</t>
        </is>
      </c>
      <c r="E2980" s="417" t="inlineStr">
        <is>
          <t>Bristol, City of</t>
        </is>
      </c>
      <c r="F2980" s="417" t="inlineStr">
        <is>
          <t>South West</t>
        </is>
      </c>
      <c r="G2980" s="380" t="inlineStr">
        <is>
          <t>RT Urban Big</t>
        </is>
      </c>
      <c r="H2980" s="413" t="inlineStr">
        <is>
          <t>Other Urban</t>
        </is>
      </c>
    </row>
    <row r="2981" ht="15.75" customFormat="1" customHeight="1" s="41">
      <c r="B2981" s="416" t="inlineStr">
        <is>
          <t>E02003056</t>
        </is>
      </c>
      <c r="C2981" s="417" t="inlineStr">
        <is>
          <t>Bristol 045</t>
        </is>
      </c>
      <c r="D2981" s="417" t="inlineStr">
        <is>
          <t>E06000023</t>
        </is>
      </c>
      <c r="E2981" s="417" t="inlineStr">
        <is>
          <t>Bristol, City of</t>
        </is>
      </c>
      <c r="F2981" s="417" t="inlineStr">
        <is>
          <t>South West</t>
        </is>
      </c>
      <c r="G2981" s="380" t="inlineStr">
        <is>
          <t>RT Urban Big</t>
        </is>
      </c>
      <c r="H2981" s="413" t="inlineStr">
        <is>
          <t>Other Urban</t>
        </is>
      </c>
    </row>
    <row r="2982" ht="15.75" customFormat="1" customHeight="1" s="41">
      <c r="B2982" s="416" t="inlineStr">
        <is>
          <t>E02003057</t>
        </is>
      </c>
      <c r="C2982" s="417" t="inlineStr">
        <is>
          <t>Bristol 046</t>
        </is>
      </c>
      <c r="D2982" s="417" t="inlineStr">
        <is>
          <t>E06000023</t>
        </is>
      </c>
      <c r="E2982" s="417" t="inlineStr">
        <is>
          <t>Bristol, City of</t>
        </is>
      </c>
      <c r="F2982" s="417" t="inlineStr">
        <is>
          <t>South West</t>
        </is>
      </c>
      <c r="G2982" s="380" t="inlineStr">
        <is>
          <t>RT Urban Big</t>
        </is>
      </c>
      <c r="H2982" s="413" t="inlineStr">
        <is>
          <t>Other Urban</t>
        </is>
      </c>
    </row>
    <row r="2983" ht="15.75" customFormat="1" customHeight="1" s="41">
      <c r="B2983" s="416" t="inlineStr">
        <is>
          <t>E02003058</t>
        </is>
      </c>
      <c r="C2983" s="417" t="inlineStr">
        <is>
          <t>Bristol 047</t>
        </is>
      </c>
      <c r="D2983" s="417" t="inlineStr">
        <is>
          <t>E06000023</t>
        </is>
      </c>
      <c r="E2983" s="417" t="inlineStr">
        <is>
          <t>Bristol, City of</t>
        </is>
      </c>
      <c r="F2983" s="417" t="inlineStr">
        <is>
          <t>South West</t>
        </is>
      </c>
      <c r="G2983" s="380" t="inlineStr">
        <is>
          <t>RT Urban Big</t>
        </is>
      </c>
      <c r="H2983" s="413" t="inlineStr">
        <is>
          <t>Other Urban</t>
        </is>
      </c>
    </row>
    <row r="2984" ht="15.75" customFormat="1" customHeight="1" s="41">
      <c r="B2984" s="416" t="inlineStr">
        <is>
          <t>E02003059</t>
        </is>
      </c>
      <c r="C2984" s="417" t="inlineStr">
        <is>
          <t>Bristol 048</t>
        </is>
      </c>
      <c r="D2984" s="417" t="inlineStr">
        <is>
          <t>E06000023</t>
        </is>
      </c>
      <c r="E2984" s="417" t="inlineStr">
        <is>
          <t>Bristol, City of</t>
        </is>
      </c>
      <c r="F2984" s="417" t="inlineStr">
        <is>
          <t>South West</t>
        </is>
      </c>
      <c r="G2984" s="380" t="inlineStr">
        <is>
          <t>RT Urban Big</t>
        </is>
      </c>
      <c r="H2984" s="413" t="inlineStr">
        <is>
          <t>Other Urban</t>
        </is>
      </c>
    </row>
    <row r="2985" ht="15.75" customFormat="1" customHeight="1" s="41">
      <c r="B2985" s="416" t="inlineStr">
        <is>
          <t>E02003060</t>
        </is>
      </c>
      <c r="C2985" s="417" t="inlineStr">
        <is>
          <t>Bristol 049</t>
        </is>
      </c>
      <c r="D2985" s="417" t="inlineStr">
        <is>
          <t>E06000023</t>
        </is>
      </c>
      <c r="E2985" s="417" t="inlineStr">
        <is>
          <t>Bristol, City of</t>
        </is>
      </c>
      <c r="F2985" s="417" t="inlineStr">
        <is>
          <t>South West</t>
        </is>
      </c>
      <c r="G2985" s="380" t="inlineStr">
        <is>
          <t>RT Urban Big</t>
        </is>
      </c>
      <c r="H2985" s="413" t="inlineStr">
        <is>
          <t>Other Urban</t>
        </is>
      </c>
    </row>
    <row r="2986" ht="15.75" customFormat="1" customHeight="1" s="41">
      <c r="B2986" s="416" t="inlineStr">
        <is>
          <t>E02003061</t>
        </is>
      </c>
      <c r="C2986" s="417" t="inlineStr">
        <is>
          <t>Bristol 050</t>
        </is>
      </c>
      <c r="D2986" s="417" t="inlineStr">
        <is>
          <t>E06000023</t>
        </is>
      </c>
      <c r="E2986" s="417" t="inlineStr">
        <is>
          <t>Bristol, City of</t>
        </is>
      </c>
      <c r="F2986" s="417" t="inlineStr">
        <is>
          <t>South West</t>
        </is>
      </c>
      <c r="G2986" s="380" t="inlineStr">
        <is>
          <t>RT Urban Big</t>
        </is>
      </c>
      <c r="H2986" s="413" t="inlineStr">
        <is>
          <t>Other Urban</t>
        </is>
      </c>
    </row>
    <row r="2987" ht="15.75" customFormat="1" customHeight="1" s="41">
      <c r="B2987" s="416" t="inlineStr">
        <is>
          <t>E02003062</t>
        </is>
      </c>
      <c r="C2987" s="417" t="inlineStr">
        <is>
          <t>Bristol 051</t>
        </is>
      </c>
      <c r="D2987" s="417" t="inlineStr">
        <is>
          <t>E06000023</t>
        </is>
      </c>
      <c r="E2987" s="417" t="inlineStr">
        <is>
          <t>Bristol, City of</t>
        </is>
      </c>
      <c r="F2987" s="417" t="inlineStr">
        <is>
          <t>South West</t>
        </is>
      </c>
      <c r="G2987" s="380" t="inlineStr">
        <is>
          <t>RT Urban Big</t>
        </is>
      </c>
      <c r="H2987" s="413" t="inlineStr">
        <is>
          <t>Other Urban</t>
        </is>
      </c>
    </row>
    <row r="2988" ht="15.75" customFormat="1" customHeight="1" s="41">
      <c r="B2988" s="416" t="inlineStr">
        <is>
          <t>E02003063</t>
        </is>
      </c>
      <c r="C2988" s="417" t="inlineStr">
        <is>
          <t>Bristol 052</t>
        </is>
      </c>
      <c r="D2988" s="417" t="inlineStr">
        <is>
          <t>E06000023</t>
        </is>
      </c>
      <c r="E2988" s="417" t="inlineStr">
        <is>
          <t>Bristol, City of</t>
        </is>
      </c>
      <c r="F2988" s="417" t="inlineStr">
        <is>
          <t>South West</t>
        </is>
      </c>
      <c r="G2988" s="380" t="inlineStr">
        <is>
          <t>RT Urban Big</t>
        </is>
      </c>
      <c r="H2988" s="413" t="inlineStr">
        <is>
          <t>Other Urban</t>
        </is>
      </c>
    </row>
    <row r="2989" ht="15.75" customFormat="1" customHeight="1" s="41">
      <c r="B2989" s="416" t="inlineStr">
        <is>
          <t>E02003064</t>
        </is>
      </c>
      <c r="C2989" s="417" t="inlineStr">
        <is>
          <t>Bristol 053</t>
        </is>
      </c>
      <c r="D2989" s="417" t="inlineStr">
        <is>
          <t>E06000023</t>
        </is>
      </c>
      <c r="E2989" s="417" t="inlineStr">
        <is>
          <t>Bristol, City of</t>
        </is>
      </c>
      <c r="F2989" s="417" t="inlineStr">
        <is>
          <t>South West</t>
        </is>
      </c>
      <c r="G2989" s="380" t="inlineStr">
        <is>
          <t>RT Urban Big</t>
        </is>
      </c>
      <c r="H2989" s="413" t="inlineStr">
        <is>
          <t>Other Urban</t>
        </is>
      </c>
    </row>
    <row r="2990" ht="15.75" customFormat="1" customHeight="1" s="41">
      <c r="B2990" s="416" t="inlineStr">
        <is>
          <t>E02003065</t>
        </is>
      </c>
      <c r="C2990" s="417" t="inlineStr">
        <is>
          <t>North Somerset 001</t>
        </is>
      </c>
      <c r="D2990" s="417" t="inlineStr">
        <is>
          <t>E06000024</t>
        </is>
      </c>
      <c r="E2990" s="417" t="inlineStr">
        <is>
          <t>North Somerset</t>
        </is>
      </c>
      <c r="F2990" s="417" t="inlineStr">
        <is>
          <t>South West</t>
        </is>
      </c>
      <c r="G2990" s="380" t="inlineStr">
        <is>
          <t>RT Urban Small</t>
        </is>
      </c>
      <c r="H2990" s="413" t="inlineStr">
        <is>
          <t>Other Urban</t>
        </is>
      </c>
    </row>
    <row r="2991" ht="15.75" customFormat="1" customHeight="1" s="41">
      <c r="B2991" s="416" t="inlineStr">
        <is>
          <t>E02003066</t>
        </is>
      </c>
      <c r="C2991" s="417" t="inlineStr">
        <is>
          <t>North Somerset 002</t>
        </is>
      </c>
      <c r="D2991" s="417" t="inlineStr">
        <is>
          <t>E06000024</t>
        </is>
      </c>
      <c r="E2991" s="417" t="inlineStr">
        <is>
          <t>North Somerset</t>
        </is>
      </c>
      <c r="F2991" s="417" t="inlineStr">
        <is>
          <t>South West</t>
        </is>
      </c>
      <c r="G2991" s="380" t="inlineStr">
        <is>
          <t>RT Urban Small</t>
        </is>
      </c>
      <c r="H2991" s="413" t="inlineStr">
        <is>
          <t>Other Urban</t>
        </is>
      </c>
    </row>
    <row r="2992" ht="15.75" customFormat="1" customHeight="1" s="41">
      <c r="B2992" s="416" t="inlineStr">
        <is>
          <t>E02003067</t>
        </is>
      </c>
      <c r="C2992" s="417" t="inlineStr">
        <is>
          <t>North Somerset 003</t>
        </is>
      </c>
      <c r="D2992" s="417" t="inlineStr">
        <is>
          <t>E06000024</t>
        </is>
      </c>
      <c r="E2992" s="417" t="inlineStr">
        <is>
          <t>North Somerset</t>
        </is>
      </c>
      <c r="F2992" s="417" t="inlineStr">
        <is>
          <t>South West</t>
        </is>
      </c>
      <c r="G2992" s="380" t="inlineStr">
        <is>
          <t>RT Urban Small</t>
        </is>
      </c>
      <c r="H2992" s="413" t="inlineStr">
        <is>
          <t>Other Urban</t>
        </is>
      </c>
    </row>
    <row r="2993" ht="15.75" customFormat="1" customHeight="1" s="41">
      <c r="B2993" s="416" t="inlineStr">
        <is>
          <t>E02003068</t>
        </is>
      </c>
      <c r="C2993" s="417" t="inlineStr">
        <is>
          <t>North Somerset 004</t>
        </is>
      </c>
      <c r="D2993" s="417" t="inlineStr">
        <is>
          <t>E06000024</t>
        </is>
      </c>
      <c r="E2993" s="417" t="inlineStr">
        <is>
          <t>North Somerset</t>
        </is>
      </c>
      <c r="F2993" s="417" t="inlineStr">
        <is>
          <t>South West</t>
        </is>
      </c>
      <c r="G2993" s="380" t="inlineStr">
        <is>
          <t>RT Urban Big</t>
        </is>
      </c>
      <c r="H2993" s="413" t="inlineStr">
        <is>
          <t>Other Urban</t>
        </is>
      </c>
    </row>
    <row r="2994" ht="15.75" customFormat="1" customHeight="1" s="41">
      <c r="B2994" s="416" t="inlineStr">
        <is>
          <t>E02003069</t>
        </is>
      </c>
      <c r="C2994" s="417" t="inlineStr">
        <is>
          <t>North Somerset 005</t>
        </is>
      </c>
      <c r="D2994" s="417" t="inlineStr">
        <is>
          <t>E06000024</t>
        </is>
      </c>
      <c r="E2994" s="417" t="inlineStr">
        <is>
          <t>North Somerset</t>
        </is>
      </c>
      <c r="F2994" s="417" t="inlineStr">
        <is>
          <t>South West</t>
        </is>
      </c>
      <c r="G2994" s="380" t="inlineStr">
        <is>
          <t>RT Rural</t>
        </is>
      </c>
      <c r="H2994" s="413" t="inlineStr">
        <is>
          <t>Rural</t>
        </is>
      </c>
    </row>
    <row r="2995" ht="15.75" customFormat="1" customHeight="1" s="41">
      <c r="B2995" s="416" t="inlineStr">
        <is>
          <t>E02003070</t>
        </is>
      </c>
      <c r="C2995" s="417" t="inlineStr">
        <is>
          <t>North Somerset 006</t>
        </is>
      </c>
      <c r="D2995" s="417" t="inlineStr">
        <is>
          <t>E06000024</t>
        </is>
      </c>
      <c r="E2995" s="417" t="inlineStr">
        <is>
          <t>North Somerset</t>
        </is>
      </c>
      <c r="F2995" s="417" t="inlineStr">
        <is>
          <t>South West</t>
        </is>
      </c>
      <c r="G2995" s="380" t="inlineStr">
        <is>
          <t>RT Rural</t>
        </is>
      </c>
      <c r="H2995" s="413" t="inlineStr">
        <is>
          <t>Rural</t>
        </is>
      </c>
    </row>
    <row r="2996" ht="15.75" customFormat="1" customHeight="1" s="41">
      <c r="B2996" s="416" t="inlineStr">
        <is>
          <t>E02003071</t>
        </is>
      </c>
      <c r="C2996" s="417" t="inlineStr">
        <is>
          <t>North Somerset 007</t>
        </is>
      </c>
      <c r="D2996" s="417" t="inlineStr">
        <is>
          <t>E06000024</t>
        </is>
      </c>
      <c r="E2996" s="417" t="inlineStr">
        <is>
          <t>North Somerset</t>
        </is>
      </c>
      <c r="F2996" s="417" t="inlineStr">
        <is>
          <t>South West</t>
        </is>
      </c>
      <c r="G2996" s="380" t="inlineStr">
        <is>
          <t>RT Rural</t>
        </is>
      </c>
      <c r="H2996" s="413" t="inlineStr">
        <is>
          <t>Rural</t>
        </is>
      </c>
    </row>
    <row r="2997" ht="15.75" customFormat="1" customHeight="1" s="41">
      <c r="B2997" s="416" t="inlineStr">
        <is>
          <t>E02003072</t>
        </is>
      </c>
      <c r="C2997" s="417" t="inlineStr">
        <is>
          <t>North Somerset 008</t>
        </is>
      </c>
      <c r="D2997" s="417" t="inlineStr">
        <is>
          <t>E06000024</t>
        </is>
      </c>
      <c r="E2997" s="417" t="inlineStr">
        <is>
          <t>North Somerset</t>
        </is>
      </c>
      <c r="F2997" s="417" t="inlineStr">
        <is>
          <t>South West</t>
        </is>
      </c>
      <c r="G2997" s="380" t="inlineStr">
        <is>
          <t>RT Rural</t>
        </is>
      </c>
      <c r="H2997" s="413" t="inlineStr">
        <is>
          <t>Rural</t>
        </is>
      </c>
    </row>
    <row r="2998" ht="15.75" customFormat="1" customHeight="1" s="41">
      <c r="B2998" s="416" t="inlineStr">
        <is>
          <t>E02003073</t>
        </is>
      </c>
      <c r="C2998" s="417" t="inlineStr">
        <is>
          <t>North Somerset 009</t>
        </is>
      </c>
      <c r="D2998" s="417" t="inlineStr">
        <is>
          <t>E06000024</t>
        </is>
      </c>
      <c r="E2998" s="417" t="inlineStr">
        <is>
          <t>North Somerset</t>
        </is>
      </c>
      <c r="F2998" s="417" t="inlineStr">
        <is>
          <t>South West</t>
        </is>
      </c>
      <c r="G2998" s="380" t="inlineStr">
        <is>
          <t>RT Rural</t>
        </is>
      </c>
      <c r="H2998" s="413" t="inlineStr">
        <is>
          <t>Rural</t>
        </is>
      </c>
    </row>
    <row r="2999" ht="15.75" customFormat="1" customHeight="1" s="41">
      <c r="B2999" s="416" t="inlineStr">
        <is>
          <t>E02003074</t>
        </is>
      </c>
      <c r="C2999" s="417" t="inlineStr">
        <is>
          <t>North Somerset 010</t>
        </is>
      </c>
      <c r="D2999" s="417" t="inlineStr">
        <is>
          <t>E06000024</t>
        </is>
      </c>
      <c r="E2999" s="417" t="inlineStr">
        <is>
          <t>North Somerset</t>
        </is>
      </c>
      <c r="F2999" s="417" t="inlineStr">
        <is>
          <t>South West</t>
        </is>
      </c>
      <c r="G2999" s="380" t="inlineStr">
        <is>
          <t>RT Rural</t>
        </is>
      </c>
      <c r="H2999" s="413" t="inlineStr">
        <is>
          <t>Rural</t>
        </is>
      </c>
    </row>
    <row r="3000" ht="15.75" customFormat="1" customHeight="1" s="41">
      <c r="B3000" s="416" t="inlineStr">
        <is>
          <t>E02003075</t>
        </is>
      </c>
      <c r="C3000" s="417" t="inlineStr">
        <is>
          <t>North Somerset 011</t>
        </is>
      </c>
      <c r="D3000" s="417" t="inlineStr">
        <is>
          <t>E06000024</t>
        </is>
      </c>
      <c r="E3000" s="417" t="inlineStr">
        <is>
          <t>North Somerset</t>
        </is>
      </c>
      <c r="F3000" s="417" t="inlineStr">
        <is>
          <t>South West</t>
        </is>
      </c>
      <c r="G3000" s="380" t="inlineStr">
        <is>
          <t>RT Rural</t>
        </is>
      </c>
      <c r="H3000" s="413" t="inlineStr">
        <is>
          <t>Rural</t>
        </is>
      </c>
    </row>
    <row r="3001" ht="15.75" customFormat="1" customHeight="1" s="41">
      <c r="B3001" s="416" t="inlineStr">
        <is>
          <t>E02003076</t>
        </is>
      </c>
      <c r="C3001" s="417" t="inlineStr">
        <is>
          <t>North Somerset 012</t>
        </is>
      </c>
      <c r="D3001" s="417" t="inlineStr">
        <is>
          <t>E06000024</t>
        </is>
      </c>
      <c r="E3001" s="417" t="inlineStr">
        <is>
          <t>North Somerset</t>
        </is>
      </c>
      <c r="F3001" s="417" t="inlineStr">
        <is>
          <t>South West</t>
        </is>
      </c>
      <c r="G3001" s="380" t="inlineStr">
        <is>
          <t>RT Rural</t>
        </is>
      </c>
      <c r="H3001" s="413" t="inlineStr">
        <is>
          <t>Rural</t>
        </is>
      </c>
    </row>
    <row r="3002" ht="15.75" customFormat="1" customHeight="1" s="41">
      <c r="B3002" s="416" t="inlineStr">
        <is>
          <t>E02003077</t>
        </is>
      </c>
      <c r="C3002" s="417" t="inlineStr">
        <is>
          <t>North Somerset 013</t>
        </is>
      </c>
      <c r="D3002" s="417" t="inlineStr">
        <is>
          <t>E06000024</t>
        </is>
      </c>
      <c r="E3002" s="417" t="inlineStr">
        <is>
          <t>North Somerset</t>
        </is>
      </c>
      <c r="F3002" s="417" t="inlineStr">
        <is>
          <t>South West</t>
        </is>
      </c>
      <c r="G3002" s="380" t="inlineStr">
        <is>
          <t>RT Rural</t>
        </is>
      </c>
      <c r="H3002" s="413" t="inlineStr">
        <is>
          <t>Rural</t>
        </is>
      </c>
    </row>
    <row r="3003" ht="15.75" customFormat="1" customHeight="1" s="41">
      <c r="B3003" s="416" t="inlineStr">
        <is>
          <t>E02003078</t>
        </is>
      </c>
      <c r="C3003" s="417" t="inlineStr">
        <is>
          <t>North Somerset 014</t>
        </is>
      </c>
      <c r="D3003" s="417" t="inlineStr">
        <is>
          <t>E06000024</t>
        </is>
      </c>
      <c r="E3003" s="417" t="inlineStr">
        <is>
          <t>North Somerset</t>
        </is>
      </c>
      <c r="F3003" s="417" t="inlineStr">
        <is>
          <t>South West</t>
        </is>
      </c>
      <c r="G3003" s="380" t="inlineStr">
        <is>
          <t>RT Rural</t>
        </is>
      </c>
      <c r="H3003" s="413" t="inlineStr">
        <is>
          <t>Rural</t>
        </is>
      </c>
    </row>
    <row r="3004" ht="15.75" customFormat="1" customHeight="1" s="41">
      <c r="B3004" s="416" t="inlineStr">
        <is>
          <t>E02003079</t>
        </is>
      </c>
      <c r="C3004" s="417" t="inlineStr">
        <is>
          <t>North Somerset 015</t>
        </is>
      </c>
      <c r="D3004" s="417" t="inlineStr">
        <is>
          <t>E06000024</t>
        </is>
      </c>
      <c r="E3004" s="417" t="inlineStr">
        <is>
          <t>North Somerset</t>
        </is>
      </c>
      <c r="F3004" s="417" t="inlineStr">
        <is>
          <t>South West</t>
        </is>
      </c>
      <c r="G3004" s="380" t="inlineStr">
        <is>
          <t>RT Urban Medium</t>
        </is>
      </c>
      <c r="H3004" s="413" t="inlineStr">
        <is>
          <t>Other Urban</t>
        </is>
      </c>
    </row>
    <row r="3005" ht="15.75" customFormat="1" customHeight="1" s="41">
      <c r="B3005" s="416" t="inlineStr">
        <is>
          <t>E02003080</t>
        </is>
      </c>
      <c r="C3005" s="417" t="inlineStr">
        <is>
          <t>North Somerset 016</t>
        </is>
      </c>
      <c r="D3005" s="417" t="inlineStr">
        <is>
          <t>E06000024</t>
        </is>
      </c>
      <c r="E3005" s="417" t="inlineStr">
        <is>
          <t>North Somerset</t>
        </is>
      </c>
      <c r="F3005" s="417" t="inlineStr">
        <is>
          <t>South West</t>
        </is>
      </c>
      <c r="G3005" s="380" t="inlineStr">
        <is>
          <t>RT Urban Medium</t>
        </is>
      </c>
      <c r="H3005" s="413" t="inlineStr">
        <is>
          <t>Other Urban</t>
        </is>
      </c>
    </row>
    <row r="3006" ht="15.75" customFormat="1" customHeight="1" s="41">
      <c r="B3006" s="416" t="inlineStr">
        <is>
          <t>E02003081</t>
        </is>
      </c>
      <c r="C3006" s="417" t="inlineStr">
        <is>
          <t>North Somerset 017</t>
        </is>
      </c>
      <c r="D3006" s="417" t="inlineStr">
        <is>
          <t>E06000024</t>
        </is>
      </c>
      <c r="E3006" s="417" t="inlineStr">
        <is>
          <t>North Somerset</t>
        </is>
      </c>
      <c r="F3006" s="417" t="inlineStr">
        <is>
          <t>South West</t>
        </is>
      </c>
      <c r="G3006" s="380" t="inlineStr">
        <is>
          <t>RT Urban Medium</t>
        </is>
      </c>
      <c r="H3006" s="413" t="inlineStr">
        <is>
          <t>Other Urban</t>
        </is>
      </c>
    </row>
    <row r="3007" ht="15.75" customFormat="1" customHeight="1" s="41">
      <c r="B3007" s="416" t="inlineStr">
        <is>
          <t>E02003082</t>
        </is>
      </c>
      <c r="C3007" s="417" t="inlineStr">
        <is>
          <t>North Somerset 018</t>
        </is>
      </c>
      <c r="D3007" s="417" t="inlineStr">
        <is>
          <t>E06000024</t>
        </is>
      </c>
      <c r="E3007" s="417" t="inlineStr">
        <is>
          <t>North Somerset</t>
        </is>
      </c>
      <c r="F3007" s="417" t="inlineStr">
        <is>
          <t>South West</t>
        </is>
      </c>
      <c r="G3007" s="380" t="inlineStr">
        <is>
          <t>RT Urban Medium</t>
        </is>
      </c>
      <c r="H3007" s="413" t="inlineStr">
        <is>
          <t>Other Urban</t>
        </is>
      </c>
    </row>
    <row r="3008" ht="15.75" customFormat="1" customHeight="1" s="41">
      <c r="B3008" s="416" t="inlineStr">
        <is>
          <t>E02003084</t>
        </is>
      </c>
      <c r="C3008" s="417" t="inlineStr">
        <is>
          <t>North Somerset 020</t>
        </is>
      </c>
      <c r="D3008" s="417" t="inlineStr">
        <is>
          <t>E06000024</t>
        </is>
      </c>
      <c r="E3008" s="417" t="inlineStr">
        <is>
          <t>North Somerset</t>
        </is>
      </c>
      <c r="F3008" s="417" t="inlineStr">
        <is>
          <t>South West</t>
        </is>
      </c>
      <c r="G3008" s="380" t="inlineStr">
        <is>
          <t>RT Urban Medium</t>
        </is>
      </c>
      <c r="H3008" s="413" t="inlineStr">
        <is>
          <t>Other Urban</t>
        </is>
      </c>
    </row>
    <row r="3009" ht="15.75" customFormat="1" customHeight="1" s="41">
      <c r="B3009" s="416" t="inlineStr">
        <is>
          <t>E02003085</t>
        </is>
      </c>
      <c r="C3009" s="417" t="inlineStr">
        <is>
          <t>North Somerset 021</t>
        </is>
      </c>
      <c r="D3009" s="417" t="inlineStr">
        <is>
          <t>E06000024</t>
        </is>
      </c>
      <c r="E3009" s="417" t="inlineStr">
        <is>
          <t>North Somerset</t>
        </is>
      </c>
      <c r="F3009" s="417" t="inlineStr">
        <is>
          <t>South West</t>
        </is>
      </c>
      <c r="G3009" s="380" t="inlineStr">
        <is>
          <t>RT Urban Medium</t>
        </is>
      </c>
      <c r="H3009" s="413" t="inlineStr">
        <is>
          <t>Other Urban</t>
        </is>
      </c>
    </row>
    <row r="3010" ht="15.75" customFormat="1" customHeight="1" s="41">
      <c r="B3010" s="416" t="inlineStr">
        <is>
          <t>E02003086</t>
        </is>
      </c>
      <c r="C3010" s="417" t="inlineStr">
        <is>
          <t>North Somerset 022</t>
        </is>
      </c>
      <c r="D3010" s="417" t="inlineStr">
        <is>
          <t>E06000024</t>
        </is>
      </c>
      <c r="E3010" s="417" t="inlineStr">
        <is>
          <t>North Somerset</t>
        </is>
      </c>
      <c r="F3010" s="417" t="inlineStr">
        <is>
          <t>South West</t>
        </is>
      </c>
      <c r="G3010" s="380" t="inlineStr">
        <is>
          <t>RT Urban Medium</t>
        </is>
      </c>
      <c r="H3010" s="413" t="inlineStr">
        <is>
          <t>Other Urban</t>
        </is>
      </c>
    </row>
    <row r="3011" ht="15.75" customFormat="1" customHeight="1" s="41">
      <c r="B3011" s="416" t="inlineStr">
        <is>
          <t>E02003087</t>
        </is>
      </c>
      <c r="C3011" s="417" t="inlineStr">
        <is>
          <t>North Somerset 023</t>
        </is>
      </c>
      <c r="D3011" s="417" t="inlineStr">
        <is>
          <t>E06000024</t>
        </is>
      </c>
      <c r="E3011" s="417" t="inlineStr">
        <is>
          <t>North Somerset</t>
        </is>
      </c>
      <c r="F3011" s="417" t="inlineStr">
        <is>
          <t>South West</t>
        </is>
      </c>
      <c r="G3011" s="380" t="inlineStr">
        <is>
          <t>RT Rural</t>
        </is>
      </c>
      <c r="H3011" s="413" t="inlineStr">
        <is>
          <t>Rural</t>
        </is>
      </c>
    </row>
    <row r="3012" ht="15.75" customFormat="1" customHeight="1" s="41">
      <c r="B3012" s="416" t="inlineStr">
        <is>
          <t>E02003088</t>
        </is>
      </c>
      <c r="C3012" s="417" t="inlineStr">
        <is>
          <t>North Somerset 024</t>
        </is>
      </c>
      <c r="D3012" s="417" t="inlineStr">
        <is>
          <t>E06000024</t>
        </is>
      </c>
      <c r="E3012" s="417" t="inlineStr">
        <is>
          <t>North Somerset</t>
        </is>
      </c>
      <c r="F3012" s="417" t="inlineStr">
        <is>
          <t>South West</t>
        </is>
      </c>
      <c r="G3012" s="380" t="inlineStr">
        <is>
          <t>RT Rural</t>
        </is>
      </c>
      <c r="H3012" s="413" t="inlineStr">
        <is>
          <t>Rural</t>
        </is>
      </c>
    </row>
    <row r="3013" ht="15.75" customFormat="1" customHeight="1" s="41">
      <c r="B3013" s="416" t="inlineStr">
        <is>
          <t>E02003089</t>
        </is>
      </c>
      <c r="C3013" s="417" t="inlineStr">
        <is>
          <t>North Somerset 025</t>
        </is>
      </c>
      <c r="D3013" s="417" t="inlineStr">
        <is>
          <t>E06000024</t>
        </is>
      </c>
      <c r="E3013" s="417" t="inlineStr">
        <is>
          <t>North Somerset</t>
        </is>
      </c>
      <c r="F3013" s="417" t="inlineStr">
        <is>
          <t>South West</t>
        </is>
      </c>
      <c r="G3013" s="380" t="inlineStr">
        <is>
          <t>RT Urban Medium</t>
        </is>
      </c>
      <c r="H3013" s="413" t="inlineStr">
        <is>
          <t>Other Urban</t>
        </is>
      </c>
    </row>
    <row r="3014" ht="15.75" customFormat="1" customHeight="1" s="41">
      <c r="B3014" s="416" t="inlineStr">
        <is>
          <t>E02003090</t>
        </is>
      </c>
      <c r="C3014" s="417" t="inlineStr">
        <is>
          <t>South Gloucestershire 001</t>
        </is>
      </c>
      <c r="D3014" s="417" t="inlineStr">
        <is>
          <t>E06000025</t>
        </is>
      </c>
      <c r="E3014" s="417" t="inlineStr">
        <is>
          <t>South Gloucestershire</t>
        </is>
      </c>
      <c r="F3014" s="417" t="inlineStr">
        <is>
          <t>South West</t>
        </is>
      </c>
      <c r="G3014" s="380" t="inlineStr">
        <is>
          <t>RT Urban Small</t>
        </is>
      </c>
      <c r="H3014" s="413" t="inlineStr">
        <is>
          <t>Other Urban</t>
        </is>
      </c>
    </row>
    <row r="3015" ht="15.75" customFormat="1" customHeight="1" s="41">
      <c r="B3015" s="416" t="inlineStr">
        <is>
          <t>E02003091</t>
        </is>
      </c>
      <c r="C3015" s="417" t="inlineStr">
        <is>
          <t>South Gloucestershire 002</t>
        </is>
      </c>
      <c r="D3015" s="417" t="inlineStr">
        <is>
          <t>E06000025</t>
        </is>
      </c>
      <c r="E3015" s="417" t="inlineStr">
        <is>
          <t>South Gloucestershire</t>
        </is>
      </c>
      <c r="F3015" s="417" t="inlineStr">
        <is>
          <t>South West</t>
        </is>
      </c>
      <c r="G3015" s="380" t="inlineStr">
        <is>
          <t>RT Rural</t>
        </is>
      </c>
      <c r="H3015" s="413" t="inlineStr">
        <is>
          <t>Rural</t>
        </is>
      </c>
    </row>
    <row r="3016" ht="15.75" customFormat="1" customHeight="1" s="41">
      <c r="B3016" s="416" t="inlineStr">
        <is>
          <t>E02003092</t>
        </is>
      </c>
      <c r="C3016" s="417" t="inlineStr">
        <is>
          <t>South Gloucestershire 003</t>
        </is>
      </c>
      <c r="D3016" s="417" t="inlineStr">
        <is>
          <t>E06000025</t>
        </is>
      </c>
      <c r="E3016" s="417" t="inlineStr">
        <is>
          <t>South Gloucestershire</t>
        </is>
      </c>
      <c r="F3016" s="417" t="inlineStr">
        <is>
          <t>South West</t>
        </is>
      </c>
      <c r="G3016" s="380" t="inlineStr">
        <is>
          <t>RT Rural</t>
        </is>
      </c>
      <c r="H3016" s="413" t="inlineStr">
        <is>
          <t>Rural</t>
        </is>
      </c>
    </row>
    <row r="3017" ht="15.75" customFormat="1" customHeight="1" s="41">
      <c r="B3017" s="416" t="inlineStr">
        <is>
          <t>E02003093</t>
        </is>
      </c>
      <c r="C3017" s="417" t="inlineStr">
        <is>
          <t>South Gloucestershire 004</t>
        </is>
      </c>
      <c r="D3017" s="417" t="inlineStr">
        <is>
          <t>E06000025</t>
        </is>
      </c>
      <c r="E3017" s="417" t="inlineStr">
        <is>
          <t>South Gloucestershire</t>
        </is>
      </c>
      <c r="F3017" s="417" t="inlineStr">
        <is>
          <t>South West</t>
        </is>
      </c>
      <c r="G3017" s="380" t="inlineStr">
        <is>
          <t>RT Rural</t>
        </is>
      </c>
      <c r="H3017" s="413" t="inlineStr">
        <is>
          <t>Rural</t>
        </is>
      </c>
    </row>
    <row r="3018" ht="15.75" customFormat="1" customHeight="1" s="41">
      <c r="B3018" s="416" t="inlineStr">
        <is>
          <t>E02003094</t>
        </is>
      </c>
      <c r="C3018" s="417" t="inlineStr">
        <is>
          <t>South Gloucestershire 005</t>
        </is>
      </c>
      <c r="D3018" s="417" t="inlineStr">
        <is>
          <t>E06000025</t>
        </is>
      </c>
      <c r="E3018" s="417" t="inlineStr">
        <is>
          <t>South Gloucestershire</t>
        </is>
      </c>
      <c r="F3018" s="417" t="inlineStr">
        <is>
          <t>South West</t>
        </is>
      </c>
      <c r="G3018" s="380" t="inlineStr">
        <is>
          <t>RT Rural</t>
        </is>
      </c>
      <c r="H3018" s="413" t="inlineStr">
        <is>
          <t>Rural</t>
        </is>
      </c>
    </row>
    <row r="3019" ht="15.75" customFormat="1" customHeight="1" s="41">
      <c r="B3019" s="416" t="inlineStr">
        <is>
          <t>E02003095</t>
        </is>
      </c>
      <c r="C3019" s="417" t="inlineStr">
        <is>
          <t>South Gloucestershire 006</t>
        </is>
      </c>
      <c r="D3019" s="417" t="inlineStr">
        <is>
          <t>E06000025</t>
        </is>
      </c>
      <c r="E3019" s="417" t="inlineStr">
        <is>
          <t>South Gloucestershire</t>
        </is>
      </c>
      <c r="F3019" s="417" t="inlineStr">
        <is>
          <t>South West</t>
        </is>
      </c>
      <c r="G3019" s="380" t="inlineStr">
        <is>
          <t>RT Urban Medium</t>
        </is>
      </c>
      <c r="H3019" s="413" t="inlineStr">
        <is>
          <t>Other Urban</t>
        </is>
      </c>
    </row>
    <row r="3020" ht="15.75" customFormat="1" customHeight="1" s="41">
      <c r="B3020" s="416" t="inlineStr">
        <is>
          <t>E02003096</t>
        </is>
      </c>
      <c r="C3020" s="417" t="inlineStr">
        <is>
          <t>South Gloucestershire 007</t>
        </is>
      </c>
      <c r="D3020" s="417" t="inlineStr">
        <is>
          <t>E06000025</t>
        </is>
      </c>
      <c r="E3020" s="417" t="inlineStr">
        <is>
          <t>South Gloucestershire</t>
        </is>
      </c>
      <c r="F3020" s="417" t="inlineStr">
        <is>
          <t>South West</t>
        </is>
      </c>
      <c r="G3020" s="380" t="inlineStr">
        <is>
          <t>RT Urban Medium</t>
        </is>
      </c>
      <c r="H3020" s="413" t="inlineStr">
        <is>
          <t>Other Urban</t>
        </is>
      </c>
    </row>
    <row r="3021" ht="15.75" customFormat="1" customHeight="1" s="41">
      <c r="B3021" s="416" t="inlineStr">
        <is>
          <t>E02003097</t>
        </is>
      </c>
      <c r="C3021" s="417" t="inlineStr">
        <is>
          <t>South Gloucestershire 008</t>
        </is>
      </c>
      <c r="D3021" s="417" t="inlineStr">
        <is>
          <t>E06000025</t>
        </is>
      </c>
      <c r="E3021" s="417" t="inlineStr">
        <is>
          <t>South Gloucestershire</t>
        </is>
      </c>
      <c r="F3021" s="417" t="inlineStr">
        <is>
          <t>South West</t>
        </is>
      </c>
      <c r="G3021" s="380" t="inlineStr">
        <is>
          <t>RT Urban Medium</t>
        </is>
      </c>
      <c r="H3021" s="413" t="inlineStr">
        <is>
          <t>Other Urban</t>
        </is>
      </c>
    </row>
    <row r="3022" ht="15.75" customFormat="1" customHeight="1" s="41">
      <c r="B3022" s="416" t="inlineStr">
        <is>
          <t>E02003098</t>
        </is>
      </c>
      <c r="C3022" s="417" t="inlineStr">
        <is>
          <t>South Gloucestershire 009</t>
        </is>
      </c>
      <c r="D3022" s="417" t="inlineStr">
        <is>
          <t>E06000025</t>
        </is>
      </c>
      <c r="E3022" s="417" t="inlineStr">
        <is>
          <t>South Gloucestershire</t>
        </is>
      </c>
      <c r="F3022" s="417" t="inlineStr">
        <is>
          <t>South West</t>
        </is>
      </c>
      <c r="G3022" s="380" t="inlineStr">
        <is>
          <t>RT Urban Big</t>
        </is>
      </c>
      <c r="H3022" s="413" t="inlineStr">
        <is>
          <t>Other Urban</t>
        </is>
      </c>
    </row>
    <row r="3023" ht="15.75" customFormat="1" customHeight="1" s="41">
      <c r="B3023" s="416" t="inlineStr">
        <is>
          <t>E02003099</t>
        </is>
      </c>
      <c r="C3023" s="417" t="inlineStr">
        <is>
          <t>South Gloucestershire 010</t>
        </is>
      </c>
      <c r="D3023" s="417" t="inlineStr">
        <is>
          <t>E06000025</t>
        </is>
      </c>
      <c r="E3023" s="417" t="inlineStr">
        <is>
          <t>South Gloucestershire</t>
        </is>
      </c>
      <c r="F3023" s="417" t="inlineStr">
        <is>
          <t>South West</t>
        </is>
      </c>
      <c r="G3023" s="380" t="inlineStr">
        <is>
          <t>RT Urban Medium</t>
        </is>
      </c>
      <c r="H3023" s="413" t="inlineStr">
        <is>
          <t>Other Urban</t>
        </is>
      </c>
    </row>
    <row r="3024" ht="15.75" customFormat="1" customHeight="1" s="41">
      <c r="B3024" s="416" t="inlineStr">
        <is>
          <t>E02003100</t>
        </is>
      </c>
      <c r="C3024" s="417" t="inlineStr">
        <is>
          <t>South Gloucestershire 011</t>
        </is>
      </c>
      <c r="D3024" s="417" t="inlineStr">
        <is>
          <t>E06000025</t>
        </is>
      </c>
      <c r="E3024" s="417" t="inlineStr">
        <is>
          <t>South Gloucestershire</t>
        </is>
      </c>
      <c r="F3024" s="417" t="inlineStr">
        <is>
          <t>South West</t>
        </is>
      </c>
      <c r="G3024" s="380" t="inlineStr">
        <is>
          <t>RT Urban Big</t>
        </is>
      </c>
      <c r="H3024" s="413" t="inlineStr">
        <is>
          <t>Other Urban</t>
        </is>
      </c>
    </row>
    <row r="3025" ht="15.75" customFormat="1" customHeight="1" s="41">
      <c r="B3025" s="416" t="inlineStr">
        <is>
          <t>E02003101</t>
        </is>
      </c>
      <c r="C3025" s="417" t="inlineStr">
        <is>
          <t>South Gloucestershire 012</t>
        </is>
      </c>
      <c r="D3025" s="417" t="inlineStr">
        <is>
          <t>E06000025</t>
        </is>
      </c>
      <c r="E3025" s="417" t="inlineStr">
        <is>
          <t>South Gloucestershire</t>
        </is>
      </c>
      <c r="F3025" s="417" t="inlineStr">
        <is>
          <t>South West</t>
        </is>
      </c>
      <c r="G3025" s="380" t="inlineStr">
        <is>
          <t>RT Urban Big</t>
        </is>
      </c>
      <c r="H3025" s="413" t="inlineStr">
        <is>
          <t>Other Urban</t>
        </is>
      </c>
    </row>
    <row r="3026" ht="15.75" customFormat="1" customHeight="1" s="41">
      <c r="B3026" s="416" t="inlineStr">
        <is>
          <t>E02003102</t>
        </is>
      </c>
      <c r="C3026" s="417" t="inlineStr">
        <is>
          <t>South Gloucestershire 013</t>
        </is>
      </c>
      <c r="D3026" s="417" t="inlineStr">
        <is>
          <t>E06000025</t>
        </is>
      </c>
      <c r="E3026" s="417" t="inlineStr">
        <is>
          <t>South Gloucestershire</t>
        </is>
      </c>
      <c r="F3026" s="417" t="inlineStr">
        <is>
          <t>South West</t>
        </is>
      </c>
      <c r="G3026" s="380" t="inlineStr">
        <is>
          <t>RT Urban Big</t>
        </is>
      </c>
      <c r="H3026" s="413" t="inlineStr">
        <is>
          <t>Other Urban</t>
        </is>
      </c>
    </row>
    <row r="3027" ht="15.75" customFormat="1" customHeight="1" s="41">
      <c r="B3027" s="416" t="inlineStr">
        <is>
          <t>E02003103</t>
        </is>
      </c>
      <c r="C3027" s="417" t="inlineStr">
        <is>
          <t>South Gloucestershire 014</t>
        </is>
      </c>
      <c r="D3027" s="417" t="inlineStr">
        <is>
          <t>E06000025</t>
        </is>
      </c>
      <c r="E3027" s="417" t="inlineStr">
        <is>
          <t>South Gloucestershire</t>
        </is>
      </c>
      <c r="F3027" s="417" t="inlineStr">
        <is>
          <t>South West</t>
        </is>
      </c>
      <c r="G3027" s="380" t="inlineStr">
        <is>
          <t>RT Urban Medium</t>
        </is>
      </c>
      <c r="H3027" s="413" t="inlineStr">
        <is>
          <t>Other Urban</t>
        </is>
      </c>
    </row>
    <row r="3028" ht="15.75" customFormat="1" customHeight="1" s="41">
      <c r="B3028" s="416" t="inlineStr">
        <is>
          <t>E02003104</t>
        </is>
      </c>
      <c r="C3028" s="417" t="inlineStr">
        <is>
          <t>South Gloucestershire 015</t>
        </is>
      </c>
      <c r="D3028" s="417" t="inlineStr">
        <is>
          <t>E06000025</t>
        </is>
      </c>
      <c r="E3028" s="417" t="inlineStr">
        <is>
          <t>South Gloucestershire</t>
        </is>
      </c>
      <c r="F3028" s="417" t="inlineStr">
        <is>
          <t>South West</t>
        </is>
      </c>
      <c r="G3028" s="380" t="inlineStr">
        <is>
          <t>RT Urban Big</t>
        </is>
      </c>
      <c r="H3028" s="413" t="inlineStr">
        <is>
          <t>Other Urban</t>
        </is>
      </c>
    </row>
    <row r="3029" ht="15.75" customFormat="1" customHeight="1" s="41">
      <c r="B3029" s="416" t="inlineStr">
        <is>
          <t>E02003105</t>
        </is>
      </c>
      <c r="C3029" s="417" t="inlineStr">
        <is>
          <t>South Gloucestershire 016</t>
        </is>
      </c>
      <c r="D3029" s="417" t="inlineStr">
        <is>
          <t>E06000025</t>
        </is>
      </c>
      <c r="E3029" s="417" t="inlineStr">
        <is>
          <t>South Gloucestershire</t>
        </is>
      </c>
      <c r="F3029" s="417" t="inlineStr">
        <is>
          <t>South West</t>
        </is>
      </c>
      <c r="G3029" s="380" t="inlineStr">
        <is>
          <t>RT Urban Big</t>
        </is>
      </c>
      <c r="H3029" s="413" t="inlineStr">
        <is>
          <t>Other Urban</t>
        </is>
      </c>
    </row>
    <row r="3030" ht="15.75" customFormat="1" customHeight="1" s="41">
      <c r="B3030" s="416" t="inlineStr">
        <is>
          <t>E02003106</t>
        </is>
      </c>
      <c r="C3030" s="417" t="inlineStr">
        <is>
          <t>South Gloucestershire 017</t>
        </is>
      </c>
      <c r="D3030" s="417" t="inlineStr">
        <is>
          <t>E06000025</t>
        </is>
      </c>
      <c r="E3030" s="417" t="inlineStr">
        <is>
          <t>South Gloucestershire</t>
        </is>
      </c>
      <c r="F3030" s="417" t="inlineStr">
        <is>
          <t>South West</t>
        </is>
      </c>
      <c r="G3030" s="380" t="inlineStr">
        <is>
          <t>RT Urban Big</t>
        </is>
      </c>
      <c r="H3030" s="413" t="inlineStr">
        <is>
          <t>Other Urban</t>
        </is>
      </c>
    </row>
    <row r="3031" ht="15.75" customFormat="1" customHeight="1" s="41">
      <c r="B3031" s="416" t="inlineStr">
        <is>
          <t>E02003107</t>
        </is>
      </c>
      <c r="C3031" s="417" t="inlineStr">
        <is>
          <t>South Gloucestershire 018</t>
        </is>
      </c>
      <c r="D3031" s="417" t="inlineStr">
        <is>
          <t>E06000025</t>
        </is>
      </c>
      <c r="E3031" s="417" t="inlineStr">
        <is>
          <t>South Gloucestershire</t>
        </is>
      </c>
      <c r="F3031" s="417" t="inlineStr">
        <is>
          <t>South West</t>
        </is>
      </c>
      <c r="G3031" s="380" t="inlineStr">
        <is>
          <t>RT Urban Big</t>
        </is>
      </c>
      <c r="H3031" s="413" t="inlineStr">
        <is>
          <t>Other Urban</t>
        </is>
      </c>
    </row>
    <row r="3032" ht="15.75" customFormat="1" customHeight="1" s="41">
      <c r="B3032" s="416" t="inlineStr">
        <is>
          <t>E02003108</t>
        </is>
      </c>
      <c r="C3032" s="417" t="inlineStr">
        <is>
          <t>South Gloucestershire 019</t>
        </is>
      </c>
      <c r="D3032" s="417" t="inlineStr">
        <is>
          <t>E06000025</t>
        </is>
      </c>
      <c r="E3032" s="417" t="inlineStr">
        <is>
          <t>South Gloucestershire</t>
        </is>
      </c>
      <c r="F3032" s="417" t="inlineStr">
        <is>
          <t>South West</t>
        </is>
      </c>
      <c r="G3032" s="380" t="inlineStr">
        <is>
          <t>RT Rural</t>
        </is>
      </c>
      <c r="H3032" s="413" t="inlineStr">
        <is>
          <t>Rural</t>
        </is>
      </c>
    </row>
    <row r="3033" ht="15.75" customFormat="1" customHeight="1" s="41">
      <c r="B3033" s="416" t="inlineStr">
        <is>
          <t>E02003109</t>
        </is>
      </c>
      <c r="C3033" s="417" t="inlineStr">
        <is>
          <t>South Gloucestershire 020</t>
        </is>
      </c>
      <c r="D3033" s="417" t="inlineStr">
        <is>
          <t>E06000025</t>
        </is>
      </c>
      <c r="E3033" s="417" t="inlineStr">
        <is>
          <t>South Gloucestershire</t>
        </is>
      </c>
      <c r="F3033" s="417" t="inlineStr">
        <is>
          <t>South West</t>
        </is>
      </c>
      <c r="G3033" s="380" t="inlineStr">
        <is>
          <t>RT Urban Big</t>
        </is>
      </c>
      <c r="H3033" s="413" t="inlineStr">
        <is>
          <t>Other Urban</t>
        </is>
      </c>
    </row>
    <row r="3034" ht="15.75" customFormat="1" customHeight="1" s="41">
      <c r="B3034" s="416" t="inlineStr">
        <is>
          <t>E02003110</t>
        </is>
      </c>
      <c r="C3034" s="417" t="inlineStr">
        <is>
          <t>South Gloucestershire 021</t>
        </is>
      </c>
      <c r="D3034" s="417" t="inlineStr">
        <is>
          <t>E06000025</t>
        </is>
      </c>
      <c r="E3034" s="417" t="inlineStr">
        <is>
          <t>South Gloucestershire</t>
        </is>
      </c>
      <c r="F3034" s="417" t="inlineStr">
        <is>
          <t>South West</t>
        </is>
      </c>
      <c r="G3034" s="380" t="inlineStr">
        <is>
          <t>RT Urban Big</t>
        </is>
      </c>
      <c r="H3034" s="413" t="inlineStr">
        <is>
          <t>Other Urban</t>
        </is>
      </c>
    </row>
    <row r="3035" ht="15.75" customFormat="1" customHeight="1" s="41">
      <c r="B3035" s="416" t="inlineStr">
        <is>
          <t>E02003111</t>
        </is>
      </c>
      <c r="C3035" s="417" t="inlineStr">
        <is>
          <t>South Gloucestershire 022</t>
        </is>
      </c>
      <c r="D3035" s="417" t="inlineStr">
        <is>
          <t>E06000025</t>
        </is>
      </c>
      <c r="E3035" s="417" t="inlineStr">
        <is>
          <t>South Gloucestershire</t>
        </is>
      </c>
      <c r="F3035" s="417" t="inlineStr">
        <is>
          <t>South West</t>
        </is>
      </c>
      <c r="G3035" s="380" t="inlineStr">
        <is>
          <t>RT Urban Big</t>
        </is>
      </c>
      <c r="H3035" s="413" t="inlineStr">
        <is>
          <t>Other Urban</t>
        </is>
      </c>
    </row>
    <row r="3036" ht="15.75" customFormat="1" customHeight="1" s="41">
      <c r="B3036" s="416" t="inlineStr">
        <is>
          <t>E02003112</t>
        </is>
      </c>
      <c r="C3036" s="417" t="inlineStr">
        <is>
          <t>South Gloucestershire 023</t>
        </is>
      </c>
      <c r="D3036" s="417" t="inlineStr">
        <is>
          <t>E06000025</t>
        </is>
      </c>
      <c r="E3036" s="417" t="inlineStr">
        <is>
          <t>South Gloucestershire</t>
        </is>
      </c>
      <c r="F3036" s="417" t="inlineStr">
        <is>
          <t>South West</t>
        </is>
      </c>
      <c r="G3036" s="380" t="inlineStr">
        <is>
          <t>RT Urban Big</t>
        </is>
      </c>
      <c r="H3036" s="413" t="inlineStr">
        <is>
          <t>Other Urban</t>
        </is>
      </c>
    </row>
    <row r="3037" ht="15.75" customFormat="1" customHeight="1" s="41">
      <c r="B3037" s="416" t="inlineStr">
        <is>
          <t>E02003113</t>
        </is>
      </c>
      <c r="C3037" s="417" t="inlineStr">
        <is>
          <t>South Gloucestershire 024</t>
        </is>
      </c>
      <c r="D3037" s="417" t="inlineStr">
        <is>
          <t>E06000025</t>
        </is>
      </c>
      <c r="E3037" s="417" t="inlineStr">
        <is>
          <t>South Gloucestershire</t>
        </is>
      </c>
      <c r="F3037" s="417" t="inlineStr">
        <is>
          <t>South West</t>
        </is>
      </c>
      <c r="G3037" s="380" t="inlineStr">
        <is>
          <t>RT Rural</t>
        </is>
      </c>
      <c r="H3037" s="413" t="inlineStr">
        <is>
          <t>Rural</t>
        </is>
      </c>
    </row>
    <row r="3038" ht="15.75" customFormat="1" customHeight="1" s="41">
      <c r="B3038" s="416" t="inlineStr">
        <is>
          <t>E02003114</t>
        </is>
      </c>
      <c r="C3038" s="417" t="inlineStr">
        <is>
          <t>South Gloucestershire 025</t>
        </is>
      </c>
      <c r="D3038" s="417" t="inlineStr">
        <is>
          <t>E06000025</t>
        </is>
      </c>
      <c r="E3038" s="417" t="inlineStr">
        <is>
          <t>South Gloucestershire</t>
        </is>
      </c>
      <c r="F3038" s="417" t="inlineStr">
        <is>
          <t>South West</t>
        </is>
      </c>
      <c r="G3038" s="380" t="inlineStr">
        <is>
          <t>RT Urban Big</t>
        </is>
      </c>
      <c r="H3038" s="413" t="inlineStr">
        <is>
          <t>Other Urban</t>
        </is>
      </c>
    </row>
    <row r="3039" ht="15.75" customFormat="1" customHeight="1" s="41">
      <c r="B3039" s="416" t="inlineStr">
        <is>
          <t>E02003115</t>
        </is>
      </c>
      <c r="C3039" s="417" t="inlineStr">
        <is>
          <t>South Gloucestershire 026</t>
        </is>
      </c>
      <c r="D3039" s="417" t="inlineStr">
        <is>
          <t>E06000025</t>
        </is>
      </c>
      <c r="E3039" s="417" t="inlineStr">
        <is>
          <t>South Gloucestershire</t>
        </is>
      </c>
      <c r="F3039" s="417" t="inlineStr">
        <is>
          <t>South West</t>
        </is>
      </c>
      <c r="G3039" s="380" t="inlineStr">
        <is>
          <t>RT Urban Big</t>
        </is>
      </c>
      <c r="H3039" s="413" t="inlineStr">
        <is>
          <t>Other Urban</t>
        </is>
      </c>
    </row>
    <row r="3040" ht="15.75" customFormat="1" customHeight="1" s="41">
      <c r="B3040" s="416" t="inlineStr">
        <is>
          <t>E02003116</t>
        </is>
      </c>
      <c r="C3040" s="417" t="inlineStr">
        <is>
          <t>South Gloucestershire 027</t>
        </is>
      </c>
      <c r="D3040" s="417" t="inlineStr">
        <is>
          <t>E06000025</t>
        </is>
      </c>
      <c r="E3040" s="417" t="inlineStr">
        <is>
          <t>South Gloucestershire</t>
        </is>
      </c>
      <c r="F3040" s="417" t="inlineStr">
        <is>
          <t>South West</t>
        </is>
      </c>
      <c r="G3040" s="380" t="inlineStr">
        <is>
          <t>RT Urban Big</t>
        </is>
      </c>
      <c r="H3040" s="413" t="inlineStr">
        <is>
          <t>Other Urban</t>
        </is>
      </c>
    </row>
    <row r="3041" ht="15.75" customFormat="1" customHeight="1" s="41">
      <c r="B3041" s="416" t="inlineStr">
        <is>
          <t>E02003117</t>
        </is>
      </c>
      <c r="C3041" s="417" t="inlineStr">
        <is>
          <t>South Gloucestershire 028</t>
        </is>
      </c>
      <c r="D3041" s="417" t="inlineStr">
        <is>
          <t>E06000025</t>
        </is>
      </c>
      <c r="E3041" s="417" t="inlineStr">
        <is>
          <t>South Gloucestershire</t>
        </is>
      </c>
      <c r="F3041" s="417" t="inlineStr">
        <is>
          <t>South West</t>
        </is>
      </c>
      <c r="G3041" s="380" t="inlineStr">
        <is>
          <t>RT Urban Big</t>
        </is>
      </c>
      <c r="H3041" s="413" t="inlineStr">
        <is>
          <t>Other Urban</t>
        </is>
      </c>
    </row>
    <row r="3042" ht="15.75" customFormat="1" customHeight="1" s="41">
      <c r="B3042" s="416" t="inlineStr">
        <is>
          <t>E02003118</t>
        </is>
      </c>
      <c r="C3042" s="417" t="inlineStr">
        <is>
          <t>South Gloucestershire 029</t>
        </is>
      </c>
      <c r="D3042" s="417" t="inlineStr">
        <is>
          <t>E06000025</t>
        </is>
      </c>
      <c r="E3042" s="417" t="inlineStr">
        <is>
          <t>South Gloucestershire</t>
        </is>
      </c>
      <c r="F3042" s="417" t="inlineStr">
        <is>
          <t>South West</t>
        </is>
      </c>
      <c r="G3042" s="380" t="inlineStr">
        <is>
          <t>RT Urban Big</t>
        </is>
      </c>
      <c r="H3042" s="413" t="inlineStr">
        <is>
          <t>Other Urban</t>
        </is>
      </c>
    </row>
    <row r="3043" ht="15.75" customFormat="1" customHeight="1" s="41">
      <c r="B3043" s="416" t="inlineStr">
        <is>
          <t>E02003119</t>
        </is>
      </c>
      <c r="C3043" s="417" t="inlineStr">
        <is>
          <t>South Gloucestershire 030</t>
        </is>
      </c>
      <c r="D3043" s="417" t="inlineStr">
        <is>
          <t>E06000025</t>
        </is>
      </c>
      <c r="E3043" s="417" t="inlineStr">
        <is>
          <t>South Gloucestershire</t>
        </is>
      </c>
      <c r="F3043" s="417" t="inlineStr">
        <is>
          <t>South West</t>
        </is>
      </c>
      <c r="G3043" s="380" t="inlineStr">
        <is>
          <t>RT Urban Big</t>
        </is>
      </c>
      <c r="H3043" s="413" t="inlineStr">
        <is>
          <t>Other Urban</t>
        </is>
      </c>
    </row>
    <row r="3044" ht="15.75" customFormat="1" customHeight="1" s="41">
      <c r="B3044" s="416" t="inlineStr">
        <is>
          <t>E02003120</t>
        </is>
      </c>
      <c r="C3044" s="417" t="inlineStr">
        <is>
          <t>South Gloucestershire 031</t>
        </is>
      </c>
      <c r="D3044" s="417" t="inlineStr">
        <is>
          <t>E06000025</t>
        </is>
      </c>
      <c r="E3044" s="417" t="inlineStr">
        <is>
          <t>South Gloucestershire</t>
        </is>
      </c>
      <c r="F3044" s="417" t="inlineStr">
        <is>
          <t>South West</t>
        </is>
      </c>
      <c r="G3044" s="380" t="inlineStr">
        <is>
          <t>RT Urban Big</t>
        </is>
      </c>
      <c r="H3044" s="413" t="inlineStr">
        <is>
          <t>Other Urban</t>
        </is>
      </c>
    </row>
    <row r="3045" ht="15.75" customFormat="1" customHeight="1" s="41">
      <c r="B3045" s="416" t="inlineStr">
        <is>
          <t>E02003121</t>
        </is>
      </c>
      <c r="C3045" s="417" t="inlineStr">
        <is>
          <t>South Gloucestershire 032</t>
        </is>
      </c>
      <c r="D3045" s="417" t="inlineStr">
        <is>
          <t>E06000025</t>
        </is>
      </c>
      <c r="E3045" s="417" t="inlineStr">
        <is>
          <t>South Gloucestershire</t>
        </is>
      </c>
      <c r="F3045" s="417" t="inlineStr">
        <is>
          <t>South West</t>
        </is>
      </c>
      <c r="G3045" s="380" t="inlineStr">
        <is>
          <t>RT Urban Big</t>
        </is>
      </c>
      <c r="H3045" s="413" t="inlineStr">
        <is>
          <t>Other Urban</t>
        </is>
      </c>
    </row>
    <row r="3046" ht="15.75" customFormat="1" customHeight="1" s="41">
      <c r="B3046" s="416" t="inlineStr">
        <is>
          <t>E02003122</t>
        </is>
      </c>
      <c r="C3046" s="417" t="inlineStr">
        <is>
          <t>Plymouth 001</t>
        </is>
      </c>
      <c r="D3046" s="417" t="inlineStr">
        <is>
          <t>E06000026</t>
        </is>
      </c>
      <c r="E3046" s="417" t="inlineStr">
        <is>
          <t>Plymouth</t>
        </is>
      </c>
      <c r="F3046" s="417" t="inlineStr">
        <is>
          <t>South West</t>
        </is>
      </c>
      <c r="G3046" s="380" t="inlineStr">
        <is>
          <t>RT Urban Big</t>
        </is>
      </c>
      <c r="H3046" s="413" t="inlineStr">
        <is>
          <t>Other Urban</t>
        </is>
      </c>
    </row>
    <row r="3047" ht="15.75" customFormat="1" customHeight="1" s="41">
      <c r="B3047" s="416" t="inlineStr">
        <is>
          <t>E02003123</t>
        </is>
      </c>
      <c r="C3047" s="417" t="inlineStr">
        <is>
          <t>Plymouth 002</t>
        </is>
      </c>
      <c r="D3047" s="417" t="inlineStr">
        <is>
          <t>E06000026</t>
        </is>
      </c>
      <c r="E3047" s="417" t="inlineStr">
        <is>
          <t>Plymouth</t>
        </is>
      </c>
      <c r="F3047" s="417" t="inlineStr">
        <is>
          <t>South West</t>
        </is>
      </c>
      <c r="G3047" s="380" t="inlineStr">
        <is>
          <t>RT Urban Big</t>
        </is>
      </c>
      <c r="H3047" s="413" t="inlineStr">
        <is>
          <t>Other Urban</t>
        </is>
      </c>
    </row>
    <row r="3048" ht="15.75" customFormat="1" customHeight="1" s="41">
      <c r="B3048" s="416" t="inlineStr">
        <is>
          <t>E02003124</t>
        </is>
      </c>
      <c r="C3048" s="417" t="inlineStr">
        <is>
          <t>Plymouth 003</t>
        </is>
      </c>
      <c r="D3048" s="417" t="inlineStr">
        <is>
          <t>E06000026</t>
        </is>
      </c>
      <c r="E3048" s="417" t="inlineStr">
        <is>
          <t>Plymouth</t>
        </is>
      </c>
      <c r="F3048" s="417" t="inlineStr">
        <is>
          <t>South West</t>
        </is>
      </c>
      <c r="G3048" s="380" t="inlineStr">
        <is>
          <t>RT Urban Big</t>
        </is>
      </c>
      <c r="H3048" s="413" t="inlineStr">
        <is>
          <t>Other Urban</t>
        </is>
      </c>
    </row>
    <row r="3049" ht="15.75" customFormat="1" customHeight="1" s="41">
      <c r="B3049" s="416" t="inlineStr">
        <is>
          <t>E02003125</t>
        </is>
      </c>
      <c r="C3049" s="417" t="inlineStr">
        <is>
          <t>Plymouth 004</t>
        </is>
      </c>
      <c r="D3049" s="417" t="inlineStr">
        <is>
          <t>E06000026</t>
        </is>
      </c>
      <c r="E3049" s="417" t="inlineStr">
        <is>
          <t>Plymouth</t>
        </is>
      </c>
      <c r="F3049" s="417" t="inlineStr">
        <is>
          <t>South West</t>
        </is>
      </c>
      <c r="G3049" s="380" t="inlineStr">
        <is>
          <t>RT Urban Big</t>
        </is>
      </c>
      <c r="H3049" s="413" t="inlineStr">
        <is>
          <t>Other Urban</t>
        </is>
      </c>
    </row>
    <row r="3050" ht="15.75" customFormat="1" customHeight="1" s="41">
      <c r="B3050" s="416" t="inlineStr">
        <is>
          <t>E02003126</t>
        </is>
      </c>
      <c r="C3050" s="417" t="inlineStr">
        <is>
          <t>Plymouth 005</t>
        </is>
      </c>
      <c r="D3050" s="417" t="inlineStr">
        <is>
          <t>E06000026</t>
        </is>
      </c>
      <c r="E3050" s="417" t="inlineStr">
        <is>
          <t>Plymouth</t>
        </is>
      </c>
      <c r="F3050" s="417" t="inlineStr">
        <is>
          <t>South West</t>
        </is>
      </c>
      <c r="G3050" s="380" t="inlineStr">
        <is>
          <t>RT Urban Big</t>
        </is>
      </c>
      <c r="H3050" s="413" t="inlineStr">
        <is>
          <t>Other Urban</t>
        </is>
      </c>
    </row>
    <row r="3051" ht="15.75" customFormat="1" customHeight="1" s="41">
      <c r="B3051" s="416" t="inlineStr">
        <is>
          <t>E02003127</t>
        </is>
      </c>
      <c r="C3051" s="417" t="inlineStr">
        <is>
          <t>Plymouth 006</t>
        </is>
      </c>
      <c r="D3051" s="417" t="inlineStr">
        <is>
          <t>E06000026</t>
        </is>
      </c>
      <c r="E3051" s="417" t="inlineStr">
        <is>
          <t>Plymouth</t>
        </is>
      </c>
      <c r="F3051" s="417" t="inlineStr">
        <is>
          <t>South West</t>
        </is>
      </c>
      <c r="G3051" s="380" t="inlineStr">
        <is>
          <t>RT Urban Big</t>
        </is>
      </c>
      <c r="H3051" s="413" t="inlineStr">
        <is>
          <t>Other Urban</t>
        </is>
      </c>
    </row>
    <row r="3052" ht="15.75" customFormat="1" customHeight="1" s="41">
      <c r="B3052" s="416" t="inlineStr">
        <is>
          <t>E02003128</t>
        </is>
      </c>
      <c r="C3052" s="417" t="inlineStr">
        <is>
          <t>Plymouth 007</t>
        </is>
      </c>
      <c r="D3052" s="417" t="inlineStr">
        <is>
          <t>E06000026</t>
        </is>
      </c>
      <c r="E3052" s="417" t="inlineStr">
        <is>
          <t>Plymouth</t>
        </is>
      </c>
      <c r="F3052" s="417" t="inlineStr">
        <is>
          <t>South West</t>
        </is>
      </c>
      <c r="G3052" s="380" t="inlineStr">
        <is>
          <t>RT Urban Big</t>
        </is>
      </c>
      <c r="H3052" s="413" t="inlineStr">
        <is>
          <t>Other Urban</t>
        </is>
      </c>
    </row>
    <row r="3053" ht="15.75" customFormat="1" customHeight="1" s="41">
      <c r="B3053" s="416" t="inlineStr">
        <is>
          <t>E02003129</t>
        </is>
      </c>
      <c r="C3053" s="417" t="inlineStr">
        <is>
          <t>Plymouth 008</t>
        </is>
      </c>
      <c r="D3053" s="417" t="inlineStr">
        <is>
          <t>E06000026</t>
        </is>
      </c>
      <c r="E3053" s="417" t="inlineStr">
        <is>
          <t>Plymouth</t>
        </is>
      </c>
      <c r="F3053" s="417" t="inlineStr">
        <is>
          <t>South West</t>
        </is>
      </c>
      <c r="G3053" s="380" t="inlineStr">
        <is>
          <t>RT Urban Big</t>
        </is>
      </c>
      <c r="H3053" s="413" t="inlineStr">
        <is>
          <t>Other Urban</t>
        </is>
      </c>
    </row>
    <row r="3054" ht="15.75" customFormat="1" customHeight="1" s="41">
      <c r="B3054" s="416" t="inlineStr">
        <is>
          <t>E02003130</t>
        </is>
      </c>
      <c r="C3054" s="417" t="inlineStr">
        <is>
          <t>Plymouth 009</t>
        </is>
      </c>
      <c r="D3054" s="417" t="inlineStr">
        <is>
          <t>E06000026</t>
        </is>
      </c>
      <c r="E3054" s="417" t="inlineStr">
        <is>
          <t>Plymouth</t>
        </is>
      </c>
      <c r="F3054" s="417" t="inlineStr">
        <is>
          <t>South West</t>
        </is>
      </c>
      <c r="G3054" s="380" t="inlineStr">
        <is>
          <t>RT Urban Big</t>
        </is>
      </c>
      <c r="H3054" s="413" t="inlineStr">
        <is>
          <t>Other Urban</t>
        </is>
      </c>
    </row>
    <row r="3055" ht="15.75" customFormat="1" customHeight="1" s="41">
      <c r="B3055" s="416" t="inlineStr">
        <is>
          <t>E02003131</t>
        </is>
      </c>
      <c r="C3055" s="417" t="inlineStr">
        <is>
          <t>Plymouth 010</t>
        </is>
      </c>
      <c r="D3055" s="417" t="inlineStr">
        <is>
          <t>E06000026</t>
        </is>
      </c>
      <c r="E3055" s="417" t="inlineStr">
        <is>
          <t>Plymouth</t>
        </is>
      </c>
      <c r="F3055" s="417" t="inlineStr">
        <is>
          <t>South West</t>
        </is>
      </c>
      <c r="G3055" s="380" t="inlineStr">
        <is>
          <t>RT Urban Big</t>
        </is>
      </c>
      <c r="H3055" s="413" t="inlineStr">
        <is>
          <t>Other Urban</t>
        </is>
      </c>
    </row>
    <row r="3056" ht="15.75" customFormat="1" customHeight="1" s="41">
      <c r="B3056" s="416" t="inlineStr">
        <is>
          <t>E02003132</t>
        </is>
      </c>
      <c r="C3056" s="417" t="inlineStr">
        <is>
          <t>Plymouth 011</t>
        </is>
      </c>
      <c r="D3056" s="417" t="inlineStr">
        <is>
          <t>E06000026</t>
        </is>
      </c>
      <c r="E3056" s="417" t="inlineStr">
        <is>
          <t>Plymouth</t>
        </is>
      </c>
      <c r="F3056" s="417" t="inlineStr">
        <is>
          <t>South West</t>
        </is>
      </c>
      <c r="G3056" s="380" t="inlineStr">
        <is>
          <t>RT Urban Big</t>
        </is>
      </c>
      <c r="H3056" s="413" t="inlineStr">
        <is>
          <t>Other Urban</t>
        </is>
      </c>
    </row>
    <row r="3057" ht="15.75" customFormat="1" customHeight="1" s="41">
      <c r="B3057" s="416" t="inlineStr">
        <is>
          <t>E02003133</t>
        </is>
      </c>
      <c r="C3057" s="417" t="inlineStr">
        <is>
          <t>Plymouth 012</t>
        </is>
      </c>
      <c r="D3057" s="417" t="inlineStr">
        <is>
          <t>E06000026</t>
        </is>
      </c>
      <c r="E3057" s="417" t="inlineStr">
        <is>
          <t>Plymouth</t>
        </is>
      </c>
      <c r="F3057" s="417" t="inlineStr">
        <is>
          <t>South West</t>
        </is>
      </c>
      <c r="G3057" s="380" t="inlineStr">
        <is>
          <t>RT Urban Big</t>
        </is>
      </c>
      <c r="H3057" s="413" t="inlineStr">
        <is>
          <t>Other Urban</t>
        </is>
      </c>
    </row>
    <row r="3058" ht="15.75" customFormat="1" customHeight="1" s="41">
      <c r="B3058" s="416" t="inlineStr">
        <is>
          <t>E02003134</t>
        </is>
      </c>
      <c r="C3058" s="417" t="inlineStr">
        <is>
          <t>Plymouth 013</t>
        </is>
      </c>
      <c r="D3058" s="417" t="inlineStr">
        <is>
          <t>E06000026</t>
        </is>
      </c>
      <c r="E3058" s="417" t="inlineStr">
        <is>
          <t>Plymouth</t>
        </is>
      </c>
      <c r="F3058" s="417" t="inlineStr">
        <is>
          <t>South West</t>
        </is>
      </c>
      <c r="G3058" s="380" t="inlineStr">
        <is>
          <t>RT Urban Big</t>
        </is>
      </c>
      <c r="H3058" s="413" t="inlineStr">
        <is>
          <t>Other Urban</t>
        </is>
      </c>
    </row>
    <row r="3059" ht="15.75" customFormat="1" customHeight="1" s="41">
      <c r="B3059" s="416" t="inlineStr">
        <is>
          <t>E02003135</t>
        </is>
      </c>
      <c r="C3059" s="417" t="inlineStr">
        <is>
          <t>Plymouth 014</t>
        </is>
      </c>
      <c r="D3059" s="417" t="inlineStr">
        <is>
          <t>E06000026</t>
        </is>
      </c>
      <c r="E3059" s="417" t="inlineStr">
        <is>
          <t>Plymouth</t>
        </is>
      </c>
      <c r="F3059" s="417" t="inlineStr">
        <is>
          <t>South West</t>
        </is>
      </c>
      <c r="G3059" s="380" t="inlineStr">
        <is>
          <t>RT Urban Big</t>
        </is>
      </c>
      <c r="H3059" s="413" t="inlineStr">
        <is>
          <t>Other Urban</t>
        </is>
      </c>
    </row>
    <row r="3060" ht="15.75" customFormat="1" customHeight="1" s="41">
      <c r="B3060" s="416" t="inlineStr">
        <is>
          <t>E02003136</t>
        </is>
      </c>
      <c r="C3060" s="417" t="inlineStr">
        <is>
          <t>Plymouth 015</t>
        </is>
      </c>
      <c r="D3060" s="417" t="inlineStr">
        <is>
          <t>E06000026</t>
        </is>
      </c>
      <c r="E3060" s="417" t="inlineStr">
        <is>
          <t>Plymouth</t>
        </is>
      </c>
      <c r="F3060" s="417" t="inlineStr">
        <is>
          <t>South West</t>
        </is>
      </c>
      <c r="G3060" s="380" t="inlineStr">
        <is>
          <t>RT Urban Big</t>
        </is>
      </c>
      <c r="H3060" s="413" t="inlineStr">
        <is>
          <t>Other Urban</t>
        </is>
      </c>
    </row>
    <row r="3061" ht="15.75" customFormat="1" customHeight="1" s="41">
      <c r="B3061" s="416" t="inlineStr">
        <is>
          <t>E02003137</t>
        </is>
      </c>
      <c r="C3061" s="417" t="inlineStr">
        <is>
          <t>Plymouth 016</t>
        </is>
      </c>
      <c r="D3061" s="417" t="inlineStr">
        <is>
          <t>E06000026</t>
        </is>
      </c>
      <c r="E3061" s="417" t="inlineStr">
        <is>
          <t>Plymouth</t>
        </is>
      </c>
      <c r="F3061" s="417" t="inlineStr">
        <is>
          <t>South West</t>
        </is>
      </c>
      <c r="G3061" s="380" t="inlineStr">
        <is>
          <t>RT Urban Big</t>
        </is>
      </c>
      <c r="H3061" s="413" t="inlineStr">
        <is>
          <t>Other Urban</t>
        </is>
      </c>
    </row>
    <row r="3062" ht="15.75" customFormat="1" customHeight="1" s="41">
      <c r="B3062" s="416" t="inlineStr">
        <is>
          <t>E02003138</t>
        </is>
      </c>
      <c r="C3062" s="417" t="inlineStr">
        <is>
          <t>Plymouth 017</t>
        </is>
      </c>
      <c r="D3062" s="417" t="inlineStr">
        <is>
          <t>E06000026</t>
        </is>
      </c>
      <c r="E3062" s="417" t="inlineStr">
        <is>
          <t>Plymouth</t>
        </is>
      </c>
      <c r="F3062" s="417" t="inlineStr">
        <is>
          <t>South West</t>
        </is>
      </c>
      <c r="G3062" s="380" t="inlineStr">
        <is>
          <t>RT Urban Big</t>
        </is>
      </c>
      <c r="H3062" s="413" t="inlineStr">
        <is>
          <t>Other Urban</t>
        </is>
      </c>
    </row>
    <row r="3063" ht="15.75" customFormat="1" customHeight="1" s="41">
      <c r="B3063" s="416" t="inlineStr">
        <is>
          <t>E02003139</t>
        </is>
      </c>
      <c r="C3063" s="417" t="inlineStr">
        <is>
          <t>Plymouth 018</t>
        </is>
      </c>
      <c r="D3063" s="417" t="inlineStr">
        <is>
          <t>E06000026</t>
        </is>
      </c>
      <c r="E3063" s="417" t="inlineStr">
        <is>
          <t>Plymouth</t>
        </is>
      </c>
      <c r="F3063" s="417" t="inlineStr">
        <is>
          <t>South West</t>
        </is>
      </c>
      <c r="G3063" s="380" t="inlineStr">
        <is>
          <t>RT Urban Big</t>
        </is>
      </c>
      <c r="H3063" s="413" t="inlineStr">
        <is>
          <t>Other Urban</t>
        </is>
      </c>
    </row>
    <row r="3064" ht="15.75" customFormat="1" customHeight="1" s="41">
      <c r="B3064" s="416" t="inlineStr">
        <is>
          <t>E02003140</t>
        </is>
      </c>
      <c r="C3064" s="417" t="inlineStr">
        <is>
          <t>Plymouth 019</t>
        </is>
      </c>
      <c r="D3064" s="417" t="inlineStr">
        <is>
          <t>E06000026</t>
        </is>
      </c>
      <c r="E3064" s="417" t="inlineStr">
        <is>
          <t>Plymouth</t>
        </is>
      </c>
      <c r="F3064" s="417" t="inlineStr">
        <is>
          <t>South West</t>
        </is>
      </c>
      <c r="G3064" s="380" t="inlineStr">
        <is>
          <t>RT Urban Big</t>
        </is>
      </c>
      <c r="H3064" s="413" t="inlineStr">
        <is>
          <t>Other Urban</t>
        </is>
      </c>
    </row>
    <row r="3065" ht="15.75" customFormat="1" customHeight="1" s="41">
      <c r="B3065" s="416" t="inlineStr">
        <is>
          <t>E02003141</t>
        </is>
      </c>
      <c r="C3065" s="417" t="inlineStr">
        <is>
          <t>Plymouth 020</t>
        </is>
      </c>
      <c r="D3065" s="417" t="inlineStr">
        <is>
          <t>E06000026</t>
        </is>
      </c>
      <c r="E3065" s="417" t="inlineStr">
        <is>
          <t>Plymouth</t>
        </is>
      </c>
      <c r="F3065" s="417" t="inlineStr">
        <is>
          <t>South West</t>
        </is>
      </c>
      <c r="G3065" s="380" t="inlineStr">
        <is>
          <t>RT Urban Big</t>
        </is>
      </c>
      <c r="H3065" s="413" t="inlineStr">
        <is>
          <t>Other Urban</t>
        </is>
      </c>
    </row>
    <row r="3066" ht="15.75" customFormat="1" customHeight="1" s="41">
      <c r="B3066" s="416" t="inlineStr">
        <is>
          <t>E02003142</t>
        </is>
      </c>
      <c r="C3066" s="417" t="inlineStr">
        <is>
          <t>Plymouth 021</t>
        </is>
      </c>
      <c r="D3066" s="417" t="inlineStr">
        <is>
          <t>E06000026</t>
        </is>
      </c>
      <c r="E3066" s="417" t="inlineStr">
        <is>
          <t>Plymouth</t>
        </is>
      </c>
      <c r="F3066" s="417" t="inlineStr">
        <is>
          <t>South West</t>
        </is>
      </c>
      <c r="G3066" s="380" t="inlineStr">
        <is>
          <t>RT Urban Big</t>
        </is>
      </c>
      <c r="H3066" s="413" t="inlineStr">
        <is>
          <t>Other Urban</t>
        </is>
      </c>
    </row>
    <row r="3067" ht="15.75" customFormat="1" customHeight="1" s="41">
      <c r="B3067" s="416" t="inlineStr">
        <is>
          <t>E02003143</t>
        </is>
      </c>
      <c r="C3067" s="417" t="inlineStr">
        <is>
          <t>Plymouth 022</t>
        </is>
      </c>
      <c r="D3067" s="417" t="inlineStr">
        <is>
          <t>E06000026</t>
        </is>
      </c>
      <c r="E3067" s="417" t="inlineStr">
        <is>
          <t>Plymouth</t>
        </is>
      </c>
      <c r="F3067" s="417" t="inlineStr">
        <is>
          <t>South West</t>
        </is>
      </c>
      <c r="G3067" s="380" t="inlineStr">
        <is>
          <t>RT Urban Big</t>
        </is>
      </c>
      <c r="H3067" s="413" t="inlineStr">
        <is>
          <t>Other Urban</t>
        </is>
      </c>
    </row>
    <row r="3068" ht="15.75" customFormat="1" customHeight="1" s="41">
      <c r="B3068" s="416" t="inlineStr">
        <is>
          <t>E02003144</t>
        </is>
      </c>
      <c r="C3068" s="417" t="inlineStr">
        <is>
          <t>Plymouth 023</t>
        </is>
      </c>
      <c r="D3068" s="417" t="inlineStr">
        <is>
          <t>E06000026</t>
        </is>
      </c>
      <c r="E3068" s="417" t="inlineStr">
        <is>
          <t>Plymouth</t>
        </is>
      </c>
      <c r="F3068" s="417" t="inlineStr">
        <is>
          <t>South West</t>
        </is>
      </c>
      <c r="G3068" s="380" t="inlineStr">
        <is>
          <t>RT Urban Big</t>
        </is>
      </c>
      <c r="H3068" s="413" t="inlineStr">
        <is>
          <t>Other Urban</t>
        </is>
      </c>
    </row>
    <row r="3069" ht="15.75" customFormat="1" customHeight="1" s="41">
      <c r="B3069" s="416" t="inlineStr">
        <is>
          <t>E02003145</t>
        </is>
      </c>
      <c r="C3069" s="417" t="inlineStr">
        <is>
          <t>Plymouth 024</t>
        </is>
      </c>
      <c r="D3069" s="417" t="inlineStr">
        <is>
          <t>E06000026</t>
        </is>
      </c>
      <c r="E3069" s="417" t="inlineStr">
        <is>
          <t>Plymouth</t>
        </is>
      </c>
      <c r="F3069" s="417" t="inlineStr">
        <is>
          <t>South West</t>
        </is>
      </c>
      <c r="G3069" s="380" t="inlineStr">
        <is>
          <t>RT Urban Big</t>
        </is>
      </c>
      <c r="H3069" s="413" t="inlineStr">
        <is>
          <t>Other Urban</t>
        </is>
      </c>
    </row>
    <row r="3070" ht="15.75" customFormat="1" customHeight="1" s="41">
      <c r="B3070" s="416" t="inlineStr">
        <is>
          <t>E02003146</t>
        </is>
      </c>
      <c r="C3070" s="417" t="inlineStr">
        <is>
          <t>Plymouth 025</t>
        </is>
      </c>
      <c r="D3070" s="417" t="inlineStr">
        <is>
          <t>E06000026</t>
        </is>
      </c>
      <c r="E3070" s="417" t="inlineStr">
        <is>
          <t>Plymouth</t>
        </is>
      </c>
      <c r="F3070" s="417" t="inlineStr">
        <is>
          <t>South West</t>
        </is>
      </c>
      <c r="G3070" s="380" t="inlineStr">
        <is>
          <t>RT Urban Big</t>
        </is>
      </c>
      <c r="H3070" s="413" t="inlineStr">
        <is>
          <t>Other Urban</t>
        </is>
      </c>
    </row>
    <row r="3071" ht="15.75" customFormat="1" customHeight="1" s="41">
      <c r="B3071" s="416" t="inlineStr">
        <is>
          <t>E02003147</t>
        </is>
      </c>
      <c r="C3071" s="417" t="inlineStr">
        <is>
          <t>Plymouth 026</t>
        </is>
      </c>
      <c r="D3071" s="417" t="inlineStr">
        <is>
          <t>E06000026</t>
        </is>
      </c>
      <c r="E3071" s="417" t="inlineStr">
        <is>
          <t>Plymouth</t>
        </is>
      </c>
      <c r="F3071" s="417" t="inlineStr">
        <is>
          <t>South West</t>
        </is>
      </c>
      <c r="G3071" s="380" t="inlineStr">
        <is>
          <t>RT Urban Big</t>
        </is>
      </c>
      <c r="H3071" s="413" t="inlineStr">
        <is>
          <t>Other Urban</t>
        </is>
      </c>
    </row>
    <row r="3072" ht="15.75" customFormat="1" customHeight="1" s="41">
      <c r="B3072" s="416" t="inlineStr">
        <is>
          <t>E02003148</t>
        </is>
      </c>
      <c r="C3072" s="417" t="inlineStr">
        <is>
          <t>Plymouth 027</t>
        </is>
      </c>
      <c r="D3072" s="417" t="inlineStr">
        <is>
          <t>E06000026</t>
        </is>
      </c>
      <c r="E3072" s="417" t="inlineStr">
        <is>
          <t>Plymouth</t>
        </is>
      </c>
      <c r="F3072" s="417" t="inlineStr">
        <is>
          <t>South West</t>
        </is>
      </c>
      <c r="G3072" s="380" t="inlineStr">
        <is>
          <t>RT Urban Big</t>
        </is>
      </c>
      <c r="H3072" s="413" t="inlineStr">
        <is>
          <t>Other Urban</t>
        </is>
      </c>
    </row>
    <row r="3073" ht="15.75" customFormat="1" customHeight="1" s="41">
      <c r="B3073" s="416" t="inlineStr">
        <is>
          <t>E02003149</t>
        </is>
      </c>
      <c r="C3073" s="417" t="inlineStr">
        <is>
          <t>Plymouth 028</t>
        </is>
      </c>
      <c r="D3073" s="417" t="inlineStr">
        <is>
          <t>E06000026</t>
        </is>
      </c>
      <c r="E3073" s="417" t="inlineStr">
        <is>
          <t>Plymouth</t>
        </is>
      </c>
      <c r="F3073" s="417" t="inlineStr">
        <is>
          <t>South West</t>
        </is>
      </c>
      <c r="G3073" s="380" t="inlineStr">
        <is>
          <t>RT Urban Big</t>
        </is>
      </c>
      <c r="H3073" s="413" t="inlineStr">
        <is>
          <t>Other Urban</t>
        </is>
      </c>
    </row>
    <row r="3074" ht="15.75" customFormat="1" customHeight="1" s="41">
      <c r="B3074" s="416" t="inlineStr">
        <is>
          <t>E02003150</t>
        </is>
      </c>
      <c r="C3074" s="417" t="inlineStr">
        <is>
          <t>Plymouth 029</t>
        </is>
      </c>
      <c r="D3074" s="417" t="inlineStr">
        <is>
          <t>E06000026</t>
        </is>
      </c>
      <c r="E3074" s="417" t="inlineStr">
        <is>
          <t>Plymouth</t>
        </is>
      </c>
      <c r="F3074" s="417" t="inlineStr">
        <is>
          <t>South West</t>
        </is>
      </c>
      <c r="G3074" s="380" t="inlineStr">
        <is>
          <t>RT Urban Big</t>
        </is>
      </c>
      <c r="H3074" s="413" t="inlineStr">
        <is>
          <t>Other Urban</t>
        </is>
      </c>
    </row>
    <row r="3075" ht="15.75" customFormat="1" customHeight="1" s="41">
      <c r="B3075" s="416" t="inlineStr">
        <is>
          <t>E02003151</t>
        </is>
      </c>
      <c r="C3075" s="417" t="inlineStr">
        <is>
          <t>Plymouth 030</t>
        </is>
      </c>
      <c r="D3075" s="417" t="inlineStr">
        <is>
          <t>E06000026</t>
        </is>
      </c>
      <c r="E3075" s="417" t="inlineStr">
        <is>
          <t>Plymouth</t>
        </is>
      </c>
      <c r="F3075" s="417" t="inlineStr">
        <is>
          <t>South West</t>
        </is>
      </c>
      <c r="G3075" s="380" t="inlineStr">
        <is>
          <t>RT Urban Big</t>
        </is>
      </c>
      <c r="H3075" s="413" t="inlineStr">
        <is>
          <t>Other Urban</t>
        </is>
      </c>
    </row>
    <row r="3076" ht="15.75" customFormat="1" customHeight="1" s="41">
      <c r="B3076" s="416" t="inlineStr">
        <is>
          <t>E02003152</t>
        </is>
      </c>
      <c r="C3076" s="417" t="inlineStr">
        <is>
          <t>Plymouth 031</t>
        </is>
      </c>
      <c r="D3076" s="417" t="inlineStr">
        <is>
          <t>E06000026</t>
        </is>
      </c>
      <c r="E3076" s="417" t="inlineStr">
        <is>
          <t>Plymouth</t>
        </is>
      </c>
      <c r="F3076" s="417" t="inlineStr">
        <is>
          <t>South West</t>
        </is>
      </c>
      <c r="G3076" s="380" t="inlineStr">
        <is>
          <t>RT Urban Big</t>
        </is>
      </c>
      <c r="H3076" s="413" t="inlineStr">
        <is>
          <t>Other Urban</t>
        </is>
      </c>
    </row>
    <row r="3077" ht="15.75" customFormat="1" customHeight="1" s="41">
      <c r="B3077" s="416" t="inlineStr">
        <is>
          <t>E02003153</t>
        </is>
      </c>
      <c r="C3077" s="417" t="inlineStr">
        <is>
          <t>Plymouth 032</t>
        </is>
      </c>
      <c r="D3077" s="417" t="inlineStr">
        <is>
          <t>E06000026</t>
        </is>
      </c>
      <c r="E3077" s="417" t="inlineStr">
        <is>
          <t>Plymouth</t>
        </is>
      </c>
      <c r="F3077" s="417" t="inlineStr">
        <is>
          <t>South West</t>
        </is>
      </c>
      <c r="G3077" s="380" t="inlineStr">
        <is>
          <t>RT Urban Big</t>
        </is>
      </c>
      <c r="H3077" s="413" t="inlineStr">
        <is>
          <t>Other Urban</t>
        </is>
      </c>
    </row>
    <row r="3078" ht="15.75" customFormat="1" customHeight="1" s="41">
      <c r="B3078" s="416" t="inlineStr">
        <is>
          <t>E02003154</t>
        </is>
      </c>
      <c r="C3078" s="417" t="inlineStr">
        <is>
          <t>Torbay 001</t>
        </is>
      </c>
      <c r="D3078" s="417" t="inlineStr">
        <is>
          <t>E06000027</t>
        </is>
      </c>
      <c r="E3078" s="417" t="inlineStr">
        <is>
          <t>Torbay</t>
        </is>
      </c>
      <c r="F3078" s="417" t="inlineStr">
        <is>
          <t>South West</t>
        </is>
      </c>
      <c r="G3078" s="380" t="inlineStr">
        <is>
          <t>RT Urban Large</t>
        </is>
      </c>
      <c r="H3078" s="413" t="inlineStr">
        <is>
          <t>Other Urban</t>
        </is>
      </c>
    </row>
    <row r="3079" ht="15.75" customFormat="1" customHeight="1" s="41">
      <c r="B3079" s="416" t="inlineStr">
        <is>
          <t>E02003155</t>
        </is>
      </c>
      <c r="C3079" s="417" t="inlineStr">
        <is>
          <t>Torbay 002</t>
        </is>
      </c>
      <c r="D3079" s="417" t="inlineStr">
        <is>
          <t>E06000027</t>
        </is>
      </c>
      <c r="E3079" s="417" t="inlineStr">
        <is>
          <t>Torbay</t>
        </is>
      </c>
      <c r="F3079" s="417" t="inlineStr">
        <is>
          <t>South West</t>
        </is>
      </c>
      <c r="G3079" s="380" t="inlineStr">
        <is>
          <t>RT Urban Large</t>
        </is>
      </c>
      <c r="H3079" s="413" t="inlineStr">
        <is>
          <t>Other Urban</t>
        </is>
      </c>
    </row>
    <row r="3080" ht="15.75" customFormat="1" customHeight="1" s="41">
      <c r="B3080" s="416" t="inlineStr">
        <is>
          <t>E02003156</t>
        </is>
      </c>
      <c r="C3080" s="417" t="inlineStr">
        <is>
          <t>Torbay 003</t>
        </is>
      </c>
      <c r="D3080" s="417" t="inlineStr">
        <is>
          <t>E06000027</t>
        </is>
      </c>
      <c r="E3080" s="417" t="inlineStr">
        <is>
          <t>Torbay</t>
        </is>
      </c>
      <c r="F3080" s="417" t="inlineStr">
        <is>
          <t>South West</t>
        </is>
      </c>
      <c r="G3080" s="380" t="inlineStr">
        <is>
          <t>RT Urban Large</t>
        </is>
      </c>
      <c r="H3080" s="413" t="inlineStr">
        <is>
          <t>Other Urban</t>
        </is>
      </c>
    </row>
    <row r="3081" ht="15.75" customFormat="1" customHeight="1" s="41">
      <c r="B3081" s="416" t="inlineStr">
        <is>
          <t>E02003157</t>
        </is>
      </c>
      <c r="C3081" s="417" t="inlineStr">
        <is>
          <t>Torbay 004</t>
        </is>
      </c>
      <c r="D3081" s="417" t="inlineStr">
        <is>
          <t>E06000027</t>
        </is>
      </c>
      <c r="E3081" s="417" t="inlineStr">
        <is>
          <t>Torbay</t>
        </is>
      </c>
      <c r="F3081" s="417" t="inlineStr">
        <is>
          <t>South West</t>
        </is>
      </c>
      <c r="G3081" s="380" t="inlineStr">
        <is>
          <t>RT Urban Large</t>
        </is>
      </c>
      <c r="H3081" s="413" t="inlineStr">
        <is>
          <t>Other Urban</t>
        </is>
      </c>
    </row>
    <row r="3082" ht="15.75" customFormat="1" customHeight="1" s="41">
      <c r="B3082" s="416" t="inlineStr">
        <is>
          <t>E02003158</t>
        </is>
      </c>
      <c r="C3082" s="417" t="inlineStr">
        <is>
          <t>Torbay 005</t>
        </is>
      </c>
      <c r="D3082" s="417" t="inlineStr">
        <is>
          <t>E06000027</t>
        </is>
      </c>
      <c r="E3082" s="417" t="inlineStr">
        <is>
          <t>Torbay</t>
        </is>
      </c>
      <c r="F3082" s="417" t="inlineStr">
        <is>
          <t>South West</t>
        </is>
      </c>
      <c r="G3082" s="380" t="inlineStr">
        <is>
          <t>RT Urban Large</t>
        </is>
      </c>
      <c r="H3082" s="413" t="inlineStr">
        <is>
          <t>Other Urban</t>
        </is>
      </c>
    </row>
    <row r="3083" ht="15.75" customFormat="1" customHeight="1" s="41">
      <c r="B3083" s="416" t="inlineStr">
        <is>
          <t>E02003159</t>
        </is>
      </c>
      <c r="C3083" s="417" t="inlineStr">
        <is>
          <t>Torbay 006</t>
        </is>
      </c>
      <c r="D3083" s="417" t="inlineStr">
        <is>
          <t>E06000027</t>
        </is>
      </c>
      <c r="E3083" s="417" t="inlineStr">
        <is>
          <t>Torbay</t>
        </is>
      </c>
      <c r="F3083" s="417" t="inlineStr">
        <is>
          <t>South West</t>
        </is>
      </c>
      <c r="G3083" s="380" t="inlineStr">
        <is>
          <t>RT Urban Large</t>
        </is>
      </c>
      <c r="H3083" s="413" t="inlineStr">
        <is>
          <t>Other Urban</t>
        </is>
      </c>
    </row>
    <row r="3084" ht="15.75" customFormat="1" customHeight="1" s="41">
      <c r="B3084" s="416" t="inlineStr">
        <is>
          <t>E02003161</t>
        </is>
      </c>
      <c r="C3084" s="417" t="inlineStr">
        <is>
          <t>Torbay 008</t>
        </is>
      </c>
      <c r="D3084" s="417" t="inlineStr">
        <is>
          <t>E06000027</t>
        </is>
      </c>
      <c r="E3084" s="417" t="inlineStr">
        <is>
          <t>Torbay</t>
        </is>
      </c>
      <c r="F3084" s="417" t="inlineStr">
        <is>
          <t>South West</t>
        </is>
      </c>
      <c r="G3084" s="380" t="inlineStr">
        <is>
          <t>RT Urban Large</t>
        </is>
      </c>
      <c r="H3084" s="413" t="inlineStr">
        <is>
          <t>Other Urban</t>
        </is>
      </c>
    </row>
    <row r="3085" ht="15.75" customFormat="1" customHeight="1" s="41">
      <c r="B3085" s="416" t="inlineStr">
        <is>
          <t>E02003163</t>
        </is>
      </c>
      <c r="C3085" s="417" t="inlineStr">
        <is>
          <t>Torbay 010</t>
        </is>
      </c>
      <c r="D3085" s="417" t="inlineStr">
        <is>
          <t>E06000027</t>
        </is>
      </c>
      <c r="E3085" s="417" t="inlineStr">
        <is>
          <t>Torbay</t>
        </is>
      </c>
      <c r="F3085" s="417" t="inlineStr">
        <is>
          <t>South West</t>
        </is>
      </c>
      <c r="G3085" s="380" t="inlineStr">
        <is>
          <t>RT Rural</t>
        </is>
      </c>
      <c r="H3085" s="413" t="inlineStr">
        <is>
          <t>Rural</t>
        </is>
      </c>
    </row>
    <row r="3086" ht="15.75" customFormat="1" customHeight="1" s="41">
      <c r="B3086" s="416" t="inlineStr">
        <is>
          <t>E02003164</t>
        </is>
      </c>
      <c r="C3086" s="417" t="inlineStr">
        <is>
          <t>Torbay 011</t>
        </is>
      </c>
      <c r="D3086" s="417" t="inlineStr">
        <is>
          <t>E06000027</t>
        </is>
      </c>
      <c r="E3086" s="417" t="inlineStr">
        <is>
          <t>Torbay</t>
        </is>
      </c>
      <c r="F3086" s="417" t="inlineStr">
        <is>
          <t>South West</t>
        </is>
      </c>
      <c r="G3086" s="380" t="inlineStr">
        <is>
          <t>RT Urban Large</t>
        </is>
      </c>
      <c r="H3086" s="413" t="inlineStr">
        <is>
          <t>Other Urban</t>
        </is>
      </c>
    </row>
    <row r="3087" ht="15.75" customFormat="1" customHeight="1" s="41">
      <c r="B3087" s="416" t="inlineStr">
        <is>
          <t>E02003165</t>
        </is>
      </c>
      <c r="C3087" s="417" t="inlineStr">
        <is>
          <t>Torbay 012</t>
        </is>
      </c>
      <c r="D3087" s="417" t="inlineStr">
        <is>
          <t>E06000027</t>
        </is>
      </c>
      <c r="E3087" s="417" t="inlineStr">
        <is>
          <t>Torbay</t>
        </is>
      </c>
      <c r="F3087" s="417" t="inlineStr">
        <is>
          <t>South West</t>
        </is>
      </c>
      <c r="G3087" s="380" t="inlineStr">
        <is>
          <t>RT Urban Large</t>
        </is>
      </c>
      <c r="H3087" s="413" t="inlineStr">
        <is>
          <t>Other Urban</t>
        </is>
      </c>
    </row>
    <row r="3088" ht="15.75" customFormat="1" customHeight="1" s="41">
      <c r="B3088" s="416" t="inlineStr">
        <is>
          <t>E02003166</t>
        </is>
      </c>
      <c r="C3088" s="417" t="inlineStr">
        <is>
          <t>Torbay 013</t>
        </is>
      </c>
      <c r="D3088" s="417" t="inlineStr">
        <is>
          <t>E06000027</t>
        </is>
      </c>
      <c r="E3088" s="417" t="inlineStr">
        <is>
          <t>Torbay</t>
        </is>
      </c>
      <c r="F3088" s="417" t="inlineStr">
        <is>
          <t>South West</t>
        </is>
      </c>
      <c r="G3088" s="380" t="inlineStr">
        <is>
          <t>RT Urban Large</t>
        </is>
      </c>
      <c r="H3088" s="413" t="inlineStr">
        <is>
          <t>Other Urban</t>
        </is>
      </c>
    </row>
    <row r="3089" ht="15.75" customFormat="1" customHeight="1" s="41">
      <c r="B3089" s="416" t="inlineStr">
        <is>
          <t>E02003167</t>
        </is>
      </c>
      <c r="C3089" s="417" t="inlineStr">
        <is>
          <t>Torbay 014</t>
        </is>
      </c>
      <c r="D3089" s="417" t="inlineStr">
        <is>
          <t>E06000027</t>
        </is>
      </c>
      <c r="E3089" s="417" t="inlineStr">
        <is>
          <t>Torbay</t>
        </is>
      </c>
      <c r="F3089" s="417" t="inlineStr">
        <is>
          <t>South West</t>
        </is>
      </c>
      <c r="G3089" s="380" t="inlineStr">
        <is>
          <t>RT Urban Large</t>
        </is>
      </c>
      <c r="H3089" s="413" t="inlineStr">
        <is>
          <t>Other Urban</t>
        </is>
      </c>
    </row>
    <row r="3090" ht="15.75" customFormat="1" customHeight="1" s="41">
      <c r="B3090" s="416" t="inlineStr">
        <is>
          <t>E02003168</t>
        </is>
      </c>
      <c r="C3090" s="417" t="inlineStr">
        <is>
          <t>Torbay 015</t>
        </is>
      </c>
      <c r="D3090" s="417" t="inlineStr">
        <is>
          <t>E06000027</t>
        </is>
      </c>
      <c r="E3090" s="417" t="inlineStr">
        <is>
          <t>Torbay</t>
        </is>
      </c>
      <c r="F3090" s="417" t="inlineStr">
        <is>
          <t>South West</t>
        </is>
      </c>
      <c r="G3090" s="380" t="inlineStr">
        <is>
          <t>RT Urban Large</t>
        </is>
      </c>
      <c r="H3090" s="413" t="inlineStr">
        <is>
          <t>Other Urban</t>
        </is>
      </c>
    </row>
    <row r="3091" ht="15.75" customFormat="1" customHeight="1" s="41">
      <c r="B3091" s="416" t="inlineStr">
        <is>
          <t>E02003169</t>
        </is>
      </c>
      <c r="C3091" s="417" t="inlineStr">
        <is>
          <t>Torbay 016</t>
        </is>
      </c>
      <c r="D3091" s="417" t="inlineStr">
        <is>
          <t>E06000027</t>
        </is>
      </c>
      <c r="E3091" s="417" t="inlineStr">
        <is>
          <t>Torbay</t>
        </is>
      </c>
      <c r="F3091" s="417" t="inlineStr">
        <is>
          <t>South West</t>
        </is>
      </c>
      <c r="G3091" s="380" t="inlineStr">
        <is>
          <t>RT Urban Large</t>
        </is>
      </c>
      <c r="H3091" s="413" t="inlineStr">
        <is>
          <t>Other Urban</t>
        </is>
      </c>
    </row>
    <row r="3092" ht="15.75" customFormat="1" customHeight="1" s="41">
      <c r="B3092" s="416" t="inlineStr">
        <is>
          <t>E02003170</t>
        </is>
      </c>
      <c r="C3092" s="417" t="inlineStr">
        <is>
          <t>Torbay 017</t>
        </is>
      </c>
      <c r="D3092" s="417" t="inlineStr">
        <is>
          <t>E06000027</t>
        </is>
      </c>
      <c r="E3092" s="417" t="inlineStr">
        <is>
          <t>Torbay</t>
        </is>
      </c>
      <c r="F3092" s="417" t="inlineStr">
        <is>
          <t>South West</t>
        </is>
      </c>
      <c r="G3092" s="380" t="inlineStr">
        <is>
          <t>RT Rural</t>
        </is>
      </c>
      <c r="H3092" s="413" t="inlineStr">
        <is>
          <t>Rural</t>
        </is>
      </c>
    </row>
    <row r="3093" ht="15.75" customFormat="1" customHeight="1" s="41">
      <c r="B3093" s="416" t="inlineStr">
        <is>
          <t>E02003171</t>
        </is>
      </c>
      <c r="C3093" s="417" t="inlineStr">
        <is>
          <t>Torbay 018</t>
        </is>
      </c>
      <c r="D3093" s="417" t="inlineStr">
        <is>
          <t>E06000027</t>
        </is>
      </c>
      <c r="E3093" s="417" t="inlineStr">
        <is>
          <t>Torbay</t>
        </is>
      </c>
      <c r="F3093" s="417" t="inlineStr">
        <is>
          <t>South West</t>
        </is>
      </c>
      <c r="G3093" s="380" t="inlineStr">
        <is>
          <t>RT Rural</t>
        </is>
      </c>
      <c r="H3093" s="413" t="inlineStr">
        <is>
          <t>Rural</t>
        </is>
      </c>
    </row>
    <row r="3094" ht="15.75" customFormat="1" customHeight="1" s="41">
      <c r="B3094" s="416" t="inlineStr">
        <is>
          <t>E02003172</t>
        </is>
      </c>
      <c r="C3094" s="417" t="inlineStr">
        <is>
          <t>Bournemouth 001</t>
        </is>
      </c>
      <c r="D3094" s="417" t="inlineStr">
        <is>
          <t>E06000028</t>
        </is>
      </c>
      <c r="E3094" s="417" t="inlineStr">
        <is>
          <t>Bournemouth</t>
        </is>
      </c>
      <c r="F3094" s="417" t="inlineStr">
        <is>
          <t>South West</t>
        </is>
      </c>
      <c r="G3094" s="380" t="inlineStr">
        <is>
          <t>RT Urban Big</t>
        </is>
      </c>
      <c r="H3094" s="413" t="inlineStr">
        <is>
          <t>Other Urban</t>
        </is>
      </c>
    </row>
    <row r="3095" ht="15.75" customFormat="1" customHeight="1" s="41">
      <c r="B3095" s="416" t="inlineStr">
        <is>
          <t>E02003173</t>
        </is>
      </c>
      <c r="C3095" s="417" t="inlineStr">
        <is>
          <t>Bournemouth 002</t>
        </is>
      </c>
      <c r="D3095" s="417" t="inlineStr">
        <is>
          <t>E06000028</t>
        </is>
      </c>
      <c r="E3095" s="417" t="inlineStr">
        <is>
          <t>Bournemouth</t>
        </is>
      </c>
      <c r="F3095" s="417" t="inlineStr">
        <is>
          <t>South West</t>
        </is>
      </c>
      <c r="G3095" s="380" t="inlineStr">
        <is>
          <t>RT Urban Big</t>
        </is>
      </c>
      <c r="H3095" s="413" t="inlineStr">
        <is>
          <t>Other Urban</t>
        </is>
      </c>
    </row>
    <row r="3096" ht="15.75" customFormat="1" customHeight="1" s="41">
      <c r="B3096" s="416" t="inlineStr">
        <is>
          <t>E02003174</t>
        </is>
      </c>
      <c r="C3096" s="417" t="inlineStr">
        <is>
          <t>Bournemouth 003</t>
        </is>
      </c>
      <c r="D3096" s="417" t="inlineStr">
        <is>
          <t>E06000028</t>
        </is>
      </c>
      <c r="E3096" s="417" t="inlineStr">
        <is>
          <t>Bournemouth</t>
        </is>
      </c>
      <c r="F3096" s="417" t="inlineStr">
        <is>
          <t>South West</t>
        </is>
      </c>
      <c r="G3096" s="380" t="inlineStr">
        <is>
          <t>RT Urban Big</t>
        </is>
      </c>
      <c r="H3096" s="413" t="inlineStr">
        <is>
          <t>Other Urban</t>
        </is>
      </c>
    </row>
    <row r="3097" ht="15.75" customFormat="1" customHeight="1" s="41">
      <c r="B3097" s="416" t="inlineStr">
        <is>
          <t>E02003175</t>
        </is>
      </c>
      <c r="C3097" s="417" t="inlineStr">
        <is>
          <t>Bournemouth 004</t>
        </is>
      </c>
      <c r="D3097" s="417" t="inlineStr">
        <is>
          <t>E06000028</t>
        </is>
      </c>
      <c r="E3097" s="417" t="inlineStr">
        <is>
          <t>Bournemouth</t>
        </is>
      </c>
      <c r="F3097" s="417" t="inlineStr">
        <is>
          <t>South West</t>
        </is>
      </c>
      <c r="G3097" s="380" t="inlineStr">
        <is>
          <t>RT Urban Big</t>
        </is>
      </c>
      <c r="H3097" s="413" t="inlineStr">
        <is>
          <t>Other Urban</t>
        </is>
      </c>
    </row>
    <row r="3098" ht="15.75" customFormat="1" customHeight="1" s="41">
      <c r="B3098" s="416" t="inlineStr">
        <is>
          <t>E02003176</t>
        </is>
      </c>
      <c r="C3098" s="417" t="inlineStr">
        <is>
          <t>Bournemouth 005</t>
        </is>
      </c>
      <c r="D3098" s="417" t="inlineStr">
        <is>
          <t>E06000028</t>
        </is>
      </c>
      <c r="E3098" s="417" t="inlineStr">
        <is>
          <t>Bournemouth</t>
        </is>
      </c>
      <c r="F3098" s="417" t="inlineStr">
        <is>
          <t>South West</t>
        </is>
      </c>
      <c r="G3098" s="380" t="inlineStr">
        <is>
          <t>RT Urban Big</t>
        </is>
      </c>
      <c r="H3098" s="413" t="inlineStr">
        <is>
          <t>Other Urban</t>
        </is>
      </c>
    </row>
    <row r="3099" ht="15.75" customFormat="1" customHeight="1" s="41">
      <c r="B3099" s="416" t="inlineStr">
        <is>
          <t>E02003177</t>
        </is>
      </c>
      <c r="C3099" s="417" t="inlineStr">
        <is>
          <t>Bournemouth 006</t>
        </is>
      </c>
      <c r="D3099" s="417" t="inlineStr">
        <is>
          <t>E06000028</t>
        </is>
      </c>
      <c r="E3099" s="417" t="inlineStr">
        <is>
          <t>Bournemouth</t>
        </is>
      </c>
      <c r="F3099" s="417" t="inlineStr">
        <is>
          <t>South West</t>
        </is>
      </c>
      <c r="G3099" s="380" t="inlineStr">
        <is>
          <t>RT Urban Big</t>
        </is>
      </c>
      <c r="H3099" s="413" t="inlineStr">
        <is>
          <t>Other Urban</t>
        </is>
      </c>
    </row>
    <row r="3100" ht="15.75" customFormat="1" customHeight="1" s="41">
      <c r="B3100" s="416" t="inlineStr">
        <is>
          <t>E02003178</t>
        </is>
      </c>
      <c r="C3100" s="417" t="inlineStr">
        <is>
          <t>Bournemouth 007</t>
        </is>
      </c>
      <c r="D3100" s="417" t="inlineStr">
        <is>
          <t>E06000028</t>
        </is>
      </c>
      <c r="E3100" s="417" t="inlineStr">
        <is>
          <t>Bournemouth</t>
        </is>
      </c>
      <c r="F3100" s="417" t="inlineStr">
        <is>
          <t>South West</t>
        </is>
      </c>
      <c r="G3100" s="380" t="inlineStr">
        <is>
          <t>RT Urban Big</t>
        </is>
      </c>
      <c r="H3100" s="413" t="inlineStr">
        <is>
          <t>Other Urban</t>
        </is>
      </c>
    </row>
    <row r="3101" ht="15.75" customFormat="1" customHeight="1" s="41">
      <c r="B3101" s="416" t="inlineStr">
        <is>
          <t>E02003179</t>
        </is>
      </c>
      <c r="C3101" s="417" t="inlineStr">
        <is>
          <t>Bournemouth 008</t>
        </is>
      </c>
      <c r="D3101" s="417" t="inlineStr">
        <is>
          <t>E06000028</t>
        </is>
      </c>
      <c r="E3101" s="417" t="inlineStr">
        <is>
          <t>Bournemouth</t>
        </is>
      </c>
      <c r="F3101" s="417" t="inlineStr">
        <is>
          <t>South West</t>
        </is>
      </c>
      <c r="G3101" s="380" t="inlineStr">
        <is>
          <t>RT Urban Big</t>
        </is>
      </c>
      <c r="H3101" s="413" t="inlineStr">
        <is>
          <t>Other Urban</t>
        </is>
      </c>
    </row>
    <row r="3102" ht="15.75" customFormat="1" customHeight="1" s="41">
      <c r="B3102" s="416" t="inlineStr">
        <is>
          <t>E02003180</t>
        </is>
      </c>
      <c r="C3102" s="417" t="inlineStr">
        <is>
          <t>Bournemouth 009</t>
        </is>
      </c>
      <c r="D3102" s="417" t="inlineStr">
        <is>
          <t>E06000028</t>
        </is>
      </c>
      <c r="E3102" s="417" t="inlineStr">
        <is>
          <t>Bournemouth</t>
        </is>
      </c>
      <c r="F3102" s="417" t="inlineStr">
        <is>
          <t>South West</t>
        </is>
      </c>
      <c r="G3102" s="380" t="inlineStr">
        <is>
          <t>RT Urban Big</t>
        </is>
      </c>
      <c r="H3102" s="413" t="inlineStr">
        <is>
          <t>Other Urban</t>
        </is>
      </c>
    </row>
    <row r="3103" ht="15.75" customFormat="1" customHeight="1" s="41">
      <c r="B3103" s="416" t="inlineStr">
        <is>
          <t>E02003181</t>
        </is>
      </c>
      <c r="C3103" s="417" t="inlineStr">
        <is>
          <t>Bournemouth 010</t>
        </is>
      </c>
      <c r="D3103" s="417" t="inlineStr">
        <is>
          <t>E06000028</t>
        </is>
      </c>
      <c r="E3103" s="417" t="inlineStr">
        <is>
          <t>Bournemouth</t>
        </is>
      </c>
      <c r="F3103" s="417" t="inlineStr">
        <is>
          <t>South West</t>
        </is>
      </c>
      <c r="G3103" s="380" t="inlineStr">
        <is>
          <t>RT Urban Big</t>
        </is>
      </c>
      <c r="H3103" s="413" t="inlineStr">
        <is>
          <t>Other Urban</t>
        </is>
      </c>
    </row>
    <row r="3104" ht="15.75" customFormat="1" customHeight="1" s="41">
      <c r="B3104" s="416" t="inlineStr">
        <is>
          <t>E02003182</t>
        </is>
      </c>
      <c r="C3104" s="417" t="inlineStr">
        <is>
          <t>Bournemouth 011</t>
        </is>
      </c>
      <c r="D3104" s="417" t="inlineStr">
        <is>
          <t>E06000028</t>
        </is>
      </c>
      <c r="E3104" s="417" t="inlineStr">
        <is>
          <t>Bournemouth</t>
        </is>
      </c>
      <c r="F3104" s="417" t="inlineStr">
        <is>
          <t>South West</t>
        </is>
      </c>
      <c r="G3104" s="380" t="inlineStr">
        <is>
          <t>RT Urban Big</t>
        </is>
      </c>
      <c r="H3104" s="413" t="inlineStr">
        <is>
          <t>Other Urban</t>
        </is>
      </c>
    </row>
    <row r="3105" ht="15.75" customFormat="1" customHeight="1" s="41">
      <c r="B3105" s="416" t="inlineStr">
        <is>
          <t>E02003183</t>
        </is>
      </c>
      <c r="C3105" s="417" t="inlineStr">
        <is>
          <t>Bournemouth 012</t>
        </is>
      </c>
      <c r="D3105" s="417" t="inlineStr">
        <is>
          <t>E06000028</t>
        </is>
      </c>
      <c r="E3105" s="417" t="inlineStr">
        <is>
          <t>Bournemouth</t>
        </is>
      </c>
      <c r="F3105" s="417" t="inlineStr">
        <is>
          <t>South West</t>
        </is>
      </c>
      <c r="G3105" s="380" t="inlineStr">
        <is>
          <t>RT Urban Big</t>
        </is>
      </c>
      <c r="H3105" s="413" t="inlineStr">
        <is>
          <t>Other Urban</t>
        </is>
      </c>
    </row>
    <row r="3106" ht="15.75" customFormat="1" customHeight="1" s="41">
      <c r="B3106" s="416" t="inlineStr">
        <is>
          <t>E02003184</t>
        </is>
      </c>
      <c r="C3106" s="417" t="inlineStr">
        <is>
          <t>Bournemouth 013</t>
        </is>
      </c>
      <c r="D3106" s="417" t="inlineStr">
        <is>
          <t>E06000028</t>
        </is>
      </c>
      <c r="E3106" s="417" t="inlineStr">
        <is>
          <t>Bournemouth</t>
        </is>
      </c>
      <c r="F3106" s="417" t="inlineStr">
        <is>
          <t>South West</t>
        </is>
      </c>
      <c r="G3106" s="380" t="inlineStr">
        <is>
          <t>RT Urban Big</t>
        </is>
      </c>
      <c r="H3106" s="413" t="inlineStr">
        <is>
          <t>Other Urban</t>
        </is>
      </c>
    </row>
    <row r="3107" ht="15.75" customFormat="1" customHeight="1" s="41">
      <c r="B3107" s="416" t="inlineStr">
        <is>
          <t>E02003185</t>
        </is>
      </c>
      <c r="C3107" s="417" t="inlineStr">
        <is>
          <t>Bournemouth 014</t>
        </is>
      </c>
      <c r="D3107" s="417" t="inlineStr">
        <is>
          <t>E06000028</t>
        </is>
      </c>
      <c r="E3107" s="417" t="inlineStr">
        <is>
          <t>Bournemouth</t>
        </is>
      </c>
      <c r="F3107" s="417" t="inlineStr">
        <is>
          <t>South West</t>
        </is>
      </c>
      <c r="G3107" s="380" t="inlineStr">
        <is>
          <t>RT Urban Big</t>
        </is>
      </c>
      <c r="H3107" s="413" t="inlineStr">
        <is>
          <t>Other Urban</t>
        </is>
      </c>
    </row>
    <row r="3108" ht="15.75" customFormat="1" customHeight="1" s="41">
      <c r="B3108" s="416" t="inlineStr">
        <is>
          <t>E02003186</t>
        </is>
      </c>
      <c r="C3108" s="417" t="inlineStr">
        <is>
          <t>Bournemouth 015</t>
        </is>
      </c>
      <c r="D3108" s="417" t="inlineStr">
        <is>
          <t>E06000028</t>
        </is>
      </c>
      <c r="E3108" s="417" t="inlineStr">
        <is>
          <t>Bournemouth</t>
        </is>
      </c>
      <c r="F3108" s="417" t="inlineStr">
        <is>
          <t>South West</t>
        </is>
      </c>
      <c r="G3108" s="380" t="inlineStr">
        <is>
          <t>RT Urban Big</t>
        </is>
      </c>
      <c r="H3108" s="413" t="inlineStr">
        <is>
          <t>Other Urban</t>
        </is>
      </c>
    </row>
    <row r="3109" ht="15.75" customFormat="1" customHeight="1" s="41">
      <c r="B3109" s="416" t="inlineStr">
        <is>
          <t>E02003187</t>
        </is>
      </c>
      <c r="C3109" s="417" t="inlineStr">
        <is>
          <t>Bournemouth 016</t>
        </is>
      </c>
      <c r="D3109" s="417" t="inlineStr">
        <is>
          <t>E06000028</t>
        </is>
      </c>
      <c r="E3109" s="417" t="inlineStr">
        <is>
          <t>Bournemouth</t>
        </is>
      </c>
      <c r="F3109" s="417" t="inlineStr">
        <is>
          <t>South West</t>
        </is>
      </c>
      <c r="G3109" s="380" t="inlineStr">
        <is>
          <t>RT Urban Big</t>
        </is>
      </c>
      <c r="H3109" s="413" t="inlineStr">
        <is>
          <t>Other Urban</t>
        </is>
      </c>
    </row>
    <row r="3110" ht="15.75" customFormat="1" customHeight="1" s="41">
      <c r="B3110" s="416" t="inlineStr">
        <is>
          <t>E02003188</t>
        </is>
      </c>
      <c r="C3110" s="417" t="inlineStr">
        <is>
          <t>Bournemouth 017</t>
        </is>
      </c>
      <c r="D3110" s="417" t="inlineStr">
        <is>
          <t>E06000028</t>
        </is>
      </c>
      <c r="E3110" s="417" t="inlineStr">
        <is>
          <t>Bournemouth</t>
        </is>
      </c>
      <c r="F3110" s="417" t="inlineStr">
        <is>
          <t>South West</t>
        </is>
      </c>
      <c r="G3110" s="380" t="inlineStr">
        <is>
          <t>RT Urban Big</t>
        </is>
      </c>
      <c r="H3110" s="413" t="inlineStr">
        <is>
          <t>Other Urban</t>
        </is>
      </c>
    </row>
    <row r="3111" ht="15.75" customFormat="1" customHeight="1" s="41">
      <c r="B3111" s="416" t="inlineStr">
        <is>
          <t>E02003189</t>
        </is>
      </c>
      <c r="C3111" s="417" t="inlineStr">
        <is>
          <t>Bournemouth 018</t>
        </is>
      </c>
      <c r="D3111" s="417" t="inlineStr">
        <is>
          <t>E06000028</t>
        </is>
      </c>
      <c r="E3111" s="417" t="inlineStr">
        <is>
          <t>Bournemouth</t>
        </is>
      </c>
      <c r="F3111" s="417" t="inlineStr">
        <is>
          <t>South West</t>
        </is>
      </c>
      <c r="G3111" s="380" t="inlineStr">
        <is>
          <t>RT Urban Big</t>
        </is>
      </c>
      <c r="H3111" s="413" t="inlineStr">
        <is>
          <t>Other Urban</t>
        </is>
      </c>
    </row>
    <row r="3112" ht="15.75" customFormat="1" customHeight="1" s="41">
      <c r="B3112" s="416" t="inlineStr">
        <is>
          <t>E02003190</t>
        </is>
      </c>
      <c r="C3112" s="417" t="inlineStr">
        <is>
          <t>Bournemouth 019</t>
        </is>
      </c>
      <c r="D3112" s="417" t="inlineStr">
        <is>
          <t>E06000028</t>
        </is>
      </c>
      <c r="E3112" s="417" t="inlineStr">
        <is>
          <t>Bournemouth</t>
        </is>
      </c>
      <c r="F3112" s="417" t="inlineStr">
        <is>
          <t>South West</t>
        </is>
      </c>
      <c r="G3112" s="380" t="inlineStr">
        <is>
          <t>RT Urban Big</t>
        </is>
      </c>
      <c r="H3112" s="413" t="inlineStr">
        <is>
          <t>Other Urban</t>
        </is>
      </c>
    </row>
    <row r="3113" ht="15.75" customFormat="1" customHeight="1" s="41">
      <c r="B3113" s="416" t="inlineStr">
        <is>
          <t>E02003191</t>
        </is>
      </c>
      <c r="C3113" s="417" t="inlineStr">
        <is>
          <t>Bournemouth 020</t>
        </is>
      </c>
      <c r="D3113" s="417" t="inlineStr">
        <is>
          <t>E06000028</t>
        </is>
      </c>
      <c r="E3113" s="417" t="inlineStr">
        <is>
          <t>Bournemouth</t>
        </is>
      </c>
      <c r="F3113" s="417" t="inlineStr">
        <is>
          <t>South West</t>
        </is>
      </c>
      <c r="G3113" s="380" t="inlineStr">
        <is>
          <t>RT Urban Big</t>
        </is>
      </c>
      <c r="H3113" s="413" t="inlineStr">
        <is>
          <t>Other Urban</t>
        </is>
      </c>
    </row>
    <row r="3114" ht="15.75" customFormat="1" customHeight="1" s="41">
      <c r="B3114" s="416" t="inlineStr">
        <is>
          <t>E02003192</t>
        </is>
      </c>
      <c r="C3114" s="417" t="inlineStr">
        <is>
          <t>Bournemouth 021</t>
        </is>
      </c>
      <c r="D3114" s="417" t="inlineStr">
        <is>
          <t>E06000028</t>
        </is>
      </c>
      <c r="E3114" s="417" t="inlineStr">
        <is>
          <t>Bournemouth</t>
        </is>
      </c>
      <c r="F3114" s="417" t="inlineStr">
        <is>
          <t>South West</t>
        </is>
      </c>
      <c r="G3114" s="380" t="inlineStr">
        <is>
          <t>RT Urban Big</t>
        </is>
      </c>
      <c r="H3114" s="413" t="inlineStr">
        <is>
          <t>Other Urban</t>
        </is>
      </c>
    </row>
    <row r="3115" ht="15.75" customFormat="1" customHeight="1" s="41">
      <c r="B3115" s="416" t="inlineStr">
        <is>
          <t>E02003194</t>
        </is>
      </c>
      <c r="C3115" s="417" t="inlineStr">
        <is>
          <t>Poole 001</t>
        </is>
      </c>
      <c r="D3115" s="417" t="inlineStr">
        <is>
          <t>E06000029</t>
        </is>
      </c>
      <c r="E3115" s="417" t="inlineStr">
        <is>
          <t>Poole</t>
        </is>
      </c>
      <c r="F3115" s="417" t="inlineStr">
        <is>
          <t>South West</t>
        </is>
      </c>
      <c r="G3115" s="380" t="inlineStr">
        <is>
          <t>RT Rural</t>
        </is>
      </c>
      <c r="H3115" s="413" t="inlineStr">
        <is>
          <t>Rural</t>
        </is>
      </c>
    </row>
    <row r="3116" ht="15.75" customFormat="1" customHeight="1" s="41">
      <c r="B3116" s="416" t="inlineStr">
        <is>
          <t>E02003195</t>
        </is>
      </c>
      <c r="C3116" s="417" t="inlineStr">
        <is>
          <t>Poole 002</t>
        </is>
      </c>
      <c r="D3116" s="417" t="inlineStr">
        <is>
          <t>E06000029</t>
        </is>
      </c>
      <c r="E3116" s="417" t="inlineStr">
        <is>
          <t>Poole</t>
        </is>
      </c>
      <c r="F3116" s="417" t="inlineStr">
        <is>
          <t>South West</t>
        </is>
      </c>
      <c r="G3116" s="380" t="inlineStr">
        <is>
          <t>RT Urban Big</t>
        </is>
      </c>
      <c r="H3116" s="413" t="inlineStr">
        <is>
          <t>Other Urban</t>
        </is>
      </c>
    </row>
    <row r="3117" ht="15.75" customFormat="1" customHeight="1" s="41">
      <c r="B3117" s="416" t="inlineStr">
        <is>
          <t>E02003196</t>
        </is>
      </c>
      <c r="C3117" s="417" t="inlineStr">
        <is>
          <t>Poole 003</t>
        </is>
      </c>
      <c r="D3117" s="417" t="inlineStr">
        <is>
          <t>E06000029</t>
        </is>
      </c>
      <c r="E3117" s="417" t="inlineStr">
        <is>
          <t>Poole</t>
        </is>
      </c>
      <c r="F3117" s="417" t="inlineStr">
        <is>
          <t>South West</t>
        </is>
      </c>
      <c r="G3117" s="380" t="inlineStr">
        <is>
          <t>RT Urban Big</t>
        </is>
      </c>
      <c r="H3117" s="413" t="inlineStr">
        <is>
          <t>Other Urban</t>
        </is>
      </c>
    </row>
    <row r="3118" ht="15.75" customFormat="1" customHeight="1" s="41">
      <c r="B3118" s="416" t="inlineStr">
        <is>
          <t>E02003197</t>
        </is>
      </c>
      <c r="C3118" s="417" t="inlineStr">
        <is>
          <t>Poole 004</t>
        </is>
      </c>
      <c r="D3118" s="417" t="inlineStr">
        <is>
          <t>E06000029</t>
        </is>
      </c>
      <c r="E3118" s="417" t="inlineStr">
        <is>
          <t>Poole</t>
        </is>
      </c>
      <c r="F3118" s="417" t="inlineStr">
        <is>
          <t>South West</t>
        </is>
      </c>
      <c r="G3118" s="380" t="inlineStr">
        <is>
          <t>RT Urban Big</t>
        </is>
      </c>
      <c r="H3118" s="413" t="inlineStr">
        <is>
          <t>Other Urban</t>
        </is>
      </c>
    </row>
    <row r="3119" ht="15.75" customFormat="1" customHeight="1" s="41">
      <c r="B3119" s="416" t="inlineStr">
        <is>
          <t>E02003198</t>
        </is>
      </c>
      <c r="C3119" s="417" t="inlineStr">
        <is>
          <t>Poole 005</t>
        </is>
      </c>
      <c r="D3119" s="417" t="inlineStr">
        <is>
          <t>E06000029</t>
        </is>
      </c>
      <c r="E3119" s="417" t="inlineStr">
        <is>
          <t>Poole</t>
        </is>
      </c>
      <c r="F3119" s="417" t="inlineStr">
        <is>
          <t>South West</t>
        </is>
      </c>
      <c r="G3119" s="380" t="inlineStr">
        <is>
          <t>RT Urban Big</t>
        </is>
      </c>
      <c r="H3119" s="413" t="inlineStr">
        <is>
          <t>Other Urban</t>
        </is>
      </c>
    </row>
    <row r="3120" ht="15.75" customFormat="1" customHeight="1" s="41">
      <c r="B3120" s="416" t="inlineStr">
        <is>
          <t>E02003199</t>
        </is>
      </c>
      <c r="C3120" s="417" t="inlineStr">
        <is>
          <t>Poole 006</t>
        </is>
      </c>
      <c r="D3120" s="417" t="inlineStr">
        <is>
          <t>E06000029</t>
        </is>
      </c>
      <c r="E3120" s="417" t="inlineStr">
        <is>
          <t>Poole</t>
        </is>
      </c>
      <c r="F3120" s="417" t="inlineStr">
        <is>
          <t>South West</t>
        </is>
      </c>
      <c r="G3120" s="380" t="inlineStr">
        <is>
          <t>RT Urban Big</t>
        </is>
      </c>
      <c r="H3120" s="413" t="inlineStr">
        <is>
          <t>Other Urban</t>
        </is>
      </c>
    </row>
    <row r="3121" ht="15.75" customFormat="1" customHeight="1" s="41">
      <c r="B3121" s="416" t="inlineStr">
        <is>
          <t>E02003200</t>
        </is>
      </c>
      <c r="C3121" s="417" t="inlineStr">
        <is>
          <t>Poole 007</t>
        </is>
      </c>
      <c r="D3121" s="417" t="inlineStr">
        <is>
          <t>E06000029</t>
        </is>
      </c>
      <c r="E3121" s="417" t="inlineStr">
        <is>
          <t>Poole</t>
        </is>
      </c>
      <c r="F3121" s="417" t="inlineStr">
        <is>
          <t>South West</t>
        </is>
      </c>
      <c r="G3121" s="380" t="inlineStr">
        <is>
          <t>RT Urban Big</t>
        </is>
      </c>
      <c r="H3121" s="413" t="inlineStr">
        <is>
          <t>Other Urban</t>
        </is>
      </c>
    </row>
    <row r="3122" ht="15.75" customFormat="1" customHeight="1" s="41">
      <c r="B3122" s="416" t="inlineStr">
        <is>
          <t>E02003201</t>
        </is>
      </c>
      <c r="C3122" s="417" t="inlineStr">
        <is>
          <t>Poole 008</t>
        </is>
      </c>
      <c r="D3122" s="417" t="inlineStr">
        <is>
          <t>E06000029</t>
        </is>
      </c>
      <c r="E3122" s="417" t="inlineStr">
        <is>
          <t>Poole</t>
        </is>
      </c>
      <c r="F3122" s="417" t="inlineStr">
        <is>
          <t>South West</t>
        </is>
      </c>
      <c r="G3122" s="380" t="inlineStr">
        <is>
          <t>RT Urban Big</t>
        </is>
      </c>
      <c r="H3122" s="413" t="inlineStr">
        <is>
          <t>Other Urban</t>
        </is>
      </c>
    </row>
    <row r="3123" ht="15.75" customFormat="1" customHeight="1" s="41">
      <c r="B3123" s="416" t="inlineStr">
        <is>
          <t>E02003202</t>
        </is>
      </c>
      <c r="C3123" s="417" t="inlineStr">
        <is>
          <t>Poole 009</t>
        </is>
      </c>
      <c r="D3123" s="417" t="inlineStr">
        <is>
          <t>E06000029</t>
        </is>
      </c>
      <c r="E3123" s="417" t="inlineStr">
        <is>
          <t>Poole</t>
        </is>
      </c>
      <c r="F3123" s="417" t="inlineStr">
        <is>
          <t>South West</t>
        </is>
      </c>
      <c r="G3123" s="380" t="inlineStr">
        <is>
          <t>RT Urban Big</t>
        </is>
      </c>
      <c r="H3123" s="413" t="inlineStr">
        <is>
          <t>Other Urban</t>
        </is>
      </c>
    </row>
    <row r="3124" ht="15.75" customFormat="1" customHeight="1" s="41">
      <c r="B3124" s="416" t="inlineStr">
        <is>
          <t>E02003203</t>
        </is>
      </c>
      <c r="C3124" s="417" t="inlineStr">
        <is>
          <t>Poole 010</t>
        </is>
      </c>
      <c r="D3124" s="417" t="inlineStr">
        <is>
          <t>E06000029</t>
        </is>
      </c>
      <c r="E3124" s="417" t="inlineStr">
        <is>
          <t>Poole</t>
        </is>
      </c>
      <c r="F3124" s="417" t="inlineStr">
        <is>
          <t>South West</t>
        </is>
      </c>
      <c r="G3124" s="380" t="inlineStr">
        <is>
          <t>RT Urban Big</t>
        </is>
      </c>
      <c r="H3124" s="413" t="inlineStr">
        <is>
          <t>Other Urban</t>
        </is>
      </c>
    </row>
    <row r="3125" ht="15.75" customFormat="1" customHeight="1" s="41">
      <c r="B3125" s="416" t="inlineStr">
        <is>
          <t>E02003204</t>
        </is>
      </c>
      <c r="C3125" s="417" t="inlineStr">
        <is>
          <t>Poole 011</t>
        </is>
      </c>
      <c r="D3125" s="417" t="inlineStr">
        <is>
          <t>E06000029</t>
        </is>
      </c>
      <c r="E3125" s="417" t="inlineStr">
        <is>
          <t>Poole</t>
        </is>
      </c>
      <c r="F3125" s="417" t="inlineStr">
        <is>
          <t>South West</t>
        </is>
      </c>
      <c r="G3125" s="380" t="inlineStr">
        <is>
          <t>RT Urban Big</t>
        </is>
      </c>
      <c r="H3125" s="413" t="inlineStr">
        <is>
          <t>Other Urban</t>
        </is>
      </c>
    </row>
    <row r="3126" ht="15.75" customFormat="1" customHeight="1" s="41">
      <c r="B3126" s="416" t="inlineStr">
        <is>
          <t>E02003205</t>
        </is>
      </c>
      <c r="C3126" s="417" t="inlineStr">
        <is>
          <t>Poole 012</t>
        </is>
      </c>
      <c r="D3126" s="417" t="inlineStr">
        <is>
          <t>E06000029</t>
        </is>
      </c>
      <c r="E3126" s="417" t="inlineStr">
        <is>
          <t>Poole</t>
        </is>
      </c>
      <c r="F3126" s="417" t="inlineStr">
        <is>
          <t>South West</t>
        </is>
      </c>
      <c r="G3126" s="380" t="inlineStr">
        <is>
          <t>RT Urban Big</t>
        </is>
      </c>
      <c r="H3126" s="413" t="inlineStr">
        <is>
          <t>Other Urban</t>
        </is>
      </c>
    </row>
    <row r="3127" ht="15.75" customFormat="1" customHeight="1" s="41">
      <c r="B3127" s="416" t="inlineStr">
        <is>
          <t>E02003206</t>
        </is>
      </c>
      <c r="C3127" s="417" t="inlineStr">
        <is>
          <t>Poole 013</t>
        </is>
      </c>
      <c r="D3127" s="417" t="inlineStr">
        <is>
          <t>E06000029</t>
        </is>
      </c>
      <c r="E3127" s="417" t="inlineStr">
        <is>
          <t>Poole</t>
        </is>
      </c>
      <c r="F3127" s="417" t="inlineStr">
        <is>
          <t>South West</t>
        </is>
      </c>
      <c r="G3127" s="380" t="inlineStr">
        <is>
          <t>RT Urban Big</t>
        </is>
      </c>
      <c r="H3127" s="413" t="inlineStr">
        <is>
          <t>Other Urban</t>
        </is>
      </c>
    </row>
    <row r="3128" ht="15.75" customFormat="1" customHeight="1" s="41">
      <c r="B3128" s="416" t="inlineStr">
        <is>
          <t>E02003207</t>
        </is>
      </c>
      <c r="C3128" s="417" t="inlineStr">
        <is>
          <t>Poole 014</t>
        </is>
      </c>
      <c r="D3128" s="417" t="inlineStr">
        <is>
          <t>E06000029</t>
        </is>
      </c>
      <c r="E3128" s="417" t="inlineStr">
        <is>
          <t>Poole</t>
        </is>
      </c>
      <c r="F3128" s="417" t="inlineStr">
        <is>
          <t>South West</t>
        </is>
      </c>
      <c r="G3128" s="380" t="inlineStr">
        <is>
          <t>RT Urban Big</t>
        </is>
      </c>
      <c r="H3128" s="413" t="inlineStr">
        <is>
          <t>Other Urban</t>
        </is>
      </c>
    </row>
    <row r="3129" ht="15.75" customFormat="1" customHeight="1" s="41">
      <c r="B3129" s="416" t="inlineStr">
        <is>
          <t>E02003208</t>
        </is>
      </c>
      <c r="C3129" s="417" t="inlineStr">
        <is>
          <t>Poole 015</t>
        </is>
      </c>
      <c r="D3129" s="417" t="inlineStr">
        <is>
          <t>E06000029</t>
        </is>
      </c>
      <c r="E3129" s="417" t="inlineStr">
        <is>
          <t>Poole</t>
        </is>
      </c>
      <c r="F3129" s="417" t="inlineStr">
        <is>
          <t>South West</t>
        </is>
      </c>
      <c r="G3129" s="380" t="inlineStr">
        <is>
          <t>RT Urban Big</t>
        </is>
      </c>
      <c r="H3129" s="413" t="inlineStr">
        <is>
          <t>Other Urban</t>
        </is>
      </c>
    </row>
    <row r="3130" ht="15.75" customFormat="1" customHeight="1" s="41">
      <c r="B3130" s="416" t="inlineStr">
        <is>
          <t>E02003209</t>
        </is>
      </c>
      <c r="C3130" s="417" t="inlineStr">
        <is>
          <t>Poole 016</t>
        </is>
      </c>
      <c r="D3130" s="417" t="inlineStr">
        <is>
          <t>E06000029</t>
        </is>
      </c>
      <c r="E3130" s="417" t="inlineStr">
        <is>
          <t>Poole</t>
        </is>
      </c>
      <c r="F3130" s="417" t="inlineStr">
        <is>
          <t>South West</t>
        </is>
      </c>
      <c r="G3130" s="380" t="inlineStr">
        <is>
          <t>RT Urban Big</t>
        </is>
      </c>
      <c r="H3130" s="413" t="inlineStr">
        <is>
          <t>Other Urban</t>
        </is>
      </c>
    </row>
    <row r="3131" ht="15.75" customFormat="1" customHeight="1" s="41">
      <c r="B3131" s="416" t="inlineStr">
        <is>
          <t>E02003210</t>
        </is>
      </c>
      <c r="C3131" s="417" t="inlineStr">
        <is>
          <t>Poole 017</t>
        </is>
      </c>
      <c r="D3131" s="417" t="inlineStr">
        <is>
          <t>E06000029</t>
        </is>
      </c>
      <c r="E3131" s="417" t="inlineStr">
        <is>
          <t>Poole</t>
        </is>
      </c>
      <c r="F3131" s="417" t="inlineStr">
        <is>
          <t>South West</t>
        </is>
      </c>
      <c r="G3131" s="380" t="inlineStr">
        <is>
          <t>RT Urban Big</t>
        </is>
      </c>
      <c r="H3131" s="413" t="inlineStr">
        <is>
          <t>Other Urban</t>
        </is>
      </c>
    </row>
    <row r="3132" ht="15.75" customFormat="1" customHeight="1" s="41">
      <c r="B3132" s="416" t="inlineStr">
        <is>
          <t>E02003211</t>
        </is>
      </c>
      <c r="C3132" s="417" t="inlineStr">
        <is>
          <t>Poole 018</t>
        </is>
      </c>
      <c r="D3132" s="417" t="inlineStr">
        <is>
          <t>E06000029</t>
        </is>
      </c>
      <c r="E3132" s="417" t="inlineStr">
        <is>
          <t>Poole</t>
        </is>
      </c>
      <c r="F3132" s="417" t="inlineStr">
        <is>
          <t>South West</t>
        </is>
      </c>
      <c r="G3132" s="380" t="inlineStr">
        <is>
          <t>RT Urban Big</t>
        </is>
      </c>
      <c r="H3132" s="413" t="inlineStr">
        <is>
          <t>Other Urban</t>
        </is>
      </c>
    </row>
    <row r="3133" ht="15.75" customFormat="1" customHeight="1" s="41">
      <c r="B3133" s="416" t="inlineStr">
        <is>
          <t>E02003212</t>
        </is>
      </c>
      <c r="C3133" s="417" t="inlineStr">
        <is>
          <t>Swindon 001</t>
        </is>
      </c>
      <c r="D3133" s="417" t="inlineStr">
        <is>
          <t>E06000030</t>
        </is>
      </c>
      <c r="E3133" s="417" t="inlineStr">
        <is>
          <t>Swindon</t>
        </is>
      </c>
      <c r="F3133" s="417" t="inlineStr">
        <is>
          <t>South West</t>
        </is>
      </c>
      <c r="G3133" s="380" t="inlineStr">
        <is>
          <t>RT Rural</t>
        </is>
      </c>
      <c r="H3133" s="413" t="inlineStr">
        <is>
          <t>Rural</t>
        </is>
      </c>
    </row>
    <row r="3134" ht="15.75" customFormat="1" customHeight="1" s="41">
      <c r="B3134" s="416" t="inlineStr">
        <is>
          <t>E02003214</t>
        </is>
      </c>
      <c r="C3134" s="417" t="inlineStr">
        <is>
          <t>Swindon 003</t>
        </is>
      </c>
      <c r="D3134" s="417" t="inlineStr">
        <is>
          <t>E06000030</t>
        </is>
      </c>
      <c r="E3134" s="417" t="inlineStr">
        <is>
          <t>Swindon</t>
        </is>
      </c>
      <c r="F3134" s="417" t="inlineStr">
        <is>
          <t>South West</t>
        </is>
      </c>
      <c r="G3134" s="380" t="inlineStr">
        <is>
          <t>RT Urban Large</t>
        </is>
      </c>
      <c r="H3134" s="413" t="inlineStr">
        <is>
          <t>Other Urban</t>
        </is>
      </c>
    </row>
    <row r="3135" ht="15.75" customFormat="1" customHeight="1" s="41">
      <c r="B3135" s="416" t="inlineStr">
        <is>
          <t>E02003215</t>
        </is>
      </c>
      <c r="C3135" s="417" t="inlineStr">
        <is>
          <t>Swindon 004</t>
        </is>
      </c>
      <c r="D3135" s="417" t="inlineStr">
        <is>
          <t>E06000030</t>
        </is>
      </c>
      <c r="E3135" s="417" t="inlineStr">
        <is>
          <t>Swindon</t>
        </is>
      </c>
      <c r="F3135" s="417" t="inlineStr">
        <is>
          <t>South West</t>
        </is>
      </c>
      <c r="G3135" s="380" t="inlineStr">
        <is>
          <t>RT Urban Large</t>
        </is>
      </c>
      <c r="H3135" s="413" t="inlineStr">
        <is>
          <t>Other Urban</t>
        </is>
      </c>
    </row>
    <row r="3136" ht="15.75" customFormat="1" customHeight="1" s="41">
      <c r="B3136" s="416" t="inlineStr">
        <is>
          <t>E02003216</t>
        </is>
      </c>
      <c r="C3136" s="417" t="inlineStr">
        <is>
          <t>Swindon 005</t>
        </is>
      </c>
      <c r="D3136" s="417" t="inlineStr">
        <is>
          <t>E06000030</t>
        </is>
      </c>
      <c r="E3136" s="417" t="inlineStr">
        <is>
          <t>Swindon</t>
        </is>
      </c>
      <c r="F3136" s="417" t="inlineStr">
        <is>
          <t>South West</t>
        </is>
      </c>
      <c r="G3136" s="380" t="inlineStr">
        <is>
          <t>RT Urban Large</t>
        </is>
      </c>
      <c r="H3136" s="413" t="inlineStr">
        <is>
          <t>Other Urban</t>
        </is>
      </c>
    </row>
    <row r="3137" ht="15.75" customFormat="1" customHeight="1" s="41">
      <c r="B3137" s="416" t="inlineStr">
        <is>
          <t>E02003217</t>
        </is>
      </c>
      <c r="C3137" s="417" t="inlineStr">
        <is>
          <t>Swindon 006</t>
        </is>
      </c>
      <c r="D3137" s="417" t="inlineStr">
        <is>
          <t>E06000030</t>
        </is>
      </c>
      <c r="E3137" s="417" t="inlineStr">
        <is>
          <t>Swindon</t>
        </is>
      </c>
      <c r="F3137" s="417" t="inlineStr">
        <is>
          <t>South West</t>
        </is>
      </c>
      <c r="G3137" s="380" t="inlineStr">
        <is>
          <t>RT Urban Large</t>
        </is>
      </c>
      <c r="H3137" s="413" t="inlineStr">
        <is>
          <t>Other Urban</t>
        </is>
      </c>
    </row>
    <row r="3138" ht="15.75" customFormat="1" customHeight="1" s="41">
      <c r="B3138" s="416" t="inlineStr">
        <is>
          <t>E02003218</t>
        </is>
      </c>
      <c r="C3138" s="417" t="inlineStr">
        <is>
          <t>Swindon 007</t>
        </is>
      </c>
      <c r="D3138" s="417" t="inlineStr">
        <is>
          <t>E06000030</t>
        </is>
      </c>
      <c r="E3138" s="417" t="inlineStr">
        <is>
          <t>Swindon</t>
        </is>
      </c>
      <c r="F3138" s="417" t="inlineStr">
        <is>
          <t>South West</t>
        </is>
      </c>
      <c r="G3138" s="380" t="inlineStr">
        <is>
          <t>RT Urban Large</t>
        </is>
      </c>
      <c r="H3138" s="413" t="inlineStr">
        <is>
          <t>Other Urban</t>
        </is>
      </c>
    </row>
    <row r="3139" ht="15.75" customFormat="1" customHeight="1" s="41">
      <c r="B3139" s="416" t="inlineStr">
        <is>
          <t>E02003219</t>
        </is>
      </c>
      <c r="C3139" s="417" t="inlineStr">
        <is>
          <t>Swindon 008</t>
        </is>
      </c>
      <c r="D3139" s="417" t="inlineStr">
        <is>
          <t>E06000030</t>
        </is>
      </c>
      <c r="E3139" s="417" t="inlineStr">
        <is>
          <t>Swindon</t>
        </is>
      </c>
      <c r="F3139" s="417" t="inlineStr">
        <is>
          <t>South West</t>
        </is>
      </c>
      <c r="G3139" s="380" t="inlineStr">
        <is>
          <t>RT Rural</t>
        </is>
      </c>
      <c r="H3139" s="413" t="inlineStr">
        <is>
          <t>Rural</t>
        </is>
      </c>
    </row>
    <row r="3140" ht="15.75" customFormat="1" customHeight="1" s="41">
      <c r="B3140" s="416" t="inlineStr">
        <is>
          <t>E02003220</t>
        </is>
      </c>
      <c r="C3140" s="417" t="inlineStr">
        <is>
          <t>Swindon 009</t>
        </is>
      </c>
      <c r="D3140" s="417" t="inlineStr">
        <is>
          <t>E06000030</t>
        </is>
      </c>
      <c r="E3140" s="417" t="inlineStr">
        <is>
          <t>Swindon</t>
        </is>
      </c>
      <c r="F3140" s="417" t="inlineStr">
        <is>
          <t>South West</t>
        </is>
      </c>
      <c r="G3140" s="380" t="inlineStr">
        <is>
          <t>RT Urban Large</t>
        </is>
      </c>
      <c r="H3140" s="413" t="inlineStr">
        <is>
          <t>Other Urban</t>
        </is>
      </c>
    </row>
    <row r="3141" ht="15.75" customFormat="1" customHeight="1" s="41">
      <c r="B3141" s="416" t="inlineStr">
        <is>
          <t>E02003221</t>
        </is>
      </c>
      <c r="C3141" s="417" t="inlineStr">
        <is>
          <t>Swindon 010</t>
        </is>
      </c>
      <c r="D3141" s="417" t="inlineStr">
        <is>
          <t>E06000030</t>
        </is>
      </c>
      <c r="E3141" s="417" t="inlineStr">
        <is>
          <t>Swindon</t>
        </is>
      </c>
      <c r="F3141" s="417" t="inlineStr">
        <is>
          <t>South West</t>
        </is>
      </c>
      <c r="G3141" s="380" t="inlineStr">
        <is>
          <t>RT Urban Large</t>
        </is>
      </c>
      <c r="H3141" s="413" t="inlineStr">
        <is>
          <t>Other Urban</t>
        </is>
      </c>
    </row>
    <row r="3142" ht="15.75" customFormat="1" customHeight="1" s="41">
      <c r="B3142" s="416" t="inlineStr">
        <is>
          <t>E02003222</t>
        </is>
      </c>
      <c r="C3142" s="417" t="inlineStr">
        <is>
          <t>Swindon 011</t>
        </is>
      </c>
      <c r="D3142" s="417" t="inlineStr">
        <is>
          <t>E06000030</t>
        </is>
      </c>
      <c r="E3142" s="417" t="inlineStr">
        <is>
          <t>Swindon</t>
        </is>
      </c>
      <c r="F3142" s="417" t="inlineStr">
        <is>
          <t>South West</t>
        </is>
      </c>
      <c r="G3142" s="380" t="inlineStr">
        <is>
          <t>RT Urban Large</t>
        </is>
      </c>
      <c r="H3142" s="413" t="inlineStr">
        <is>
          <t>Other Urban</t>
        </is>
      </c>
    </row>
    <row r="3143" ht="15.75" customFormat="1" customHeight="1" s="41">
      <c r="B3143" s="416" t="inlineStr">
        <is>
          <t>E02003223</t>
        </is>
      </c>
      <c r="C3143" s="417" t="inlineStr">
        <is>
          <t>Swindon 012</t>
        </is>
      </c>
      <c r="D3143" s="417" t="inlineStr">
        <is>
          <t>E06000030</t>
        </is>
      </c>
      <c r="E3143" s="417" t="inlineStr">
        <is>
          <t>Swindon</t>
        </is>
      </c>
      <c r="F3143" s="417" t="inlineStr">
        <is>
          <t>South West</t>
        </is>
      </c>
      <c r="G3143" s="380" t="inlineStr">
        <is>
          <t>RT Urban Large</t>
        </is>
      </c>
      <c r="H3143" s="413" t="inlineStr">
        <is>
          <t>Other Urban</t>
        </is>
      </c>
    </row>
    <row r="3144" ht="15.75" customFormat="1" customHeight="1" s="41">
      <c r="B3144" s="416" t="inlineStr">
        <is>
          <t>E02003224</t>
        </is>
      </c>
      <c r="C3144" s="417" t="inlineStr">
        <is>
          <t>Swindon 013</t>
        </is>
      </c>
      <c r="D3144" s="417" t="inlineStr">
        <is>
          <t>E06000030</t>
        </is>
      </c>
      <c r="E3144" s="417" t="inlineStr">
        <is>
          <t>Swindon</t>
        </is>
      </c>
      <c r="F3144" s="417" t="inlineStr">
        <is>
          <t>South West</t>
        </is>
      </c>
      <c r="G3144" s="380" t="inlineStr">
        <is>
          <t>RT Urban Large</t>
        </is>
      </c>
      <c r="H3144" s="413" t="inlineStr">
        <is>
          <t>Other Urban</t>
        </is>
      </c>
    </row>
    <row r="3145" ht="15.75" customFormat="1" customHeight="1" s="41">
      <c r="B3145" s="416" t="inlineStr">
        <is>
          <t>E02003225</t>
        </is>
      </c>
      <c r="C3145" s="417" t="inlineStr">
        <is>
          <t>Swindon 014</t>
        </is>
      </c>
      <c r="D3145" s="417" t="inlineStr">
        <is>
          <t>E06000030</t>
        </is>
      </c>
      <c r="E3145" s="417" t="inlineStr">
        <is>
          <t>Swindon</t>
        </is>
      </c>
      <c r="F3145" s="417" t="inlineStr">
        <is>
          <t>South West</t>
        </is>
      </c>
      <c r="G3145" s="380" t="inlineStr">
        <is>
          <t>RT Urban Large</t>
        </is>
      </c>
      <c r="H3145" s="413" t="inlineStr">
        <is>
          <t>Other Urban</t>
        </is>
      </c>
    </row>
    <row r="3146" ht="15.75" customFormat="1" customHeight="1" s="41">
      <c r="B3146" s="416" t="inlineStr">
        <is>
          <t>E02003226</t>
        </is>
      </c>
      <c r="C3146" s="417" t="inlineStr">
        <is>
          <t>Swindon 015</t>
        </is>
      </c>
      <c r="D3146" s="417" t="inlineStr">
        <is>
          <t>E06000030</t>
        </is>
      </c>
      <c r="E3146" s="417" t="inlineStr">
        <is>
          <t>Swindon</t>
        </is>
      </c>
      <c r="F3146" s="417" t="inlineStr">
        <is>
          <t>South West</t>
        </is>
      </c>
      <c r="G3146" s="380" t="inlineStr">
        <is>
          <t>RT Urban Large</t>
        </is>
      </c>
      <c r="H3146" s="413" t="inlineStr">
        <is>
          <t>Other Urban</t>
        </is>
      </c>
    </row>
    <row r="3147" ht="15.75" customFormat="1" customHeight="1" s="41">
      <c r="B3147" s="416" t="inlineStr">
        <is>
          <t>E02003227</t>
        </is>
      </c>
      <c r="C3147" s="417" t="inlineStr">
        <is>
          <t>Swindon 016</t>
        </is>
      </c>
      <c r="D3147" s="417" t="inlineStr">
        <is>
          <t>E06000030</t>
        </is>
      </c>
      <c r="E3147" s="417" t="inlineStr">
        <is>
          <t>Swindon</t>
        </is>
      </c>
      <c r="F3147" s="417" t="inlineStr">
        <is>
          <t>South West</t>
        </is>
      </c>
      <c r="G3147" s="380" t="inlineStr">
        <is>
          <t>RT Urban Large</t>
        </is>
      </c>
      <c r="H3147" s="413" t="inlineStr">
        <is>
          <t>Other Urban</t>
        </is>
      </c>
    </row>
    <row r="3148" ht="15.75" customFormat="1" customHeight="1" s="41">
      <c r="B3148" s="416" t="inlineStr">
        <is>
          <t>E02003228</t>
        </is>
      </c>
      <c r="C3148" s="417" t="inlineStr">
        <is>
          <t>Swindon 017</t>
        </is>
      </c>
      <c r="D3148" s="417" t="inlineStr">
        <is>
          <t>E06000030</t>
        </is>
      </c>
      <c r="E3148" s="417" t="inlineStr">
        <is>
          <t>Swindon</t>
        </is>
      </c>
      <c r="F3148" s="417" t="inlineStr">
        <is>
          <t>South West</t>
        </is>
      </c>
      <c r="G3148" s="380" t="inlineStr">
        <is>
          <t>RT Urban Large</t>
        </is>
      </c>
      <c r="H3148" s="413" t="inlineStr">
        <is>
          <t>Other Urban</t>
        </is>
      </c>
    </row>
    <row r="3149" ht="15.75" customFormat="1" customHeight="1" s="41">
      <c r="B3149" s="416" t="inlineStr">
        <is>
          <t>E02003229</t>
        </is>
      </c>
      <c r="C3149" s="417" t="inlineStr">
        <is>
          <t>Swindon 018</t>
        </is>
      </c>
      <c r="D3149" s="417" t="inlineStr">
        <is>
          <t>E06000030</t>
        </is>
      </c>
      <c r="E3149" s="417" t="inlineStr">
        <is>
          <t>Swindon</t>
        </is>
      </c>
      <c r="F3149" s="417" t="inlineStr">
        <is>
          <t>South West</t>
        </is>
      </c>
      <c r="G3149" s="380" t="inlineStr">
        <is>
          <t>RT Urban Large</t>
        </is>
      </c>
      <c r="H3149" s="413" t="inlineStr">
        <is>
          <t>Other Urban</t>
        </is>
      </c>
    </row>
    <row r="3150" ht="15.75" customFormat="1" customHeight="1" s="41">
      <c r="B3150" s="416" t="inlineStr">
        <is>
          <t>E02003230</t>
        </is>
      </c>
      <c r="C3150" s="417" t="inlineStr">
        <is>
          <t>Swindon 019</t>
        </is>
      </c>
      <c r="D3150" s="417" t="inlineStr">
        <is>
          <t>E06000030</t>
        </is>
      </c>
      <c r="E3150" s="417" t="inlineStr">
        <is>
          <t>Swindon</t>
        </is>
      </c>
      <c r="F3150" s="417" t="inlineStr">
        <is>
          <t>South West</t>
        </is>
      </c>
      <c r="G3150" s="380" t="inlineStr">
        <is>
          <t>RT Urban Large</t>
        </is>
      </c>
      <c r="H3150" s="413" t="inlineStr">
        <is>
          <t>Other Urban</t>
        </is>
      </c>
    </row>
    <row r="3151" ht="15.75" customFormat="1" customHeight="1" s="41">
      <c r="B3151" s="416" t="inlineStr">
        <is>
          <t>E02003231</t>
        </is>
      </c>
      <c r="C3151" s="417" t="inlineStr">
        <is>
          <t>Swindon 020</t>
        </is>
      </c>
      <c r="D3151" s="417" t="inlineStr">
        <is>
          <t>E06000030</t>
        </is>
      </c>
      <c r="E3151" s="417" t="inlineStr">
        <is>
          <t>Swindon</t>
        </is>
      </c>
      <c r="F3151" s="417" t="inlineStr">
        <is>
          <t>South West</t>
        </is>
      </c>
      <c r="G3151" s="380" t="inlineStr">
        <is>
          <t>RT Urban Large</t>
        </is>
      </c>
      <c r="H3151" s="413" t="inlineStr">
        <is>
          <t>Other Urban</t>
        </is>
      </c>
    </row>
    <row r="3152" ht="15.75" customFormat="1" customHeight="1" s="41">
      <c r="B3152" s="416" t="inlineStr">
        <is>
          <t>E02003232</t>
        </is>
      </c>
      <c r="C3152" s="417" t="inlineStr">
        <is>
          <t>Swindon 021</t>
        </is>
      </c>
      <c r="D3152" s="417" t="inlineStr">
        <is>
          <t>E06000030</t>
        </is>
      </c>
      <c r="E3152" s="417" t="inlineStr">
        <is>
          <t>Swindon</t>
        </is>
      </c>
      <c r="F3152" s="417" t="inlineStr">
        <is>
          <t>South West</t>
        </is>
      </c>
      <c r="G3152" s="380" t="inlineStr">
        <is>
          <t>RT Urban Large</t>
        </is>
      </c>
      <c r="H3152" s="413" t="inlineStr">
        <is>
          <t>Other Urban</t>
        </is>
      </c>
    </row>
    <row r="3153" ht="15.75" customFormat="1" customHeight="1" s="41">
      <c r="B3153" s="416" t="inlineStr">
        <is>
          <t>E02003233</t>
        </is>
      </c>
      <c r="C3153" s="417" t="inlineStr">
        <is>
          <t>Swindon 022</t>
        </is>
      </c>
      <c r="D3153" s="417" t="inlineStr">
        <is>
          <t>E06000030</t>
        </is>
      </c>
      <c r="E3153" s="417" t="inlineStr">
        <is>
          <t>Swindon</t>
        </is>
      </c>
      <c r="F3153" s="417" t="inlineStr">
        <is>
          <t>South West</t>
        </is>
      </c>
      <c r="G3153" s="380" t="inlineStr">
        <is>
          <t>RT Urban Large</t>
        </is>
      </c>
      <c r="H3153" s="413" t="inlineStr">
        <is>
          <t>Other Urban</t>
        </is>
      </c>
    </row>
    <row r="3154" ht="15.75" customFormat="1" customHeight="1" s="41">
      <c r="B3154" s="416" t="inlineStr">
        <is>
          <t>E02003234</t>
        </is>
      </c>
      <c r="C3154" s="417" t="inlineStr">
        <is>
          <t>Swindon 023</t>
        </is>
      </c>
      <c r="D3154" s="417" t="inlineStr">
        <is>
          <t>E06000030</t>
        </is>
      </c>
      <c r="E3154" s="417" t="inlineStr">
        <is>
          <t>Swindon</t>
        </is>
      </c>
      <c r="F3154" s="417" t="inlineStr">
        <is>
          <t>South West</t>
        </is>
      </c>
      <c r="G3154" s="380" t="inlineStr">
        <is>
          <t>RT Urban Large</t>
        </is>
      </c>
      <c r="H3154" s="413" t="inlineStr">
        <is>
          <t>Other Urban</t>
        </is>
      </c>
    </row>
    <row r="3155" ht="15.75" customFormat="1" customHeight="1" s="41">
      <c r="B3155" s="416" t="inlineStr">
        <is>
          <t>E02003235</t>
        </is>
      </c>
      <c r="C3155" s="417" t="inlineStr">
        <is>
          <t>Swindon 024</t>
        </is>
      </c>
      <c r="D3155" s="417" t="inlineStr">
        <is>
          <t>E06000030</t>
        </is>
      </c>
      <c r="E3155" s="417" t="inlineStr">
        <is>
          <t>Swindon</t>
        </is>
      </c>
      <c r="F3155" s="417" t="inlineStr">
        <is>
          <t>South West</t>
        </is>
      </c>
      <c r="G3155" s="380" t="inlineStr">
        <is>
          <t>RT Urban Large</t>
        </is>
      </c>
      <c r="H3155" s="413" t="inlineStr">
        <is>
          <t>Other Urban</t>
        </is>
      </c>
    </row>
    <row r="3156" ht="15.75" customFormat="1" customHeight="1" s="41">
      <c r="B3156" s="416" t="inlineStr">
        <is>
          <t>E02003236</t>
        </is>
      </c>
      <c r="C3156" s="417" t="inlineStr">
        <is>
          <t>Swindon 025</t>
        </is>
      </c>
      <c r="D3156" s="417" t="inlineStr">
        <is>
          <t>E06000030</t>
        </is>
      </c>
      <c r="E3156" s="417" t="inlineStr">
        <is>
          <t>Swindon</t>
        </is>
      </c>
      <c r="F3156" s="417" t="inlineStr">
        <is>
          <t>South West</t>
        </is>
      </c>
      <c r="G3156" s="380" t="inlineStr">
        <is>
          <t>RT Rural</t>
        </is>
      </c>
      <c r="H3156" s="413" t="inlineStr">
        <is>
          <t>Rural</t>
        </is>
      </c>
    </row>
    <row r="3157" ht="15.75" customFormat="1" customHeight="1" s="41">
      <c r="B3157" s="416" t="inlineStr">
        <is>
          <t>E02003237</t>
        </is>
      </c>
      <c r="C3157" s="417" t="inlineStr">
        <is>
          <t>Peterborough 001</t>
        </is>
      </c>
      <c r="D3157" s="417" t="inlineStr">
        <is>
          <t>E06000031</t>
        </is>
      </c>
      <c r="E3157" s="417" t="inlineStr">
        <is>
          <t>Peterborough</t>
        </is>
      </c>
      <c r="F3157" s="417" t="inlineStr">
        <is>
          <t>South East</t>
        </is>
      </c>
      <c r="G3157" s="380" t="inlineStr">
        <is>
          <t>RT Rural</t>
        </is>
      </c>
      <c r="H3157" s="413" t="inlineStr">
        <is>
          <t>Rural</t>
        </is>
      </c>
    </row>
    <row r="3158" ht="15.75" customFormat="1" customHeight="1" s="41">
      <c r="B3158" s="416" t="inlineStr">
        <is>
          <t>E02003238</t>
        </is>
      </c>
      <c r="C3158" s="417" t="inlineStr">
        <is>
          <t>Peterborough 002</t>
        </is>
      </c>
      <c r="D3158" s="417" t="inlineStr">
        <is>
          <t>E06000031</t>
        </is>
      </c>
      <c r="E3158" s="417" t="inlineStr">
        <is>
          <t>Peterborough</t>
        </is>
      </c>
      <c r="F3158" s="417" t="inlineStr">
        <is>
          <t>South East</t>
        </is>
      </c>
      <c r="G3158" s="380" t="inlineStr">
        <is>
          <t>RT Urban Large</t>
        </is>
      </c>
      <c r="H3158" s="413" t="inlineStr">
        <is>
          <t>Other Urban</t>
        </is>
      </c>
    </row>
    <row r="3159" ht="15.75" customFormat="1" customHeight="1" s="41">
      <c r="B3159" s="416" t="inlineStr">
        <is>
          <t>E02003239</t>
        </is>
      </c>
      <c r="C3159" s="417" t="inlineStr">
        <is>
          <t>Peterborough 003</t>
        </is>
      </c>
      <c r="D3159" s="417" t="inlineStr">
        <is>
          <t>E06000031</t>
        </is>
      </c>
      <c r="E3159" s="417" t="inlineStr">
        <is>
          <t>Peterborough</t>
        </is>
      </c>
      <c r="F3159" s="417" t="inlineStr">
        <is>
          <t>South East</t>
        </is>
      </c>
      <c r="G3159" s="380" t="inlineStr">
        <is>
          <t>RT Rural</t>
        </is>
      </c>
      <c r="H3159" s="413" t="inlineStr">
        <is>
          <t>Rural</t>
        </is>
      </c>
    </row>
    <row r="3160" ht="15.75" customFormat="1" customHeight="1" s="41">
      <c r="B3160" s="416" t="inlineStr">
        <is>
          <t>E02003240</t>
        </is>
      </c>
      <c r="C3160" s="417" t="inlineStr">
        <is>
          <t>Peterborough 004</t>
        </is>
      </c>
      <c r="D3160" s="417" t="inlineStr">
        <is>
          <t>E06000031</t>
        </is>
      </c>
      <c r="E3160" s="417" t="inlineStr">
        <is>
          <t>Peterborough</t>
        </is>
      </c>
      <c r="F3160" s="417" t="inlineStr">
        <is>
          <t>South East</t>
        </is>
      </c>
      <c r="G3160" s="380" t="inlineStr">
        <is>
          <t>RT Rural</t>
        </is>
      </c>
      <c r="H3160" s="413" t="inlineStr">
        <is>
          <t>Rural</t>
        </is>
      </c>
    </row>
    <row r="3161" ht="15.75" customFormat="1" customHeight="1" s="41">
      <c r="B3161" s="416" t="inlineStr">
        <is>
          <t>E02003241</t>
        </is>
      </c>
      <c r="C3161" s="417" t="inlineStr">
        <is>
          <t>Peterborough 005</t>
        </is>
      </c>
      <c r="D3161" s="417" t="inlineStr">
        <is>
          <t>E06000031</t>
        </is>
      </c>
      <c r="E3161" s="417" t="inlineStr">
        <is>
          <t>Peterborough</t>
        </is>
      </c>
      <c r="F3161" s="417" t="inlineStr">
        <is>
          <t>South East</t>
        </is>
      </c>
      <c r="G3161" s="380" t="inlineStr">
        <is>
          <t>RT Rural</t>
        </is>
      </c>
      <c r="H3161" s="413" t="inlineStr">
        <is>
          <t>Rural</t>
        </is>
      </c>
    </row>
    <row r="3162" ht="15.75" customFormat="1" customHeight="1" s="41">
      <c r="B3162" s="416" t="inlineStr">
        <is>
          <t>E02003242</t>
        </is>
      </c>
      <c r="C3162" s="417" t="inlineStr">
        <is>
          <t>Peterborough 006</t>
        </is>
      </c>
      <c r="D3162" s="417" t="inlineStr">
        <is>
          <t>E06000031</t>
        </is>
      </c>
      <c r="E3162" s="417" t="inlineStr">
        <is>
          <t>Peterborough</t>
        </is>
      </c>
      <c r="F3162" s="417" t="inlineStr">
        <is>
          <t>South East</t>
        </is>
      </c>
      <c r="G3162" s="380" t="inlineStr">
        <is>
          <t>RT Urban Large</t>
        </is>
      </c>
      <c r="H3162" s="413" t="inlineStr">
        <is>
          <t>Other Urban</t>
        </is>
      </c>
    </row>
    <row r="3163" ht="15.75" customFormat="1" customHeight="1" s="41">
      <c r="B3163" s="416" t="inlineStr">
        <is>
          <t>E02003243</t>
        </is>
      </c>
      <c r="C3163" s="417" t="inlineStr">
        <is>
          <t>Peterborough 007</t>
        </is>
      </c>
      <c r="D3163" s="417" t="inlineStr">
        <is>
          <t>E06000031</t>
        </is>
      </c>
      <c r="E3163" s="417" t="inlineStr">
        <is>
          <t>Peterborough</t>
        </is>
      </c>
      <c r="F3163" s="417" t="inlineStr">
        <is>
          <t>South East</t>
        </is>
      </c>
      <c r="G3163" s="380" t="inlineStr">
        <is>
          <t>RT Urban Large</t>
        </is>
      </c>
      <c r="H3163" s="413" t="inlineStr">
        <is>
          <t>Other Urban</t>
        </is>
      </c>
    </row>
    <row r="3164" ht="15.75" customFormat="1" customHeight="1" s="41">
      <c r="B3164" s="416" t="inlineStr">
        <is>
          <t>E02003244</t>
        </is>
      </c>
      <c r="C3164" s="417" t="inlineStr">
        <is>
          <t>Peterborough 008</t>
        </is>
      </c>
      <c r="D3164" s="417" t="inlineStr">
        <is>
          <t>E06000031</t>
        </is>
      </c>
      <c r="E3164" s="417" t="inlineStr">
        <is>
          <t>Peterborough</t>
        </is>
      </c>
      <c r="F3164" s="417" t="inlineStr">
        <is>
          <t>South East</t>
        </is>
      </c>
      <c r="G3164" s="380" t="inlineStr">
        <is>
          <t>RT Urban Large</t>
        </is>
      </c>
      <c r="H3164" s="413" t="inlineStr">
        <is>
          <t>Other Urban</t>
        </is>
      </c>
    </row>
    <row r="3165" ht="15.75" customFormat="1" customHeight="1" s="41">
      <c r="B3165" s="416" t="inlineStr">
        <is>
          <t>E02003245</t>
        </is>
      </c>
      <c r="C3165" s="417" t="inlineStr">
        <is>
          <t>Peterborough 009</t>
        </is>
      </c>
      <c r="D3165" s="417" t="inlineStr">
        <is>
          <t>E06000031</t>
        </is>
      </c>
      <c r="E3165" s="417" t="inlineStr">
        <is>
          <t>Peterborough</t>
        </is>
      </c>
      <c r="F3165" s="417" t="inlineStr">
        <is>
          <t>South East</t>
        </is>
      </c>
      <c r="G3165" s="380" t="inlineStr">
        <is>
          <t>RT Urban Large</t>
        </is>
      </c>
      <c r="H3165" s="413" t="inlineStr">
        <is>
          <t>Other Urban</t>
        </is>
      </c>
    </row>
    <row r="3166" ht="15.75" customFormat="1" customHeight="1" s="41">
      <c r="B3166" s="416" t="inlineStr">
        <is>
          <t>E02003246</t>
        </is>
      </c>
      <c r="C3166" s="417" t="inlineStr">
        <is>
          <t>Peterborough 010</t>
        </is>
      </c>
      <c r="D3166" s="417" t="inlineStr">
        <is>
          <t>E06000031</t>
        </is>
      </c>
      <c r="E3166" s="417" t="inlineStr">
        <is>
          <t>Peterborough</t>
        </is>
      </c>
      <c r="F3166" s="417" t="inlineStr">
        <is>
          <t>South East</t>
        </is>
      </c>
      <c r="G3166" s="380" t="inlineStr">
        <is>
          <t>RT Urban Large</t>
        </is>
      </c>
      <c r="H3166" s="413" t="inlineStr">
        <is>
          <t>Other Urban</t>
        </is>
      </c>
    </row>
    <row r="3167" ht="15.75" customFormat="1" customHeight="1" s="41">
      <c r="B3167" s="416" t="inlineStr">
        <is>
          <t>E02003247</t>
        </is>
      </c>
      <c r="C3167" s="417" t="inlineStr">
        <is>
          <t>Peterborough 011</t>
        </is>
      </c>
      <c r="D3167" s="417" t="inlineStr">
        <is>
          <t>E06000031</t>
        </is>
      </c>
      <c r="E3167" s="417" t="inlineStr">
        <is>
          <t>Peterborough</t>
        </is>
      </c>
      <c r="F3167" s="417" t="inlineStr">
        <is>
          <t>South East</t>
        </is>
      </c>
      <c r="G3167" s="380" t="inlineStr">
        <is>
          <t>RT Urban Large</t>
        </is>
      </c>
      <c r="H3167" s="413" t="inlineStr">
        <is>
          <t>Other Urban</t>
        </is>
      </c>
    </row>
    <row r="3168" ht="15.75" customFormat="1" customHeight="1" s="41">
      <c r="B3168" s="416" t="inlineStr">
        <is>
          <t>E02003248</t>
        </is>
      </c>
      <c r="C3168" s="417" t="inlineStr">
        <is>
          <t>Peterborough 012</t>
        </is>
      </c>
      <c r="D3168" s="417" t="inlineStr">
        <is>
          <t>E06000031</t>
        </is>
      </c>
      <c r="E3168" s="417" t="inlineStr">
        <is>
          <t>Peterborough</t>
        </is>
      </c>
      <c r="F3168" s="417" t="inlineStr">
        <is>
          <t>South East</t>
        </is>
      </c>
      <c r="G3168" s="380" t="inlineStr">
        <is>
          <t>RT Urban Large</t>
        </is>
      </c>
      <c r="H3168" s="413" t="inlineStr">
        <is>
          <t>Other Urban</t>
        </is>
      </c>
    </row>
    <row r="3169" ht="15.75" customFormat="1" customHeight="1" s="41">
      <c r="B3169" s="416" t="inlineStr">
        <is>
          <t>E02003249</t>
        </is>
      </c>
      <c r="C3169" s="417" t="inlineStr">
        <is>
          <t>Peterborough 013</t>
        </is>
      </c>
      <c r="D3169" s="417" t="inlineStr">
        <is>
          <t>E06000031</t>
        </is>
      </c>
      <c r="E3169" s="417" t="inlineStr">
        <is>
          <t>Peterborough</t>
        </is>
      </c>
      <c r="F3169" s="417" t="inlineStr">
        <is>
          <t>South East</t>
        </is>
      </c>
      <c r="G3169" s="380" t="inlineStr">
        <is>
          <t>RT Urban Large</t>
        </is>
      </c>
      <c r="H3169" s="413" t="inlineStr">
        <is>
          <t>Other Urban</t>
        </is>
      </c>
    </row>
    <row r="3170" ht="15.75" customFormat="1" customHeight="1" s="41">
      <c r="B3170" s="416" t="inlineStr">
        <is>
          <t>E02003250</t>
        </is>
      </c>
      <c r="C3170" s="417" t="inlineStr">
        <is>
          <t>Peterborough 014</t>
        </is>
      </c>
      <c r="D3170" s="417" t="inlineStr">
        <is>
          <t>E06000031</t>
        </is>
      </c>
      <c r="E3170" s="417" t="inlineStr">
        <is>
          <t>Peterborough</t>
        </is>
      </c>
      <c r="F3170" s="417" t="inlineStr">
        <is>
          <t>South East</t>
        </is>
      </c>
      <c r="G3170" s="380" t="inlineStr">
        <is>
          <t>RT Urban Large</t>
        </is>
      </c>
      <c r="H3170" s="413" t="inlineStr">
        <is>
          <t>Other Urban</t>
        </is>
      </c>
    </row>
    <row r="3171" ht="15.75" customFormat="1" customHeight="1" s="41">
      <c r="B3171" s="416" t="inlineStr">
        <is>
          <t>E02003251</t>
        </is>
      </c>
      <c r="C3171" s="417" t="inlineStr">
        <is>
          <t>Peterborough 015</t>
        </is>
      </c>
      <c r="D3171" s="417" t="inlineStr">
        <is>
          <t>E06000031</t>
        </is>
      </c>
      <c r="E3171" s="417" t="inlineStr">
        <is>
          <t>Peterborough</t>
        </is>
      </c>
      <c r="F3171" s="417" t="inlineStr">
        <is>
          <t>South East</t>
        </is>
      </c>
      <c r="G3171" s="380" t="inlineStr">
        <is>
          <t>RT Urban Large</t>
        </is>
      </c>
      <c r="H3171" s="413" t="inlineStr">
        <is>
          <t>Other Urban</t>
        </is>
      </c>
    </row>
    <row r="3172" ht="15.75" customFormat="1" customHeight="1" s="41">
      <c r="B3172" s="416" t="inlineStr">
        <is>
          <t>E02003252</t>
        </is>
      </c>
      <c r="C3172" s="417" t="inlineStr">
        <is>
          <t>Peterborough 016</t>
        </is>
      </c>
      <c r="D3172" s="417" t="inlineStr">
        <is>
          <t>E06000031</t>
        </is>
      </c>
      <c r="E3172" s="417" t="inlineStr">
        <is>
          <t>Peterborough</t>
        </is>
      </c>
      <c r="F3172" s="417" t="inlineStr">
        <is>
          <t>South East</t>
        </is>
      </c>
      <c r="G3172" s="380" t="inlineStr">
        <is>
          <t>RT Urban Large</t>
        </is>
      </c>
      <c r="H3172" s="413" t="inlineStr">
        <is>
          <t>Other Urban</t>
        </is>
      </c>
    </row>
    <row r="3173" ht="15.75" customFormat="1" customHeight="1" s="41">
      <c r="B3173" s="416" t="inlineStr">
        <is>
          <t>E02003253</t>
        </is>
      </c>
      <c r="C3173" s="417" t="inlineStr">
        <is>
          <t>Peterborough 017</t>
        </is>
      </c>
      <c r="D3173" s="417" t="inlineStr">
        <is>
          <t>E06000031</t>
        </is>
      </c>
      <c r="E3173" s="417" t="inlineStr">
        <is>
          <t>Peterborough</t>
        </is>
      </c>
      <c r="F3173" s="417" t="inlineStr">
        <is>
          <t>South East</t>
        </is>
      </c>
      <c r="G3173" s="380" t="inlineStr">
        <is>
          <t>RT Urban Large</t>
        </is>
      </c>
      <c r="H3173" s="413" t="inlineStr">
        <is>
          <t>Other Urban</t>
        </is>
      </c>
    </row>
    <row r="3174" ht="15.75" customFormat="1" customHeight="1" s="41">
      <c r="B3174" s="416" t="inlineStr">
        <is>
          <t>E02003254</t>
        </is>
      </c>
      <c r="C3174" s="417" t="inlineStr">
        <is>
          <t>Peterborough 018</t>
        </is>
      </c>
      <c r="D3174" s="417" t="inlineStr">
        <is>
          <t>E06000031</t>
        </is>
      </c>
      <c r="E3174" s="417" t="inlineStr">
        <is>
          <t>Peterborough</t>
        </is>
      </c>
      <c r="F3174" s="417" t="inlineStr">
        <is>
          <t>South East</t>
        </is>
      </c>
      <c r="G3174" s="380" t="inlineStr">
        <is>
          <t>RT Urban Large</t>
        </is>
      </c>
      <c r="H3174" s="413" t="inlineStr">
        <is>
          <t>Other Urban</t>
        </is>
      </c>
    </row>
    <row r="3175" ht="15.75" customFormat="1" customHeight="1" s="41">
      <c r="B3175" s="416" t="inlineStr">
        <is>
          <t>E02003255</t>
        </is>
      </c>
      <c r="C3175" s="417" t="inlineStr">
        <is>
          <t>Peterborough 019</t>
        </is>
      </c>
      <c r="D3175" s="417" t="inlineStr">
        <is>
          <t>E06000031</t>
        </is>
      </c>
      <c r="E3175" s="417" t="inlineStr">
        <is>
          <t>Peterborough</t>
        </is>
      </c>
      <c r="F3175" s="417" t="inlineStr">
        <is>
          <t>South East</t>
        </is>
      </c>
      <c r="G3175" s="380" t="inlineStr">
        <is>
          <t>RT Urban Large</t>
        </is>
      </c>
      <c r="H3175" s="413" t="inlineStr">
        <is>
          <t>Other Urban</t>
        </is>
      </c>
    </row>
    <row r="3176" ht="15.75" customFormat="1" customHeight="1" s="41">
      <c r="B3176" s="416" t="inlineStr">
        <is>
          <t>E02003257</t>
        </is>
      </c>
      <c r="C3176" s="417" t="inlineStr">
        <is>
          <t>Peterborough 021</t>
        </is>
      </c>
      <c r="D3176" s="417" t="inlineStr">
        <is>
          <t>E06000031</t>
        </is>
      </c>
      <c r="E3176" s="417" t="inlineStr">
        <is>
          <t>Peterborough</t>
        </is>
      </c>
      <c r="F3176" s="417" t="inlineStr">
        <is>
          <t>South East</t>
        </is>
      </c>
      <c r="G3176" s="380" t="inlineStr">
        <is>
          <t>RT Urban Large</t>
        </is>
      </c>
      <c r="H3176" s="413" t="inlineStr">
        <is>
          <t>Other Urban</t>
        </is>
      </c>
    </row>
    <row r="3177" ht="15.75" customFormat="1" customHeight="1" s="41">
      <c r="B3177" s="416" t="inlineStr">
        <is>
          <t>E02003258</t>
        </is>
      </c>
      <c r="C3177" s="417" t="inlineStr">
        <is>
          <t>Luton 001</t>
        </is>
      </c>
      <c r="D3177" s="417" t="inlineStr">
        <is>
          <t>E06000032</t>
        </is>
      </c>
      <c r="E3177" s="417" t="inlineStr">
        <is>
          <t>Luton</t>
        </is>
      </c>
      <c r="F3177" s="417" t="inlineStr">
        <is>
          <t>South East</t>
        </is>
      </c>
      <c r="G3177" s="380" t="inlineStr">
        <is>
          <t>RT Urban Large</t>
        </is>
      </c>
      <c r="H3177" s="413" t="inlineStr">
        <is>
          <t>Other Urban</t>
        </is>
      </c>
    </row>
    <row r="3178" ht="15.75" customFormat="1" customHeight="1" s="41">
      <c r="B3178" s="416" t="inlineStr">
        <is>
          <t>E02003259</t>
        </is>
      </c>
      <c r="C3178" s="417" t="inlineStr">
        <is>
          <t>Luton 002</t>
        </is>
      </c>
      <c r="D3178" s="417" t="inlineStr">
        <is>
          <t>E06000032</t>
        </is>
      </c>
      <c r="E3178" s="417" t="inlineStr">
        <is>
          <t>Luton</t>
        </is>
      </c>
      <c r="F3178" s="417" t="inlineStr">
        <is>
          <t>South East</t>
        </is>
      </c>
      <c r="G3178" s="380" t="inlineStr">
        <is>
          <t>RT Urban Large</t>
        </is>
      </c>
      <c r="H3178" s="413" t="inlineStr">
        <is>
          <t>Other Urban</t>
        </is>
      </c>
    </row>
    <row r="3179" ht="15.75" customFormat="1" customHeight="1" s="41">
      <c r="B3179" s="416" t="inlineStr">
        <is>
          <t>E02003260</t>
        </is>
      </c>
      <c r="C3179" s="417" t="inlineStr">
        <is>
          <t>Luton 003</t>
        </is>
      </c>
      <c r="D3179" s="417" t="inlineStr">
        <is>
          <t>E06000032</t>
        </is>
      </c>
      <c r="E3179" s="417" t="inlineStr">
        <is>
          <t>Luton</t>
        </is>
      </c>
      <c r="F3179" s="417" t="inlineStr">
        <is>
          <t>South East</t>
        </is>
      </c>
      <c r="G3179" s="380" t="inlineStr">
        <is>
          <t>RT Urban Large</t>
        </is>
      </c>
      <c r="H3179" s="413" t="inlineStr">
        <is>
          <t>Other Urban</t>
        </is>
      </c>
    </row>
    <row r="3180" ht="15.75" customFormat="1" customHeight="1" s="41">
      <c r="B3180" s="416" t="inlineStr">
        <is>
          <t>E02003261</t>
        </is>
      </c>
      <c r="C3180" s="417" t="inlineStr">
        <is>
          <t>Luton 004</t>
        </is>
      </c>
      <c r="D3180" s="417" t="inlineStr">
        <is>
          <t>E06000032</t>
        </is>
      </c>
      <c r="E3180" s="417" t="inlineStr">
        <is>
          <t>Luton</t>
        </is>
      </c>
      <c r="F3180" s="417" t="inlineStr">
        <is>
          <t>South East</t>
        </is>
      </c>
      <c r="G3180" s="380" t="inlineStr">
        <is>
          <t>RT Urban Large</t>
        </is>
      </c>
      <c r="H3180" s="413" t="inlineStr">
        <is>
          <t>Other Urban</t>
        </is>
      </c>
    </row>
    <row r="3181" ht="15.75" customFormat="1" customHeight="1" s="41">
      <c r="B3181" s="416" t="inlineStr">
        <is>
          <t>E02003262</t>
        </is>
      </c>
      <c r="C3181" s="417" t="inlineStr">
        <is>
          <t>Luton 005</t>
        </is>
      </c>
      <c r="D3181" s="417" t="inlineStr">
        <is>
          <t>E06000032</t>
        </is>
      </c>
      <c r="E3181" s="417" t="inlineStr">
        <is>
          <t>Luton</t>
        </is>
      </c>
      <c r="F3181" s="417" t="inlineStr">
        <is>
          <t>South East</t>
        </is>
      </c>
      <c r="G3181" s="380" t="inlineStr">
        <is>
          <t>RT Urban Large</t>
        </is>
      </c>
      <c r="H3181" s="413" t="inlineStr">
        <is>
          <t>Other Urban</t>
        </is>
      </c>
    </row>
    <row r="3182" ht="15.75" customFormat="1" customHeight="1" s="41">
      <c r="B3182" s="416" t="inlineStr">
        <is>
          <t>E02003263</t>
        </is>
      </c>
      <c r="C3182" s="417" t="inlineStr">
        <is>
          <t>Luton 006</t>
        </is>
      </c>
      <c r="D3182" s="417" t="inlineStr">
        <is>
          <t>E06000032</t>
        </is>
      </c>
      <c r="E3182" s="417" t="inlineStr">
        <is>
          <t>Luton</t>
        </is>
      </c>
      <c r="F3182" s="417" t="inlineStr">
        <is>
          <t>South East</t>
        </is>
      </c>
      <c r="G3182" s="380" t="inlineStr">
        <is>
          <t>RT Urban Large</t>
        </is>
      </c>
      <c r="H3182" s="413" t="inlineStr">
        <is>
          <t>Other Urban</t>
        </is>
      </c>
    </row>
    <row r="3183" ht="15.75" customFormat="1" customHeight="1" s="41">
      <c r="B3183" s="416" t="inlineStr">
        <is>
          <t>E02003264</t>
        </is>
      </c>
      <c r="C3183" s="417" t="inlineStr">
        <is>
          <t>Luton 007</t>
        </is>
      </c>
      <c r="D3183" s="417" t="inlineStr">
        <is>
          <t>E06000032</t>
        </is>
      </c>
      <c r="E3183" s="417" t="inlineStr">
        <is>
          <t>Luton</t>
        </is>
      </c>
      <c r="F3183" s="417" t="inlineStr">
        <is>
          <t>South East</t>
        </is>
      </c>
      <c r="G3183" s="380" t="inlineStr">
        <is>
          <t>RT Urban Large</t>
        </is>
      </c>
      <c r="H3183" s="413" t="inlineStr">
        <is>
          <t>Other Urban</t>
        </is>
      </c>
    </row>
    <row r="3184" ht="15.75" customFormat="1" customHeight="1" s="41">
      <c r="B3184" s="416" t="inlineStr">
        <is>
          <t>E02003265</t>
        </is>
      </c>
      <c r="C3184" s="417" t="inlineStr">
        <is>
          <t>Luton 008</t>
        </is>
      </c>
      <c r="D3184" s="417" t="inlineStr">
        <is>
          <t>E06000032</t>
        </is>
      </c>
      <c r="E3184" s="417" t="inlineStr">
        <is>
          <t>Luton</t>
        </is>
      </c>
      <c r="F3184" s="417" t="inlineStr">
        <is>
          <t>South East</t>
        </is>
      </c>
      <c r="G3184" s="380" t="inlineStr">
        <is>
          <t>RT Urban Large</t>
        </is>
      </c>
      <c r="H3184" s="413" t="inlineStr">
        <is>
          <t>Other Urban</t>
        </is>
      </c>
    </row>
    <row r="3185" ht="15.75" customFormat="1" customHeight="1" s="41">
      <c r="B3185" s="416" t="inlineStr">
        <is>
          <t>E02003266</t>
        </is>
      </c>
      <c r="C3185" s="417" t="inlineStr">
        <is>
          <t>Luton 009</t>
        </is>
      </c>
      <c r="D3185" s="417" t="inlineStr">
        <is>
          <t>E06000032</t>
        </is>
      </c>
      <c r="E3185" s="417" t="inlineStr">
        <is>
          <t>Luton</t>
        </is>
      </c>
      <c r="F3185" s="417" t="inlineStr">
        <is>
          <t>South East</t>
        </is>
      </c>
      <c r="G3185" s="380" t="inlineStr">
        <is>
          <t>RT Urban Large</t>
        </is>
      </c>
      <c r="H3185" s="413" t="inlineStr">
        <is>
          <t>Other Urban</t>
        </is>
      </c>
    </row>
    <row r="3186" ht="15.75" customFormat="1" customHeight="1" s="41">
      <c r="B3186" s="416" t="inlineStr">
        <is>
          <t>E02003267</t>
        </is>
      </c>
      <c r="C3186" s="417" t="inlineStr">
        <is>
          <t>Luton 010</t>
        </is>
      </c>
      <c r="D3186" s="417" t="inlineStr">
        <is>
          <t>E06000032</t>
        </is>
      </c>
      <c r="E3186" s="417" t="inlineStr">
        <is>
          <t>Luton</t>
        </is>
      </c>
      <c r="F3186" s="417" t="inlineStr">
        <is>
          <t>South East</t>
        </is>
      </c>
      <c r="G3186" s="380" t="inlineStr">
        <is>
          <t>RT Urban Large</t>
        </is>
      </c>
      <c r="H3186" s="413" t="inlineStr">
        <is>
          <t>Other Urban</t>
        </is>
      </c>
    </row>
    <row r="3187" ht="15.75" customFormat="1" customHeight="1" s="41">
      <c r="B3187" s="416" t="inlineStr">
        <is>
          <t>E02003268</t>
        </is>
      </c>
      <c r="C3187" s="417" t="inlineStr">
        <is>
          <t>Luton 011</t>
        </is>
      </c>
      <c r="D3187" s="417" t="inlineStr">
        <is>
          <t>E06000032</t>
        </is>
      </c>
      <c r="E3187" s="417" t="inlineStr">
        <is>
          <t>Luton</t>
        </is>
      </c>
      <c r="F3187" s="417" t="inlineStr">
        <is>
          <t>South East</t>
        </is>
      </c>
      <c r="G3187" s="380" t="inlineStr">
        <is>
          <t>RT Urban Large</t>
        </is>
      </c>
      <c r="H3187" s="413" t="inlineStr">
        <is>
          <t>Other Urban</t>
        </is>
      </c>
    </row>
    <row r="3188" ht="15.75" customFormat="1" customHeight="1" s="41">
      <c r="B3188" s="416" t="inlineStr">
        <is>
          <t>E02003269</t>
        </is>
      </c>
      <c r="C3188" s="417" t="inlineStr">
        <is>
          <t>Luton 012</t>
        </is>
      </c>
      <c r="D3188" s="417" t="inlineStr">
        <is>
          <t>E06000032</t>
        </is>
      </c>
      <c r="E3188" s="417" t="inlineStr">
        <is>
          <t>Luton</t>
        </is>
      </c>
      <c r="F3188" s="417" t="inlineStr">
        <is>
          <t>South East</t>
        </is>
      </c>
      <c r="G3188" s="380" t="inlineStr">
        <is>
          <t>RT Urban Large</t>
        </is>
      </c>
      <c r="H3188" s="413" t="inlineStr">
        <is>
          <t>Other Urban</t>
        </is>
      </c>
    </row>
    <row r="3189" ht="15.75" customFormat="1" customHeight="1" s="41">
      <c r="B3189" s="416" t="inlineStr">
        <is>
          <t>E02003270</t>
        </is>
      </c>
      <c r="C3189" s="417" t="inlineStr">
        <is>
          <t>Luton 013</t>
        </is>
      </c>
      <c r="D3189" s="417" t="inlineStr">
        <is>
          <t>E06000032</t>
        </is>
      </c>
      <c r="E3189" s="417" t="inlineStr">
        <is>
          <t>Luton</t>
        </is>
      </c>
      <c r="F3189" s="417" t="inlineStr">
        <is>
          <t>South East</t>
        </is>
      </c>
      <c r="G3189" s="380" t="inlineStr">
        <is>
          <t>RT Urban Large</t>
        </is>
      </c>
      <c r="H3189" s="413" t="inlineStr">
        <is>
          <t>Other Urban</t>
        </is>
      </c>
    </row>
    <row r="3190" ht="15.75" customFormat="1" customHeight="1" s="41">
      <c r="B3190" s="416" t="inlineStr">
        <is>
          <t>E02003271</t>
        </is>
      </c>
      <c r="C3190" s="417" t="inlineStr">
        <is>
          <t>Luton 014</t>
        </is>
      </c>
      <c r="D3190" s="417" t="inlineStr">
        <is>
          <t>E06000032</t>
        </is>
      </c>
      <c r="E3190" s="417" t="inlineStr">
        <is>
          <t>Luton</t>
        </is>
      </c>
      <c r="F3190" s="417" t="inlineStr">
        <is>
          <t>South East</t>
        </is>
      </c>
      <c r="G3190" s="380" t="inlineStr">
        <is>
          <t>RT Urban Large</t>
        </is>
      </c>
      <c r="H3190" s="413" t="inlineStr">
        <is>
          <t>Other Urban</t>
        </is>
      </c>
    </row>
    <row r="3191" ht="15.75" customFormat="1" customHeight="1" s="41">
      <c r="B3191" s="416" t="inlineStr">
        <is>
          <t>E02003272</t>
        </is>
      </c>
      <c r="C3191" s="417" t="inlineStr">
        <is>
          <t>Luton 015</t>
        </is>
      </c>
      <c r="D3191" s="417" t="inlineStr">
        <is>
          <t>E06000032</t>
        </is>
      </c>
      <c r="E3191" s="417" t="inlineStr">
        <is>
          <t>Luton</t>
        </is>
      </c>
      <c r="F3191" s="417" t="inlineStr">
        <is>
          <t>South East</t>
        </is>
      </c>
      <c r="G3191" s="380" t="inlineStr">
        <is>
          <t>RT Urban Large</t>
        </is>
      </c>
      <c r="H3191" s="413" t="inlineStr">
        <is>
          <t>Other Urban</t>
        </is>
      </c>
    </row>
    <row r="3192" ht="15.75" customFormat="1" customHeight="1" s="41">
      <c r="B3192" s="416" t="inlineStr">
        <is>
          <t>E02003273</t>
        </is>
      </c>
      <c r="C3192" s="417" t="inlineStr">
        <is>
          <t>Luton 016</t>
        </is>
      </c>
      <c r="D3192" s="417" t="inlineStr">
        <is>
          <t>E06000032</t>
        </is>
      </c>
      <c r="E3192" s="417" t="inlineStr">
        <is>
          <t>Luton</t>
        </is>
      </c>
      <c r="F3192" s="417" t="inlineStr">
        <is>
          <t>South East</t>
        </is>
      </c>
      <c r="G3192" s="380" t="inlineStr">
        <is>
          <t>RT Urban Large</t>
        </is>
      </c>
      <c r="H3192" s="413" t="inlineStr">
        <is>
          <t>Other Urban</t>
        </is>
      </c>
    </row>
    <row r="3193" ht="15.75" customFormat="1" customHeight="1" s="41">
      <c r="B3193" s="416" t="inlineStr">
        <is>
          <t>E02003274</t>
        </is>
      </c>
      <c r="C3193" s="417" t="inlineStr">
        <is>
          <t>Luton 017</t>
        </is>
      </c>
      <c r="D3193" s="417" t="inlineStr">
        <is>
          <t>E06000032</t>
        </is>
      </c>
      <c r="E3193" s="417" t="inlineStr">
        <is>
          <t>Luton</t>
        </is>
      </c>
      <c r="F3193" s="417" t="inlineStr">
        <is>
          <t>South East</t>
        </is>
      </c>
      <c r="G3193" s="380" t="inlineStr">
        <is>
          <t>RT Urban Large</t>
        </is>
      </c>
      <c r="H3193" s="413" t="inlineStr">
        <is>
          <t>Other Urban</t>
        </is>
      </c>
    </row>
    <row r="3194" ht="15.75" customFormat="1" customHeight="1" s="41">
      <c r="B3194" s="416" t="inlineStr">
        <is>
          <t>E02003275</t>
        </is>
      </c>
      <c r="C3194" s="417" t="inlineStr">
        <is>
          <t>Luton 018</t>
        </is>
      </c>
      <c r="D3194" s="417" t="inlineStr">
        <is>
          <t>E06000032</t>
        </is>
      </c>
      <c r="E3194" s="417" t="inlineStr">
        <is>
          <t>Luton</t>
        </is>
      </c>
      <c r="F3194" s="417" t="inlineStr">
        <is>
          <t>South East</t>
        </is>
      </c>
      <c r="G3194" s="380" t="inlineStr">
        <is>
          <t>RT Urban Large</t>
        </is>
      </c>
      <c r="H3194" s="413" t="inlineStr">
        <is>
          <t>Other Urban</t>
        </is>
      </c>
    </row>
    <row r="3195" ht="15.75" customFormat="1" customHeight="1" s="41">
      <c r="B3195" s="416" t="inlineStr">
        <is>
          <t>E02003276</t>
        </is>
      </c>
      <c r="C3195" s="417" t="inlineStr">
        <is>
          <t>Luton 019</t>
        </is>
      </c>
      <c r="D3195" s="417" t="inlineStr">
        <is>
          <t>E06000032</t>
        </is>
      </c>
      <c r="E3195" s="417" t="inlineStr">
        <is>
          <t>Luton</t>
        </is>
      </c>
      <c r="F3195" s="417" t="inlineStr">
        <is>
          <t>South East</t>
        </is>
      </c>
      <c r="G3195" s="380" t="inlineStr">
        <is>
          <t>RT Urban Large</t>
        </is>
      </c>
      <c r="H3195" s="413" t="inlineStr">
        <is>
          <t>Other Urban</t>
        </is>
      </c>
    </row>
    <row r="3196" ht="15.75" customFormat="1" customHeight="1" s="41">
      <c r="B3196" s="416" t="inlineStr">
        <is>
          <t>E02003277</t>
        </is>
      </c>
      <c r="C3196" s="417" t="inlineStr">
        <is>
          <t>Luton 020</t>
        </is>
      </c>
      <c r="D3196" s="417" t="inlineStr">
        <is>
          <t>E06000032</t>
        </is>
      </c>
      <c r="E3196" s="417" t="inlineStr">
        <is>
          <t>Luton</t>
        </is>
      </c>
      <c r="F3196" s="417" t="inlineStr">
        <is>
          <t>South East</t>
        </is>
      </c>
      <c r="G3196" s="380" t="inlineStr">
        <is>
          <t>RT Urban Large</t>
        </is>
      </c>
      <c r="H3196" s="413" t="inlineStr">
        <is>
          <t>Other Urban</t>
        </is>
      </c>
    </row>
    <row r="3197" ht="15.75" customFormat="1" customHeight="1" s="41">
      <c r="B3197" s="416" t="inlineStr">
        <is>
          <t>E02003278</t>
        </is>
      </c>
      <c r="C3197" s="417" t="inlineStr">
        <is>
          <t>Luton 021</t>
        </is>
      </c>
      <c r="D3197" s="417" t="inlineStr">
        <is>
          <t>E06000032</t>
        </is>
      </c>
      <c r="E3197" s="417" t="inlineStr">
        <is>
          <t>Luton</t>
        </is>
      </c>
      <c r="F3197" s="417" t="inlineStr">
        <is>
          <t>South East</t>
        </is>
      </c>
      <c r="G3197" s="380" t="inlineStr">
        <is>
          <t>RT Urban Large</t>
        </is>
      </c>
      <c r="H3197" s="413" t="inlineStr">
        <is>
          <t>Other Urban</t>
        </is>
      </c>
    </row>
    <row r="3198" ht="15.75" customFormat="1" customHeight="1" s="41">
      <c r="B3198" s="416" t="inlineStr">
        <is>
          <t>E02003279</t>
        </is>
      </c>
      <c r="C3198" s="417" t="inlineStr">
        <is>
          <t>Southend-on-Sea 001</t>
        </is>
      </c>
      <c r="D3198" s="417" t="inlineStr">
        <is>
          <t>E06000033</t>
        </is>
      </c>
      <c r="E3198" s="417" t="inlineStr">
        <is>
          <t>Southend-on-Sea</t>
        </is>
      </c>
      <c r="F3198" s="417" t="inlineStr">
        <is>
          <t>South East</t>
        </is>
      </c>
      <c r="G3198" s="380" t="inlineStr">
        <is>
          <t>RT Urban Big</t>
        </is>
      </c>
      <c r="H3198" s="413" t="inlineStr">
        <is>
          <t>Other Urban</t>
        </is>
      </c>
    </row>
    <row r="3199" ht="15.75" customFormat="1" customHeight="1" s="41">
      <c r="B3199" s="416" t="inlineStr">
        <is>
          <t>E02003280</t>
        </is>
      </c>
      <c r="C3199" s="417" t="inlineStr">
        <is>
          <t>Southend-on-Sea 002</t>
        </is>
      </c>
      <c r="D3199" s="417" t="inlineStr">
        <is>
          <t>E06000033</t>
        </is>
      </c>
      <c r="E3199" s="417" t="inlineStr">
        <is>
          <t>Southend-on-Sea</t>
        </is>
      </c>
      <c r="F3199" s="417" t="inlineStr">
        <is>
          <t>South East</t>
        </is>
      </c>
      <c r="G3199" s="380" t="inlineStr">
        <is>
          <t>RT Urban Big</t>
        </is>
      </c>
      <c r="H3199" s="413" t="inlineStr">
        <is>
          <t>Other Urban</t>
        </is>
      </c>
    </row>
    <row r="3200" ht="15.75" customFormat="1" customHeight="1" s="41">
      <c r="B3200" s="416" t="inlineStr">
        <is>
          <t>E02003281</t>
        </is>
      </c>
      <c r="C3200" s="417" t="inlineStr">
        <is>
          <t>Southend-on-Sea 003</t>
        </is>
      </c>
      <c r="D3200" s="417" t="inlineStr">
        <is>
          <t>E06000033</t>
        </is>
      </c>
      <c r="E3200" s="417" t="inlineStr">
        <is>
          <t>Southend-on-Sea</t>
        </is>
      </c>
      <c r="F3200" s="417" t="inlineStr">
        <is>
          <t>South East</t>
        </is>
      </c>
      <c r="G3200" s="380" t="inlineStr">
        <is>
          <t>RT Urban Big</t>
        </is>
      </c>
      <c r="H3200" s="413" t="inlineStr">
        <is>
          <t>Other Urban</t>
        </is>
      </c>
    </row>
    <row r="3201" ht="15.75" customFormat="1" customHeight="1" s="41">
      <c r="B3201" s="416" t="inlineStr">
        <is>
          <t>E02003282</t>
        </is>
      </c>
      <c r="C3201" s="417" t="inlineStr">
        <is>
          <t>Southend-on-Sea 004</t>
        </is>
      </c>
      <c r="D3201" s="417" t="inlineStr">
        <is>
          <t>E06000033</t>
        </is>
      </c>
      <c r="E3201" s="417" t="inlineStr">
        <is>
          <t>Southend-on-Sea</t>
        </is>
      </c>
      <c r="F3201" s="417" t="inlineStr">
        <is>
          <t>South East</t>
        </is>
      </c>
      <c r="G3201" s="380" t="inlineStr">
        <is>
          <t>RT Urban Big</t>
        </is>
      </c>
      <c r="H3201" s="413" t="inlineStr">
        <is>
          <t>Other Urban</t>
        </is>
      </c>
    </row>
    <row r="3202" ht="15.75" customFormat="1" customHeight="1" s="41">
      <c r="B3202" s="416" t="inlineStr">
        <is>
          <t>E02003283</t>
        </is>
      </c>
      <c r="C3202" s="417" t="inlineStr">
        <is>
          <t>Southend-on-Sea 005</t>
        </is>
      </c>
      <c r="D3202" s="417" t="inlineStr">
        <is>
          <t>E06000033</t>
        </is>
      </c>
      <c r="E3202" s="417" t="inlineStr">
        <is>
          <t>Southend-on-Sea</t>
        </is>
      </c>
      <c r="F3202" s="417" t="inlineStr">
        <is>
          <t>South East</t>
        </is>
      </c>
      <c r="G3202" s="380" t="inlineStr">
        <is>
          <t>RT Urban Big</t>
        </is>
      </c>
      <c r="H3202" s="413" t="inlineStr">
        <is>
          <t>Other Urban</t>
        </is>
      </c>
    </row>
    <row r="3203" ht="15.75" customFormat="1" customHeight="1" s="41">
      <c r="B3203" s="416" t="inlineStr">
        <is>
          <t>E02003284</t>
        </is>
      </c>
      <c r="C3203" s="417" t="inlineStr">
        <is>
          <t>Southend-on-Sea 006</t>
        </is>
      </c>
      <c r="D3203" s="417" t="inlineStr">
        <is>
          <t>E06000033</t>
        </is>
      </c>
      <c r="E3203" s="417" t="inlineStr">
        <is>
          <t>Southend-on-Sea</t>
        </is>
      </c>
      <c r="F3203" s="417" t="inlineStr">
        <is>
          <t>South East</t>
        </is>
      </c>
      <c r="G3203" s="380" t="inlineStr">
        <is>
          <t>RT Urban Big</t>
        </is>
      </c>
      <c r="H3203" s="413" t="inlineStr">
        <is>
          <t>Other Urban</t>
        </is>
      </c>
    </row>
    <row r="3204" ht="15.75" customFormat="1" customHeight="1" s="41">
      <c r="B3204" s="416" t="inlineStr">
        <is>
          <t>E02003285</t>
        </is>
      </c>
      <c r="C3204" s="417" t="inlineStr">
        <is>
          <t>Southend-on-Sea 007</t>
        </is>
      </c>
      <c r="D3204" s="417" t="inlineStr">
        <is>
          <t>E06000033</t>
        </is>
      </c>
      <c r="E3204" s="417" t="inlineStr">
        <is>
          <t>Southend-on-Sea</t>
        </is>
      </c>
      <c r="F3204" s="417" t="inlineStr">
        <is>
          <t>South East</t>
        </is>
      </c>
      <c r="G3204" s="380" t="inlineStr">
        <is>
          <t>RT Urban Big</t>
        </is>
      </c>
      <c r="H3204" s="413" t="inlineStr">
        <is>
          <t>Other Urban</t>
        </is>
      </c>
    </row>
    <row r="3205" ht="15.75" customFormat="1" customHeight="1" s="41">
      <c r="B3205" s="416" t="inlineStr">
        <is>
          <t>E02003286</t>
        </is>
      </c>
      <c r="C3205" s="417" t="inlineStr">
        <is>
          <t>Southend-on-Sea 008</t>
        </is>
      </c>
      <c r="D3205" s="417" t="inlineStr">
        <is>
          <t>E06000033</t>
        </is>
      </c>
      <c r="E3205" s="417" t="inlineStr">
        <is>
          <t>Southend-on-Sea</t>
        </is>
      </c>
      <c r="F3205" s="417" t="inlineStr">
        <is>
          <t>South East</t>
        </is>
      </c>
      <c r="G3205" s="380" t="inlineStr">
        <is>
          <t>RT Urban Big</t>
        </is>
      </c>
      <c r="H3205" s="413" t="inlineStr">
        <is>
          <t>Other Urban</t>
        </is>
      </c>
    </row>
    <row r="3206" ht="15.75" customFormat="1" customHeight="1" s="41">
      <c r="B3206" s="416" t="inlineStr">
        <is>
          <t>E02003287</t>
        </is>
      </c>
      <c r="C3206" s="417" t="inlineStr">
        <is>
          <t>Southend-on-Sea 009</t>
        </is>
      </c>
      <c r="D3206" s="417" t="inlineStr">
        <is>
          <t>E06000033</t>
        </is>
      </c>
      <c r="E3206" s="417" t="inlineStr">
        <is>
          <t>Southend-on-Sea</t>
        </is>
      </c>
      <c r="F3206" s="417" t="inlineStr">
        <is>
          <t>South East</t>
        </is>
      </c>
      <c r="G3206" s="380" t="inlineStr">
        <is>
          <t>RT Urban Big</t>
        </is>
      </c>
      <c r="H3206" s="413" t="inlineStr">
        <is>
          <t>Other Urban</t>
        </is>
      </c>
    </row>
    <row r="3207" ht="15.75" customFormat="1" customHeight="1" s="41">
      <c r="B3207" s="416" t="inlineStr">
        <is>
          <t>E02003288</t>
        </is>
      </c>
      <c r="C3207" s="417" t="inlineStr">
        <is>
          <t>Southend-on-Sea 010</t>
        </is>
      </c>
      <c r="D3207" s="417" t="inlineStr">
        <is>
          <t>E06000033</t>
        </is>
      </c>
      <c r="E3207" s="417" t="inlineStr">
        <is>
          <t>Southend-on-Sea</t>
        </is>
      </c>
      <c r="F3207" s="417" t="inlineStr">
        <is>
          <t>South East</t>
        </is>
      </c>
      <c r="G3207" s="380" t="inlineStr">
        <is>
          <t>RT Urban Big</t>
        </is>
      </c>
      <c r="H3207" s="413" t="inlineStr">
        <is>
          <t>Other Urban</t>
        </is>
      </c>
    </row>
    <row r="3208" ht="15.75" customFormat="1" customHeight="1" s="41">
      <c r="B3208" s="416" t="inlineStr">
        <is>
          <t>E02003289</t>
        </is>
      </c>
      <c r="C3208" s="417" t="inlineStr">
        <is>
          <t>Southend-on-Sea 011</t>
        </is>
      </c>
      <c r="D3208" s="417" t="inlineStr">
        <is>
          <t>E06000033</t>
        </is>
      </c>
      <c r="E3208" s="417" t="inlineStr">
        <is>
          <t>Southend-on-Sea</t>
        </is>
      </c>
      <c r="F3208" s="417" t="inlineStr">
        <is>
          <t>South East</t>
        </is>
      </c>
      <c r="G3208" s="380" t="inlineStr">
        <is>
          <t>RT Urban Big</t>
        </is>
      </c>
      <c r="H3208" s="413" t="inlineStr">
        <is>
          <t>Other Urban</t>
        </is>
      </c>
    </row>
    <row r="3209" ht="15.75" customFormat="1" customHeight="1" s="41">
      <c r="B3209" s="416" t="inlineStr">
        <is>
          <t>E02003290</t>
        </is>
      </c>
      <c r="C3209" s="417" t="inlineStr">
        <is>
          <t>Southend-on-Sea 012</t>
        </is>
      </c>
      <c r="D3209" s="417" t="inlineStr">
        <is>
          <t>E06000033</t>
        </is>
      </c>
      <c r="E3209" s="417" t="inlineStr">
        <is>
          <t>Southend-on-Sea</t>
        </is>
      </c>
      <c r="F3209" s="417" t="inlineStr">
        <is>
          <t>South East</t>
        </is>
      </c>
      <c r="G3209" s="380" t="inlineStr">
        <is>
          <t>RT Urban Big</t>
        </is>
      </c>
      <c r="H3209" s="413" t="inlineStr">
        <is>
          <t>Other Urban</t>
        </is>
      </c>
    </row>
    <row r="3210" ht="15.75" customFormat="1" customHeight="1" s="41">
      <c r="B3210" s="416" t="inlineStr">
        <is>
          <t>E02003291</t>
        </is>
      </c>
      <c r="C3210" s="417" t="inlineStr">
        <is>
          <t>Southend-on-Sea 013</t>
        </is>
      </c>
      <c r="D3210" s="417" t="inlineStr">
        <is>
          <t>E06000033</t>
        </is>
      </c>
      <c r="E3210" s="417" t="inlineStr">
        <is>
          <t>Southend-on-Sea</t>
        </is>
      </c>
      <c r="F3210" s="417" t="inlineStr">
        <is>
          <t>South East</t>
        </is>
      </c>
      <c r="G3210" s="380" t="inlineStr">
        <is>
          <t>RT Urban Big</t>
        </is>
      </c>
      <c r="H3210" s="413" t="inlineStr">
        <is>
          <t>Other Urban</t>
        </is>
      </c>
    </row>
    <row r="3211" ht="15.75" customFormat="1" customHeight="1" s="41">
      <c r="B3211" s="416" t="inlineStr">
        <is>
          <t>E02003292</t>
        </is>
      </c>
      <c r="C3211" s="417" t="inlineStr">
        <is>
          <t>Southend-on-Sea 014</t>
        </is>
      </c>
      <c r="D3211" s="417" t="inlineStr">
        <is>
          <t>E06000033</t>
        </is>
      </c>
      <c r="E3211" s="417" t="inlineStr">
        <is>
          <t>Southend-on-Sea</t>
        </is>
      </c>
      <c r="F3211" s="417" t="inlineStr">
        <is>
          <t>South East</t>
        </is>
      </c>
      <c r="G3211" s="380" t="inlineStr">
        <is>
          <t>RT Urban Big</t>
        </is>
      </c>
      <c r="H3211" s="413" t="inlineStr">
        <is>
          <t>Other Urban</t>
        </is>
      </c>
    </row>
    <row r="3212" ht="15.75" customFormat="1" customHeight="1" s="41">
      <c r="B3212" s="416" t="inlineStr">
        <is>
          <t>E02003293</t>
        </is>
      </c>
      <c r="C3212" s="417" t="inlineStr">
        <is>
          <t>Southend-on-Sea 015</t>
        </is>
      </c>
      <c r="D3212" s="417" t="inlineStr">
        <is>
          <t>E06000033</t>
        </is>
      </c>
      <c r="E3212" s="417" t="inlineStr">
        <is>
          <t>Southend-on-Sea</t>
        </is>
      </c>
      <c r="F3212" s="417" t="inlineStr">
        <is>
          <t>South East</t>
        </is>
      </c>
      <c r="G3212" s="380" t="inlineStr">
        <is>
          <t>RT Urban Big</t>
        </is>
      </c>
      <c r="H3212" s="413" t="inlineStr">
        <is>
          <t>Other Urban</t>
        </is>
      </c>
    </row>
    <row r="3213" ht="15.75" customFormat="1" customHeight="1" s="41">
      <c r="B3213" s="416" t="inlineStr">
        <is>
          <t>E02003294</t>
        </is>
      </c>
      <c r="C3213" s="417" t="inlineStr">
        <is>
          <t>Southend-on-Sea 016</t>
        </is>
      </c>
      <c r="D3213" s="417" t="inlineStr">
        <is>
          <t>E06000033</t>
        </is>
      </c>
      <c r="E3213" s="417" t="inlineStr">
        <is>
          <t>Southend-on-Sea</t>
        </is>
      </c>
      <c r="F3213" s="417" t="inlineStr">
        <is>
          <t>South East</t>
        </is>
      </c>
      <c r="G3213" s="380" t="inlineStr">
        <is>
          <t>RT Urban Big</t>
        </is>
      </c>
      <c r="H3213" s="413" t="inlineStr">
        <is>
          <t>Other Urban</t>
        </is>
      </c>
    </row>
    <row r="3214" ht="15.75" customFormat="1" customHeight="1" s="41">
      <c r="B3214" s="416" t="inlineStr">
        <is>
          <t>E02003295</t>
        </is>
      </c>
      <c r="C3214" s="417" t="inlineStr">
        <is>
          <t>Southend-on-Sea 017</t>
        </is>
      </c>
      <c r="D3214" s="417" t="inlineStr">
        <is>
          <t>E06000033</t>
        </is>
      </c>
      <c r="E3214" s="417" t="inlineStr">
        <is>
          <t>Southend-on-Sea</t>
        </is>
      </c>
      <c r="F3214" s="417" t="inlineStr">
        <is>
          <t>South East</t>
        </is>
      </c>
      <c r="G3214" s="380" t="inlineStr">
        <is>
          <t>RT Urban Big</t>
        </is>
      </c>
      <c r="H3214" s="413" t="inlineStr">
        <is>
          <t>Other Urban</t>
        </is>
      </c>
    </row>
    <row r="3215" ht="15.75" customFormat="1" customHeight="1" s="41">
      <c r="B3215" s="416" t="inlineStr">
        <is>
          <t>E02003296</t>
        </is>
      </c>
      <c r="C3215" s="417" t="inlineStr">
        <is>
          <t>Thurrock 001</t>
        </is>
      </c>
      <c r="D3215" s="417" t="inlineStr">
        <is>
          <t>E06000034</t>
        </is>
      </c>
      <c r="E3215" s="417" t="inlineStr">
        <is>
          <t>Thurrock</t>
        </is>
      </c>
      <c r="F3215" s="417" t="inlineStr">
        <is>
          <t>South East</t>
        </is>
      </c>
      <c r="G3215" s="380" t="inlineStr">
        <is>
          <t>RT Rural</t>
        </is>
      </c>
      <c r="H3215" s="413" t="inlineStr">
        <is>
          <t>Rural</t>
        </is>
      </c>
    </row>
    <row r="3216" ht="15.75" customFormat="1" customHeight="1" s="41">
      <c r="B3216" s="416" t="inlineStr">
        <is>
          <t>E02003297</t>
        </is>
      </c>
      <c r="C3216" s="417" t="inlineStr">
        <is>
          <t>Thurrock 002</t>
        </is>
      </c>
      <c r="D3216" s="417" t="inlineStr">
        <is>
          <t>E06000034</t>
        </is>
      </c>
      <c r="E3216" s="417" t="inlineStr">
        <is>
          <t>Thurrock</t>
        </is>
      </c>
      <c r="F3216" s="417" t="inlineStr">
        <is>
          <t>South East</t>
        </is>
      </c>
      <c r="G3216" s="380" t="inlineStr">
        <is>
          <t>RT Urban Medium</t>
        </is>
      </c>
      <c r="H3216" s="413" t="inlineStr">
        <is>
          <t>Other Urban</t>
        </is>
      </c>
    </row>
    <row r="3217" ht="15.75" customFormat="1" customHeight="1" s="41">
      <c r="B3217" s="416" t="inlineStr">
        <is>
          <t>E02003298</t>
        </is>
      </c>
      <c r="C3217" s="417" t="inlineStr">
        <is>
          <t>Thurrock 003</t>
        </is>
      </c>
      <c r="D3217" s="417" t="inlineStr">
        <is>
          <t>E06000034</t>
        </is>
      </c>
      <c r="E3217" s="417" t="inlineStr">
        <is>
          <t>Thurrock</t>
        </is>
      </c>
      <c r="F3217" s="417" t="inlineStr">
        <is>
          <t>South East</t>
        </is>
      </c>
      <c r="G3217" s="380" t="inlineStr">
        <is>
          <t>RT Urban Medium</t>
        </is>
      </c>
      <c r="H3217" s="413" t="inlineStr">
        <is>
          <t>Other Urban</t>
        </is>
      </c>
    </row>
    <row r="3218" ht="15.75" customFormat="1" customHeight="1" s="41">
      <c r="B3218" s="416" t="inlineStr">
        <is>
          <t>E02003299</t>
        </is>
      </c>
      <c r="C3218" s="417" t="inlineStr">
        <is>
          <t>Thurrock 004</t>
        </is>
      </c>
      <c r="D3218" s="417" t="inlineStr">
        <is>
          <t>E06000034</t>
        </is>
      </c>
      <c r="E3218" s="417" t="inlineStr">
        <is>
          <t>Thurrock</t>
        </is>
      </c>
      <c r="F3218" s="417" t="inlineStr">
        <is>
          <t>South East</t>
        </is>
      </c>
      <c r="G3218" s="380" t="inlineStr">
        <is>
          <t>RT Rural</t>
        </is>
      </c>
      <c r="H3218" s="413" t="inlineStr">
        <is>
          <t>Rural</t>
        </is>
      </c>
    </row>
    <row r="3219" ht="15.75" customFormat="1" customHeight="1" s="41">
      <c r="B3219" s="416" t="inlineStr">
        <is>
          <t>E02003300</t>
        </is>
      </c>
      <c r="C3219" s="417" t="inlineStr">
        <is>
          <t>Thurrock 005</t>
        </is>
      </c>
      <c r="D3219" s="417" t="inlineStr">
        <is>
          <t>E06000034</t>
        </is>
      </c>
      <c r="E3219" s="417" t="inlineStr">
        <is>
          <t>Thurrock</t>
        </is>
      </c>
      <c r="F3219" s="417" t="inlineStr">
        <is>
          <t>South East</t>
        </is>
      </c>
      <c r="G3219" s="380" t="inlineStr">
        <is>
          <t>RT Urban Medium</t>
        </is>
      </c>
      <c r="H3219" s="413" t="inlineStr">
        <is>
          <t>Other Urban</t>
        </is>
      </c>
    </row>
    <row r="3220" ht="15.75" customFormat="1" customHeight="1" s="41">
      <c r="B3220" s="416" t="inlineStr">
        <is>
          <t>E02003301</t>
        </is>
      </c>
      <c r="C3220" s="417" t="inlineStr">
        <is>
          <t>Thurrock 006</t>
        </is>
      </c>
      <c r="D3220" s="417" t="inlineStr">
        <is>
          <t>E06000034</t>
        </is>
      </c>
      <c r="E3220" s="417" t="inlineStr">
        <is>
          <t>Thurrock</t>
        </is>
      </c>
      <c r="F3220" s="417" t="inlineStr">
        <is>
          <t>South East</t>
        </is>
      </c>
      <c r="G3220" s="380" t="inlineStr">
        <is>
          <t>RT Urban Small</t>
        </is>
      </c>
      <c r="H3220" s="413" t="inlineStr">
        <is>
          <t>Other Urban</t>
        </is>
      </c>
    </row>
    <row r="3221" ht="15.75" customFormat="1" customHeight="1" s="41">
      <c r="B3221" s="416" t="inlineStr">
        <is>
          <t>E02003302</t>
        </is>
      </c>
      <c r="C3221" s="417" t="inlineStr">
        <is>
          <t>Thurrock 007</t>
        </is>
      </c>
      <c r="D3221" s="417" t="inlineStr">
        <is>
          <t>E06000034</t>
        </is>
      </c>
      <c r="E3221" s="417" t="inlineStr">
        <is>
          <t>Thurrock</t>
        </is>
      </c>
      <c r="F3221" s="417" t="inlineStr">
        <is>
          <t>South East</t>
        </is>
      </c>
      <c r="G3221" s="380" t="inlineStr">
        <is>
          <t>RT Urban Small</t>
        </is>
      </c>
      <c r="H3221" s="413" t="inlineStr">
        <is>
          <t>Other Urban</t>
        </is>
      </c>
    </row>
    <row r="3222" ht="15.75" customFormat="1" customHeight="1" s="41">
      <c r="B3222" s="416" t="inlineStr">
        <is>
          <t>E02003303</t>
        </is>
      </c>
      <c r="C3222" s="417" t="inlineStr">
        <is>
          <t>Thurrock 008</t>
        </is>
      </c>
      <c r="D3222" s="417" t="inlineStr">
        <is>
          <t>E06000034</t>
        </is>
      </c>
      <c r="E3222" s="417" t="inlineStr">
        <is>
          <t>Thurrock</t>
        </is>
      </c>
      <c r="F3222" s="417" t="inlineStr">
        <is>
          <t>South East</t>
        </is>
      </c>
      <c r="G3222" s="380" t="inlineStr">
        <is>
          <t>RT Rural</t>
        </is>
      </c>
      <c r="H3222" s="413" t="inlineStr">
        <is>
          <t>Rural</t>
        </is>
      </c>
    </row>
    <row r="3223" ht="15.75" customFormat="1" customHeight="1" s="41">
      <c r="B3223" s="416" t="inlineStr">
        <is>
          <t>E02003304</t>
        </is>
      </c>
      <c r="C3223" s="417" t="inlineStr">
        <is>
          <t>Thurrock 009</t>
        </is>
      </c>
      <c r="D3223" s="417" t="inlineStr">
        <is>
          <t>E06000034</t>
        </is>
      </c>
      <c r="E3223" s="417" t="inlineStr">
        <is>
          <t>Thurrock</t>
        </is>
      </c>
      <c r="F3223" s="417" t="inlineStr">
        <is>
          <t>South East</t>
        </is>
      </c>
      <c r="G3223" s="380" t="inlineStr">
        <is>
          <t>RT Urban Medium</t>
        </is>
      </c>
      <c r="H3223" s="413" t="inlineStr">
        <is>
          <t>Other Urban</t>
        </is>
      </c>
    </row>
    <row r="3224" ht="15.75" customFormat="1" customHeight="1" s="41">
      <c r="B3224" s="416" t="inlineStr">
        <is>
          <t>E02003305</t>
        </is>
      </c>
      <c r="C3224" s="417" t="inlineStr">
        <is>
          <t>Thurrock 010</t>
        </is>
      </c>
      <c r="D3224" s="417" t="inlineStr">
        <is>
          <t>E06000034</t>
        </is>
      </c>
      <c r="E3224" s="417" t="inlineStr">
        <is>
          <t>Thurrock</t>
        </is>
      </c>
      <c r="F3224" s="417" t="inlineStr">
        <is>
          <t>South East</t>
        </is>
      </c>
      <c r="G3224" s="380" t="inlineStr">
        <is>
          <t>RT Urban Medium</t>
        </is>
      </c>
      <c r="H3224" s="413" t="inlineStr">
        <is>
          <t>Other Urban</t>
        </is>
      </c>
    </row>
    <row r="3225" ht="15.75" customFormat="1" customHeight="1" s="41">
      <c r="B3225" s="416" t="inlineStr">
        <is>
          <t>E02003307</t>
        </is>
      </c>
      <c r="C3225" s="417" t="inlineStr">
        <is>
          <t>Thurrock 012</t>
        </is>
      </c>
      <c r="D3225" s="417" t="inlineStr">
        <is>
          <t>E06000034</t>
        </is>
      </c>
      <c r="E3225" s="417" t="inlineStr">
        <is>
          <t>Thurrock</t>
        </is>
      </c>
      <c r="F3225" s="417" t="inlineStr">
        <is>
          <t>South East</t>
        </is>
      </c>
      <c r="G3225" s="380" t="inlineStr">
        <is>
          <t>RT Urban Medium</t>
        </is>
      </c>
      <c r="H3225" s="413" t="inlineStr">
        <is>
          <t>Other Urban</t>
        </is>
      </c>
    </row>
    <row r="3226" ht="15.75" customFormat="1" customHeight="1" s="41">
      <c r="B3226" s="416" t="inlineStr">
        <is>
          <t>E02003308</t>
        </is>
      </c>
      <c r="C3226" s="417" t="inlineStr">
        <is>
          <t>Thurrock 013</t>
        </is>
      </c>
      <c r="D3226" s="417" t="inlineStr">
        <is>
          <t>E06000034</t>
        </is>
      </c>
      <c r="E3226" s="417" t="inlineStr">
        <is>
          <t>Thurrock</t>
        </is>
      </c>
      <c r="F3226" s="417" t="inlineStr">
        <is>
          <t>South East</t>
        </is>
      </c>
      <c r="G3226" s="380" t="inlineStr">
        <is>
          <t>RT Rural</t>
        </is>
      </c>
      <c r="H3226" s="413" t="inlineStr">
        <is>
          <t>Rural</t>
        </is>
      </c>
    </row>
    <row r="3227" ht="15.75" customFormat="1" customHeight="1" s="41">
      <c r="B3227" s="416" t="inlineStr">
        <is>
          <t>E02003309</t>
        </is>
      </c>
      <c r="C3227" s="417" t="inlineStr">
        <is>
          <t>Thurrock 014</t>
        </is>
      </c>
      <c r="D3227" s="417" t="inlineStr">
        <is>
          <t>E06000034</t>
        </is>
      </c>
      <c r="E3227" s="417" t="inlineStr">
        <is>
          <t>Thurrock</t>
        </is>
      </c>
      <c r="F3227" s="417" t="inlineStr">
        <is>
          <t>South East</t>
        </is>
      </c>
      <c r="G3227" s="380" t="inlineStr">
        <is>
          <t>RT Urban Medium</t>
        </is>
      </c>
      <c r="H3227" s="413" t="inlineStr">
        <is>
          <t>Other Urban</t>
        </is>
      </c>
    </row>
    <row r="3228" ht="15.75" customFormat="1" customHeight="1" s="41">
      <c r="B3228" s="416" t="inlineStr">
        <is>
          <t>E02003310</t>
        </is>
      </c>
      <c r="C3228" s="417" t="inlineStr">
        <is>
          <t>Thurrock 015</t>
        </is>
      </c>
      <c r="D3228" s="417" t="inlineStr">
        <is>
          <t>E06000034</t>
        </is>
      </c>
      <c r="E3228" s="417" t="inlineStr">
        <is>
          <t>Thurrock</t>
        </is>
      </c>
      <c r="F3228" s="417" t="inlineStr">
        <is>
          <t>South East</t>
        </is>
      </c>
      <c r="G3228" s="380" t="inlineStr">
        <is>
          <t>RT Urban Medium</t>
        </is>
      </c>
      <c r="H3228" s="413" t="inlineStr">
        <is>
          <t>Other Urban</t>
        </is>
      </c>
    </row>
    <row r="3229" ht="15.75" customFormat="1" customHeight="1" s="41">
      <c r="B3229" s="416" t="inlineStr">
        <is>
          <t>E02003311</t>
        </is>
      </c>
      <c r="C3229" s="417" t="inlineStr">
        <is>
          <t>Thurrock 016</t>
        </is>
      </c>
      <c r="D3229" s="417" t="inlineStr">
        <is>
          <t>E06000034</t>
        </is>
      </c>
      <c r="E3229" s="417" t="inlineStr">
        <is>
          <t>Thurrock</t>
        </is>
      </c>
      <c r="F3229" s="417" t="inlineStr">
        <is>
          <t>South East</t>
        </is>
      </c>
      <c r="G3229" s="380" t="inlineStr">
        <is>
          <t>RT Urban Medium</t>
        </is>
      </c>
      <c r="H3229" s="413" t="inlineStr">
        <is>
          <t>Other Urban</t>
        </is>
      </c>
    </row>
    <row r="3230" ht="15.75" customFormat="1" customHeight="1" s="41">
      <c r="B3230" s="416" t="inlineStr">
        <is>
          <t>E02003312</t>
        </is>
      </c>
      <c r="C3230" s="417" t="inlineStr">
        <is>
          <t>Thurrock 017</t>
        </is>
      </c>
      <c r="D3230" s="417" t="inlineStr">
        <is>
          <t>E06000034</t>
        </is>
      </c>
      <c r="E3230" s="417" t="inlineStr">
        <is>
          <t>Thurrock</t>
        </is>
      </c>
      <c r="F3230" s="417" t="inlineStr">
        <is>
          <t>South East</t>
        </is>
      </c>
      <c r="G3230" s="380" t="inlineStr">
        <is>
          <t>RT Urban Medium</t>
        </is>
      </c>
      <c r="H3230" s="413" t="inlineStr">
        <is>
          <t>Other Urban</t>
        </is>
      </c>
    </row>
    <row r="3231" ht="15.75" customFormat="1" customHeight="1" s="41">
      <c r="B3231" s="416" t="inlineStr">
        <is>
          <t>E02003313</t>
        </is>
      </c>
      <c r="C3231" s="417" t="inlineStr">
        <is>
          <t>Thurrock 018</t>
        </is>
      </c>
      <c r="D3231" s="417" t="inlineStr">
        <is>
          <t>E06000034</t>
        </is>
      </c>
      <c r="E3231" s="417" t="inlineStr">
        <is>
          <t>Thurrock</t>
        </is>
      </c>
      <c r="F3231" s="417" t="inlineStr">
        <is>
          <t>South East</t>
        </is>
      </c>
      <c r="G3231" s="380" t="inlineStr">
        <is>
          <t>RT Urban Medium</t>
        </is>
      </c>
      <c r="H3231" s="413" t="inlineStr">
        <is>
          <t>Other Urban</t>
        </is>
      </c>
    </row>
    <row r="3232" ht="15.75" customFormat="1" customHeight="1" s="41">
      <c r="B3232" s="416" t="inlineStr">
        <is>
          <t>E02003314</t>
        </is>
      </c>
      <c r="C3232" s="417" t="inlineStr">
        <is>
          <t>Medway 001</t>
        </is>
      </c>
      <c r="D3232" s="417" t="inlineStr">
        <is>
          <t>E06000035</t>
        </is>
      </c>
      <c r="E3232" s="417" t="inlineStr">
        <is>
          <t>Medway</t>
        </is>
      </c>
      <c r="F3232" s="417" t="inlineStr">
        <is>
          <t>South East</t>
        </is>
      </c>
      <c r="G3232" s="380" t="inlineStr">
        <is>
          <t>RT Rural</t>
        </is>
      </c>
      <c r="H3232" s="413" t="inlineStr">
        <is>
          <t>Rural</t>
        </is>
      </c>
    </row>
    <row r="3233" ht="15.75" customFormat="1" customHeight="1" s="41">
      <c r="B3233" s="416" t="inlineStr">
        <is>
          <t>E02003315</t>
        </is>
      </c>
      <c r="C3233" s="417" t="inlineStr">
        <is>
          <t>Medway 002</t>
        </is>
      </c>
      <c r="D3233" s="417" t="inlineStr">
        <is>
          <t>E06000035</t>
        </is>
      </c>
      <c r="E3233" s="417" t="inlineStr">
        <is>
          <t>Medway</t>
        </is>
      </c>
      <c r="F3233" s="417" t="inlineStr">
        <is>
          <t>South East</t>
        </is>
      </c>
      <c r="G3233" s="380" t="inlineStr">
        <is>
          <t>RT Rural</t>
        </is>
      </c>
      <c r="H3233" s="413" t="inlineStr">
        <is>
          <t>Rural</t>
        </is>
      </c>
    </row>
    <row r="3234" ht="15.75" customFormat="1" customHeight="1" s="41">
      <c r="B3234" s="416" t="inlineStr">
        <is>
          <t>E02003316</t>
        </is>
      </c>
      <c r="C3234" s="417" t="inlineStr">
        <is>
          <t>Medway 003</t>
        </is>
      </c>
      <c r="D3234" s="417" t="inlineStr">
        <is>
          <t>E06000035</t>
        </is>
      </c>
      <c r="E3234" s="417" t="inlineStr">
        <is>
          <t>Medway</t>
        </is>
      </c>
      <c r="F3234" s="417" t="inlineStr">
        <is>
          <t>South East</t>
        </is>
      </c>
      <c r="G3234" s="380" t="inlineStr">
        <is>
          <t>RT Rural</t>
        </is>
      </c>
      <c r="H3234" s="413" t="inlineStr">
        <is>
          <t>Rural</t>
        </is>
      </c>
    </row>
    <row r="3235" ht="15.75" customFormat="1" customHeight="1" s="41">
      <c r="B3235" s="416" t="inlineStr">
        <is>
          <t>E02003317</t>
        </is>
      </c>
      <c r="C3235" s="417" t="inlineStr">
        <is>
          <t>Medway 004</t>
        </is>
      </c>
      <c r="D3235" s="417" t="inlineStr">
        <is>
          <t>E06000035</t>
        </is>
      </c>
      <c r="E3235" s="417" t="inlineStr">
        <is>
          <t>Medway</t>
        </is>
      </c>
      <c r="F3235" s="417" t="inlineStr">
        <is>
          <t>South East</t>
        </is>
      </c>
      <c r="G3235" s="380" t="inlineStr">
        <is>
          <t>RT Urban Large</t>
        </is>
      </c>
      <c r="H3235" s="413" t="inlineStr">
        <is>
          <t>Other Urban</t>
        </is>
      </c>
    </row>
    <row r="3236" ht="15.75" customFormat="1" customHeight="1" s="41">
      <c r="B3236" s="416" t="inlineStr">
        <is>
          <t>E02003318</t>
        </is>
      </c>
      <c r="C3236" s="417" t="inlineStr">
        <is>
          <t>Medway 005</t>
        </is>
      </c>
      <c r="D3236" s="417" t="inlineStr">
        <is>
          <t>E06000035</t>
        </is>
      </c>
      <c r="E3236" s="417" t="inlineStr">
        <is>
          <t>Medway</t>
        </is>
      </c>
      <c r="F3236" s="417" t="inlineStr">
        <is>
          <t>South East</t>
        </is>
      </c>
      <c r="G3236" s="380" t="inlineStr">
        <is>
          <t>RT Urban Large</t>
        </is>
      </c>
      <c r="H3236" s="413" t="inlineStr">
        <is>
          <t>Other Urban</t>
        </is>
      </c>
    </row>
    <row r="3237" ht="15.75" customFormat="1" customHeight="1" s="41">
      <c r="B3237" s="416" t="inlineStr">
        <is>
          <t>E02003319</t>
        </is>
      </c>
      <c r="C3237" s="417" t="inlineStr">
        <is>
          <t>Medway 006</t>
        </is>
      </c>
      <c r="D3237" s="417" t="inlineStr">
        <is>
          <t>E06000035</t>
        </is>
      </c>
      <c r="E3237" s="417" t="inlineStr">
        <is>
          <t>Medway</t>
        </is>
      </c>
      <c r="F3237" s="417" t="inlineStr">
        <is>
          <t>South East</t>
        </is>
      </c>
      <c r="G3237" s="380" t="inlineStr">
        <is>
          <t>RT Urban Large</t>
        </is>
      </c>
      <c r="H3237" s="413" t="inlineStr">
        <is>
          <t>Other Urban</t>
        </is>
      </c>
    </row>
    <row r="3238" ht="15.75" customFormat="1" customHeight="1" s="41">
      <c r="B3238" s="416" t="inlineStr">
        <is>
          <t>E02003320</t>
        </is>
      </c>
      <c r="C3238" s="417" t="inlineStr">
        <is>
          <t>Medway 007</t>
        </is>
      </c>
      <c r="D3238" s="417" t="inlineStr">
        <is>
          <t>E06000035</t>
        </is>
      </c>
      <c r="E3238" s="417" t="inlineStr">
        <is>
          <t>Medway</t>
        </is>
      </c>
      <c r="F3238" s="417" t="inlineStr">
        <is>
          <t>South East</t>
        </is>
      </c>
      <c r="G3238" s="380" t="inlineStr">
        <is>
          <t>RT Urban Large</t>
        </is>
      </c>
      <c r="H3238" s="413" t="inlineStr">
        <is>
          <t>Other Urban</t>
        </is>
      </c>
    </row>
    <row r="3239" ht="15.75" customFormat="1" customHeight="1" s="41">
      <c r="B3239" s="416" t="inlineStr">
        <is>
          <t>E02003321</t>
        </is>
      </c>
      <c r="C3239" s="417" t="inlineStr">
        <is>
          <t>Medway 008</t>
        </is>
      </c>
      <c r="D3239" s="417" t="inlineStr">
        <is>
          <t>E06000035</t>
        </is>
      </c>
      <c r="E3239" s="417" t="inlineStr">
        <is>
          <t>Medway</t>
        </is>
      </c>
      <c r="F3239" s="417" t="inlineStr">
        <is>
          <t>South East</t>
        </is>
      </c>
      <c r="G3239" s="380" t="inlineStr">
        <is>
          <t>RT Urban Large</t>
        </is>
      </c>
      <c r="H3239" s="413" t="inlineStr">
        <is>
          <t>Other Urban</t>
        </is>
      </c>
    </row>
    <row r="3240" ht="15.75" customFormat="1" customHeight="1" s="41">
      <c r="B3240" s="416" t="inlineStr">
        <is>
          <t>E02003322</t>
        </is>
      </c>
      <c r="C3240" s="417" t="inlineStr">
        <is>
          <t>Medway 009</t>
        </is>
      </c>
      <c r="D3240" s="417" t="inlineStr">
        <is>
          <t>E06000035</t>
        </is>
      </c>
      <c r="E3240" s="417" t="inlineStr">
        <is>
          <t>Medway</t>
        </is>
      </c>
      <c r="F3240" s="417" t="inlineStr">
        <is>
          <t>South East</t>
        </is>
      </c>
      <c r="G3240" s="380" t="inlineStr">
        <is>
          <t>RT Urban Large</t>
        </is>
      </c>
      <c r="H3240" s="413" t="inlineStr">
        <is>
          <t>Other Urban</t>
        </is>
      </c>
    </row>
    <row r="3241" ht="15.75" customFormat="1" customHeight="1" s="41">
      <c r="B3241" s="416" t="inlineStr">
        <is>
          <t>E02003323</t>
        </is>
      </c>
      <c r="C3241" s="417" t="inlineStr">
        <is>
          <t>Medway 010</t>
        </is>
      </c>
      <c r="D3241" s="417" t="inlineStr">
        <is>
          <t>E06000035</t>
        </is>
      </c>
      <c r="E3241" s="417" t="inlineStr">
        <is>
          <t>Medway</t>
        </is>
      </c>
      <c r="F3241" s="417" t="inlineStr">
        <is>
          <t>South East</t>
        </is>
      </c>
      <c r="G3241" s="380" t="inlineStr">
        <is>
          <t>RT Urban Large</t>
        </is>
      </c>
      <c r="H3241" s="413" t="inlineStr">
        <is>
          <t>Other Urban</t>
        </is>
      </c>
    </row>
    <row r="3242" ht="15.75" customFormat="1" customHeight="1" s="41">
      <c r="B3242" s="416" t="inlineStr">
        <is>
          <t>E02003324</t>
        </is>
      </c>
      <c r="C3242" s="417" t="inlineStr">
        <is>
          <t>Medway 011</t>
        </is>
      </c>
      <c r="D3242" s="417" t="inlineStr">
        <is>
          <t>E06000035</t>
        </is>
      </c>
      <c r="E3242" s="417" t="inlineStr">
        <is>
          <t>Medway</t>
        </is>
      </c>
      <c r="F3242" s="417" t="inlineStr">
        <is>
          <t>South East</t>
        </is>
      </c>
      <c r="G3242" s="380" t="inlineStr">
        <is>
          <t>RT Urban Large</t>
        </is>
      </c>
      <c r="H3242" s="413" t="inlineStr">
        <is>
          <t>Other Urban</t>
        </is>
      </c>
    </row>
    <row r="3243" ht="15.75" customFormat="1" customHeight="1" s="41">
      <c r="B3243" s="416" t="inlineStr">
        <is>
          <t>E02003325</t>
        </is>
      </c>
      <c r="C3243" s="417" t="inlineStr">
        <is>
          <t>Medway 012</t>
        </is>
      </c>
      <c r="D3243" s="417" t="inlineStr">
        <is>
          <t>E06000035</t>
        </is>
      </c>
      <c r="E3243" s="417" t="inlineStr">
        <is>
          <t>Medway</t>
        </is>
      </c>
      <c r="F3243" s="417" t="inlineStr">
        <is>
          <t>South East</t>
        </is>
      </c>
      <c r="G3243" s="380" t="inlineStr">
        <is>
          <t>RT Urban Large</t>
        </is>
      </c>
      <c r="H3243" s="413" t="inlineStr">
        <is>
          <t>Other Urban</t>
        </is>
      </c>
    </row>
    <row r="3244" ht="15.75" customFormat="1" customHeight="1" s="41">
      <c r="B3244" s="416" t="inlineStr">
        <is>
          <t>E02003326</t>
        </is>
      </c>
      <c r="C3244" s="417" t="inlineStr">
        <is>
          <t>Medway 013</t>
        </is>
      </c>
      <c r="D3244" s="417" t="inlineStr">
        <is>
          <t>E06000035</t>
        </is>
      </c>
      <c r="E3244" s="417" t="inlineStr">
        <is>
          <t>Medway</t>
        </is>
      </c>
      <c r="F3244" s="417" t="inlineStr">
        <is>
          <t>South East</t>
        </is>
      </c>
      <c r="G3244" s="380" t="inlineStr">
        <is>
          <t>RT Urban Large</t>
        </is>
      </c>
      <c r="H3244" s="413" t="inlineStr">
        <is>
          <t>Other Urban</t>
        </is>
      </c>
    </row>
    <row r="3245" ht="15.75" customFormat="1" customHeight="1" s="41">
      <c r="B3245" s="416" t="inlineStr">
        <is>
          <t>E02003327</t>
        </is>
      </c>
      <c r="C3245" s="417" t="inlineStr">
        <is>
          <t>Medway 014</t>
        </is>
      </c>
      <c r="D3245" s="417" t="inlineStr">
        <is>
          <t>E06000035</t>
        </is>
      </c>
      <c r="E3245" s="417" t="inlineStr">
        <is>
          <t>Medway</t>
        </is>
      </c>
      <c r="F3245" s="417" t="inlineStr">
        <is>
          <t>South East</t>
        </is>
      </c>
      <c r="G3245" s="380" t="inlineStr">
        <is>
          <t>RT Urban Large</t>
        </is>
      </c>
      <c r="H3245" s="413" t="inlineStr">
        <is>
          <t>Other Urban</t>
        </is>
      </c>
    </row>
    <row r="3246" ht="15.75" customFormat="1" customHeight="1" s="41">
      <c r="B3246" s="416" t="inlineStr">
        <is>
          <t>E02003328</t>
        </is>
      </c>
      <c r="C3246" s="417" t="inlineStr">
        <is>
          <t>Medway 015</t>
        </is>
      </c>
      <c r="D3246" s="417" t="inlineStr">
        <is>
          <t>E06000035</t>
        </is>
      </c>
      <c r="E3246" s="417" t="inlineStr">
        <is>
          <t>Medway</t>
        </is>
      </c>
      <c r="F3246" s="417" t="inlineStr">
        <is>
          <t>South East</t>
        </is>
      </c>
      <c r="G3246" s="380" t="inlineStr">
        <is>
          <t>RT Urban Large</t>
        </is>
      </c>
      <c r="H3246" s="413" t="inlineStr">
        <is>
          <t>Other Urban</t>
        </is>
      </c>
    </row>
    <row r="3247" ht="15.75" customFormat="1" customHeight="1" s="41">
      <c r="B3247" s="416" t="inlineStr">
        <is>
          <t>E02003329</t>
        </is>
      </c>
      <c r="C3247" s="417" t="inlineStr">
        <is>
          <t>Medway 016</t>
        </is>
      </c>
      <c r="D3247" s="417" t="inlineStr">
        <is>
          <t>E06000035</t>
        </is>
      </c>
      <c r="E3247" s="417" t="inlineStr">
        <is>
          <t>Medway</t>
        </is>
      </c>
      <c r="F3247" s="417" t="inlineStr">
        <is>
          <t>South East</t>
        </is>
      </c>
      <c r="G3247" s="380" t="inlineStr">
        <is>
          <t>RT Urban Large</t>
        </is>
      </c>
      <c r="H3247" s="413" t="inlineStr">
        <is>
          <t>Other Urban</t>
        </is>
      </c>
    </row>
    <row r="3248" ht="15.75" customFormat="1" customHeight="1" s="41">
      <c r="B3248" s="416" t="inlineStr">
        <is>
          <t>E02003330</t>
        </is>
      </c>
      <c r="C3248" s="417" t="inlineStr">
        <is>
          <t>Medway 017</t>
        </is>
      </c>
      <c r="D3248" s="417" t="inlineStr">
        <is>
          <t>E06000035</t>
        </is>
      </c>
      <c r="E3248" s="417" t="inlineStr">
        <is>
          <t>Medway</t>
        </is>
      </c>
      <c r="F3248" s="417" t="inlineStr">
        <is>
          <t>South East</t>
        </is>
      </c>
      <c r="G3248" s="380" t="inlineStr">
        <is>
          <t>RT Urban Large</t>
        </is>
      </c>
      <c r="H3248" s="413" t="inlineStr">
        <is>
          <t>Other Urban</t>
        </is>
      </c>
    </row>
    <row r="3249" ht="15.75" customFormat="1" customHeight="1" s="41">
      <c r="B3249" s="416" t="inlineStr">
        <is>
          <t>E02003331</t>
        </is>
      </c>
      <c r="C3249" s="417" t="inlineStr">
        <is>
          <t>Medway 018</t>
        </is>
      </c>
      <c r="D3249" s="417" t="inlineStr">
        <is>
          <t>E06000035</t>
        </is>
      </c>
      <c r="E3249" s="417" t="inlineStr">
        <is>
          <t>Medway</t>
        </is>
      </c>
      <c r="F3249" s="417" t="inlineStr">
        <is>
          <t>South East</t>
        </is>
      </c>
      <c r="G3249" s="380" t="inlineStr">
        <is>
          <t>RT Urban Large</t>
        </is>
      </c>
      <c r="H3249" s="413" t="inlineStr">
        <is>
          <t>Other Urban</t>
        </is>
      </c>
    </row>
    <row r="3250" ht="15.75" customFormat="1" customHeight="1" s="41">
      <c r="B3250" s="416" t="inlineStr">
        <is>
          <t>E02003332</t>
        </is>
      </c>
      <c r="C3250" s="417" t="inlineStr">
        <is>
          <t>Medway 019</t>
        </is>
      </c>
      <c r="D3250" s="417" t="inlineStr">
        <is>
          <t>E06000035</t>
        </is>
      </c>
      <c r="E3250" s="417" t="inlineStr">
        <is>
          <t>Medway</t>
        </is>
      </c>
      <c r="F3250" s="417" t="inlineStr">
        <is>
          <t>South East</t>
        </is>
      </c>
      <c r="G3250" s="380" t="inlineStr">
        <is>
          <t>RT Urban Large</t>
        </is>
      </c>
      <c r="H3250" s="413" t="inlineStr">
        <is>
          <t>Other Urban</t>
        </is>
      </c>
    </row>
    <row r="3251" ht="15.75" customFormat="1" customHeight="1" s="41">
      <c r="B3251" s="416" t="inlineStr">
        <is>
          <t>E02003333</t>
        </is>
      </c>
      <c r="C3251" s="417" t="inlineStr">
        <is>
          <t>Medway 020</t>
        </is>
      </c>
      <c r="D3251" s="417" t="inlineStr">
        <is>
          <t>E06000035</t>
        </is>
      </c>
      <c r="E3251" s="417" t="inlineStr">
        <is>
          <t>Medway</t>
        </is>
      </c>
      <c r="F3251" s="417" t="inlineStr">
        <is>
          <t>South East</t>
        </is>
      </c>
      <c r="G3251" s="380" t="inlineStr">
        <is>
          <t>RT Urban Large</t>
        </is>
      </c>
      <c r="H3251" s="413" t="inlineStr">
        <is>
          <t>Other Urban</t>
        </is>
      </c>
    </row>
    <row r="3252" ht="15.75" customFormat="1" customHeight="1" s="41">
      <c r="B3252" s="416" t="inlineStr">
        <is>
          <t>E02003334</t>
        </is>
      </c>
      <c r="C3252" s="417" t="inlineStr">
        <is>
          <t>Medway 021</t>
        </is>
      </c>
      <c r="D3252" s="417" t="inlineStr">
        <is>
          <t>E06000035</t>
        </is>
      </c>
      <c r="E3252" s="417" t="inlineStr">
        <is>
          <t>Medway</t>
        </is>
      </c>
      <c r="F3252" s="417" t="inlineStr">
        <is>
          <t>South East</t>
        </is>
      </c>
      <c r="G3252" s="380" t="inlineStr">
        <is>
          <t>RT Urban Large</t>
        </is>
      </c>
      <c r="H3252" s="413" t="inlineStr">
        <is>
          <t>Other Urban</t>
        </is>
      </c>
    </row>
    <row r="3253" ht="15.75" customFormat="1" customHeight="1" s="41">
      <c r="B3253" s="416" t="inlineStr">
        <is>
          <t>E02003335</t>
        </is>
      </c>
      <c r="C3253" s="417" t="inlineStr">
        <is>
          <t>Medway 022</t>
        </is>
      </c>
      <c r="D3253" s="417" t="inlineStr">
        <is>
          <t>E06000035</t>
        </is>
      </c>
      <c r="E3253" s="417" t="inlineStr">
        <is>
          <t>Medway</t>
        </is>
      </c>
      <c r="F3253" s="417" t="inlineStr">
        <is>
          <t>South East</t>
        </is>
      </c>
      <c r="G3253" s="380" t="inlineStr">
        <is>
          <t>RT Urban Large</t>
        </is>
      </c>
      <c r="H3253" s="413" t="inlineStr">
        <is>
          <t>Other Urban</t>
        </is>
      </c>
    </row>
    <row r="3254" ht="15.75" customFormat="1" customHeight="1" s="41">
      <c r="B3254" s="416" t="inlineStr">
        <is>
          <t>E02003336</t>
        </is>
      </c>
      <c r="C3254" s="417" t="inlineStr">
        <is>
          <t>Medway 023</t>
        </is>
      </c>
      <c r="D3254" s="417" t="inlineStr">
        <is>
          <t>E06000035</t>
        </is>
      </c>
      <c r="E3254" s="417" t="inlineStr">
        <is>
          <t>Medway</t>
        </is>
      </c>
      <c r="F3254" s="417" t="inlineStr">
        <is>
          <t>South East</t>
        </is>
      </c>
      <c r="G3254" s="380" t="inlineStr">
        <is>
          <t>RT Urban Large</t>
        </is>
      </c>
      <c r="H3254" s="413" t="inlineStr">
        <is>
          <t>Other Urban</t>
        </is>
      </c>
    </row>
    <row r="3255" ht="15.75" customFormat="1" customHeight="1" s="41">
      <c r="B3255" s="416" t="inlineStr">
        <is>
          <t>E02003337</t>
        </is>
      </c>
      <c r="C3255" s="417" t="inlineStr">
        <is>
          <t>Medway 024</t>
        </is>
      </c>
      <c r="D3255" s="417" t="inlineStr">
        <is>
          <t>E06000035</t>
        </is>
      </c>
      <c r="E3255" s="417" t="inlineStr">
        <is>
          <t>Medway</t>
        </is>
      </c>
      <c r="F3255" s="417" t="inlineStr">
        <is>
          <t>South East</t>
        </is>
      </c>
      <c r="G3255" s="380" t="inlineStr">
        <is>
          <t>RT Urban Large</t>
        </is>
      </c>
      <c r="H3255" s="413" t="inlineStr">
        <is>
          <t>Other Urban</t>
        </is>
      </c>
    </row>
    <row r="3256" ht="15.75" customFormat="1" customHeight="1" s="41">
      <c r="B3256" s="416" t="inlineStr">
        <is>
          <t>E02003338</t>
        </is>
      </c>
      <c r="C3256" s="417" t="inlineStr">
        <is>
          <t>Medway 025</t>
        </is>
      </c>
      <c r="D3256" s="417" t="inlineStr">
        <is>
          <t>E06000035</t>
        </is>
      </c>
      <c r="E3256" s="417" t="inlineStr">
        <is>
          <t>Medway</t>
        </is>
      </c>
      <c r="F3256" s="417" t="inlineStr">
        <is>
          <t>South East</t>
        </is>
      </c>
      <c r="G3256" s="380" t="inlineStr">
        <is>
          <t>RT Urban Large</t>
        </is>
      </c>
      <c r="H3256" s="413" t="inlineStr">
        <is>
          <t>Other Urban</t>
        </is>
      </c>
    </row>
    <row r="3257" ht="15.75" customFormat="1" customHeight="1" s="41">
      <c r="B3257" s="416" t="inlineStr">
        <is>
          <t>E02003339</t>
        </is>
      </c>
      <c r="C3257" s="417" t="inlineStr">
        <is>
          <t>Medway 026</t>
        </is>
      </c>
      <c r="D3257" s="417" t="inlineStr">
        <is>
          <t>E06000035</t>
        </is>
      </c>
      <c r="E3257" s="417" t="inlineStr">
        <is>
          <t>Medway</t>
        </is>
      </c>
      <c r="F3257" s="417" t="inlineStr">
        <is>
          <t>South East</t>
        </is>
      </c>
      <c r="G3257" s="380" t="inlineStr">
        <is>
          <t>RT Urban Large</t>
        </is>
      </c>
      <c r="H3257" s="413" t="inlineStr">
        <is>
          <t>Other Urban</t>
        </is>
      </c>
    </row>
    <row r="3258" ht="15.75" customFormat="1" customHeight="1" s="41">
      <c r="B3258" s="416" t="inlineStr">
        <is>
          <t>E02003340</t>
        </is>
      </c>
      <c r="C3258" s="417" t="inlineStr">
        <is>
          <t>Medway 027</t>
        </is>
      </c>
      <c r="D3258" s="417" t="inlineStr">
        <is>
          <t>E06000035</t>
        </is>
      </c>
      <c r="E3258" s="417" t="inlineStr">
        <is>
          <t>Medway</t>
        </is>
      </c>
      <c r="F3258" s="417" t="inlineStr">
        <is>
          <t>South East</t>
        </is>
      </c>
      <c r="G3258" s="380" t="inlineStr">
        <is>
          <t>RT Urban Large</t>
        </is>
      </c>
      <c r="H3258" s="413" t="inlineStr">
        <is>
          <t>Other Urban</t>
        </is>
      </c>
    </row>
    <row r="3259" ht="15.75" customFormat="1" customHeight="1" s="41">
      <c r="B3259" s="416" t="inlineStr">
        <is>
          <t>E02003341</t>
        </is>
      </c>
      <c r="C3259" s="417" t="inlineStr">
        <is>
          <t>Medway 028</t>
        </is>
      </c>
      <c r="D3259" s="417" t="inlineStr">
        <is>
          <t>E06000035</t>
        </is>
      </c>
      <c r="E3259" s="417" t="inlineStr">
        <is>
          <t>Medway</t>
        </is>
      </c>
      <c r="F3259" s="417" t="inlineStr">
        <is>
          <t>South East</t>
        </is>
      </c>
      <c r="G3259" s="380" t="inlineStr">
        <is>
          <t>RT Rural</t>
        </is>
      </c>
      <c r="H3259" s="413" t="inlineStr">
        <is>
          <t>Rural</t>
        </is>
      </c>
    </row>
    <row r="3260" ht="15.75" customFormat="1" customHeight="1" s="41">
      <c r="B3260" s="416" t="inlineStr">
        <is>
          <t>E02003342</t>
        </is>
      </c>
      <c r="C3260" s="417" t="inlineStr">
        <is>
          <t>Medway 029</t>
        </is>
      </c>
      <c r="D3260" s="417" t="inlineStr">
        <is>
          <t>E06000035</t>
        </is>
      </c>
      <c r="E3260" s="417" t="inlineStr">
        <is>
          <t>Medway</t>
        </is>
      </c>
      <c r="F3260" s="417" t="inlineStr">
        <is>
          <t>South East</t>
        </is>
      </c>
      <c r="G3260" s="380" t="inlineStr">
        <is>
          <t>RT Urban Large</t>
        </is>
      </c>
      <c r="H3260" s="413" t="inlineStr">
        <is>
          <t>Other Urban</t>
        </is>
      </c>
    </row>
    <row r="3261" ht="15.75" customFormat="1" customHeight="1" s="41">
      <c r="B3261" s="416" t="inlineStr">
        <is>
          <t>E02003343</t>
        </is>
      </c>
      <c r="C3261" s="417" t="inlineStr">
        <is>
          <t>Medway 030</t>
        </is>
      </c>
      <c r="D3261" s="417" t="inlineStr">
        <is>
          <t>E06000035</t>
        </is>
      </c>
      <c r="E3261" s="417" t="inlineStr">
        <is>
          <t>Medway</t>
        </is>
      </c>
      <c r="F3261" s="417" t="inlineStr">
        <is>
          <t>South East</t>
        </is>
      </c>
      <c r="G3261" s="380" t="inlineStr">
        <is>
          <t>RT Urban Large</t>
        </is>
      </c>
      <c r="H3261" s="413" t="inlineStr">
        <is>
          <t>Other Urban</t>
        </is>
      </c>
    </row>
    <row r="3262" ht="15.75" customFormat="1" customHeight="1" s="41">
      <c r="B3262" s="416" t="inlineStr">
        <is>
          <t>E02003344</t>
        </is>
      </c>
      <c r="C3262" s="417" t="inlineStr">
        <is>
          <t>Medway 031</t>
        </is>
      </c>
      <c r="D3262" s="417" t="inlineStr">
        <is>
          <t>E06000035</t>
        </is>
      </c>
      <c r="E3262" s="417" t="inlineStr">
        <is>
          <t>Medway</t>
        </is>
      </c>
      <c r="F3262" s="417" t="inlineStr">
        <is>
          <t>South East</t>
        </is>
      </c>
      <c r="G3262" s="380" t="inlineStr">
        <is>
          <t>RT Urban Large</t>
        </is>
      </c>
      <c r="H3262" s="413" t="inlineStr">
        <is>
          <t>Other Urban</t>
        </is>
      </c>
    </row>
    <row r="3263" ht="15.75" customFormat="1" customHeight="1" s="41">
      <c r="B3263" s="416" t="inlineStr">
        <is>
          <t>E02003345</t>
        </is>
      </c>
      <c r="C3263" s="417" t="inlineStr">
        <is>
          <t>Medway 032</t>
        </is>
      </c>
      <c r="D3263" s="417" t="inlineStr">
        <is>
          <t>E06000035</t>
        </is>
      </c>
      <c r="E3263" s="417" t="inlineStr">
        <is>
          <t>Medway</t>
        </is>
      </c>
      <c r="F3263" s="417" t="inlineStr">
        <is>
          <t>South East</t>
        </is>
      </c>
      <c r="G3263" s="380" t="inlineStr">
        <is>
          <t>RT Urban Large</t>
        </is>
      </c>
      <c r="H3263" s="413" t="inlineStr">
        <is>
          <t>Other Urban</t>
        </is>
      </c>
    </row>
    <row r="3264" ht="15.75" customFormat="1" customHeight="1" s="41">
      <c r="B3264" s="416" t="inlineStr">
        <is>
          <t>E02003346</t>
        </is>
      </c>
      <c r="C3264" s="417" t="inlineStr">
        <is>
          <t>Medway 033</t>
        </is>
      </c>
      <c r="D3264" s="417" t="inlineStr">
        <is>
          <t>E06000035</t>
        </is>
      </c>
      <c r="E3264" s="417" t="inlineStr">
        <is>
          <t>Medway</t>
        </is>
      </c>
      <c r="F3264" s="417" t="inlineStr">
        <is>
          <t>South East</t>
        </is>
      </c>
      <c r="G3264" s="380" t="inlineStr">
        <is>
          <t>RT Urban Large</t>
        </is>
      </c>
      <c r="H3264" s="413" t="inlineStr">
        <is>
          <t>Other Urban</t>
        </is>
      </c>
    </row>
    <row r="3265" ht="15.75" customFormat="1" customHeight="1" s="41">
      <c r="B3265" s="416" t="inlineStr">
        <is>
          <t>E02003347</t>
        </is>
      </c>
      <c r="C3265" s="417" t="inlineStr">
        <is>
          <t>Medway 034</t>
        </is>
      </c>
      <c r="D3265" s="417" t="inlineStr">
        <is>
          <t>E06000035</t>
        </is>
      </c>
      <c r="E3265" s="417" t="inlineStr">
        <is>
          <t>Medway</t>
        </is>
      </c>
      <c r="F3265" s="417" t="inlineStr">
        <is>
          <t>South East</t>
        </is>
      </c>
      <c r="G3265" s="380" t="inlineStr">
        <is>
          <t>RT Urban Large</t>
        </is>
      </c>
      <c r="H3265" s="413" t="inlineStr">
        <is>
          <t>Other Urban</t>
        </is>
      </c>
    </row>
    <row r="3266" ht="15.75" customFormat="1" customHeight="1" s="41">
      <c r="B3266" s="416" t="inlineStr">
        <is>
          <t>E02003348</t>
        </is>
      </c>
      <c r="C3266" s="417" t="inlineStr">
        <is>
          <t>Medway 035</t>
        </is>
      </c>
      <c r="D3266" s="417" t="inlineStr">
        <is>
          <t>E06000035</t>
        </is>
      </c>
      <c r="E3266" s="417" t="inlineStr">
        <is>
          <t>Medway</t>
        </is>
      </c>
      <c r="F3266" s="417" t="inlineStr">
        <is>
          <t>South East</t>
        </is>
      </c>
      <c r="G3266" s="380" t="inlineStr">
        <is>
          <t>RT Urban Large</t>
        </is>
      </c>
      <c r="H3266" s="413" t="inlineStr">
        <is>
          <t>Other Urban</t>
        </is>
      </c>
    </row>
    <row r="3267" ht="15.75" customFormat="1" customHeight="1" s="41">
      <c r="B3267" s="416" t="inlineStr">
        <is>
          <t>E02003349</t>
        </is>
      </c>
      <c r="C3267" s="417" t="inlineStr">
        <is>
          <t>Medway 036</t>
        </is>
      </c>
      <c r="D3267" s="417" t="inlineStr">
        <is>
          <t>E06000035</t>
        </is>
      </c>
      <c r="E3267" s="417" t="inlineStr">
        <is>
          <t>Medway</t>
        </is>
      </c>
      <c r="F3267" s="417" t="inlineStr">
        <is>
          <t>South East</t>
        </is>
      </c>
      <c r="G3267" s="380" t="inlineStr">
        <is>
          <t>RT Urban Large</t>
        </is>
      </c>
      <c r="H3267" s="413" t="inlineStr">
        <is>
          <t>Other Urban</t>
        </is>
      </c>
    </row>
    <row r="3268" ht="15.75" customFormat="1" customHeight="1" s="41">
      <c r="B3268" s="416" t="inlineStr">
        <is>
          <t>E02003350</t>
        </is>
      </c>
      <c r="C3268" s="417" t="inlineStr">
        <is>
          <t>Medway 037</t>
        </is>
      </c>
      <c r="D3268" s="417" t="inlineStr">
        <is>
          <t>E06000035</t>
        </is>
      </c>
      <c r="E3268" s="417" t="inlineStr">
        <is>
          <t>Medway</t>
        </is>
      </c>
      <c r="F3268" s="417" t="inlineStr">
        <is>
          <t>South East</t>
        </is>
      </c>
      <c r="G3268" s="380" t="inlineStr">
        <is>
          <t>RT Urban Large</t>
        </is>
      </c>
      <c r="H3268" s="413" t="inlineStr">
        <is>
          <t>Other Urban</t>
        </is>
      </c>
    </row>
    <row r="3269" ht="15.75" customFormat="1" customHeight="1" s="41">
      <c r="B3269" s="416" t="inlineStr">
        <is>
          <t>E02003351</t>
        </is>
      </c>
      <c r="C3269" s="417" t="inlineStr">
        <is>
          <t>Medway 038</t>
        </is>
      </c>
      <c r="D3269" s="417" t="inlineStr">
        <is>
          <t>E06000035</t>
        </is>
      </c>
      <c r="E3269" s="417" t="inlineStr">
        <is>
          <t>Medway</t>
        </is>
      </c>
      <c r="F3269" s="417" t="inlineStr">
        <is>
          <t>South East</t>
        </is>
      </c>
      <c r="G3269" s="380" t="inlineStr">
        <is>
          <t>RT Urban Large</t>
        </is>
      </c>
      <c r="H3269" s="413" t="inlineStr">
        <is>
          <t>Other Urban</t>
        </is>
      </c>
    </row>
    <row r="3270" ht="15.75" customFormat="1" customHeight="1" s="41">
      <c r="B3270" s="416" t="inlineStr">
        <is>
          <t>E02003352</t>
        </is>
      </c>
      <c r="C3270" s="417" t="inlineStr">
        <is>
          <t>Bracknell Forest 001</t>
        </is>
      </c>
      <c r="D3270" s="417" t="inlineStr">
        <is>
          <t>E06000036</t>
        </is>
      </c>
      <c r="E3270" s="417" t="inlineStr">
        <is>
          <t>Bracknell Forest</t>
        </is>
      </c>
      <c r="F3270" s="417" t="inlineStr">
        <is>
          <t>South East</t>
        </is>
      </c>
      <c r="G3270" s="380" t="inlineStr">
        <is>
          <t>RT Rural</t>
        </is>
      </c>
      <c r="H3270" s="413" t="inlineStr">
        <is>
          <t>Rural</t>
        </is>
      </c>
    </row>
    <row r="3271" ht="15.75" customFormat="1" customHeight="1" s="41">
      <c r="B3271" s="416" t="inlineStr">
        <is>
          <t>E02003353</t>
        </is>
      </c>
      <c r="C3271" s="417" t="inlineStr">
        <is>
          <t>Bracknell Forest 002</t>
        </is>
      </c>
      <c r="D3271" s="417" t="inlineStr">
        <is>
          <t>E06000036</t>
        </is>
      </c>
      <c r="E3271" s="417" t="inlineStr">
        <is>
          <t>Bracknell Forest</t>
        </is>
      </c>
      <c r="F3271" s="417" t="inlineStr">
        <is>
          <t>South East</t>
        </is>
      </c>
      <c r="G3271" s="380" t="inlineStr">
        <is>
          <t>RT Urban Big</t>
        </is>
      </c>
      <c r="H3271" s="413" t="inlineStr">
        <is>
          <t>Other Urban</t>
        </is>
      </c>
    </row>
    <row r="3272" ht="15.75" customFormat="1" customHeight="1" s="41">
      <c r="B3272" s="416" t="inlineStr">
        <is>
          <t>E02003354</t>
        </is>
      </c>
      <c r="C3272" s="417" t="inlineStr">
        <is>
          <t>Bracknell Forest 003</t>
        </is>
      </c>
      <c r="D3272" s="417" t="inlineStr">
        <is>
          <t>E06000036</t>
        </is>
      </c>
      <c r="E3272" s="417" t="inlineStr">
        <is>
          <t>Bracknell Forest</t>
        </is>
      </c>
      <c r="F3272" s="417" t="inlineStr">
        <is>
          <t>South East</t>
        </is>
      </c>
      <c r="G3272" s="380" t="inlineStr">
        <is>
          <t>RT Urban Big</t>
        </is>
      </c>
      <c r="H3272" s="413" t="inlineStr">
        <is>
          <t>Other Urban</t>
        </is>
      </c>
    </row>
    <row r="3273" ht="15.75" customFormat="1" customHeight="1" s="41">
      <c r="B3273" s="416" t="inlineStr">
        <is>
          <t>E02003355</t>
        </is>
      </c>
      <c r="C3273" s="417" t="inlineStr">
        <is>
          <t>Bracknell Forest 004</t>
        </is>
      </c>
      <c r="D3273" s="417" t="inlineStr">
        <is>
          <t>E06000036</t>
        </is>
      </c>
      <c r="E3273" s="417" t="inlineStr">
        <is>
          <t>Bracknell Forest</t>
        </is>
      </c>
      <c r="F3273" s="417" t="inlineStr">
        <is>
          <t>South East</t>
        </is>
      </c>
      <c r="G3273" s="380" t="inlineStr">
        <is>
          <t>RT Urban Big</t>
        </is>
      </c>
      <c r="H3273" s="413" t="inlineStr">
        <is>
          <t>Other Urban</t>
        </is>
      </c>
    </row>
    <row r="3274" ht="15.75" customFormat="1" customHeight="1" s="41">
      <c r="B3274" s="416" t="inlineStr">
        <is>
          <t>E02003356</t>
        </is>
      </c>
      <c r="C3274" s="417" t="inlineStr">
        <is>
          <t>Bracknell Forest 005</t>
        </is>
      </c>
      <c r="D3274" s="417" t="inlineStr">
        <is>
          <t>E06000036</t>
        </is>
      </c>
      <c r="E3274" s="417" t="inlineStr">
        <is>
          <t>Bracknell Forest</t>
        </is>
      </c>
      <c r="F3274" s="417" t="inlineStr">
        <is>
          <t>South East</t>
        </is>
      </c>
      <c r="G3274" s="380" t="inlineStr">
        <is>
          <t>RT Rural</t>
        </is>
      </c>
      <c r="H3274" s="413" t="inlineStr">
        <is>
          <t>Rural</t>
        </is>
      </c>
    </row>
    <row r="3275" ht="15.75" customFormat="1" customHeight="1" s="41">
      <c r="B3275" s="416" t="inlineStr">
        <is>
          <t>E02003357</t>
        </is>
      </c>
      <c r="C3275" s="417" t="inlineStr">
        <is>
          <t>Bracknell Forest 006</t>
        </is>
      </c>
      <c r="D3275" s="417" t="inlineStr">
        <is>
          <t>E06000036</t>
        </is>
      </c>
      <c r="E3275" s="417" t="inlineStr">
        <is>
          <t>Bracknell Forest</t>
        </is>
      </c>
      <c r="F3275" s="417" t="inlineStr">
        <is>
          <t>South East</t>
        </is>
      </c>
      <c r="G3275" s="380" t="inlineStr">
        <is>
          <t>RT Urban Big</t>
        </is>
      </c>
      <c r="H3275" s="413" t="inlineStr">
        <is>
          <t>Other Urban</t>
        </is>
      </c>
    </row>
    <row r="3276" ht="15.75" customFormat="1" customHeight="1" s="41">
      <c r="B3276" s="416" t="inlineStr">
        <is>
          <t>E02003358</t>
        </is>
      </c>
      <c r="C3276" s="417" t="inlineStr">
        <is>
          <t>Bracknell Forest 007</t>
        </is>
      </c>
      <c r="D3276" s="417" t="inlineStr">
        <is>
          <t>E06000036</t>
        </is>
      </c>
      <c r="E3276" s="417" t="inlineStr">
        <is>
          <t>Bracknell Forest</t>
        </is>
      </c>
      <c r="F3276" s="417" t="inlineStr">
        <is>
          <t>South East</t>
        </is>
      </c>
      <c r="G3276" s="380" t="inlineStr">
        <is>
          <t>RT Urban Big</t>
        </is>
      </c>
      <c r="H3276" s="413" t="inlineStr">
        <is>
          <t>Other Urban</t>
        </is>
      </c>
    </row>
    <row r="3277" ht="15.75" customFormat="1" customHeight="1" s="41">
      <c r="B3277" s="416" t="inlineStr">
        <is>
          <t>E02003359</t>
        </is>
      </c>
      <c r="C3277" s="417" t="inlineStr">
        <is>
          <t>Bracknell Forest 008</t>
        </is>
      </c>
      <c r="D3277" s="417" t="inlineStr">
        <is>
          <t>E06000036</t>
        </is>
      </c>
      <c r="E3277" s="417" t="inlineStr">
        <is>
          <t>Bracknell Forest</t>
        </is>
      </c>
      <c r="F3277" s="417" t="inlineStr">
        <is>
          <t>South East</t>
        </is>
      </c>
      <c r="G3277" s="380" t="inlineStr">
        <is>
          <t>RT Urban Big</t>
        </is>
      </c>
      <c r="H3277" s="413" t="inlineStr">
        <is>
          <t>Other Urban</t>
        </is>
      </c>
    </row>
    <row r="3278" ht="15.75" customFormat="1" customHeight="1" s="41">
      <c r="B3278" s="416" t="inlineStr">
        <is>
          <t>E02003360</t>
        </is>
      </c>
      <c r="C3278" s="417" t="inlineStr">
        <is>
          <t>Bracknell Forest 009</t>
        </is>
      </c>
      <c r="D3278" s="417" t="inlineStr">
        <is>
          <t>E06000036</t>
        </is>
      </c>
      <c r="E3278" s="417" t="inlineStr">
        <is>
          <t>Bracknell Forest</t>
        </is>
      </c>
      <c r="F3278" s="417" t="inlineStr">
        <is>
          <t>South East</t>
        </is>
      </c>
      <c r="G3278" s="380" t="inlineStr">
        <is>
          <t>RT Urban Big</t>
        </is>
      </c>
      <c r="H3278" s="413" t="inlineStr">
        <is>
          <t>Other Urban</t>
        </is>
      </c>
    </row>
    <row r="3279" ht="15.75" customFormat="1" customHeight="1" s="41">
      <c r="B3279" s="416" t="inlineStr">
        <is>
          <t>E02003361</t>
        </is>
      </c>
      <c r="C3279" s="417" t="inlineStr">
        <is>
          <t>Bracknell Forest 010</t>
        </is>
      </c>
      <c r="D3279" s="417" t="inlineStr">
        <is>
          <t>E06000036</t>
        </is>
      </c>
      <c r="E3279" s="417" t="inlineStr">
        <is>
          <t>Bracknell Forest</t>
        </is>
      </c>
      <c r="F3279" s="417" t="inlineStr">
        <is>
          <t>South East</t>
        </is>
      </c>
      <c r="G3279" s="380" t="inlineStr">
        <is>
          <t>RT Urban Big</t>
        </is>
      </c>
      <c r="H3279" s="413" t="inlineStr">
        <is>
          <t>Other Urban</t>
        </is>
      </c>
    </row>
    <row r="3280" ht="15.75" customFormat="1" customHeight="1" s="41">
      <c r="B3280" s="416" t="inlineStr">
        <is>
          <t>E02003362</t>
        </is>
      </c>
      <c r="C3280" s="417" t="inlineStr">
        <is>
          <t>Bracknell Forest 011</t>
        </is>
      </c>
      <c r="D3280" s="417" t="inlineStr">
        <is>
          <t>E06000036</t>
        </is>
      </c>
      <c r="E3280" s="417" t="inlineStr">
        <is>
          <t>Bracknell Forest</t>
        </is>
      </c>
      <c r="F3280" s="417" t="inlineStr">
        <is>
          <t>South East</t>
        </is>
      </c>
      <c r="G3280" s="380" t="inlineStr">
        <is>
          <t>RT Urban Big</t>
        </is>
      </c>
      <c r="H3280" s="413" t="inlineStr">
        <is>
          <t>Other Urban</t>
        </is>
      </c>
    </row>
    <row r="3281" ht="15.75" customFormat="1" customHeight="1" s="41">
      <c r="B3281" s="416" t="inlineStr">
        <is>
          <t>E02003363</t>
        </is>
      </c>
      <c r="C3281" s="417" t="inlineStr">
        <is>
          <t>Bracknell Forest 012</t>
        </is>
      </c>
      <c r="D3281" s="417" t="inlineStr">
        <is>
          <t>E06000036</t>
        </is>
      </c>
      <c r="E3281" s="417" t="inlineStr">
        <is>
          <t>Bracknell Forest</t>
        </is>
      </c>
      <c r="F3281" s="417" t="inlineStr">
        <is>
          <t>South East</t>
        </is>
      </c>
      <c r="G3281" s="380" t="inlineStr">
        <is>
          <t>RT Urban Big</t>
        </is>
      </c>
      <c r="H3281" s="413" t="inlineStr">
        <is>
          <t>Other Urban</t>
        </is>
      </c>
    </row>
    <row r="3282" ht="15.75" customFormat="1" customHeight="1" s="41">
      <c r="B3282" s="416" t="inlineStr">
        <is>
          <t>E02003364</t>
        </is>
      </c>
      <c r="C3282" s="417" t="inlineStr">
        <is>
          <t>Bracknell Forest 013</t>
        </is>
      </c>
      <c r="D3282" s="417" t="inlineStr">
        <is>
          <t>E06000036</t>
        </is>
      </c>
      <c r="E3282" s="417" t="inlineStr">
        <is>
          <t>Bracknell Forest</t>
        </is>
      </c>
      <c r="F3282" s="417" t="inlineStr">
        <is>
          <t>South East</t>
        </is>
      </c>
      <c r="G3282" s="380" t="inlineStr">
        <is>
          <t>RT Rural</t>
        </is>
      </c>
      <c r="H3282" s="413" t="inlineStr">
        <is>
          <t>Rural</t>
        </is>
      </c>
    </row>
    <row r="3283" ht="15.75" customFormat="1" customHeight="1" s="41">
      <c r="B3283" s="416" t="inlineStr">
        <is>
          <t>E02003365</t>
        </is>
      </c>
      <c r="C3283" s="417" t="inlineStr">
        <is>
          <t>Bracknell Forest 014</t>
        </is>
      </c>
      <c r="D3283" s="417" t="inlineStr">
        <is>
          <t>E06000036</t>
        </is>
      </c>
      <c r="E3283" s="417" t="inlineStr">
        <is>
          <t>Bracknell Forest</t>
        </is>
      </c>
      <c r="F3283" s="417" t="inlineStr">
        <is>
          <t>South East</t>
        </is>
      </c>
      <c r="G3283" s="380" t="inlineStr">
        <is>
          <t>RT Urban Large</t>
        </is>
      </c>
      <c r="H3283" s="413" t="inlineStr">
        <is>
          <t>Other Urban</t>
        </is>
      </c>
    </row>
    <row r="3284" ht="15.75" customFormat="1" customHeight="1" s="41">
      <c r="B3284" s="416" t="inlineStr">
        <is>
          <t>E02003366</t>
        </is>
      </c>
      <c r="C3284" s="417" t="inlineStr">
        <is>
          <t>Bracknell Forest 015</t>
        </is>
      </c>
      <c r="D3284" s="417" t="inlineStr">
        <is>
          <t>E06000036</t>
        </is>
      </c>
      <c r="E3284" s="417" t="inlineStr">
        <is>
          <t>Bracknell Forest</t>
        </is>
      </c>
      <c r="F3284" s="417" t="inlineStr">
        <is>
          <t>South East</t>
        </is>
      </c>
      <c r="G3284" s="380" t="inlineStr">
        <is>
          <t>RT Urban Large</t>
        </is>
      </c>
      <c r="H3284" s="413" t="inlineStr">
        <is>
          <t>Other Urban</t>
        </is>
      </c>
    </row>
    <row r="3285" ht="15.75" customFormat="1" customHeight="1" s="41">
      <c r="B3285" s="416" t="inlineStr">
        <is>
          <t>E02003367</t>
        </is>
      </c>
      <c r="C3285" s="417" t="inlineStr">
        <is>
          <t>West Berkshire 001</t>
        </is>
      </c>
      <c r="D3285" s="417" t="inlineStr">
        <is>
          <t>E06000037</t>
        </is>
      </c>
      <c r="E3285" s="417" t="inlineStr">
        <is>
          <t>West Berkshire</t>
        </is>
      </c>
      <c r="F3285" s="417" t="inlineStr">
        <is>
          <t>South East</t>
        </is>
      </c>
      <c r="G3285" s="380" t="inlineStr">
        <is>
          <t>RT Rural</t>
        </is>
      </c>
      <c r="H3285" s="413" t="inlineStr">
        <is>
          <t>Rural</t>
        </is>
      </c>
    </row>
    <row r="3286" ht="15.75" customFormat="1" customHeight="1" s="41">
      <c r="B3286" s="416" t="inlineStr">
        <is>
          <t>E02003368</t>
        </is>
      </c>
      <c r="C3286" s="417" t="inlineStr">
        <is>
          <t>West Berkshire 002</t>
        </is>
      </c>
      <c r="D3286" s="417" t="inlineStr">
        <is>
          <t>E06000037</t>
        </is>
      </c>
      <c r="E3286" s="417" t="inlineStr">
        <is>
          <t>West Berkshire</t>
        </is>
      </c>
      <c r="F3286" s="417" t="inlineStr">
        <is>
          <t>South East</t>
        </is>
      </c>
      <c r="G3286" s="380" t="inlineStr">
        <is>
          <t>RT Rural</t>
        </is>
      </c>
      <c r="H3286" s="413" t="inlineStr">
        <is>
          <t>Rural</t>
        </is>
      </c>
    </row>
    <row r="3287" ht="15.75" customFormat="1" customHeight="1" s="41">
      <c r="B3287" s="416" t="inlineStr">
        <is>
          <t>E02003369</t>
        </is>
      </c>
      <c r="C3287" s="417" t="inlineStr">
        <is>
          <t>West Berkshire 003</t>
        </is>
      </c>
      <c r="D3287" s="417" t="inlineStr">
        <is>
          <t>E06000037</t>
        </is>
      </c>
      <c r="E3287" s="417" t="inlineStr">
        <is>
          <t>West Berkshire</t>
        </is>
      </c>
      <c r="F3287" s="417" t="inlineStr">
        <is>
          <t>South East</t>
        </is>
      </c>
      <c r="G3287" s="380" t="inlineStr">
        <is>
          <t>RT Rural</t>
        </is>
      </c>
      <c r="H3287" s="413" t="inlineStr">
        <is>
          <t>Rural</t>
        </is>
      </c>
    </row>
    <row r="3288" ht="15.75" customFormat="1" customHeight="1" s="41">
      <c r="B3288" s="416" t="inlineStr">
        <is>
          <t>E02003370</t>
        </is>
      </c>
      <c r="C3288" s="417" t="inlineStr">
        <is>
          <t>West Berkshire 004</t>
        </is>
      </c>
      <c r="D3288" s="417" t="inlineStr">
        <is>
          <t>E06000037</t>
        </is>
      </c>
      <c r="E3288" s="417" t="inlineStr">
        <is>
          <t>West Berkshire</t>
        </is>
      </c>
      <c r="F3288" s="417" t="inlineStr">
        <is>
          <t>South East</t>
        </is>
      </c>
      <c r="G3288" s="380" t="inlineStr">
        <is>
          <t>RT Urban Big</t>
        </is>
      </c>
      <c r="H3288" s="413" t="inlineStr">
        <is>
          <t>Other Urban</t>
        </is>
      </c>
    </row>
    <row r="3289" ht="15.75" customFormat="1" customHeight="1" s="41">
      <c r="B3289" s="416" t="inlineStr">
        <is>
          <t>E02003371</t>
        </is>
      </c>
      <c r="C3289" s="417" t="inlineStr">
        <is>
          <t>West Berkshire 005</t>
        </is>
      </c>
      <c r="D3289" s="417" t="inlineStr">
        <is>
          <t>E06000037</t>
        </is>
      </c>
      <c r="E3289" s="417" t="inlineStr">
        <is>
          <t>West Berkshire</t>
        </is>
      </c>
      <c r="F3289" s="417" t="inlineStr">
        <is>
          <t>South East</t>
        </is>
      </c>
      <c r="G3289" s="380" t="inlineStr">
        <is>
          <t>RT Urban Big</t>
        </is>
      </c>
      <c r="H3289" s="413" t="inlineStr">
        <is>
          <t>Other Urban</t>
        </is>
      </c>
    </row>
    <row r="3290" ht="15.75" customFormat="1" customHeight="1" s="41">
      <c r="B3290" s="416" t="inlineStr">
        <is>
          <t>E02003372</t>
        </is>
      </c>
      <c r="C3290" s="417" t="inlineStr">
        <is>
          <t>West Berkshire 006</t>
        </is>
      </c>
      <c r="D3290" s="417" t="inlineStr">
        <is>
          <t>E06000037</t>
        </is>
      </c>
      <c r="E3290" s="417" t="inlineStr">
        <is>
          <t>West Berkshire</t>
        </is>
      </c>
      <c r="F3290" s="417" t="inlineStr">
        <is>
          <t>South East</t>
        </is>
      </c>
      <c r="G3290" s="380" t="inlineStr">
        <is>
          <t>RT Urban Big</t>
        </is>
      </c>
      <c r="H3290" s="413" t="inlineStr">
        <is>
          <t>Other Urban</t>
        </is>
      </c>
    </row>
    <row r="3291" ht="15.75" customFormat="1" customHeight="1" s="41">
      <c r="B3291" s="416" t="inlineStr">
        <is>
          <t>E02003373</t>
        </is>
      </c>
      <c r="C3291" s="417" t="inlineStr">
        <is>
          <t>West Berkshire 007</t>
        </is>
      </c>
      <c r="D3291" s="417" t="inlineStr">
        <is>
          <t>E06000037</t>
        </is>
      </c>
      <c r="E3291" s="417" t="inlineStr">
        <is>
          <t>West Berkshire</t>
        </is>
      </c>
      <c r="F3291" s="417" t="inlineStr">
        <is>
          <t>South East</t>
        </is>
      </c>
      <c r="G3291" s="380" t="inlineStr">
        <is>
          <t>RT Rural</t>
        </is>
      </c>
      <c r="H3291" s="413" t="inlineStr">
        <is>
          <t>Rural</t>
        </is>
      </c>
    </row>
    <row r="3292" ht="15.75" customFormat="1" customHeight="1" s="41">
      <c r="B3292" s="416" t="inlineStr">
        <is>
          <t>E02003374</t>
        </is>
      </c>
      <c r="C3292" s="417" t="inlineStr">
        <is>
          <t>West Berkshire 008</t>
        </is>
      </c>
      <c r="D3292" s="417" t="inlineStr">
        <is>
          <t>E06000037</t>
        </is>
      </c>
      <c r="E3292" s="417" t="inlineStr">
        <is>
          <t>West Berkshire</t>
        </is>
      </c>
      <c r="F3292" s="417" t="inlineStr">
        <is>
          <t>South East</t>
        </is>
      </c>
      <c r="G3292" s="380" t="inlineStr">
        <is>
          <t>RT Urban Big</t>
        </is>
      </c>
      <c r="H3292" s="413" t="inlineStr">
        <is>
          <t>Other Urban</t>
        </is>
      </c>
    </row>
    <row r="3293" ht="15.75" customFormat="1" customHeight="1" s="41">
      <c r="B3293" s="416" t="inlineStr">
        <is>
          <t>E02003375</t>
        </is>
      </c>
      <c r="C3293" s="417" t="inlineStr">
        <is>
          <t>West Berkshire 009</t>
        </is>
      </c>
      <c r="D3293" s="417" t="inlineStr">
        <is>
          <t>E06000037</t>
        </is>
      </c>
      <c r="E3293" s="417" t="inlineStr">
        <is>
          <t>West Berkshire</t>
        </is>
      </c>
      <c r="F3293" s="417" t="inlineStr">
        <is>
          <t>South East</t>
        </is>
      </c>
      <c r="G3293" s="380" t="inlineStr">
        <is>
          <t>RT Rural</t>
        </is>
      </c>
      <c r="H3293" s="413" t="inlineStr">
        <is>
          <t>Rural</t>
        </is>
      </c>
    </row>
    <row r="3294" ht="15.75" customFormat="1" customHeight="1" s="41">
      <c r="B3294" s="416" t="inlineStr">
        <is>
          <t>E02003376</t>
        </is>
      </c>
      <c r="C3294" s="417" t="inlineStr">
        <is>
          <t>West Berkshire 010</t>
        </is>
      </c>
      <c r="D3294" s="417" t="inlineStr">
        <is>
          <t>E06000037</t>
        </is>
      </c>
      <c r="E3294" s="417" t="inlineStr">
        <is>
          <t>West Berkshire</t>
        </is>
      </c>
      <c r="F3294" s="417" t="inlineStr">
        <is>
          <t>South East</t>
        </is>
      </c>
      <c r="G3294" s="380" t="inlineStr">
        <is>
          <t>RT Rural</t>
        </is>
      </c>
      <c r="H3294" s="413" t="inlineStr">
        <is>
          <t>Rural</t>
        </is>
      </c>
    </row>
    <row r="3295" ht="15.75" customFormat="1" customHeight="1" s="41">
      <c r="B3295" s="416" t="inlineStr">
        <is>
          <t>E02003377</t>
        </is>
      </c>
      <c r="C3295" s="417" t="inlineStr">
        <is>
          <t>West Berkshire 011</t>
        </is>
      </c>
      <c r="D3295" s="417" t="inlineStr">
        <is>
          <t>E06000037</t>
        </is>
      </c>
      <c r="E3295" s="417" t="inlineStr">
        <is>
          <t>West Berkshire</t>
        </is>
      </c>
      <c r="F3295" s="417" t="inlineStr">
        <is>
          <t>South East</t>
        </is>
      </c>
      <c r="G3295" s="380" t="inlineStr">
        <is>
          <t>RT Rural</t>
        </is>
      </c>
      <c r="H3295" s="413" t="inlineStr">
        <is>
          <t>Rural</t>
        </is>
      </c>
    </row>
    <row r="3296" ht="15.75" customFormat="1" customHeight="1" s="41">
      <c r="B3296" s="416" t="inlineStr">
        <is>
          <t>E02003378</t>
        </is>
      </c>
      <c r="C3296" s="417" t="inlineStr">
        <is>
          <t>West Berkshire 012</t>
        </is>
      </c>
      <c r="D3296" s="417" t="inlineStr">
        <is>
          <t>E06000037</t>
        </is>
      </c>
      <c r="E3296" s="417" t="inlineStr">
        <is>
          <t>West Berkshire</t>
        </is>
      </c>
      <c r="F3296" s="417" t="inlineStr">
        <is>
          <t>South East</t>
        </is>
      </c>
      <c r="G3296" s="380" t="inlineStr">
        <is>
          <t>RT Urban Medium</t>
        </is>
      </c>
      <c r="H3296" s="413" t="inlineStr">
        <is>
          <t>Other Urban</t>
        </is>
      </c>
    </row>
    <row r="3297" ht="15.75" customFormat="1" customHeight="1" s="41">
      <c r="B3297" s="416" t="inlineStr">
        <is>
          <t>E02003379</t>
        </is>
      </c>
      <c r="C3297" s="417" t="inlineStr">
        <is>
          <t>West Berkshire 013</t>
        </is>
      </c>
      <c r="D3297" s="417" t="inlineStr">
        <is>
          <t>E06000037</t>
        </is>
      </c>
      <c r="E3297" s="417" t="inlineStr">
        <is>
          <t>West Berkshire</t>
        </is>
      </c>
      <c r="F3297" s="417" t="inlineStr">
        <is>
          <t>South East</t>
        </is>
      </c>
      <c r="G3297" s="380" t="inlineStr">
        <is>
          <t>RT Urban Medium</t>
        </is>
      </c>
      <c r="H3297" s="413" t="inlineStr">
        <is>
          <t>Other Urban</t>
        </is>
      </c>
    </row>
    <row r="3298" ht="15.75" customFormat="1" customHeight="1" s="41">
      <c r="B3298" s="416" t="inlineStr">
        <is>
          <t>E02003380</t>
        </is>
      </c>
      <c r="C3298" s="417" t="inlineStr">
        <is>
          <t>West Berkshire 014</t>
        </is>
      </c>
      <c r="D3298" s="417" t="inlineStr">
        <is>
          <t>E06000037</t>
        </is>
      </c>
      <c r="E3298" s="417" t="inlineStr">
        <is>
          <t>West Berkshire</t>
        </is>
      </c>
      <c r="F3298" s="417" t="inlineStr">
        <is>
          <t>South East</t>
        </is>
      </c>
      <c r="G3298" s="380" t="inlineStr">
        <is>
          <t>RT Urban Medium</t>
        </is>
      </c>
      <c r="H3298" s="413" t="inlineStr">
        <is>
          <t>Other Urban</t>
        </is>
      </c>
    </row>
    <row r="3299" ht="15.75" customFormat="1" customHeight="1" s="41">
      <c r="B3299" s="416" t="inlineStr">
        <is>
          <t>E02003381</t>
        </is>
      </c>
      <c r="C3299" s="417" t="inlineStr">
        <is>
          <t>West Berkshire 015</t>
        </is>
      </c>
      <c r="D3299" s="417" t="inlineStr">
        <is>
          <t>E06000037</t>
        </is>
      </c>
      <c r="E3299" s="417" t="inlineStr">
        <is>
          <t>West Berkshire</t>
        </is>
      </c>
      <c r="F3299" s="417" t="inlineStr">
        <is>
          <t>South East</t>
        </is>
      </c>
      <c r="G3299" s="380" t="inlineStr">
        <is>
          <t>RT Rural</t>
        </is>
      </c>
      <c r="H3299" s="413" t="inlineStr">
        <is>
          <t>Rural</t>
        </is>
      </c>
    </row>
    <row r="3300" ht="15.75" customFormat="1" customHeight="1" s="41">
      <c r="B3300" s="416" t="inlineStr">
        <is>
          <t>E02003382</t>
        </is>
      </c>
      <c r="C3300" s="417" t="inlineStr">
        <is>
          <t>West Berkshire 016</t>
        </is>
      </c>
      <c r="D3300" s="417" t="inlineStr">
        <is>
          <t>E06000037</t>
        </is>
      </c>
      <c r="E3300" s="417" t="inlineStr">
        <is>
          <t>West Berkshire</t>
        </is>
      </c>
      <c r="F3300" s="417" t="inlineStr">
        <is>
          <t>South East</t>
        </is>
      </c>
      <c r="G3300" s="380" t="inlineStr">
        <is>
          <t>RT Urban Medium</t>
        </is>
      </c>
      <c r="H3300" s="413" t="inlineStr">
        <is>
          <t>Other Urban</t>
        </is>
      </c>
    </row>
    <row r="3301" ht="15.75" customFormat="1" customHeight="1" s="41">
      <c r="B3301" s="416" t="inlineStr">
        <is>
          <t>E02003383</t>
        </is>
      </c>
      <c r="C3301" s="417" t="inlineStr">
        <is>
          <t>West Berkshire 017</t>
        </is>
      </c>
      <c r="D3301" s="417" t="inlineStr">
        <is>
          <t>E06000037</t>
        </is>
      </c>
      <c r="E3301" s="417" t="inlineStr">
        <is>
          <t>West Berkshire</t>
        </is>
      </c>
      <c r="F3301" s="417" t="inlineStr">
        <is>
          <t>South East</t>
        </is>
      </c>
      <c r="G3301" s="380" t="inlineStr">
        <is>
          <t>RT Urban Medium</t>
        </is>
      </c>
      <c r="H3301" s="413" t="inlineStr">
        <is>
          <t>Other Urban</t>
        </is>
      </c>
    </row>
    <row r="3302" ht="15.75" customFormat="1" customHeight="1" s="41">
      <c r="B3302" s="416" t="inlineStr">
        <is>
          <t>E02003384</t>
        </is>
      </c>
      <c r="C3302" s="417" t="inlineStr">
        <is>
          <t>West Berkshire 018</t>
        </is>
      </c>
      <c r="D3302" s="417" t="inlineStr">
        <is>
          <t>E06000037</t>
        </is>
      </c>
      <c r="E3302" s="417" t="inlineStr">
        <is>
          <t>West Berkshire</t>
        </is>
      </c>
      <c r="F3302" s="417" t="inlineStr">
        <is>
          <t>South East</t>
        </is>
      </c>
      <c r="G3302" s="380" t="inlineStr">
        <is>
          <t>RT Rural</t>
        </is>
      </c>
      <c r="H3302" s="413" t="inlineStr">
        <is>
          <t>Rural</t>
        </is>
      </c>
    </row>
    <row r="3303" ht="15.75" customFormat="1" customHeight="1" s="41">
      <c r="B3303" s="416" t="inlineStr">
        <is>
          <t>E02003385</t>
        </is>
      </c>
      <c r="C3303" s="417" t="inlineStr">
        <is>
          <t>West Berkshire 019</t>
        </is>
      </c>
      <c r="D3303" s="417" t="inlineStr">
        <is>
          <t>E06000037</t>
        </is>
      </c>
      <c r="E3303" s="417" t="inlineStr">
        <is>
          <t>West Berkshire</t>
        </is>
      </c>
      <c r="F3303" s="417" t="inlineStr">
        <is>
          <t>South East</t>
        </is>
      </c>
      <c r="G3303" s="380" t="inlineStr">
        <is>
          <t>RT Urban Medium</t>
        </is>
      </c>
      <c r="H3303" s="413" t="inlineStr">
        <is>
          <t>Other Urban</t>
        </is>
      </c>
    </row>
    <row r="3304" ht="15.75" customFormat="1" customHeight="1" s="41">
      <c r="B3304" s="416" t="inlineStr">
        <is>
          <t>E02003386</t>
        </is>
      </c>
      <c r="C3304" s="417" t="inlineStr">
        <is>
          <t>West Berkshire 020</t>
        </is>
      </c>
      <c r="D3304" s="417" t="inlineStr">
        <is>
          <t>E06000037</t>
        </is>
      </c>
      <c r="E3304" s="417" t="inlineStr">
        <is>
          <t>West Berkshire</t>
        </is>
      </c>
      <c r="F3304" s="417" t="inlineStr">
        <is>
          <t>South East</t>
        </is>
      </c>
      <c r="G3304" s="380" t="inlineStr">
        <is>
          <t>RT Urban Medium</t>
        </is>
      </c>
      <c r="H3304" s="413" t="inlineStr">
        <is>
          <t>Other Urban</t>
        </is>
      </c>
    </row>
    <row r="3305" ht="15.75" customFormat="1" customHeight="1" s="41">
      <c r="B3305" s="416" t="inlineStr">
        <is>
          <t>E02003387</t>
        </is>
      </c>
      <c r="C3305" s="417" t="inlineStr">
        <is>
          <t>West Berkshire 021</t>
        </is>
      </c>
      <c r="D3305" s="417" t="inlineStr">
        <is>
          <t>E06000037</t>
        </is>
      </c>
      <c r="E3305" s="417" t="inlineStr">
        <is>
          <t>West Berkshire</t>
        </is>
      </c>
      <c r="F3305" s="417" t="inlineStr">
        <is>
          <t>South East</t>
        </is>
      </c>
      <c r="G3305" s="380" t="inlineStr">
        <is>
          <t>RT Urban Medium</t>
        </is>
      </c>
      <c r="H3305" s="413" t="inlineStr">
        <is>
          <t>Other Urban</t>
        </is>
      </c>
    </row>
    <row r="3306" ht="15.75" customFormat="1" customHeight="1" s="41">
      <c r="B3306" s="416" t="inlineStr">
        <is>
          <t>E02003388</t>
        </is>
      </c>
      <c r="C3306" s="417" t="inlineStr">
        <is>
          <t>West Berkshire 022</t>
        </is>
      </c>
      <c r="D3306" s="417" t="inlineStr">
        <is>
          <t>E06000037</t>
        </is>
      </c>
      <c r="E3306" s="417" t="inlineStr">
        <is>
          <t>West Berkshire</t>
        </is>
      </c>
      <c r="F3306" s="417" t="inlineStr">
        <is>
          <t>South East</t>
        </is>
      </c>
      <c r="G3306" s="380" t="inlineStr">
        <is>
          <t>RT Rural</t>
        </is>
      </c>
      <c r="H3306" s="413" t="inlineStr">
        <is>
          <t>Rural</t>
        </is>
      </c>
    </row>
    <row r="3307" ht="15.75" customFormat="1" customHeight="1" s="41">
      <c r="B3307" s="416" t="inlineStr">
        <is>
          <t>E02003389</t>
        </is>
      </c>
      <c r="C3307" s="417" t="inlineStr">
        <is>
          <t>Reading 001</t>
        </is>
      </c>
      <c r="D3307" s="417" t="inlineStr">
        <is>
          <t>E06000038</t>
        </is>
      </c>
      <c r="E3307" s="417" t="inlineStr">
        <is>
          <t>Reading</t>
        </is>
      </c>
      <c r="F3307" s="417" t="inlineStr">
        <is>
          <t>South East</t>
        </is>
      </c>
      <c r="G3307" s="380" t="inlineStr">
        <is>
          <t>RT Urban Big</t>
        </is>
      </c>
      <c r="H3307" s="413" t="inlineStr">
        <is>
          <t>Other Urban</t>
        </is>
      </c>
    </row>
    <row r="3308" ht="15.75" customFormat="1" customHeight="1" s="41">
      <c r="B3308" s="416" t="inlineStr">
        <is>
          <t>E02003390</t>
        </is>
      </c>
      <c r="C3308" s="417" t="inlineStr">
        <is>
          <t>Reading 002</t>
        </is>
      </c>
      <c r="D3308" s="417" t="inlineStr">
        <is>
          <t>E06000038</t>
        </is>
      </c>
      <c r="E3308" s="417" t="inlineStr">
        <is>
          <t>Reading</t>
        </is>
      </c>
      <c r="F3308" s="417" t="inlineStr">
        <is>
          <t>South East</t>
        </is>
      </c>
      <c r="G3308" s="380" t="inlineStr">
        <is>
          <t>RT Urban Big</t>
        </is>
      </c>
      <c r="H3308" s="413" t="inlineStr">
        <is>
          <t>Other Urban</t>
        </is>
      </c>
    </row>
    <row r="3309" ht="15.75" customFormat="1" customHeight="1" s="41">
      <c r="B3309" s="416" t="inlineStr">
        <is>
          <t>E02003391</t>
        </is>
      </c>
      <c r="C3309" s="417" t="inlineStr">
        <is>
          <t>Reading 003</t>
        </is>
      </c>
      <c r="D3309" s="417" t="inlineStr">
        <is>
          <t>E06000038</t>
        </is>
      </c>
      <c r="E3309" s="417" t="inlineStr">
        <is>
          <t>Reading</t>
        </is>
      </c>
      <c r="F3309" s="417" t="inlineStr">
        <is>
          <t>South East</t>
        </is>
      </c>
      <c r="G3309" s="380" t="inlineStr">
        <is>
          <t>RT Urban Big</t>
        </is>
      </c>
      <c r="H3309" s="413" t="inlineStr">
        <is>
          <t>Other Urban</t>
        </is>
      </c>
    </row>
    <row r="3310" ht="15.75" customFormat="1" customHeight="1" s="41">
      <c r="B3310" s="416" t="inlineStr">
        <is>
          <t>E02003392</t>
        </is>
      </c>
      <c r="C3310" s="417" t="inlineStr">
        <is>
          <t>Reading 004</t>
        </is>
      </c>
      <c r="D3310" s="417" t="inlineStr">
        <is>
          <t>E06000038</t>
        </is>
      </c>
      <c r="E3310" s="417" t="inlineStr">
        <is>
          <t>Reading</t>
        </is>
      </c>
      <c r="F3310" s="417" t="inlineStr">
        <is>
          <t>South East</t>
        </is>
      </c>
      <c r="G3310" s="380" t="inlineStr">
        <is>
          <t>RT Urban Big</t>
        </is>
      </c>
      <c r="H3310" s="413" t="inlineStr">
        <is>
          <t>Other Urban</t>
        </is>
      </c>
    </row>
    <row r="3311" ht="15.75" customFormat="1" customHeight="1" s="41">
      <c r="B3311" s="416" t="inlineStr">
        <is>
          <t>E02003393</t>
        </is>
      </c>
      <c r="C3311" s="417" t="inlineStr">
        <is>
          <t>Reading 005</t>
        </is>
      </c>
      <c r="D3311" s="417" t="inlineStr">
        <is>
          <t>E06000038</t>
        </is>
      </c>
      <c r="E3311" s="417" t="inlineStr">
        <is>
          <t>Reading</t>
        </is>
      </c>
      <c r="F3311" s="417" t="inlineStr">
        <is>
          <t>South East</t>
        </is>
      </c>
      <c r="G3311" s="380" t="inlineStr">
        <is>
          <t>RT Urban Big</t>
        </is>
      </c>
      <c r="H3311" s="413" t="inlineStr">
        <is>
          <t>Other Urban</t>
        </is>
      </c>
    </row>
    <row r="3312" ht="15.75" customFormat="1" customHeight="1" s="41">
      <c r="B3312" s="416" t="inlineStr">
        <is>
          <t>E02003394</t>
        </is>
      </c>
      <c r="C3312" s="417" t="inlineStr">
        <is>
          <t>Reading 006</t>
        </is>
      </c>
      <c r="D3312" s="417" t="inlineStr">
        <is>
          <t>E06000038</t>
        </is>
      </c>
      <c r="E3312" s="417" t="inlineStr">
        <is>
          <t>Reading</t>
        </is>
      </c>
      <c r="F3312" s="417" t="inlineStr">
        <is>
          <t>South East</t>
        </is>
      </c>
      <c r="G3312" s="380" t="inlineStr">
        <is>
          <t>RT Urban Big</t>
        </is>
      </c>
      <c r="H3312" s="413" t="inlineStr">
        <is>
          <t>Other Urban</t>
        </is>
      </c>
    </row>
    <row r="3313" ht="15.75" customFormat="1" customHeight="1" s="41">
      <c r="B3313" s="416" t="inlineStr">
        <is>
          <t>E02003395</t>
        </is>
      </c>
      <c r="C3313" s="417" t="inlineStr">
        <is>
          <t>Reading 007</t>
        </is>
      </c>
      <c r="D3313" s="417" t="inlineStr">
        <is>
          <t>E06000038</t>
        </is>
      </c>
      <c r="E3313" s="417" t="inlineStr">
        <is>
          <t>Reading</t>
        </is>
      </c>
      <c r="F3313" s="417" t="inlineStr">
        <is>
          <t>South East</t>
        </is>
      </c>
      <c r="G3313" s="380" t="inlineStr">
        <is>
          <t>RT Urban Big</t>
        </is>
      </c>
      <c r="H3313" s="413" t="inlineStr">
        <is>
          <t>Other Urban</t>
        </is>
      </c>
    </row>
    <row r="3314" ht="15.75" customFormat="1" customHeight="1" s="41">
      <c r="B3314" s="416" t="inlineStr">
        <is>
          <t>E02003396</t>
        </is>
      </c>
      <c r="C3314" s="417" t="inlineStr">
        <is>
          <t>Reading 008</t>
        </is>
      </c>
      <c r="D3314" s="417" t="inlineStr">
        <is>
          <t>E06000038</t>
        </is>
      </c>
      <c r="E3314" s="417" t="inlineStr">
        <is>
          <t>Reading</t>
        </is>
      </c>
      <c r="F3314" s="417" t="inlineStr">
        <is>
          <t>South East</t>
        </is>
      </c>
      <c r="G3314" s="380" t="inlineStr">
        <is>
          <t>RT Urban Big</t>
        </is>
      </c>
      <c r="H3314" s="413" t="inlineStr">
        <is>
          <t>Other Urban</t>
        </is>
      </c>
    </row>
    <row r="3315" ht="15.75" customFormat="1" customHeight="1" s="41">
      <c r="B3315" s="416" t="inlineStr">
        <is>
          <t>E02003397</t>
        </is>
      </c>
      <c r="C3315" s="417" t="inlineStr">
        <is>
          <t>Reading 009</t>
        </is>
      </c>
      <c r="D3315" s="417" t="inlineStr">
        <is>
          <t>E06000038</t>
        </is>
      </c>
      <c r="E3315" s="417" t="inlineStr">
        <is>
          <t>Reading</t>
        </is>
      </c>
      <c r="F3315" s="417" t="inlineStr">
        <is>
          <t>South East</t>
        </is>
      </c>
      <c r="G3315" s="380" t="inlineStr">
        <is>
          <t>RT Urban Big</t>
        </is>
      </c>
      <c r="H3315" s="413" t="inlineStr">
        <is>
          <t>Other Urban</t>
        </is>
      </c>
    </row>
    <row r="3316" ht="15.75" customFormat="1" customHeight="1" s="41">
      <c r="B3316" s="416" t="inlineStr">
        <is>
          <t>E02003398</t>
        </is>
      </c>
      <c r="C3316" s="417" t="inlineStr">
        <is>
          <t>Reading 010</t>
        </is>
      </c>
      <c r="D3316" s="417" t="inlineStr">
        <is>
          <t>E06000038</t>
        </is>
      </c>
      <c r="E3316" s="417" t="inlineStr">
        <is>
          <t>Reading</t>
        </is>
      </c>
      <c r="F3316" s="417" t="inlineStr">
        <is>
          <t>South East</t>
        </is>
      </c>
      <c r="G3316" s="380" t="inlineStr">
        <is>
          <t>RT Urban Big</t>
        </is>
      </c>
      <c r="H3316" s="413" t="inlineStr">
        <is>
          <t>Other Urban</t>
        </is>
      </c>
    </row>
    <row r="3317" ht="15.75" customFormat="1" customHeight="1" s="41">
      <c r="B3317" s="416" t="inlineStr">
        <is>
          <t>E02003399</t>
        </is>
      </c>
      <c r="C3317" s="417" t="inlineStr">
        <is>
          <t>Reading 011</t>
        </is>
      </c>
      <c r="D3317" s="417" t="inlineStr">
        <is>
          <t>E06000038</t>
        </is>
      </c>
      <c r="E3317" s="417" t="inlineStr">
        <is>
          <t>Reading</t>
        </is>
      </c>
      <c r="F3317" s="417" t="inlineStr">
        <is>
          <t>South East</t>
        </is>
      </c>
      <c r="G3317" s="380" t="inlineStr">
        <is>
          <t>RT Urban Big</t>
        </is>
      </c>
      <c r="H3317" s="413" t="inlineStr">
        <is>
          <t>Other Urban</t>
        </is>
      </c>
    </row>
    <row r="3318" ht="15.75" customFormat="1" customHeight="1" s="41">
      <c r="B3318" s="416" t="inlineStr">
        <is>
          <t>E02003400</t>
        </is>
      </c>
      <c r="C3318" s="417" t="inlineStr">
        <is>
          <t>Reading 012</t>
        </is>
      </c>
      <c r="D3318" s="417" t="inlineStr">
        <is>
          <t>E06000038</t>
        </is>
      </c>
      <c r="E3318" s="417" t="inlineStr">
        <is>
          <t>Reading</t>
        </is>
      </c>
      <c r="F3318" s="417" t="inlineStr">
        <is>
          <t>South East</t>
        </is>
      </c>
      <c r="G3318" s="380" t="inlineStr">
        <is>
          <t>RT Urban Big</t>
        </is>
      </c>
      <c r="H3318" s="413" t="inlineStr">
        <is>
          <t>Other Urban</t>
        </is>
      </c>
    </row>
    <row r="3319" ht="15.75" customFormat="1" customHeight="1" s="41">
      <c r="B3319" s="416" t="inlineStr">
        <is>
          <t>E02003401</t>
        </is>
      </c>
      <c r="C3319" s="417" t="inlineStr">
        <is>
          <t>Reading 013</t>
        </is>
      </c>
      <c r="D3319" s="417" t="inlineStr">
        <is>
          <t>E06000038</t>
        </is>
      </c>
      <c r="E3319" s="417" t="inlineStr">
        <is>
          <t>Reading</t>
        </is>
      </c>
      <c r="F3319" s="417" t="inlineStr">
        <is>
          <t>South East</t>
        </is>
      </c>
      <c r="G3319" s="380" t="inlineStr">
        <is>
          <t>RT Urban Big</t>
        </is>
      </c>
      <c r="H3319" s="413" t="inlineStr">
        <is>
          <t>Other Urban</t>
        </is>
      </c>
    </row>
    <row r="3320" ht="15.75" customFormat="1" customHeight="1" s="41">
      <c r="B3320" s="416" t="inlineStr">
        <is>
          <t>E02003402</t>
        </is>
      </c>
      <c r="C3320" s="417" t="inlineStr">
        <is>
          <t>Reading 014</t>
        </is>
      </c>
      <c r="D3320" s="417" t="inlineStr">
        <is>
          <t>E06000038</t>
        </is>
      </c>
      <c r="E3320" s="417" t="inlineStr">
        <is>
          <t>Reading</t>
        </is>
      </c>
      <c r="F3320" s="417" t="inlineStr">
        <is>
          <t>South East</t>
        </is>
      </c>
      <c r="G3320" s="380" t="inlineStr">
        <is>
          <t>RT Urban Big</t>
        </is>
      </c>
      <c r="H3320" s="413" t="inlineStr">
        <is>
          <t>Other Urban</t>
        </is>
      </c>
    </row>
    <row r="3321" ht="15.75" customFormat="1" customHeight="1" s="41">
      <c r="B3321" s="416" t="inlineStr">
        <is>
          <t>E02003403</t>
        </is>
      </c>
      <c r="C3321" s="417" t="inlineStr">
        <is>
          <t>Reading 015</t>
        </is>
      </c>
      <c r="D3321" s="417" t="inlineStr">
        <is>
          <t>E06000038</t>
        </is>
      </c>
      <c r="E3321" s="417" t="inlineStr">
        <is>
          <t>Reading</t>
        </is>
      </c>
      <c r="F3321" s="417" t="inlineStr">
        <is>
          <t>South East</t>
        </is>
      </c>
      <c r="G3321" s="380" t="inlineStr">
        <is>
          <t>RT Urban Big</t>
        </is>
      </c>
      <c r="H3321" s="413" t="inlineStr">
        <is>
          <t>Other Urban</t>
        </is>
      </c>
    </row>
    <row r="3322" ht="15.75" customFormat="1" customHeight="1" s="41">
      <c r="B3322" s="416" t="inlineStr">
        <is>
          <t>E02003404</t>
        </is>
      </c>
      <c r="C3322" s="417" t="inlineStr">
        <is>
          <t>Reading 016</t>
        </is>
      </c>
      <c r="D3322" s="417" t="inlineStr">
        <is>
          <t>E06000038</t>
        </is>
      </c>
      <c r="E3322" s="417" t="inlineStr">
        <is>
          <t>Reading</t>
        </is>
      </c>
      <c r="F3322" s="417" t="inlineStr">
        <is>
          <t>South East</t>
        </is>
      </c>
      <c r="G3322" s="380" t="inlineStr">
        <is>
          <t>RT Urban Big</t>
        </is>
      </c>
      <c r="H3322" s="413" t="inlineStr">
        <is>
          <t>Other Urban</t>
        </is>
      </c>
    </row>
    <row r="3323" ht="15.75" customFormat="1" customHeight="1" s="41">
      <c r="B3323" s="416" t="inlineStr">
        <is>
          <t>E02003405</t>
        </is>
      </c>
      <c r="C3323" s="417" t="inlineStr">
        <is>
          <t>Reading 017</t>
        </is>
      </c>
      <c r="D3323" s="417" t="inlineStr">
        <is>
          <t>E06000038</t>
        </is>
      </c>
      <c r="E3323" s="417" t="inlineStr">
        <is>
          <t>Reading</t>
        </is>
      </c>
      <c r="F3323" s="417" t="inlineStr">
        <is>
          <t>South East</t>
        </is>
      </c>
      <c r="G3323" s="380" t="inlineStr">
        <is>
          <t>RT Urban Big</t>
        </is>
      </c>
      <c r="H3323" s="413" t="inlineStr">
        <is>
          <t>Other Urban</t>
        </is>
      </c>
    </row>
    <row r="3324" ht="15.75" customFormat="1" customHeight="1" s="41">
      <c r="B3324" s="416" t="inlineStr">
        <is>
          <t>E02003406</t>
        </is>
      </c>
      <c r="C3324" s="417" t="inlineStr">
        <is>
          <t>Reading 018</t>
        </is>
      </c>
      <c r="D3324" s="417" t="inlineStr">
        <is>
          <t>E06000038</t>
        </is>
      </c>
      <c r="E3324" s="417" t="inlineStr">
        <is>
          <t>Reading</t>
        </is>
      </c>
      <c r="F3324" s="417" t="inlineStr">
        <is>
          <t>South East</t>
        </is>
      </c>
      <c r="G3324" s="380" t="inlineStr">
        <is>
          <t>RT Urban Big</t>
        </is>
      </c>
      <c r="H3324" s="413" t="inlineStr">
        <is>
          <t>Other Urban</t>
        </is>
      </c>
    </row>
    <row r="3325" ht="15.75" customFormat="1" customHeight="1" s="41">
      <c r="B3325" s="416" t="inlineStr">
        <is>
          <t>E02003407</t>
        </is>
      </c>
      <c r="C3325" s="417" t="inlineStr">
        <is>
          <t>Slough 001</t>
        </is>
      </c>
      <c r="D3325" s="417" t="inlineStr">
        <is>
          <t>E06000039</t>
        </is>
      </c>
      <c r="E3325" s="417" t="inlineStr">
        <is>
          <t>Slough</t>
        </is>
      </c>
      <c r="F3325" s="417" t="inlineStr">
        <is>
          <t>South East</t>
        </is>
      </c>
      <c r="G3325" s="380" t="inlineStr">
        <is>
          <t>RT Urban Large</t>
        </is>
      </c>
      <c r="H3325" s="413" t="inlineStr">
        <is>
          <t>Other Urban</t>
        </is>
      </c>
    </row>
    <row r="3326" ht="15.75" customFormat="1" customHeight="1" s="41">
      <c r="B3326" s="416" t="inlineStr">
        <is>
          <t>E02003408</t>
        </is>
      </c>
      <c r="C3326" s="417" t="inlineStr">
        <is>
          <t>Slough 002</t>
        </is>
      </c>
      <c r="D3326" s="417" t="inlineStr">
        <is>
          <t>E06000039</t>
        </is>
      </c>
      <c r="E3326" s="417" t="inlineStr">
        <is>
          <t>Slough</t>
        </is>
      </c>
      <c r="F3326" s="417" t="inlineStr">
        <is>
          <t>South East</t>
        </is>
      </c>
      <c r="G3326" s="380" t="inlineStr">
        <is>
          <t>RT Urban Large</t>
        </is>
      </c>
      <c r="H3326" s="413" t="inlineStr">
        <is>
          <t>Other Urban</t>
        </is>
      </c>
    </row>
    <row r="3327" ht="15.75" customFormat="1" customHeight="1" s="41">
      <c r="B3327" s="416" t="inlineStr">
        <is>
          <t>E02003409</t>
        </is>
      </c>
      <c r="C3327" s="417" t="inlineStr">
        <is>
          <t>Slough 003</t>
        </is>
      </c>
      <c r="D3327" s="417" t="inlineStr">
        <is>
          <t>E06000039</t>
        </is>
      </c>
      <c r="E3327" s="417" t="inlineStr">
        <is>
          <t>Slough</t>
        </is>
      </c>
      <c r="F3327" s="417" t="inlineStr">
        <is>
          <t>South East</t>
        </is>
      </c>
      <c r="G3327" s="380" t="inlineStr">
        <is>
          <t>RT Urban Large</t>
        </is>
      </c>
      <c r="H3327" s="413" t="inlineStr">
        <is>
          <t>Other Urban</t>
        </is>
      </c>
    </row>
    <row r="3328" ht="15.75" customFormat="1" customHeight="1" s="41">
      <c r="B3328" s="416" t="inlineStr">
        <is>
          <t>E02003410</t>
        </is>
      </c>
      <c r="C3328" s="417" t="inlineStr">
        <is>
          <t>Slough 004</t>
        </is>
      </c>
      <c r="D3328" s="417" t="inlineStr">
        <is>
          <t>E06000039</t>
        </is>
      </c>
      <c r="E3328" s="417" t="inlineStr">
        <is>
          <t>Slough</t>
        </is>
      </c>
      <c r="F3328" s="417" t="inlineStr">
        <is>
          <t>South East</t>
        </is>
      </c>
      <c r="G3328" s="380" t="inlineStr">
        <is>
          <t>RT Urban Large</t>
        </is>
      </c>
      <c r="H3328" s="413" t="inlineStr">
        <is>
          <t>Other Urban</t>
        </is>
      </c>
    </row>
    <row r="3329" ht="15.75" customFormat="1" customHeight="1" s="41">
      <c r="B3329" s="416" t="inlineStr">
        <is>
          <t>E02003411</t>
        </is>
      </c>
      <c r="C3329" s="417" t="inlineStr">
        <is>
          <t>Slough 005</t>
        </is>
      </c>
      <c r="D3329" s="417" t="inlineStr">
        <is>
          <t>E06000039</t>
        </is>
      </c>
      <c r="E3329" s="417" t="inlineStr">
        <is>
          <t>Slough</t>
        </is>
      </c>
      <c r="F3329" s="417" t="inlineStr">
        <is>
          <t>South East</t>
        </is>
      </c>
      <c r="G3329" s="380" t="inlineStr">
        <is>
          <t>RT Urban Large</t>
        </is>
      </c>
      <c r="H3329" s="413" t="inlineStr">
        <is>
          <t>Other Urban</t>
        </is>
      </c>
    </row>
    <row r="3330" ht="15.75" customFormat="1" customHeight="1" s="41">
      <c r="B3330" s="416" t="inlineStr">
        <is>
          <t>E02003412</t>
        </is>
      </c>
      <c r="C3330" s="417" t="inlineStr">
        <is>
          <t>Slough 006</t>
        </is>
      </c>
      <c r="D3330" s="417" t="inlineStr">
        <is>
          <t>E06000039</t>
        </is>
      </c>
      <c r="E3330" s="417" t="inlineStr">
        <is>
          <t>Slough</t>
        </is>
      </c>
      <c r="F3330" s="417" t="inlineStr">
        <is>
          <t>South East</t>
        </is>
      </c>
      <c r="G3330" s="380" t="inlineStr">
        <is>
          <t>RT Urban Large</t>
        </is>
      </c>
      <c r="H3330" s="413" t="inlineStr">
        <is>
          <t>Other Urban</t>
        </is>
      </c>
    </row>
    <row r="3331" ht="15.75" customFormat="1" customHeight="1" s="41">
      <c r="B3331" s="416" t="inlineStr">
        <is>
          <t>E02003413</t>
        </is>
      </c>
      <c r="C3331" s="417" t="inlineStr">
        <is>
          <t>Slough 007</t>
        </is>
      </c>
      <c r="D3331" s="417" t="inlineStr">
        <is>
          <t>E06000039</t>
        </is>
      </c>
      <c r="E3331" s="417" t="inlineStr">
        <is>
          <t>Slough</t>
        </is>
      </c>
      <c r="F3331" s="417" t="inlineStr">
        <is>
          <t>South East</t>
        </is>
      </c>
      <c r="G3331" s="380" t="inlineStr">
        <is>
          <t>RT Urban Large</t>
        </is>
      </c>
      <c r="H3331" s="413" t="inlineStr">
        <is>
          <t>Other Urban</t>
        </is>
      </c>
    </row>
    <row r="3332" ht="15.75" customFormat="1" customHeight="1" s="41">
      <c r="B3332" s="416" t="inlineStr">
        <is>
          <t>E02003414</t>
        </is>
      </c>
      <c r="C3332" s="417" t="inlineStr">
        <is>
          <t>Slough 008</t>
        </is>
      </c>
      <c r="D3332" s="417" t="inlineStr">
        <is>
          <t>E06000039</t>
        </is>
      </c>
      <c r="E3332" s="417" t="inlineStr">
        <is>
          <t>Slough</t>
        </is>
      </c>
      <c r="F3332" s="417" t="inlineStr">
        <is>
          <t>South East</t>
        </is>
      </c>
      <c r="G3332" s="380" t="inlineStr">
        <is>
          <t>RT Urban Large</t>
        </is>
      </c>
      <c r="H3332" s="413" t="inlineStr">
        <is>
          <t>Other Urban</t>
        </is>
      </c>
    </row>
    <row r="3333" ht="15.75" customFormat="1" customHeight="1" s="41">
      <c r="B3333" s="416" t="inlineStr">
        <is>
          <t>E02003415</t>
        </is>
      </c>
      <c r="C3333" s="417" t="inlineStr">
        <is>
          <t>Slough 009</t>
        </is>
      </c>
      <c r="D3333" s="417" t="inlineStr">
        <is>
          <t>E06000039</t>
        </is>
      </c>
      <c r="E3333" s="417" t="inlineStr">
        <is>
          <t>Slough</t>
        </is>
      </c>
      <c r="F3333" s="417" t="inlineStr">
        <is>
          <t>South East</t>
        </is>
      </c>
      <c r="G3333" s="380" t="inlineStr">
        <is>
          <t>RT Urban Large</t>
        </is>
      </c>
      <c r="H3333" s="413" t="inlineStr">
        <is>
          <t>Other Urban</t>
        </is>
      </c>
    </row>
    <row r="3334" ht="15.75" customFormat="1" customHeight="1" s="41">
      <c r="B3334" s="416" t="inlineStr">
        <is>
          <t>E02003416</t>
        </is>
      </c>
      <c r="C3334" s="417" t="inlineStr">
        <is>
          <t>Slough 010</t>
        </is>
      </c>
      <c r="D3334" s="417" t="inlineStr">
        <is>
          <t>E06000039</t>
        </is>
      </c>
      <c r="E3334" s="417" t="inlineStr">
        <is>
          <t>Slough</t>
        </is>
      </c>
      <c r="F3334" s="417" t="inlineStr">
        <is>
          <t>South East</t>
        </is>
      </c>
      <c r="G3334" s="380" t="inlineStr">
        <is>
          <t>RT Urban Large</t>
        </is>
      </c>
      <c r="H3334" s="413" t="inlineStr">
        <is>
          <t>Other Urban</t>
        </is>
      </c>
    </row>
    <row r="3335" ht="15.75" customFormat="1" customHeight="1" s="41">
      <c r="B3335" s="416" t="inlineStr">
        <is>
          <t>E02003417</t>
        </is>
      </c>
      <c r="C3335" s="417" t="inlineStr">
        <is>
          <t>Slough 011</t>
        </is>
      </c>
      <c r="D3335" s="417" t="inlineStr">
        <is>
          <t>E06000039</t>
        </is>
      </c>
      <c r="E3335" s="417" t="inlineStr">
        <is>
          <t>Slough</t>
        </is>
      </c>
      <c r="F3335" s="417" t="inlineStr">
        <is>
          <t>South East</t>
        </is>
      </c>
      <c r="G3335" s="380" t="inlineStr">
        <is>
          <t>RT Urban Large</t>
        </is>
      </c>
      <c r="H3335" s="413" t="inlineStr">
        <is>
          <t>Other Urban</t>
        </is>
      </c>
    </row>
    <row r="3336" ht="15.75" customFormat="1" customHeight="1" s="41">
      <c r="B3336" s="416" t="inlineStr">
        <is>
          <t>E02003418</t>
        </is>
      </c>
      <c r="C3336" s="417" t="inlineStr">
        <is>
          <t>Slough 012</t>
        </is>
      </c>
      <c r="D3336" s="417" t="inlineStr">
        <is>
          <t>E06000039</t>
        </is>
      </c>
      <c r="E3336" s="417" t="inlineStr">
        <is>
          <t>Slough</t>
        </is>
      </c>
      <c r="F3336" s="417" t="inlineStr">
        <is>
          <t>South East</t>
        </is>
      </c>
      <c r="G3336" s="380" t="inlineStr">
        <is>
          <t>RT Urban Large</t>
        </is>
      </c>
      <c r="H3336" s="413" t="inlineStr">
        <is>
          <t>Other Urban</t>
        </is>
      </c>
    </row>
    <row r="3337" ht="15.75" customFormat="1" customHeight="1" s="41">
      <c r="B3337" s="416" t="inlineStr">
        <is>
          <t>E02003419</t>
        </is>
      </c>
      <c r="C3337" s="417" t="inlineStr">
        <is>
          <t>Slough 013</t>
        </is>
      </c>
      <c r="D3337" s="417" t="inlineStr">
        <is>
          <t>E06000039</t>
        </is>
      </c>
      <c r="E3337" s="417" t="inlineStr">
        <is>
          <t>Slough</t>
        </is>
      </c>
      <c r="F3337" s="417" t="inlineStr">
        <is>
          <t>South East</t>
        </is>
      </c>
      <c r="G3337" s="380" t="inlineStr">
        <is>
          <t>RT Urban Large</t>
        </is>
      </c>
      <c r="H3337" s="413" t="inlineStr">
        <is>
          <t>Other Urban</t>
        </is>
      </c>
    </row>
    <row r="3338" ht="15.75" customFormat="1" customHeight="1" s="41">
      <c r="B3338" s="416" t="inlineStr">
        <is>
          <t>E02003420</t>
        </is>
      </c>
      <c r="C3338" s="417" t="inlineStr">
        <is>
          <t>Slough 014</t>
        </is>
      </c>
      <c r="D3338" s="417" t="inlineStr">
        <is>
          <t>E06000039</t>
        </is>
      </c>
      <c r="E3338" s="417" t="inlineStr">
        <is>
          <t>Slough</t>
        </is>
      </c>
      <c r="F3338" s="417" t="inlineStr">
        <is>
          <t>South East</t>
        </is>
      </c>
      <c r="G3338" s="380" t="inlineStr">
        <is>
          <t>RT Urban Large</t>
        </is>
      </c>
      <c r="H3338" s="413" t="inlineStr">
        <is>
          <t>Other Urban</t>
        </is>
      </c>
    </row>
    <row r="3339" ht="15.75" customFormat="1" customHeight="1" s="41">
      <c r="B3339" s="416" t="inlineStr">
        <is>
          <t>E02003421</t>
        </is>
      </c>
      <c r="C3339" s="417" t="inlineStr">
        <is>
          <t>Windsor and Maidenhead 001</t>
        </is>
      </c>
      <c r="D3339" s="417" t="inlineStr">
        <is>
          <t>E06000040</t>
        </is>
      </c>
      <c r="E3339" s="417" t="inlineStr">
        <is>
          <t>Windsor and Maidenhead</t>
        </is>
      </c>
      <c r="F3339" s="417" t="inlineStr">
        <is>
          <t>South East</t>
        </is>
      </c>
      <c r="G3339" s="380" t="inlineStr">
        <is>
          <t>RT Urban Medium</t>
        </is>
      </c>
      <c r="H3339" s="413" t="inlineStr">
        <is>
          <t>Other Urban</t>
        </is>
      </c>
    </row>
    <row r="3340" ht="15.75" customFormat="1" customHeight="1" s="41">
      <c r="B3340" s="416" t="inlineStr">
        <is>
          <t>E02003422</t>
        </is>
      </c>
      <c r="C3340" s="417" t="inlineStr">
        <is>
          <t>Windsor and Maidenhead 002</t>
        </is>
      </c>
      <c r="D3340" s="417" t="inlineStr">
        <is>
          <t>E06000040</t>
        </is>
      </c>
      <c r="E3340" s="417" t="inlineStr">
        <is>
          <t>Windsor and Maidenhead</t>
        </is>
      </c>
      <c r="F3340" s="417" t="inlineStr">
        <is>
          <t>South East</t>
        </is>
      </c>
      <c r="G3340" s="380" t="inlineStr">
        <is>
          <t>RT Rural</t>
        </is>
      </c>
      <c r="H3340" s="413" t="inlineStr">
        <is>
          <t>Rural</t>
        </is>
      </c>
    </row>
    <row r="3341" ht="15.75" customFormat="1" customHeight="1" s="41">
      <c r="B3341" s="416" t="inlineStr">
        <is>
          <t>E02003423</t>
        </is>
      </c>
      <c r="C3341" s="417" t="inlineStr">
        <is>
          <t>Windsor and Maidenhead 003</t>
        </is>
      </c>
      <c r="D3341" s="417" t="inlineStr">
        <is>
          <t>E06000040</t>
        </is>
      </c>
      <c r="E3341" s="417" t="inlineStr">
        <is>
          <t>Windsor and Maidenhead</t>
        </is>
      </c>
      <c r="F3341" s="417" t="inlineStr">
        <is>
          <t>South East</t>
        </is>
      </c>
      <c r="G3341" s="380" t="inlineStr">
        <is>
          <t>RT Urban Medium</t>
        </is>
      </c>
      <c r="H3341" s="413" t="inlineStr">
        <is>
          <t>Other Urban</t>
        </is>
      </c>
    </row>
    <row r="3342" ht="15.75" customFormat="1" customHeight="1" s="41">
      <c r="B3342" s="416" t="inlineStr">
        <is>
          <t>E02003424</t>
        </is>
      </c>
      <c r="C3342" s="417" t="inlineStr">
        <is>
          <t>Windsor and Maidenhead 004</t>
        </is>
      </c>
      <c r="D3342" s="417" t="inlineStr">
        <is>
          <t>E06000040</t>
        </is>
      </c>
      <c r="E3342" s="417" t="inlineStr">
        <is>
          <t>Windsor and Maidenhead</t>
        </is>
      </c>
      <c r="F3342" s="417" t="inlineStr">
        <is>
          <t>South East</t>
        </is>
      </c>
      <c r="G3342" s="380" t="inlineStr">
        <is>
          <t>RT Urban Medium</t>
        </is>
      </c>
      <c r="H3342" s="413" t="inlineStr">
        <is>
          <t>Other Urban</t>
        </is>
      </c>
    </row>
    <row r="3343" ht="15.75" customFormat="1" customHeight="1" s="41">
      <c r="B3343" s="416" t="inlineStr">
        <is>
          <t>E02003425</t>
        </is>
      </c>
      <c r="C3343" s="417" t="inlineStr">
        <is>
          <t>Windsor and Maidenhead 005</t>
        </is>
      </c>
      <c r="D3343" s="417" t="inlineStr">
        <is>
          <t>E06000040</t>
        </is>
      </c>
      <c r="E3343" s="417" t="inlineStr">
        <is>
          <t>Windsor and Maidenhead</t>
        </is>
      </c>
      <c r="F3343" s="417" t="inlineStr">
        <is>
          <t>South East</t>
        </is>
      </c>
      <c r="G3343" s="380" t="inlineStr">
        <is>
          <t>RT Urban Medium</t>
        </is>
      </c>
      <c r="H3343" s="413" t="inlineStr">
        <is>
          <t>Other Urban</t>
        </is>
      </c>
    </row>
    <row r="3344" ht="15.75" customFormat="1" customHeight="1" s="41">
      <c r="B3344" s="416" t="inlineStr">
        <is>
          <t>E02003426</t>
        </is>
      </c>
      <c r="C3344" s="417" t="inlineStr">
        <is>
          <t>Windsor and Maidenhead 006</t>
        </is>
      </c>
      <c r="D3344" s="417" t="inlineStr">
        <is>
          <t>E06000040</t>
        </is>
      </c>
      <c r="E3344" s="417" t="inlineStr">
        <is>
          <t>Windsor and Maidenhead</t>
        </is>
      </c>
      <c r="F3344" s="417" t="inlineStr">
        <is>
          <t>South East</t>
        </is>
      </c>
      <c r="G3344" s="380" t="inlineStr">
        <is>
          <t>RT Urban Medium</t>
        </is>
      </c>
      <c r="H3344" s="413" t="inlineStr">
        <is>
          <t>Other Urban</t>
        </is>
      </c>
    </row>
    <row r="3345" ht="15.75" customFormat="1" customHeight="1" s="41">
      <c r="B3345" s="416" t="inlineStr">
        <is>
          <t>E02003427</t>
        </is>
      </c>
      <c r="C3345" s="417" t="inlineStr">
        <is>
          <t>Windsor and Maidenhead 007</t>
        </is>
      </c>
      <c r="D3345" s="417" t="inlineStr">
        <is>
          <t>E06000040</t>
        </is>
      </c>
      <c r="E3345" s="417" t="inlineStr">
        <is>
          <t>Windsor and Maidenhead</t>
        </is>
      </c>
      <c r="F3345" s="417" t="inlineStr">
        <is>
          <t>South East</t>
        </is>
      </c>
      <c r="G3345" s="380" t="inlineStr">
        <is>
          <t>RT Urban Medium</t>
        </is>
      </c>
      <c r="H3345" s="413" t="inlineStr">
        <is>
          <t>Other Urban</t>
        </is>
      </c>
    </row>
    <row r="3346" ht="15.75" customFormat="1" customHeight="1" s="41">
      <c r="B3346" s="416" t="inlineStr">
        <is>
          <t>E02003428</t>
        </is>
      </c>
      <c r="C3346" s="417" t="inlineStr">
        <is>
          <t>Windsor and Maidenhead 008</t>
        </is>
      </c>
      <c r="D3346" s="417" t="inlineStr">
        <is>
          <t>E06000040</t>
        </is>
      </c>
      <c r="E3346" s="417" t="inlineStr">
        <is>
          <t>Windsor and Maidenhead</t>
        </is>
      </c>
      <c r="F3346" s="417" t="inlineStr">
        <is>
          <t>South East</t>
        </is>
      </c>
      <c r="G3346" s="380" t="inlineStr">
        <is>
          <t>RT Urban Medium</t>
        </is>
      </c>
      <c r="H3346" s="413" t="inlineStr">
        <is>
          <t>Other Urban</t>
        </is>
      </c>
    </row>
    <row r="3347" ht="15.75" customFormat="1" customHeight="1" s="41">
      <c r="B3347" s="416" t="inlineStr">
        <is>
          <t>E02003429</t>
        </is>
      </c>
      <c r="C3347" s="417" t="inlineStr">
        <is>
          <t>Windsor and Maidenhead 009</t>
        </is>
      </c>
      <c r="D3347" s="417" t="inlineStr">
        <is>
          <t>E06000040</t>
        </is>
      </c>
      <c r="E3347" s="417" t="inlineStr">
        <is>
          <t>Windsor and Maidenhead</t>
        </is>
      </c>
      <c r="F3347" s="417" t="inlineStr">
        <is>
          <t>South East</t>
        </is>
      </c>
      <c r="G3347" s="380" t="inlineStr">
        <is>
          <t>RT Rural</t>
        </is>
      </c>
      <c r="H3347" s="413" t="inlineStr">
        <is>
          <t>Rural</t>
        </is>
      </c>
    </row>
    <row r="3348" ht="15.75" customFormat="1" customHeight="1" s="41">
      <c r="B3348" s="416" t="inlineStr">
        <is>
          <t>E02003430</t>
        </is>
      </c>
      <c r="C3348" s="417" t="inlineStr">
        <is>
          <t>Windsor and Maidenhead 010</t>
        </is>
      </c>
      <c r="D3348" s="417" t="inlineStr">
        <is>
          <t>E06000040</t>
        </is>
      </c>
      <c r="E3348" s="417" t="inlineStr">
        <is>
          <t>Windsor and Maidenhead</t>
        </is>
      </c>
      <c r="F3348" s="417" t="inlineStr">
        <is>
          <t>South East</t>
        </is>
      </c>
      <c r="G3348" s="380" t="inlineStr">
        <is>
          <t>RT Rural</t>
        </is>
      </c>
      <c r="H3348" s="413" t="inlineStr">
        <is>
          <t>Rural</t>
        </is>
      </c>
    </row>
    <row r="3349" ht="15.75" customFormat="1" customHeight="1" s="41">
      <c r="B3349" s="416" t="inlineStr">
        <is>
          <t>E02003431</t>
        </is>
      </c>
      <c r="C3349" s="417" t="inlineStr">
        <is>
          <t>Windsor and Maidenhead 011</t>
        </is>
      </c>
      <c r="D3349" s="417" t="inlineStr">
        <is>
          <t>E06000040</t>
        </is>
      </c>
      <c r="E3349" s="417" t="inlineStr">
        <is>
          <t>Windsor and Maidenhead</t>
        </is>
      </c>
      <c r="F3349" s="417" t="inlineStr">
        <is>
          <t>South East</t>
        </is>
      </c>
      <c r="G3349" s="380" t="inlineStr">
        <is>
          <t>RT Rural</t>
        </is>
      </c>
      <c r="H3349" s="413" t="inlineStr">
        <is>
          <t>Rural</t>
        </is>
      </c>
    </row>
    <row r="3350" ht="15.75" customFormat="1" customHeight="1" s="41">
      <c r="B3350" s="416" t="inlineStr">
        <is>
          <t>E02003432</t>
        </is>
      </c>
      <c r="C3350" s="417" t="inlineStr">
        <is>
          <t>Windsor and Maidenhead 012</t>
        </is>
      </c>
      <c r="D3350" s="417" t="inlineStr">
        <is>
          <t>E06000040</t>
        </is>
      </c>
      <c r="E3350" s="417" t="inlineStr">
        <is>
          <t>Windsor and Maidenhead</t>
        </is>
      </c>
      <c r="F3350" s="417" t="inlineStr">
        <is>
          <t>South East</t>
        </is>
      </c>
      <c r="G3350" s="380" t="inlineStr">
        <is>
          <t>RT Urban Medium</t>
        </is>
      </c>
      <c r="H3350" s="413" t="inlineStr">
        <is>
          <t>Other Urban</t>
        </is>
      </c>
    </row>
    <row r="3351" ht="15.75" customFormat="1" customHeight="1" s="41">
      <c r="B3351" s="416" t="inlineStr">
        <is>
          <t>E02003433</t>
        </is>
      </c>
      <c r="C3351" s="417" t="inlineStr">
        <is>
          <t>Windsor and Maidenhead 013</t>
        </is>
      </c>
      <c r="D3351" s="417" t="inlineStr">
        <is>
          <t>E06000040</t>
        </is>
      </c>
      <c r="E3351" s="417" t="inlineStr">
        <is>
          <t>Windsor and Maidenhead</t>
        </is>
      </c>
      <c r="F3351" s="417" t="inlineStr">
        <is>
          <t>South East</t>
        </is>
      </c>
      <c r="G3351" s="380" t="inlineStr">
        <is>
          <t>RT Urban Medium</t>
        </is>
      </c>
      <c r="H3351" s="413" t="inlineStr">
        <is>
          <t>Other Urban</t>
        </is>
      </c>
    </row>
    <row r="3352" ht="15.75" customFormat="1" customHeight="1" s="41">
      <c r="B3352" s="416" t="inlineStr">
        <is>
          <t>E02003434</t>
        </is>
      </c>
      <c r="C3352" s="417" t="inlineStr">
        <is>
          <t>Windsor and Maidenhead 014</t>
        </is>
      </c>
      <c r="D3352" s="417" t="inlineStr">
        <is>
          <t>E06000040</t>
        </is>
      </c>
      <c r="E3352" s="417" t="inlineStr">
        <is>
          <t>Windsor and Maidenhead</t>
        </is>
      </c>
      <c r="F3352" s="417" t="inlineStr">
        <is>
          <t>South East</t>
        </is>
      </c>
      <c r="G3352" s="380" t="inlineStr">
        <is>
          <t>RT Urban Medium</t>
        </is>
      </c>
      <c r="H3352" s="413" t="inlineStr">
        <is>
          <t>Other Urban</t>
        </is>
      </c>
    </row>
    <row r="3353" ht="15.75" customFormat="1" customHeight="1" s="41">
      <c r="B3353" s="416" t="inlineStr">
        <is>
          <t>E02003435</t>
        </is>
      </c>
      <c r="C3353" s="417" t="inlineStr">
        <is>
          <t>Windsor and Maidenhead 015</t>
        </is>
      </c>
      <c r="D3353" s="417" t="inlineStr">
        <is>
          <t>E06000040</t>
        </is>
      </c>
      <c r="E3353" s="417" t="inlineStr">
        <is>
          <t>Windsor and Maidenhead</t>
        </is>
      </c>
      <c r="F3353" s="417" t="inlineStr">
        <is>
          <t>South East</t>
        </is>
      </c>
      <c r="G3353" s="380" t="inlineStr">
        <is>
          <t>RT Urban Medium</t>
        </is>
      </c>
      <c r="H3353" s="413" t="inlineStr">
        <is>
          <t>Other Urban</t>
        </is>
      </c>
    </row>
    <row r="3354" ht="15.75" customFormat="1" customHeight="1" s="41">
      <c r="B3354" s="416" t="inlineStr">
        <is>
          <t>E02003436</t>
        </is>
      </c>
      <c r="C3354" s="417" t="inlineStr">
        <is>
          <t>Windsor and Maidenhead 016</t>
        </is>
      </c>
      <c r="D3354" s="417" t="inlineStr">
        <is>
          <t>E06000040</t>
        </is>
      </c>
      <c r="E3354" s="417" t="inlineStr">
        <is>
          <t>Windsor and Maidenhead</t>
        </is>
      </c>
      <c r="F3354" s="417" t="inlineStr">
        <is>
          <t>South East</t>
        </is>
      </c>
      <c r="G3354" s="380" t="inlineStr">
        <is>
          <t>RT Rural</t>
        </is>
      </c>
      <c r="H3354" s="413" t="inlineStr">
        <is>
          <t>Rural</t>
        </is>
      </c>
    </row>
    <row r="3355" ht="15.75" customFormat="1" customHeight="1" s="41">
      <c r="B3355" s="416" t="inlineStr">
        <is>
          <t>E02003437</t>
        </is>
      </c>
      <c r="C3355" s="417" t="inlineStr">
        <is>
          <t>Windsor and Maidenhead 017</t>
        </is>
      </c>
      <c r="D3355" s="417" t="inlineStr">
        <is>
          <t>E06000040</t>
        </is>
      </c>
      <c r="E3355" s="417" t="inlineStr">
        <is>
          <t>Windsor and Maidenhead</t>
        </is>
      </c>
      <c r="F3355" s="417" t="inlineStr">
        <is>
          <t>South East</t>
        </is>
      </c>
      <c r="G3355" s="380" t="inlineStr">
        <is>
          <t>RT Urban Medium</t>
        </is>
      </c>
      <c r="H3355" s="413" t="inlineStr">
        <is>
          <t>Other Urban</t>
        </is>
      </c>
    </row>
    <row r="3356" ht="15.75" customFormat="1" customHeight="1" s="41">
      <c r="B3356" s="416" t="inlineStr">
        <is>
          <t>E02003438</t>
        </is>
      </c>
      <c r="C3356" s="417" t="inlineStr">
        <is>
          <t>Windsor and Maidenhead 018</t>
        </is>
      </c>
      <c r="D3356" s="417" t="inlineStr">
        <is>
          <t>E06000040</t>
        </is>
      </c>
      <c r="E3356" s="417" t="inlineStr">
        <is>
          <t>Windsor and Maidenhead</t>
        </is>
      </c>
      <c r="F3356" s="417" t="inlineStr">
        <is>
          <t>South East</t>
        </is>
      </c>
      <c r="G3356" s="380" t="inlineStr">
        <is>
          <t>RT Urban Medium</t>
        </is>
      </c>
      <c r="H3356" s="413" t="inlineStr">
        <is>
          <t>Other Urban</t>
        </is>
      </c>
    </row>
    <row r="3357" ht="15.75" customFormat="1" customHeight="1" s="41">
      <c r="B3357" s="416" t="inlineStr">
        <is>
          <t>E02003439</t>
        </is>
      </c>
      <c r="C3357" s="417" t="inlineStr">
        <is>
          <t>Wokingham 001</t>
        </is>
      </c>
      <c r="D3357" s="417" t="inlineStr">
        <is>
          <t>E06000041</t>
        </is>
      </c>
      <c r="E3357" s="417" t="inlineStr">
        <is>
          <t>Wokingham</t>
        </is>
      </c>
      <c r="F3357" s="417" t="inlineStr">
        <is>
          <t>South East</t>
        </is>
      </c>
      <c r="G3357" s="380" t="inlineStr">
        <is>
          <t>RT Rural</t>
        </is>
      </c>
      <c r="H3357" s="413" t="inlineStr">
        <is>
          <t>Rural</t>
        </is>
      </c>
    </row>
    <row r="3358" ht="15.75" customFormat="1" customHeight="1" s="41">
      <c r="B3358" s="416" t="inlineStr">
        <is>
          <t>E02003440</t>
        </is>
      </c>
      <c r="C3358" s="417" t="inlineStr">
        <is>
          <t>Wokingham 002</t>
        </is>
      </c>
      <c r="D3358" s="417" t="inlineStr">
        <is>
          <t>E06000041</t>
        </is>
      </c>
      <c r="E3358" s="417" t="inlineStr">
        <is>
          <t>Wokingham</t>
        </is>
      </c>
      <c r="F3358" s="417" t="inlineStr">
        <is>
          <t>South East</t>
        </is>
      </c>
      <c r="G3358" s="380" t="inlineStr">
        <is>
          <t>RT Rural</t>
        </is>
      </c>
      <c r="H3358" s="413" t="inlineStr">
        <is>
          <t>Rural</t>
        </is>
      </c>
    </row>
    <row r="3359" ht="15.75" customFormat="1" customHeight="1" s="41">
      <c r="B3359" s="416" t="inlineStr">
        <is>
          <t>E02003441</t>
        </is>
      </c>
      <c r="C3359" s="417" t="inlineStr">
        <is>
          <t>Wokingham 003</t>
        </is>
      </c>
      <c r="D3359" s="417" t="inlineStr">
        <is>
          <t>E06000041</t>
        </is>
      </c>
      <c r="E3359" s="417" t="inlineStr">
        <is>
          <t>Wokingham</t>
        </is>
      </c>
      <c r="F3359" s="417" t="inlineStr">
        <is>
          <t>South East</t>
        </is>
      </c>
      <c r="G3359" s="380" t="inlineStr">
        <is>
          <t>RT Urban Big</t>
        </is>
      </c>
      <c r="H3359" s="413" t="inlineStr">
        <is>
          <t>Other Urban</t>
        </is>
      </c>
    </row>
    <row r="3360" ht="15.75" customFormat="1" customHeight="1" s="41">
      <c r="B3360" s="416" t="inlineStr">
        <is>
          <t>E02003442</t>
        </is>
      </c>
      <c r="C3360" s="417" t="inlineStr">
        <is>
          <t>Wokingham 004</t>
        </is>
      </c>
      <c r="D3360" s="417" t="inlineStr">
        <is>
          <t>E06000041</t>
        </is>
      </c>
      <c r="E3360" s="417" t="inlineStr">
        <is>
          <t>Wokingham</t>
        </is>
      </c>
      <c r="F3360" s="417" t="inlineStr">
        <is>
          <t>South East</t>
        </is>
      </c>
      <c r="G3360" s="380" t="inlineStr">
        <is>
          <t>RT Urban Big</t>
        </is>
      </c>
      <c r="H3360" s="413" t="inlineStr">
        <is>
          <t>Other Urban</t>
        </is>
      </c>
    </row>
    <row r="3361" ht="15.75" customFormat="1" customHeight="1" s="41">
      <c r="B3361" s="416" t="inlineStr">
        <is>
          <t>E02003443</t>
        </is>
      </c>
      <c r="C3361" s="417" t="inlineStr">
        <is>
          <t>Wokingham 005</t>
        </is>
      </c>
      <c r="D3361" s="417" t="inlineStr">
        <is>
          <t>E06000041</t>
        </is>
      </c>
      <c r="E3361" s="417" t="inlineStr">
        <is>
          <t>Wokingham</t>
        </is>
      </c>
      <c r="F3361" s="417" t="inlineStr">
        <is>
          <t>South East</t>
        </is>
      </c>
      <c r="G3361" s="380" t="inlineStr">
        <is>
          <t>RT Urban Big</t>
        </is>
      </c>
      <c r="H3361" s="413" t="inlineStr">
        <is>
          <t>Other Urban</t>
        </is>
      </c>
    </row>
    <row r="3362" ht="15.75" customFormat="1" customHeight="1" s="41">
      <c r="B3362" s="416" t="inlineStr">
        <is>
          <t>E02003444</t>
        </is>
      </c>
      <c r="C3362" s="417" t="inlineStr">
        <is>
          <t>Wokingham 006</t>
        </is>
      </c>
      <c r="D3362" s="417" t="inlineStr">
        <is>
          <t>E06000041</t>
        </is>
      </c>
      <c r="E3362" s="417" t="inlineStr">
        <is>
          <t>Wokingham</t>
        </is>
      </c>
      <c r="F3362" s="417" t="inlineStr">
        <is>
          <t>South East</t>
        </is>
      </c>
      <c r="G3362" s="380" t="inlineStr">
        <is>
          <t>RT Urban Big</t>
        </is>
      </c>
      <c r="H3362" s="413" t="inlineStr">
        <is>
          <t>Other Urban</t>
        </is>
      </c>
    </row>
    <row r="3363" ht="15.75" customFormat="1" customHeight="1" s="41">
      <c r="B3363" s="416" t="inlineStr">
        <is>
          <t>E02003445</t>
        </is>
      </c>
      <c r="C3363" s="417" t="inlineStr">
        <is>
          <t>Wokingham 007</t>
        </is>
      </c>
      <c r="D3363" s="417" t="inlineStr">
        <is>
          <t>E06000041</t>
        </is>
      </c>
      <c r="E3363" s="417" t="inlineStr">
        <is>
          <t>Wokingham</t>
        </is>
      </c>
      <c r="F3363" s="417" t="inlineStr">
        <is>
          <t>South East</t>
        </is>
      </c>
      <c r="G3363" s="380" t="inlineStr">
        <is>
          <t>RT Urban Big</t>
        </is>
      </c>
      <c r="H3363" s="413" t="inlineStr">
        <is>
          <t>Other Urban</t>
        </is>
      </c>
    </row>
    <row r="3364" ht="15.75" customFormat="1" customHeight="1" s="41">
      <c r="B3364" s="416" t="inlineStr">
        <is>
          <t>E02003446</t>
        </is>
      </c>
      <c r="C3364" s="417" t="inlineStr">
        <is>
          <t>Wokingham 008</t>
        </is>
      </c>
      <c r="D3364" s="417" t="inlineStr">
        <is>
          <t>E06000041</t>
        </is>
      </c>
      <c r="E3364" s="417" t="inlineStr">
        <is>
          <t>Wokingham</t>
        </is>
      </c>
      <c r="F3364" s="417" t="inlineStr">
        <is>
          <t>South East</t>
        </is>
      </c>
      <c r="G3364" s="380" t="inlineStr">
        <is>
          <t>RT Urban Big</t>
        </is>
      </c>
      <c r="H3364" s="413" t="inlineStr">
        <is>
          <t>Other Urban</t>
        </is>
      </c>
    </row>
    <row r="3365" ht="15.75" customFormat="1" customHeight="1" s="41">
      <c r="B3365" s="416" t="inlineStr">
        <is>
          <t>E02003447</t>
        </is>
      </c>
      <c r="C3365" s="417" t="inlineStr">
        <is>
          <t>Wokingham 009</t>
        </is>
      </c>
      <c r="D3365" s="417" t="inlineStr">
        <is>
          <t>E06000041</t>
        </is>
      </c>
      <c r="E3365" s="417" t="inlineStr">
        <is>
          <t>Wokingham</t>
        </is>
      </c>
      <c r="F3365" s="417" t="inlineStr">
        <is>
          <t>South East</t>
        </is>
      </c>
      <c r="G3365" s="380" t="inlineStr">
        <is>
          <t>RT Urban Big</t>
        </is>
      </c>
      <c r="H3365" s="413" t="inlineStr">
        <is>
          <t>Other Urban</t>
        </is>
      </c>
    </row>
    <row r="3366" ht="15.75" customFormat="1" customHeight="1" s="41">
      <c r="B3366" s="416" t="inlineStr">
        <is>
          <t>E02003448</t>
        </is>
      </c>
      <c r="C3366" s="417" t="inlineStr">
        <is>
          <t>Wokingham 010</t>
        </is>
      </c>
      <c r="D3366" s="417" t="inlineStr">
        <is>
          <t>E06000041</t>
        </is>
      </c>
      <c r="E3366" s="417" t="inlineStr">
        <is>
          <t>Wokingham</t>
        </is>
      </c>
      <c r="F3366" s="417" t="inlineStr">
        <is>
          <t>South East</t>
        </is>
      </c>
      <c r="G3366" s="380" t="inlineStr">
        <is>
          <t>RT Rural</t>
        </is>
      </c>
      <c r="H3366" s="413" t="inlineStr">
        <is>
          <t>Rural</t>
        </is>
      </c>
    </row>
    <row r="3367" ht="15.75" customFormat="1" customHeight="1" s="41">
      <c r="B3367" s="416" t="inlineStr">
        <is>
          <t>E02003449</t>
        </is>
      </c>
      <c r="C3367" s="417" t="inlineStr">
        <is>
          <t>Wokingham 011</t>
        </is>
      </c>
      <c r="D3367" s="417" t="inlineStr">
        <is>
          <t>E06000041</t>
        </is>
      </c>
      <c r="E3367" s="417" t="inlineStr">
        <is>
          <t>Wokingham</t>
        </is>
      </c>
      <c r="F3367" s="417" t="inlineStr">
        <is>
          <t>South East</t>
        </is>
      </c>
      <c r="G3367" s="380" t="inlineStr">
        <is>
          <t>RT Urban Big</t>
        </is>
      </c>
      <c r="H3367" s="413" t="inlineStr">
        <is>
          <t>Other Urban</t>
        </is>
      </c>
    </row>
    <row r="3368" ht="15.75" customFormat="1" customHeight="1" s="41">
      <c r="B3368" s="416" t="inlineStr">
        <is>
          <t>E02003450</t>
        </is>
      </c>
      <c r="C3368" s="417" t="inlineStr">
        <is>
          <t>Wokingham 012</t>
        </is>
      </c>
      <c r="D3368" s="417" t="inlineStr">
        <is>
          <t>E06000041</t>
        </is>
      </c>
      <c r="E3368" s="417" t="inlineStr">
        <is>
          <t>Wokingham</t>
        </is>
      </c>
      <c r="F3368" s="417" t="inlineStr">
        <is>
          <t>South East</t>
        </is>
      </c>
      <c r="G3368" s="380" t="inlineStr">
        <is>
          <t>RT Urban Big</t>
        </is>
      </c>
      <c r="H3368" s="413" t="inlineStr">
        <is>
          <t>Other Urban</t>
        </is>
      </c>
    </row>
    <row r="3369" ht="15.75" customFormat="1" customHeight="1" s="41">
      <c r="B3369" s="416" t="inlineStr">
        <is>
          <t>E02003451</t>
        </is>
      </c>
      <c r="C3369" s="417" t="inlineStr">
        <is>
          <t>Wokingham 013</t>
        </is>
      </c>
      <c r="D3369" s="417" t="inlineStr">
        <is>
          <t>E06000041</t>
        </is>
      </c>
      <c r="E3369" s="417" t="inlineStr">
        <is>
          <t>Wokingham</t>
        </is>
      </c>
      <c r="F3369" s="417" t="inlineStr">
        <is>
          <t>South East</t>
        </is>
      </c>
      <c r="G3369" s="380" t="inlineStr">
        <is>
          <t>RT Urban Big</t>
        </is>
      </c>
      <c r="H3369" s="413" t="inlineStr">
        <is>
          <t>Other Urban</t>
        </is>
      </c>
    </row>
    <row r="3370" ht="15.75" customFormat="1" customHeight="1" s="41">
      <c r="B3370" s="416" t="inlineStr">
        <is>
          <t>E02003452</t>
        </is>
      </c>
      <c r="C3370" s="417" t="inlineStr">
        <is>
          <t>Wokingham 014</t>
        </is>
      </c>
      <c r="D3370" s="417" t="inlineStr">
        <is>
          <t>E06000041</t>
        </is>
      </c>
      <c r="E3370" s="417" t="inlineStr">
        <is>
          <t>Wokingham</t>
        </is>
      </c>
      <c r="F3370" s="417" t="inlineStr">
        <is>
          <t>South East</t>
        </is>
      </c>
      <c r="G3370" s="380" t="inlineStr">
        <is>
          <t>RT Urban Big</t>
        </is>
      </c>
      <c r="H3370" s="413" t="inlineStr">
        <is>
          <t>Other Urban</t>
        </is>
      </c>
    </row>
    <row r="3371" ht="15.75" customFormat="1" customHeight="1" s="41">
      <c r="B3371" s="416" t="inlineStr">
        <is>
          <t>E02003453</t>
        </is>
      </c>
      <c r="C3371" s="417" t="inlineStr">
        <is>
          <t>Wokingham 015</t>
        </is>
      </c>
      <c r="D3371" s="417" t="inlineStr">
        <is>
          <t>E06000041</t>
        </is>
      </c>
      <c r="E3371" s="417" t="inlineStr">
        <is>
          <t>Wokingham</t>
        </is>
      </c>
      <c r="F3371" s="417" t="inlineStr">
        <is>
          <t>South East</t>
        </is>
      </c>
      <c r="G3371" s="380" t="inlineStr">
        <is>
          <t>RT Urban Big</t>
        </is>
      </c>
      <c r="H3371" s="413" t="inlineStr">
        <is>
          <t>Other Urban</t>
        </is>
      </c>
    </row>
    <row r="3372" ht="15.75" customFormat="1" customHeight="1" s="41">
      <c r="B3372" s="416" t="inlineStr">
        <is>
          <t>E02003454</t>
        </is>
      </c>
      <c r="C3372" s="417" t="inlineStr">
        <is>
          <t>Wokingham 016</t>
        </is>
      </c>
      <c r="D3372" s="417" t="inlineStr">
        <is>
          <t>E06000041</t>
        </is>
      </c>
      <c r="E3372" s="417" t="inlineStr">
        <is>
          <t>Wokingham</t>
        </is>
      </c>
      <c r="F3372" s="417" t="inlineStr">
        <is>
          <t>South East</t>
        </is>
      </c>
      <c r="G3372" s="380" t="inlineStr">
        <is>
          <t>RT Urban Big</t>
        </is>
      </c>
      <c r="H3372" s="413" t="inlineStr">
        <is>
          <t>Other Urban</t>
        </is>
      </c>
    </row>
    <row r="3373" ht="15.75" customFormat="1" customHeight="1" s="41">
      <c r="B3373" s="416" t="inlineStr">
        <is>
          <t>E02003455</t>
        </is>
      </c>
      <c r="C3373" s="417" t="inlineStr">
        <is>
          <t>Wokingham 017</t>
        </is>
      </c>
      <c r="D3373" s="417" t="inlineStr">
        <is>
          <t>E06000041</t>
        </is>
      </c>
      <c r="E3373" s="417" t="inlineStr">
        <is>
          <t>Wokingham</t>
        </is>
      </c>
      <c r="F3373" s="417" t="inlineStr">
        <is>
          <t>South East</t>
        </is>
      </c>
      <c r="G3373" s="380" t="inlineStr">
        <is>
          <t>RT Rural</t>
        </is>
      </c>
      <c r="H3373" s="413" t="inlineStr">
        <is>
          <t>Rural</t>
        </is>
      </c>
    </row>
    <row r="3374" ht="15.75" customFormat="1" customHeight="1" s="41">
      <c r="B3374" s="416" t="inlineStr">
        <is>
          <t>E02003456</t>
        </is>
      </c>
      <c r="C3374" s="417" t="inlineStr">
        <is>
          <t>Wokingham 018</t>
        </is>
      </c>
      <c r="D3374" s="417" t="inlineStr">
        <is>
          <t>E06000041</t>
        </is>
      </c>
      <c r="E3374" s="417" t="inlineStr">
        <is>
          <t>Wokingham</t>
        </is>
      </c>
      <c r="F3374" s="417" t="inlineStr">
        <is>
          <t>South East</t>
        </is>
      </c>
      <c r="G3374" s="380" t="inlineStr">
        <is>
          <t>RT Rural</t>
        </is>
      </c>
      <c r="H3374" s="413" t="inlineStr">
        <is>
          <t>Rural</t>
        </is>
      </c>
    </row>
    <row r="3375" ht="15.75" customFormat="1" customHeight="1" s="41">
      <c r="B3375" s="416" t="inlineStr">
        <is>
          <t>E02003457</t>
        </is>
      </c>
      <c r="C3375" s="417" t="inlineStr">
        <is>
          <t>Wokingham 019</t>
        </is>
      </c>
      <c r="D3375" s="417" t="inlineStr">
        <is>
          <t>E06000041</t>
        </is>
      </c>
      <c r="E3375" s="417" t="inlineStr">
        <is>
          <t>Wokingham</t>
        </is>
      </c>
      <c r="F3375" s="417" t="inlineStr">
        <is>
          <t>South East</t>
        </is>
      </c>
      <c r="G3375" s="380" t="inlineStr">
        <is>
          <t>RT Urban Big</t>
        </is>
      </c>
      <c r="H3375" s="413" t="inlineStr">
        <is>
          <t>Other Urban</t>
        </is>
      </c>
    </row>
    <row r="3376" ht="15.75" customFormat="1" customHeight="1" s="41">
      <c r="B3376" s="416" t="inlineStr">
        <is>
          <t>E02003458</t>
        </is>
      </c>
      <c r="C3376" s="417" t="inlineStr">
        <is>
          <t>Wokingham 020</t>
        </is>
      </c>
      <c r="D3376" s="417" t="inlineStr">
        <is>
          <t>E06000041</t>
        </is>
      </c>
      <c r="E3376" s="417" t="inlineStr">
        <is>
          <t>Wokingham</t>
        </is>
      </c>
      <c r="F3376" s="417" t="inlineStr">
        <is>
          <t>South East</t>
        </is>
      </c>
      <c r="G3376" s="380" t="inlineStr">
        <is>
          <t>RT Urban Big</t>
        </is>
      </c>
      <c r="H3376" s="413" t="inlineStr">
        <is>
          <t>Other Urban</t>
        </is>
      </c>
    </row>
    <row r="3377" ht="15.75" customFormat="1" customHeight="1" s="41">
      <c r="B3377" s="416" t="inlineStr">
        <is>
          <t>E02003459</t>
        </is>
      </c>
      <c r="C3377" s="417" t="inlineStr">
        <is>
          <t>Milton Keynes 001</t>
        </is>
      </c>
      <c r="D3377" s="417" t="inlineStr">
        <is>
          <t>E06000042</t>
        </is>
      </c>
      <c r="E3377" s="417" t="inlineStr">
        <is>
          <t>Milton Keynes</t>
        </is>
      </c>
      <c r="F3377" s="417" t="inlineStr">
        <is>
          <t>South East</t>
        </is>
      </c>
      <c r="G3377" s="380" t="inlineStr">
        <is>
          <t>RT Rural</t>
        </is>
      </c>
      <c r="H3377" s="413" t="inlineStr">
        <is>
          <t>Rural</t>
        </is>
      </c>
    </row>
    <row r="3378" ht="15.75" customFormat="1" customHeight="1" s="41">
      <c r="B3378" s="416" t="inlineStr">
        <is>
          <t>E02003460</t>
        </is>
      </c>
      <c r="C3378" s="417" t="inlineStr">
        <is>
          <t>Milton Keynes 002</t>
        </is>
      </c>
      <c r="D3378" s="417" t="inlineStr">
        <is>
          <t>E06000042</t>
        </is>
      </c>
      <c r="E3378" s="417" t="inlineStr">
        <is>
          <t>Milton Keynes</t>
        </is>
      </c>
      <c r="F3378" s="417" t="inlineStr">
        <is>
          <t>South East</t>
        </is>
      </c>
      <c r="G3378" s="380" t="inlineStr">
        <is>
          <t>RT Rural</t>
        </is>
      </c>
      <c r="H3378" s="413" t="inlineStr">
        <is>
          <t>Rural</t>
        </is>
      </c>
    </row>
    <row r="3379" ht="15.75" customFormat="1" customHeight="1" s="41">
      <c r="B3379" s="416" t="inlineStr">
        <is>
          <t>E02003461</t>
        </is>
      </c>
      <c r="C3379" s="417" t="inlineStr">
        <is>
          <t>Milton Keynes 003</t>
        </is>
      </c>
      <c r="D3379" s="417" t="inlineStr">
        <is>
          <t>E06000042</t>
        </is>
      </c>
      <c r="E3379" s="417" t="inlineStr">
        <is>
          <t>Milton Keynes</t>
        </is>
      </c>
      <c r="F3379" s="417" t="inlineStr">
        <is>
          <t>South East</t>
        </is>
      </c>
      <c r="G3379" s="380" t="inlineStr">
        <is>
          <t>RT Urban Large</t>
        </is>
      </c>
      <c r="H3379" s="413" t="inlineStr">
        <is>
          <t>Other Urban</t>
        </is>
      </c>
    </row>
    <row r="3380" ht="15.75" customFormat="1" customHeight="1" s="41">
      <c r="B3380" s="416" t="inlineStr">
        <is>
          <t>E02003462</t>
        </is>
      </c>
      <c r="C3380" s="417" t="inlineStr">
        <is>
          <t>Milton Keynes 004</t>
        </is>
      </c>
      <c r="D3380" s="417" t="inlineStr">
        <is>
          <t>E06000042</t>
        </is>
      </c>
      <c r="E3380" s="417" t="inlineStr">
        <is>
          <t>Milton Keynes</t>
        </is>
      </c>
      <c r="F3380" s="417" t="inlineStr">
        <is>
          <t>South East</t>
        </is>
      </c>
      <c r="G3380" s="380" t="inlineStr">
        <is>
          <t>RT Urban Large</t>
        </is>
      </c>
      <c r="H3380" s="413" t="inlineStr">
        <is>
          <t>Other Urban</t>
        </is>
      </c>
    </row>
    <row r="3381" ht="15.75" customFormat="1" customHeight="1" s="41">
      <c r="B3381" s="416" t="inlineStr">
        <is>
          <t>E02003463</t>
        </is>
      </c>
      <c r="C3381" s="417" t="inlineStr">
        <is>
          <t>Milton Keynes 005</t>
        </is>
      </c>
      <c r="D3381" s="417" t="inlineStr">
        <is>
          <t>E06000042</t>
        </is>
      </c>
      <c r="E3381" s="417" t="inlineStr">
        <is>
          <t>Milton Keynes</t>
        </is>
      </c>
      <c r="F3381" s="417" t="inlineStr">
        <is>
          <t>South East</t>
        </is>
      </c>
      <c r="G3381" s="380" t="inlineStr">
        <is>
          <t>RT Urban Large</t>
        </is>
      </c>
      <c r="H3381" s="413" t="inlineStr">
        <is>
          <t>Other Urban</t>
        </is>
      </c>
    </row>
    <row r="3382" ht="15.75" customFormat="1" customHeight="1" s="41">
      <c r="B3382" s="416" t="inlineStr">
        <is>
          <t>E02003464</t>
        </is>
      </c>
      <c r="C3382" s="417" t="inlineStr">
        <is>
          <t>Milton Keynes 006</t>
        </is>
      </c>
      <c r="D3382" s="417" t="inlineStr">
        <is>
          <t>E06000042</t>
        </is>
      </c>
      <c r="E3382" s="417" t="inlineStr">
        <is>
          <t>Milton Keynes</t>
        </is>
      </c>
      <c r="F3382" s="417" t="inlineStr">
        <is>
          <t>South East</t>
        </is>
      </c>
      <c r="G3382" s="380" t="inlineStr">
        <is>
          <t>RT Urban Large</t>
        </is>
      </c>
      <c r="H3382" s="413" t="inlineStr">
        <is>
          <t>Other Urban</t>
        </is>
      </c>
    </row>
    <row r="3383" ht="15.75" customFormat="1" customHeight="1" s="41">
      <c r="B3383" s="416" t="inlineStr">
        <is>
          <t>E02003465</t>
        </is>
      </c>
      <c r="C3383" s="417" t="inlineStr">
        <is>
          <t>Milton Keynes 007</t>
        </is>
      </c>
      <c r="D3383" s="417" t="inlineStr">
        <is>
          <t>E06000042</t>
        </is>
      </c>
      <c r="E3383" s="417" t="inlineStr">
        <is>
          <t>Milton Keynes</t>
        </is>
      </c>
      <c r="F3383" s="417" t="inlineStr">
        <is>
          <t>South East</t>
        </is>
      </c>
      <c r="G3383" s="380" t="inlineStr">
        <is>
          <t>RT Urban Large</t>
        </is>
      </c>
      <c r="H3383" s="413" t="inlineStr">
        <is>
          <t>Other Urban</t>
        </is>
      </c>
    </row>
    <row r="3384" ht="15.75" customFormat="1" customHeight="1" s="41">
      <c r="B3384" s="416" t="inlineStr">
        <is>
          <t>E02003466</t>
        </is>
      </c>
      <c r="C3384" s="417" t="inlineStr">
        <is>
          <t>Milton Keynes 008</t>
        </is>
      </c>
      <c r="D3384" s="417" t="inlineStr">
        <is>
          <t>E06000042</t>
        </is>
      </c>
      <c r="E3384" s="417" t="inlineStr">
        <is>
          <t>Milton Keynes</t>
        </is>
      </c>
      <c r="F3384" s="417" t="inlineStr">
        <is>
          <t>South East</t>
        </is>
      </c>
      <c r="G3384" s="380" t="inlineStr">
        <is>
          <t>RT Urban Large</t>
        </is>
      </c>
      <c r="H3384" s="413" t="inlineStr">
        <is>
          <t>Other Urban</t>
        </is>
      </c>
    </row>
    <row r="3385" ht="15.75" customFormat="1" customHeight="1" s="41">
      <c r="B3385" s="416" t="inlineStr">
        <is>
          <t>E02003467</t>
        </is>
      </c>
      <c r="C3385" s="417" t="inlineStr">
        <is>
          <t>Milton Keynes 009</t>
        </is>
      </c>
      <c r="D3385" s="417" t="inlineStr">
        <is>
          <t>E06000042</t>
        </is>
      </c>
      <c r="E3385" s="417" t="inlineStr">
        <is>
          <t>Milton Keynes</t>
        </is>
      </c>
      <c r="F3385" s="417" t="inlineStr">
        <is>
          <t>South East</t>
        </is>
      </c>
      <c r="G3385" s="380" t="inlineStr">
        <is>
          <t>RT Urban Large</t>
        </is>
      </c>
      <c r="H3385" s="413" t="inlineStr">
        <is>
          <t>Other Urban</t>
        </is>
      </c>
    </row>
    <row r="3386" ht="15.75" customFormat="1" customHeight="1" s="41">
      <c r="B3386" s="416" t="inlineStr">
        <is>
          <t>E02003468</t>
        </is>
      </c>
      <c r="C3386" s="417" t="inlineStr">
        <is>
          <t>Milton Keynes 010</t>
        </is>
      </c>
      <c r="D3386" s="417" t="inlineStr">
        <is>
          <t>E06000042</t>
        </is>
      </c>
      <c r="E3386" s="417" t="inlineStr">
        <is>
          <t>Milton Keynes</t>
        </is>
      </c>
      <c r="F3386" s="417" t="inlineStr">
        <is>
          <t>South East</t>
        </is>
      </c>
      <c r="G3386" s="380" t="inlineStr">
        <is>
          <t>RT Urban Large</t>
        </is>
      </c>
      <c r="H3386" s="413" t="inlineStr">
        <is>
          <t>Other Urban</t>
        </is>
      </c>
    </row>
    <row r="3387" ht="15.75" customFormat="1" customHeight="1" s="41">
      <c r="B3387" s="416" t="inlineStr">
        <is>
          <t>E02003469</t>
        </is>
      </c>
      <c r="C3387" s="417" t="inlineStr">
        <is>
          <t>Milton Keynes 011</t>
        </is>
      </c>
      <c r="D3387" s="417" t="inlineStr">
        <is>
          <t>E06000042</t>
        </is>
      </c>
      <c r="E3387" s="417" t="inlineStr">
        <is>
          <t>Milton Keynes</t>
        </is>
      </c>
      <c r="F3387" s="417" t="inlineStr">
        <is>
          <t>South East</t>
        </is>
      </c>
      <c r="G3387" s="380" t="inlineStr">
        <is>
          <t>RT Urban Large</t>
        </is>
      </c>
      <c r="H3387" s="413" t="inlineStr">
        <is>
          <t>Other Urban</t>
        </is>
      </c>
    </row>
    <row r="3388" ht="15.75" customFormat="1" customHeight="1" s="41">
      <c r="B3388" s="416" t="inlineStr">
        <is>
          <t>E02003470</t>
        </is>
      </c>
      <c r="C3388" s="417" t="inlineStr">
        <is>
          <t>Milton Keynes 012</t>
        </is>
      </c>
      <c r="D3388" s="417" t="inlineStr">
        <is>
          <t>E06000042</t>
        </is>
      </c>
      <c r="E3388" s="417" t="inlineStr">
        <is>
          <t>Milton Keynes</t>
        </is>
      </c>
      <c r="F3388" s="417" t="inlineStr">
        <is>
          <t>South East</t>
        </is>
      </c>
      <c r="G3388" s="380" t="inlineStr">
        <is>
          <t>RT Urban Large</t>
        </is>
      </c>
      <c r="H3388" s="413" t="inlineStr">
        <is>
          <t>Other Urban</t>
        </is>
      </c>
    </row>
    <row r="3389" ht="15.75" customFormat="1" customHeight="1" s="41">
      <c r="B3389" s="416" t="inlineStr">
        <is>
          <t>E02003471</t>
        </is>
      </c>
      <c r="C3389" s="417" t="inlineStr">
        <is>
          <t>Milton Keynes 013</t>
        </is>
      </c>
      <c r="D3389" s="417" t="inlineStr">
        <is>
          <t>E06000042</t>
        </is>
      </c>
      <c r="E3389" s="417" t="inlineStr">
        <is>
          <t>Milton Keynes</t>
        </is>
      </c>
      <c r="F3389" s="417" t="inlineStr">
        <is>
          <t>South East</t>
        </is>
      </c>
      <c r="G3389" s="380" t="inlineStr">
        <is>
          <t>RT Urban Large</t>
        </is>
      </c>
      <c r="H3389" s="413" t="inlineStr">
        <is>
          <t>Other Urban</t>
        </is>
      </c>
    </row>
    <row r="3390" ht="15.75" customFormat="1" customHeight="1" s="41">
      <c r="B3390" s="416" t="inlineStr">
        <is>
          <t>E02003472</t>
        </is>
      </c>
      <c r="C3390" s="417" t="inlineStr">
        <is>
          <t>Milton Keynes 014</t>
        </is>
      </c>
      <c r="D3390" s="417" t="inlineStr">
        <is>
          <t>E06000042</t>
        </is>
      </c>
      <c r="E3390" s="417" t="inlineStr">
        <is>
          <t>Milton Keynes</t>
        </is>
      </c>
      <c r="F3390" s="417" t="inlineStr">
        <is>
          <t>South East</t>
        </is>
      </c>
      <c r="G3390" s="380" t="inlineStr">
        <is>
          <t>RT Urban Large</t>
        </is>
      </c>
      <c r="H3390" s="413" t="inlineStr">
        <is>
          <t>Other Urban</t>
        </is>
      </c>
    </row>
    <row r="3391" ht="15.75" customFormat="1" customHeight="1" s="41">
      <c r="B3391" s="416" t="inlineStr">
        <is>
          <t>E02003473</t>
        </is>
      </c>
      <c r="C3391" s="417" t="inlineStr">
        <is>
          <t>Milton Keynes 015</t>
        </is>
      </c>
      <c r="D3391" s="417" t="inlineStr">
        <is>
          <t>E06000042</t>
        </is>
      </c>
      <c r="E3391" s="417" t="inlineStr">
        <is>
          <t>Milton Keynes</t>
        </is>
      </c>
      <c r="F3391" s="417" t="inlineStr">
        <is>
          <t>South East</t>
        </is>
      </c>
      <c r="G3391" s="380" t="inlineStr">
        <is>
          <t>RT Urban Large</t>
        </is>
      </c>
      <c r="H3391" s="413" t="inlineStr">
        <is>
          <t>Other Urban</t>
        </is>
      </c>
    </row>
    <row r="3392" ht="15.75" customFormat="1" customHeight="1" s="41">
      <c r="B3392" s="416" t="inlineStr">
        <is>
          <t>E02003474</t>
        </is>
      </c>
      <c r="C3392" s="417" t="inlineStr">
        <is>
          <t>Milton Keynes 016</t>
        </is>
      </c>
      <c r="D3392" s="417" t="inlineStr">
        <is>
          <t>E06000042</t>
        </is>
      </c>
      <c r="E3392" s="417" t="inlineStr">
        <is>
          <t>Milton Keynes</t>
        </is>
      </c>
      <c r="F3392" s="417" t="inlineStr">
        <is>
          <t>South East</t>
        </is>
      </c>
      <c r="G3392" s="380" t="inlineStr">
        <is>
          <t>RT Urban Large</t>
        </is>
      </c>
      <c r="H3392" s="413" t="inlineStr">
        <is>
          <t>Other Urban</t>
        </is>
      </c>
    </row>
    <row r="3393" ht="15.75" customFormat="1" customHeight="1" s="41">
      <c r="B3393" s="416" t="inlineStr">
        <is>
          <t>E02003475</t>
        </is>
      </c>
      <c r="C3393" s="417" t="inlineStr">
        <is>
          <t>Milton Keynes 017</t>
        </is>
      </c>
      <c r="D3393" s="417" t="inlineStr">
        <is>
          <t>E06000042</t>
        </is>
      </c>
      <c r="E3393" s="417" t="inlineStr">
        <is>
          <t>Milton Keynes</t>
        </is>
      </c>
      <c r="F3393" s="417" t="inlineStr">
        <is>
          <t>South East</t>
        </is>
      </c>
      <c r="G3393" s="380" t="inlineStr">
        <is>
          <t>RT Urban Large</t>
        </is>
      </c>
      <c r="H3393" s="413" t="inlineStr">
        <is>
          <t>Other Urban</t>
        </is>
      </c>
    </row>
    <row r="3394" ht="15.75" customFormat="1" customHeight="1" s="41">
      <c r="B3394" s="416" t="inlineStr">
        <is>
          <t>E02003476</t>
        </is>
      </c>
      <c r="C3394" s="417" t="inlineStr">
        <is>
          <t>Milton Keynes 018</t>
        </is>
      </c>
      <c r="D3394" s="417" t="inlineStr">
        <is>
          <t>E06000042</t>
        </is>
      </c>
      <c r="E3394" s="417" t="inlineStr">
        <is>
          <t>Milton Keynes</t>
        </is>
      </c>
      <c r="F3394" s="417" t="inlineStr">
        <is>
          <t>South East</t>
        </is>
      </c>
      <c r="G3394" s="380" t="inlineStr">
        <is>
          <t>RT Urban Large</t>
        </is>
      </c>
      <c r="H3394" s="413" t="inlineStr">
        <is>
          <t>Other Urban</t>
        </is>
      </c>
    </row>
    <row r="3395" ht="15.75" customFormat="1" customHeight="1" s="41">
      <c r="B3395" s="416" t="inlineStr">
        <is>
          <t>E02003477</t>
        </is>
      </c>
      <c r="C3395" s="417" t="inlineStr">
        <is>
          <t>Milton Keynes 019</t>
        </is>
      </c>
      <c r="D3395" s="417" t="inlineStr">
        <is>
          <t>E06000042</t>
        </is>
      </c>
      <c r="E3395" s="417" t="inlineStr">
        <is>
          <t>Milton Keynes</t>
        </is>
      </c>
      <c r="F3395" s="417" t="inlineStr">
        <is>
          <t>South East</t>
        </is>
      </c>
      <c r="G3395" s="380" t="inlineStr">
        <is>
          <t>RT Urban Large</t>
        </is>
      </c>
      <c r="H3395" s="413" t="inlineStr">
        <is>
          <t>Other Urban</t>
        </is>
      </c>
    </row>
    <row r="3396" ht="15.75" customFormat="1" customHeight="1" s="41">
      <c r="B3396" s="416" t="inlineStr">
        <is>
          <t>E02003478</t>
        </is>
      </c>
      <c r="C3396" s="417" t="inlineStr">
        <is>
          <t>Milton Keynes 020</t>
        </is>
      </c>
      <c r="D3396" s="417" t="inlineStr">
        <is>
          <t>E06000042</t>
        </is>
      </c>
      <c r="E3396" s="417" t="inlineStr">
        <is>
          <t>Milton Keynes</t>
        </is>
      </c>
      <c r="F3396" s="417" t="inlineStr">
        <is>
          <t>South East</t>
        </is>
      </c>
      <c r="G3396" s="380" t="inlineStr">
        <is>
          <t>RT Urban Large</t>
        </is>
      </c>
      <c r="H3396" s="413" t="inlineStr">
        <is>
          <t>Other Urban</t>
        </is>
      </c>
    </row>
    <row r="3397" ht="15.75" customFormat="1" customHeight="1" s="41">
      <c r="B3397" s="416" t="inlineStr">
        <is>
          <t>E02003479</t>
        </is>
      </c>
      <c r="C3397" s="417" t="inlineStr">
        <is>
          <t>Milton Keynes 021</t>
        </is>
      </c>
      <c r="D3397" s="417" t="inlineStr">
        <is>
          <t>E06000042</t>
        </is>
      </c>
      <c r="E3397" s="417" t="inlineStr">
        <is>
          <t>Milton Keynes</t>
        </is>
      </c>
      <c r="F3397" s="417" t="inlineStr">
        <is>
          <t>South East</t>
        </is>
      </c>
      <c r="G3397" s="380" t="inlineStr">
        <is>
          <t>RT Urban Large</t>
        </is>
      </c>
      <c r="H3397" s="413" t="inlineStr">
        <is>
          <t>Other Urban</t>
        </is>
      </c>
    </row>
    <row r="3398" ht="15.75" customFormat="1" customHeight="1" s="41">
      <c r="B3398" s="416" t="inlineStr">
        <is>
          <t>E02003480</t>
        </is>
      </c>
      <c r="C3398" s="417" t="inlineStr">
        <is>
          <t>Milton Keynes 022</t>
        </is>
      </c>
      <c r="D3398" s="417" t="inlineStr">
        <is>
          <t>E06000042</t>
        </is>
      </c>
      <c r="E3398" s="417" t="inlineStr">
        <is>
          <t>Milton Keynes</t>
        </is>
      </c>
      <c r="F3398" s="417" t="inlineStr">
        <is>
          <t>South East</t>
        </is>
      </c>
      <c r="G3398" s="380" t="inlineStr">
        <is>
          <t>RT Urban Large</t>
        </is>
      </c>
      <c r="H3398" s="413" t="inlineStr">
        <is>
          <t>Other Urban</t>
        </is>
      </c>
    </row>
    <row r="3399" ht="15.75" customFormat="1" customHeight="1" s="41">
      <c r="B3399" s="416" t="inlineStr">
        <is>
          <t>E02003481</t>
        </is>
      </c>
      <c r="C3399" s="417" t="inlineStr">
        <is>
          <t>Milton Keynes 023</t>
        </is>
      </c>
      <c r="D3399" s="417" t="inlineStr">
        <is>
          <t>E06000042</t>
        </is>
      </c>
      <c r="E3399" s="417" t="inlineStr">
        <is>
          <t>Milton Keynes</t>
        </is>
      </c>
      <c r="F3399" s="417" t="inlineStr">
        <is>
          <t>South East</t>
        </is>
      </c>
      <c r="G3399" s="380" t="inlineStr">
        <is>
          <t>RT Urban Large</t>
        </is>
      </c>
      <c r="H3399" s="413" t="inlineStr">
        <is>
          <t>Other Urban</t>
        </is>
      </c>
    </row>
    <row r="3400" ht="15.75" customFormat="1" customHeight="1" s="41">
      <c r="B3400" s="416" t="inlineStr">
        <is>
          <t>E02003482</t>
        </is>
      </c>
      <c r="C3400" s="417" t="inlineStr">
        <is>
          <t>Milton Keynes 024</t>
        </is>
      </c>
      <c r="D3400" s="417" t="inlineStr">
        <is>
          <t>E06000042</t>
        </is>
      </c>
      <c r="E3400" s="417" t="inlineStr">
        <is>
          <t>Milton Keynes</t>
        </is>
      </c>
      <c r="F3400" s="417" t="inlineStr">
        <is>
          <t>South East</t>
        </is>
      </c>
      <c r="G3400" s="380" t="inlineStr">
        <is>
          <t>RT Rural</t>
        </is>
      </c>
      <c r="H3400" s="413" t="inlineStr">
        <is>
          <t>Rural</t>
        </is>
      </c>
    </row>
    <row r="3401" ht="15.75" customFormat="1" customHeight="1" s="41">
      <c r="B3401" s="416" t="inlineStr">
        <is>
          <t>E02003483</t>
        </is>
      </c>
      <c r="C3401" s="417" t="inlineStr">
        <is>
          <t>Milton Keynes 025</t>
        </is>
      </c>
      <c r="D3401" s="417" t="inlineStr">
        <is>
          <t>E06000042</t>
        </is>
      </c>
      <c r="E3401" s="417" t="inlineStr">
        <is>
          <t>Milton Keynes</t>
        </is>
      </c>
      <c r="F3401" s="417" t="inlineStr">
        <is>
          <t>South East</t>
        </is>
      </c>
      <c r="G3401" s="380" t="inlineStr">
        <is>
          <t>RT Urban Large</t>
        </is>
      </c>
      <c r="H3401" s="413" t="inlineStr">
        <is>
          <t>Other Urban</t>
        </is>
      </c>
    </row>
    <row r="3402" ht="15.75" customFormat="1" customHeight="1" s="41">
      <c r="B3402" s="416" t="inlineStr">
        <is>
          <t>E02003484</t>
        </is>
      </c>
      <c r="C3402" s="417" t="inlineStr">
        <is>
          <t>Milton Keynes 026</t>
        </is>
      </c>
      <c r="D3402" s="417" t="inlineStr">
        <is>
          <t>E06000042</t>
        </is>
      </c>
      <c r="E3402" s="417" t="inlineStr">
        <is>
          <t>Milton Keynes</t>
        </is>
      </c>
      <c r="F3402" s="417" t="inlineStr">
        <is>
          <t>South East</t>
        </is>
      </c>
      <c r="G3402" s="380" t="inlineStr">
        <is>
          <t>RT Urban Large</t>
        </is>
      </c>
      <c r="H3402" s="413" t="inlineStr">
        <is>
          <t>Other Urban</t>
        </is>
      </c>
    </row>
    <row r="3403" ht="15.75" customFormat="1" customHeight="1" s="41">
      <c r="B3403" s="416" t="inlineStr">
        <is>
          <t>E02003485</t>
        </is>
      </c>
      <c r="C3403" s="417" t="inlineStr">
        <is>
          <t>Milton Keynes 027</t>
        </is>
      </c>
      <c r="D3403" s="417" t="inlineStr">
        <is>
          <t>E06000042</t>
        </is>
      </c>
      <c r="E3403" s="417" t="inlineStr">
        <is>
          <t>Milton Keynes</t>
        </is>
      </c>
      <c r="F3403" s="417" t="inlineStr">
        <is>
          <t>South East</t>
        </is>
      </c>
      <c r="G3403" s="380" t="inlineStr">
        <is>
          <t>RT Urban Large</t>
        </is>
      </c>
      <c r="H3403" s="413" t="inlineStr">
        <is>
          <t>Other Urban</t>
        </is>
      </c>
    </row>
    <row r="3404" ht="15.75" customFormat="1" customHeight="1" s="41">
      <c r="B3404" s="416" t="inlineStr">
        <is>
          <t>E02003486</t>
        </is>
      </c>
      <c r="C3404" s="417" t="inlineStr">
        <is>
          <t>Milton Keynes 028</t>
        </is>
      </c>
      <c r="D3404" s="417" t="inlineStr">
        <is>
          <t>E06000042</t>
        </is>
      </c>
      <c r="E3404" s="417" t="inlineStr">
        <is>
          <t>Milton Keynes</t>
        </is>
      </c>
      <c r="F3404" s="417" t="inlineStr">
        <is>
          <t>South East</t>
        </is>
      </c>
      <c r="G3404" s="380" t="inlineStr">
        <is>
          <t>RT Urban Large</t>
        </is>
      </c>
      <c r="H3404" s="413" t="inlineStr">
        <is>
          <t>Other Urban</t>
        </is>
      </c>
    </row>
    <row r="3405" ht="15.75" customFormat="1" customHeight="1" s="41">
      <c r="B3405" s="416" t="inlineStr">
        <is>
          <t>E02003487</t>
        </is>
      </c>
      <c r="C3405" s="417" t="inlineStr">
        <is>
          <t>Milton Keynes 029</t>
        </is>
      </c>
      <c r="D3405" s="417" t="inlineStr">
        <is>
          <t>E06000042</t>
        </is>
      </c>
      <c r="E3405" s="417" t="inlineStr">
        <is>
          <t>Milton Keynes</t>
        </is>
      </c>
      <c r="F3405" s="417" t="inlineStr">
        <is>
          <t>South East</t>
        </is>
      </c>
      <c r="G3405" s="380" t="inlineStr">
        <is>
          <t>RT Urban Large</t>
        </is>
      </c>
      <c r="H3405" s="413" t="inlineStr">
        <is>
          <t>Other Urban</t>
        </is>
      </c>
    </row>
    <row r="3406" ht="15.75" customFormat="1" customHeight="1" s="41">
      <c r="B3406" s="416" t="inlineStr">
        <is>
          <t>E02003488</t>
        </is>
      </c>
      <c r="C3406" s="417" t="inlineStr">
        <is>
          <t>Milton Keynes 030</t>
        </is>
      </c>
      <c r="D3406" s="417" t="inlineStr">
        <is>
          <t>E06000042</t>
        </is>
      </c>
      <c r="E3406" s="417" t="inlineStr">
        <is>
          <t>Milton Keynes</t>
        </is>
      </c>
      <c r="F3406" s="417" t="inlineStr">
        <is>
          <t>South East</t>
        </is>
      </c>
      <c r="G3406" s="380" t="inlineStr">
        <is>
          <t>RT Urban Large</t>
        </is>
      </c>
      <c r="H3406" s="413" t="inlineStr">
        <is>
          <t>Other Urban</t>
        </is>
      </c>
    </row>
    <row r="3407" ht="15.75" customFormat="1" customHeight="1" s="41">
      <c r="B3407" s="416" t="inlineStr">
        <is>
          <t>E02003489</t>
        </is>
      </c>
      <c r="C3407" s="417" t="inlineStr">
        <is>
          <t>Milton Keynes 031</t>
        </is>
      </c>
      <c r="D3407" s="417" t="inlineStr">
        <is>
          <t>E06000042</t>
        </is>
      </c>
      <c r="E3407" s="417" t="inlineStr">
        <is>
          <t>Milton Keynes</t>
        </is>
      </c>
      <c r="F3407" s="417" t="inlineStr">
        <is>
          <t>South East</t>
        </is>
      </c>
      <c r="G3407" s="380" t="inlineStr">
        <is>
          <t>RT Urban Large</t>
        </is>
      </c>
      <c r="H3407" s="413" t="inlineStr">
        <is>
          <t>Other Urban</t>
        </is>
      </c>
    </row>
    <row r="3408" ht="15.75" customFormat="1" customHeight="1" s="41">
      <c r="B3408" s="416" t="inlineStr">
        <is>
          <t>E02003490</t>
        </is>
      </c>
      <c r="C3408" s="417" t="inlineStr">
        <is>
          <t>Milton Keynes 032</t>
        </is>
      </c>
      <c r="D3408" s="417" t="inlineStr">
        <is>
          <t>E06000042</t>
        </is>
      </c>
      <c r="E3408" s="417" t="inlineStr">
        <is>
          <t>Milton Keynes</t>
        </is>
      </c>
      <c r="F3408" s="417" t="inlineStr">
        <is>
          <t>South East</t>
        </is>
      </c>
      <c r="G3408" s="380" t="inlineStr">
        <is>
          <t>RT Urban Large</t>
        </is>
      </c>
      <c r="H3408" s="413" t="inlineStr">
        <is>
          <t>Other Urban</t>
        </is>
      </c>
    </row>
    <row r="3409" ht="15.75" customFormat="1" customHeight="1" s="41">
      <c r="B3409" s="416" t="inlineStr">
        <is>
          <t>E02003491</t>
        </is>
      </c>
      <c r="C3409" s="417" t="inlineStr">
        <is>
          <t>Brighton and Hove 001</t>
        </is>
      </c>
      <c r="D3409" s="417" t="inlineStr">
        <is>
          <t>E06000043</t>
        </is>
      </c>
      <c r="E3409" s="417" t="inlineStr">
        <is>
          <t>Brighton and Hove</t>
        </is>
      </c>
      <c r="F3409" s="417" t="inlineStr">
        <is>
          <t>South East</t>
        </is>
      </c>
      <c r="G3409" s="380" t="inlineStr">
        <is>
          <t>RT Urban Big</t>
        </is>
      </c>
      <c r="H3409" s="413" t="inlineStr">
        <is>
          <t>Other Urban</t>
        </is>
      </c>
    </row>
    <row r="3410" ht="15.75" customFormat="1" customHeight="1" s="41">
      <c r="B3410" s="416" t="inlineStr">
        <is>
          <t>E02003492</t>
        </is>
      </c>
      <c r="C3410" s="417" t="inlineStr">
        <is>
          <t>Brighton and Hove 002</t>
        </is>
      </c>
      <c r="D3410" s="417" t="inlineStr">
        <is>
          <t>E06000043</t>
        </is>
      </c>
      <c r="E3410" s="417" t="inlineStr">
        <is>
          <t>Brighton and Hove</t>
        </is>
      </c>
      <c r="F3410" s="417" t="inlineStr">
        <is>
          <t>South East</t>
        </is>
      </c>
      <c r="G3410" s="380" t="inlineStr">
        <is>
          <t>RT Urban Big</t>
        </is>
      </c>
      <c r="H3410" s="413" t="inlineStr">
        <is>
          <t>Other Urban</t>
        </is>
      </c>
    </row>
    <row r="3411" ht="15.75" customFormat="1" customHeight="1" s="41">
      <c r="B3411" s="416" t="inlineStr">
        <is>
          <t>E02003493</t>
        </is>
      </c>
      <c r="C3411" s="417" t="inlineStr">
        <is>
          <t>Brighton and Hove 003</t>
        </is>
      </c>
      <c r="D3411" s="417" t="inlineStr">
        <is>
          <t>E06000043</t>
        </is>
      </c>
      <c r="E3411" s="417" t="inlineStr">
        <is>
          <t>Brighton and Hove</t>
        </is>
      </c>
      <c r="F3411" s="417" t="inlineStr">
        <is>
          <t>South East</t>
        </is>
      </c>
      <c r="G3411" s="380" t="inlineStr">
        <is>
          <t>RT Urban Big</t>
        </is>
      </c>
      <c r="H3411" s="413" t="inlineStr">
        <is>
          <t>Other Urban</t>
        </is>
      </c>
    </row>
    <row r="3412" ht="15.75" customFormat="1" customHeight="1" s="41">
      <c r="B3412" s="416" t="inlineStr">
        <is>
          <t>E02003494</t>
        </is>
      </c>
      <c r="C3412" s="417" t="inlineStr">
        <is>
          <t>Brighton and Hove 004</t>
        </is>
      </c>
      <c r="D3412" s="417" t="inlineStr">
        <is>
          <t>E06000043</t>
        </is>
      </c>
      <c r="E3412" s="417" t="inlineStr">
        <is>
          <t>Brighton and Hove</t>
        </is>
      </c>
      <c r="F3412" s="417" t="inlineStr">
        <is>
          <t>South East</t>
        </is>
      </c>
      <c r="G3412" s="380" t="inlineStr">
        <is>
          <t>RT Urban Big</t>
        </is>
      </c>
      <c r="H3412" s="413" t="inlineStr">
        <is>
          <t>Other Urban</t>
        </is>
      </c>
    </row>
    <row r="3413" ht="15.75" customFormat="1" customHeight="1" s="41">
      <c r="B3413" s="416" t="inlineStr">
        <is>
          <t>E02003495</t>
        </is>
      </c>
      <c r="C3413" s="417" t="inlineStr">
        <is>
          <t>Brighton and Hove 005</t>
        </is>
      </c>
      <c r="D3413" s="417" t="inlineStr">
        <is>
          <t>E06000043</t>
        </is>
      </c>
      <c r="E3413" s="417" t="inlineStr">
        <is>
          <t>Brighton and Hove</t>
        </is>
      </c>
      <c r="F3413" s="417" t="inlineStr">
        <is>
          <t>South East</t>
        </is>
      </c>
      <c r="G3413" s="380" t="inlineStr">
        <is>
          <t>RT Urban Big</t>
        </is>
      </c>
      <c r="H3413" s="413" t="inlineStr">
        <is>
          <t>Other Urban</t>
        </is>
      </c>
    </row>
    <row r="3414" ht="15.75" customFormat="1" customHeight="1" s="41">
      <c r="B3414" s="416" t="inlineStr">
        <is>
          <t>E02003496</t>
        </is>
      </c>
      <c r="C3414" s="417" t="inlineStr">
        <is>
          <t>Brighton and Hove 006</t>
        </is>
      </c>
      <c r="D3414" s="417" t="inlineStr">
        <is>
          <t>E06000043</t>
        </is>
      </c>
      <c r="E3414" s="417" t="inlineStr">
        <is>
          <t>Brighton and Hove</t>
        </is>
      </c>
      <c r="F3414" s="417" t="inlineStr">
        <is>
          <t>South East</t>
        </is>
      </c>
      <c r="G3414" s="380" t="inlineStr">
        <is>
          <t>RT Urban Big</t>
        </is>
      </c>
      <c r="H3414" s="413" t="inlineStr">
        <is>
          <t>Other Urban</t>
        </is>
      </c>
    </row>
    <row r="3415" ht="15.75" customFormat="1" customHeight="1" s="41">
      <c r="B3415" s="416" t="inlineStr">
        <is>
          <t>E02003497</t>
        </is>
      </c>
      <c r="C3415" s="417" t="inlineStr">
        <is>
          <t>Brighton and Hove 007</t>
        </is>
      </c>
      <c r="D3415" s="417" t="inlineStr">
        <is>
          <t>E06000043</t>
        </is>
      </c>
      <c r="E3415" s="417" t="inlineStr">
        <is>
          <t>Brighton and Hove</t>
        </is>
      </c>
      <c r="F3415" s="417" t="inlineStr">
        <is>
          <t>South East</t>
        </is>
      </c>
      <c r="G3415" s="380" t="inlineStr">
        <is>
          <t>RT Urban Big</t>
        </is>
      </c>
      <c r="H3415" s="413" t="inlineStr">
        <is>
          <t>Other Urban</t>
        </is>
      </c>
    </row>
    <row r="3416" ht="15.75" customFormat="1" customHeight="1" s="41">
      <c r="B3416" s="416" t="inlineStr">
        <is>
          <t>E02003498</t>
        </is>
      </c>
      <c r="C3416" s="417" t="inlineStr">
        <is>
          <t>Brighton and Hove 008</t>
        </is>
      </c>
      <c r="D3416" s="417" t="inlineStr">
        <is>
          <t>E06000043</t>
        </is>
      </c>
      <c r="E3416" s="417" t="inlineStr">
        <is>
          <t>Brighton and Hove</t>
        </is>
      </c>
      <c r="F3416" s="417" t="inlineStr">
        <is>
          <t>South East</t>
        </is>
      </c>
      <c r="G3416" s="380" t="inlineStr">
        <is>
          <t>RT Urban Big</t>
        </is>
      </c>
      <c r="H3416" s="413" t="inlineStr">
        <is>
          <t>Other Urban</t>
        </is>
      </c>
    </row>
    <row r="3417" ht="15.75" customFormat="1" customHeight="1" s="41">
      <c r="B3417" s="416" t="inlineStr">
        <is>
          <t>E02003499</t>
        </is>
      </c>
      <c r="C3417" s="417" t="inlineStr">
        <is>
          <t>Brighton and Hove 009</t>
        </is>
      </c>
      <c r="D3417" s="417" t="inlineStr">
        <is>
          <t>E06000043</t>
        </is>
      </c>
      <c r="E3417" s="417" t="inlineStr">
        <is>
          <t>Brighton and Hove</t>
        </is>
      </c>
      <c r="F3417" s="417" t="inlineStr">
        <is>
          <t>South East</t>
        </is>
      </c>
      <c r="G3417" s="380" t="inlineStr">
        <is>
          <t>RT Urban Big</t>
        </is>
      </c>
      <c r="H3417" s="413" t="inlineStr">
        <is>
          <t>Other Urban</t>
        </is>
      </c>
    </row>
    <row r="3418" ht="15.75" customFormat="1" customHeight="1" s="41">
      <c r="B3418" s="416" t="inlineStr">
        <is>
          <t>E02003500</t>
        </is>
      </c>
      <c r="C3418" s="417" t="inlineStr">
        <is>
          <t>Brighton and Hove 010</t>
        </is>
      </c>
      <c r="D3418" s="417" t="inlineStr">
        <is>
          <t>E06000043</t>
        </is>
      </c>
      <c r="E3418" s="417" t="inlineStr">
        <is>
          <t>Brighton and Hove</t>
        </is>
      </c>
      <c r="F3418" s="417" t="inlineStr">
        <is>
          <t>South East</t>
        </is>
      </c>
      <c r="G3418" s="380" t="inlineStr">
        <is>
          <t>RT Urban Big</t>
        </is>
      </c>
      <c r="H3418" s="413" t="inlineStr">
        <is>
          <t>Other Urban</t>
        </is>
      </c>
    </row>
    <row r="3419" ht="15.75" customFormat="1" customHeight="1" s="41">
      <c r="B3419" s="416" t="inlineStr">
        <is>
          <t>E02003501</t>
        </is>
      </c>
      <c r="C3419" s="417" t="inlineStr">
        <is>
          <t>Brighton and Hove 011</t>
        </is>
      </c>
      <c r="D3419" s="417" t="inlineStr">
        <is>
          <t>E06000043</t>
        </is>
      </c>
      <c r="E3419" s="417" t="inlineStr">
        <is>
          <t>Brighton and Hove</t>
        </is>
      </c>
      <c r="F3419" s="417" t="inlineStr">
        <is>
          <t>South East</t>
        </is>
      </c>
      <c r="G3419" s="380" t="inlineStr">
        <is>
          <t>RT Urban Big</t>
        </is>
      </c>
      <c r="H3419" s="413" t="inlineStr">
        <is>
          <t>Other Urban</t>
        </is>
      </c>
    </row>
    <row r="3420" ht="15.75" customFormat="1" customHeight="1" s="41">
      <c r="B3420" s="416" t="inlineStr">
        <is>
          <t>E02003502</t>
        </is>
      </c>
      <c r="C3420" s="417" t="inlineStr">
        <is>
          <t>Brighton and Hove 012</t>
        </is>
      </c>
      <c r="D3420" s="417" t="inlineStr">
        <is>
          <t>E06000043</t>
        </is>
      </c>
      <c r="E3420" s="417" t="inlineStr">
        <is>
          <t>Brighton and Hove</t>
        </is>
      </c>
      <c r="F3420" s="417" t="inlineStr">
        <is>
          <t>South East</t>
        </is>
      </c>
      <c r="G3420" s="380" t="inlineStr">
        <is>
          <t>RT Urban Big</t>
        </is>
      </c>
      <c r="H3420" s="413" t="inlineStr">
        <is>
          <t>Other Urban</t>
        </is>
      </c>
    </row>
    <row r="3421" ht="15.75" customFormat="1" customHeight="1" s="41">
      <c r="B3421" s="416" t="inlineStr">
        <is>
          <t>E02003503</t>
        </is>
      </c>
      <c r="C3421" s="417" t="inlineStr">
        <is>
          <t>Brighton and Hove 013</t>
        </is>
      </c>
      <c r="D3421" s="417" t="inlineStr">
        <is>
          <t>E06000043</t>
        </is>
      </c>
      <c r="E3421" s="417" t="inlineStr">
        <is>
          <t>Brighton and Hove</t>
        </is>
      </c>
      <c r="F3421" s="417" t="inlineStr">
        <is>
          <t>South East</t>
        </is>
      </c>
      <c r="G3421" s="380" t="inlineStr">
        <is>
          <t>RT Urban Big</t>
        </is>
      </c>
      <c r="H3421" s="413" t="inlineStr">
        <is>
          <t>Other Urban</t>
        </is>
      </c>
    </row>
    <row r="3422" ht="15.75" customFormat="1" customHeight="1" s="41">
      <c r="B3422" s="416" t="inlineStr">
        <is>
          <t>E02003504</t>
        </is>
      </c>
      <c r="C3422" s="417" t="inlineStr">
        <is>
          <t>Brighton and Hove 014</t>
        </is>
      </c>
      <c r="D3422" s="417" t="inlineStr">
        <is>
          <t>E06000043</t>
        </is>
      </c>
      <c r="E3422" s="417" t="inlineStr">
        <is>
          <t>Brighton and Hove</t>
        </is>
      </c>
      <c r="F3422" s="417" t="inlineStr">
        <is>
          <t>South East</t>
        </is>
      </c>
      <c r="G3422" s="380" t="inlineStr">
        <is>
          <t>RT Urban Big</t>
        </is>
      </c>
      <c r="H3422" s="413" t="inlineStr">
        <is>
          <t>Other Urban</t>
        </is>
      </c>
    </row>
    <row r="3423" ht="15.75" customFormat="1" customHeight="1" s="41">
      <c r="B3423" s="416" t="inlineStr">
        <is>
          <t>E02003505</t>
        </is>
      </c>
      <c r="C3423" s="417" t="inlineStr">
        <is>
          <t>Brighton and Hove 015</t>
        </is>
      </c>
      <c r="D3423" s="417" t="inlineStr">
        <is>
          <t>E06000043</t>
        </is>
      </c>
      <c r="E3423" s="417" t="inlineStr">
        <is>
          <t>Brighton and Hove</t>
        </is>
      </c>
      <c r="F3423" s="417" t="inlineStr">
        <is>
          <t>South East</t>
        </is>
      </c>
      <c r="G3423" s="380" t="inlineStr">
        <is>
          <t>RT Urban Big</t>
        </is>
      </c>
      <c r="H3423" s="413" t="inlineStr">
        <is>
          <t>Other Urban</t>
        </is>
      </c>
    </row>
    <row r="3424" ht="15.75" customFormat="1" customHeight="1" s="41">
      <c r="B3424" s="416" t="inlineStr">
        <is>
          <t>E02003506</t>
        </is>
      </c>
      <c r="C3424" s="417" t="inlineStr">
        <is>
          <t>Brighton and Hove 016</t>
        </is>
      </c>
      <c r="D3424" s="417" t="inlineStr">
        <is>
          <t>E06000043</t>
        </is>
      </c>
      <c r="E3424" s="417" t="inlineStr">
        <is>
          <t>Brighton and Hove</t>
        </is>
      </c>
      <c r="F3424" s="417" t="inlineStr">
        <is>
          <t>South East</t>
        </is>
      </c>
      <c r="G3424" s="380" t="inlineStr">
        <is>
          <t>RT Urban Big</t>
        </is>
      </c>
      <c r="H3424" s="413" t="inlineStr">
        <is>
          <t>Other Urban</t>
        </is>
      </c>
    </row>
    <row r="3425" ht="15.75" customFormat="1" customHeight="1" s="41">
      <c r="B3425" s="416" t="inlineStr">
        <is>
          <t>E02003507</t>
        </is>
      </c>
      <c r="C3425" s="417" t="inlineStr">
        <is>
          <t>Brighton and Hove 017</t>
        </is>
      </c>
      <c r="D3425" s="417" t="inlineStr">
        <is>
          <t>E06000043</t>
        </is>
      </c>
      <c r="E3425" s="417" t="inlineStr">
        <is>
          <t>Brighton and Hove</t>
        </is>
      </c>
      <c r="F3425" s="417" t="inlineStr">
        <is>
          <t>South East</t>
        </is>
      </c>
      <c r="G3425" s="380" t="inlineStr">
        <is>
          <t>RT Urban Big</t>
        </is>
      </c>
      <c r="H3425" s="413" t="inlineStr">
        <is>
          <t>Other Urban</t>
        </is>
      </c>
    </row>
    <row r="3426" ht="15.75" customFormat="1" customHeight="1" s="41">
      <c r="B3426" s="416" t="inlineStr">
        <is>
          <t>E02003508</t>
        </is>
      </c>
      <c r="C3426" s="417" t="inlineStr">
        <is>
          <t>Brighton and Hove 018</t>
        </is>
      </c>
      <c r="D3426" s="417" t="inlineStr">
        <is>
          <t>E06000043</t>
        </is>
      </c>
      <c r="E3426" s="417" t="inlineStr">
        <is>
          <t>Brighton and Hove</t>
        </is>
      </c>
      <c r="F3426" s="417" t="inlineStr">
        <is>
          <t>South East</t>
        </is>
      </c>
      <c r="G3426" s="380" t="inlineStr">
        <is>
          <t>RT Urban Big</t>
        </is>
      </c>
      <c r="H3426" s="413" t="inlineStr">
        <is>
          <t>Other Urban</t>
        </is>
      </c>
    </row>
    <row r="3427" ht="15.75" customFormat="1" customHeight="1" s="41">
      <c r="B3427" s="416" t="inlineStr">
        <is>
          <t>E02003509</t>
        </is>
      </c>
      <c r="C3427" s="417" t="inlineStr">
        <is>
          <t>Brighton and Hove 019</t>
        </is>
      </c>
      <c r="D3427" s="417" t="inlineStr">
        <is>
          <t>E06000043</t>
        </is>
      </c>
      <c r="E3427" s="417" t="inlineStr">
        <is>
          <t>Brighton and Hove</t>
        </is>
      </c>
      <c r="F3427" s="417" t="inlineStr">
        <is>
          <t>South East</t>
        </is>
      </c>
      <c r="G3427" s="380" t="inlineStr">
        <is>
          <t>RT Urban Big</t>
        </is>
      </c>
      <c r="H3427" s="413" t="inlineStr">
        <is>
          <t>Other Urban</t>
        </is>
      </c>
    </row>
    <row r="3428" ht="15.75" customFormat="1" customHeight="1" s="41">
      <c r="B3428" s="416" t="inlineStr">
        <is>
          <t>E02003510</t>
        </is>
      </c>
      <c r="C3428" s="417" t="inlineStr">
        <is>
          <t>Brighton and Hove 020</t>
        </is>
      </c>
      <c r="D3428" s="417" t="inlineStr">
        <is>
          <t>E06000043</t>
        </is>
      </c>
      <c r="E3428" s="417" t="inlineStr">
        <is>
          <t>Brighton and Hove</t>
        </is>
      </c>
      <c r="F3428" s="417" t="inlineStr">
        <is>
          <t>South East</t>
        </is>
      </c>
      <c r="G3428" s="380" t="inlineStr">
        <is>
          <t>RT Urban Big</t>
        </is>
      </c>
      <c r="H3428" s="413" t="inlineStr">
        <is>
          <t>Other Urban</t>
        </is>
      </c>
    </row>
    <row r="3429" ht="15.75" customFormat="1" customHeight="1" s="41">
      <c r="B3429" s="416" t="inlineStr">
        <is>
          <t>E02003511</t>
        </is>
      </c>
      <c r="C3429" s="417" t="inlineStr">
        <is>
          <t>Brighton and Hove 021</t>
        </is>
      </c>
      <c r="D3429" s="417" t="inlineStr">
        <is>
          <t>E06000043</t>
        </is>
      </c>
      <c r="E3429" s="417" t="inlineStr">
        <is>
          <t>Brighton and Hove</t>
        </is>
      </c>
      <c r="F3429" s="417" t="inlineStr">
        <is>
          <t>South East</t>
        </is>
      </c>
      <c r="G3429" s="380" t="inlineStr">
        <is>
          <t>RT Urban Big</t>
        </is>
      </c>
      <c r="H3429" s="413" t="inlineStr">
        <is>
          <t>Other Urban</t>
        </is>
      </c>
    </row>
    <row r="3430" ht="15.75" customFormat="1" customHeight="1" s="41">
      <c r="B3430" s="416" t="inlineStr">
        <is>
          <t>E02003512</t>
        </is>
      </c>
      <c r="C3430" s="417" t="inlineStr">
        <is>
          <t>Brighton and Hove 022</t>
        </is>
      </c>
      <c r="D3430" s="417" t="inlineStr">
        <is>
          <t>E06000043</t>
        </is>
      </c>
      <c r="E3430" s="417" t="inlineStr">
        <is>
          <t>Brighton and Hove</t>
        </is>
      </c>
      <c r="F3430" s="417" t="inlineStr">
        <is>
          <t>South East</t>
        </is>
      </c>
      <c r="G3430" s="380" t="inlineStr">
        <is>
          <t>RT Urban Big</t>
        </is>
      </c>
      <c r="H3430" s="413" t="inlineStr">
        <is>
          <t>Other Urban</t>
        </is>
      </c>
    </row>
    <row r="3431" ht="15.75" customFormat="1" customHeight="1" s="41">
      <c r="B3431" s="416" t="inlineStr">
        <is>
          <t>E02003513</t>
        </is>
      </c>
      <c r="C3431" s="417" t="inlineStr">
        <is>
          <t>Brighton and Hove 023</t>
        </is>
      </c>
      <c r="D3431" s="417" t="inlineStr">
        <is>
          <t>E06000043</t>
        </is>
      </c>
      <c r="E3431" s="417" t="inlineStr">
        <is>
          <t>Brighton and Hove</t>
        </is>
      </c>
      <c r="F3431" s="417" t="inlineStr">
        <is>
          <t>South East</t>
        </is>
      </c>
      <c r="G3431" s="380" t="inlineStr">
        <is>
          <t>RT Urban Big</t>
        </is>
      </c>
      <c r="H3431" s="413" t="inlineStr">
        <is>
          <t>Other Urban</t>
        </is>
      </c>
    </row>
    <row r="3432" ht="15.75" customFormat="1" customHeight="1" s="41">
      <c r="B3432" s="416" t="inlineStr">
        <is>
          <t>E02003514</t>
        </is>
      </c>
      <c r="C3432" s="417" t="inlineStr">
        <is>
          <t>Brighton and Hove 024</t>
        </is>
      </c>
      <c r="D3432" s="417" t="inlineStr">
        <is>
          <t>E06000043</t>
        </is>
      </c>
      <c r="E3432" s="417" t="inlineStr">
        <is>
          <t>Brighton and Hove</t>
        </is>
      </c>
      <c r="F3432" s="417" t="inlineStr">
        <is>
          <t>South East</t>
        </is>
      </c>
      <c r="G3432" s="380" t="inlineStr">
        <is>
          <t>RT Urban Big</t>
        </is>
      </c>
      <c r="H3432" s="413" t="inlineStr">
        <is>
          <t>Other Urban</t>
        </is>
      </c>
    </row>
    <row r="3433" ht="15.75" customFormat="1" customHeight="1" s="41">
      <c r="B3433" s="416" t="inlineStr">
        <is>
          <t>E02003515</t>
        </is>
      </c>
      <c r="C3433" s="417" t="inlineStr">
        <is>
          <t>Brighton and Hove 025</t>
        </is>
      </c>
      <c r="D3433" s="417" t="inlineStr">
        <is>
          <t>E06000043</t>
        </is>
      </c>
      <c r="E3433" s="417" t="inlineStr">
        <is>
          <t>Brighton and Hove</t>
        </is>
      </c>
      <c r="F3433" s="417" t="inlineStr">
        <is>
          <t>South East</t>
        </is>
      </c>
      <c r="G3433" s="380" t="inlineStr">
        <is>
          <t>RT Urban Big</t>
        </is>
      </c>
      <c r="H3433" s="413" t="inlineStr">
        <is>
          <t>Other Urban</t>
        </is>
      </c>
    </row>
    <row r="3434" ht="15.75" customFormat="1" customHeight="1" s="41">
      <c r="B3434" s="416" t="inlineStr">
        <is>
          <t>E02003516</t>
        </is>
      </c>
      <c r="C3434" s="417" t="inlineStr">
        <is>
          <t>Brighton and Hove 026</t>
        </is>
      </c>
      <c r="D3434" s="417" t="inlineStr">
        <is>
          <t>E06000043</t>
        </is>
      </c>
      <c r="E3434" s="417" t="inlineStr">
        <is>
          <t>Brighton and Hove</t>
        </is>
      </c>
      <c r="F3434" s="417" t="inlineStr">
        <is>
          <t>South East</t>
        </is>
      </c>
      <c r="G3434" s="380" t="inlineStr">
        <is>
          <t>RT Urban Big</t>
        </is>
      </c>
      <c r="H3434" s="413" t="inlineStr">
        <is>
          <t>Other Urban</t>
        </is>
      </c>
    </row>
    <row r="3435" ht="15.75" customFormat="1" customHeight="1" s="41">
      <c r="B3435" s="416" t="inlineStr">
        <is>
          <t>E02003517</t>
        </is>
      </c>
      <c r="C3435" s="417" t="inlineStr">
        <is>
          <t>Brighton and Hove 027</t>
        </is>
      </c>
      <c r="D3435" s="417" t="inlineStr">
        <is>
          <t>E06000043</t>
        </is>
      </c>
      <c r="E3435" s="417" t="inlineStr">
        <is>
          <t>Brighton and Hove</t>
        </is>
      </c>
      <c r="F3435" s="417" t="inlineStr">
        <is>
          <t>South East</t>
        </is>
      </c>
      <c r="G3435" s="380" t="inlineStr">
        <is>
          <t>RT Urban Big</t>
        </is>
      </c>
      <c r="H3435" s="413" t="inlineStr">
        <is>
          <t>Other Urban</t>
        </is>
      </c>
    </row>
    <row r="3436" ht="15.75" customFormat="1" customHeight="1" s="41">
      <c r="B3436" s="416" t="inlineStr">
        <is>
          <t>E02003518</t>
        </is>
      </c>
      <c r="C3436" s="417" t="inlineStr">
        <is>
          <t>Brighton and Hove 028</t>
        </is>
      </c>
      <c r="D3436" s="417" t="inlineStr">
        <is>
          <t>E06000043</t>
        </is>
      </c>
      <c r="E3436" s="417" t="inlineStr">
        <is>
          <t>Brighton and Hove</t>
        </is>
      </c>
      <c r="F3436" s="417" t="inlineStr">
        <is>
          <t>South East</t>
        </is>
      </c>
      <c r="G3436" s="380" t="inlineStr">
        <is>
          <t>RT Urban Big</t>
        </is>
      </c>
      <c r="H3436" s="413" t="inlineStr">
        <is>
          <t>Other Urban</t>
        </is>
      </c>
    </row>
    <row r="3437" ht="15.75" customFormat="1" customHeight="1" s="41">
      <c r="B3437" s="416" t="inlineStr">
        <is>
          <t>E02003519</t>
        </is>
      </c>
      <c r="C3437" s="417" t="inlineStr">
        <is>
          <t>Brighton and Hove 029</t>
        </is>
      </c>
      <c r="D3437" s="417" t="inlineStr">
        <is>
          <t>E06000043</t>
        </is>
      </c>
      <c r="E3437" s="417" t="inlineStr">
        <is>
          <t>Brighton and Hove</t>
        </is>
      </c>
      <c r="F3437" s="417" t="inlineStr">
        <is>
          <t>South East</t>
        </is>
      </c>
      <c r="G3437" s="380" t="inlineStr">
        <is>
          <t>RT Urban Big</t>
        </is>
      </c>
      <c r="H3437" s="413" t="inlineStr">
        <is>
          <t>Other Urban</t>
        </is>
      </c>
    </row>
    <row r="3438" ht="15.75" customFormat="1" customHeight="1" s="41">
      <c r="B3438" s="416" t="inlineStr">
        <is>
          <t>E02003520</t>
        </is>
      </c>
      <c r="C3438" s="417" t="inlineStr">
        <is>
          <t>Brighton and Hove 030</t>
        </is>
      </c>
      <c r="D3438" s="417" t="inlineStr">
        <is>
          <t>E06000043</t>
        </is>
      </c>
      <c r="E3438" s="417" t="inlineStr">
        <is>
          <t>Brighton and Hove</t>
        </is>
      </c>
      <c r="F3438" s="417" t="inlineStr">
        <is>
          <t>South East</t>
        </is>
      </c>
      <c r="G3438" s="380" t="inlineStr">
        <is>
          <t>RT Urban Big</t>
        </is>
      </c>
      <c r="H3438" s="413" t="inlineStr">
        <is>
          <t>Other Urban</t>
        </is>
      </c>
    </row>
    <row r="3439" ht="15.75" customFormat="1" customHeight="1" s="41">
      <c r="B3439" s="416" t="inlineStr">
        <is>
          <t>E02003521</t>
        </is>
      </c>
      <c r="C3439" s="417" t="inlineStr">
        <is>
          <t>Brighton and Hove 031</t>
        </is>
      </c>
      <c r="D3439" s="417" t="inlineStr">
        <is>
          <t>E06000043</t>
        </is>
      </c>
      <c r="E3439" s="417" t="inlineStr">
        <is>
          <t>Brighton and Hove</t>
        </is>
      </c>
      <c r="F3439" s="417" t="inlineStr">
        <is>
          <t>South East</t>
        </is>
      </c>
      <c r="G3439" s="380" t="inlineStr">
        <is>
          <t>RT Urban Big</t>
        </is>
      </c>
      <c r="H3439" s="413" t="inlineStr">
        <is>
          <t>Other Urban</t>
        </is>
      </c>
    </row>
    <row r="3440" ht="15.75" customFormat="1" customHeight="1" s="41">
      <c r="B3440" s="416" t="inlineStr">
        <is>
          <t>E02003522</t>
        </is>
      </c>
      <c r="C3440" s="417" t="inlineStr">
        <is>
          <t>Brighton and Hove 032</t>
        </is>
      </c>
      <c r="D3440" s="417" t="inlineStr">
        <is>
          <t>E06000043</t>
        </is>
      </c>
      <c r="E3440" s="417" t="inlineStr">
        <is>
          <t>Brighton and Hove</t>
        </is>
      </c>
      <c r="F3440" s="417" t="inlineStr">
        <is>
          <t>South East</t>
        </is>
      </c>
      <c r="G3440" s="380" t="inlineStr">
        <is>
          <t>RT Urban Big</t>
        </is>
      </c>
      <c r="H3440" s="413" t="inlineStr">
        <is>
          <t>Other Urban</t>
        </is>
      </c>
    </row>
    <row r="3441" ht="15.75" customFormat="1" customHeight="1" s="41">
      <c r="B3441" s="416" t="inlineStr">
        <is>
          <t>E02003523</t>
        </is>
      </c>
      <c r="C3441" s="417" t="inlineStr">
        <is>
          <t>Brighton and Hove 033</t>
        </is>
      </c>
      <c r="D3441" s="417" t="inlineStr">
        <is>
          <t>E06000043</t>
        </is>
      </c>
      <c r="E3441" s="417" t="inlineStr">
        <is>
          <t>Brighton and Hove</t>
        </is>
      </c>
      <c r="F3441" s="417" t="inlineStr">
        <is>
          <t>South East</t>
        </is>
      </c>
      <c r="G3441" s="380" t="inlineStr">
        <is>
          <t>RT Urban Big</t>
        </is>
      </c>
      <c r="H3441" s="413" t="inlineStr">
        <is>
          <t>Other Urban</t>
        </is>
      </c>
    </row>
    <row r="3442" ht="15.75" customFormat="1" customHeight="1" s="41">
      <c r="B3442" s="416" t="inlineStr">
        <is>
          <t>E02003524</t>
        </is>
      </c>
      <c r="C3442" s="417" t="inlineStr">
        <is>
          <t>Portsmouth 001</t>
        </is>
      </c>
      <c r="D3442" s="417" t="inlineStr">
        <is>
          <t>E06000044</t>
        </is>
      </c>
      <c r="E3442" s="417" t="inlineStr">
        <is>
          <t>Portsmouth</t>
        </is>
      </c>
      <c r="F3442" s="417" t="inlineStr">
        <is>
          <t>South East</t>
        </is>
      </c>
      <c r="G3442" s="380" t="inlineStr">
        <is>
          <t>RT Urban Big</t>
        </is>
      </c>
      <c r="H3442" s="413" t="inlineStr">
        <is>
          <t>Other Urban</t>
        </is>
      </c>
    </row>
    <row r="3443" ht="15.75" customFormat="1" customHeight="1" s="41">
      <c r="B3443" s="416" t="inlineStr">
        <is>
          <t>E02003525</t>
        </is>
      </c>
      <c r="C3443" s="417" t="inlineStr">
        <is>
          <t>Portsmouth 002</t>
        </is>
      </c>
      <c r="D3443" s="417" t="inlineStr">
        <is>
          <t>E06000044</t>
        </is>
      </c>
      <c r="E3443" s="417" t="inlineStr">
        <is>
          <t>Portsmouth</t>
        </is>
      </c>
      <c r="F3443" s="417" t="inlineStr">
        <is>
          <t>South East</t>
        </is>
      </c>
      <c r="G3443" s="380" t="inlineStr">
        <is>
          <t>RT Urban Big</t>
        </is>
      </c>
      <c r="H3443" s="413" t="inlineStr">
        <is>
          <t>Other Urban</t>
        </is>
      </c>
    </row>
    <row r="3444" ht="15.75" customFormat="1" customHeight="1" s="41">
      <c r="B3444" s="416" t="inlineStr">
        <is>
          <t>E02003526</t>
        </is>
      </c>
      <c r="C3444" s="417" t="inlineStr">
        <is>
          <t>Portsmouth 003</t>
        </is>
      </c>
      <c r="D3444" s="417" t="inlineStr">
        <is>
          <t>E06000044</t>
        </is>
      </c>
      <c r="E3444" s="417" t="inlineStr">
        <is>
          <t>Portsmouth</t>
        </is>
      </c>
      <c r="F3444" s="417" t="inlineStr">
        <is>
          <t>South East</t>
        </is>
      </c>
      <c r="G3444" s="380" t="inlineStr">
        <is>
          <t>RT Urban Big</t>
        </is>
      </c>
      <c r="H3444" s="413" t="inlineStr">
        <is>
          <t>Other Urban</t>
        </is>
      </c>
    </row>
    <row r="3445" ht="15.75" customFormat="1" customHeight="1" s="41">
      <c r="B3445" s="416" t="inlineStr">
        <is>
          <t>E02003527</t>
        </is>
      </c>
      <c r="C3445" s="417" t="inlineStr">
        <is>
          <t>Portsmouth 004</t>
        </is>
      </c>
      <c r="D3445" s="417" t="inlineStr">
        <is>
          <t>E06000044</t>
        </is>
      </c>
      <c r="E3445" s="417" t="inlineStr">
        <is>
          <t>Portsmouth</t>
        </is>
      </c>
      <c r="F3445" s="417" t="inlineStr">
        <is>
          <t>South East</t>
        </is>
      </c>
      <c r="G3445" s="380" t="inlineStr">
        <is>
          <t>RT Urban Big</t>
        </is>
      </c>
      <c r="H3445" s="413" t="inlineStr">
        <is>
          <t>Other Urban</t>
        </is>
      </c>
    </row>
    <row r="3446" ht="15.75" customFormat="1" customHeight="1" s="41">
      <c r="B3446" s="416" t="inlineStr">
        <is>
          <t>E02003529</t>
        </is>
      </c>
      <c r="C3446" s="417" t="inlineStr">
        <is>
          <t>Portsmouth 006</t>
        </is>
      </c>
      <c r="D3446" s="417" t="inlineStr">
        <is>
          <t>E06000044</t>
        </is>
      </c>
      <c r="E3446" s="417" t="inlineStr">
        <is>
          <t>Portsmouth</t>
        </is>
      </c>
      <c r="F3446" s="417" t="inlineStr">
        <is>
          <t>South East</t>
        </is>
      </c>
      <c r="G3446" s="380" t="inlineStr">
        <is>
          <t>RT Urban Big</t>
        </is>
      </c>
      <c r="H3446" s="413" t="inlineStr">
        <is>
          <t>Other Urban</t>
        </is>
      </c>
    </row>
    <row r="3447" ht="15.75" customFormat="1" customHeight="1" s="41">
      <c r="B3447" s="416" t="inlineStr">
        <is>
          <t>E02003530</t>
        </is>
      </c>
      <c r="C3447" s="417" t="inlineStr">
        <is>
          <t>Portsmouth 007</t>
        </is>
      </c>
      <c r="D3447" s="417" t="inlineStr">
        <is>
          <t>E06000044</t>
        </is>
      </c>
      <c r="E3447" s="417" t="inlineStr">
        <is>
          <t>Portsmouth</t>
        </is>
      </c>
      <c r="F3447" s="417" t="inlineStr">
        <is>
          <t>South East</t>
        </is>
      </c>
      <c r="G3447" s="380" t="inlineStr">
        <is>
          <t>RT Urban Big</t>
        </is>
      </c>
      <c r="H3447" s="413" t="inlineStr">
        <is>
          <t>Other Urban</t>
        </is>
      </c>
    </row>
    <row r="3448" ht="15.75" customFormat="1" customHeight="1" s="41">
      <c r="B3448" s="416" t="inlineStr">
        <is>
          <t>E02003531</t>
        </is>
      </c>
      <c r="C3448" s="417" t="inlineStr">
        <is>
          <t>Portsmouth 008</t>
        </is>
      </c>
      <c r="D3448" s="417" t="inlineStr">
        <is>
          <t>E06000044</t>
        </is>
      </c>
      <c r="E3448" s="417" t="inlineStr">
        <is>
          <t>Portsmouth</t>
        </is>
      </c>
      <c r="F3448" s="417" t="inlineStr">
        <is>
          <t>South East</t>
        </is>
      </c>
      <c r="G3448" s="380" t="inlineStr">
        <is>
          <t>RT Urban Big</t>
        </is>
      </c>
      <c r="H3448" s="413" t="inlineStr">
        <is>
          <t>Other Urban</t>
        </is>
      </c>
    </row>
    <row r="3449" ht="15.75" customFormat="1" customHeight="1" s="41">
      <c r="B3449" s="416" t="inlineStr">
        <is>
          <t>E02003532</t>
        </is>
      </c>
      <c r="C3449" s="417" t="inlineStr">
        <is>
          <t>Portsmouth 009</t>
        </is>
      </c>
      <c r="D3449" s="417" t="inlineStr">
        <is>
          <t>E06000044</t>
        </is>
      </c>
      <c r="E3449" s="417" t="inlineStr">
        <is>
          <t>Portsmouth</t>
        </is>
      </c>
      <c r="F3449" s="417" t="inlineStr">
        <is>
          <t>South East</t>
        </is>
      </c>
      <c r="G3449" s="380" t="inlineStr">
        <is>
          <t>RT Urban Big</t>
        </is>
      </c>
      <c r="H3449" s="413" t="inlineStr">
        <is>
          <t>Other Urban</t>
        </is>
      </c>
    </row>
    <row r="3450" ht="15.75" customFormat="1" customHeight="1" s="41">
      <c r="B3450" s="416" t="inlineStr">
        <is>
          <t>E02003533</t>
        </is>
      </c>
      <c r="C3450" s="417" t="inlineStr">
        <is>
          <t>Portsmouth 010</t>
        </is>
      </c>
      <c r="D3450" s="417" t="inlineStr">
        <is>
          <t>E06000044</t>
        </is>
      </c>
      <c r="E3450" s="417" t="inlineStr">
        <is>
          <t>Portsmouth</t>
        </is>
      </c>
      <c r="F3450" s="417" t="inlineStr">
        <is>
          <t>South East</t>
        </is>
      </c>
      <c r="G3450" s="380" t="inlineStr">
        <is>
          <t>RT Urban Big</t>
        </is>
      </c>
      <c r="H3450" s="413" t="inlineStr">
        <is>
          <t>Other Urban</t>
        </is>
      </c>
    </row>
    <row r="3451" ht="15.75" customFormat="1" customHeight="1" s="41">
      <c r="B3451" s="416" t="inlineStr">
        <is>
          <t>E02003534</t>
        </is>
      </c>
      <c r="C3451" s="417" t="inlineStr">
        <is>
          <t>Portsmouth 011</t>
        </is>
      </c>
      <c r="D3451" s="417" t="inlineStr">
        <is>
          <t>E06000044</t>
        </is>
      </c>
      <c r="E3451" s="417" t="inlineStr">
        <is>
          <t>Portsmouth</t>
        </is>
      </c>
      <c r="F3451" s="417" t="inlineStr">
        <is>
          <t>South East</t>
        </is>
      </c>
      <c r="G3451" s="380" t="inlineStr">
        <is>
          <t>RT Urban Big</t>
        </is>
      </c>
      <c r="H3451" s="413" t="inlineStr">
        <is>
          <t>Other Urban</t>
        </is>
      </c>
    </row>
    <row r="3452" ht="15.75" customFormat="1" customHeight="1" s="41">
      <c r="B3452" s="416" t="inlineStr">
        <is>
          <t>E02003535</t>
        </is>
      </c>
      <c r="C3452" s="417" t="inlineStr">
        <is>
          <t>Portsmouth 012</t>
        </is>
      </c>
      <c r="D3452" s="417" t="inlineStr">
        <is>
          <t>E06000044</t>
        </is>
      </c>
      <c r="E3452" s="417" t="inlineStr">
        <is>
          <t>Portsmouth</t>
        </is>
      </c>
      <c r="F3452" s="417" t="inlineStr">
        <is>
          <t>South East</t>
        </is>
      </c>
      <c r="G3452" s="380" t="inlineStr">
        <is>
          <t>RT Urban Big</t>
        </is>
      </c>
      <c r="H3452" s="413" t="inlineStr">
        <is>
          <t>Other Urban</t>
        </is>
      </c>
    </row>
    <row r="3453" ht="15.75" customFormat="1" customHeight="1" s="41">
      <c r="B3453" s="416" t="inlineStr">
        <is>
          <t>E02003536</t>
        </is>
      </c>
      <c r="C3453" s="417" t="inlineStr">
        <is>
          <t>Portsmouth 013</t>
        </is>
      </c>
      <c r="D3453" s="417" t="inlineStr">
        <is>
          <t>E06000044</t>
        </is>
      </c>
      <c r="E3453" s="417" t="inlineStr">
        <is>
          <t>Portsmouth</t>
        </is>
      </c>
      <c r="F3453" s="417" t="inlineStr">
        <is>
          <t>South East</t>
        </is>
      </c>
      <c r="G3453" s="380" t="inlineStr">
        <is>
          <t>RT Urban Big</t>
        </is>
      </c>
      <c r="H3453" s="413" t="inlineStr">
        <is>
          <t>Other Urban</t>
        </is>
      </c>
    </row>
    <row r="3454" ht="15.75" customFormat="1" customHeight="1" s="41">
      <c r="B3454" s="416" t="inlineStr">
        <is>
          <t>E02003537</t>
        </is>
      </c>
      <c r="C3454" s="417" t="inlineStr">
        <is>
          <t>Portsmouth 014</t>
        </is>
      </c>
      <c r="D3454" s="417" t="inlineStr">
        <is>
          <t>E06000044</t>
        </is>
      </c>
      <c r="E3454" s="417" t="inlineStr">
        <is>
          <t>Portsmouth</t>
        </is>
      </c>
      <c r="F3454" s="417" t="inlineStr">
        <is>
          <t>South East</t>
        </is>
      </c>
      <c r="G3454" s="380" t="inlineStr">
        <is>
          <t>RT Urban Big</t>
        </is>
      </c>
      <c r="H3454" s="413" t="inlineStr">
        <is>
          <t>Other Urban</t>
        </is>
      </c>
    </row>
    <row r="3455" ht="15.75" customFormat="1" customHeight="1" s="41">
      <c r="B3455" s="416" t="inlineStr">
        <is>
          <t>E02003538</t>
        </is>
      </c>
      <c r="C3455" s="417" t="inlineStr">
        <is>
          <t>Portsmouth 015</t>
        </is>
      </c>
      <c r="D3455" s="417" t="inlineStr">
        <is>
          <t>E06000044</t>
        </is>
      </c>
      <c r="E3455" s="417" t="inlineStr">
        <is>
          <t>Portsmouth</t>
        </is>
      </c>
      <c r="F3455" s="417" t="inlineStr">
        <is>
          <t>South East</t>
        </is>
      </c>
      <c r="G3455" s="380" t="inlineStr">
        <is>
          <t>RT Urban Big</t>
        </is>
      </c>
      <c r="H3455" s="413" t="inlineStr">
        <is>
          <t>Other Urban</t>
        </is>
      </c>
    </row>
    <row r="3456" ht="15.75" customFormat="1" customHeight="1" s="41">
      <c r="B3456" s="416" t="inlineStr">
        <is>
          <t>E02003539</t>
        </is>
      </c>
      <c r="C3456" s="417" t="inlineStr">
        <is>
          <t>Portsmouth 016</t>
        </is>
      </c>
      <c r="D3456" s="417" t="inlineStr">
        <is>
          <t>E06000044</t>
        </is>
      </c>
      <c r="E3456" s="417" t="inlineStr">
        <is>
          <t>Portsmouth</t>
        </is>
      </c>
      <c r="F3456" s="417" t="inlineStr">
        <is>
          <t>South East</t>
        </is>
      </c>
      <c r="G3456" s="380" t="inlineStr">
        <is>
          <t>RT Urban Big</t>
        </is>
      </c>
      <c r="H3456" s="413" t="inlineStr">
        <is>
          <t>Other Urban</t>
        </is>
      </c>
    </row>
    <row r="3457" ht="15.75" customFormat="1" customHeight="1" s="41">
      <c r="B3457" s="416" t="inlineStr">
        <is>
          <t>E02003540</t>
        </is>
      </c>
      <c r="C3457" s="417" t="inlineStr">
        <is>
          <t>Portsmouth 017</t>
        </is>
      </c>
      <c r="D3457" s="417" t="inlineStr">
        <is>
          <t>E06000044</t>
        </is>
      </c>
      <c r="E3457" s="417" t="inlineStr">
        <is>
          <t>Portsmouth</t>
        </is>
      </c>
      <c r="F3457" s="417" t="inlineStr">
        <is>
          <t>South East</t>
        </is>
      </c>
      <c r="G3457" s="380" t="inlineStr">
        <is>
          <t>RT Urban Big</t>
        </is>
      </c>
      <c r="H3457" s="413" t="inlineStr">
        <is>
          <t>Other Urban</t>
        </is>
      </c>
    </row>
    <row r="3458" ht="15.75" customFormat="1" customHeight="1" s="41">
      <c r="B3458" s="416" t="inlineStr">
        <is>
          <t>E02003541</t>
        </is>
      </c>
      <c r="C3458" s="417" t="inlineStr">
        <is>
          <t>Portsmouth 018</t>
        </is>
      </c>
      <c r="D3458" s="417" t="inlineStr">
        <is>
          <t>E06000044</t>
        </is>
      </c>
      <c r="E3458" s="417" t="inlineStr">
        <is>
          <t>Portsmouth</t>
        </is>
      </c>
      <c r="F3458" s="417" t="inlineStr">
        <is>
          <t>South East</t>
        </is>
      </c>
      <c r="G3458" s="380" t="inlineStr">
        <is>
          <t>RT Urban Big</t>
        </is>
      </c>
      <c r="H3458" s="413" t="inlineStr">
        <is>
          <t>Other Urban</t>
        </is>
      </c>
    </row>
    <row r="3459" ht="15.75" customFormat="1" customHeight="1" s="41">
      <c r="B3459" s="416" t="inlineStr">
        <is>
          <t>E02003542</t>
        </is>
      </c>
      <c r="C3459" s="417" t="inlineStr">
        <is>
          <t>Portsmouth 019</t>
        </is>
      </c>
      <c r="D3459" s="417" t="inlineStr">
        <is>
          <t>E06000044</t>
        </is>
      </c>
      <c r="E3459" s="417" t="inlineStr">
        <is>
          <t>Portsmouth</t>
        </is>
      </c>
      <c r="F3459" s="417" t="inlineStr">
        <is>
          <t>South East</t>
        </is>
      </c>
      <c r="G3459" s="380" t="inlineStr">
        <is>
          <t>RT Urban Big</t>
        </is>
      </c>
      <c r="H3459" s="413" t="inlineStr">
        <is>
          <t>Other Urban</t>
        </is>
      </c>
    </row>
    <row r="3460" ht="15.75" customFormat="1" customHeight="1" s="41">
      <c r="B3460" s="416" t="inlineStr">
        <is>
          <t>E02003543</t>
        </is>
      </c>
      <c r="C3460" s="417" t="inlineStr">
        <is>
          <t>Portsmouth 020</t>
        </is>
      </c>
      <c r="D3460" s="417" t="inlineStr">
        <is>
          <t>E06000044</t>
        </is>
      </c>
      <c r="E3460" s="417" t="inlineStr">
        <is>
          <t>Portsmouth</t>
        </is>
      </c>
      <c r="F3460" s="417" t="inlineStr">
        <is>
          <t>South East</t>
        </is>
      </c>
      <c r="G3460" s="380" t="inlineStr">
        <is>
          <t>RT Urban Big</t>
        </is>
      </c>
      <c r="H3460" s="413" t="inlineStr">
        <is>
          <t>Other Urban</t>
        </is>
      </c>
    </row>
    <row r="3461" ht="15.75" customFormat="1" customHeight="1" s="41">
      <c r="B3461" s="416" t="inlineStr">
        <is>
          <t>E02003544</t>
        </is>
      </c>
      <c r="C3461" s="417" t="inlineStr">
        <is>
          <t>Portsmouth 021</t>
        </is>
      </c>
      <c r="D3461" s="417" t="inlineStr">
        <is>
          <t>E06000044</t>
        </is>
      </c>
      <c r="E3461" s="417" t="inlineStr">
        <is>
          <t>Portsmouth</t>
        </is>
      </c>
      <c r="F3461" s="417" t="inlineStr">
        <is>
          <t>South East</t>
        </is>
      </c>
      <c r="G3461" s="380" t="inlineStr">
        <is>
          <t>RT Urban Big</t>
        </is>
      </c>
      <c r="H3461" s="413" t="inlineStr">
        <is>
          <t>Other Urban</t>
        </is>
      </c>
    </row>
    <row r="3462" ht="15.75" customFormat="1" customHeight="1" s="41">
      <c r="B3462" s="416" t="inlineStr">
        <is>
          <t>E02003545</t>
        </is>
      </c>
      <c r="C3462" s="417" t="inlineStr">
        <is>
          <t>Portsmouth 022</t>
        </is>
      </c>
      <c r="D3462" s="417" t="inlineStr">
        <is>
          <t>E06000044</t>
        </is>
      </c>
      <c r="E3462" s="417" t="inlineStr">
        <is>
          <t>Portsmouth</t>
        </is>
      </c>
      <c r="F3462" s="417" t="inlineStr">
        <is>
          <t>South East</t>
        </is>
      </c>
      <c r="G3462" s="380" t="inlineStr">
        <is>
          <t>RT Urban Big</t>
        </is>
      </c>
      <c r="H3462" s="413" t="inlineStr">
        <is>
          <t>Other Urban</t>
        </is>
      </c>
    </row>
    <row r="3463" ht="15.75" customFormat="1" customHeight="1" s="41">
      <c r="B3463" s="416" t="inlineStr">
        <is>
          <t>E02003546</t>
        </is>
      </c>
      <c r="C3463" s="417" t="inlineStr">
        <is>
          <t>Portsmouth 023</t>
        </is>
      </c>
      <c r="D3463" s="417" t="inlineStr">
        <is>
          <t>E06000044</t>
        </is>
      </c>
      <c r="E3463" s="417" t="inlineStr">
        <is>
          <t>Portsmouth</t>
        </is>
      </c>
      <c r="F3463" s="417" t="inlineStr">
        <is>
          <t>South East</t>
        </is>
      </c>
      <c r="G3463" s="380" t="inlineStr">
        <is>
          <t>RT Urban Big</t>
        </is>
      </c>
      <c r="H3463" s="413" t="inlineStr">
        <is>
          <t>Other Urban</t>
        </is>
      </c>
    </row>
    <row r="3464" ht="15.75" customFormat="1" customHeight="1" s="41">
      <c r="B3464" s="416" t="inlineStr">
        <is>
          <t>E02003547</t>
        </is>
      </c>
      <c r="C3464" s="417" t="inlineStr">
        <is>
          <t>Portsmouth 024</t>
        </is>
      </c>
      <c r="D3464" s="417" t="inlineStr">
        <is>
          <t>E06000044</t>
        </is>
      </c>
      <c r="E3464" s="417" t="inlineStr">
        <is>
          <t>Portsmouth</t>
        </is>
      </c>
      <c r="F3464" s="417" t="inlineStr">
        <is>
          <t>South East</t>
        </is>
      </c>
      <c r="G3464" s="380" t="inlineStr">
        <is>
          <t>RT Urban Big</t>
        </is>
      </c>
      <c r="H3464" s="413" t="inlineStr">
        <is>
          <t>Other Urban</t>
        </is>
      </c>
    </row>
    <row r="3465" ht="15.75" customFormat="1" customHeight="1" s="41">
      <c r="B3465" s="416" t="inlineStr">
        <is>
          <t>E02003548</t>
        </is>
      </c>
      <c r="C3465" s="417" t="inlineStr">
        <is>
          <t>Portsmouth 025</t>
        </is>
      </c>
      <c r="D3465" s="417" t="inlineStr">
        <is>
          <t>E06000044</t>
        </is>
      </c>
      <c r="E3465" s="417" t="inlineStr">
        <is>
          <t>Portsmouth</t>
        </is>
      </c>
      <c r="F3465" s="417" t="inlineStr">
        <is>
          <t>South East</t>
        </is>
      </c>
      <c r="G3465" s="380" t="inlineStr">
        <is>
          <t>RT Urban Big</t>
        </is>
      </c>
      <c r="H3465" s="413" t="inlineStr">
        <is>
          <t>Other Urban</t>
        </is>
      </c>
    </row>
    <row r="3466" ht="15.75" customFormat="1" customHeight="1" s="41">
      <c r="B3466" s="416" t="inlineStr">
        <is>
          <t>E02003549</t>
        </is>
      </c>
      <c r="C3466" s="417" t="inlineStr">
        <is>
          <t>Southampton 001</t>
        </is>
      </c>
      <c r="D3466" s="417" t="inlineStr">
        <is>
          <t>E06000045</t>
        </is>
      </c>
      <c r="E3466" s="417" t="inlineStr">
        <is>
          <t>Southampton</t>
        </is>
      </c>
      <c r="F3466" s="417" t="inlineStr">
        <is>
          <t>South East</t>
        </is>
      </c>
      <c r="G3466" s="380" t="inlineStr">
        <is>
          <t>RT Urban Big</t>
        </is>
      </c>
      <c r="H3466" s="413" t="inlineStr">
        <is>
          <t>Other Urban</t>
        </is>
      </c>
    </row>
    <row r="3467" ht="15.75" customFormat="1" customHeight="1" s="41">
      <c r="B3467" s="416" t="inlineStr">
        <is>
          <t>E02003550</t>
        </is>
      </c>
      <c r="C3467" s="417" t="inlineStr">
        <is>
          <t>Southampton 002</t>
        </is>
      </c>
      <c r="D3467" s="417" t="inlineStr">
        <is>
          <t>E06000045</t>
        </is>
      </c>
      <c r="E3467" s="417" t="inlineStr">
        <is>
          <t>Southampton</t>
        </is>
      </c>
      <c r="F3467" s="417" t="inlineStr">
        <is>
          <t>South East</t>
        </is>
      </c>
      <c r="G3467" s="380" t="inlineStr">
        <is>
          <t>RT Urban Big</t>
        </is>
      </c>
      <c r="H3467" s="413" t="inlineStr">
        <is>
          <t>Other Urban</t>
        </is>
      </c>
    </row>
    <row r="3468" ht="15.75" customFormat="1" customHeight="1" s="41">
      <c r="B3468" s="416" t="inlineStr">
        <is>
          <t>E02003551</t>
        </is>
      </c>
      <c r="C3468" s="417" t="inlineStr">
        <is>
          <t>Southampton 003</t>
        </is>
      </c>
      <c r="D3468" s="417" t="inlineStr">
        <is>
          <t>E06000045</t>
        </is>
      </c>
      <c r="E3468" s="417" t="inlineStr">
        <is>
          <t>Southampton</t>
        </is>
      </c>
      <c r="F3468" s="417" t="inlineStr">
        <is>
          <t>South East</t>
        </is>
      </c>
      <c r="G3468" s="380" t="inlineStr">
        <is>
          <t>RT Urban Big</t>
        </is>
      </c>
      <c r="H3468" s="413" t="inlineStr">
        <is>
          <t>Other Urban</t>
        </is>
      </c>
    </row>
    <row r="3469" ht="15.75" customFormat="1" customHeight="1" s="41">
      <c r="B3469" s="416" t="inlineStr">
        <is>
          <t>E02003552</t>
        </is>
      </c>
      <c r="C3469" s="417" t="inlineStr">
        <is>
          <t>Southampton 004</t>
        </is>
      </c>
      <c r="D3469" s="417" t="inlineStr">
        <is>
          <t>E06000045</t>
        </is>
      </c>
      <c r="E3469" s="417" t="inlineStr">
        <is>
          <t>Southampton</t>
        </is>
      </c>
      <c r="F3469" s="417" t="inlineStr">
        <is>
          <t>South East</t>
        </is>
      </c>
      <c r="G3469" s="380" t="inlineStr">
        <is>
          <t>RT Urban Big</t>
        </is>
      </c>
      <c r="H3469" s="413" t="inlineStr">
        <is>
          <t>Other Urban</t>
        </is>
      </c>
    </row>
    <row r="3470" ht="15.75" customFormat="1" customHeight="1" s="41">
      <c r="B3470" s="416" t="inlineStr">
        <is>
          <t>E02003553</t>
        </is>
      </c>
      <c r="C3470" s="417" t="inlineStr">
        <is>
          <t>Southampton 005</t>
        </is>
      </c>
      <c r="D3470" s="417" t="inlineStr">
        <is>
          <t>E06000045</t>
        </is>
      </c>
      <c r="E3470" s="417" t="inlineStr">
        <is>
          <t>Southampton</t>
        </is>
      </c>
      <c r="F3470" s="417" t="inlineStr">
        <is>
          <t>South East</t>
        </is>
      </c>
      <c r="G3470" s="380" t="inlineStr">
        <is>
          <t>RT Urban Big</t>
        </is>
      </c>
      <c r="H3470" s="413" t="inlineStr">
        <is>
          <t>Other Urban</t>
        </is>
      </c>
    </row>
    <row r="3471" ht="15.75" customFormat="1" customHeight="1" s="41">
      <c r="B3471" s="416" t="inlineStr">
        <is>
          <t>E02003554</t>
        </is>
      </c>
      <c r="C3471" s="417" t="inlineStr">
        <is>
          <t>Southampton 006</t>
        </is>
      </c>
      <c r="D3471" s="417" t="inlineStr">
        <is>
          <t>E06000045</t>
        </is>
      </c>
      <c r="E3471" s="417" t="inlineStr">
        <is>
          <t>Southampton</t>
        </is>
      </c>
      <c r="F3471" s="417" t="inlineStr">
        <is>
          <t>South East</t>
        </is>
      </c>
      <c r="G3471" s="380" t="inlineStr">
        <is>
          <t>RT Urban Big</t>
        </is>
      </c>
      <c r="H3471" s="413" t="inlineStr">
        <is>
          <t>Other Urban</t>
        </is>
      </c>
    </row>
    <row r="3472" ht="15.75" customFormat="1" customHeight="1" s="41">
      <c r="B3472" s="416" t="inlineStr">
        <is>
          <t>E02003555</t>
        </is>
      </c>
      <c r="C3472" s="417" t="inlineStr">
        <is>
          <t>Southampton 007</t>
        </is>
      </c>
      <c r="D3472" s="417" t="inlineStr">
        <is>
          <t>E06000045</t>
        </is>
      </c>
      <c r="E3472" s="417" t="inlineStr">
        <is>
          <t>Southampton</t>
        </is>
      </c>
      <c r="F3472" s="417" t="inlineStr">
        <is>
          <t>South East</t>
        </is>
      </c>
      <c r="G3472" s="380" t="inlineStr">
        <is>
          <t>RT Urban Big</t>
        </is>
      </c>
      <c r="H3472" s="413" t="inlineStr">
        <is>
          <t>Other Urban</t>
        </is>
      </c>
    </row>
    <row r="3473" ht="15.75" customFormat="1" customHeight="1" s="41">
      <c r="B3473" s="416" t="inlineStr">
        <is>
          <t>E02003556</t>
        </is>
      </c>
      <c r="C3473" s="417" t="inlineStr">
        <is>
          <t>Southampton 008</t>
        </is>
      </c>
      <c r="D3473" s="417" t="inlineStr">
        <is>
          <t>E06000045</t>
        </is>
      </c>
      <c r="E3473" s="417" t="inlineStr">
        <is>
          <t>Southampton</t>
        </is>
      </c>
      <c r="F3473" s="417" t="inlineStr">
        <is>
          <t>South East</t>
        </is>
      </c>
      <c r="G3473" s="380" t="inlineStr">
        <is>
          <t>RT Urban Big</t>
        </is>
      </c>
      <c r="H3473" s="413" t="inlineStr">
        <is>
          <t>Other Urban</t>
        </is>
      </c>
    </row>
    <row r="3474" ht="15.75" customFormat="1" customHeight="1" s="41">
      <c r="B3474" s="416" t="inlineStr">
        <is>
          <t>E02003557</t>
        </is>
      </c>
      <c r="C3474" s="417" t="inlineStr">
        <is>
          <t>Southampton 009</t>
        </is>
      </c>
      <c r="D3474" s="417" t="inlineStr">
        <is>
          <t>E06000045</t>
        </is>
      </c>
      <c r="E3474" s="417" t="inlineStr">
        <is>
          <t>Southampton</t>
        </is>
      </c>
      <c r="F3474" s="417" t="inlineStr">
        <is>
          <t>South East</t>
        </is>
      </c>
      <c r="G3474" s="380" t="inlineStr">
        <is>
          <t>RT Urban Big</t>
        </is>
      </c>
      <c r="H3474" s="413" t="inlineStr">
        <is>
          <t>Other Urban</t>
        </is>
      </c>
    </row>
    <row r="3475" ht="15.75" customFormat="1" customHeight="1" s="41">
      <c r="B3475" s="416" t="inlineStr">
        <is>
          <t>E02003558</t>
        </is>
      </c>
      <c r="C3475" s="417" t="inlineStr">
        <is>
          <t>Southampton 010</t>
        </is>
      </c>
      <c r="D3475" s="417" t="inlineStr">
        <is>
          <t>E06000045</t>
        </is>
      </c>
      <c r="E3475" s="417" t="inlineStr">
        <is>
          <t>Southampton</t>
        </is>
      </c>
      <c r="F3475" s="417" t="inlineStr">
        <is>
          <t>South East</t>
        </is>
      </c>
      <c r="G3475" s="380" t="inlineStr">
        <is>
          <t>RT Urban Big</t>
        </is>
      </c>
      <c r="H3475" s="413" t="inlineStr">
        <is>
          <t>Other Urban</t>
        </is>
      </c>
    </row>
    <row r="3476" ht="15.75" customFormat="1" customHeight="1" s="41">
      <c r="B3476" s="416" t="inlineStr">
        <is>
          <t>E02003559</t>
        </is>
      </c>
      <c r="C3476" s="417" t="inlineStr">
        <is>
          <t>Southampton 011</t>
        </is>
      </c>
      <c r="D3476" s="417" t="inlineStr">
        <is>
          <t>E06000045</t>
        </is>
      </c>
      <c r="E3476" s="417" t="inlineStr">
        <is>
          <t>Southampton</t>
        </is>
      </c>
      <c r="F3476" s="417" t="inlineStr">
        <is>
          <t>South East</t>
        </is>
      </c>
      <c r="G3476" s="380" t="inlineStr">
        <is>
          <t>RT Urban Big</t>
        </is>
      </c>
      <c r="H3476" s="413" t="inlineStr">
        <is>
          <t>Other Urban</t>
        </is>
      </c>
    </row>
    <row r="3477" ht="15.75" customFormat="1" customHeight="1" s="41">
      <c r="B3477" s="416" t="inlineStr">
        <is>
          <t>E02003560</t>
        </is>
      </c>
      <c r="C3477" s="417" t="inlineStr">
        <is>
          <t>Southampton 012</t>
        </is>
      </c>
      <c r="D3477" s="417" t="inlineStr">
        <is>
          <t>E06000045</t>
        </is>
      </c>
      <c r="E3477" s="417" t="inlineStr">
        <is>
          <t>Southampton</t>
        </is>
      </c>
      <c r="F3477" s="417" t="inlineStr">
        <is>
          <t>South East</t>
        </is>
      </c>
      <c r="G3477" s="380" t="inlineStr">
        <is>
          <t>RT Urban Big</t>
        </is>
      </c>
      <c r="H3477" s="413" t="inlineStr">
        <is>
          <t>Other Urban</t>
        </is>
      </c>
    </row>
    <row r="3478" ht="15.75" customFormat="1" customHeight="1" s="41">
      <c r="B3478" s="416" t="inlineStr">
        <is>
          <t>E02003561</t>
        </is>
      </c>
      <c r="C3478" s="417" t="inlineStr">
        <is>
          <t>Southampton 013</t>
        </is>
      </c>
      <c r="D3478" s="417" t="inlineStr">
        <is>
          <t>E06000045</t>
        </is>
      </c>
      <c r="E3478" s="417" t="inlineStr">
        <is>
          <t>Southampton</t>
        </is>
      </c>
      <c r="F3478" s="417" t="inlineStr">
        <is>
          <t>South East</t>
        </is>
      </c>
      <c r="G3478" s="380" t="inlineStr">
        <is>
          <t>RT Urban Big</t>
        </is>
      </c>
      <c r="H3478" s="413" t="inlineStr">
        <is>
          <t>Other Urban</t>
        </is>
      </c>
    </row>
    <row r="3479" ht="15.75" customFormat="1" customHeight="1" s="41">
      <c r="B3479" s="416" t="inlineStr">
        <is>
          <t>E02003562</t>
        </is>
      </c>
      <c r="C3479" s="417" t="inlineStr">
        <is>
          <t>Southampton 014</t>
        </is>
      </c>
      <c r="D3479" s="417" t="inlineStr">
        <is>
          <t>E06000045</t>
        </is>
      </c>
      <c r="E3479" s="417" t="inlineStr">
        <is>
          <t>Southampton</t>
        </is>
      </c>
      <c r="F3479" s="417" t="inlineStr">
        <is>
          <t>South East</t>
        </is>
      </c>
      <c r="G3479" s="380" t="inlineStr">
        <is>
          <t>RT Urban Big</t>
        </is>
      </c>
      <c r="H3479" s="413" t="inlineStr">
        <is>
          <t>Other Urban</t>
        </is>
      </c>
    </row>
    <row r="3480" ht="15.75" customFormat="1" customHeight="1" s="41">
      <c r="B3480" s="416" t="inlineStr">
        <is>
          <t>E02003563</t>
        </is>
      </c>
      <c r="C3480" s="417" t="inlineStr">
        <is>
          <t>Southampton 015</t>
        </is>
      </c>
      <c r="D3480" s="417" t="inlineStr">
        <is>
          <t>E06000045</t>
        </is>
      </c>
      <c r="E3480" s="417" t="inlineStr">
        <is>
          <t>Southampton</t>
        </is>
      </c>
      <c r="F3480" s="417" t="inlineStr">
        <is>
          <t>South East</t>
        </is>
      </c>
      <c r="G3480" s="380" t="inlineStr">
        <is>
          <t>RT Urban Big</t>
        </is>
      </c>
      <c r="H3480" s="413" t="inlineStr">
        <is>
          <t>Other Urban</t>
        </is>
      </c>
    </row>
    <row r="3481" ht="15.75" customFormat="1" customHeight="1" s="41">
      <c r="B3481" s="416" t="inlineStr">
        <is>
          <t>E02003564</t>
        </is>
      </c>
      <c r="C3481" s="417" t="inlineStr">
        <is>
          <t>Southampton 016</t>
        </is>
      </c>
      <c r="D3481" s="417" t="inlineStr">
        <is>
          <t>E06000045</t>
        </is>
      </c>
      <c r="E3481" s="417" t="inlineStr">
        <is>
          <t>Southampton</t>
        </is>
      </c>
      <c r="F3481" s="417" t="inlineStr">
        <is>
          <t>South East</t>
        </is>
      </c>
      <c r="G3481" s="380" t="inlineStr">
        <is>
          <t>RT Urban Big</t>
        </is>
      </c>
      <c r="H3481" s="413" t="inlineStr">
        <is>
          <t>Other Urban</t>
        </is>
      </c>
    </row>
    <row r="3482" ht="15.75" customFormat="1" customHeight="1" s="41">
      <c r="B3482" s="416" t="inlineStr">
        <is>
          <t>E02003565</t>
        </is>
      </c>
      <c r="C3482" s="417" t="inlineStr">
        <is>
          <t>Southampton 017</t>
        </is>
      </c>
      <c r="D3482" s="417" t="inlineStr">
        <is>
          <t>E06000045</t>
        </is>
      </c>
      <c r="E3482" s="417" t="inlineStr">
        <is>
          <t>Southampton</t>
        </is>
      </c>
      <c r="F3482" s="417" t="inlineStr">
        <is>
          <t>South East</t>
        </is>
      </c>
      <c r="G3482" s="380" t="inlineStr">
        <is>
          <t>RT Urban Big</t>
        </is>
      </c>
      <c r="H3482" s="413" t="inlineStr">
        <is>
          <t>Other Urban</t>
        </is>
      </c>
    </row>
    <row r="3483" ht="15.75" customFormat="1" customHeight="1" s="41">
      <c r="B3483" s="416" t="inlineStr">
        <is>
          <t>E02003566</t>
        </is>
      </c>
      <c r="C3483" s="417" t="inlineStr">
        <is>
          <t>Southampton 018</t>
        </is>
      </c>
      <c r="D3483" s="417" t="inlineStr">
        <is>
          <t>E06000045</t>
        </is>
      </c>
      <c r="E3483" s="417" t="inlineStr">
        <is>
          <t>Southampton</t>
        </is>
      </c>
      <c r="F3483" s="417" t="inlineStr">
        <is>
          <t>South East</t>
        </is>
      </c>
      <c r="G3483" s="380" t="inlineStr">
        <is>
          <t>RT Urban Big</t>
        </is>
      </c>
      <c r="H3483" s="413" t="inlineStr">
        <is>
          <t>Other Urban</t>
        </is>
      </c>
    </row>
    <row r="3484" ht="15.75" customFormat="1" customHeight="1" s="41">
      <c r="B3484" s="416" t="inlineStr">
        <is>
          <t>E02003567</t>
        </is>
      </c>
      <c r="C3484" s="417" t="inlineStr">
        <is>
          <t>Southampton 019</t>
        </is>
      </c>
      <c r="D3484" s="417" t="inlineStr">
        <is>
          <t>E06000045</t>
        </is>
      </c>
      <c r="E3484" s="417" t="inlineStr">
        <is>
          <t>Southampton</t>
        </is>
      </c>
      <c r="F3484" s="417" t="inlineStr">
        <is>
          <t>South East</t>
        </is>
      </c>
      <c r="G3484" s="380" t="inlineStr">
        <is>
          <t>RT Urban Big</t>
        </is>
      </c>
      <c r="H3484" s="413" t="inlineStr">
        <is>
          <t>Other Urban</t>
        </is>
      </c>
    </row>
    <row r="3485" ht="15.75" customFormat="1" customHeight="1" s="41">
      <c r="B3485" s="416" t="inlineStr">
        <is>
          <t>E02003568</t>
        </is>
      </c>
      <c r="C3485" s="417" t="inlineStr">
        <is>
          <t>Southampton 020</t>
        </is>
      </c>
      <c r="D3485" s="417" t="inlineStr">
        <is>
          <t>E06000045</t>
        </is>
      </c>
      <c r="E3485" s="417" t="inlineStr">
        <is>
          <t>Southampton</t>
        </is>
      </c>
      <c r="F3485" s="417" t="inlineStr">
        <is>
          <t>South East</t>
        </is>
      </c>
      <c r="G3485" s="380" t="inlineStr">
        <is>
          <t>RT Urban Big</t>
        </is>
      </c>
      <c r="H3485" s="413" t="inlineStr">
        <is>
          <t>Other Urban</t>
        </is>
      </c>
    </row>
    <row r="3486" ht="15.75" customFormat="1" customHeight="1" s="41">
      <c r="B3486" s="416" t="inlineStr">
        <is>
          <t>E02003569</t>
        </is>
      </c>
      <c r="C3486" s="417" t="inlineStr">
        <is>
          <t>Southampton 021</t>
        </is>
      </c>
      <c r="D3486" s="417" t="inlineStr">
        <is>
          <t>E06000045</t>
        </is>
      </c>
      <c r="E3486" s="417" t="inlineStr">
        <is>
          <t>Southampton</t>
        </is>
      </c>
      <c r="F3486" s="417" t="inlineStr">
        <is>
          <t>South East</t>
        </is>
      </c>
      <c r="G3486" s="380" t="inlineStr">
        <is>
          <t>RT Urban Big</t>
        </is>
      </c>
      <c r="H3486" s="413" t="inlineStr">
        <is>
          <t>Other Urban</t>
        </is>
      </c>
    </row>
    <row r="3487" ht="15.75" customFormat="1" customHeight="1" s="41">
      <c r="B3487" s="416" t="inlineStr">
        <is>
          <t>E02003570</t>
        </is>
      </c>
      <c r="C3487" s="417" t="inlineStr">
        <is>
          <t>Southampton 022</t>
        </is>
      </c>
      <c r="D3487" s="417" t="inlineStr">
        <is>
          <t>E06000045</t>
        </is>
      </c>
      <c r="E3487" s="417" t="inlineStr">
        <is>
          <t>Southampton</t>
        </is>
      </c>
      <c r="F3487" s="417" t="inlineStr">
        <is>
          <t>South East</t>
        </is>
      </c>
      <c r="G3487" s="380" t="inlineStr">
        <is>
          <t>RT Urban Big</t>
        </is>
      </c>
      <c r="H3487" s="413" t="inlineStr">
        <is>
          <t>Other Urban</t>
        </is>
      </c>
    </row>
    <row r="3488" ht="15.75" customFormat="1" customHeight="1" s="41">
      <c r="B3488" s="416" t="inlineStr">
        <is>
          <t>E02003571</t>
        </is>
      </c>
      <c r="C3488" s="417" t="inlineStr">
        <is>
          <t>Southampton 023</t>
        </is>
      </c>
      <c r="D3488" s="417" t="inlineStr">
        <is>
          <t>E06000045</t>
        </is>
      </c>
      <c r="E3488" s="417" t="inlineStr">
        <is>
          <t>Southampton</t>
        </is>
      </c>
      <c r="F3488" s="417" t="inlineStr">
        <is>
          <t>South East</t>
        </is>
      </c>
      <c r="G3488" s="380" t="inlineStr">
        <is>
          <t>RT Urban Big</t>
        </is>
      </c>
      <c r="H3488" s="413" t="inlineStr">
        <is>
          <t>Other Urban</t>
        </is>
      </c>
    </row>
    <row r="3489" ht="15.75" customFormat="1" customHeight="1" s="41">
      <c r="B3489" s="416" t="inlineStr">
        <is>
          <t>E02003572</t>
        </is>
      </c>
      <c r="C3489" s="417" t="inlineStr">
        <is>
          <t>Southampton 024</t>
        </is>
      </c>
      <c r="D3489" s="417" t="inlineStr">
        <is>
          <t>E06000045</t>
        </is>
      </c>
      <c r="E3489" s="417" t="inlineStr">
        <is>
          <t>Southampton</t>
        </is>
      </c>
      <c r="F3489" s="417" t="inlineStr">
        <is>
          <t>South East</t>
        </is>
      </c>
      <c r="G3489" s="380" t="inlineStr">
        <is>
          <t>RT Urban Big</t>
        </is>
      </c>
      <c r="H3489" s="413" t="inlineStr">
        <is>
          <t>Other Urban</t>
        </is>
      </c>
    </row>
    <row r="3490" ht="15.75" customFormat="1" customHeight="1" s="41">
      <c r="B3490" s="416" t="inlineStr">
        <is>
          <t>E02003573</t>
        </is>
      </c>
      <c r="C3490" s="417" t="inlineStr">
        <is>
          <t>Southampton 025</t>
        </is>
      </c>
      <c r="D3490" s="417" t="inlineStr">
        <is>
          <t>E06000045</t>
        </is>
      </c>
      <c r="E3490" s="417" t="inlineStr">
        <is>
          <t>Southampton</t>
        </is>
      </c>
      <c r="F3490" s="417" t="inlineStr">
        <is>
          <t>South East</t>
        </is>
      </c>
      <c r="G3490" s="380" t="inlineStr">
        <is>
          <t>RT Urban Big</t>
        </is>
      </c>
      <c r="H3490" s="413" t="inlineStr">
        <is>
          <t>Other Urban</t>
        </is>
      </c>
    </row>
    <row r="3491" ht="15.75" customFormat="1" customHeight="1" s="41">
      <c r="B3491" s="416" t="inlineStr">
        <is>
          <t>E02003574</t>
        </is>
      </c>
      <c r="C3491" s="417" t="inlineStr">
        <is>
          <t>Southampton 026</t>
        </is>
      </c>
      <c r="D3491" s="417" t="inlineStr">
        <is>
          <t>E06000045</t>
        </is>
      </c>
      <c r="E3491" s="417" t="inlineStr">
        <is>
          <t>Southampton</t>
        </is>
      </c>
      <c r="F3491" s="417" t="inlineStr">
        <is>
          <t>South East</t>
        </is>
      </c>
      <c r="G3491" s="380" t="inlineStr">
        <is>
          <t>RT Urban Big</t>
        </is>
      </c>
      <c r="H3491" s="413" t="inlineStr">
        <is>
          <t>Other Urban</t>
        </is>
      </c>
    </row>
    <row r="3492" ht="15.75" customFormat="1" customHeight="1" s="41">
      <c r="B3492" s="416" t="inlineStr">
        <is>
          <t>E02003575</t>
        </is>
      </c>
      <c r="C3492" s="417" t="inlineStr">
        <is>
          <t>Southampton 027</t>
        </is>
      </c>
      <c r="D3492" s="417" t="inlineStr">
        <is>
          <t>E06000045</t>
        </is>
      </c>
      <c r="E3492" s="417" t="inlineStr">
        <is>
          <t>Southampton</t>
        </is>
      </c>
      <c r="F3492" s="417" t="inlineStr">
        <is>
          <t>South East</t>
        </is>
      </c>
      <c r="G3492" s="380" t="inlineStr">
        <is>
          <t>RT Urban Big</t>
        </is>
      </c>
      <c r="H3492" s="413" t="inlineStr">
        <is>
          <t>Other Urban</t>
        </is>
      </c>
    </row>
    <row r="3493" ht="15.75" customFormat="1" customHeight="1" s="41">
      <c r="B3493" s="416" t="inlineStr">
        <is>
          <t>E02003576</t>
        </is>
      </c>
      <c r="C3493" s="417" t="inlineStr">
        <is>
          <t>Southampton 028</t>
        </is>
      </c>
      <c r="D3493" s="417" t="inlineStr">
        <is>
          <t>E06000045</t>
        </is>
      </c>
      <c r="E3493" s="417" t="inlineStr">
        <is>
          <t>Southampton</t>
        </is>
      </c>
      <c r="F3493" s="417" t="inlineStr">
        <is>
          <t>South East</t>
        </is>
      </c>
      <c r="G3493" s="380" t="inlineStr">
        <is>
          <t>RT Urban Big</t>
        </is>
      </c>
      <c r="H3493" s="413" t="inlineStr">
        <is>
          <t>Other Urban</t>
        </is>
      </c>
    </row>
    <row r="3494" ht="15.75" customFormat="1" customHeight="1" s="41">
      <c r="B3494" s="416" t="inlineStr">
        <is>
          <t>E02003577</t>
        </is>
      </c>
      <c r="C3494" s="417" t="inlineStr">
        <is>
          <t>Southampton 029</t>
        </is>
      </c>
      <c r="D3494" s="417" t="inlineStr">
        <is>
          <t>E06000045</t>
        </is>
      </c>
      <c r="E3494" s="417" t="inlineStr">
        <is>
          <t>Southampton</t>
        </is>
      </c>
      <c r="F3494" s="417" t="inlineStr">
        <is>
          <t>South East</t>
        </is>
      </c>
      <c r="G3494" s="380" t="inlineStr">
        <is>
          <t>RT Urban Big</t>
        </is>
      </c>
      <c r="H3494" s="413" t="inlineStr">
        <is>
          <t>Other Urban</t>
        </is>
      </c>
    </row>
    <row r="3495" ht="15.75" customFormat="1" customHeight="1" s="41">
      <c r="B3495" s="416" t="inlineStr">
        <is>
          <t>E02003578</t>
        </is>
      </c>
      <c r="C3495" s="417" t="inlineStr">
        <is>
          <t>Southampton 030</t>
        </is>
      </c>
      <c r="D3495" s="417" t="inlineStr">
        <is>
          <t>E06000045</t>
        </is>
      </c>
      <c r="E3495" s="417" t="inlineStr">
        <is>
          <t>Southampton</t>
        </is>
      </c>
      <c r="F3495" s="417" t="inlineStr">
        <is>
          <t>South East</t>
        </is>
      </c>
      <c r="G3495" s="380" t="inlineStr">
        <is>
          <t>RT Urban Big</t>
        </is>
      </c>
      <c r="H3495" s="413" t="inlineStr">
        <is>
          <t>Other Urban</t>
        </is>
      </c>
    </row>
    <row r="3496" ht="15.75" customFormat="1" customHeight="1" s="41">
      <c r="B3496" s="416" t="inlineStr">
        <is>
          <t>E02003579</t>
        </is>
      </c>
      <c r="C3496" s="417" t="inlineStr">
        <is>
          <t>Southampton 031</t>
        </is>
      </c>
      <c r="D3496" s="417" t="inlineStr">
        <is>
          <t>E06000045</t>
        </is>
      </c>
      <c r="E3496" s="417" t="inlineStr">
        <is>
          <t>Southampton</t>
        </is>
      </c>
      <c r="F3496" s="417" t="inlineStr">
        <is>
          <t>South East</t>
        </is>
      </c>
      <c r="G3496" s="380" t="inlineStr">
        <is>
          <t>RT Urban Big</t>
        </is>
      </c>
      <c r="H3496" s="413" t="inlineStr">
        <is>
          <t>Other Urban</t>
        </is>
      </c>
    </row>
    <row r="3497" ht="15.75" customFormat="1" customHeight="1" s="41">
      <c r="B3497" s="416" t="inlineStr">
        <is>
          <t>E02003580</t>
        </is>
      </c>
      <c r="C3497" s="417" t="inlineStr">
        <is>
          <t>Southampton 032</t>
        </is>
      </c>
      <c r="D3497" s="417" t="inlineStr">
        <is>
          <t>E06000045</t>
        </is>
      </c>
      <c r="E3497" s="417" t="inlineStr">
        <is>
          <t>Southampton</t>
        </is>
      </c>
      <c r="F3497" s="417" t="inlineStr">
        <is>
          <t>South East</t>
        </is>
      </c>
      <c r="G3497" s="380" t="inlineStr">
        <is>
          <t>RT Urban Big</t>
        </is>
      </c>
      <c r="H3497" s="413" t="inlineStr">
        <is>
          <t>Other Urban</t>
        </is>
      </c>
    </row>
    <row r="3498" ht="15.75" customFormat="1" customHeight="1" s="41">
      <c r="B3498" s="416" t="inlineStr">
        <is>
          <t>E02003581</t>
        </is>
      </c>
      <c r="C3498" s="417" t="inlineStr">
        <is>
          <t>Isle of Wight 001</t>
        </is>
      </c>
      <c r="D3498" s="417" t="inlineStr">
        <is>
          <t>E06000046</t>
        </is>
      </c>
      <c r="E3498" s="417" t="inlineStr">
        <is>
          <t>Isle of Wight</t>
        </is>
      </c>
      <c r="F3498" s="417" t="inlineStr">
        <is>
          <t>South East</t>
        </is>
      </c>
      <c r="G3498" s="380" t="inlineStr">
        <is>
          <t>RT Urban Small</t>
        </is>
      </c>
      <c r="H3498" s="413" t="inlineStr">
        <is>
          <t>Other Urban</t>
        </is>
      </c>
    </row>
    <row r="3499" ht="15.75" customFormat="1" customHeight="1" s="41">
      <c r="B3499" s="416" t="inlineStr">
        <is>
          <t>E02003582</t>
        </is>
      </c>
      <c r="C3499" s="417" t="inlineStr">
        <is>
          <t>Isle of Wight 002</t>
        </is>
      </c>
      <c r="D3499" s="417" t="inlineStr">
        <is>
          <t>E06000046</t>
        </is>
      </c>
      <c r="E3499" s="417" t="inlineStr">
        <is>
          <t>Isle of Wight</t>
        </is>
      </c>
      <c r="F3499" s="417" t="inlineStr">
        <is>
          <t>South East</t>
        </is>
      </c>
      <c r="G3499" s="380" t="inlineStr">
        <is>
          <t>RT Rural</t>
        </is>
      </c>
      <c r="H3499" s="413" t="inlineStr">
        <is>
          <t>Rural</t>
        </is>
      </c>
    </row>
    <row r="3500" ht="15.75" customFormat="1" customHeight="1" s="41">
      <c r="B3500" s="416" t="inlineStr">
        <is>
          <t>E02003583</t>
        </is>
      </c>
      <c r="C3500" s="417" t="inlineStr">
        <is>
          <t>Isle of Wight 003</t>
        </is>
      </c>
      <c r="D3500" s="417" t="inlineStr">
        <is>
          <t>E06000046</t>
        </is>
      </c>
      <c r="E3500" s="417" t="inlineStr">
        <is>
          <t>Isle of Wight</t>
        </is>
      </c>
      <c r="F3500" s="417" t="inlineStr">
        <is>
          <t>South East</t>
        </is>
      </c>
      <c r="G3500" s="380" t="inlineStr">
        <is>
          <t>RT Rural</t>
        </is>
      </c>
      <c r="H3500" s="413" t="inlineStr">
        <is>
          <t>Rural</t>
        </is>
      </c>
    </row>
    <row r="3501" ht="15.75" customFormat="1" customHeight="1" s="41">
      <c r="B3501" s="416" t="inlineStr">
        <is>
          <t>E02003584</t>
        </is>
      </c>
      <c r="C3501" s="417" t="inlineStr">
        <is>
          <t>Isle of Wight 004</t>
        </is>
      </c>
      <c r="D3501" s="417" t="inlineStr">
        <is>
          <t>E06000046</t>
        </is>
      </c>
      <c r="E3501" s="417" t="inlineStr">
        <is>
          <t>Isle of Wight</t>
        </is>
      </c>
      <c r="F3501" s="417" t="inlineStr">
        <is>
          <t>South East</t>
        </is>
      </c>
      <c r="G3501" s="380" t="inlineStr">
        <is>
          <t>RT Urban Small</t>
        </is>
      </c>
      <c r="H3501" s="413" t="inlineStr">
        <is>
          <t>Other Urban</t>
        </is>
      </c>
    </row>
    <row r="3502" ht="15.75" customFormat="1" customHeight="1" s="41">
      <c r="B3502" s="416" t="inlineStr">
        <is>
          <t>E02003585</t>
        </is>
      </c>
      <c r="C3502" s="417" t="inlineStr">
        <is>
          <t>Isle of Wight 005</t>
        </is>
      </c>
      <c r="D3502" s="417" t="inlineStr">
        <is>
          <t>E06000046</t>
        </is>
      </c>
      <c r="E3502" s="417" t="inlineStr">
        <is>
          <t>Isle of Wight</t>
        </is>
      </c>
      <c r="F3502" s="417" t="inlineStr">
        <is>
          <t>South East</t>
        </is>
      </c>
      <c r="G3502" s="380" t="inlineStr">
        <is>
          <t>RT Rural</t>
        </is>
      </c>
      <c r="H3502" s="413" t="inlineStr">
        <is>
          <t>Rural</t>
        </is>
      </c>
    </row>
    <row r="3503" ht="15.75" customFormat="1" customHeight="1" s="41">
      <c r="B3503" s="416" t="inlineStr">
        <is>
          <t>E02003586</t>
        </is>
      </c>
      <c r="C3503" s="417" t="inlineStr">
        <is>
          <t>Isle of Wight 006</t>
        </is>
      </c>
      <c r="D3503" s="417" t="inlineStr">
        <is>
          <t>E06000046</t>
        </is>
      </c>
      <c r="E3503" s="417" t="inlineStr">
        <is>
          <t>Isle of Wight</t>
        </is>
      </c>
      <c r="F3503" s="417" t="inlineStr">
        <is>
          <t>South East</t>
        </is>
      </c>
      <c r="G3503" s="380" t="inlineStr">
        <is>
          <t>RT Rural</t>
        </is>
      </c>
      <c r="H3503" s="413" t="inlineStr">
        <is>
          <t>Rural</t>
        </is>
      </c>
    </row>
    <row r="3504" ht="15.75" customFormat="1" customHeight="1" s="41">
      <c r="B3504" s="416" t="inlineStr">
        <is>
          <t>E02003587</t>
        </is>
      </c>
      <c r="C3504" s="417" t="inlineStr">
        <is>
          <t>Isle of Wight 007</t>
        </is>
      </c>
      <c r="D3504" s="417" t="inlineStr">
        <is>
          <t>E06000046</t>
        </is>
      </c>
      <c r="E3504" s="417" t="inlineStr">
        <is>
          <t>Isle of Wight</t>
        </is>
      </c>
      <c r="F3504" s="417" t="inlineStr">
        <is>
          <t>South East</t>
        </is>
      </c>
      <c r="G3504" s="380" t="inlineStr">
        <is>
          <t>RT Urban Small</t>
        </is>
      </c>
      <c r="H3504" s="413" t="inlineStr">
        <is>
          <t>Other Urban</t>
        </is>
      </c>
    </row>
    <row r="3505" ht="15.75" customFormat="1" customHeight="1" s="41">
      <c r="B3505" s="416" t="inlineStr">
        <is>
          <t>E02003588</t>
        </is>
      </c>
      <c r="C3505" s="417" t="inlineStr">
        <is>
          <t>Isle of Wight 008</t>
        </is>
      </c>
      <c r="D3505" s="417" t="inlineStr">
        <is>
          <t>E06000046</t>
        </is>
      </c>
      <c r="E3505" s="417" t="inlineStr">
        <is>
          <t>Isle of Wight</t>
        </is>
      </c>
      <c r="F3505" s="417" t="inlineStr">
        <is>
          <t>South East</t>
        </is>
      </c>
      <c r="G3505" s="380" t="inlineStr">
        <is>
          <t>RT Rural</t>
        </is>
      </c>
      <c r="H3505" s="413" t="inlineStr">
        <is>
          <t>Rural</t>
        </is>
      </c>
    </row>
    <row r="3506" ht="15.75" customFormat="1" customHeight="1" s="41">
      <c r="B3506" s="416" t="inlineStr">
        <is>
          <t>E02003589</t>
        </is>
      </c>
      <c r="C3506" s="417" t="inlineStr">
        <is>
          <t>Isle of Wight 009</t>
        </is>
      </c>
      <c r="D3506" s="417" t="inlineStr">
        <is>
          <t>E06000046</t>
        </is>
      </c>
      <c r="E3506" s="417" t="inlineStr">
        <is>
          <t>Isle of Wight</t>
        </is>
      </c>
      <c r="F3506" s="417" t="inlineStr">
        <is>
          <t>South East</t>
        </is>
      </c>
      <c r="G3506" s="380" t="inlineStr">
        <is>
          <t>RT Rural</t>
        </is>
      </c>
      <c r="H3506" s="413" t="inlineStr">
        <is>
          <t>Rural</t>
        </is>
      </c>
    </row>
    <row r="3507" ht="15.75" customFormat="1" customHeight="1" s="41">
      <c r="B3507" s="416" t="inlineStr">
        <is>
          <t>E02003590</t>
        </is>
      </c>
      <c r="C3507" s="417" t="inlineStr">
        <is>
          <t>Isle of Wight 010</t>
        </is>
      </c>
      <c r="D3507" s="417" t="inlineStr">
        <is>
          <t>E06000046</t>
        </is>
      </c>
      <c r="E3507" s="417" t="inlineStr">
        <is>
          <t>Isle of Wight</t>
        </is>
      </c>
      <c r="F3507" s="417" t="inlineStr">
        <is>
          <t>South East</t>
        </is>
      </c>
      <c r="G3507" s="380" t="inlineStr">
        <is>
          <t>RT Urban Small</t>
        </is>
      </c>
      <c r="H3507" s="413" t="inlineStr">
        <is>
          <t>Other Urban</t>
        </is>
      </c>
    </row>
    <row r="3508" ht="15.75" customFormat="1" customHeight="1" s="41">
      <c r="B3508" s="416" t="inlineStr">
        <is>
          <t>E02003591</t>
        </is>
      </c>
      <c r="C3508" s="417" t="inlineStr">
        <is>
          <t>Isle of Wight 011</t>
        </is>
      </c>
      <c r="D3508" s="417" t="inlineStr">
        <is>
          <t>E06000046</t>
        </is>
      </c>
      <c r="E3508" s="417" t="inlineStr">
        <is>
          <t>Isle of Wight</t>
        </is>
      </c>
      <c r="F3508" s="417" t="inlineStr">
        <is>
          <t>South East</t>
        </is>
      </c>
      <c r="G3508" s="380" t="inlineStr">
        <is>
          <t>RT Rural</t>
        </is>
      </c>
      <c r="H3508" s="413" t="inlineStr">
        <is>
          <t>Rural</t>
        </is>
      </c>
    </row>
    <row r="3509" ht="15.75" customFormat="1" customHeight="1" s="41">
      <c r="B3509" s="416" t="inlineStr">
        <is>
          <t>E02003592</t>
        </is>
      </c>
      <c r="C3509" s="417" t="inlineStr">
        <is>
          <t>Isle of Wight 012</t>
        </is>
      </c>
      <c r="D3509" s="417" t="inlineStr">
        <is>
          <t>E06000046</t>
        </is>
      </c>
      <c r="E3509" s="417" t="inlineStr">
        <is>
          <t>Isle of Wight</t>
        </is>
      </c>
      <c r="F3509" s="417" t="inlineStr">
        <is>
          <t>South East</t>
        </is>
      </c>
      <c r="G3509" s="380" t="inlineStr">
        <is>
          <t>RT Rural</t>
        </is>
      </c>
      <c r="H3509" s="413" t="inlineStr">
        <is>
          <t>Rural</t>
        </is>
      </c>
    </row>
    <row r="3510" ht="15.75" customFormat="1" customHeight="1" s="41">
      <c r="B3510" s="416" t="inlineStr">
        <is>
          <t>E02003593</t>
        </is>
      </c>
      <c r="C3510" s="417" t="inlineStr">
        <is>
          <t>Isle of Wight 013</t>
        </is>
      </c>
      <c r="D3510" s="417" t="inlineStr">
        <is>
          <t>E06000046</t>
        </is>
      </c>
      <c r="E3510" s="417" t="inlineStr">
        <is>
          <t>Isle of Wight</t>
        </is>
      </c>
      <c r="F3510" s="417" t="inlineStr">
        <is>
          <t>South East</t>
        </is>
      </c>
      <c r="G3510" s="380" t="inlineStr">
        <is>
          <t>RT Rural</t>
        </is>
      </c>
      <c r="H3510" s="413" t="inlineStr">
        <is>
          <t>Rural</t>
        </is>
      </c>
    </row>
    <row r="3511" ht="15.75" customFormat="1" customHeight="1" s="41">
      <c r="B3511" s="416" t="inlineStr">
        <is>
          <t>E02003594</t>
        </is>
      </c>
      <c r="C3511" s="417" t="inlineStr">
        <is>
          <t>Isle of Wight 014</t>
        </is>
      </c>
      <c r="D3511" s="417" t="inlineStr">
        <is>
          <t>E06000046</t>
        </is>
      </c>
      <c r="E3511" s="417" t="inlineStr">
        <is>
          <t>Isle of Wight</t>
        </is>
      </c>
      <c r="F3511" s="417" t="inlineStr">
        <is>
          <t>South East</t>
        </is>
      </c>
      <c r="G3511" s="380" t="inlineStr">
        <is>
          <t>RT Rural</t>
        </is>
      </c>
      <c r="H3511" s="413" t="inlineStr">
        <is>
          <t>Rural</t>
        </is>
      </c>
    </row>
    <row r="3512" ht="15.75" customFormat="1" customHeight="1" s="41">
      <c r="B3512" s="416" t="inlineStr">
        <is>
          <t>E02003595</t>
        </is>
      </c>
      <c r="C3512" s="417" t="inlineStr">
        <is>
          <t>Isle of Wight 015</t>
        </is>
      </c>
      <c r="D3512" s="417" t="inlineStr">
        <is>
          <t>E06000046</t>
        </is>
      </c>
      <c r="E3512" s="417" t="inlineStr">
        <is>
          <t>Isle of Wight</t>
        </is>
      </c>
      <c r="F3512" s="417" t="inlineStr">
        <is>
          <t>South East</t>
        </is>
      </c>
      <c r="G3512" s="380" t="inlineStr">
        <is>
          <t>RT Rural</t>
        </is>
      </c>
      <c r="H3512" s="413" t="inlineStr">
        <is>
          <t>Rural</t>
        </is>
      </c>
    </row>
    <row r="3513" ht="15.75" customFormat="1" customHeight="1" s="41">
      <c r="B3513" s="416" t="inlineStr">
        <is>
          <t>E02003596</t>
        </is>
      </c>
      <c r="C3513" s="417" t="inlineStr">
        <is>
          <t>Isle of Wight 016</t>
        </is>
      </c>
      <c r="D3513" s="417" t="inlineStr">
        <is>
          <t>E06000046</t>
        </is>
      </c>
      <c r="E3513" s="417" t="inlineStr">
        <is>
          <t>Isle of Wight</t>
        </is>
      </c>
      <c r="F3513" s="417" t="inlineStr">
        <is>
          <t>South East</t>
        </is>
      </c>
      <c r="G3513" s="380" t="inlineStr">
        <is>
          <t>RT Rural</t>
        </is>
      </c>
      <c r="H3513" s="413" t="inlineStr">
        <is>
          <t>Rural</t>
        </is>
      </c>
    </row>
    <row r="3514" ht="15.75" customFormat="1" customHeight="1" s="41">
      <c r="B3514" s="416" t="inlineStr">
        <is>
          <t>E02003597</t>
        </is>
      </c>
      <c r="C3514" s="417" t="inlineStr">
        <is>
          <t>Isle of Wight 017</t>
        </is>
      </c>
      <c r="D3514" s="417" t="inlineStr">
        <is>
          <t>E06000046</t>
        </is>
      </c>
      <c r="E3514" s="417" t="inlineStr">
        <is>
          <t>Isle of Wight</t>
        </is>
      </c>
      <c r="F3514" s="417" t="inlineStr">
        <is>
          <t>South East</t>
        </is>
      </c>
      <c r="G3514" s="380" t="inlineStr">
        <is>
          <t>RT Rural</t>
        </is>
      </c>
      <c r="H3514" s="413" t="inlineStr">
        <is>
          <t>Rural</t>
        </is>
      </c>
    </row>
    <row r="3515" ht="15.75" customFormat="1" customHeight="1" s="41">
      <c r="B3515" s="416" t="inlineStr">
        <is>
          <t>E02003598</t>
        </is>
      </c>
      <c r="C3515" s="417" t="inlineStr">
        <is>
          <t>Isle of Wight 018</t>
        </is>
      </c>
      <c r="D3515" s="417" t="inlineStr">
        <is>
          <t>E06000046</t>
        </is>
      </c>
      <c r="E3515" s="417" t="inlineStr">
        <is>
          <t>Isle of Wight</t>
        </is>
      </c>
      <c r="F3515" s="417" t="inlineStr">
        <is>
          <t>South East</t>
        </is>
      </c>
      <c r="G3515" s="380" t="inlineStr">
        <is>
          <t>RT Rural</t>
        </is>
      </c>
      <c r="H3515" s="413" t="inlineStr">
        <is>
          <t>Rural</t>
        </is>
      </c>
    </row>
    <row r="3516" ht="15.75" customFormat="1" customHeight="1" s="41">
      <c r="B3516" s="416" t="inlineStr">
        <is>
          <t>E02003599</t>
        </is>
      </c>
      <c r="C3516" s="417" t="inlineStr">
        <is>
          <t>Central Bedfordshire 001</t>
        </is>
      </c>
      <c r="D3516" s="417" t="inlineStr">
        <is>
          <t>E06000056</t>
        </is>
      </c>
      <c r="E3516" s="417" t="inlineStr">
        <is>
          <t>Central Bedfordshire</t>
        </is>
      </c>
      <c r="F3516" s="417" t="inlineStr">
        <is>
          <t>South East</t>
        </is>
      </c>
      <c r="G3516" s="380" t="inlineStr">
        <is>
          <t>RT Rural</t>
        </is>
      </c>
      <c r="H3516" s="413" t="inlineStr">
        <is>
          <t>Rural</t>
        </is>
      </c>
    </row>
    <row r="3517" ht="15.75" customFormat="1" customHeight="1" s="41">
      <c r="B3517" s="416" t="inlineStr">
        <is>
          <t>E02003600</t>
        </is>
      </c>
      <c r="C3517" s="417" t="inlineStr">
        <is>
          <t>Central Bedfordshire 002</t>
        </is>
      </c>
      <c r="D3517" s="417" t="inlineStr">
        <is>
          <t>E06000056</t>
        </is>
      </c>
      <c r="E3517" s="417" t="inlineStr">
        <is>
          <t>Central Bedfordshire</t>
        </is>
      </c>
      <c r="F3517" s="417" t="inlineStr">
        <is>
          <t>South East</t>
        </is>
      </c>
      <c r="G3517" s="380" t="inlineStr">
        <is>
          <t>RT Rural</t>
        </is>
      </c>
      <c r="H3517" s="413" t="inlineStr">
        <is>
          <t>Rural</t>
        </is>
      </c>
    </row>
    <row r="3518" ht="15.75" customFormat="1" customHeight="1" s="41">
      <c r="B3518" s="416" t="inlineStr">
        <is>
          <t>E02003601</t>
        </is>
      </c>
      <c r="C3518" s="417" t="inlineStr">
        <is>
          <t>Central Bedfordshire 003</t>
        </is>
      </c>
      <c r="D3518" s="417" t="inlineStr">
        <is>
          <t>E06000056</t>
        </is>
      </c>
      <c r="E3518" s="417" t="inlineStr">
        <is>
          <t>Central Bedfordshire</t>
        </is>
      </c>
      <c r="F3518" s="417" t="inlineStr">
        <is>
          <t>South East</t>
        </is>
      </c>
      <c r="G3518" s="380" t="inlineStr">
        <is>
          <t>RT Rural</t>
        </is>
      </c>
      <c r="H3518" s="413" t="inlineStr">
        <is>
          <t>Rural</t>
        </is>
      </c>
    </row>
    <row r="3519" ht="15.75" customFormat="1" customHeight="1" s="41">
      <c r="B3519" s="416" t="inlineStr">
        <is>
          <t>E02003602</t>
        </is>
      </c>
      <c r="C3519" s="417" t="inlineStr">
        <is>
          <t>Central Bedfordshire 004</t>
        </is>
      </c>
      <c r="D3519" s="417" t="inlineStr">
        <is>
          <t>E06000056</t>
        </is>
      </c>
      <c r="E3519" s="417" t="inlineStr">
        <is>
          <t>Central Bedfordshire</t>
        </is>
      </c>
      <c r="F3519" s="417" t="inlineStr">
        <is>
          <t>South East</t>
        </is>
      </c>
      <c r="G3519" s="380" t="inlineStr">
        <is>
          <t>RT Rural</t>
        </is>
      </c>
      <c r="H3519" s="413" t="inlineStr">
        <is>
          <t>Rural</t>
        </is>
      </c>
    </row>
    <row r="3520" ht="15.75" customFormat="1" customHeight="1" s="41">
      <c r="B3520" s="416" t="inlineStr">
        <is>
          <t>E02003603</t>
        </is>
      </c>
      <c r="C3520" s="417" t="inlineStr">
        <is>
          <t>Central Bedfordshire 005</t>
        </is>
      </c>
      <c r="D3520" s="417" t="inlineStr">
        <is>
          <t>E06000056</t>
        </is>
      </c>
      <c r="E3520" s="417" t="inlineStr">
        <is>
          <t>Central Bedfordshire</t>
        </is>
      </c>
      <c r="F3520" s="417" t="inlineStr">
        <is>
          <t>South East</t>
        </is>
      </c>
      <c r="G3520" s="380" t="inlineStr">
        <is>
          <t>RT Urban Small</t>
        </is>
      </c>
      <c r="H3520" s="413" t="inlineStr">
        <is>
          <t>Other Urban</t>
        </is>
      </c>
    </row>
    <row r="3521" ht="15.75" customFormat="1" customHeight="1" s="41">
      <c r="B3521" s="416" t="inlineStr">
        <is>
          <t>E02003604</t>
        </is>
      </c>
      <c r="C3521" s="417" t="inlineStr">
        <is>
          <t>Central Bedfordshire 006</t>
        </is>
      </c>
      <c r="D3521" s="417" t="inlineStr">
        <is>
          <t>E06000056</t>
        </is>
      </c>
      <c r="E3521" s="417" t="inlineStr">
        <is>
          <t>Central Bedfordshire</t>
        </is>
      </c>
      <c r="F3521" s="417" t="inlineStr">
        <is>
          <t>South East</t>
        </is>
      </c>
      <c r="G3521" s="380" t="inlineStr">
        <is>
          <t>RT Urban Small</t>
        </is>
      </c>
      <c r="H3521" s="413" t="inlineStr">
        <is>
          <t>Other Urban</t>
        </is>
      </c>
    </row>
    <row r="3522" ht="15.75" customFormat="1" customHeight="1" s="41">
      <c r="B3522" s="416" t="inlineStr">
        <is>
          <t>E02003605</t>
        </is>
      </c>
      <c r="C3522" s="417" t="inlineStr">
        <is>
          <t>Central Bedfordshire 007</t>
        </is>
      </c>
      <c r="D3522" s="417" t="inlineStr">
        <is>
          <t>E06000056</t>
        </is>
      </c>
      <c r="E3522" s="417" t="inlineStr">
        <is>
          <t>Central Bedfordshire</t>
        </is>
      </c>
      <c r="F3522" s="417" t="inlineStr">
        <is>
          <t>South East</t>
        </is>
      </c>
      <c r="G3522" s="380" t="inlineStr">
        <is>
          <t>RT Rural</t>
        </is>
      </c>
      <c r="H3522" s="413" t="inlineStr">
        <is>
          <t>Rural</t>
        </is>
      </c>
    </row>
    <row r="3523" ht="15.75" customFormat="1" customHeight="1" s="41">
      <c r="B3523" s="416" t="inlineStr">
        <is>
          <t>E02003606</t>
        </is>
      </c>
      <c r="C3523" s="417" t="inlineStr">
        <is>
          <t>Central Bedfordshire 008</t>
        </is>
      </c>
      <c r="D3523" s="417" t="inlineStr">
        <is>
          <t>E06000056</t>
        </is>
      </c>
      <c r="E3523" s="417" t="inlineStr">
        <is>
          <t>Central Bedfordshire</t>
        </is>
      </c>
      <c r="F3523" s="417" t="inlineStr">
        <is>
          <t>South East</t>
        </is>
      </c>
      <c r="G3523" s="380" t="inlineStr">
        <is>
          <t>RT Rural</t>
        </is>
      </c>
      <c r="H3523" s="413" t="inlineStr">
        <is>
          <t>Rural</t>
        </is>
      </c>
    </row>
    <row r="3524" ht="15.75" customFormat="1" customHeight="1" s="41">
      <c r="B3524" s="416" t="inlineStr">
        <is>
          <t>E02003607</t>
        </is>
      </c>
      <c r="C3524" s="417" t="inlineStr">
        <is>
          <t>Central Bedfordshire 009</t>
        </is>
      </c>
      <c r="D3524" s="417" t="inlineStr">
        <is>
          <t>E06000056</t>
        </is>
      </c>
      <c r="E3524" s="417" t="inlineStr">
        <is>
          <t>Central Bedfordshire</t>
        </is>
      </c>
      <c r="F3524" s="417" t="inlineStr">
        <is>
          <t>South East</t>
        </is>
      </c>
      <c r="G3524" s="380" t="inlineStr">
        <is>
          <t>RT Rural</t>
        </is>
      </c>
      <c r="H3524" s="413" t="inlineStr">
        <is>
          <t>Rural</t>
        </is>
      </c>
    </row>
    <row r="3525" ht="15.75" customFormat="1" customHeight="1" s="41">
      <c r="B3525" s="416" t="inlineStr">
        <is>
          <t>E02003608</t>
        </is>
      </c>
      <c r="C3525" s="417" t="inlineStr">
        <is>
          <t>Central Bedfordshire 010</t>
        </is>
      </c>
      <c r="D3525" s="417" t="inlineStr">
        <is>
          <t>E06000056</t>
        </is>
      </c>
      <c r="E3525" s="417" t="inlineStr">
        <is>
          <t>Central Bedfordshire</t>
        </is>
      </c>
      <c r="F3525" s="417" t="inlineStr">
        <is>
          <t>South East</t>
        </is>
      </c>
      <c r="G3525" s="380" t="inlineStr">
        <is>
          <t>RT Rural</t>
        </is>
      </c>
      <c r="H3525" s="413" t="inlineStr">
        <is>
          <t>Rural</t>
        </is>
      </c>
    </row>
    <row r="3526" ht="15.75" customFormat="1" customHeight="1" s="41">
      <c r="B3526" s="416" t="inlineStr">
        <is>
          <t>E02003609</t>
        </is>
      </c>
      <c r="C3526" s="417" t="inlineStr">
        <is>
          <t>Central Bedfordshire 011</t>
        </is>
      </c>
      <c r="D3526" s="417" t="inlineStr">
        <is>
          <t>E06000056</t>
        </is>
      </c>
      <c r="E3526" s="417" t="inlineStr">
        <is>
          <t>Central Bedfordshire</t>
        </is>
      </c>
      <c r="F3526" s="417" t="inlineStr">
        <is>
          <t>South East</t>
        </is>
      </c>
      <c r="G3526" s="380" t="inlineStr">
        <is>
          <t>RT Rural</t>
        </is>
      </c>
      <c r="H3526" s="413" t="inlineStr">
        <is>
          <t>Rural</t>
        </is>
      </c>
    </row>
    <row r="3527" ht="15.75" customFormat="1" customHeight="1" s="41">
      <c r="B3527" s="416" t="inlineStr">
        <is>
          <t>E02003610</t>
        </is>
      </c>
      <c r="C3527" s="417" t="inlineStr">
        <is>
          <t>Central Bedfordshire 012</t>
        </is>
      </c>
      <c r="D3527" s="417" t="inlineStr">
        <is>
          <t>E06000056</t>
        </is>
      </c>
      <c r="E3527" s="417" t="inlineStr">
        <is>
          <t>Central Bedfordshire</t>
        </is>
      </c>
      <c r="F3527" s="417" t="inlineStr">
        <is>
          <t>South East</t>
        </is>
      </c>
      <c r="G3527" s="380" t="inlineStr">
        <is>
          <t>RT Urban Small</t>
        </is>
      </c>
      <c r="H3527" s="413" t="inlineStr">
        <is>
          <t>Other Urban</t>
        </is>
      </c>
    </row>
    <row r="3528" ht="15.75" customFormat="1" customHeight="1" s="41">
      <c r="B3528" s="416" t="inlineStr">
        <is>
          <t>E02003611</t>
        </is>
      </c>
      <c r="C3528" s="417" t="inlineStr">
        <is>
          <t>Central Bedfordshire 013</t>
        </is>
      </c>
      <c r="D3528" s="417" t="inlineStr">
        <is>
          <t>E06000056</t>
        </is>
      </c>
      <c r="E3528" s="417" t="inlineStr">
        <is>
          <t>Central Bedfordshire</t>
        </is>
      </c>
      <c r="F3528" s="417" t="inlineStr">
        <is>
          <t>South East</t>
        </is>
      </c>
      <c r="G3528" s="380" t="inlineStr">
        <is>
          <t>RT Rural</t>
        </is>
      </c>
      <c r="H3528" s="413" t="inlineStr">
        <is>
          <t>Rural</t>
        </is>
      </c>
    </row>
    <row r="3529" ht="15.75" customFormat="1" customHeight="1" s="41">
      <c r="B3529" s="416" t="inlineStr">
        <is>
          <t>E02003612</t>
        </is>
      </c>
      <c r="C3529" s="417" t="inlineStr">
        <is>
          <t>Central Bedfordshire 014</t>
        </is>
      </c>
      <c r="D3529" s="417" t="inlineStr">
        <is>
          <t>E06000056</t>
        </is>
      </c>
      <c r="E3529" s="417" t="inlineStr">
        <is>
          <t>Central Bedfordshire</t>
        </is>
      </c>
      <c r="F3529" s="417" t="inlineStr">
        <is>
          <t>South East</t>
        </is>
      </c>
      <c r="G3529" s="380" t="inlineStr">
        <is>
          <t>RT Rural</t>
        </is>
      </c>
      <c r="H3529" s="413" t="inlineStr">
        <is>
          <t>Rural</t>
        </is>
      </c>
    </row>
    <row r="3530" ht="15.75" customFormat="1" customHeight="1" s="41">
      <c r="B3530" s="416" t="inlineStr">
        <is>
          <t>E02003613</t>
        </is>
      </c>
      <c r="C3530" s="417" t="inlineStr">
        <is>
          <t>Central Bedfordshire 015</t>
        </is>
      </c>
      <c r="D3530" s="417" t="inlineStr">
        <is>
          <t>E06000056</t>
        </is>
      </c>
      <c r="E3530" s="417" t="inlineStr">
        <is>
          <t>Central Bedfordshire</t>
        </is>
      </c>
      <c r="F3530" s="417" t="inlineStr">
        <is>
          <t>South East</t>
        </is>
      </c>
      <c r="G3530" s="380" t="inlineStr">
        <is>
          <t>RT Urban Small</t>
        </is>
      </c>
      <c r="H3530" s="413" t="inlineStr">
        <is>
          <t>Other Urban</t>
        </is>
      </c>
    </row>
    <row r="3531" ht="15.75" customFormat="1" customHeight="1" s="41">
      <c r="B3531" s="416" t="inlineStr">
        <is>
          <t>E02003614</t>
        </is>
      </c>
      <c r="C3531" s="417" t="inlineStr">
        <is>
          <t>Central Bedfordshire 016</t>
        </is>
      </c>
      <c r="D3531" s="417" t="inlineStr">
        <is>
          <t>E06000056</t>
        </is>
      </c>
      <c r="E3531" s="417" t="inlineStr">
        <is>
          <t>Central Bedfordshire</t>
        </is>
      </c>
      <c r="F3531" s="417" t="inlineStr">
        <is>
          <t>South East</t>
        </is>
      </c>
      <c r="G3531" s="380" t="inlineStr">
        <is>
          <t>RT Urban Small</t>
        </is>
      </c>
      <c r="H3531" s="413" t="inlineStr">
        <is>
          <t>Other Urban</t>
        </is>
      </c>
    </row>
    <row r="3532" ht="15.75" customFormat="1" customHeight="1" s="41">
      <c r="B3532" s="416" t="inlineStr">
        <is>
          <t>E02003615</t>
        </is>
      </c>
      <c r="C3532" s="417" t="inlineStr">
        <is>
          <t>Central Bedfordshire 017</t>
        </is>
      </c>
      <c r="D3532" s="417" t="inlineStr">
        <is>
          <t>E06000056</t>
        </is>
      </c>
      <c r="E3532" s="417" t="inlineStr">
        <is>
          <t>Central Bedfordshire</t>
        </is>
      </c>
      <c r="F3532" s="417" t="inlineStr">
        <is>
          <t>South East</t>
        </is>
      </c>
      <c r="G3532" s="380" t="inlineStr">
        <is>
          <t>RT Rural</t>
        </is>
      </c>
      <c r="H3532" s="413" t="inlineStr">
        <is>
          <t>Rural</t>
        </is>
      </c>
    </row>
    <row r="3533" ht="15.75" customFormat="1" customHeight="1" s="41">
      <c r="B3533" s="416" t="inlineStr">
        <is>
          <t>E02003616</t>
        </is>
      </c>
      <c r="C3533" s="417" t="inlineStr">
        <is>
          <t>Bedford 001</t>
        </is>
      </c>
      <c r="D3533" s="417" t="inlineStr">
        <is>
          <t>E06000055</t>
        </is>
      </c>
      <c r="E3533" s="417" t="inlineStr">
        <is>
          <t>Bedford</t>
        </is>
      </c>
      <c r="F3533" s="417" t="inlineStr">
        <is>
          <t>South East</t>
        </is>
      </c>
      <c r="G3533" s="380" t="inlineStr">
        <is>
          <t>RT Rural</t>
        </is>
      </c>
      <c r="H3533" s="413" t="inlineStr">
        <is>
          <t>Rural</t>
        </is>
      </c>
    </row>
    <row r="3534" ht="15.75" customFormat="1" customHeight="1" s="41">
      <c r="B3534" s="416" t="inlineStr">
        <is>
          <t>E02003617</t>
        </is>
      </c>
      <c r="C3534" s="417" t="inlineStr">
        <is>
          <t>Bedford 002</t>
        </is>
      </c>
      <c r="D3534" s="417" t="inlineStr">
        <is>
          <t>E06000055</t>
        </is>
      </c>
      <c r="E3534" s="417" t="inlineStr">
        <is>
          <t>Bedford</t>
        </is>
      </c>
      <c r="F3534" s="417" t="inlineStr">
        <is>
          <t>South East</t>
        </is>
      </c>
      <c r="G3534" s="380" t="inlineStr">
        <is>
          <t>RT Rural</t>
        </is>
      </c>
      <c r="H3534" s="413" t="inlineStr">
        <is>
          <t>Rural</t>
        </is>
      </c>
    </row>
    <row r="3535" ht="15.75" customFormat="1" customHeight="1" s="41">
      <c r="B3535" s="416" t="inlineStr">
        <is>
          <t>E02003618</t>
        </is>
      </c>
      <c r="C3535" s="417" t="inlineStr">
        <is>
          <t>Bedford 003</t>
        </is>
      </c>
      <c r="D3535" s="417" t="inlineStr">
        <is>
          <t>E06000055</t>
        </is>
      </c>
      <c r="E3535" s="417" t="inlineStr">
        <is>
          <t>Bedford</t>
        </is>
      </c>
      <c r="F3535" s="417" t="inlineStr">
        <is>
          <t>South East</t>
        </is>
      </c>
      <c r="G3535" s="380" t="inlineStr">
        <is>
          <t>RT Rural</t>
        </is>
      </c>
      <c r="H3535" s="413" t="inlineStr">
        <is>
          <t>Rural</t>
        </is>
      </c>
    </row>
    <row r="3536" ht="15.75" customFormat="1" customHeight="1" s="41">
      <c r="B3536" s="416" t="inlineStr">
        <is>
          <t>E02003619</t>
        </is>
      </c>
      <c r="C3536" s="417" t="inlineStr">
        <is>
          <t>Bedford 004</t>
        </is>
      </c>
      <c r="D3536" s="417" t="inlineStr">
        <is>
          <t>E06000055</t>
        </is>
      </c>
      <c r="E3536" s="417" t="inlineStr">
        <is>
          <t>Bedford</t>
        </is>
      </c>
      <c r="F3536" s="417" t="inlineStr">
        <is>
          <t>South East</t>
        </is>
      </c>
      <c r="G3536" s="380" t="inlineStr">
        <is>
          <t>RT Rural</t>
        </is>
      </c>
      <c r="H3536" s="413" t="inlineStr">
        <is>
          <t>Rural</t>
        </is>
      </c>
    </row>
    <row r="3537" ht="15.75" customFormat="1" customHeight="1" s="41">
      <c r="B3537" s="416" t="inlineStr">
        <is>
          <t>E02003620</t>
        </is>
      </c>
      <c r="C3537" s="417" t="inlineStr">
        <is>
          <t>Bedford 005</t>
        </is>
      </c>
      <c r="D3537" s="417" t="inlineStr">
        <is>
          <t>E06000055</t>
        </is>
      </c>
      <c r="E3537" s="417" t="inlineStr">
        <is>
          <t>Bedford</t>
        </is>
      </c>
      <c r="F3537" s="417" t="inlineStr">
        <is>
          <t>South East</t>
        </is>
      </c>
      <c r="G3537" s="380" t="inlineStr">
        <is>
          <t>RT Urban Large</t>
        </is>
      </c>
      <c r="H3537" s="413" t="inlineStr">
        <is>
          <t>Other Urban</t>
        </is>
      </c>
    </row>
    <row r="3538" ht="15.75" customFormat="1" customHeight="1" s="41">
      <c r="B3538" s="416" t="inlineStr">
        <is>
          <t>E02003621</t>
        </is>
      </c>
      <c r="C3538" s="417" t="inlineStr">
        <is>
          <t>Bedford 006</t>
        </is>
      </c>
      <c r="D3538" s="417" t="inlineStr">
        <is>
          <t>E06000055</t>
        </is>
      </c>
      <c r="E3538" s="417" t="inlineStr">
        <is>
          <t>Bedford</t>
        </is>
      </c>
      <c r="F3538" s="417" t="inlineStr">
        <is>
          <t>South East</t>
        </is>
      </c>
      <c r="G3538" s="380" t="inlineStr">
        <is>
          <t>RT Urban Large</t>
        </is>
      </c>
      <c r="H3538" s="413" t="inlineStr">
        <is>
          <t>Other Urban</t>
        </is>
      </c>
    </row>
    <row r="3539" ht="15.75" customFormat="1" customHeight="1" s="41">
      <c r="B3539" s="416" t="inlineStr">
        <is>
          <t>E02003622</t>
        </is>
      </c>
      <c r="C3539" s="417" t="inlineStr">
        <is>
          <t>Bedford 007</t>
        </is>
      </c>
      <c r="D3539" s="417" t="inlineStr">
        <is>
          <t>E06000055</t>
        </is>
      </c>
      <c r="E3539" s="417" t="inlineStr">
        <is>
          <t>Bedford</t>
        </is>
      </c>
      <c r="F3539" s="417" t="inlineStr">
        <is>
          <t>South East</t>
        </is>
      </c>
      <c r="G3539" s="380" t="inlineStr">
        <is>
          <t>RT Urban Large</t>
        </is>
      </c>
      <c r="H3539" s="413" t="inlineStr">
        <is>
          <t>Other Urban</t>
        </is>
      </c>
    </row>
    <row r="3540" ht="15.75" customFormat="1" customHeight="1" s="41">
      <c r="B3540" s="416" t="inlineStr">
        <is>
          <t>E02003623</t>
        </is>
      </c>
      <c r="C3540" s="417" t="inlineStr">
        <is>
          <t>Bedford 008</t>
        </is>
      </c>
      <c r="D3540" s="417" t="inlineStr">
        <is>
          <t>E06000055</t>
        </is>
      </c>
      <c r="E3540" s="417" t="inlineStr">
        <is>
          <t>Bedford</t>
        </is>
      </c>
      <c r="F3540" s="417" t="inlineStr">
        <is>
          <t>South East</t>
        </is>
      </c>
      <c r="G3540" s="380" t="inlineStr">
        <is>
          <t>RT Rural</t>
        </is>
      </c>
      <c r="H3540" s="413" t="inlineStr">
        <is>
          <t>Rural</t>
        </is>
      </c>
    </row>
    <row r="3541" ht="15.75" customFormat="1" customHeight="1" s="41">
      <c r="B3541" s="416" t="inlineStr">
        <is>
          <t>E02003624</t>
        </is>
      </c>
      <c r="C3541" s="417" t="inlineStr">
        <is>
          <t>Bedford 009</t>
        </is>
      </c>
      <c r="D3541" s="417" t="inlineStr">
        <is>
          <t>E06000055</t>
        </is>
      </c>
      <c r="E3541" s="417" t="inlineStr">
        <is>
          <t>Bedford</t>
        </is>
      </c>
      <c r="F3541" s="417" t="inlineStr">
        <is>
          <t>South East</t>
        </is>
      </c>
      <c r="G3541" s="380" t="inlineStr">
        <is>
          <t>RT Urban Large</t>
        </is>
      </c>
      <c r="H3541" s="413" t="inlineStr">
        <is>
          <t>Other Urban</t>
        </is>
      </c>
    </row>
    <row r="3542" ht="15.75" customFormat="1" customHeight="1" s="41">
      <c r="B3542" s="416" t="inlineStr">
        <is>
          <t>E02003625</t>
        </is>
      </c>
      <c r="C3542" s="417" t="inlineStr">
        <is>
          <t>Bedford 010</t>
        </is>
      </c>
      <c r="D3542" s="417" t="inlineStr">
        <is>
          <t>E06000055</t>
        </is>
      </c>
      <c r="E3542" s="417" t="inlineStr">
        <is>
          <t>Bedford</t>
        </is>
      </c>
      <c r="F3542" s="417" t="inlineStr">
        <is>
          <t>South East</t>
        </is>
      </c>
      <c r="G3542" s="380" t="inlineStr">
        <is>
          <t>RT Urban Large</t>
        </is>
      </c>
      <c r="H3542" s="413" t="inlineStr">
        <is>
          <t>Other Urban</t>
        </is>
      </c>
    </row>
    <row r="3543" ht="15.75" customFormat="1" customHeight="1" s="41">
      <c r="B3543" s="416" t="inlineStr">
        <is>
          <t>E02003626</t>
        </is>
      </c>
      <c r="C3543" s="417" t="inlineStr">
        <is>
          <t>Bedford 011</t>
        </is>
      </c>
      <c r="D3543" s="417" t="inlineStr">
        <is>
          <t>E06000055</t>
        </is>
      </c>
      <c r="E3543" s="417" t="inlineStr">
        <is>
          <t>Bedford</t>
        </is>
      </c>
      <c r="F3543" s="417" t="inlineStr">
        <is>
          <t>South East</t>
        </is>
      </c>
      <c r="G3543" s="380" t="inlineStr">
        <is>
          <t>RT Urban Large</t>
        </is>
      </c>
      <c r="H3543" s="413" t="inlineStr">
        <is>
          <t>Other Urban</t>
        </is>
      </c>
    </row>
    <row r="3544" ht="15.75" customFormat="1" customHeight="1" s="41">
      <c r="B3544" s="416" t="inlineStr">
        <is>
          <t>E02003627</t>
        </is>
      </c>
      <c r="C3544" s="417" t="inlineStr">
        <is>
          <t>Bedford 012</t>
        </is>
      </c>
      <c r="D3544" s="417" t="inlineStr">
        <is>
          <t>E06000055</t>
        </is>
      </c>
      <c r="E3544" s="417" t="inlineStr">
        <is>
          <t>Bedford</t>
        </is>
      </c>
      <c r="F3544" s="417" t="inlineStr">
        <is>
          <t>South East</t>
        </is>
      </c>
      <c r="G3544" s="380" t="inlineStr">
        <is>
          <t>RT Urban Large</t>
        </is>
      </c>
      <c r="H3544" s="413" t="inlineStr">
        <is>
          <t>Other Urban</t>
        </is>
      </c>
    </row>
    <row r="3545" ht="15.75" customFormat="1" customHeight="1" s="41">
      <c r="B3545" s="416" t="inlineStr">
        <is>
          <t>E02003628</t>
        </is>
      </c>
      <c r="C3545" s="417" t="inlineStr">
        <is>
          <t>Bedford 013</t>
        </is>
      </c>
      <c r="D3545" s="417" t="inlineStr">
        <is>
          <t>E06000055</t>
        </is>
      </c>
      <c r="E3545" s="417" t="inlineStr">
        <is>
          <t>Bedford</t>
        </is>
      </c>
      <c r="F3545" s="417" t="inlineStr">
        <is>
          <t>South East</t>
        </is>
      </c>
      <c r="G3545" s="380" t="inlineStr">
        <is>
          <t>RT Urban Large</t>
        </is>
      </c>
      <c r="H3545" s="413" t="inlineStr">
        <is>
          <t>Other Urban</t>
        </is>
      </c>
    </row>
    <row r="3546" ht="15.75" customFormat="1" customHeight="1" s="41">
      <c r="B3546" s="416" t="inlineStr">
        <is>
          <t>E02003629</t>
        </is>
      </c>
      <c r="C3546" s="417" t="inlineStr">
        <is>
          <t>Bedford 014</t>
        </is>
      </c>
      <c r="D3546" s="417" t="inlineStr">
        <is>
          <t>E06000055</t>
        </is>
      </c>
      <c r="E3546" s="417" t="inlineStr">
        <is>
          <t>Bedford</t>
        </is>
      </c>
      <c r="F3546" s="417" t="inlineStr">
        <is>
          <t>South East</t>
        </is>
      </c>
      <c r="G3546" s="380" t="inlineStr">
        <is>
          <t>RT Urban Large</t>
        </is>
      </c>
      <c r="H3546" s="413" t="inlineStr">
        <is>
          <t>Other Urban</t>
        </is>
      </c>
    </row>
    <row r="3547" ht="15.75" customFormat="1" customHeight="1" s="41">
      <c r="B3547" s="416" t="inlineStr">
        <is>
          <t>E02003630</t>
        </is>
      </c>
      <c r="C3547" s="417" t="inlineStr">
        <is>
          <t>Bedford 015</t>
        </is>
      </c>
      <c r="D3547" s="417" t="inlineStr">
        <is>
          <t>E06000055</t>
        </is>
      </c>
      <c r="E3547" s="417" t="inlineStr">
        <is>
          <t>Bedford</t>
        </is>
      </c>
      <c r="F3547" s="417" t="inlineStr">
        <is>
          <t>South East</t>
        </is>
      </c>
      <c r="G3547" s="380" t="inlineStr">
        <is>
          <t>RT Urban Large</t>
        </is>
      </c>
      <c r="H3547" s="413" t="inlineStr">
        <is>
          <t>Other Urban</t>
        </is>
      </c>
    </row>
    <row r="3548" ht="15.75" customFormat="1" customHeight="1" s="41">
      <c r="B3548" s="416" t="inlineStr">
        <is>
          <t>E02003631</t>
        </is>
      </c>
      <c r="C3548" s="417" t="inlineStr">
        <is>
          <t>Bedford 016</t>
        </is>
      </c>
      <c r="D3548" s="417" t="inlineStr">
        <is>
          <t>E06000055</t>
        </is>
      </c>
      <c r="E3548" s="417" t="inlineStr">
        <is>
          <t>Bedford</t>
        </is>
      </c>
      <c r="F3548" s="417" t="inlineStr">
        <is>
          <t>South East</t>
        </is>
      </c>
      <c r="G3548" s="380" t="inlineStr">
        <is>
          <t>RT Urban Large</t>
        </is>
      </c>
      <c r="H3548" s="413" t="inlineStr">
        <is>
          <t>Other Urban</t>
        </is>
      </c>
    </row>
    <row r="3549" ht="15.75" customFormat="1" customHeight="1" s="41">
      <c r="B3549" s="416" t="inlineStr">
        <is>
          <t>E02003632</t>
        </is>
      </c>
      <c r="C3549" s="417" t="inlineStr">
        <is>
          <t>Bedford 017</t>
        </is>
      </c>
      <c r="D3549" s="417" t="inlineStr">
        <is>
          <t>E06000055</t>
        </is>
      </c>
      <c r="E3549" s="417" t="inlineStr">
        <is>
          <t>Bedford</t>
        </is>
      </c>
      <c r="F3549" s="417" t="inlineStr">
        <is>
          <t>South East</t>
        </is>
      </c>
      <c r="G3549" s="380" t="inlineStr">
        <is>
          <t>RT Urban Large</t>
        </is>
      </c>
      <c r="H3549" s="413" t="inlineStr">
        <is>
          <t>Other Urban</t>
        </is>
      </c>
    </row>
    <row r="3550" ht="15.75" customFormat="1" customHeight="1" s="41">
      <c r="B3550" s="416" t="inlineStr">
        <is>
          <t>E02003633</t>
        </is>
      </c>
      <c r="C3550" s="417" t="inlineStr">
        <is>
          <t>Bedford 018</t>
        </is>
      </c>
      <c r="D3550" s="417" t="inlineStr">
        <is>
          <t>E06000055</t>
        </is>
      </c>
      <c r="E3550" s="417" t="inlineStr">
        <is>
          <t>Bedford</t>
        </is>
      </c>
      <c r="F3550" s="417" t="inlineStr">
        <is>
          <t>South East</t>
        </is>
      </c>
      <c r="G3550" s="380" t="inlineStr">
        <is>
          <t>RT Urban Large</t>
        </is>
      </c>
      <c r="H3550" s="413" t="inlineStr">
        <is>
          <t>Other Urban</t>
        </is>
      </c>
    </row>
    <row r="3551" ht="15.75" customFormat="1" customHeight="1" s="41">
      <c r="B3551" s="416" t="inlineStr">
        <is>
          <t>E02003634</t>
        </is>
      </c>
      <c r="C3551" s="417" t="inlineStr">
        <is>
          <t>Bedford 019</t>
        </is>
      </c>
      <c r="D3551" s="417" t="inlineStr">
        <is>
          <t>E06000055</t>
        </is>
      </c>
      <c r="E3551" s="417" t="inlineStr">
        <is>
          <t>Bedford</t>
        </is>
      </c>
      <c r="F3551" s="417" t="inlineStr">
        <is>
          <t>South East</t>
        </is>
      </c>
      <c r="G3551" s="380" t="inlineStr">
        <is>
          <t>RT Rural</t>
        </is>
      </c>
      <c r="H3551" s="413" t="inlineStr">
        <is>
          <t>Rural</t>
        </is>
      </c>
    </row>
    <row r="3552" ht="15.75" customFormat="1" customHeight="1" s="41">
      <c r="B3552" s="416" t="inlineStr">
        <is>
          <t>E02003635</t>
        </is>
      </c>
      <c r="C3552" s="417" t="inlineStr">
        <is>
          <t>Bedford 020</t>
        </is>
      </c>
      <c r="D3552" s="417" t="inlineStr">
        <is>
          <t>E06000055</t>
        </is>
      </c>
      <c r="E3552" s="417" t="inlineStr">
        <is>
          <t>Bedford</t>
        </is>
      </c>
      <c r="F3552" s="417" t="inlineStr">
        <is>
          <t>South East</t>
        </is>
      </c>
      <c r="G3552" s="380" t="inlineStr">
        <is>
          <t>RT Rural</t>
        </is>
      </c>
      <c r="H3552" s="413" t="inlineStr">
        <is>
          <t>Rural</t>
        </is>
      </c>
    </row>
    <row r="3553" ht="15.75" customFormat="1" customHeight="1" s="41">
      <c r="B3553" s="416" t="inlineStr">
        <is>
          <t>E02003636</t>
        </is>
      </c>
      <c r="C3553" s="417" t="inlineStr">
        <is>
          <t>Central Bedfordshire 018</t>
        </is>
      </c>
      <c r="D3553" s="417" t="inlineStr">
        <is>
          <t>E06000056</t>
        </is>
      </c>
      <c r="E3553" s="417" t="inlineStr">
        <is>
          <t>Central Bedfordshire</t>
        </is>
      </c>
      <c r="F3553" s="417" t="inlineStr">
        <is>
          <t>South East</t>
        </is>
      </c>
      <c r="G3553" s="380" t="inlineStr">
        <is>
          <t>RT Rural</t>
        </is>
      </c>
      <c r="H3553" s="413" t="inlineStr">
        <is>
          <t>Rural</t>
        </is>
      </c>
    </row>
    <row r="3554" ht="15.75" customFormat="1" customHeight="1" s="41">
      <c r="B3554" s="416" t="inlineStr">
        <is>
          <t>E02003637</t>
        </is>
      </c>
      <c r="C3554" s="417" t="inlineStr">
        <is>
          <t>Central Bedfordshire 019</t>
        </is>
      </c>
      <c r="D3554" s="417" t="inlineStr">
        <is>
          <t>E06000056</t>
        </is>
      </c>
      <c r="E3554" s="417" t="inlineStr">
        <is>
          <t>Central Bedfordshire</t>
        </is>
      </c>
      <c r="F3554" s="417" t="inlineStr">
        <is>
          <t>South East</t>
        </is>
      </c>
      <c r="G3554" s="380" t="inlineStr">
        <is>
          <t>RT Rural</t>
        </is>
      </c>
      <c r="H3554" s="413" t="inlineStr">
        <is>
          <t>Rural</t>
        </is>
      </c>
    </row>
    <row r="3555" ht="15.75" customFormat="1" customHeight="1" s="41">
      <c r="B3555" s="416" t="inlineStr">
        <is>
          <t>E02003638</t>
        </is>
      </c>
      <c r="C3555" s="417" t="inlineStr">
        <is>
          <t>Central Bedfordshire 020</t>
        </is>
      </c>
      <c r="D3555" s="417" t="inlineStr">
        <is>
          <t>E06000056</t>
        </is>
      </c>
      <c r="E3555" s="417" t="inlineStr">
        <is>
          <t>Central Bedfordshire</t>
        </is>
      </c>
      <c r="F3555" s="417" t="inlineStr">
        <is>
          <t>South East</t>
        </is>
      </c>
      <c r="G3555" s="380" t="inlineStr">
        <is>
          <t>RT Urban Medium</t>
        </is>
      </c>
      <c r="H3555" s="413" t="inlineStr">
        <is>
          <t>Other Urban</t>
        </is>
      </c>
    </row>
    <row r="3556" ht="15.75" customFormat="1" customHeight="1" s="41">
      <c r="B3556" s="416" t="inlineStr">
        <is>
          <t>E02003639</t>
        </is>
      </c>
      <c r="C3556" s="417" t="inlineStr">
        <is>
          <t>Central Bedfordshire 021</t>
        </is>
      </c>
      <c r="D3556" s="417" t="inlineStr">
        <is>
          <t>E06000056</t>
        </is>
      </c>
      <c r="E3556" s="417" t="inlineStr">
        <is>
          <t>Central Bedfordshire</t>
        </is>
      </c>
      <c r="F3556" s="417" t="inlineStr">
        <is>
          <t>South East</t>
        </is>
      </c>
      <c r="G3556" s="380" t="inlineStr">
        <is>
          <t>RT Urban Medium</t>
        </is>
      </c>
      <c r="H3556" s="413" t="inlineStr">
        <is>
          <t>Other Urban</t>
        </is>
      </c>
    </row>
    <row r="3557" ht="15.75" customFormat="1" customHeight="1" s="41">
      <c r="B3557" s="416" t="inlineStr">
        <is>
          <t>E02003640</t>
        </is>
      </c>
      <c r="C3557" s="417" t="inlineStr">
        <is>
          <t>Central Bedfordshire 022</t>
        </is>
      </c>
      <c r="D3557" s="417" t="inlineStr">
        <is>
          <t>E06000056</t>
        </is>
      </c>
      <c r="E3557" s="417" t="inlineStr">
        <is>
          <t>Central Bedfordshire</t>
        </is>
      </c>
      <c r="F3557" s="417" t="inlineStr">
        <is>
          <t>South East</t>
        </is>
      </c>
      <c r="G3557" s="380" t="inlineStr">
        <is>
          <t>RT Urban Medium</t>
        </is>
      </c>
      <c r="H3557" s="413" t="inlineStr">
        <is>
          <t>Other Urban</t>
        </is>
      </c>
    </row>
    <row r="3558" ht="15.75" customFormat="1" customHeight="1" s="41">
      <c r="B3558" s="416" t="inlineStr">
        <is>
          <t>E02003641</t>
        </is>
      </c>
      <c r="C3558" s="417" t="inlineStr">
        <is>
          <t>Central Bedfordshire 023</t>
        </is>
      </c>
      <c r="D3558" s="417" t="inlineStr">
        <is>
          <t>E06000056</t>
        </is>
      </c>
      <c r="E3558" s="417" t="inlineStr">
        <is>
          <t>Central Bedfordshire</t>
        </is>
      </c>
      <c r="F3558" s="417" t="inlineStr">
        <is>
          <t>South East</t>
        </is>
      </c>
      <c r="G3558" s="380" t="inlineStr">
        <is>
          <t>RT Urban Medium</t>
        </is>
      </c>
      <c r="H3558" s="413" t="inlineStr">
        <is>
          <t>Other Urban</t>
        </is>
      </c>
    </row>
    <row r="3559" ht="15.75" customFormat="1" customHeight="1" s="41">
      <c r="B3559" s="416" t="inlineStr">
        <is>
          <t>E02003642</t>
        </is>
      </c>
      <c r="C3559" s="417" t="inlineStr">
        <is>
          <t>Central Bedfordshire 025</t>
        </is>
      </c>
      <c r="D3559" s="417" t="inlineStr">
        <is>
          <t>E06000056</t>
        </is>
      </c>
      <c r="E3559" s="417" t="inlineStr">
        <is>
          <t>Central Bedfordshire</t>
        </is>
      </c>
      <c r="F3559" s="417" t="inlineStr">
        <is>
          <t>South East</t>
        </is>
      </c>
      <c r="G3559" s="380" t="inlineStr">
        <is>
          <t>RT Urban Large</t>
        </is>
      </c>
      <c r="H3559" s="413" t="inlineStr">
        <is>
          <t>Other Urban</t>
        </is>
      </c>
    </row>
    <row r="3560" ht="15.75" customFormat="1" customHeight="1" s="41">
      <c r="B3560" s="416" t="inlineStr">
        <is>
          <t>E02003643</t>
        </is>
      </c>
      <c r="C3560" s="417" t="inlineStr">
        <is>
          <t>Central Bedfordshire 024</t>
        </is>
      </c>
      <c r="D3560" s="417" t="inlineStr">
        <is>
          <t>E06000056</t>
        </is>
      </c>
      <c r="E3560" s="417" t="inlineStr">
        <is>
          <t>Central Bedfordshire</t>
        </is>
      </c>
      <c r="F3560" s="417" t="inlineStr">
        <is>
          <t>South East</t>
        </is>
      </c>
      <c r="G3560" s="380" t="inlineStr">
        <is>
          <t>RT Urban Medium</t>
        </is>
      </c>
      <c r="H3560" s="413" t="inlineStr">
        <is>
          <t>Other Urban</t>
        </is>
      </c>
    </row>
    <row r="3561" ht="15.75" customFormat="1" customHeight="1" s="41">
      <c r="B3561" s="416" t="inlineStr">
        <is>
          <t>E02003644</t>
        </is>
      </c>
      <c r="C3561" s="417" t="inlineStr">
        <is>
          <t>Central Bedfordshire 026</t>
        </is>
      </c>
      <c r="D3561" s="417" t="inlineStr">
        <is>
          <t>E06000056</t>
        </is>
      </c>
      <c r="E3561" s="417" t="inlineStr">
        <is>
          <t>Central Bedfordshire</t>
        </is>
      </c>
      <c r="F3561" s="417" t="inlineStr">
        <is>
          <t>South East</t>
        </is>
      </c>
      <c r="G3561" s="380" t="inlineStr">
        <is>
          <t>RT Urban Large</t>
        </is>
      </c>
      <c r="H3561" s="413" t="inlineStr">
        <is>
          <t>Other Urban</t>
        </is>
      </c>
    </row>
    <row r="3562" ht="15.75" customFormat="1" customHeight="1" s="41">
      <c r="B3562" s="416" t="inlineStr">
        <is>
          <t>E02003645</t>
        </is>
      </c>
      <c r="C3562" s="417" t="inlineStr">
        <is>
          <t>Central Bedfordshire 027</t>
        </is>
      </c>
      <c r="D3562" s="417" t="inlineStr">
        <is>
          <t>E06000056</t>
        </is>
      </c>
      <c r="E3562" s="417" t="inlineStr">
        <is>
          <t>Central Bedfordshire</t>
        </is>
      </c>
      <c r="F3562" s="417" t="inlineStr">
        <is>
          <t>South East</t>
        </is>
      </c>
      <c r="G3562" s="380" t="inlineStr">
        <is>
          <t>RT Urban Large</t>
        </is>
      </c>
      <c r="H3562" s="413" t="inlineStr">
        <is>
          <t>Other Urban</t>
        </is>
      </c>
    </row>
    <row r="3563" ht="15.75" customFormat="1" customHeight="1" s="41">
      <c r="B3563" s="416" t="inlineStr">
        <is>
          <t>E02003646</t>
        </is>
      </c>
      <c r="C3563" s="417" t="inlineStr">
        <is>
          <t>Central Bedfordshire 028</t>
        </is>
      </c>
      <c r="D3563" s="417" t="inlineStr">
        <is>
          <t>E06000056</t>
        </is>
      </c>
      <c r="E3563" s="417" t="inlineStr">
        <is>
          <t>Central Bedfordshire</t>
        </is>
      </c>
      <c r="F3563" s="417" t="inlineStr">
        <is>
          <t>South East</t>
        </is>
      </c>
      <c r="G3563" s="380" t="inlineStr">
        <is>
          <t>RT Urban Large</t>
        </is>
      </c>
      <c r="H3563" s="413" t="inlineStr">
        <is>
          <t>Other Urban</t>
        </is>
      </c>
    </row>
    <row r="3564" ht="15.75" customFormat="1" customHeight="1" s="41">
      <c r="B3564" s="416" t="inlineStr">
        <is>
          <t>E02003647</t>
        </is>
      </c>
      <c r="C3564" s="417" t="inlineStr">
        <is>
          <t>Central Bedfordshire 029</t>
        </is>
      </c>
      <c r="D3564" s="417" t="inlineStr">
        <is>
          <t>E06000056</t>
        </is>
      </c>
      <c r="E3564" s="417" t="inlineStr">
        <is>
          <t>Central Bedfordshire</t>
        </is>
      </c>
      <c r="F3564" s="417" t="inlineStr">
        <is>
          <t>South East</t>
        </is>
      </c>
      <c r="G3564" s="380" t="inlineStr">
        <is>
          <t>RT Urban Large</t>
        </is>
      </c>
      <c r="H3564" s="413" t="inlineStr">
        <is>
          <t>Other Urban</t>
        </is>
      </c>
    </row>
    <row r="3565" ht="15.75" customFormat="1" customHeight="1" s="41">
      <c r="B3565" s="416" t="inlineStr">
        <is>
          <t>E02003648</t>
        </is>
      </c>
      <c r="C3565" s="417" t="inlineStr">
        <is>
          <t>Central Bedfordshire 030</t>
        </is>
      </c>
      <c r="D3565" s="417" t="inlineStr">
        <is>
          <t>E06000056</t>
        </is>
      </c>
      <c r="E3565" s="417" t="inlineStr">
        <is>
          <t>Central Bedfordshire</t>
        </is>
      </c>
      <c r="F3565" s="417" t="inlineStr">
        <is>
          <t>South East</t>
        </is>
      </c>
      <c r="G3565" s="380" t="inlineStr">
        <is>
          <t>RT Urban Large</t>
        </is>
      </c>
      <c r="H3565" s="413" t="inlineStr">
        <is>
          <t>Other Urban</t>
        </is>
      </c>
    </row>
    <row r="3566" ht="15.75" customFormat="1" customHeight="1" s="41">
      <c r="B3566" s="416" t="inlineStr">
        <is>
          <t>E02003649</t>
        </is>
      </c>
      <c r="C3566" s="417" t="inlineStr">
        <is>
          <t>Central Bedfordshire 031</t>
        </is>
      </c>
      <c r="D3566" s="417" t="inlineStr">
        <is>
          <t>E06000056</t>
        </is>
      </c>
      <c r="E3566" s="417" t="inlineStr">
        <is>
          <t>Central Bedfordshire</t>
        </is>
      </c>
      <c r="F3566" s="417" t="inlineStr">
        <is>
          <t>South East</t>
        </is>
      </c>
      <c r="G3566" s="380" t="inlineStr">
        <is>
          <t>RT Urban Large</t>
        </is>
      </c>
      <c r="H3566" s="413" t="inlineStr">
        <is>
          <t>Other Urban</t>
        </is>
      </c>
    </row>
    <row r="3567" ht="15.75" customFormat="1" customHeight="1" s="41">
      <c r="B3567" s="416" t="inlineStr">
        <is>
          <t>E02003650</t>
        </is>
      </c>
      <c r="C3567" s="417" t="inlineStr">
        <is>
          <t>Central Bedfordshire 032</t>
        </is>
      </c>
      <c r="D3567" s="417" t="inlineStr">
        <is>
          <t>E06000056</t>
        </is>
      </c>
      <c r="E3567" s="417" t="inlineStr">
        <is>
          <t>Central Bedfordshire</t>
        </is>
      </c>
      <c r="F3567" s="417" t="inlineStr">
        <is>
          <t>South East</t>
        </is>
      </c>
      <c r="G3567" s="380" t="inlineStr">
        <is>
          <t>RT Rural</t>
        </is>
      </c>
      <c r="H3567" s="413" t="inlineStr">
        <is>
          <t>Rural</t>
        </is>
      </c>
    </row>
    <row r="3568" ht="15.75" customFormat="1" customHeight="1" s="41">
      <c r="B3568" s="416" t="inlineStr">
        <is>
          <t>E02003651</t>
        </is>
      </c>
      <c r="C3568" s="417" t="inlineStr">
        <is>
          <t>Central Bedfordshire 033</t>
        </is>
      </c>
      <c r="D3568" s="417" t="inlineStr">
        <is>
          <t>E06000056</t>
        </is>
      </c>
      <c r="E3568" s="417" t="inlineStr">
        <is>
          <t>Central Bedfordshire</t>
        </is>
      </c>
      <c r="F3568" s="417" t="inlineStr">
        <is>
          <t>South East</t>
        </is>
      </c>
      <c r="G3568" s="380" t="inlineStr">
        <is>
          <t>RT Rural</t>
        </is>
      </c>
      <c r="H3568" s="413" t="inlineStr">
        <is>
          <t>Rural</t>
        </is>
      </c>
    </row>
    <row r="3569" ht="15.75" customFormat="1" customHeight="1" s="41">
      <c r="B3569" s="416" t="inlineStr">
        <is>
          <t>E02003652</t>
        </is>
      </c>
      <c r="C3569" s="417" t="inlineStr">
        <is>
          <t>Aylesbury Vale 001</t>
        </is>
      </c>
      <c r="D3569" s="417" t="inlineStr">
        <is>
          <t>E07000004</t>
        </is>
      </c>
      <c r="E3569" s="417" t="inlineStr">
        <is>
          <t>Aylesbury Vale</t>
        </is>
      </c>
      <c r="F3569" s="417" t="inlineStr">
        <is>
          <t>South East</t>
        </is>
      </c>
      <c r="G3569" s="380" t="inlineStr">
        <is>
          <t>RT Rural</t>
        </is>
      </c>
      <c r="H3569" s="413" t="inlineStr">
        <is>
          <t>Rural</t>
        </is>
      </c>
    </row>
    <row r="3570" ht="15.75" customFormat="1" customHeight="1" s="41">
      <c r="B3570" s="416" t="inlineStr">
        <is>
          <t>E02003653</t>
        </is>
      </c>
      <c r="C3570" s="417" t="inlineStr">
        <is>
          <t>Aylesbury Vale 002</t>
        </is>
      </c>
      <c r="D3570" s="417" t="inlineStr">
        <is>
          <t>E07000004</t>
        </is>
      </c>
      <c r="E3570" s="417" t="inlineStr">
        <is>
          <t>Aylesbury Vale</t>
        </is>
      </c>
      <c r="F3570" s="417" t="inlineStr">
        <is>
          <t>South East</t>
        </is>
      </c>
      <c r="G3570" s="380" t="inlineStr">
        <is>
          <t>RT Rural</t>
        </is>
      </c>
      <c r="H3570" s="413" t="inlineStr">
        <is>
          <t>Rural</t>
        </is>
      </c>
    </row>
    <row r="3571" ht="15.75" customFormat="1" customHeight="1" s="41">
      <c r="B3571" s="416" t="inlineStr">
        <is>
          <t>E02003654</t>
        </is>
      </c>
      <c r="C3571" s="417" t="inlineStr">
        <is>
          <t>Aylesbury Vale 003</t>
        </is>
      </c>
      <c r="D3571" s="417" t="inlineStr">
        <is>
          <t>E07000004</t>
        </is>
      </c>
      <c r="E3571" s="417" t="inlineStr">
        <is>
          <t>Aylesbury Vale</t>
        </is>
      </c>
      <c r="F3571" s="417" t="inlineStr">
        <is>
          <t>South East</t>
        </is>
      </c>
      <c r="G3571" s="380" t="inlineStr">
        <is>
          <t>RT Rural</t>
        </is>
      </c>
      <c r="H3571" s="413" t="inlineStr">
        <is>
          <t>Rural</t>
        </is>
      </c>
    </row>
    <row r="3572" ht="15.75" customFormat="1" customHeight="1" s="41">
      <c r="B3572" s="416" t="inlineStr">
        <is>
          <t>E02003655</t>
        </is>
      </c>
      <c r="C3572" s="417" t="inlineStr">
        <is>
          <t>Aylesbury Vale 004</t>
        </is>
      </c>
      <c r="D3572" s="417" t="inlineStr">
        <is>
          <t>E07000004</t>
        </is>
      </c>
      <c r="E3572" s="417" t="inlineStr">
        <is>
          <t>Aylesbury Vale</t>
        </is>
      </c>
      <c r="F3572" s="417" t="inlineStr">
        <is>
          <t>South East</t>
        </is>
      </c>
      <c r="G3572" s="380" t="inlineStr">
        <is>
          <t>RT Rural</t>
        </is>
      </c>
      <c r="H3572" s="413" t="inlineStr">
        <is>
          <t>Rural</t>
        </is>
      </c>
    </row>
    <row r="3573" ht="15.75" customFormat="1" customHeight="1" s="41">
      <c r="B3573" s="416" t="inlineStr">
        <is>
          <t>E02003656</t>
        </is>
      </c>
      <c r="C3573" s="417" t="inlineStr">
        <is>
          <t>Aylesbury Vale 005</t>
        </is>
      </c>
      <c r="D3573" s="417" t="inlineStr">
        <is>
          <t>E07000004</t>
        </is>
      </c>
      <c r="E3573" s="417" t="inlineStr">
        <is>
          <t>Aylesbury Vale</t>
        </is>
      </c>
      <c r="F3573" s="417" t="inlineStr">
        <is>
          <t>South East</t>
        </is>
      </c>
      <c r="G3573" s="380" t="inlineStr">
        <is>
          <t>RT Rural</t>
        </is>
      </c>
      <c r="H3573" s="413" t="inlineStr">
        <is>
          <t>Rural</t>
        </is>
      </c>
    </row>
    <row r="3574" ht="15.75" customFormat="1" customHeight="1" s="41">
      <c r="B3574" s="416" t="inlineStr">
        <is>
          <t>E02003657</t>
        </is>
      </c>
      <c r="C3574" s="417" t="inlineStr">
        <is>
          <t>Aylesbury Vale 006</t>
        </is>
      </c>
      <c r="D3574" s="417" t="inlineStr">
        <is>
          <t>E07000004</t>
        </is>
      </c>
      <c r="E3574" s="417" t="inlineStr">
        <is>
          <t>Aylesbury Vale</t>
        </is>
      </c>
      <c r="F3574" s="417" t="inlineStr">
        <is>
          <t>South East</t>
        </is>
      </c>
      <c r="G3574" s="380" t="inlineStr">
        <is>
          <t>RT Rural</t>
        </is>
      </c>
      <c r="H3574" s="413" t="inlineStr">
        <is>
          <t>Rural</t>
        </is>
      </c>
    </row>
    <row r="3575" ht="15.75" customFormat="1" customHeight="1" s="41">
      <c r="B3575" s="416" t="inlineStr">
        <is>
          <t>E02003658</t>
        </is>
      </c>
      <c r="C3575" s="417" t="inlineStr">
        <is>
          <t>Aylesbury Vale 007</t>
        </is>
      </c>
      <c r="D3575" s="417" t="inlineStr">
        <is>
          <t>E07000004</t>
        </is>
      </c>
      <c r="E3575" s="417" t="inlineStr">
        <is>
          <t>Aylesbury Vale</t>
        </is>
      </c>
      <c r="F3575" s="417" t="inlineStr">
        <is>
          <t>South East</t>
        </is>
      </c>
      <c r="G3575" s="380" t="inlineStr">
        <is>
          <t>RT Rural</t>
        </is>
      </c>
      <c r="H3575" s="413" t="inlineStr">
        <is>
          <t>Rural</t>
        </is>
      </c>
    </row>
    <row r="3576" ht="15.75" customFormat="1" customHeight="1" s="41">
      <c r="B3576" s="416" t="inlineStr">
        <is>
          <t>E02003659</t>
        </is>
      </c>
      <c r="C3576" s="417" t="inlineStr">
        <is>
          <t>Aylesbury Vale 008</t>
        </is>
      </c>
      <c r="D3576" s="417" t="inlineStr">
        <is>
          <t>E07000004</t>
        </is>
      </c>
      <c r="E3576" s="417" t="inlineStr">
        <is>
          <t>Aylesbury Vale</t>
        </is>
      </c>
      <c r="F3576" s="417" t="inlineStr">
        <is>
          <t>South East</t>
        </is>
      </c>
      <c r="G3576" s="380" t="inlineStr">
        <is>
          <t>RT Rural</t>
        </is>
      </c>
      <c r="H3576" s="413" t="inlineStr">
        <is>
          <t>Rural</t>
        </is>
      </c>
    </row>
    <row r="3577" ht="15.75" customFormat="1" customHeight="1" s="41">
      <c r="B3577" s="416" t="inlineStr">
        <is>
          <t>E02003660</t>
        </is>
      </c>
      <c r="C3577" s="417" t="inlineStr">
        <is>
          <t>Aylesbury Vale 009</t>
        </is>
      </c>
      <c r="D3577" s="417" t="inlineStr">
        <is>
          <t>E07000004</t>
        </is>
      </c>
      <c r="E3577" s="417" t="inlineStr">
        <is>
          <t>Aylesbury Vale</t>
        </is>
      </c>
      <c r="F3577" s="417" t="inlineStr">
        <is>
          <t>South East</t>
        </is>
      </c>
      <c r="G3577" s="380" t="inlineStr">
        <is>
          <t>RT Rural</t>
        </is>
      </c>
      <c r="H3577" s="413" t="inlineStr">
        <is>
          <t>Rural</t>
        </is>
      </c>
    </row>
    <row r="3578" ht="15.75" customFormat="1" customHeight="1" s="41">
      <c r="B3578" s="416" t="inlineStr">
        <is>
          <t>E02003661</t>
        </is>
      </c>
      <c r="C3578" s="417" t="inlineStr">
        <is>
          <t>Aylesbury Vale 010</t>
        </is>
      </c>
      <c r="D3578" s="417" t="inlineStr">
        <is>
          <t>E07000004</t>
        </is>
      </c>
      <c r="E3578" s="417" t="inlineStr">
        <is>
          <t>Aylesbury Vale</t>
        </is>
      </c>
      <c r="F3578" s="417" t="inlineStr">
        <is>
          <t>South East</t>
        </is>
      </c>
      <c r="G3578" s="380" t="inlineStr">
        <is>
          <t>RT Rural</t>
        </is>
      </c>
      <c r="H3578" s="413" t="inlineStr">
        <is>
          <t>Rural</t>
        </is>
      </c>
    </row>
    <row r="3579" ht="15.75" customFormat="1" customHeight="1" s="41">
      <c r="B3579" s="416" t="inlineStr">
        <is>
          <t>E02003662</t>
        </is>
      </c>
      <c r="C3579" s="417" t="inlineStr">
        <is>
          <t>Aylesbury Vale 011</t>
        </is>
      </c>
      <c r="D3579" s="417" t="inlineStr">
        <is>
          <t>E07000004</t>
        </is>
      </c>
      <c r="E3579" s="417" t="inlineStr">
        <is>
          <t>Aylesbury Vale</t>
        </is>
      </c>
      <c r="F3579" s="417" t="inlineStr">
        <is>
          <t>South East</t>
        </is>
      </c>
      <c r="G3579" s="380" t="inlineStr">
        <is>
          <t>RT Urban Medium</t>
        </is>
      </c>
      <c r="H3579" s="413" t="inlineStr">
        <is>
          <t>Other Urban</t>
        </is>
      </c>
    </row>
    <row r="3580" ht="15.75" customFormat="1" customHeight="1" s="41">
      <c r="B3580" s="416" t="inlineStr">
        <is>
          <t>E02003663</t>
        </is>
      </c>
      <c r="C3580" s="417" t="inlineStr">
        <is>
          <t>Aylesbury Vale 012</t>
        </is>
      </c>
      <c r="D3580" s="417" t="inlineStr">
        <is>
          <t>E07000004</t>
        </is>
      </c>
      <c r="E3580" s="417" t="inlineStr">
        <is>
          <t>Aylesbury Vale</t>
        </is>
      </c>
      <c r="F3580" s="417" t="inlineStr">
        <is>
          <t>South East</t>
        </is>
      </c>
      <c r="G3580" s="380" t="inlineStr">
        <is>
          <t>RT Urban Medium</t>
        </is>
      </c>
      <c r="H3580" s="413" t="inlineStr">
        <is>
          <t>Other Urban</t>
        </is>
      </c>
    </row>
    <row r="3581" ht="15.75" customFormat="1" customHeight="1" s="41">
      <c r="B3581" s="416" t="inlineStr">
        <is>
          <t>E02003664</t>
        </is>
      </c>
      <c r="C3581" s="417" t="inlineStr">
        <is>
          <t>Aylesbury Vale 013</t>
        </is>
      </c>
      <c r="D3581" s="417" t="inlineStr">
        <is>
          <t>E07000004</t>
        </is>
      </c>
      <c r="E3581" s="417" t="inlineStr">
        <is>
          <t>Aylesbury Vale</t>
        </is>
      </c>
      <c r="F3581" s="417" t="inlineStr">
        <is>
          <t>South East</t>
        </is>
      </c>
      <c r="G3581" s="380" t="inlineStr">
        <is>
          <t>RT Urban Medium</t>
        </is>
      </c>
      <c r="H3581" s="413" t="inlineStr">
        <is>
          <t>Other Urban</t>
        </is>
      </c>
    </row>
    <row r="3582" ht="15.75" customFormat="1" customHeight="1" s="41">
      <c r="B3582" s="416" t="inlineStr">
        <is>
          <t>E02003665</t>
        </is>
      </c>
      <c r="C3582" s="417" t="inlineStr">
        <is>
          <t>Aylesbury Vale 014</t>
        </is>
      </c>
      <c r="D3582" s="417" t="inlineStr">
        <is>
          <t>E07000004</t>
        </is>
      </c>
      <c r="E3582" s="417" t="inlineStr">
        <is>
          <t>Aylesbury Vale</t>
        </is>
      </c>
      <c r="F3582" s="417" t="inlineStr">
        <is>
          <t>South East</t>
        </is>
      </c>
      <c r="G3582" s="380" t="inlineStr">
        <is>
          <t>RT Urban Medium</t>
        </is>
      </c>
      <c r="H3582" s="413" t="inlineStr">
        <is>
          <t>Other Urban</t>
        </is>
      </c>
    </row>
    <row r="3583" ht="15.75" customFormat="1" customHeight="1" s="41">
      <c r="B3583" s="416" t="inlineStr">
        <is>
          <t>E02003666</t>
        </is>
      </c>
      <c r="C3583" s="417" t="inlineStr">
        <is>
          <t>Aylesbury Vale 015</t>
        </is>
      </c>
      <c r="D3583" s="417" t="inlineStr">
        <is>
          <t>E07000004</t>
        </is>
      </c>
      <c r="E3583" s="417" t="inlineStr">
        <is>
          <t>Aylesbury Vale</t>
        </is>
      </c>
      <c r="F3583" s="417" t="inlineStr">
        <is>
          <t>South East</t>
        </is>
      </c>
      <c r="G3583" s="380" t="inlineStr">
        <is>
          <t>RT Urban Medium</t>
        </is>
      </c>
      <c r="H3583" s="413" t="inlineStr">
        <is>
          <t>Other Urban</t>
        </is>
      </c>
    </row>
    <row r="3584" ht="15.75" customFormat="1" customHeight="1" s="41">
      <c r="B3584" s="416" t="inlineStr">
        <is>
          <t>E02003667</t>
        </is>
      </c>
      <c r="C3584" s="417" t="inlineStr">
        <is>
          <t>Aylesbury Vale 016</t>
        </is>
      </c>
      <c r="D3584" s="417" t="inlineStr">
        <is>
          <t>E07000004</t>
        </is>
      </c>
      <c r="E3584" s="417" t="inlineStr">
        <is>
          <t>Aylesbury Vale</t>
        </is>
      </c>
      <c r="F3584" s="417" t="inlineStr">
        <is>
          <t>South East</t>
        </is>
      </c>
      <c r="G3584" s="380" t="inlineStr">
        <is>
          <t>RT Urban Medium</t>
        </is>
      </c>
      <c r="H3584" s="413" t="inlineStr">
        <is>
          <t>Other Urban</t>
        </is>
      </c>
    </row>
    <row r="3585" ht="15.75" customFormat="1" customHeight="1" s="41">
      <c r="B3585" s="416" t="inlineStr">
        <is>
          <t>E02003668</t>
        </is>
      </c>
      <c r="C3585" s="417" t="inlineStr">
        <is>
          <t>Aylesbury Vale 017</t>
        </is>
      </c>
      <c r="D3585" s="417" t="inlineStr">
        <is>
          <t>E07000004</t>
        </is>
      </c>
      <c r="E3585" s="417" t="inlineStr">
        <is>
          <t>Aylesbury Vale</t>
        </is>
      </c>
      <c r="F3585" s="417" t="inlineStr">
        <is>
          <t>South East</t>
        </is>
      </c>
      <c r="G3585" s="380" t="inlineStr">
        <is>
          <t>RT Urban Medium</t>
        </is>
      </c>
      <c r="H3585" s="413" t="inlineStr">
        <is>
          <t>Other Urban</t>
        </is>
      </c>
    </row>
    <row r="3586" ht="15.75" customFormat="1" customHeight="1" s="41">
      <c r="B3586" s="416" t="inlineStr">
        <is>
          <t>E02003669</t>
        </is>
      </c>
      <c r="C3586" s="417" t="inlineStr">
        <is>
          <t>Aylesbury Vale 018</t>
        </is>
      </c>
      <c r="D3586" s="417" t="inlineStr">
        <is>
          <t>E07000004</t>
        </is>
      </c>
      <c r="E3586" s="417" t="inlineStr">
        <is>
          <t>Aylesbury Vale</t>
        </is>
      </c>
      <c r="F3586" s="417" t="inlineStr">
        <is>
          <t>South East</t>
        </is>
      </c>
      <c r="G3586" s="380" t="inlineStr">
        <is>
          <t>RT Urban Medium</t>
        </is>
      </c>
      <c r="H3586" s="413" t="inlineStr">
        <is>
          <t>Other Urban</t>
        </is>
      </c>
    </row>
    <row r="3587" ht="15.75" customFormat="1" customHeight="1" s="41">
      <c r="B3587" s="416" t="inlineStr">
        <is>
          <t>E02003670</t>
        </is>
      </c>
      <c r="C3587" s="417" t="inlineStr">
        <is>
          <t>Aylesbury Vale 019</t>
        </is>
      </c>
      <c r="D3587" s="417" t="inlineStr">
        <is>
          <t>E07000004</t>
        </is>
      </c>
      <c r="E3587" s="417" t="inlineStr">
        <is>
          <t>Aylesbury Vale</t>
        </is>
      </c>
      <c r="F3587" s="417" t="inlineStr">
        <is>
          <t>South East</t>
        </is>
      </c>
      <c r="G3587" s="380" t="inlineStr">
        <is>
          <t>RT Urban Medium</t>
        </is>
      </c>
      <c r="H3587" s="413" t="inlineStr">
        <is>
          <t>Other Urban</t>
        </is>
      </c>
    </row>
    <row r="3588" ht="15.75" customFormat="1" customHeight="1" s="41">
      <c r="B3588" s="416" t="inlineStr">
        <is>
          <t>E02003671</t>
        </is>
      </c>
      <c r="C3588" s="417" t="inlineStr">
        <is>
          <t>Aylesbury Vale 020</t>
        </is>
      </c>
      <c r="D3588" s="417" t="inlineStr">
        <is>
          <t>E07000004</t>
        </is>
      </c>
      <c r="E3588" s="417" t="inlineStr">
        <is>
          <t>Aylesbury Vale</t>
        </is>
      </c>
      <c r="F3588" s="417" t="inlineStr">
        <is>
          <t>South East</t>
        </is>
      </c>
      <c r="G3588" s="380" t="inlineStr">
        <is>
          <t>RT Urban Medium</t>
        </is>
      </c>
      <c r="H3588" s="413" t="inlineStr">
        <is>
          <t>Other Urban</t>
        </is>
      </c>
    </row>
    <row r="3589" ht="15.75" customFormat="1" customHeight="1" s="41">
      <c r="B3589" s="416" t="inlineStr">
        <is>
          <t>E02003672</t>
        </is>
      </c>
      <c r="C3589" s="417" t="inlineStr">
        <is>
          <t>Aylesbury Vale 021</t>
        </is>
      </c>
      <c r="D3589" s="417" t="inlineStr">
        <is>
          <t>E07000004</t>
        </is>
      </c>
      <c r="E3589" s="417" t="inlineStr">
        <is>
          <t>Aylesbury Vale</t>
        </is>
      </c>
      <c r="F3589" s="417" t="inlineStr">
        <is>
          <t>South East</t>
        </is>
      </c>
      <c r="G3589" s="380" t="inlineStr">
        <is>
          <t>RT Rural</t>
        </is>
      </c>
      <c r="H3589" s="413" t="inlineStr">
        <is>
          <t>Rural</t>
        </is>
      </c>
    </row>
    <row r="3590" ht="15.75" customFormat="1" customHeight="1" s="41">
      <c r="B3590" s="416" t="inlineStr">
        <is>
          <t>E02003673</t>
        </is>
      </c>
      <c r="C3590" s="417" t="inlineStr">
        <is>
          <t>Aylesbury Vale 022</t>
        </is>
      </c>
      <c r="D3590" s="417" t="inlineStr">
        <is>
          <t>E07000004</t>
        </is>
      </c>
      <c r="E3590" s="417" t="inlineStr">
        <is>
          <t>Aylesbury Vale</t>
        </is>
      </c>
      <c r="F3590" s="417" t="inlineStr">
        <is>
          <t>South East</t>
        </is>
      </c>
      <c r="G3590" s="380" t="inlineStr">
        <is>
          <t>RT Rural</t>
        </is>
      </c>
      <c r="H3590" s="413" t="inlineStr">
        <is>
          <t>Rural</t>
        </is>
      </c>
    </row>
    <row r="3591" ht="15.75" customFormat="1" customHeight="1" s="41">
      <c r="B3591" s="416" t="inlineStr">
        <is>
          <t>E02003674</t>
        </is>
      </c>
      <c r="C3591" s="417" t="inlineStr">
        <is>
          <t>Aylesbury Vale 023</t>
        </is>
      </c>
      <c r="D3591" s="417" t="inlineStr">
        <is>
          <t>E07000004</t>
        </is>
      </c>
      <c r="E3591" s="417" t="inlineStr">
        <is>
          <t>Aylesbury Vale</t>
        </is>
      </c>
      <c r="F3591" s="417" t="inlineStr">
        <is>
          <t>South East</t>
        </is>
      </c>
      <c r="G3591" s="380" t="inlineStr">
        <is>
          <t>RT Rural</t>
        </is>
      </c>
      <c r="H3591" s="413" t="inlineStr">
        <is>
          <t>Rural</t>
        </is>
      </c>
    </row>
    <row r="3592" ht="15.75" customFormat="1" customHeight="1" s="41">
      <c r="B3592" s="416" t="inlineStr">
        <is>
          <t>E02003675</t>
        </is>
      </c>
      <c r="C3592" s="417" t="inlineStr">
        <is>
          <t>Aylesbury Vale 024</t>
        </is>
      </c>
      <c r="D3592" s="417" t="inlineStr">
        <is>
          <t>E07000004</t>
        </is>
      </c>
      <c r="E3592" s="417" t="inlineStr">
        <is>
          <t>Aylesbury Vale</t>
        </is>
      </c>
      <c r="F3592" s="417" t="inlineStr">
        <is>
          <t>South East</t>
        </is>
      </c>
      <c r="G3592" s="380" t="inlineStr">
        <is>
          <t>RT Rural</t>
        </is>
      </c>
      <c r="H3592" s="413" t="inlineStr">
        <is>
          <t>Rural</t>
        </is>
      </c>
    </row>
    <row r="3593" ht="15.75" customFormat="1" customHeight="1" s="41">
      <c r="B3593" s="416" t="inlineStr">
        <is>
          <t>E02003676</t>
        </is>
      </c>
      <c r="C3593" s="417" t="inlineStr">
        <is>
          <t>Chiltern 001</t>
        </is>
      </c>
      <c r="D3593" s="417" t="inlineStr">
        <is>
          <t>E07000005</t>
        </is>
      </c>
      <c r="E3593" s="417" t="inlineStr">
        <is>
          <t>Chiltern</t>
        </is>
      </c>
      <c r="F3593" s="417" t="inlineStr">
        <is>
          <t>South East</t>
        </is>
      </c>
      <c r="G3593" s="380" t="inlineStr">
        <is>
          <t>RT Rural</t>
        </is>
      </c>
      <c r="H3593" s="413" t="inlineStr">
        <is>
          <t>Rural</t>
        </is>
      </c>
    </row>
    <row r="3594" ht="15.75" customFormat="1" customHeight="1" s="41">
      <c r="B3594" s="416" t="inlineStr">
        <is>
          <t>E02003677</t>
        </is>
      </c>
      <c r="C3594" s="417" t="inlineStr">
        <is>
          <t>Chiltern 002</t>
        </is>
      </c>
      <c r="D3594" s="417" t="inlineStr">
        <is>
          <t>E07000005</t>
        </is>
      </c>
      <c r="E3594" s="417" t="inlineStr">
        <is>
          <t>Chiltern</t>
        </is>
      </c>
      <c r="F3594" s="417" t="inlineStr">
        <is>
          <t>South East</t>
        </is>
      </c>
      <c r="G3594" s="380" t="inlineStr">
        <is>
          <t>RT Urban Medium</t>
        </is>
      </c>
      <c r="H3594" s="413" t="inlineStr">
        <is>
          <t>Other Urban</t>
        </is>
      </c>
    </row>
    <row r="3595" ht="15.75" customFormat="1" customHeight="1" s="41">
      <c r="B3595" s="416" t="inlineStr">
        <is>
          <t>E02003678</t>
        </is>
      </c>
      <c r="C3595" s="417" t="inlineStr">
        <is>
          <t>Chiltern 003</t>
        </is>
      </c>
      <c r="D3595" s="417" t="inlineStr">
        <is>
          <t>E07000005</t>
        </is>
      </c>
      <c r="E3595" s="417" t="inlineStr">
        <is>
          <t>Chiltern</t>
        </is>
      </c>
      <c r="F3595" s="417" t="inlineStr">
        <is>
          <t>South East</t>
        </is>
      </c>
      <c r="G3595" s="380" t="inlineStr">
        <is>
          <t>RT Urban Medium</t>
        </is>
      </c>
      <c r="H3595" s="413" t="inlineStr">
        <is>
          <t>Other Urban</t>
        </is>
      </c>
    </row>
    <row r="3596" ht="15.75" customFormat="1" customHeight="1" s="41">
      <c r="B3596" s="416" t="inlineStr">
        <is>
          <t>E02003679</t>
        </is>
      </c>
      <c r="C3596" s="417" t="inlineStr">
        <is>
          <t>Chiltern 004</t>
        </is>
      </c>
      <c r="D3596" s="417" t="inlineStr">
        <is>
          <t>E07000005</t>
        </is>
      </c>
      <c r="E3596" s="417" t="inlineStr">
        <is>
          <t>Chiltern</t>
        </is>
      </c>
      <c r="F3596" s="417" t="inlineStr">
        <is>
          <t>South East</t>
        </is>
      </c>
      <c r="G3596" s="380" t="inlineStr">
        <is>
          <t>RT Urban Medium</t>
        </is>
      </c>
      <c r="H3596" s="413" t="inlineStr">
        <is>
          <t>Other Urban</t>
        </is>
      </c>
    </row>
    <row r="3597" ht="15.75" customFormat="1" customHeight="1" s="41">
      <c r="B3597" s="416" t="inlineStr">
        <is>
          <t>E02003680</t>
        </is>
      </c>
      <c r="C3597" s="417" t="inlineStr">
        <is>
          <t>Chiltern 005</t>
        </is>
      </c>
      <c r="D3597" s="417" t="inlineStr">
        <is>
          <t>E07000005</t>
        </is>
      </c>
      <c r="E3597" s="417" t="inlineStr">
        <is>
          <t>Chiltern</t>
        </is>
      </c>
      <c r="F3597" s="417" t="inlineStr">
        <is>
          <t>South East</t>
        </is>
      </c>
      <c r="G3597" s="380" t="inlineStr">
        <is>
          <t>RT Rural</t>
        </is>
      </c>
      <c r="H3597" s="413" t="inlineStr">
        <is>
          <t>Rural</t>
        </is>
      </c>
    </row>
    <row r="3598" ht="15.75" customFormat="1" customHeight="1" s="41">
      <c r="B3598" s="416" t="inlineStr">
        <is>
          <t>E02003681</t>
        </is>
      </c>
      <c r="C3598" s="417" t="inlineStr">
        <is>
          <t>Chiltern 006</t>
        </is>
      </c>
      <c r="D3598" s="417" t="inlineStr">
        <is>
          <t>E07000005</t>
        </is>
      </c>
      <c r="E3598" s="417" t="inlineStr">
        <is>
          <t>Chiltern</t>
        </is>
      </c>
      <c r="F3598" s="417" t="inlineStr">
        <is>
          <t>South East</t>
        </is>
      </c>
      <c r="G3598" s="380" t="inlineStr">
        <is>
          <t>RT Urban Medium</t>
        </is>
      </c>
      <c r="H3598" s="413" t="inlineStr">
        <is>
          <t>Other Urban</t>
        </is>
      </c>
    </row>
    <row r="3599" ht="15.75" customFormat="1" customHeight="1" s="41">
      <c r="B3599" s="416" t="inlineStr">
        <is>
          <t>E02003682</t>
        </is>
      </c>
      <c r="C3599" s="417" t="inlineStr">
        <is>
          <t>Chiltern 007</t>
        </is>
      </c>
      <c r="D3599" s="417" t="inlineStr">
        <is>
          <t>E07000005</t>
        </is>
      </c>
      <c r="E3599" s="417" t="inlineStr">
        <is>
          <t>Chiltern</t>
        </is>
      </c>
      <c r="F3599" s="417" t="inlineStr">
        <is>
          <t>South East</t>
        </is>
      </c>
      <c r="G3599" s="380" t="inlineStr">
        <is>
          <t>RT Urban Medium</t>
        </is>
      </c>
      <c r="H3599" s="413" t="inlineStr">
        <is>
          <t>Other Urban</t>
        </is>
      </c>
    </row>
    <row r="3600" ht="15.75" customFormat="1" customHeight="1" s="41">
      <c r="B3600" s="416" t="inlineStr">
        <is>
          <t>E02003683</t>
        </is>
      </c>
      <c r="C3600" s="417" t="inlineStr">
        <is>
          <t>Chiltern 008</t>
        </is>
      </c>
      <c r="D3600" s="417" t="inlineStr">
        <is>
          <t>E07000005</t>
        </is>
      </c>
      <c r="E3600" s="417" t="inlineStr">
        <is>
          <t>Chiltern</t>
        </is>
      </c>
      <c r="F3600" s="417" t="inlineStr">
        <is>
          <t>South East</t>
        </is>
      </c>
      <c r="G3600" s="380" t="inlineStr">
        <is>
          <t>RT Urban Medium</t>
        </is>
      </c>
      <c r="H3600" s="413" t="inlineStr">
        <is>
          <t>Other Urban</t>
        </is>
      </c>
    </row>
    <row r="3601" ht="15.75" customFormat="1" customHeight="1" s="41">
      <c r="B3601" s="416" t="inlineStr">
        <is>
          <t>E02003685</t>
        </is>
      </c>
      <c r="C3601" s="417" t="inlineStr">
        <is>
          <t>Chiltern 010</t>
        </is>
      </c>
      <c r="D3601" s="417" t="inlineStr">
        <is>
          <t>E07000005</t>
        </is>
      </c>
      <c r="E3601" s="417" t="inlineStr">
        <is>
          <t>Chiltern</t>
        </is>
      </c>
      <c r="F3601" s="417" t="inlineStr">
        <is>
          <t>South East</t>
        </is>
      </c>
      <c r="G3601" s="380" t="inlineStr">
        <is>
          <t>RT Rural</t>
        </is>
      </c>
      <c r="H3601" s="413" t="inlineStr">
        <is>
          <t>Rural</t>
        </is>
      </c>
    </row>
    <row r="3602" ht="15.75" customFormat="1" customHeight="1" s="41">
      <c r="B3602" s="416" t="inlineStr">
        <is>
          <t>E02003686</t>
        </is>
      </c>
      <c r="C3602" s="417" t="inlineStr">
        <is>
          <t>Chiltern 011</t>
        </is>
      </c>
      <c r="D3602" s="417" t="inlineStr">
        <is>
          <t>E07000005</t>
        </is>
      </c>
      <c r="E3602" s="417" t="inlineStr">
        <is>
          <t>Chiltern</t>
        </is>
      </c>
      <c r="F3602" s="417" t="inlineStr">
        <is>
          <t>South East</t>
        </is>
      </c>
      <c r="G3602" s="380" t="inlineStr">
        <is>
          <t>RT Urban Small</t>
        </is>
      </c>
      <c r="H3602" s="413" t="inlineStr">
        <is>
          <t>Other Urban</t>
        </is>
      </c>
    </row>
    <row r="3603" ht="15.75" customFormat="1" customHeight="1" s="41">
      <c r="B3603" s="416" t="inlineStr">
        <is>
          <t>E02003687</t>
        </is>
      </c>
      <c r="C3603" s="417" t="inlineStr">
        <is>
          <t>Chiltern 012</t>
        </is>
      </c>
      <c r="D3603" s="417" t="inlineStr">
        <is>
          <t>E07000005</t>
        </is>
      </c>
      <c r="E3603" s="417" t="inlineStr">
        <is>
          <t>Chiltern</t>
        </is>
      </c>
      <c r="F3603" s="417" t="inlineStr">
        <is>
          <t>South East</t>
        </is>
      </c>
      <c r="G3603" s="380" t="inlineStr">
        <is>
          <t>RT Urban Small</t>
        </is>
      </c>
      <c r="H3603" s="413" t="inlineStr">
        <is>
          <t>Other Urban</t>
        </is>
      </c>
    </row>
    <row r="3604" ht="15.75" customFormat="1" customHeight="1" s="41">
      <c r="B3604" s="416" t="inlineStr">
        <is>
          <t>E02003688</t>
        </is>
      </c>
      <c r="C3604" s="417" t="inlineStr">
        <is>
          <t>South Bucks 001</t>
        </is>
      </c>
      <c r="D3604" s="417" t="inlineStr">
        <is>
          <t>E07000006</t>
        </is>
      </c>
      <c r="E3604" s="417" t="inlineStr">
        <is>
          <t>South Bucks</t>
        </is>
      </c>
      <c r="F3604" s="417" t="inlineStr">
        <is>
          <t>South East</t>
        </is>
      </c>
      <c r="G3604" s="380" t="inlineStr">
        <is>
          <t>RT Urban Small</t>
        </is>
      </c>
      <c r="H3604" s="413" t="inlineStr">
        <is>
          <t>Other Urban</t>
        </is>
      </c>
    </row>
    <row r="3605" ht="15.75" customFormat="1" customHeight="1" s="41">
      <c r="B3605" s="416" t="inlineStr">
        <is>
          <t>E02003689</t>
        </is>
      </c>
      <c r="C3605" s="417" t="inlineStr">
        <is>
          <t>South Bucks 002</t>
        </is>
      </c>
      <c r="D3605" s="417" t="inlineStr">
        <is>
          <t>E07000006</t>
        </is>
      </c>
      <c r="E3605" s="417" t="inlineStr">
        <is>
          <t>South Bucks</t>
        </is>
      </c>
      <c r="F3605" s="417" t="inlineStr">
        <is>
          <t>South East</t>
        </is>
      </c>
      <c r="G3605" s="380" t="inlineStr">
        <is>
          <t>RT Urban Small</t>
        </is>
      </c>
      <c r="H3605" s="413" t="inlineStr">
        <is>
          <t>Other Urban</t>
        </is>
      </c>
    </row>
    <row r="3606" ht="15.75" customFormat="1" customHeight="1" s="41">
      <c r="B3606" s="416" t="inlineStr">
        <is>
          <t>E02003690</t>
        </is>
      </c>
      <c r="C3606" s="417" t="inlineStr">
        <is>
          <t>South Bucks 003</t>
        </is>
      </c>
      <c r="D3606" s="417" t="inlineStr">
        <is>
          <t>E07000006</t>
        </is>
      </c>
      <c r="E3606" s="417" t="inlineStr">
        <is>
          <t>South Bucks</t>
        </is>
      </c>
      <c r="F3606" s="417" t="inlineStr">
        <is>
          <t>South East</t>
        </is>
      </c>
      <c r="G3606" s="380" t="inlineStr">
        <is>
          <t>RT Rural</t>
        </is>
      </c>
      <c r="H3606" s="413" t="inlineStr">
        <is>
          <t>Rural</t>
        </is>
      </c>
    </row>
    <row r="3607" ht="15.75" customFormat="1" customHeight="1" s="41">
      <c r="B3607" s="416" t="inlineStr">
        <is>
          <t>E02003691</t>
        </is>
      </c>
      <c r="C3607" s="417" t="inlineStr">
        <is>
          <t>South Bucks 004</t>
        </is>
      </c>
      <c r="D3607" s="417" t="inlineStr">
        <is>
          <t>E07000006</t>
        </is>
      </c>
      <c r="E3607" s="417" t="inlineStr">
        <is>
          <t>South Bucks</t>
        </is>
      </c>
      <c r="F3607" s="417" t="inlineStr">
        <is>
          <t>South East</t>
        </is>
      </c>
      <c r="G3607" s="380" t="inlineStr">
        <is>
          <t>RT Urban Large</t>
        </is>
      </c>
      <c r="H3607" s="413" t="inlineStr">
        <is>
          <t>Other Urban</t>
        </is>
      </c>
    </row>
    <row r="3608" ht="15.75" customFormat="1" customHeight="1" s="41">
      <c r="B3608" s="416" t="inlineStr">
        <is>
          <t>E02003692</t>
        </is>
      </c>
      <c r="C3608" s="417" t="inlineStr">
        <is>
          <t>South Bucks 005</t>
        </is>
      </c>
      <c r="D3608" s="417" t="inlineStr">
        <is>
          <t>E07000006</t>
        </is>
      </c>
      <c r="E3608" s="417" t="inlineStr">
        <is>
          <t>South Bucks</t>
        </is>
      </c>
      <c r="F3608" s="417" t="inlineStr">
        <is>
          <t>South East</t>
        </is>
      </c>
      <c r="G3608" s="380" t="inlineStr">
        <is>
          <t>RT Urban Large</t>
        </is>
      </c>
      <c r="H3608" s="413" t="inlineStr">
        <is>
          <t>Other Urban</t>
        </is>
      </c>
    </row>
    <row r="3609" ht="15.75" customFormat="1" customHeight="1" s="41">
      <c r="B3609" s="416" t="inlineStr">
        <is>
          <t>E02003693</t>
        </is>
      </c>
      <c r="C3609" s="417" t="inlineStr">
        <is>
          <t>South Bucks 006</t>
        </is>
      </c>
      <c r="D3609" s="417" t="inlineStr">
        <is>
          <t>E07000006</t>
        </is>
      </c>
      <c r="E3609" s="417" t="inlineStr">
        <is>
          <t>South Bucks</t>
        </is>
      </c>
      <c r="F3609" s="417" t="inlineStr">
        <is>
          <t>South East</t>
        </is>
      </c>
      <c r="G3609" s="380" t="inlineStr">
        <is>
          <t>RT Rural</t>
        </is>
      </c>
      <c r="H3609" s="413" t="inlineStr">
        <is>
          <t>Rural</t>
        </is>
      </c>
    </row>
    <row r="3610" ht="15.75" customFormat="1" customHeight="1" s="41">
      <c r="B3610" s="416" t="inlineStr">
        <is>
          <t>E02003694</t>
        </is>
      </c>
      <c r="C3610" s="417" t="inlineStr">
        <is>
          <t>South Bucks 007</t>
        </is>
      </c>
      <c r="D3610" s="417" t="inlineStr">
        <is>
          <t>E07000006</t>
        </is>
      </c>
      <c r="E3610" s="417" t="inlineStr">
        <is>
          <t>South Bucks</t>
        </is>
      </c>
      <c r="F3610" s="417" t="inlineStr">
        <is>
          <t>South East</t>
        </is>
      </c>
      <c r="G3610" s="380" t="inlineStr">
        <is>
          <t>RT Urban Large</t>
        </is>
      </c>
      <c r="H3610" s="413" t="inlineStr">
        <is>
          <t>Other Urban</t>
        </is>
      </c>
    </row>
    <row r="3611" ht="15.75" customFormat="1" customHeight="1" s="41">
      <c r="B3611" s="416" t="inlineStr">
        <is>
          <t>E02003695</t>
        </is>
      </c>
      <c r="C3611" s="417" t="inlineStr">
        <is>
          <t>South Bucks 008</t>
        </is>
      </c>
      <c r="D3611" s="417" t="inlineStr">
        <is>
          <t>E07000006</t>
        </is>
      </c>
      <c r="E3611" s="417" t="inlineStr">
        <is>
          <t>South Bucks</t>
        </is>
      </c>
      <c r="F3611" s="417" t="inlineStr">
        <is>
          <t>South East</t>
        </is>
      </c>
      <c r="G3611" s="380" t="inlineStr">
        <is>
          <t>RT Rural</t>
        </is>
      </c>
      <c r="H3611" s="413" t="inlineStr">
        <is>
          <t>Rural</t>
        </is>
      </c>
    </row>
    <row r="3612" ht="15.75" customFormat="1" customHeight="1" s="41">
      <c r="B3612" s="416" t="inlineStr">
        <is>
          <t>E02003696</t>
        </is>
      </c>
      <c r="C3612" s="417" t="inlineStr">
        <is>
          <t>Wycombe 001</t>
        </is>
      </c>
      <c r="D3612" s="417" t="inlineStr">
        <is>
          <t>E07000007</t>
        </is>
      </c>
      <c r="E3612" s="417" t="inlineStr">
        <is>
          <t>Wycombe</t>
        </is>
      </c>
      <c r="F3612" s="417" t="inlineStr">
        <is>
          <t>South East</t>
        </is>
      </c>
      <c r="G3612" s="380" t="inlineStr">
        <is>
          <t>RT Rural</t>
        </is>
      </c>
      <c r="H3612" s="413" t="inlineStr">
        <is>
          <t>Rural</t>
        </is>
      </c>
    </row>
    <row r="3613" ht="15.75" customFormat="1" customHeight="1" s="41">
      <c r="B3613" s="416" t="inlineStr">
        <is>
          <t>E02003697</t>
        </is>
      </c>
      <c r="C3613" s="417" t="inlineStr">
        <is>
          <t>Wycombe 002</t>
        </is>
      </c>
      <c r="D3613" s="417" t="inlineStr">
        <is>
          <t>E07000007</t>
        </is>
      </c>
      <c r="E3613" s="417" t="inlineStr">
        <is>
          <t>Wycombe</t>
        </is>
      </c>
      <c r="F3613" s="417" t="inlineStr">
        <is>
          <t>South East</t>
        </is>
      </c>
      <c r="G3613" s="380" t="inlineStr">
        <is>
          <t>RT Rural</t>
        </is>
      </c>
      <c r="H3613" s="413" t="inlineStr">
        <is>
          <t>Rural</t>
        </is>
      </c>
    </row>
    <row r="3614" ht="15.75" customFormat="1" customHeight="1" s="41">
      <c r="B3614" s="416" t="inlineStr">
        <is>
          <t>E02003698</t>
        </is>
      </c>
      <c r="C3614" s="417" t="inlineStr">
        <is>
          <t>Wycombe 003</t>
        </is>
      </c>
      <c r="D3614" s="417" t="inlineStr">
        <is>
          <t>E07000007</t>
        </is>
      </c>
      <c r="E3614" s="417" t="inlineStr">
        <is>
          <t>Wycombe</t>
        </is>
      </c>
      <c r="F3614" s="417" t="inlineStr">
        <is>
          <t>South East</t>
        </is>
      </c>
      <c r="G3614" s="380" t="inlineStr">
        <is>
          <t>RT Rural</t>
        </is>
      </c>
      <c r="H3614" s="413" t="inlineStr">
        <is>
          <t>Rural</t>
        </is>
      </c>
    </row>
    <row r="3615" ht="15.75" customFormat="1" customHeight="1" s="41">
      <c r="B3615" s="416" t="inlineStr">
        <is>
          <t>E02003699</t>
        </is>
      </c>
      <c r="C3615" s="417" t="inlineStr">
        <is>
          <t>Wycombe 004</t>
        </is>
      </c>
      <c r="D3615" s="417" t="inlineStr">
        <is>
          <t>E07000007</t>
        </is>
      </c>
      <c r="E3615" s="417" t="inlineStr">
        <is>
          <t>Wycombe</t>
        </is>
      </c>
      <c r="F3615" s="417" t="inlineStr">
        <is>
          <t>South East</t>
        </is>
      </c>
      <c r="G3615" s="380" t="inlineStr">
        <is>
          <t>RT Rural</t>
        </is>
      </c>
      <c r="H3615" s="413" t="inlineStr">
        <is>
          <t>Rural</t>
        </is>
      </c>
    </row>
    <row r="3616" ht="15.75" customFormat="1" customHeight="1" s="41">
      <c r="B3616" s="416" t="inlineStr">
        <is>
          <t>E02003701</t>
        </is>
      </c>
      <c r="C3616" s="417" t="inlineStr">
        <is>
          <t>Wycombe 006</t>
        </is>
      </c>
      <c r="D3616" s="417" t="inlineStr">
        <is>
          <t>E07000007</t>
        </is>
      </c>
      <c r="E3616" s="417" t="inlineStr">
        <is>
          <t>Wycombe</t>
        </is>
      </c>
      <c r="F3616" s="417" t="inlineStr">
        <is>
          <t>South East</t>
        </is>
      </c>
      <c r="G3616" s="380" t="inlineStr">
        <is>
          <t>RT Urban Large</t>
        </is>
      </c>
      <c r="H3616" s="413" t="inlineStr">
        <is>
          <t>Other Urban</t>
        </is>
      </c>
    </row>
    <row r="3617" ht="15.75" customFormat="1" customHeight="1" s="41">
      <c r="B3617" s="416" t="inlineStr">
        <is>
          <t>E02003702</t>
        </is>
      </c>
      <c r="C3617" s="417" t="inlineStr">
        <is>
          <t>Wycombe 007</t>
        </is>
      </c>
      <c r="D3617" s="417" t="inlineStr">
        <is>
          <t>E07000007</t>
        </is>
      </c>
      <c r="E3617" s="417" t="inlineStr">
        <is>
          <t>Wycombe</t>
        </is>
      </c>
      <c r="F3617" s="417" t="inlineStr">
        <is>
          <t>South East</t>
        </is>
      </c>
      <c r="G3617" s="380" t="inlineStr">
        <is>
          <t>RT Rural</t>
        </is>
      </c>
      <c r="H3617" s="413" t="inlineStr">
        <is>
          <t>Rural</t>
        </is>
      </c>
    </row>
    <row r="3618" ht="15.75" customFormat="1" customHeight="1" s="41">
      <c r="B3618" s="416" t="inlineStr">
        <is>
          <t>E02003703</t>
        </is>
      </c>
      <c r="C3618" s="417" t="inlineStr">
        <is>
          <t>Wycombe 008</t>
        </is>
      </c>
      <c r="D3618" s="417" t="inlineStr">
        <is>
          <t>E07000007</t>
        </is>
      </c>
      <c r="E3618" s="417" t="inlineStr">
        <is>
          <t>Wycombe</t>
        </is>
      </c>
      <c r="F3618" s="417" t="inlineStr">
        <is>
          <t>South East</t>
        </is>
      </c>
      <c r="G3618" s="380" t="inlineStr">
        <is>
          <t>RT Urban Large</t>
        </is>
      </c>
      <c r="H3618" s="413" t="inlineStr">
        <is>
          <t>Other Urban</t>
        </is>
      </c>
    </row>
    <row r="3619" ht="15.75" customFormat="1" customHeight="1" s="41">
      <c r="B3619" s="416" t="inlineStr">
        <is>
          <t>E02003704</t>
        </is>
      </c>
      <c r="C3619" s="417" t="inlineStr">
        <is>
          <t>Wycombe 009</t>
        </is>
      </c>
      <c r="D3619" s="417" t="inlineStr">
        <is>
          <t>E07000007</t>
        </is>
      </c>
      <c r="E3619" s="417" t="inlineStr">
        <is>
          <t>Wycombe</t>
        </is>
      </c>
      <c r="F3619" s="417" t="inlineStr">
        <is>
          <t>South East</t>
        </is>
      </c>
      <c r="G3619" s="380" t="inlineStr">
        <is>
          <t>RT Urban Large</t>
        </is>
      </c>
      <c r="H3619" s="413" t="inlineStr">
        <is>
          <t>Other Urban</t>
        </is>
      </c>
    </row>
    <row r="3620" ht="15.75" customFormat="1" customHeight="1" s="41">
      <c r="B3620" s="416" t="inlineStr">
        <is>
          <t>E02003705</t>
        </is>
      </c>
      <c r="C3620" s="417" t="inlineStr">
        <is>
          <t>Wycombe 010</t>
        </is>
      </c>
      <c r="D3620" s="417" t="inlineStr">
        <is>
          <t>E07000007</t>
        </is>
      </c>
      <c r="E3620" s="417" t="inlineStr">
        <is>
          <t>Wycombe</t>
        </is>
      </c>
      <c r="F3620" s="417" t="inlineStr">
        <is>
          <t>South East</t>
        </is>
      </c>
      <c r="G3620" s="380" t="inlineStr">
        <is>
          <t>RT Urban Large</t>
        </is>
      </c>
      <c r="H3620" s="413" t="inlineStr">
        <is>
          <t>Other Urban</t>
        </is>
      </c>
    </row>
    <row r="3621" ht="15.75" customFormat="1" customHeight="1" s="41">
      <c r="B3621" s="416" t="inlineStr">
        <is>
          <t>E02003706</t>
        </is>
      </c>
      <c r="C3621" s="417" t="inlineStr">
        <is>
          <t>Wycombe 011</t>
        </is>
      </c>
      <c r="D3621" s="417" t="inlineStr">
        <is>
          <t>E07000007</t>
        </is>
      </c>
      <c r="E3621" s="417" t="inlineStr">
        <is>
          <t>Wycombe</t>
        </is>
      </c>
      <c r="F3621" s="417" t="inlineStr">
        <is>
          <t>South East</t>
        </is>
      </c>
      <c r="G3621" s="380" t="inlineStr">
        <is>
          <t>RT Urban Large</t>
        </is>
      </c>
      <c r="H3621" s="413" t="inlineStr">
        <is>
          <t>Other Urban</t>
        </is>
      </c>
    </row>
    <row r="3622" ht="15.75" customFormat="1" customHeight="1" s="41">
      <c r="B3622" s="416" t="inlineStr">
        <is>
          <t>E02003707</t>
        </is>
      </c>
      <c r="C3622" s="417" t="inlineStr">
        <is>
          <t>Wycombe 012</t>
        </is>
      </c>
      <c r="D3622" s="417" t="inlineStr">
        <is>
          <t>E07000007</t>
        </is>
      </c>
      <c r="E3622" s="417" t="inlineStr">
        <is>
          <t>Wycombe</t>
        </is>
      </c>
      <c r="F3622" s="417" t="inlineStr">
        <is>
          <t>South East</t>
        </is>
      </c>
      <c r="G3622" s="380" t="inlineStr">
        <is>
          <t>RT Urban Large</t>
        </is>
      </c>
      <c r="H3622" s="413" t="inlineStr">
        <is>
          <t>Other Urban</t>
        </is>
      </c>
    </row>
    <row r="3623" ht="15.75" customFormat="1" customHeight="1" s="41">
      <c r="B3623" s="416" t="inlineStr">
        <is>
          <t>E02003708</t>
        </is>
      </c>
      <c r="C3623" s="417" t="inlineStr">
        <is>
          <t>Wycombe 013</t>
        </is>
      </c>
      <c r="D3623" s="417" t="inlineStr">
        <is>
          <t>E07000007</t>
        </is>
      </c>
      <c r="E3623" s="417" t="inlineStr">
        <is>
          <t>Wycombe</t>
        </is>
      </c>
      <c r="F3623" s="417" t="inlineStr">
        <is>
          <t>South East</t>
        </is>
      </c>
      <c r="G3623" s="380" t="inlineStr">
        <is>
          <t>RT Urban Large</t>
        </is>
      </c>
      <c r="H3623" s="413" t="inlineStr">
        <is>
          <t>Other Urban</t>
        </is>
      </c>
    </row>
    <row r="3624" ht="15.75" customFormat="1" customHeight="1" s="41">
      <c r="B3624" s="416" t="inlineStr">
        <is>
          <t>E02003709</t>
        </is>
      </c>
      <c r="C3624" s="417" t="inlineStr">
        <is>
          <t>Wycombe 014</t>
        </is>
      </c>
      <c r="D3624" s="417" t="inlineStr">
        <is>
          <t>E07000007</t>
        </is>
      </c>
      <c r="E3624" s="417" t="inlineStr">
        <is>
          <t>Wycombe</t>
        </is>
      </c>
      <c r="F3624" s="417" t="inlineStr">
        <is>
          <t>South East</t>
        </is>
      </c>
      <c r="G3624" s="380" t="inlineStr">
        <is>
          <t>RT Urban Large</t>
        </is>
      </c>
      <c r="H3624" s="413" t="inlineStr">
        <is>
          <t>Other Urban</t>
        </is>
      </c>
    </row>
    <row r="3625" ht="15.75" customFormat="1" customHeight="1" s="41">
      <c r="B3625" s="416" t="inlineStr">
        <is>
          <t>E02003710</t>
        </is>
      </c>
      <c r="C3625" s="417" t="inlineStr">
        <is>
          <t>Wycombe 015</t>
        </is>
      </c>
      <c r="D3625" s="417" t="inlineStr">
        <is>
          <t>E07000007</t>
        </is>
      </c>
      <c r="E3625" s="417" t="inlineStr">
        <is>
          <t>Wycombe</t>
        </is>
      </c>
      <c r="F3625" s="417" t="inlineStr">
        <is>
          <t>South East</t>
        </is>
      </c>
      <c r="G3625" s="380" t="inlineStr">
        <is>
          <t>RT Urban Large</t>
        </is>
      </c>
      <c r="H3625" s="413" t="inlineStr">
        <is>
          <t>Other Urban</t>
        </is>
      </c>
    </row>
    <row r="3626" ht="15.75" customFormat="1" customHeight="1" s="41">
      <c r="B3626" s="416" t="inlineStr">
        <is>
          <t>E02003711</t>
        </is>
      </c>
      <c r="C3626" s="417" t="inlineStr">
        <is>
          <t>Wycombe 016</t>
        </is>
      </c>
      <c r="D3626" s="417" t="inlineStr">
        <is>
          <t>E07000007</t>
        </is>
      </c>
      <c r="E3626" s="417" t="inlineStr">
        <is>
          <t>Wycombe</t>
        </is>
      </c>
      <c r="F3626" s="417" t="inlineStr">
        <is>
          <t>South East</t>
        </is>
      </c>
      <c r="G3626" s="380" t="inlineStr">
        <is>
          <t>RT Urban Large</t>
        </is>
      </c>
      <c r="H3626" s="413" t="inlineStr">
        <is>
          <t>Other Urban</t>
        </is>
      </c>
    </row>
    <row r="3627" ht="15.75" customFormat="1" customHeight="1" s="41">
      <c r="B3627" s="416" t="inlineStr">
        <is>
          <t>E02003712</t>
        </is>
      </c>
      <c r="C3627" s="417" t="inlineStr">
        <is>
          <t>Wycombe 017</t>
        </is>
      </c>
      <c r="D3627" s="417" t="inlineStr">
        <is>
          <t>E07000007</t>
        </is>
      </c>
      <c r="E3627" s="417" t="inlineStr">
        <is>
          <t>Wycombe</t>
        </is>
      </c>
      <c r="F3627" s="417" t="inlineStr">
        <is>
          <t>South East</t>
        </is>
      </c>
      <c r="G3627" s="380" t="inlineStr">
        <is>
          <t>RT Urban Large</t>
        </is>
      </c>
      <c r="H3627" s="413" t="inlineStr">
        <is>
          <t>Other Urban</t>
        </is>
      </c>
    </row>
    <row r="3628" ht="15.75" customFormat="1" customHeight="1" s="41">
      <c r="B3628" s="416" t="inlineStr">
        <is>
          <t>E02003713</t>
        </is>
      </c>
      <c r="C3628" s="417" t="inlineStr">
        <is>
          <t>Wycombe 018</t>
        </is>
      </c>
      <c r="D3628" s="417" t="inlineStr">
        <is>
          <t>E07000007</t>
        </is>
      </c>
      <c r="E3628" s="417" t="inlineStr">
        <is>
          <t>Wycombe</t>
        </is>
      </c>
      <c r="F3628" s="417" t="inlineStr">
        <is>
          <t>South East</t>
        </is>
      </c>
      <c r="G3628" s="380" t="inlineStr">
        <is>
          <t>RT Urban Large</t>
        </is>
      </c>
      <c r="H3628" s="413" t="inlineStr">
        <is>
          <t>Other Urban</t>
        </is>
      </c>
    </row>
    <row r="3629" ht="15.75" customFormat="1" customHeight="1" s="41">
      <c r="B3629" s="416" t="inlineStr">
        <is>
          <t>E02003714</t>
        </is>
      </c>
      <c r="C3629" s="417" t="inlineStr">
        <is>
          <t>Wycombe 019</t>
        </is>
      </c>
      <c r="D3629" s="417" t="inlineStr">
        <is>
          <t>E07000007</t>
        </is>
      </c>
      <c r="E3629" s="417" t="inlineStr">
        <is>
          <t>Wycombe</t>
        </is>
      </c>
      <c r="F3629" s="417" t="inlineStr">
        <is>
          <t>South East</t>
        </is>
      </c>
      <c r="G3629" s="380" t="inlineStr">
        <is>
          <t>RT Urban Large</t>
        </is>
      </c>
      <c r="H3629" s="413" t="inlineStr">
        <is>
          <t>Other Urban</t>
        </is>
      </c>
    </row>
    <row r="3630" ht="15.75" customFormat="1" customHeight="1" s="41">
      <c r="B3630" s="416" t="inlineStr">
        <is>
          <t>E02003715</t>
        </is>
      </c>
      <c r="C3630" s="417" t="inlineStr">
        <is>
          <t>Wycombe 020</t>
        </is>
      </c>
      <c r="D3630" s="417" t="inlineStr">
        <is>
          <t>E07000007</t>
        </is>
      </c>
      <c r="E3630" s="417" t="inlineStr">
        <is>
          <t>Wycombe</t>
        </is>
      </c>
      <c r="F3630" s="417" t="inlineStr">
        <is>
          <t>South East</t>
        </is>
      </c>
      <c r="G3630" s="380" t="inlineStr">
        <is>
          <t>RT Rural</t>
        </is>
      </c>
      <c r="H3630" s="413" t="inlineStr">
        <is>
          <t>Rural</t>
        </is>
      </c>
    </row>
    <row r="3631" ht="15.75" customFormat="1" customHeight="1" s="41">
      <c r="B3631" s="416" t="inlineStr">
        <is>
          <t>E02003716</t>
        </is>
      </c>
      <c r="C3631" s="417" t="inlineStr">
        <is>
          <t>Wycombe 021</t>
        </is>
      </c>
      <c r="D3631" s="417" t="inlineStr">
        <is>
          <t>E07000007</t>
        </is>
      </c>
      <c r="E3631" s="417" t="inlineStr">
        <is>
          <t>Wycombe</t>
        </is>
      </c>
      <c r="F3631" s="417" t="inlineStr">
        <is>
          <t>South East</t>
        </is>
      </c>
      <c r="G3631" s="380" t="inlineStr">
        <is>
          <t>RT Urban Large</t>
        </is>
      </c>
      <c r="H3631" s="413" t="inlineStr">
        <is>
          <t>Other Urban</t>
        </is>
      </c>
    </row>
    <row r="3632" ht="15.75" customFormat="1" customHeight="1" s="41">
      <c r="B3632" s="416" t="inlineStr">
        <is>
          <t>E02003717</t>
        </is>
      </c>
      <c r="C3632" s="417" t="inlineStr">
        <is>
          <t>Wycombe 022</t>
        </is>
      </c>
      <c r="D3632" s="417" t="inlineStr">
        <is>
          <t>E07000007</t>
        </is>
      </c>
      <c r="E3632" s="417" t="inlineStr">
        <is>
          <t>Wycombe</t>
        </is>
      </c>
      <c r="F3632" s="417" t="inlineStr">
        <is>
          <t>South East</t>
        </is>
      </c>
      <c r="G3632" s="380" t="inlineStr">
        <is>
          <t>RT Urban Small</t>
        </is>
      </c>
      <c r="H3632" s="413" t="inlineStr">
        <is>
          <t>Other Urban</t>
        </is>
      </c>
    </row>
    <row r="3633" ht="15.75" customFormat="1" customHeight="1" s="41">
      <c r="B3633" s="416" t="inlineStr">
        <is>
          <t>E02003718</t>
        </is>
      </c>
      <c r="C3633" s="417" t="inlineStr">
        <is>
          <t>Wycombe 023</t>
        </is>
      </c>
      <c r="D3633" s="417" t="inlineStr">
        <is>
          <t>E07000007</t>
        </is>
      </c>
      <c r="E3633" s="417" t="inlineStr">
        <is>
          <t>Wycombe</t>
        </is>
      </c>
      <c r="F3633" s="417" t="inlineStr">
        <is>
          <t>South East</t>
        </is>
      </c>
      <c r="G3633" s="380" t="inlineStr">
        <is>
          <t>RT Urban Small</t>
        </is>
      </c>
      <c r="H3633" s="413" t="inlineStr">
        <is>
          <t>Other Urban</t>
        </is>
      </c>
    </row>
    <row r="3634" ht="15.75" customFormat="1" customHeight="1" s="41">
      <c r="B3634" s="416" t="inlineStr">
        <is>
          <t>E02003719</t>
        </is>
      </c>
      <c r="C3634" s="417" t="inlineStr">
        <is>
          <t>Cambridge 001</t>
        </is>
      </c>
      <c r="D3634" s="417" t="inlineStr">
        <is>
          <t>E07000008</t>
        </is>
      </c>
      <c r="E3634" s="417" t="inlineStr">
        <is>
          <t>Cambridge</t>
        </is>
      </c>
      <c r="F3634" s="417" t="inlineStr">
        <is>
          <t>South East</t>
        </is>
      </c>
      <c r="G3634" s="380" t="inlineStr">
        <is>
          <t>RT Urban Large</t>
        </is>
      </c>
      <c r="H3634" s="413" t="inlineStr">
        <is>
          <t>Other Urban</t>
        </is>
      </c>
    </row>
    <row r="3635" ht="15.75" customFormat="1" customHeight="1" s="41">
      <c r="B3635" s="416" t="inlineStr">
        <is>
          <t>E02003720</t>
        </is>
      </c>
      <c r="C3635" s="417" t="inlineStr">
        <is>
          <t>Cambridge 002</t>
        </is>
      </c>
      <c r="D3635" s="417" t="inlineStr">
        <is>
          <t>E07000008</t>
        </is>
      </c>
      <c r="E3635" s="417" t="inlineStr">
        <is>
          <t>Cambridge</t>
        </is>
      </c>
      <c r="F3635" s="417" t="inlineStr">
        <is>
          <t>South East</t>
        </is>
      </c>
      <c r="G3635" s="380" t="inlineStr">
        <is>
          <t>RT Urban Large</t>
        </is>
      </c>
      <c r="H3635" s="413" t="inlineStr">
        <is>
          <t>Other Urban</t>
        </is>
      </c>
    </row>
    <row r="3636" ht="15.75" customFormat="1" customHeight="1" s="41">
      <c r="B3636" s="416" t="inlineStr">
        <is>
          <t>E02003721</t>
        </is>
      </c>
      <c r="C3636" s="417" t="inlineStr">
        <is>
          <t>Cambridge 003</t>
        </is>
      </c>
      <c r="D3636" s="417" t="inlineStr">
        <is>
          <t>E07000008</t>
        </is>
      </c>
      <c r="E3636" s="417" t="inlineStr">
        <is>
          <t>Cambridge</t>
        </is>
      </c>
      <c r="F3636" s="417" t="inlineStr">
        <is>
          <t>South East</t>
        </is>
      </c>
      <c r="G3636" s="380" t="inlineStr">
        <is>
          <t>RT Urban Large</t>
        </is>
      </c>
      <c r="H3636" s="413" t="inlineStr">
        <is>
          <t>Other Urban</t>
        </is>
      </c>
    </row>
    <row r="3637" ht="15.75" customFormat="1" customHeight="1" s="41">
      <c r="B3637" s="416" t="inlineStr">
        <is>
          <t>E02003722</t>
        </is>
      </c>
      <c r="C3637" s="417" t="inlineStr">
        <is>
          <t>Cambridge 004</t>
        </is>
      </c>
      <c r="D3637" s="417" t="inlineStr">
        <is>
          <t>E07000008</t>
        </is>
      </c>
      <c r="E3637" s="417" t="inlineStr">
        <is>
          <t>Cambridge</t>
        </is>
      </c>
      <c r="F3637" s="417" t="inlineStr">
        <is>
          <t>South East</t>
        </is>
      </c>
      <c r="G3637" s="380" t="inlineStr">
        <is>
          <t>RT Urban Large</t>
        </is>
      </c>
      <c r="H3637" s="413" t="inlineStr">
        <is>
          <t>Other Urban</t>
        </is>
      </c>
    </row>
    <row r="3638" ht="15.75" customFormat="1" customHeight="1" s="41">
      <c r="B3638" s="416" t="inlineStr">
        <is>
          <t>E02003723</t>
        </is>
      </c>
      <c r="C3638" s="417" t="inlineStr">
        <is>
          <t>Cambridge 005</t>
        </is>
      </c>
      <c r="D3638" s="417" t="inlineStr">
        <is>
          <t>E07000008</t>
        </is>
      </c>
      <c r="E3638" s="417" t="inlineStr">
        <is>
          <t>Cambridge</t>
        </is>
      </c>
      <c r="F3638" s="417" t="inlineStr">
        <is>
          <t>South East</t>
        </is>
      </c>
      <c r="G3638" s="380" t="inlineStr">
        <is>
          <t>RT Urban Large</t>
        </is>
      </c>
      <c r="H3638" s="413" t="inlineStr">
        <is>
          <t>Other Urban</t>
        </is>
      </c>
    </row>
    <row r="3639" ht="15.75" customFormat="1" customHeight="1" s="41">
      <c r="B3639" s="416" t="inlineStr">
        <is>
          <t>E02003724</t>
        </is>
      </c>
      <c r="C3639" s="417" t="inlineStr">
        <is>
          <t>Cambridge 006</t>
        </is>
      </c>
      <c r="D3639" s="417" t="inlineStr">
        <is>
          <t>E07000008</t>
        </is>
      </c>
      <c r="E3639" s="417" t="inlineStr">
        <is>
          <t>Cambridge</t>
        </is>
      </c>
      <c r="F3639" s="417" t="inlineStr">
        <is>
          <t>South East</t>
        </is>
      </c>
      <c r="G3639" s="380" t="inlineStr">
        <is>
          <t>RT Urban Large</t>
        </is>
      </c>
      <c r="H3639" s="413" t="inlineStr">
        <is>
          <t>Other Urban</t>
        </is>
      </c>
    </row>
    <row r="3640" ht="15.75" customFormat="1" customHeight="1" s="41">
      <c r="B3640" s="416" t="inlineStr">
        <is>
          <t>E02003725</t>
        </is>
      </c>
      <c r="C3640" s="417" t="inlineStr">
        <is>
          <t>Cambridge 007</t>
        </is>
      </c>
      <c r="D3640" s="417" t="inlineStr">
        <is>
          <t>E07000008</t>
        </is>
      </c>
      <c r="E3640" s="417" t="inlineStr">
        <is>
          <t>Cambridge</t>
        </is>
      </c>
      <c r="F3640" s="417" t="inlineStr">
        <is>
          <t>South East</t>
        </is>
      </c>
      <c r="G3640" s="380" t="inlineStr">
        <is>
          <t>RT Urban Large</t>
        </is>
      </c>
      <c r="H3640" s="413" t="inlineStr">
        <is>
          <t>Other Urban</t>
        </is>
      </c>
    </row>
    <row r="3641" ht="15.75" customFormat="1" customHeight="1" s="41">
      <c r="B3641" s="416" t="inlineStr">
        <is>
          <t>E02003726</t>
        </is>
      </c>
      <c r="C3641" s="417" t="inlineStr">
        <is>
          <t>Cambridge 008</t>
        </is>
      </c>
      <c r="D3641" s="417" t="inlineStr">
        <is>
          <t>E07000008</t>
        </is>
      </c>
      <c r="E3641" s="417" t="inlineStr">
        <is>
          <t>Cambridge</t>
        </is>
      </c>
      <c r="F3641" s="417" t="inlineStr">
        <is>
          <t>South East</t>
        </is>
      </c>
      <c r="G3641" s="380" t="inlineStr">
        <is>
          <t>RT Urban Large</t>
        </is>
      </c>
      <c r="H3641" s="413" t="inlineStr">
        <is>
          <t>Other Urban</t>
        </is>
      </c>
    </row>
    <row r="3642" ht="15.75" customFormat="1" customHeight="1" s="41">
      <c r="B3642" s="416" t="inlineStr">
        <is>
          <t>E02003727</t>
        </is>
      </c>
      <c r="C3642" s="417" t="inlineStr">
        <is>
          <t>Cambridge 009</t>
        </is>
      </c>
      <c r="D3642" s="417" t="inlineStr">
        <is>
          <t>E07000008</t>
        </is>
      </c>
      <c r="E3642" s="417" t="inlineStr">
        <is>
          <t>Cambridge</t>
        </is>
      </c>
      <c r="F3642" s="417" t="inlineStr">
        <is>
          <t>South East</t>
        </is>
      </c>
      <c r="G3642" s="380" t="inlineStr">
        <is>
          <t>RT Urban Large</t>
        </is>
      </c>
      <c r="H3642" s="413" t="inlineStr">
        <is>
          <t>Other Urban</t>
        </is>
      </c>
    </row>
    <row r="3643" ht="15.75" customFormat="1" customHeight="1" s="41">
      <c r="B3643" s="416" t="inlineStr">
        <is>
          <t>E02003728</t>
        </is>
      </c>
      <c r="C3643" s="417" t="inlineStr">
        <is>
          <t>Cambridge 010</t>
        </is>
      </c>
      <c r="D3643" s="417" t="inlineStr">
        <is>
          <t>E07000008</t>
        </is>
      </c>
      <c r="E3643" s="417" t="inlineStr">
        <is>
          <t>Cambridge</t>
        </is>
      </c>
      <c r="F3643" s="417" t="inlineStr">
        <is>
          <t>South East</t>
        </is>
      </c>
      <c r="G3643" s="380" t="inlineStr">
        <is>
          <t>RT Urban Large</t>
        </is>
      </c>
      <c r="H3643" s="413" t="inlineStr">
        <is>
          <t>Other Urban</t>
        </is>
      </c>
    </row>
    <row r="3644" ht="15.75" customFormat="1" customHeight="1" s="41">
      <c r="B3644" s="416" t="inlineStr">
        <is>
          <t>E02003729</t>
        </is>
      </c>
      <c r="C3644" s="417" t="inlineStr">
        <is>
          <t>Cambridge 011</t>
        </is>
      </c>
      <c r="D3644" s="417" t="inlineStr">
        <is>
          <t>E07000008</t>
        </is>
      </c>
      <c r="E3644" s="417" t="inlineStr">
        <is>
          <t>Cambridge</t>
        </is>
      </c>
      <c r="F3644" s="417" t="inlineStr">
        <is>
          <t>South East</t>
        </is>
      </c>
      <c r="G3644" s="380" t="inlineStr">
        <is>
          <t>RT Urban Large</t>
        </is>
      </c>
      <c r="H3644" s="413" t="inlineStr">
        <is>
          <t>Other Urban</t>
        </is>
      </c>
    </row>
    <row r="3645" ht="15.75" customFormat="1" customHeight="1" s="41">
      <c r="B3645" s="416" t="inlineStr">
        <is>
          <t>E02003730</t>
        </is>
      </c>
      <c r="C3645" s="417" t="inlineStr">
        <is>
          <t>Cambridge 012</t>
        </is>
      </c>
      <c r="D3645" s="417" t="inlineStr">
        <is>
          <t>E07000008</t>
        </is>
      </c>
      <c r="E3645" s="417" t="inlineStr">
        <is>
          <t>Cambridge</t>
        </is>
      </c>
      <c r="F3645" s="417" t="inlineStr">
        <is>
          <t>South East</t>
        </is>
      </c>
      <c r="G3645" s="380" t="inlineStr">
        <is>
          <t>RT Urban Large</t>
        </is>
      </c>
      <c r="H3645" s="413" t="inlineStr">
        <is>
          <t>Other Urban</t>
        </is>
      </c>
    </row>
    <row r="3646" ht="15.75" customFormat="1" customHeight="1" s="41">
      <c r="B3646" s="416" t="inlineStr">
        <is>
          <t>E02003731</t>
        </is>
      </c>
      <c r="C3646" s="417" t="inlineStr">
        <is>
          <t>Cambridge 013</t>
        </is>
      </c>
      <c r="D3646" s="417" t="inlineStr">
        <is>
          <t>E07000008</t>
        </is>
      </c>
      <c r="E3646" s="417" t="inlineStr">
        <is>
          <t>Cambridge</t>
        </is>
      </c>
      <c r="F3646" s="417" t="inlineStr">
        <is>
          <t>South East</t>
        </is>
      </c>
      <c r="G3646" s="380" t="inlineStr">
        <is>
          <t>RT Urban Large</t>
        </is>
      </c>
      <c r="H3646" s="413" t="inlineStr">
        <is>
          <t>Other Urban</t>
        </is>
      </c>
    </row>
    <row r="3647" ht="15.75" customFormat="1" customHeight="1" s="41">
      <c r="B3647" s="416" t="inlineStr">
        <is>
          <t>E02003732</t>
        </is>
      </c>
      <c r="C3647" s="417" t="inlineStr">
        <is>
          <t>East Cambridgeshire 001</t>
        </is>
      </c>
      <c r="D3647" s="417" t="inlineStr">
        <is>
          <t>E07000009</t>
        </is>
      </c>
      <c r="E3647" s="417" t="inlineStr">
        <is>
          <t>East Cambridgeshire</t>
        </is>
      </c>
      <c r="F3647" s="417" t="inlineStr">
        <is>
          <t>South East</t>
        </is>
      </c>
      <c r="G3647" s="380" t="inlineStr">
        <is>
          <t>RT Rural</t>
        </is>
      </c>
      <c r="H3647" s="413" t="inlineStr">
        <is>
          <t>Rural</t>
        </is>
      </c>
    </row>
    <row r="3648" ht="15.75" customFormat="1" customHeight="1" s="41">
      <c r="B3648" s="416" t="inlineStr">
        <is>
          <t>E02003733</t>
        </is>
      </c>
      <c r="C3648" s="417" t="inlineStr">
        <is>
          <t>East Cambridgeshire 002</t>
        </is>
      </c>
      <c r="D3648" s="417" t="inlineStr">
        <is>
          <t>E07000009</t>
        </is>
      </c>
      <c r="E3648" s="417" t="inlineStr">
        <is>
          <t>East Cambridgeshire</t>
        </is>
      </c>
      <c r="F3648" s="417" t="inlineStr">
        <is>
          <t>South East</t>
        </is>
      </c>
      <c r="G3648" s="380" t="inlineStr">
        <is>
          <t>RT Rural</t>
        </is>
      </c>
      <c r="H3648" s="413" t="inlineStr">
        <is>
          <t>Rural</t>
        </is>
      </c>
    </row>
    <row r="3649" ht="15.75" customFormat="1" customHeight="1" s="41">
      <c r="B3649" s="416" t="inlineStr">
        <is>
          <t>E02003734</t>
        </is>
      </c>
      <c r="C3649" s="417" t="inlineStr">
        <is>
          <t>East Cambridgeshire 003</t>
        </is>
      </c>
      <c r="D3649" s="417" t="inlineStr">
        <is>
          <t>E07000009</t>
        </is>
      </c>
      <c r="E3649" s="417" t="inlineStr">
        <is>
          <t>East Cambridgeshire</t>
        </is>
      </c>
      <c r="F3649" s="417" t="inlineStr">
        <is>
          <t>South East</t>
        </is>
      </c>
      <c r="G3649" s="380" t="inlineStr">
        <is>
          <t>RT Rural</t>
        </is>
      </c>
      <c r="H3649" s="413" t="inlineStr">
        <is>
          <t>Rural</t>
        </is>
      </c>
    </row>
    <row r="3650" ht="15.75" customFormat="1" customHeight="1" s="41">
      <c r="B3650" s="416" t="inlineStr">
        <is>
          <t>E02003735</t>
        </is>
      </c>
      <c r="C3650" s="417" t="inlineStr">
        <is>
          <t>East Cambridgeshire 004</t>
        </is>
      </c>
      <c r="D3650" s="417" t="inlineStr">
        <is>
          <t>E07000009</t>
        </is>
      </c>
      <c r="E3650" s="417" t="inlineStr">
        <is>
          <t>East Cambridgeshire</t>
        </is>
      </c>
      <c r="F3650" s="417" t="inlineStr">
        <is>
          <t>South East</t>
        </is>
      </c>
      <c r="G3650" s="380" t="inlineStr">
        <is>
          <t>RT Rural</t>
        </is>
      </c>
      <c r="H3650" s="413" t="inlineStr">
        <is>
          <t>Rural</t>
        </is>
      </c>
    </row>
    <row r="3651" ht="15.75" customFormat="1" customHeight="1" s="41">
      <c r="B3651" s="416" t="inlineStr">
        <is>
          <t>E02003736</t>
        </is>
      </c>
      <c r="C3651" s="417" t="inlineStr">
        <is>
          <t>East Cambridgeshire 005</t>
        </is>
      </c>
      <c r="D3651" s="417" t="inlineStr">
        <is>
          <t>E07000009</t>
        </is>
      </c>
      <c r="E3651" s="417" t="inlineStr">
        <is>
          <t>East Cambridgeshire</t>
        </is>
      </c>
      <c r="F3651" s="417" t="inlineStr">
        <is>
          <t>South East</t>
        </is>
      </c>
      <c r="G3651" s="380" t="inlineStr">
        <is>
          <t>RT Rural</t>
        </is>
      </c>
      <c r="H3651" s="413" t="inlineStr">
        <is>
          <t>Rural</t>
        </is>
      </c>
    </row>
    <row r="3652" ht="15.75" customFormat="1" customHeight="1" s="41">
      <c r="B3652" s="416" t="inlineStr">
        <is>
          <t>E02003737</t>
        </is>
      </c>
      <c r="C3652" s="417" t="inlineStr">
        <is>
          <t>East Cambridgeshire 006</t>
        </is>
      </c>
      <c r="D3652" s="417" t="inlineStr">
        <is>
          <t>E07000009</t>
        </is>
      </c>
      <c r="E3652" s="417" t="inlineStr">
        <is>
          <t>East Cambridgeshire</t>
        </is>
      </c>
      <c r="F3652" s="417" t="inlineStr">
        <is>
          <t>South East</t>
        </is>
      </c>
      <c r="G3652" s="380" t="inlineStr">
        <is>
          <t>RT Rural</t>
        </is>
      </c>
      <c r="H3652" s="413" t="inlineStr">
        <is>
          <t>Rural</t>
        </is>
      </c>
    </row>
    <row r="3653" ht="15.75" customFormat="1" customHeight="1" s="41">
      <c r="B3653" s="416" t="inlineStr">
        <is>
          <t>E02003738</t>
        </is>
      </c>
      <c r="C3653" s="417" t="inlineStr">
        <is>
          <t>East Cambridgeshire 007</t>
        </is>
      </c>
      <c r="D3653" s="417" t="inlineStr">
        <is>
          <t>E07000009</t>
        </is>
      </c>
      <c r="E3653" s="417" t="inlineStr">
        <is>
          <t>East Cambridgeshire</t>
        </is>
      </c>
      <c r="F3653" s="417" t="inlineStr">
        <is>
          <t>South East</t>
        </is>
      </c>
      <c r="G3653" s="380" t="inlineStr">
        <is>
          <t>RT Rural</t>
        </is>
      </c>
      <c r="H3653" s="413" t="inlineStr">
        <is>
          <t>Rural</t>
        </is>
      </c>
    </row>
    <row r="3654" ht="15.75" customFormat="1" customHeight="1" s="41">
      <c r="B3654" s="416" t="inlineStr">
        <is>
          <t>E02003739</t>
        </is>
      </c>
      <c r="C3654" s="417" t="inlineStr">
        <is>
          <t>East Cambridgeshire 008</t>
        </is>
      </c>
      <c r="D3654" s="417" t="inlineStr">
        <is>
          <t>E07000009</t>
        </is>
      </c>
      <c r="E3654" s="417" t="inlineStr">
        <is>
          <t>East Cambridgeshire</t>
        </is>
      </c>
      <c r="F3654" s="417" t="inlineStr">
        <is>
          <t>South East</t>
        </is>
      </c>
      <c r="G3654" s="380" t="inlineStr">
        <is>
          <t>RT Rural</t>
        </is>
      </c>
      <c r="H3654" s="413" t="inlineStr">
        <is>
          <t>Rural</t>
        </is>
      </c>
    </row>
    <row r="3655" ht="15.75" customFormat="1" customHeight="1" s="41">
      <c r="B3655" s="416" t="inlineStr">
        <is>
          <t>E02003740</t>
        </is>
      </c>
      <c r="C3655" s="417" t="inlineStr">
        <is>
          <t>East Cambridgeshire 009</t>
        </is>
      </c>
      <c r="D3655" s="417" t="inlineStr">
        <is>
          <t>E07000009</t>
        </is>
      </c>
      <c r="E3655" s="417" t="inlineStr">
        <is>
          <t>East Cambridgeshire</t>
        </is>
      </c>
      <c r="F3655" s="417" t="inlineStr">
        <is>
          <t>South East</t>
        </is>
      </c>
      <c r="G3655" s="380" t="inlineStr">
        <is>
          <t>RT Rural</t>
        </is>
      </c>
      <c r="H3655" s="413" t="inlineStr">
        <is>
          <t>Rural</t>
        </is>
      </c>
    </row>
    <row r="3656" ht="15.75" customFormat="1" customHeight="1" s="41">
      <c r="B3656" s="416" t="inlineStr">
        <is>
          <t>E02003742</t>
        </is>
      </c>
      <c r="C3656" s="417" t="inlineStr">
        <is>
          <t>Fenland 001</t>
        </is>
      </c>
      <c r="D3656" s="417" t="inlineStr">
        <is>
          <t>E07000010</t>
        </is>
      </c>
      <c r="E3656" s="417" t="inlineStr">
        <is>
          <t>Fenland</t>
        </is>
      </c>
      <c r="F3656" s="417" t="inlineStr">
        <is>
          <t>South East</t>
        </is>
      </c>
      <c r="G3656" s="380" t="inlineStr">
        <is>
          <t>RT Rural</t>
        </is>
      </c>
      <c r="H3656" s="413" t="inlineStr">
        <is>
          <t>Rural</t>
        </is>
      </c>
    </row>
    <row r="3657" ht="15.75" customFormat="1" customHeight="1" s="41">
      <c r="B3657" s="416" t="inlineStr">
        <is>
          <t>E02003743</t>
        </is>
      </c>
      <c r="C3657" s="417" t="inlineStr">
        <is>
          <t>Fenland 002</t>
        </is>
      </c>
      <c r="D3657" s="417" t="inlineStr">
        <is>
          <t>E07000010</t>
        </is>
      </c>
      <c r="E3657" s="417" t="inlineStr">
        <is>
          <t>Fenland</t>
        </is>
      </c>
      <c r="F3657" s="417" t="inlineStr">
        <is>
          <t>South East</t>
        </is>
      </c>
      <c r="G3657" s="380" t="inlineStr">
        <is>
          <t>RT Urban Medium</t>
        </is>
      </c>
      <c r="H3657" s="413" t="inlineStr">
        <is>
          <t>Other Urban</t>
        </is>
      </c>
    </row>
    <row r="3658" ht="15.75" customFormat="1" customHeight="1" s="41">
      <c r="B3658" s="416" t="inlineStr">
        <is>
          <t>E02003744</t>
        </is>
      </c>
      <c r="C3658" s="417" t="inlineStr">
        <is>
          <t>Fenland 003</t>
        </is>
      </c>
      <c r="D3658" s="417" t="inlineStr">
        <is>
          <t>E07000010</t>
        </is>
      </c>
      <c r="E3658" s="417" t="inlineStr">
        <is>
          <t>Fenland</t>
        </is>
      </c>
      <c r="F3658" s="417" t="inlineStr">
        <is>
          <t>South East</t>
        </is>
      </c>
      <c r="G3658" s="380" t="inlineStr">
        <is>
          <t>RT Urban Medium</t>
        </is>
      </c>
      <c r="H3658" s="413" t="inlineStr">
        <is>
          <t>Other Urban</t>
        </is>
      </c>
    </row>
    <row r="3659" ht="15.75" customFormat="1" customHeight="1" s="41">
      <c r="B3659" s="416" t="inlineStr">
        <is>
          <t>E02003745</t>
        </is>
      </c>
      <c r="C3659" s="417" t="inlineStr">
        <is>
          <t>Fenland 004</t>
        </is>
      </c>
      <c r="D3659" s="417" t="inlineStr">
        <is>
          <t>E07000010</t>
        </is>
      </c>
      <c r="E3659" s="417" t="inlineStr">
        <is>
          <t>Fenland</t>
        </is>
      </c>
      <c r="F3659" s="417" t="inlineStr">
        <is>
          <t>South East</t>
        </is>
      </c>
      <c r="G3659" s="380" t="inlineStr">
        <is>
          <t>RT Rural</t>
        </is>
      </c>
      <c r="H3659" s="413" t="inlineStr">
        <is>
          <t>Rural</t>
        </is>
      </c>
    </row>
    <row r="3660" ht="15.75" customFormat="1" customHeight="1" s="41">
      <c r="B3660" s="416" t="inlineStr">
        <is>
          <t>E02003746</t>
        </is>
      </c>
      <c r="C3660" s="417" t="inlineStr">
        <is>
          <t>Fenland 005</t>
        </is>
      </c>
      <c r="D3660" s="417" t="inlineStr">
        <is>
          <t>E07000010</t>
        </is>
      </c>
      <c r="E3660" s="417" t="inlineStr">
        <is>
          <t>Fenland</t>
        </is>
      </c>
      <c r="F3660" s="417" t="inlineStr">
        <is>
          <t>South East</t>
        </is>
      </c>
      <c r="G3660" s="380" t="inlineStr">
        <is>
          <t>RT Rural</t>
        </is>
      </c>
      <c r="H3660" s="413" t="inlineStr">
        <is>
          <t>Rural</t>
        </is>
      </c>
    </row>
    <row r="3661" ht="15.75" customFormat="1" customHeight="1" s="41">
      <c r="B3661" s="416" t="inlineStr">
        <is>
          <t>E02003747</t>
        </is>
      </c>
      <c r="C3661" s="417" t="inlineStr">
        <is>
          <t>Fenland 006</t>
        </is>
      </c>
      <c r="D3661" s="417" t="inlineStr">
        <is>
          <t>E07000010</t>
        </is>
      </c>
      <c r="E3661" s="417" t="inlineStr">
        <is>
          <t>Fenland</t>
        </is>
      </c>
      <c r="F3661" s="417" t="inlineStr">
        <is>
          <t>South East</t>
        </is>
      </c>
      <c r="G3661" s="380" t="inlineStr">
        <is>
          <t>RT Rural</t>
        </is>
      </c>
      <c r="H3661" s="413" t="inlineStr">
        <is>
          <t>Rural</t>
        </is>
      </c>
    </row>
    <row r="3662" ht="15.75" customFormat="1" customHeight="1" s="41">
      <c r="B3662" s="416" t="inlineStr">
        <is>
          <t>E02003748</t>
        </is>
      </c>
      <c r="C3662" s="417" t="inlineStr">
        <is>
          <t>Fenland 007</t>
        </is>
      </c>
      <c r="D3662" s="417" t="inlineStr">
        <is>
          <t>E07000010</t>
        </is>
      </c>
      <c r="E3662" s="417" t="inlineStr">
        <is>
          <t>Fenland</t>
        </is>
      </c>
      <c r="F3662" s="417" t="inlineStr">
        <is>
          <t>South East</t>
        </is>
      </c>
      <c r="G3662" s="380" t="inlineStr">
        <is>
          <t>RT Urban Small</t>
        </is>
      </c>
      <c r="H3662" s="413" t="inlineStr">
        <is>
          <t>Other Urban</t>
        </is>
      </c>
    </row>
    <row r="3663" ht="15.75" customFormat="1" customHeight="1" s="41">
      <c r="B3663" s="416" t="inlineStr">
        <is>
          <t>E02003749</t>
        </is>
      </c>
      <c r="C3663" s="417" t="inlineStr">
        <is>
          <t>Fenland 008</t>
        </is>
      </c>
      <c r="D3663" s="417" t="inlineStr">
        <is>
          <t>E07000010</t>
        </is>
      </c>
      <c r="E3663" s="417" t="inlineStr">
        <is>
          <t>Fenland</t>
        </is>
      </c>
      <c r="F3663" s="417" t="inlineStr">
        <is>
          <t>South East</t>
        </is>
      </c>
      <c r="G3663" s="380" t="inlineStr">
        <is>
          <t>RT Rural</t>
        </is>
      </c>
      <c r="H3663" s="413" t="inlineStr">
        <is>
          <t>Rural</t>
        </is>
      </c>
    </row>
    <row r="3664" ht="15.75" customFormat="1" customHeight="1" s="41">
      <c r="B3664" s="416" t="inlineStr">
        <is>
          <t>E02003750</t>
        </is>
      </c>
      <c r="C3664" s="417" t="inlineStr">
        <is>
          <t>Fenland 009</t>
        </is>
      </c>
      <c r="D3664" s="417" t="inlineStr">
        <is>
          <t>E07000010</t>
        </is>
      </c>
      <c r="E3664" s="417" t="inlineStr">
        <is>
          <t>Fenland</t>
        </is>
      </c>
      <c r="F3664" s="417" t="inlineStr">
        <is>
          <t>South East</t>
        </is>
      </c>
      <c r="G3664" s="380" t="inlineStr">
        <is>
          <t>RT Rural</t>
        </is>
      </c>
      <c r="H3664" s="413" t="inlineStr">
        <is>
          <t>Rural</t>
        </is>
      </c>
    </row>
    <row r="3665" ht="15.75" customFormat="1" customHeight="1" s="41">
      <c r="B3665" s="416" t="inlineStr">
        <is>
          <t>E02003751</t>
        </is>
      </c>
      <c r="C3665" s="417" t="inlineStr">
        <is>
          <t>Fenland 010</t>
        </is>
      </c>
      <c r="D3665" s="417" t="inlineStr">
        <is>
          <t>E07000010</t>
        </is>
      </c>
      <c r="E3665" s="417" t="inlineStr">
        <is>
          <t>Fenland</t>
        </is>
      </c>
      <c r="F3665" s="417" t="inlineStr">
        <is>
          <t>South East</t>
        </is>
      </c>
      <c r="G3665" s="380" t="inlineStr">
        <is>
          <t>RT Rural</t>
        </is>
      </c>
      <c r="H3665" s="413" t="inlineStr">
        <is>
          <t>Rural</t>
        </is>
      </c>
    </row>
    <row r="3666" ht="15.75" customFormat="1" customHeight="1" s="41">
      <c r="B3666" s="416" t="inlineStr">
        <is>
          <t>E02003752</t>
        </is>
      </c>
      <c r="C3666" s="417" t="inlineStr">
        <is>
          <t>Fenland 011</t>
        </is>
      </c>
      <c r="D3666" s="417" t="inlineStr">
        <is>
          <t>E07000010</t>
        </is>
      </c>
      <c r="E3666" s="417" t="inlineStr">
        <is>
          <t>Fenland</t>
        </is>
      </c>
      <c r="F3666" s="417" t="inlineStr">
        <is>
          <t>South East</t>
        </is>
      </c>
      <c r="G3666" s="380" t="inlineStr">
        <is>
          <t>RT Rural</t>
        </is>
      </c>
      <c r="H3666" s="413" t="inlineStr">
        <is>
          <t>Rural</t>
        </is>
      </c>
    </row>
    <row r="3667" ht="15.75" customFormat="1" customHeight="1" s="41">
      <c r="B3667" s="416" t="inlineStr">
        <is>
          <t>E02003753</t>
        </is>
      </c>
      <c r="C3667" s="417" t="inlineStr">
        <is>
          <t>Huntingdonshire 001</t>
        </is>
      </c>
      <c r="D3667" s="417" t="inlineStr">
        <is>
          <t>E07000011</t>
        </is>
      </c>
      <c r="E3667" s="417" t="inlineStr">
        <is>
          <t>Huntingdonshire</t>
        </is>
      </c>
      <c r="F3667" s="417" t="inlineStr">
        <is>
          <t>South East</t>
        </is>
      </c>
      <c r="G3667" s="380" t="inlineStr">
        <is>
          <t>RT Rural</t>
        </is>
      </c>
      <c r="H3667" s="413" t="inlineStr">
        <is>
          <t>Rural</t>
        </is>
      </c>
    </row>
    <row r="3668" ht="15.75" customFormat="1" customHeight="1" s="41">
      <c r="B3668" s="416" t="inlineStr">
        <is>
          <t>E02003754</t>
        </is>
      </c>
      <c r="C3668" s="417" t="inlineStr">
        <is>
          <t>Huntingdonshire 002</t>
        </is>
      </c>
      <c r="D3668" s="417" t="inlineStr">
        <is>
          <t>E07000011</t>
        </is>
      </c>
      <c r="E3668" s="417" t="inlineStr">
        <is>
          <t>Huntingdonshire</t>
        </is>
      </c>
      <c r="F3668" s="417" t="inlineStr">
        <is>
          <t>South East</t>
        </is>
      </c>
      <c r="G3668" s="380" t="inlineStr">
        <is>
          <t>RT Rural</t>
        </is>
      </c>
      <c r="H3668" s="413" t="inlineStr">
        <is>
          <t>Rural</t>
        </is>
      </c>
    </row>
    <row r="3669" ht="15.75" customFormat="1" customHeight="1" s="41">
      <c r="B3669" s="416" t="inlineStr">
        <is>
          <t>E02003755</t>
        </is>
      </c>
      <c r="C3669" s="417" t="inlineStr">
        <is>
          <t>Huntingdonshire 003</t>
        </is>
      </c>
      <c r="D3669" s="417" t="inlineStr">
        <is>
          <t>E07000011</t>
        </is>
      </c>
      <c r="E3669" s="417" t="inlineStr">
        <is>
          <t>Huntingdonshire</t>
        </is>
      </c>
      <c r="F3669" s="417" t="inlineStr">
        <is>
          <t>South East</t>
        </is>
      </c>
      <c r="G3669" s="380" t="inlineStr">
        <is>
          <t>RT Rural</t>
        </is>
      </c>
      <c r="H3669" s="413" t="inlineStr">
        <is>
          <t>Rural</t>
        </is>
      </c>
    </row>
    <row r="3670" ht="15.75" customFormat="1" customHeight="1" s="41">
      <c r="B3670" s="416" t="inlineStr">
        <is>
          <t>E02003756</t>
        </is>
      </c>
      <c r="C3670" s="417" t="inlineStr">
        <is>
          <t>Huntingdonshire 004</t>
        </is>
      </c>
      <c r="D3670" s="417" t="inlineStr">
        <is>
          <t>E07000011</t>
        </is>
      </c>
      <c r="E3670" s="417" t="inlineStr">
        <is>
          <t>Huntingdonshire</t>
        </is>
      </c>
      <c r="F3670" s="417" t="inlineStr">
        <is>
          <t>South East</t>
        </is>
      </c>
      <c r="G3670" s="380" t="inlineStr">
        <is>
          <t>RT Rural</t>
        </is>
      </c>
      <c r="H3670" s="413" t="inlineStr">
        <is>
          <t>Rural</t>
        </is>
      </c>
    </row>
    <row r="3671" ht="15.75" customFormat="1" customHeight="1" s="41">
      <c r="B3671" s="416" t="inlineStr">
        <is>
          <t>E02003757</t>
        </is>
      </c>
      <c r="C3671" s="417" t="inlineStr">
        <is>
          <t>Huntingdonshire 005</t>
        </is>
      </c>
      <c r="D3671" s="417" t="inlineStr">
        <is>
          <t>E07000011</t>
        </is>
      </c>
      <c r="E3671" s="417" t="inlineStr">
        <is>
          <t>Huntingdonshire</t>
        </is>
      </c>
      <c r="F3671" s="417" t="inlineStr">
        <is>
          <t>South East</t>
        </is>
      </c>
      <c r="G3671" s="380" t="inlineStr">
        <is>
          <t>RT Rural</t>
        </is>
      </c>
      <c r="H3671" s="413" t="inlineStr">
        <is>
          <t>Rural</t>
        </is>
      </c>
    </row>
    <row r="3672" ht="15.75" customFormat="1" customHeight="1" s="41">
      <c r="B3672" s="416" t="inlineStr">
        <is>
          <t>E02003758</t>
        </is>
      </c>
      <c r="C3672" s="417" t="inlineStr">
        <is>
          <t>Huntingdonshire 006</t>
        </is>
      </c>
      <c r="D3672" s="417" t="inlineStr">
        <is>
          <t>E07000011</t>
        </is>
      </c>
      <c r="E3672" s="417" t="inlineStr">
        <is>
          <t>Huntingdonshire</t>
        </is>
      </c>
      <c r="F3672" s="417" t="inlineStr">
        <is>
          <t>South East</t>
        </is>
      </c>
      <c r="G3672" s="380" t="inlineStr">
        <is>
          <t>RT Rural</t>
        </is>
      </c>
      <c r="H3672" s="413" t="inlineStr">
        <is>
          <t>Rural</t>
        </is>
      </c>
    </row>
    <row r="3673" ht="15.75" customFormat="1" customHeight="1" s="41">
      <c r="B3673" s="416" t="inlineStr">
        <is>
          <t>E02003759</t>
        </is>
      </c>
      <c r="C3673" s="417" t="inlineStr">
        <is>
          <t>Huntingdonshire 007</t>
        </is>
      </c>
      <c r="D3673" s="417" t="inlineStr">
        <is>
          <t>E07000011</t>
        </is>
      </c>
      <c r="E3673" s="417" t="inlineStr">
        <is>
          <t>Huntingdonshire</t>
        </is>
      </c>
      <c r="F3673" s="417" t="inlineStr">
        <is>
          <t>South East</t>
        </is>
      </c>
      <c r="G3673" s="380" t="inlineStr">
        <is>
          <t>RT Rural</t>
        </is>
      </c>
      <c r="H3673" s="413" t="inlineStr">
        <is>
          <t>Rural</t>
        </is>
      </c>
    </row>
    <row r="3674" ht="15.75" customFormat="1" customHeight="1" s="41">
      <c r="B3674" s="416" t="inlineStr">
        <is>
          <t>E02003760</t>
        </is>
      </c>
      <c r="C3674" s="417" t="inlineStr">
        <is>
          <t>Huntingdonshire 008</t>
        </is>
      </c>
      <c r="D3674" s="417" t="inlineStr">
        <is>
          <t>E07000011</t>
        </is>
      </c>
      <c r="E3674" s="417" t="inlineStr">
        <is>
          <t>Huntingdonshire</t>
        </is>
      </c>
      <c r="F3674" s="417" t="inlineStr">
        <is>
          <t>South East</t>
        </is>
      </c>
      <c r="G3674" s="380" t="inlineStr">
        <is>
          <t>RT Urban Small</t>
        </is>
      </c>
      <c r="H3674" s="413" t="inlineStr">
        <is>
          <t>Other Urban</t>
        </is>
      </c>
    </row>
    <row r="3675" ht="15.75" customFormat="1" customHeight="1" s="41">
      <c r="B3675" s="416" t="inlineStr">
        <is>
          <t>E02003761</t>
        </is>
      </c>
      <c r="C3675" s="417" t="inlineStr">
        <is>
          <t>Huntingdonshire 009</t>
        </is>
      </c>
      <c r="D3675" s="417" t="inlineStr">
        <is>
          <t>E07000011</t>
        </is>
      </c>
      <c r="E3675" s="417" t="inlineStr">
        <is>
          <t>Huntingdonshire</t>
        </is>
      </c>
      <c r="F3675" s="417" t="inlineStr">
        <is>
          <t>South East</t>
        </is>
      </c>
      <c r="G3675" s="380" t="inlineStr">
        <is>
          <t>RT Urban Small</t>
        </is>
      </c>
      <c r="H3675" s="413" t="inlineStr">
        <is>
          <t>Other Urban</t>
        </is>
      </c>
    </row>
    <row r="3676" ht="15.75" customFormat="1" customHeight="1" s="41">
      <c r="B3676" s="416" t="inlineStr">
        <is>
          <t>E02003762</t>
        </is>
      </c>
      <c r="C3676" s="417" t="inlineStr">
        <is>
          <t>Huntingdonshire 010</t>
        </is>
      </c>
      <c r="D3676" s="417" t="inlineStr">
        <is>
          <t>E07000011</t>
        </is>
      </c>
      <c r="E3676" s="417" t="inlineStr">
        <is>
          <t>Huntingdonshire</t>
        </is>
      </c>
      <c r="F3676" s="417" t="inlineStr">
        <is>
          <t>South East</t>
        </is>
      </c>
      <c r="G3676" s="380" t="inlineStr">
        <is>
          <t>RT Rural</t>
        </is>
      </c>
      <c r="H3676" s="413" t="inlineStr">
        <is>
          <t>Rural</t>
        </is>
      </c>
    </row>
    <row r="3677" ht="15.75" customFormat="1" customHeight="1" s="41">
      <c r="B3677" s="416" t="inlineStr">
        <is>
          <t>E02003763</t>
        </is>
      </c>
      <c r="C3677" s="417" t="inlineStr">
        <is>
          <t>Huntingdonshire 011</t>
        </is>
      </c>
      <c r="D3677" s="417" t="inlineStr">
        <is>
          <t>E07000011</t>
        </is>
      </c>
      <c r="E3677" s="417" t="inlineStr">
        <is>
          <t>Huntingdonshire</t>
        </is>
      </c>
      <c r="F3677" s="417" t="inlineStr">
        <is>
          <t>South East</t>
        </is>
      </c>
      <c r="G3677" s="380" t="inlineStr">
        <is>
          <t>RT Urban Small</t>
        </is>
      </c>
      <c r="H3677" s="413" t="inlineStr">
        <is>
          <t>Other Urban</t>
        </is>
      </c>
    </row>
    <row r="3678" ht="15.75" customFormat="1" customHeight="1" s="41">
      <c r="B3678" s="416" t="inlineStr">
        <is>
          <t>E02003764</t>
        </is>
      </c>
      <c r="C3678" s="417" t="inlineStr">
        <is>
          <t>Huntingdonshire 012</t>
        </is>
      </c>
      <c r="D3678" s="417" t="inlineStr">
        <is>
          <t>E07000011</t>
        </is>
      </c>
      <c r="E3678" s="417" t="inlineStr">
        <is>
          <t>Huntingdonshire</t>
        </is>
      </c>
      <c r="F3678" s="417" t="inlineStr">
        <is>
          <t>South East</t>
        </is>
      </c>
      <c r="G3678" s="380" t="inlineStr">
        <is>
          <t>RT Urban Small</t>
        </is>
      </c>
      <c r="H3678" s="413" t="inlineStr">
        <is>
          <t>Other Urban</t>
        </is>
      </c>
    </row>
    <row r="3679" ht="15.75" customFormat="1" customHeight="1" s="41">
      <c r="B3679" s="416" t="inlineStr">
        <is>
          <t>E02003765</t>
        </is>
      </c>
      <c r="C3679" s="417" t="inlineStr">
        <is>
          <t>Huntingdonshire 013</t>
        </is>
      </c>
      <c r="D3679" s="417" t="inlineStr">
        <is>
          <t>E07000011</t>
        </is>
      </c>
      <c r="E3679" s="417" t="inlineStr">
        <is>
          <t>Huntingdonshire</t>
        </is>
      </c>
      <c r="F3679" s="417" t="inlineStr">
        <is>
          <t>South East</t>
        </is>
      </c>
      <c r="G3679" s="380" t="inlineStr">
        <is>
          <t>RT Urban Small</t>
        </is>
      </c>
      <c r="H3679" s="413" t="inlineStr">
        <is>
          <t>Other Urban</t>
        </is>
      </c>
    </row>
    <row r="3680" ht="15.75" customFormat="1" customHeight="1" s="41">
      <c r="B3680" s="416" t="inlineStr">
        <is>
          <t>E02003766</t>
        </is>
      </c>
      <c r="C3680" s="417" t="inlineStr">
        <is>
          <t>Huntingdonshire 014</t>
        </is>
      </c>
      <c r="D3680" s="417" t="inlineStr">
        <is>
          <t>E07000011</t>
        </is>
      </c>
      <c r="E3680" s="417" t="inlineStr">
        <is>
          <t>Huntingdonshire</t>
        </is>
      </c>
      <c r="F3680" s="417" t="inlineStr">
        <is>
          <t>South East</t>
        </is>
      </c>
      <c r="G3680" s="380" t="inlineStr">
        <is>
          <t>RT Rural</t>
        </is>
      </c>
      <c r="H3680" s="413" t="inlineStr">
        <is>
          <t>Rural</t>
        </is>
      </c>
    </row>
    <row r="3681" ht="15.75" customFormat="1" customHeight="1" s="41">
      <c r="B3681" s="416" t="inlineStr">
        <is>
          <t>E02003767</t>
        </is>
      </c>
      <c r="C3681" s="417" t="inlineStr">
        <is>
          <t>Huntingdonshire 015</t>
        </is>
      </c>
      <c r="D3681" s="417" t="inlineStr">
        <is>
          <t>E07000011</t>
        </is>
      </c>
      <c r="E3681" s="417" t="inlineStr">
        <is>
          <t>Huntingdonshire</t>
        </is>
      </c>
      <c r="F3681" s="417" t="inlineStr">
        <is>
          <t>South East</t>
        </is>
      </c>
      <c r="G3681" s="380" t="inlineStr">
        <is>
          <t>RT Rural</t>
        </is>
      </c>
      <c r="H3681" s="413" t="inlineStr">
        <is>
          <t>Rural</t>
        </is>
      </c>
    </row>
    <row r="3682" ht="15.75" customFormat="1" customHeight="1" s="41">
      <c r="B3682" s="416" t="inlineStr">
        <is>
          <t>E02003768</t>
        </is>
      </c>
      <c r="C3682" s="417" t="inlineStr">
        <is>
          <t>Huntingdonshire 016</t>
        </is>
      </c>
      <c r="D3682" s="417" t="inlineStr">
        <is>
          <t>E07000011</t>
        </is>
      </c>
      <c r="E3682" s="417" t="inlineStr">
        <is>
          <t>Huntingdonshire</t>
        </is>
      </c>
      <c r="F3682" s="417" t="inlineStr">
        <is>
          <t>South East</t>
        </is>
      </c>
      <c r="G3682" s="380" t="inlineStr">
        <is>
          <t>RT Rural</t>
        </is>
      </c>
      <c r="H3682" s="413" t="inlineStr">
        <is>
          <t>Rural</t>
        </is>
      </c>
    </row>
    <row r="3683" ht="15.75" customFormat="1" customHeight="1" s="41">
      <c r="B3683" s="416" t="inlineStr">
        <is>
          <t>E02003769</t>
        </is>
      </c>
      <c r="C3683" s="417" t="inlineStr">
        <is>
          <t>Huntingdonshire 017</t>
        </is>
      </c>
      <c r="D3683" s="417" t="inlineStr">
        <is>
          <t>E07000011</t>
        </is>
      </c>
      <c r="E3683" s="417" t="inlineStr">
        <is>
          <t>Huntingdonshire</t>
        </is>
      </c>
      <c r="F3683" s="417" t="inlineStr">
        <is>
          <t>South East</t>
        </is>
      </c>
      <c r="G3683" s="380" t="inlineStr">
        <is>
          <t>RT Rural</t>
        </is>
      </c>
      <c r="H3683" s="413" t="inlineStr">
        <is>
          <t>Rural</t>
        </is>
      </c>
    </row>
    <row r="3684" ht="15.75" customFormat="1" customHeight="1" s="41">
      <c r="B3684" s="416" t="inlineStr">
        <is>
          <t>E02003770</t>
        </is>
      </c>
      <c r="C3684" s="417" t="inlineStr">
        <is>
          <t>Huntingdonshire 018</t>
        </is>
      </c>
      <c r="D3684" s="417" t="inlineStr">
        <is>
          <t>E07000011</t>
        </is>
      </c>
      <c r="E3684" s="417" t="inlineStr">
        <is>
          <t>Huntingdonshire</t>
        </is>
      </c>
      <c r="F3684" s="417" t="inlineStr">
        <is>
          <t>South East</t>
        </is>
      </c>
      <c r="G3684" s="380" t="inlineStr">
        <is>
          <t>RT Rural</t>
        </is>
      </c>
      <c r="H3684" s="413" t="inlineStr">
        <is>
          <t>Rural</t>
        </is>
      </c>
    </row>
    <row r="3685" ht="15.75" customFormat="1" customHeight="1" s="41">
      <c r="B3685" s="416" t="inlineStr">
        <is>
          <t>E02003771</t>
        </is>
      </c>
      <c r="C3685" s="417" t="inlineStr">
        <is>
          <t>Huntingdonshire 019</t>
        </is>
      </c>
      <c r="D3685" s="417" t="inlineStr">
        <is>
          <t>E07000011</t>
        </is>
      </c>
      <c r="E3685" s="417" t="inlineStr">
        <is>
          <t>Huntingdonshire</t>
        </is>
      </c>
      <c r="F3685" s="417" t="inlineStr">
        <is>
          <t>South East</t>
        </is>
      </c>
      <c r="G3685" s="380" t="inlineStr">
        <is>
          <t>RT Urban Medium</t>
        </is>
      </c>
      <c r="H3685" s="413" t="inlineStr">
        <is>
          <t>Other Urban</t>
        </is>
      </c>
    </row>
    <row r="3686" ht="15.75" customFormat="1" customHeight="1" s="41">
      <c r="B3686" s="416" t="inlineStr">
        <is>
          <t>E02003772</t>
        </is>
      </c>
      <c r="C3686" s="417" t="inlineStr">
        <is>
          <t>Huntingdonshire 020</t>
        </is>
      </c>
      <c r="D3686" s="417" t="inlineStr">
        <is>
          <t>E07000011</t>
        </is>
      </c>
      <c r="E3686" s="417" t="inlineStr">
        <is>
          <t>Huntingdonshire</t>
        </is>
      </c>
      <c r="F3686" s="417" t="inlineStr">
        <is>
          <t>South East</t>
        </is>
      </c>
      <c r="G3686" s="380" t="inlineStr">
        <is>
          <t>RT Urban Medium</t>
        </is>
      </c>
      <c r="H3686" s="413" t="inlineStr">
        <is>
          <t>Other Urban</t>
        </is>
      </c>
    </row>
    <row r="3687" ht="15.75" customFormat="1" customHeight="1" s="41">
      <c r="B3687" s="416" t="inlineStr">
        <is>
          <t>E02003773</t>
        </is>
      </c>
      <c r="C3687" s="417" t="inlineStr">
        <is>
          <t>Huntingdonshire 021</t>
        </is>
      </c>
      <c r="D3687" s="417" t="inlineStr">
        <is>
          <t>E07000011</t>
        </is>
      </c>
      <c r="E3687" s="417" t="inlineStr">
        <is>
          <t>Huntingdonshire</t>
        </is>
      </c>
      <c r="F3687" s="417" t="inlineStr">
        <is>
          <t>South East</t>
        </is>
      </c>
      <c r="G3687" s="380" t="inlineStr">
        <is>
          <t>RT Urban Medium</t>
        </is>
      </c>
      <c r="H3687" s="413" t="inlineStr">
        <is>
          <t>Other Urban</t>
        </is>
      </c>
    </row>
    <row r="3688" ht="15.75" customFormat="1" customHeight="1" s="41">
      <c r="B3688" s="416" t="inlineStr">
        <is>
          <t>E02003774</t>
        </is>
      </c>
      <c r="C3688" s="417" t="inlineStr">
        <is>
          <t>Huntingdonshire 022</t>
        </is>
      </c>
      <c r="D3688" s="417" t="inlineStr">
        <is>
          <t>E07000011</t>
        </is>
      </c>
      <c r="E3688" s="417" t="inlineStr">
        <is>
          <t>Huntingdonshire</t>
        </is>
      </c>
      <c r="F3688" s="417" t="inlineStr">
        <is>
          <t>South East</t>
        </is>
      </c>
      <c r="G3688" s="380" t="inlineStr">
        <is>
          <t>RT Urban Medium</t>
        </is>
      </c>
      <c r="H3688" s="413" t="inlineStr">
        <is>
          <t>Other Urban</t>
        </is>
      </c>
    </row>
    <row r="3689" ht="15.75" customFormat="1" customHeight="1" s="41">
      <c r="B3689" s="416" t="inlineStr">
        <is>
          <t>E02003775</t>
        </is>
      </c>
      <c r="C3689" s="417" t="inlineStr">
        <is>
          <t>South Cambridgeshire 001</t>
        </is>
      </c>
      <c r="D3689" s="417" t="inlineStr">
        <is>
          <t>E07000012</t>
        </is>
      </c>
      <c r="E3689" s="417" t="inlineStr">
        <is>
          <t>South Cambridgeshire</t>
        </is>
      </c>
      <c r="F3689" s="417" t="inlineStr">
        <is>
          <t>South East</t>
        </is>
      </c>
      <c r="G3689" s="380" t="inlineStr">
        <is>
          <t>RT Rural</t>
        </is>
      </c>
      <c r="H3689" s="413" t="inlineStr">
        <is>
          <t>Rural</t>
        </is>
      </c>
    </row>
    <row r="3690" ht="15.75" customFormat="1" customHeight="1" s="41">
      <c r="B3690" s="416" t="inlineStr">
        <is>
          <t>E02003776</t>
        </is>
      </c>
      <c r="C3690" s="417" t="inlineStr">
        <is>
          <t>South Cambridgeshire 002</t>
        </is>
      </c>
      <c r="D3690" s="417" t="inlineStr">
        <is>
          <t>E07000012</t>
        </is>
      </c>
      <c r="E3690" s="417" t="inlineStr">
        <is>
          <t>South Cambridgeshire</t>
        </is>
      </c>
      <c r="F3690" s="417" t="inlineStr">
        <is>
          <t>South East</t>
        </is>
      </c>
      <c r="G3690" s="380" t="inlineStr">
        <is>
          <t>RT Rural</t>
        </is>
      </c>
      <c r="H3690" s="413" t="inlineStr">
        <is>
          <t>Rural</t>
        </is>
      </c>
    </row>
    <row r="3691" ht="15.75" customFormat="1" customHeight="1" s="41">
      <c r="B3691" s="416" t="inlineStr">
        <is>
          <t>E02003777</t>
        </is>
      </c>
      <c r="C3691" s="417" t="inlineStr">
        <is>
          <t>South Cambridgeshire 003</t>
        </is>
      </c>
      <c r="D3691" s="417" t="inlineStr">
        <is>
          <t>E07000012</t>
        </is>
      </c>
      <c r="E3691" s="417" t="inlineStr">
        <is>
          <t>South Cambridgeshire</t>
        </is>
      </c>
      <c r="F3691" s="417" t="inlineStr">
        <is>
          <t>South East</t>
        </is>
      </c>
      <c r="G3691" s="380" t="inlineStr">
        <is>
          <t>RT Rural</t>
        </is>
      </c>
      <c r="H3691" s="413" t="inlineStr">
        <is>
          <t>Rural</t>
        </is>
      </c>
    </row>
    <row r="3692" ht="15.75" customFormat="1" customHeight="1" s="41">
      <c r="B3692" s="416" t="inlineStr">
        <is>
          <t>E02003778</t>
        </is>
      </c>
      <c r="C3692" s="417" t="inlineStr">
        <is>
          <t>South Cambridgeshire 004</t>
        </is>
      </c>
      <c r="D3692" s="417" t="inlineStr">
        <is>
          <t>E07000012</t>
        </is>
      </c>
      <c r="E3692" s="417" t="inlineStr">
        <is>
          <t>South Cambridgeshire</t>
        </is>
      </c>
      <c r="F3692" s="417" t="inlineStr">
        <is>
          <t>South East</t>
        </is>
      </c>
      <c r="G3692" s="380" t="inlineStr">
        <is>
          <t>RT Rural</t>
        </is>
      </c>
      <c r="H3692" s="413" t="inlineStr">
        <is>
          <t>Rural</t>
        </is>
      </c>
    </row>
    <row r="3693" ht="15.75" customFormat="1" customHeight="1" s="41">
      <c r="B3693" s="416" t="inlineStr">
        <is>
          <t>E02003779</t>
        </is>
      </c>
      <c r="C3693" s="417" t="inlineStr">
        <is>
          <t>South Cambridgeshire 005</t>
        </is>
      </c>
      <c r="D3693" s="417" t="inlineStr">
        <is>
          <t>E07000012</t>
        </is>
      </c>
      <c r="E3693" s="417" t="inlineStr">
        <is>
          <t>South Cambridgeshire</t>
        </is>
      </c>
      <c r="F3693" s="417" t="inlineStr">
        <is>
          <t>South East</t>
        </is>
      </c>
      <c r="G3693" s="380" t="inlineStr">
        <is>
          <t>RT Rural</t>
        </is>
      </c>
      <c r="H3693" s="413" t="inlineStr">
        <is>
          <t>Rural</t>
        </is>
      </c>
    </row>
    <row r="3694" ht="15.75" customFormat="1" customHeight="1" s="41">
      <c r="B3694" s="416" t="inlineStr">
        <is>
          <t>E02003780</t>
        </is>
      </c>
      <c r="C3694" s="417" t="inlineStr">
        <is>
          <t>South Cambridgeshire 006</t>
        </is>
      </c>
      <c r="D3694" s="417" t="inlineStr">
        <is>
          <t>E07000012</t>
        </is>
      </c>
      <c r="E3694" s="417" t="inlineStr">
        <is>
          <t>South Cambridgeshire</t>
        </is>
      </c>
      <c r="F3694" s="417" t="inlineStr">
        <is>
          <t>South East</t>
        </is>
      </c>
      <c r="G3694" s="380" t="inlineStr">
        <is>
          <t>RT Rural</t>
        </is>
      </c>
      <c r="H3694" s="413" t="inlineStr">
        <is>
          <t>Rural</t>
        </is>
      </c>
    </row>
    <row r="3695" ht="15.75" customFormat="1" customHeight="1" s="41">
      <c r="B3695" s="416" t="inlineStr">
        <is>
          <t>E02003781</t>
        </is>
      </c>
      <c r="C3695" s="417" t="inlineStr">
        <is>
          <t>South Cambridgeshire 007</t>
        </is>
      </c>
      <c r="D3695" s="417" t="inlineStr">
        <is>
          <t>E07000012</t>
        </is>
      </c>
      <c r="E3695" s="417" t="inlineStr">
        <is>
          <t>South Cambridgeshire</t>
        </is>
      </c>
      <c r="F3695" s="417" t="inlineStr">
        <is>
          <t>South East</t>
        </is>
      </c>
      <c r="G3695" s="380" t="inlineStr">
        <is>
          <t>RT Rural</t>
        </is>
      </c>
      <c r="H3695" s="413" t="inlineStr">
        <is>
          <t>Rural</t>
        </is>
      </c>
    </row>
    <row r="3696" ht="15.75" customFormat="1" customHeight="1" s="41">
      <c r="B3696" s="416" t="inlineStr">
        <is>
          <t>E02003783</t>
        </is>
      </c>
      <c r="C3696" s="417" t="inlineStr">
        <is>
          <t>South Cambridgeshire 009</t>
        </is>
      </c>
      <c r="D3696" s="417" t="inlineStr">
        <is>
          <t>E07000012</t>
        </is>
      </c>
      <c r="E3696" s="417" t="inlineStr">
        <is>
          <t>South Cambridgeshire</t>
        </is>
      </c>
      <c r="F3696" s="417" t="inlineStr">
        <is>
          <t>South East</t>
        </is>
      </c>
      <c r="G3696" s="380" t="inlineStr">
        <is>
          <t>RT Rural</t>
        </is>
      </c>
      <c r="H3696" s="413" t="inlineStr">
        <is>
          <t>Rural</t>
        </is>
      </c>
    </row>
    <row r="3697" ht="15.75" customFormat="1" customHeight="1" s="41">
      <c r="B3697" s="416" t="inlineStr">
        <is>
          <t>E02003784</t>
        </is>
      </c>
      <c r="C3697" s="417" t="inlineStr">
        <is>
          <t>South Cambridgeshire 010</t>
        </is>
      </c>
      <c r="D3697" s="417" t="inlineStr">
        <is>
          <t>E07000012</t>
        </is>
      </c>
      <c r="E3697" s="417" t="inlineStr">
        <is>
          <t>South Cambridgeshire</t>
        </is>
      </c>
      <c r="F3697" s="417" t="inlineStr">
        <is>
          <t>South East</t>
        </is>
      </c>
      <c r="G3697" s="380" t="inlineStr">
        <is>
          <t>RT Rural</t>
        </is>
      </c>
      <c r="H3697" s="413" t="inlineStr">
        <is>
          <t>Rural</t>
        </is>
      </c>
    </row>
    <row r="3698" ht="15.75" customFormat="1" customHeight="1" s="41">
      <c r="B3698" s="416" t="inlineStr">
        <is>
          <t>E02003785</t>
        </is>
      </c>
      <c r="C3698" s="417" t="inlineStr">
        <is>
          <t>South Cambridgeshire 011</t>
        </is>
      </c>
      <c r="D3698" s="417" t="inlineStr">
        <is>
          <t>E07000012</t>
        </is>
      </c>
      <c r="E3698" s="417" t="inlineStr">
        <is>
          <t>South Cambridgeshire</t>
        </is>
      </c>
      <c r="F3698" s="417" t="inlineStr">
        <is>
          <t>South East</t>
        </is>
      </c>
      <c r="G3698" s="380" t="inlineStr">
        <is>
          <t>RT Rural</t>
        </is>
      </c>
      <c r="H3698" s="413" t="inlineStr">
        <is>
          <t>Rural</t>
        </is>
      </c>
    </row>
    <row r="3699" ht="15.75" customFormat="1" customHeight="1" s="41">
      <c r="B3699" s="416" t="inlineStr">
        <is>
          <t>E02003786</t>
        </is>
      </c>
      <c r="C3699" s="417" t="inlineStr">
        <is>
          <t>South Cambridgeshire 012</t>
        </is>
      </c>
      <c r="D3699" s="417" t="inlineStr">
        <is>
          <t>E07000012</t>
        </is>
      </c>
      <c r="E3699" s="417" t="inlineStr">
        <is>
          <t>South Cambridgeshire</t>
        </is>
      </c>
      <c r="F3699" s="417" t="inlineStr">
        <is>
          <t>South East</t>
        </is>
      </c>
      <c r="G3699" s="380" t="inlineStr">
        <is>
          <t>RT Urban Large</t>
        </is>
      </c>
      <c r="H3699" s="413" t="inlineStr">
        <is>
          <t>Other Urban</t>
        </is>
      </c>
    </row>
    <row r="3700" ht="15.75" customFormat="1" customHeight="1" s="41">
      <c r="B3700" s="416" t="inlineStr">
        <is>
          <t>E02003787</t>
        </is>
      </c>
      <c r="C3700" s="417" t="inlineStr">
        <is>
          <t>South Cambridgeshire 013</t>
        </is>
      </c>
      <c r="D3700" s="417" t="inlineStr">
        <is>
          <t>E07000012</t>
        </is>
      </c>
      <c r="E3700" s="417" t="inlineStr">
        <is>
          <t>South Cambridgeshire</t>
        </is>
      </c>
      <c r="F3700" s="417" t="inlineStr">
        <is>
          <t>South East</t>
        </is>
      </c>
      <c r="G3700" s="380" t="inlineStr">
        <is>
          <t>RT Rural</t>
        </is>
      </c>
      <c r="H3700" s="413" t="inlineStr">
        <is>
          <t>Rural</t>
        </is>
      </c>
    </row>
    <row r="3701" ht="15.75" customFormat="1" customHeight="1" s="41">
      <c r="B3701" s="416" t="inlineStr">
        <is>
          <t>E02003788</t>
        </is>
      </c>
      <c r="C3701" s="417" t="inlineStr">
        <is>
          <t>South Cambridgeshire 014</t>
        </is>
      </c>
      <c r="D3701" s="417" t="inlineStr">
        <is>
          <t>E07000012</t>
        </is>
      </c>
      <c r="E3701" s="417" t="inlineStr">
        <is>
          <t>South Cambridgeshire</t>
        </is>
      </c>
      <c r="F3701" s="417" t="inlineStr">
        <is>
          <t>South East</t>
        </is>
      </c>
      <c r="G3701" s="380" t="inlineStr">
        <is>
          <t>RT Rural</t>
        </is>
      </c>
      <c r="H3701" s="413" t="inlineStr">
        <is>
          <t>Rural</t>
        </is>
      </c>
    </row>
    <row r="3702" ht="15.75" customFormat="1" customHeight="1" s="41">
      <c r="B3702" s="416" t="inlineStr">
        <is>
          <t>E02003789</t>
        </is>
      </c>
      <c r="C3702" s="417" t="inlineStr">
        <is>
          <t>South Cambridgeshire 015</t>
        </is>
      </c>
      <c r="D3702" s="417" t="inlineStr">
        <is>
          <t>E07000012</t>
        </is>
      </c>
      <c r="E3702" s="417" t="inlineStr">
        <is>
          <t>South Cambridgeshire</t>
        </is>
      </c>
      <c r="F3702" s="417" t="inlineStr">
        <is>
          <t>South East</t>
        </is>
      </c>
      <c r="G3702" s="380" t="inlineStr">
        <is>
          <t>RT Rural</t>
        </is>
      </c>
      <c r="H3702" s="413" t="inlineStr">
        <is>
          <t>Rural</t>
        </is>
      </c>
    </row>
    <row r="3703" ht="15.75" customFormat="1" customHeight="1" s="41">
      <c r="B3703" s="416" t="inlineStr">
        <is>
          <t>E02003790</t>
        </is>
      </c>
      <c r="C3703" s="417" t="inlineStr">
        <is>
          <t>South Cambridgeshire 016</t>
        </is>
      </c>
      <c r="D3703" s="417" t="inlineStr">
        <is>
          <t>E07000012</t>
        </is>
      </c>
      <c r="E3703" s="417" t="inlineStr">
        <is>
          <t>South Cambridgeshire</t>
        </is>
      </c>
      <c r="F3703" s="417" t="inlineStr">
        <is>
          <t>South East</t>
        </is>
      </c>
      <c r="G3703" s="380" t="inlineStr">
        <is>
          <t>RT Rural</t>
        </is>
      </c>
      <c r="H3703" s="413" t="inlineStr">
        <is>
          <t>Rural</t>
        </is>
      </c>
    </row>
    <row r="3704" ht="15.75" customFormat="1" customHeight="1" s="41">
      <c r="B3704" s="416" t="inlineStr">
        <is>
          <t>E02003791</t>
        </is>
      </c>
      <c r="C3704" s="417" t="inlineStr">
        <is>
          <t>South Cambridgeshire 017</t>
        </is>
      </c>
      <c r="D3704" s="417" t="inlineStr">
        <is>
          <t>E07000012</t>
        </is>
      </c>
      <c r="E3704" s="417" t="inlineStr">
        <is>
          <t>South Cambridgeshire</t>
        </is>
      </c>
      <c r="F3704" s="417" t="inlineStr">
        <is>
          <t>South East</t>
        </is>
      </c>
      <c r="G3704" s="380" t="inlineStr">
        <is>
          <t>RT Rural</t>
        </is>
      </c>
      <c r="H3704" s="413" t="inlineStr">
        <is>
          <t>Rural</t>
        </is>
      </c>
    </row>
    <row r="3705" ht="15.75" customFormat="1" customHeight="1" s="41">
      <c r="B3705" s="416" t="inlineStr">
        <is>
          <t>E02003792</t>
        </is>
      </c>
      <c r="C3705" s="417" t="inlineStr">
        <is>
          <t>South Cambridgeshire 018</t>
        </is>
      </c>
      <c r="D3705" s="417" t="inlineStr">
        <is>
          <t>E07000012</t>
        </is>
      </c>
      <c r="E3705" s="417" t="inlineStr">
        <is>
          <t>South Cambridgeshire</t>
        </is>
      </c>
      <c r="F3705" s="417" t="inlineStr">
        <is>
          <t>South East</t>
        </is>
      </c>
      <c r="G3705" s="380" t="inlineStr">
        <is>
          <t>RT Rural</t>
        </is>
      </c>
      <c r="H3705" s="413" t="inlineStr">
        <is>
          <t>Rural</t>
        </is>
      </c>
    </row>
    <row r="3706" ht="15.75" customFormat="1" customHeight="1" s="41">
      <c r="B3706" s="416" t="inlineStr">
        <is>
          <t>E02003793</t>
        </is>
      </c>
      <c r="C3706" s="417" t="inlineStr">
        <is>
          <t>South Cambridgeshire 019</t>
        </is>
      </c>
      <c r="D3706" s="417" t="inlineStr">
        <is>
          <t>E07000012</t>
        </is>
      </c>
      <c r="E3706" s="417" t="inlineStr">
        <is>
          <t>South Cambridgeshire</t>
        </is>
      </c>
      <c r="F3706" s="417" t="inlineStr">
        <is>
          <t>South East</t>
        </is>
      </c>
      <c r="G3706" s="380" t="inlineStr">
        <is>
          <t>RT Rural</t>
        </is>
      </c>
      <c r="H3706" s="413" t="inlineStr">
        <is>
          <t>Rural</t>
        </is>
      </c>
    </row>
    <row r="3707" ht="15.75" customFormat="1" customHeight="1" s="41">
      <c r="B3707" s="416" t="inlineStr">
        <is>
          <t>E02003794</t>
        </is>
      </c>
      <c r="C3707" s="417" t="inlineStr">
        <is>
          <t>Cheshire West and Chester 022</t>
        </is>
      </c>
      <c r="D3707" s="417" t="inlineStr">
        <is>
          <t>E06000050</t>
        </is>
      </c>
      <c r="E3707" s="417" t="inlineStr">
        <is>
          <t>Cheshire West and Chester</t>
        </is>
      </c>
      <c r="F3707" s="417" t="inlineStr">
        <is>
          <t>North West</t>
        </is>
      </c>
      <c r="G3707" s="380" t="inlineStr">
        <is>
          <t>RT Rural</t>
        </is>
      </c>
      <c r="H3707" s="413" t="inlineStr">
        <is>
          <t>Rural</t>
        </is>
      </c>
    </row>
    <row r="3708" ht="15.75" customFormat="1" customHeight="1" s="41">
      <c r="B3708" s="416" t="inlineStr">
        <is>
          <t>E02003795</t>
        </is>
      </c>
      <c r="C3708" s="417" t="inlineStr">
        <is>
          <t>Cheshire West and Chester 025</t>
        </is>
      </c>
      <c r="D3708" s="417" t="inlineStr">
        <is>
          <t>E06000050</t>
        </is>
      </c>
      <c r="E3708" s="417" t="inlineStr">
        <is>
          <t>Cheshire West and Chester</t>
        </is>
      </c>
      <c r="F3708" s="417" t="inlineStr">
        <is>
          <t>North West</t>
        </is>
      </c>
      <c r="G3708" s="380" t="inlineStr">
        <is>
          <t>RT Rural</t>
        </is>
      </c>
      <c r="H3708" s="413" t="inlineStr">
        <is>
          <t>Rural</t>
        </is>
      </c>
    </row>
    <row r="3709" ht="15.75" customFormat="1" customHeight="1" s="41">
      <c r="B3709" s="416" t="inlineStr">
        <is>
          <t>E02003796</t>
        </is>
      </c>
      <c r="C3709" s="417" t="inlineStr">
        <is>
          <t>Cheshire West and Chester 027</t>
        </is>
      </c>
      <c r="D3709" s="417" t="inlineStr">
        <is>
          <t>E06000050</t>
        </is>
      </c>
      <c r="E3709" s="417" t="inlineStr">
        <is>
          <t>Cheshire West and Chester</t>
        </is>
      </c>
      <c r="F3709" s="417" t="inlineStr">
        <is>
          <t>North West</t>
        </is>
      </c>
      <c r="G3709" s="380" t="inlineStr">
        <is>
          <t>RT Urban Medium</t>
        </is>
      </c>
      <c r="H3709" s="413" t="inlineStr">
        <is>
          <t>Other Urban</t>
        </is>
      </c>
    </row>
    <row r="3710" ht="15.75" customFormat="1" customHeight="1" s="41">
      <c r="B3710" s="416" t="inlineStr">
        <is>
          <t>E02003797</t>
        </is>
      </c>
      <c r="C3710" s="417" t="inlineStr">
        <is>
          <t>Cheshire West and Chester 028</t>
        </is>
      </c>
      <c r="D3710" s="417" t="inlineStr">
        <is>
          <t>E06000050</t>
        </is>
      </c>
      <c r="E3710" s="417" t="inlineStr">
        <is>
          <t>Cheshire West and Chester</t>
        </is>
      </c>
      <c r="F3710" s="417" t="inlineStr">
        <is>
          <t>North West</t>
        </is>
      </c>
      <c r="G3710" s="380" t="inlineStr">
        <is>
          <t>RT Urban Medium</t>
        </is>
      </c>
      <c r="H3710" s="413" t="inlineStr">
        <is>
          <t>Other Urban</t>
        </is>
      </c>
    </row>
    <row r="3711" ht="15.75" customFormat="1" customHeight="1" s="41">
      <c r="B3711" s="416" t="inlineStr">
        <is>
          <t>E02003798</t>
        </is>
      </c>
      <c r="C3711" s="417" t="inlineStr">
        <is>
          <t>Cheshire West and Chester 029</t>
        </is>
      </c>
      <c r="D3711" s="417" t="inlineStr">
        <is>
          <t>E06000050</t>
        </is>
      </c>
      <c r="E3711" s="417" t="inlineStr">
        <is>
          <t>Cheshire West and Chester</t>
        </is>
      </c>
      <c r="F3711" s="417" t="inlineStr">
        <is>
          <t>North West</t>
        </is>
      </c>
      <c r="G3711" s="380" t="inlineStr">
        <is>
          <t>RT Urban Medium</t>
        </is>
      </c>
      <c r="H3711" s="413" t="inlineStr">
        <is>
          <t>Other Urban</t>
        </is>
      </c>
    </row>
    <row r="3712" ht="15.75" customFormat="1" customHeight="1" s="41">
      <c r="B3712" s="416" t="inlineStr">
        <is>
          <t>E02003799</t>
        </is>
      </c>
      <c r="C3712" s="417" t="inlineStr">
        <is>
          <t>Cheshire West and Chester 031</t>
        </is>
      </c>
      <c r="D3712" s="417" t="inlineStr">
        <is>
          <t>E06000050</t>
        </is>
      </c>
      <c r="E3712" s="417" t="inlineStr">
        <is>
          <t>Cheshire West and Chester</t>
        </is>
      </c>
      <c r="F3712" s="417" t="inlineStr">
        <is>
          <t>North West</t>
        </is>
      </c>
      <c r="G3712" s="380" t="inlineStr">
        <is>
          <t>RT Urban Medium</t>
        </is>
      </c>
      <c r="H3712" s="413" t="inlineStr">
        <is>
          <t>Other Urban</t>
        </is>
      </c>
    </row>
    <row r="3713" ht="15.75" customFormat="1" customHeight="1" s="41">
      <c r="B3713" s="416" t="inlineStr">
        <is>
          <t>E02003800</t>
        </is>
      </c>
      <c r="C3713" s="417" t="inlineStr">
        <is>
          <t>Cheshire West and Chester 030</t>
        </is>
      </c>
      <c r="D3713" s="417" t="inlineStr">
        <is>
          <t>E06000050</t>
        </is>
      </c>
      <c r="E3713" s="417" t="inlineStr">
        <is>
          <t>Cheshire West and Chester</t>
        </is>
      </c>
      <c r="F3713" s="417" t="inlineStr">
        <is>
          <t>North West</t>
        </is>
      </c>
      <c r="G3713" s="380" t="inlineStr">
        <is>
          <t>RT Rural</t>
        </is>
      </c>
      <c r="H3713" s="413" t="inlineStr">
        <is>
          <t>Rural</t>
        </is>
      </c>
    </row>
    <row r="3714" ht="15.75" customFormat="1" customHeight="1" s="41">
      <c r="B3714" s="416" t="inlineStr">
        <is>
          <t>E02003801</t>
        </is>
      </c>
      <c r="C3714" s="417" t="inlineStr">
        <is>
          <t>Cheshire West and Chester 032</t>
        </is>
      </c>
      <c r="D3714" s="417" t="inlineStr">
        <is>
          <t>E06000050</t>
        </is>
      </c>
      <c r="E3714" s="417" t="inlineStr">
        <is>
          <t>Cheshire West and Chester</t>
        </is>
      </c>
      <c r="F3714" s="417" t="inlineStr">
        <is>
          <t>North West</t>
        </is>
      </c>
      <c r="G3714" s="380" t="inlineStr">
        <is>
          <t>RT Urban Medium</t>
        </is>
      </c>
      <c r="H3714" s="413" t="inlineStr">
        <is>
          <t>Other Urban</t>
        </is>
      </c>
    </row>
    <row r="3715" ht="15.75" customFormat="1" customHeight="1" s="41">
      <c r="B3715" s="416" t="inlineStr">
        <is>
          <t>E02003802</t>
        </is>
      </c>
      <c r="C3715" s="417" t="inlineStr">
        <is>
          <t>Cheshire West and Chester 033</t>
        </is>
      </c>
      <c r="D3715" s="417" t="inlineStr">
        <is>
          <t>E06000050</t>
        </is>
      </c>
      <c r="E3715" s="417" t="inlineStr">
        <is>
          <t>Cheshire West and Chester</t>
        </is>
      </c>
      <c r="F3715" s="417" t="inlineStr">
        <is>
          <t>North West</t>
        </is>
      </c>
      <c r="G3715" s="380" t="inlineStr">
        <is>
          <t>RT Urban Medium</t>
        </is>
      </c>
      <c r="H3715" s="413" t="inlineStr">
        <is>
          <t>Other Urban</t>
        </is>
      </c>
    </row>
    <row r="3716" ht="15.75" customFormat="1" customHeight="1" s="41">
      <c r="B3716" s="416" t="inlineStr">
        <is>
          <t>E02003803</t>
        </is>
      </c>
      <c r="C3716" s="417" t="inlineStr">
        <is>
          <t>Cheshire West and Chester 034</t>
        </is>
      </c>
      <c r="D3716" s="417" t="inlineStr">
        <is>
          <t>E06000050</t>
        </is>
      </c>
      <c r="E3716" s="417" t="inlineStr">
        <is>
          <t>Cheshire West and Chester</t>
        </is>
      </c>
      <c r="F3716" s="417" t="inlineStr">
        <is>
          <t>North West</t>
        </is>
      </c>
      <c r="G3716" s="380" t="inlineStr">
        <is>
          <t>RT Urban Medium</t>
        </is>
      </c>
      <c r="H3716" s="413" t="inlineStr">
        <is>
          <t>Other Urban</t>
        </is>
      </c>
    </row>
    <row r="3717" ht="15.75" customFormat="1" customHeight="1" s="41">
      <c r="B3717" s="416" t="inlineStr">
        <is>
          <t>E02003804</t>
        </is>
      </c>
      <c r="C3717" s="417" t="inlineStr">
        <is>
          <t>Cheshire West and Chester 036</t>
        </is>
      </c>
      <c r="D3717" s="417" t="inlineStr">
        <is>
          <t>E06000050</t>
        </is>
      </c>
      <c r="E3717" s="417" t="inlineStr">
        <is>
          <t>Cheshire West and Chester</t>
        </is>
      </c>
      <c r="F3717" s="417" t="inlineStr">
        <is>
          <t>North West</t>
        </is>
      </c>
      <c r="G3717" s="380" t="inlineStr">
        <is>
          <t>RT Urban Medium</t>
        </is>
      </c>
      <c r="H3717" s="413" t="inlineStr">
        <is>
          <t>Other Urban</t>
        </is>
      </c>
    </row>
    <row r="3718" ht="15.75" customFormat="1" customHeight="1" s="41">
      <c r="B3718" s="416" t="inlineStr">
        <is>
          <t>E02003805</t>
        </is>
      </c>
      <c r="C3718" s="417" t="inlineStr">
        <is>
          <t>Cheshire West and Chester 039</t>
        </is>
      </c>
      <c r="D3718" s="417" t="inlineStr">
        <is>
          <t>E06000050</t>
        </is>
      </c>
      <c r="E3718" s="417" t="inlineStr">
        <is>
          <t>Cheshire West and Chester</t>
        </is>
      </c>
      <c r="F3718" s="417" t="inlineStr">
        <is>
          <t>North West</t>
        </is>
      </c>
      <c r="G3718" s="380" t="inlineStr">
        <is>
          <t>RT Rural</t>
        </is>
      </c>
      <c r="H3718" s="413" t="inlineStr">
        <is>
          <t>Rural</t>
        </is>
      </c>
    </row>
    <row r="3719" ht="15.75" customFormat="1" customHeight="1" s="41">
      <c r="B3719" s="416" t="inlineStr">
        <is>
          <t>E02003806</t>
        </is>
      </c>
      <c r="C3719" s="417" t="inlineStr">
        <is>
          <t>Cheshire West and Chester 041</t>
        </is>
      </c>
      <c r="D3719" s="417" t="inlineStr">
        <is>
          <t>E06000050</t>
        </is>
      </c>
      <c r="E3719" s="417" t="inlineStr">
        <is>
          <t>Cheshire West and Chester</t>
        </is>
      </c>
      <c r="F3719" s="417" t="inlineStr">
        <is>
          <t>North West</t>
        </is>
      </c>
      <c r="G3719" s="380" t="inlineStr">
        <is>
          <t>RT Urban Medium</t>
        </is>
      </c>
      <c r="H3719" s="413" t="inlineStr">
        <is>
          <t>Other Urban</t>
        </is>
      </c>
    </row>
    <row r="3720" ht="15.75" customFormat="1" customHeight="1" s="41">
      <c r="B3720" s="416" t="inlineStr">
        <is>
          <t>E02003807</t>
        </is>
      </c>
      <c r="C3720" s="417" t="inlineStr">
        <is>
          <t>Cheshire West and Chester 043</t>
        </is>
      </c>
      <c r="D3720" s="417" t="inlineStr">
        <is>
          <t>E06000050</t>
        </is>
      </c>
      <c r="E3720" s="417" t="inlineStr">
        <is>
          <t>Cheshire West and Chester</t>
        </is>
      </c>
      <c r="F3720" s="417" t="inlineStr">
        <is>
          <t>North West</t>
        </is>
      </c>
      <c r="G3720" s="380" t="inlineStr">
        <is>
          <t>RT Urban Medium</t>
        </is>
      </c>
      <c r="H3720" s="413" t="inlineStr">
        <is>
          <t>Other Urban</t>
        </is>
      </c>
    </row>
    <row r="3721" ht="15.75" customFormat="1" customHeight="1" s="41">
      <c r="B3721" s="416" t="inlineStr">
        <is>
          <t>E02003808</t>
        </is>
      </c>
      <c r="C3721" s="417" t="inlineStr">
        <is>
          <t>Cheshire West and Chester 044</t>
        </is>
      </c>
      <c r="D3721" s="417" t="inlineStr">
        <is>
          <t>E06000050</t>
        </is>
      </c>
      <c r="E3721" s="417" t="inlineStr">
        <is>
          <t>Cheshire West and Chester</t>
        </is>
      </c>
      <c r="F3721" s="417" t="inlineStr">
        <is>
          <t>North West</t>
        </is>
      </c>
      <c r="G3721" s="380" t="inlineStr">
        <is>
          <t>RT Urban Medium</t>
        </is>
      </c>
      <c r="H3721" s="413" t="inlineStr">
        <is>
          <t>Other Urban</t>
        </is>
      </c>
    </row>
    <row r="3722" ht="15.75" customFormat="1" customHeight="1" s="41">
      <c r="B3722" s="416" t="inlineStr">
        <is>
          <t>E02003809</t>
        </is>
      </c>
      <c r="C3722" s="417" t="inlineStr">
        <is>
          <t>Cheshire West and Chester 046</t>
        </is>
      </c>
      <c r="D3722" s="417" t="inlineStr">
        <is>
          <t>E06000050</t>
        </is>
      </c>
      <c r="E3722" s="417" t="inlineStr">
        <is>
          <t>Cheshire West and Chester</t>
        </is>
      </c>
      <c r="F3722" s="417" t="inlineStr">
        <is>
          <t>North West</t>
        </is>
      </c>
      <c r="G3722" s="380" t="inlineStr">
        <is>
          <t>RT Rural</t>
        </is>
      </c>
      <c r="H3722" s="413" t="inlineStr">
        <is>
          <t>Rural</t>
        </is>
      </c>
    </row>
    <row r="3723" ht="15.75" customFormat="1" customHeight="1" s="41">
      <c r="B3723" s="416" t="inlineStr">
        <is>
          <t>E02003810</t>
        </is>
      </c>
      <c r="C3723" s="417" t="inlineStr">
        <is>
          <t>Cheshire West and Chester 047</t>
        </is>
      </c>
      <c r="D3723" s="417" t="inlineStr">
        <is>
          <t>E06000050</t>
        </is>
      </c>
      <c r="E3723" s="417" t="inlineStr">
        <is>
          <t>Cheshire West and Chester</t>
        </is>
      </c>
      <c r="F3723" s="417" t="inlineStr">
        <is>
          <t>North West</t>
        </is>
      </c>
      <c r="G3723" s="380" t="inlineStr">
        <is>
          <t>RT Rural</t>
        </is>
      </c>
      <c r="H3723" s="413" t="inlineStr">
        <is>
          <t>Rural</t>
        </is>
      </c>
    </row>
    <row r="3724" ht="15.75" customFormat="1" customHeight="1" s="41">
      <c r="B3724" s="416" t="inlineStr">
        <is>
          <t>E02003811</t>
        </is>
      </c>
      <c r="C3724" s="417" t="inlineStr">
        <is>
          <t>Cheshire East 022</t>
        </is>
      </c>
      <c r="D3724" s="417" t="inlineStr">
        <is>
          <t>E06000049</t>
        </is>
      </c>
      <c r="E3724" s="417" t="inlineStr">
        <is>
          <t>Cheshire East</t>
        </is>
      </c>
      <c r="F3724" s="417" t="inlineStr">
        <is>
          <t>North West</t>
        </is>
      </c>
      <c r="G3724" s="380" t="inlineStr">
        <is>
          <t>RT Rural</t>
        </is>
      </c>
      <c r="H3724" s="413" t="inlineStr">
        <is>
          <t>Rural</t>
        </is>
      </c>
    </row>
    <row r="3725" ht="15.75" customFormat="1" customHeight="1" s="41">
      <c r="B3725" s="416" t="inlineStr">
        <is>
          <t>E02003812</t>
        </is>
      </c>
      <c r="C3725" s="417" t="inlineStr">
        <is>
          <t>Cheshire East 023</t>
        </is>
      </c>
      <c r="D3725" s="417" t="inlineStr">
        <is>
          <t>E06000049</t>
        </is>
      </c>
      <c r="E3725" s="417" t="inlineStr">
        <is>
          <t>Cheshire East</t>
        </is>
      </c>
      <c r="F3725" s="417" t="inlineStr">
        <is>
          <t>North West</t>
        </is>
      </c>
      <c r="G3725" s="380" t="inlineStr">
        <is>
          <t>RT Rural</t>
        </is>
      </c>
      <c r="H3725" s="413" t="inlineStr">
        <is>
          <t>Rural</t>
        </is>
      </c>
    </row>
    <row r="3726" ht="15.75" customFormat="1" customHeight="1" s="41">
      <c r="B3726" s="416" t="inlineStr">
        <is>
          <t>E02003813</t>
        </is>
      </c>
      <c r="C3726" s="417" t="inlineStr">
        <is>
          <t>Cheshire East 024</t>
        </is>
      </c>
      <c r="D3726" s="417" t="inlineStr">
        <is>
          <t>E06000049</t>
        </is>
      </c>
      <c r="E3726" s="417" t="inlineStr">
        <is>
          <t>Cheshire East</t>
        </is>
      </c>
      <c r="F3726" s="417" t="inlineStr">
        <is>
          <t>North West</t>
        </is>
      </c>
      <c r="G3726" s="380" t="inlineStr">
        <is>
          <t>RT Urban Small</t>
        </is>
      </c>
      <c r="H3726" s="413" t="inlineStr">
        <is>
          <t>Other Urban</t>
        </is>
      </c>
    </row>
    <row r="3727" ht="15.75" customFormat="1" customHeight="1" s="41">
      <c r="B3727" s="416" t="inlineStr">
        <is>
          <t>E02003814</t>
        </is>
      </c>
      <c r="C3727" s="417" t="inlineStr">
        <is>
          <t>Cheshire East 025</t>
        </is>
      </c>
      <c r="D3727" s="417" t="inlineStr">
        <is>
          <t>E06000049</t>
        </is>
      </c>
      <c r="E3727" s="417" t="inlineStr">
        <is>
          <t>Cheshire East</t>
        </is>
      </c>
      <c r="F3727" s="417" t="inlineStr">
        <is>
          <t>North West</t>
        </is>
      </c>
      <c r="G3727" s="380" t="inlineStr">
        <is>
          <t>RT Urban Small</t>
        </is>
      </c>
      <c r="H3727" s="413" t="inlineStr">
        <is>
          <t>Other Urban</t>
        </is>
      </c>
    </row>
    <row r="3728" ht="15.75" customFormat="1" customHeight="1" s="41">
      <c r="B3728" s="416" t="inlineStr">
        <is>
          <t>E02003815</t>
        </is>
      </c>
      <c r="C3728" s="417" t="inlineStr">
        <is>
          <t>Cheshire East 026</t>
        </is>
      </c>
      <c r="D3728" s="417" t="inlineStr">
        <is>
          <t>E06000049</t>
        </is>
      </c>
      <c r="E3728" s="417" t="inlineStr">
        <is>
          <t>Cheshire East</t>
        </is>
      </c>
      <c r="F3728" s="417" t="inlineStr">
        <is>
          <t>North West</t>
        </is>
      </c>
      <c r="G3728" s="380" t="inlineStr">
        <is>
          <t>RT Urban Medium</t>
        </is>
      </c>
      <c r="H3728" s="413" t="inlineStr">
        <is>
          <t>Other Urban</t>
        </is>
      </c>
    </row>
    <row r="3729" ht="15.75" customFormat="1" customHeight="1" s="41">
      <c r="B3729" s="416" t="inlineStr">
        <is>
          <t>E02003816</t>
        </is>
      </c>
      <c r="C3729" s="417" t="inlineStr">
        <is>
          <t>Cheshire East 027</t>
        </is>
      </c>
      <c r="D3729" s="417" t="inlineStr">
        <is>
          <t>E06000049</t>
        </is>
      </c>
      <c r="E3729" s="417" t="inlineStr">
        <is>
          <t>Cheshire East</t>
        </is>
      </c>
      <c r="F3729" s="417" t="inlineStr">
        <is>
          <t>North West</t>
        </is>
      </c>
      <c r="G3729" s="380" t="inlineStr">
        <is>
          <t>RT Urban Medium</t>
        </is>
      </c>
      <c r="H3729" s="413" t="inlineStr">
        <is>
          <t>Other Urban</t>
        </is>
      </c>
    </row>
    <row r="3730" ht="15.75" customFormat="1" customHeight="1" s="41">
      <c r="B3730" s="416" t="inlineStr">
        <is>
          <t>E02003817</t>
        </is>
      </c>
      <c r="C3730" s="417" t="inlineStr">
        <is>
          <t>Cheshire East 028</t>
        </is>
      </c>
      <c r="D3730" s="417" t="inlineStr">
        <is>
          <t>E06000049</t>
        </is>
      </c>
      <c r="E3730" s="417" t="inlineStr">
        <is>
          <t>Cheshire East</t>
        </is>
      </c>
      <c r="F3730" s="417" t="inlineStr">
        <is>
          <t>North West</t>
        </is>
      </c>
      <c r="G3730" s="380" t="inlineStr">
        <is>
          <t>RT Urban Medium</t>
        </is>
      </c>
      <c r="H3730" s="413" t="inlineStr">
        <is>
          <t>Other Urban</t>
        </is>
      </c>
    </row>
    <row r="3731" ht="15.75" customFormat="1" customHeight="1" s="41">
      <c r="B3731" s="416" t="inlineStr">
        <is>
          <t>E02003818</t>
        </is>
      </c>
      <c r="C3731" s="417" t="inlineStr">
        <is>
          <t>Cheshire East 029</t>
        </is>
      </c>
      <c r="D3731" s="417" t="inlineStr">
        <is>
          <t>E06000049</t>
        </is>
      </c>
      <c r="E3731" s="417" t="inlineStr">
        <is>
          <t>Cheshire East</t>
        </is>
      </c>
      <c r="F3731" s="417" t="inlineStr">
        <is>
          <t>North West</t>
        </is>
      </c>
      <c r="G3731" s="380" t="inlineStr">
        <is>
          <t>RT Urban Medium</t>
        </is>
      </c>
      <c r="H3731" s="413" t="inlineStr">
        <is>
          <t>Other Urban</t>
        </is>
      </c>
    </row>
    <row r="3732" ht="15.75" customFormat="1" customHeight="1" s="41">
      <c r="B3732" s="416" t="inlineStr">
        <is>
          <t>E02003819</t>
        </is>
      </c>
      <c r="C3732" s="417" t="inlineStr">
        <is>
          <t>Cheshire East 030</t>
        </is>
      </c>
      <c r="D3732" s="417" t="inlineStr">
        <is>
          <t>E06000049</t>
        </is>
      </c>
      <c r="E3732" s="417" t="inlineStr">
        <is>
          <t>Cheshire East</t>
        </is>
      </c>
      <c r="F3732" s="417" t="inlineStr">
        <is>
          <t>North West</t>
        </is>
      </c>
      <c r="G3732" s="380" t="inlineStr">
        <is>
          <t>RT Urban Small</t>
        </is>
      </c>
      <c r="H3732" s="413" t="inlineStr">
        <is>
          <t>Other Urban</t>
        </is>
      </c>
    </row>
    <row r="3733" ht="15.75" customFormat="1" customHeight="1" s="41">
      <c r="B3733" s="416" t="inlineStr">
        <is>
          <t>E02003820</t>
        </is>
      </c>
      <c r="C3733" s="417" t="inlineStr">
        <is>
          <t>Cheshire East 031</t>
        </is>
      </c>
      <c r="D3733" s="417" t="inlineStr">
        <is>
          <t>E06000049</t>
        </is>
      </c>
      <c r="E3733" s="417" t="inlineStr">
        <is>
          <t>Cheshire East</t>
        </is>
      </c>
      <c r="F3733" s="417" t="inlineStr">
        <is>
          <t>North West</t>
        </is>
      </c>
      <c r="G3733" s="380" t="inlineStr">
        <is>
          <t>RT Urban Small</t>
        </is>
      </c>
      <c r="H3733" s="413" t="inlineStr">
        <is>
          <t>Other Urban</t>
        </is>
      </c>
    </row>
    <row r="3734" ht="15.75" customFormat="1" customHeight="1" s="41">
      <c r="B3734" s="416" t="inlineStr">
        <is>
          <t>E02003821</t>
        </is>
      </c>
      <c r="C3734" s="417" t="inlineStr">
        <is>
          <t>Cheshire East 032</t>
        </is>
      </c>
      <c r="D3734" s="417" t="inlineStr">
        <is>
          <t>E06000049</t>
        </is>
      </c>
      <c r="E3734" s="417" t="inlineStr">
        <is>
          <t>Cheshire East</t>
        </is>
      </c>
      <c r="F3734" s="417" t="inlineStr">
        <is>
          <t>North West</t>
        </is>
      </c>
      <c r="G3734" s="380" t="inlineStr">
        <is>
          <t>RT Urban Small</t>
        </is>
      </c>
      <c r="H3734" s="413" t="inlineStr">
        <is>
          <t>Other Urban</t>
        </is>
      </c>
    </row>
    <row r="3735" ht="15.75" customFormat="1" customHeight="1" s="41">
      <c r="B3735" s="416" t="inlineStr">
        <is>
          <t>E02003822</t>
        </is>
      </c>
      <c r="C3735" s="417" t="inlineStr">
        <is>
          <t>Cheshire East 033</t>
        </is>
      </c>
      <c r="D3735" s="417" t="inlineStr">
        <is>
          <t>E06000049</t>
        </is>
      </c>
      <c r="E3735" s="417" t="inlineStr">
        <is>
          <t>Cheshire East</t>
        </is>
      </c>
      <c r="F3735" s="417" t="inlineStr">
        <is>
          <t>North West</t>
        </is>
      </c>
      <c r="G3735" s="380" t="inlineStr">
        <is>
          <t>RT Rural</t>
        </is>
      </c>
      <c r="H3735" s="413" t="inlineStr">
        <is>
          <t>Rural</t>
        </is>
      </c>
    </row>
    <row r="3736" ht="15.75" customFormat="1" customHeight="1" s="41">
      <c r="B3736" s="416" t="inlineStr">
        <is>
          <t>E02003823</t>
        </is>
      </c>
      <c r="C3736" s="417" t="inlineStr">
        <is>
          <t>Cheshire East 040</t>
        </is>
      </c>
      <c r="D3736" s="417" t="inlineStr">
        <is>
          <t>E06000049</t>
        </is>
      </c>
      <c r="E3736" s="417" t="inlineStr">
        <is>
          <t>Cheshire East</t>
        </is>
      </c>
      <c r="F3736" s="417" t="inlineStr">
        <is>
          <t>North West</t>
        </is>
      </c>
      <c r="G3736" s="380" t="inlineStr">
        <is>
          <t>RT Rural</t>
        </is>
      </c>
      <c r="H3736" s="413" t="inlineStr">
        <is>
          <t>Rural</t>
        </is>
      </c>
    </row>
    <row r="3737" ht="15.75" customFormat="1" customHeight="1" s="41">
      <c r="B3737" s="416" t="inlineStr">
        <is>
          <t>E02003824</t>
        </is>
      </c>
      <c r="C3737" s="417" t="inlineStr">
        <is>
          <t>Cheshire East 042</t>
        </is>
      </c>
      <c r="D3737" s="417" t="inlineStr">
        <is>
          <t>E06000049</t>
        </is>
      </c>
      <c r="E3737" s="417" t="inlineStr">
        <is>
          <t>Cheshire East</t>
        </is>
      </c>
      <c r="F3737" s="417" t="inlineStr">
        <is>
          <t>North West</t>
        </is>
      </c>
      <c r="G3737" s="380" t="inlineStr">
        <is>
          <t>RT Rural</t>
        </is>
      </c>
      <c r="H3737" s="413" t="inlineStr">
        <is>
          <t>Rural</t>
        </is>
      </c>
    </row>
    <row r="3738" ht="15.75" customFormat="1" customHeight="1" s="41">
      <c r="B3738" s="416" t="inlineStr">
        <is>
          <t>E02003825</t>
        </is>
      </c>
      <c r="C3738" s="417" t="inlineStr">
        <is>
          <t>Cheshire East 034</t>
        </is>
      </c>
      <c r="D3738" s="417" t="inlineStr">
        <is>
          <t>E06000049</t>
        </is>
      </c>
      <c r="E3738" s="417" t="inlineStr">
        <is>
          <t>Cheshire East</t>
        </is>
      </c>
      <c r="F3738" s="417" t="inlineStr">
        <is>
          <t>North West</t>
        </is>
      </c>
      <c r="G3738" s="380" t="inlineStr">
        <is>
          <t>RT Urban Medium</t>
        </is>
      </c>
      <c r="H3738" s="413" t="inlineStr">
        <is>
          <t>Other Urban</t>
        </is>
      </c>
    </row>
    <row r="3739" ht="15.75" customFormat="1" customHeight="1" s="41">
      <c r="B3739" s="416" t="inlineStr">
        <is>
          <t>E02003826</t>
        </is>
      </c>
      <c r="C3739" s="417" t="inlineStr">
        <is>
          <t>Cheshire East 035</t>
        </is>
      </c>
      <c r="D3739" s="417" t="inlineStr">
        <is>
          <t>E06000049</t>
        </is>
      </c>
      <c r="E3739" s="417" t="inlineStr">
        <is>
          <t>Cheshire East</t>
        </is>
      </c>
      <c r="F3739" s="417" t="inlineStr">
        <is>
          <t>North West</t>
        </is>
      </c>
      <c r="G3739" s="380" t="inlineStr">
        <is>
          <t>RT Urban Medium</t>
        </is>
      </c>
      <c r="H3739" s="413" t="inlineStr">
        <is>
          <t>Other Urban</t>
        </is>
      </c>
    </row>
    <row r="3740" ht="15.75" customFormat="1" customHeight="1" s="41">
      <c r="B3740" s="416" t="inlineStr">
        <is>
          <t>E02003827</t>
        </is>
      </c>
      <c r="C3740" s="417" t="inlineStr">
        <is>
          <t>Cheshire East 036</t>
        </is>
      </c>
      <c r="D3740" s="417" t="inlineStr">
        <is>
          <t>E06000049</t>
        </is>
      </c>
      <c r="E3740" s="417" t="inlineStr">
        <is>
          <t>Cheshire East</t>
        </is>
      </c>
      <c r="F3740" s="417" t="inlineStr">
        <is>
          <t>North West</t>
        </is>
      </c>
      <c r="G3740" s="380" t="inlineStr">
        <is>
          <t>RT Urban Medium</t>
        </is>
      </c>
      <c r="H3740" s="413" t="inlineStr">
        <is>
          <t>Other Urban</t>
        </is>
      </c>
    </row>
    <row r="3741" ht="15.75" customFormat="1" customHeight="1" s="41">
      <c r="B3741" s="416" t="inlineStr">
        <is>
          <t>E02003828</t>
        </is>
      </c>
      <c r="C3741" s="417" t="inlineStr">
        <is>
          <t>Cheshire East 037</t>
        </is>
      </c>
      <c r="D3741" s="417" t="inlineStr">
        <is>
          <t>E06000049</t>
        </is>
      </c>
      <c r="E3741" s="417" t="inlineStr">
        <is>
          <t>Cheshire East</t>
        </is>
      </c>
      <c r="F3741" s="417" t="inlineStr">
        <is>
          <t>North West</t>
        </is>
      </c>
      <c r="G3741" s="380" t="inlineStr">
        <is>
          <t>RT Urban Medium</t>
        </is>
      </c>
      <c r="H3741" s="413" t="inlineStr">
        <is>
          <t>Other Urban</t>
        </is>
      </c>
    </row>
    <row r="3742" ht="15.75" customFormat="1" customHeight="1" s="41">
      <c r="B3742" s="416" t="inlineStr">
        <is>
          <t>E02003829</t>
        </is>
      </c>
      <c r="C3742" s="417" t="inlineStr">
        <is>
          <t>Cheshire East 038</t>
        </is>
      </c>
      <c r="D3742" s="417" t="inlineStr">
        <is>
          <t>E06000049</t>
        </is>
      </c>
      <c r="E3742" s="417" t="inlineStr">
        <is>
          <t>Cheshire East</t>
        </is>
      </c>
      <c r="F3742" s="417" t="inlineStr">
        <is>
          <t>North West</t>
        </is>
      </c>
      <c r="G3742" s="380" t="inlineStr">
        <is>
          <t>RT Urban Medium</t>
        </is>
      </c>
      <c r="H3742" s="413" t="inlineStr">
        <is>
          <t>Other Urban</t>
        </is>
      </c>
    </row>
    <row r="3743" ht="15.75" customFormat="1" customHeight="1" s="41">
      <c r="B3743" s="416" t="inlineStr">
        <is>
          <t>E02003830</t>
        </is>
      </c>
      <c r="C3743" s="417" t="inlineStr">
        <is>
          <t>Cheshire East 039</t>
        </is>
      </c>
      <c r="D3743" s="417" t="inlineStr">
        <is>
          <t>E06000049</t>
        </is>
      </c>
      <c r="E3743" s="417" t="inlineStr">
        <is>
          <t>Cheshire East</t>
        </is>
      </c>
      <c r="F3743" s="417" t="inlineStr">
        <is>
          <t>North West</t>
        </is>
      </c>
      <c r="G3743" s="380" t="inlineStr">
        <is>
          <t>RT Urban Medium</t>
        </is>
      </c>
      <c r="H3743" s="413" t="inlineStr">
        <is>
          <t>Other Urban</t>
        </is>
      </c>
    </row>
    <row r="3744" ht="15.75" customFormat="1" customHeight="1" s="41">
      <c r="B3744" s="416" t="inlineStr">
        <is>
          <t>E02003831</t>
        </is>
      </c>
      <c r="C3744" s="417" t="inlineStr">
        <is>
          <t>Cheshire East 041</t>
        </is>
      </c>
      <c r="D3744" s="417" t="inlineStr">
        <is>
          <t>E06000049</t>
        </is>
      </c>
      <c r="E3744" s="417" t="inlineStr">
        <is>
          <t>Cheshire East</t>
        </is>
      </c>
      <c r="F3744" s="417" t="inlineStr">
        <is>
          <t>North West</t>
        </is>
      </c>
      <c r="G3744" s="380" t="inlineStr">
        <is>
          <t>RT Rural</t>
        </is>
      </c>
      <c r="H3744" s="413" t="inlineStr">
        <is>
          <t>Rural</t>
        </is>
      </c>
    </row>
    <row r="3745" ht="15.75" customFormat="1" customHeight="1" s="41">
      <c r="B3745" s="416" t="inlineStr">
        <is>
          <t>E02003832</t>
        </is>
      </c>
      <c r="C3745" s="417" t="inlineStr">
        <is>
          <t>Cheshire East 043</t>
        </is>
      </c>
      <c r="D3745" s="417" t="inlineStr">
        <is>
          <t>E06000049</t>
        </is>
      </c>
      <c r="E3745" s="417" t="inlineStr">
        <is>
          <t>Cheshire East</t>
        </is>
      </c>
      <c r="F3745" s="417" t="inlineStr">
        <is>
          <t>North West</t>
        </is>
      </c>
      <c r="G3745" s="380" t="inlineStr">
        <is>
          <t>RT Urban Medium</t>
        </is>
      </c>
      <c r="H3745" s="413" t="inlineStr">
        <is>
          <t>Other Urban</t>
        </is>
      </c>
    </row>
    <row r="3746" ht="15.75" customFormat="1" customHeight="1" s="41">
      <c r="B3746" s="416" t="inlineStr">
        <is>
          <t>E02003833</t>
        </is>
      </c>
      <c r="C3746" s="417" t="inlineStr">
        <is>
          <t>Cheshire East 044</t>
        </is>
      </c>
      <c r="D3746" s="417" t="inlineStr">
        <is>
          <t>E06000049</t>
        </is>
      </c>
      <c r="E3746" s="417" t="inlineStr">
        <is>
          <t>Cheshire East</t>
        </is>
      </c>
      <c r="F3746" s="417" t="inlineStr">
        <is>
          <t>North West</t>
        </is>
      </c>
      <c r="G3746" s="380" t="inlineStr">
        <is>
          <t>RT Urban Medium</t>
        </is>
      </c>
      <c r="H3746" s="413" t="inlineStr">
        <is>
          <t>Other Urban</t>
        </is>
      </c>
    </row>
    <row r="3747" ht="15.75" customFormat="1" customHeight="1" s="41">
      <c r="B3747" s="416" t="inlineStr">
        <is>
          <t>E02003834</t>
        </is>
      </c>
      <c r="C3747" s="417" t="inlineStr">
        <is>
          <t>Cheshire East 045</t>
        </is>
      </c>
      <c r="D3747" s="417" t="inlineStr">
        <is>
          <t>E06000049</t>
        </is>
      </c>
      <c r="E3747" s="417" t="inlineStr">
        <is>
          <t>Cheshire East</t>
        </is>
      </c>
      <c r="F3747" s="417" t="inlineStr">
        <is>
          <t>North West</t>
        </is>
      </c>
      <c r="G3747" s="380" t="inlineStr">
        <is>
          <t>RT Urban Medium</t>
        </is>
      </c>
      <c r="H3747" s="413" t="inlineStr">
        <is>
          <t>Other Urban</t>
        </is>
      </c>
    </row>
    <row r="3748" ht="15.75" customFormat="1" customHeight="1" s="41">
      <c r="B3748" s="416" t="inlineStr">
        <is>
          <t>E02003835</t>
        </is>
      </c>
      <c r="C3748" s="417" t="inlineStr">
        <is>
          <t>Cheshire East 046</t>
        </is>
      </c>
      <c r="D3748" s="417" t="inlineStr">
        <is>
          <t>E06000049</t>
        </is>
      </c>
      <c r="E3748" s="417" t="inlineStr">
        <is>
          <t>Cheshire East</t>
        </is>
      </c>
      <c r="F3748" s="417" t="inlineStr">
        <is>
          <t>North West</t>
        </is>
      </c>
      <c r="G3748" s="380" t="inlineStr">
        <is>
          <t>RT Urban Medium</t>
        </is>
      </c>
      <c r="H3748" s="413" t="inlineStr">
        <is>
          <t>Other Urban</t>
        </is>
      </c>
    </row>
    <row r="3749" ht="15.75" customFormat="1" customHeight="1" s="41">
      <c r="B3749" s="416" t="inlineStr">
        <is>
          <t>E02003836</t>
        </is>
      </c>
      <c r="C3749" s="417" t="inlineStr">
        <is>
          <t>Cheshire East 047</t>
        </is>
      </c>
      <c r="D3749" s="417" t="inlineStr">
        <is>
          <t>E06000049</t>
        </is>
      </c>
      <c r="E3749" s="417" t="inlineStr">
        <is>
          <t>Cheshire East</t>
        </is>
      </c>
      <c r="F3749" s="417" t="inlineStr">
        <is>
          <t>North West</t>
        </is>
      </c>
      <c r="G3749" s="380" t="inlineStr">
        <is>
          <t>RT Rural</t>
        </is>
      </c>
      <c r="H3749" s="413" t="inlineStr">
        <is>
          <t>Rural</t>
        </is>
      </c>
    </row>
    <row r="3750" ht="15.75" customFormat="1" customHeight="1" s="41">
      <c r="B3750" s="416" t="inlineStr">
        <is>
          <t>E02003837</t>
        </is>
      </c>
      <c r="C3750" s="417" t="inlineStr">
        <is>
          <t>Cheshire East 049</t>
        </is>
      </c>
      <c r="D3750" s="417" t="inlineStr">
        <is>
          <t>E06000049</t>
        </is>
      </c>
      <c r="E3750" s="417" t="inlineStr">
        <is>
          <t>Cheshire East</t>
        </is>
      </c>
      <c r="F3750" s="417" t="inlineStr">
        <is>
          <t>North West</t>
        </is>
      </c>
      <c r="G3750" s="380" t="inlineStr">
        <is>
          <t>RT Rural</t>
        </is>
      </c>
      <c r="H3750" s="413" t="inlineStr">
        <is>
          <t>Rural</t>
        </is>
      </c>
    </row>
    <row r="3751" ht="15.75" customFormat="1" customHeight="1" s="41">
      <c r="B3751" s="416" t="inlineStr">
        <is>
          <t>E02003838</t>
        </is>
      </c>
      <c r="C3751" s="417" t="inlineStr">
        <is>
          <t>Cheshire East 048</t>
        </is>
      </c>
      <c r="D3751" s="417" t="inlineStr">
        <is>
          <t>E06000049</t>
        </is>
      </c>
      <c r="E3751" s="417" t="inlineStr">
        <is>
          <t>Cheshire East</t>
        </is>
      </c>
      <c r="F3751" s="417" t="inlineStr">
        <is>
          <t>North West</t>
        </is>
      </c>
      <c r="G3751" s="380" t="inlineStr">
        <is>
          <t>RT Rural</t>
        </is>
      </c>
      <c r="H3751" s="413" t="inlineStr">
        <is>
          <t>Rural</t>
        </is>
      </c>
    </row>
    <row r="3752" ht="15.75" customFormat="1" customHeight="1" s="41">
      <c r="B3752" s="416" t="inlineStr">
        <is>
          <t>E02003839</t>
        </is>
      </c>
      <c r="C3752" s="417" t="inlineStr">
        <is>
          <t>Cheshire East 050</t>
        </is>
      </c>
      <c r="D3752" s="417" t="inlineStr">
        <is>
          <t>E06000049</t>
        </is>
      </c>
      <c r="E3752" s="417" t="inlineStr">
        <is>
          <t>Cheshire East</t>
        </is>
      </c>
      <c r="F3752" s="417" t="inlineStr">
        <is>
          <t>North West</t>
        </is>
      </c>
      <c r="G3752" s="380" t="inlineStr">
        <is>
          <t>RT Rural</t>
        </is>
      </c>
      <c r="H3752" s="413" t="inlineStr">
        <is>
          <t>Rural</t>
        </is>
      </c>
    </row>
    <row r="3753" ht="15.75" customFormat="1" customHeight="1" s="41">
      <c r="B3753" s="416" t="inlineStr">
        <is>
          <t>E02003840</t>
        </is>
      </c>
      <c r="C3753" s="417" t="inlineStr">
        <is>
          <t>Cheshire East 051</t>
        </is>
      </c>
      <c r="D3753" s="417" t="inlineStr">
        <is>
          <t>E06000049</t>
        </is>
      </c>
      <c r="E3753" s="417" t="inlineStr">
        <is>
          <t>Cheshire East</t>
        </is>
      </c>
      <c r="F3753" s="417" t="inlineStr">
        <is>
          <t>North West</t>
        </is>
      </c>
      <c r="G3753" s="380" t="inlineStr">
        <is>
          <t>RT Rural</t>
        </is>
      </c>
      <c r="H3753" s="413" t="inlineStr">
        <is>
          <t>Rural</t>
        </is>
      </c>
    </row>
    <row r="3754" ht="15.75" customFormat="1" customHeight="1" s="41">
      <c r="B3754" s="416" t="inlineStr">
        <is>
          <t>E02003841</t>
        </is>
      </c>
      <c r="C3754" s="417" t="inlineStr">
        <is>
          <t>Cheshire West and Chester 001</t>
        </is>
      </c>
      <c r="D3754" s="417" t="inlineStr">
        <is>
          <t>E06000050</t>
        </is>
      </c>
      <c r="E3754" s="417" t="inlineStr">
        <is>
          <t>Cheshire West and Chester</t>
        </is>
      </c>
      <c r="F3754" s="417" t="inlineStr">
        <is>
          <t>North West</t>
        </is>
      </c>
      <c r="G3754" s="380" t="inlineStr">
        <is>
          <t>RT Urban Small</t>
        </is>
      </c>
      <c r="H3754" s="413" t="inlineStr">
        <is>
          <t>Other Urban</t>
        </is>
      </c>
    </row>
    <row r="3755" ht="15.75" customFormat="1" customHeight="1" s="41">
      <c r="B3755" s="416" t="inlineStr">
        <is>
          <t>E02003842</t>
        </is>
      </c>
      <c r="C3755" s="417" t="inlineStr">
        <is>
          <t>Cheshire West and Chester 004</t>
        </is>
      </c>
      <c r="D3755" s="417" t="inlineStr">
        <is>
          <t>E06000050</t>
        </is>
      </c>
      <c r="E3755" s="417" t="inlineStr">
        <is>
          <t>Cheshire West and Chester</t>
        </is>
      </c>
      <c r="F3755" s="417" t="inlineStr">
        <is>
          <t>North West</t>
        </is>
      </c>
      <c r="G3755" s="380" t="inlineStr">
        <is>
          <t>RT Rural</t>
        </is>
      </c>
      <c r="H3755" s="413" t="inlineStr">
        <is>
          <t>Rural</t>
        </is>
      </c>
    </row>
    <row r="3756" ht="15.75" customFormat="1" customHeight="1" s="41">
      <c r="B3756" s="416" t="inlineStr">
        <is>
          <t>E02003843</t>
        </is>
      </c>
      <c r="C3756" s="417" t="inlineStr">
        <is>
          <t>Cheshire West and Chester 005</t>
        </is>
      </c>
      <c r="D3756" s="417" t="inlineStr">
        <is>
          <t>E06000050</t>
        </is>
      </c>
      <c r="E3756" s="417" t="inlineStr">
        <is>
          <t>Cheshire West and Chester</t>
        </is>
      </c>
      <c r="F3756" s="417" t="inlineStr">
        <is>
          <t>North West</t>
        </is>
      </c>
      <c r="G3756" s="380" t="inlineStr">
        <is>
          <t>RT Urban Big</t>
        </is>
      </c>
      <c r="H3756" s="413" t="inlineStr">
        <is>
          <t>Other Urban</t>
        </is>
      </c>
    </row>
    <row r="3757" ht="15.75" customFormat="1" customHeight="1" s="41">
      <c r="B3757" s="416" t="inlineStr">
        <is>
          <t>E02003844</t>
        </is>
      </c>
      <c r="C3757" s="417" t="inlineStr">
        <is>
          <t>Cheshire West and Chester 006</t>
        </is>
      </c>
      <c r="D3757" s="417" t="inlineStr">
        <is>
          <t>E06000050</t>
        </is>
      </c>
      <c r="E3757" s="417" t="inlineStr">
        <is>
          <t>Cheshire West and Chester</t>
        </is>
      </c>
      <c r="F3757" s="417" t="inlineStr">
        <is>
          <t>North West</t>
        </is>
      </c>
      <c r="G3757" s="380" t="inlineStr">
        <is>
          <t>RT Rural</t>
        </is>
      </c>
      <c r="H3757" s="413" t="inlineStr">
        <is>
          <t>Rural</t>
        </is>
      </c>
    </row>
    <row r="3758" ht="15.75" customFormat="1" customHeight="1" s="41">
      <c r="B3758" s="416" t="inlineStr">
        <is>
          <t>E02003845</t>
        </is>
      </c>
      <c r="C3758" s="417" t="inlineStr">
        <is>
          <t>Cheshire West and Chester 007</t>
        </is>
      </c>
      <c r="D3758" s="417" t="inlineStr">
        <is>
          <t>E06000050</t>
        </is>
      </c>
      <c r="E3758" s="417" t="inlineStr">
        <is>
          <t>Cheshire West and Chester</t>
        </is>
      </c>
      <c r="F3758" s="417" t="inlineStr">
        <is>
          <t>North West</t>
        </is>
      </c>
      <c r="G3758" s="380" t="inlineStr">
        <is>
          <t>RT Urban Big</t>
        </is>
      </c>
      <c r="H3758" s="413" t="inlineStr">
        <is>
          <t>Other Urban</t>
        </is>
      </c>
    </row>
    <row r="3759" ht="15.75" customFormat="1" customHeight="1" s="41">
      <c r="B3759" s="416" t="inlineStr">
        <is>
          <t>E02003846</t>
        </is>
      </c>
      <c r="C3759" s="417" t="inlineStr">
        <is>
          <t>Cheshire West and Chester 008</t>
        </is>
      </c>
      <c r="D3759" s="417" t="inlineStr">
        <is>
          <t>E06000050</t>
        </is>
      </c>
      <c r="E3759" s="417" t="inlineStr">
        <is>
          <t>Cheshire West and Chester</t>
        </is>
      </c>
      <c r="F3759" s="417" t="inlineStr">
        <is>
          <t>North West</t>
        </is>
      </c>
      <c r="G3759" s="380" t="inlineStr">
        <is>
          <t>RT Urban Big</t>
        </is>
      </c>
      <c r="H3759" s="413" t="inlineStr">
        <is>
          <t>Other Urban</t>
        </is>
      </c>
    </row>
    <row r="3760" ht="15.75" customFormat="1" customHeight="1" s="41">
      <c r="B3760" s="416" t="inlineStr">
        <is>
          <t>E02003847</t>
        </is>
      </c>
      <c r="C3760" s="417" t="inlineStr">
        <is>
          <t>Cheshire West and Chester 009</t>
        </is>
      </c>
      <c r="D3760" s="417" t="inlineStr">
        <is>
          <t>E06000050</t>
        </is>
      </c>
      <c r="E3760" s="417" t="inlineStr">
        <is>
          <t>Cheshire West and Chester</t>
        </is>
      </c>
      <c r="F3760" s="417" t="inlineStr">
        <is>
          <t>North West</t>
        </is>
      </c>
      <c r="G3760" s="380" t="inlineStr">
        <is>
          <t>RT Urban Big</t>
        </is>
      </c>
      <c r="H3760" s="413" t="inlineStr">
        <is>
          <t>Other Urban</t>
        </is>
      </c>
    </row>
    <row r="3761" ht="15.75" customFormat="1" customHeight="1" s="41">
      <c r="B3761" s="416" t="inlineStr">
        <is>
          <t>E02003848</t>
        </is>
      </c>
      <c r="C3761" s="417" t="inlineStr">
        <is>
          <t>Cheshire West and Chester 010</t>
        </is>
      </c>
      <c r="D3761" s="417" t="inlineStr">
        <is>
          <t>E06000050</t>
        </is>
      </c>
      <c r="E3761" s="417" t="inlineStr">
        <is>
          <t>Cheshire West and Chester</t>
        </is>
      </c>
      <c r="F3761" s="417" t="inlineStr">
        <is>
          <t>North West</t>
        </is>
      </c>
      <c r="G3761" s="380" t="inlineStr">
        <is>
          <t>RT Urban Big</t>
        </is>
      </c>
      <c r="H3761" s="413" t="inlineStr">
        <is>
          <t>Other Urban</t>
        </is>
      </c>
    </row>
    <row r="3762" ht="15.75" customFormat="1" customHeight="1" s="41">
      <c r="B3762" s="416" t="inlineStr">
        <is>
          <t>E02003849</t>
        </is>
      </c>
      <c r="C3762" s="417" t="inlineStr">
        <is>
          <t>Cheshire West and Chester 011</t>
        </is>
      </c>
      <c r="D3762" s="417" t="inlineStr">
        <is>
          <t>E06000050</t>
        </is>
      </c>
      <c r="E3762" s="417" t="inlineStr">
        <is>
          <t>Cheshire West and Chester</t>
        </is>
      </c>
      <c r="F3762" s="417" t="inlineStr">
        <is>
          <t>North West</t>
        </is>
      </c>
      <c r="G3762" s="380" t="inlineStr">
        <is>
          <t>RT Urban Big</t>
        </is>
      </c>
      <c r="H3762" s="413" t="inlineStr">
        <is>
          <t>Other Urban</t>
        </is>
      </c>
    </row>
    <row r="3763" ht="15.75" customFormat="1" customHeight="1" s="41">
      <c r="B3763" s="416" t="inlineStr">
        <is>
          <t>E02003850</t>
        </is>
      </c>
      <c r="C3763" s="417" t="inlineStr">
        <is>
          <t>Cheshire West and Chester 013</t>
        </is>
      </c>
      <c r="D3763" s="417" t="inlineStr">
        <is>
          <t>E06000050</t>
        </is>
      </c>
      <c r="E3763" s="417" t="inlineStr">
        <is>
          <t>Cheshire West and Chester</t>
        </is>
      </c>
      <c r="F3763" s="417" t="inlineStr">
        <is>
          <t>North West</t>
        </is>
      </c>
      <c r="G3763" s="380" t="inlineStr">
        <is>
          <t>RT Urban Big</t>
        </is>
      </c>
      <c r="H3763" s="413" t="inlineStr">
        <is>
          <t>Other Urban</t>
        </is>
      </c>
    </row>
    <row r="3764" ht="15.75" customFormat="1" customHeight="1" s="41">
      <c r="B3764" s="416" t="inlineStr">
        <is>
          <t>E02003851</t>
        </is>
      </c>
      <c r="C3764" s="417" t="inlineStr">
        <is>
          <t>Cheshire West and Chester 014</t>
        </is>
      </c>
      <c r="D3764" s="417" t="inlineStr">
        <is>
          <t>E06000050</t>
        </is>
      </c>
      <c r="E3764" s="417" t="inlineStr">
        <is>
          <t>Cheshire West and Chester</t>
        </is>
      </c>
      <c r="F3764" s="417" t="inlineStr">
        <is>
          <t>North West</t>
        </is>
      </c>
      <c r="G3764" s="380" t="inlineStr">
        <is>
          <t>RT Urban Big</t>
        </is>
      </c>
      <c r="H3764" s="413" t="inlineStr">
        <is>
          <t>Other Urban</t>
        </is>
      </c>
    </row>
    <row r="3765" ht="15.75" customFormat="1" customHeight="1" s="41">
      <c r="B3765" s="416" t="inlineStr">
        <is>
          <t>E02003852</t>
        </is>
      </c>
      <c r="C3765" s="417" t="inlineStr">
        <is>
          <t>Cheshire West and Chester 016</t>
        </is>
      </c>
      <c r="D3765" s="417" t="inlineStr">
        <is>
          <t>E06000050</t>
        </is>
      </c>
      <c r="E3765" s="417" t="inlineStr">
        <is>
          <t>Cheshire West and Chester</t>
        </is>
      </c>
      <c r="F3765" s="417" t="inlineStr">
        <is>
          <t>North West</t>
        </is>
      </c>
      <c r="G3765" s="380" t="inlineStr">
        <is>
          <t>RT Urban Big</t>
        </is>
      </c>
      <c r="H3765" s="413" t="inlineStr">
        <is>
          <t>Other Urban</t>
        </is>
      </c>
    </row>
    <row r="3766" ht="15.75" customFormat="1" customHeight="1" s="41">
      <c r="B3766" s="416" t="inlineStr">
        <is>
          <t>E02003853</t>
        </is>
      </c>
      <c r="C3766" s="417" t="inlineStr">
        <is>
          <t>Cheshire East 001</t>
        </is>
      </c>
      <c r="D3766" s="417" t="inlineStr">
        <is>
          <t>E06000049</t>
        </is>
      </c>
      <c r="E3766" s="417" t="inlineStr">
        <is>
          <t>Cheshire East</t>
        </is>
      </c>
      <c r="F3766" s="417" t="inlineStr">
        <is>
          <t>North West</t>
        </is>
      </c>
      <c r="G3766" s="380" t="inlineStr">
        <is>
          <t>RT Rural</t>
        </is>
      </c>
      <c r="H3766" s="413" t="inlineStr">
        <is>
          <t>Rural</t>
        </is>
      </c>
    </row>
    <row r="3767" ht="15.75" customFormat="1" customHeight="1" s="41">
      <c r="B3767" s="416" t="inlineStr">
        <is>
          <t>E02003854</t>
        </is>
      </c>
      <c r="C3767" s="417" t="inlineStr">
        <is>
          <t>Cheshire East 002</t>
        </is>
      </c>
      <c r="D3767" s="417" t="inlineStr">
        <is>
          <t>E06000049</t>
        </is>
      </c>
      <c r="E3767" s="417" t="inlineStr">
        <is>
          <t>Cheshire East</t>
        </is>
      </c>
      <c r="F3767" s="417" t="inlineStr">
        <is>
          <t>North West</t>
        </is>
      </c>
      <c r="G3767" s="380" t="inlineStr">
        <is>
          <t>RT Urban Medium</t>
        </is>
      </c>
      <c r="H3767" s="413" t="inlineStr">
        <is>
          <t>Other Urban</t>
        </is>
      </c>
    </row>
    <row r="3768" ht="15.75" customFormat="1" customHeight="1" s="41">
      <c r="B3768" s="416" t="inlineStr">
        <is>
          <t>E02003855</t>
        </is>
      </c>
      <c r="C3768" s="417" t="inlineStr">
        <is>
          <t>Cheshire East 003</t>
        </is>
      </c>
      <c r="D3768" s="417" t="inlineStr">
        <is>
          <t>E06000049</t>
        </is>
      </c>
      <c r="E3768" s="417" t="inlineStr">
        <is>
          <t>Cheshire East</t>
        </is>
      </c>
      <c r="F3768" s="417" t="inlineStr">
        <is>
          <t>North West</t>
        </is>
      </c>
      <c r="G3768" s="380" t="inlineStr">
        <is>
          <t>RT Urban Medium</t>
        </is>
      </c>
      <c r="H3768" s="413" t="inlineStr">
        <is>
          <t>Other Urban</t>
        </is>
      </c>
    </row>
    <row r="3769" ht="15.75" customFormat="1" customHeight="1" s="41">
      <c r="B3769" s="416" t="inlineStr">
        <is>
          <t>E02003856</t>
        </is>
      </c>
      <c r="C3769" s="417" t="inlineStr">
        <is>
          <t>Cheshire East 004</t>
        </is>
      </c>
      <c r="D3769" s="417" t="inlineStr">
        <is>
          <t>E06000049</t>
        </is>
      </c>
      <c r="E3769" s="417" t="inlineStr">
        <is>
          <t>Cheshire East</t>
        </is>
      </c>
      <c r="F3769" s="417" t="inlineStr">
        <is>
          <t>North West</t>
        </is>
      </c>
      <c r="G3769" s="380" t="inlineStr">
        <is>
          <t>RT Urban Small</t>
        </is>
      </c>
      <c r="H3769" s="413" t="inlineStr">
        <is>
          <t>Other Urban</t>
        </is>
      </c>
    </row>
    <row r="3770" ht="15.75" customFormat="1" customHeight="1" s="41">
      <c r="B3770" s="416" t="inlineStr">
        <is>
          <t>E02003857</t>
        </is>
      </c>
      <c r="C3770" s="417" t="inlineStr">
        <is>
          <t>Cheshire East 005</t>
        </is>
      </c>
      <c r="D3770" s="417" t="inlineStr">
        <is>
          <t>E06000049</t>
        </is>
      </c>
      <c r="E3770" s="417" t="inlineStr">
        <is>
          <t>Cheshire East</t>
        </is>
      </c>
      <c r="F3770" s="417" t="inlineStr">
        <is>
          <t>North West</t>
        </is>
      </c>
      <c r="G3770" s="380" t="inlineStr">
        <is>
          <t>RT Rural</t>
        </is>
      </c>
      <c r="H3770" s="413" t="inlineStr">
        <is>
          <t>Rural</t>
        </is>
      </c>
    </row>
    <row r="3771" ht="15.75" customFormat="1" customHeight="1" s="41">
      <c r="B3771" s="416" t="inlineStr">
        <is>
          <t>E02003858</t>
        </is>
      </c>
      <c r="C3771" s="417" t="inlineStr">
        <is>
          <t>Cheshire East 006</t>
        </is>
      </c>
      <c r="D3771" s="417" t="inlineStr">
        <is>
          <t>E06000049</t>
        </is>
      </c>
      <c r="E3771" s="417" t="inlineStr">
        <is>
          <t>Cheshire East</t>
        </is>
      </c>
      <c r="F3771" s="417" t="inlineStr">
        <is>
          <t>North West</t>
        </is>
      </c>
      <c r="G3771" s="380" t="inlineStr">
        <is>
          <t>RT Rural</t>
        </is>
      </c>
      <c r="H3771" s="413" t="inlineStr">
        <is>
          <t>Rural</t>
        </is>
      </c>
    </row>
    <row r="3772" ht="15.75" customFormat="1" customHeight="1" s="41">
      <c r="B3772" s="416" t="inlineStr">
        <is>
          <t>E02003859</t>
        </is>
      </c>
      <c r="C3772" s="417" t="inlineStr">
        <is>
          <t>Cheshire East 007</t>
        </is>
      </c>
      <c r="D3772" s="417" t="inlineStr">
        <is>
          <t>E06000049</t>
        </is>
      </c>
      <c r="E3772" s="417" t="inlineStr">
        <is>
          <t>Cheshire East</t>
        </is>
      </c>
      <c r="F3772" s="417" t="inlineStr">
        <is>
          <t>North West</t>
        </is>
      </c>
      <c r="G3772" s="380" t="inlineStr">
        <is>
          <t>RT Rural</t>
        </is>
      </c>
      <c r="H3772" s="413" t="inlineStr">
        <is>
          <t>Rural</t>
        </is>
      </c>
    </row>
    <row r="3773" ht="15.75" customFormat="1" customHeight="1" s="41">
      <c r="B3773" s="416" t="inlineStr">
        <is>
          <t>E02003860</t>
        </is>
      </c>
      <c r="C3773" s="417" t="inlineStr">
        <is>
          <t>Cheshire East 008</t>
        </is>
      </c>
      <c r="D3773" s="417" t="inlineStr">
        <is>
          <t>E06000049</t>
        </is>
      </c>
      <c r="E3773" s="417" t="inlineStr">
        <is>
          <t>Cheshire East</t>
        </is>
      </c>
      <c r="F3773" s="417" t="inlineStr">
        <is>
          <t>North West</t>
        </is>
      </c>
      <c r="G3773" s="380" t="inlineStr">
        <is>
          <t>RT Rural</t>
        </is>
      </c>
      <c r="H3773" s="413" t="inlineStr">
        <is>
          <t>Rural</t>
        </is>
      </c>
    </row>
    <row r="3774" ht="15.75" customFormat="1" customHeight="1" s="41">
      <c r="B3774" s="416" t="inlineStr">
        <is>
          <t>E02003861</t>
        </is>
      </c>
      <c r="C3774" s="417" t="inlineStr">
        <is>
          <t>Cheshire East 009</t>
        </is>
      </c>
      <c r="D3774" s="417" t="inlineStr">
        <is>
          <t>E06000049</t>
        </is>
      </c>
      <c r="E3774" s="417" t="inlineStr">
        <is>
          <t>Cheshire East</t>
        </is>
      </c>
      <c r="F3774" s="417" t="inlineStr">
        <is>
          <t>North West</t>
        </is>
      </c>
      <c r="G3774" s="380" t="inlineStr">
        <is>
          <t>RT Urban Small</t>
        </is>
      </c>
      <c r="H3774" s="413" t="inlineStr">
        <is>
          <t>Other Urban</t>
        </is>
      </c>
    </row>
    <row r="3775" ht="15.75" customFormat="1" customHeight="1" s="41">
      <c r="B3775" s="416" t="inlineStr">
        <is>
          <t>E02003862</t>
        </is>
      </c>
      <c r="C3775" s="417" t="inlineStr">
        <is>
          <t>Cheshire East 011</t>
        </is>
      </c>
      <c r="D3775" s="417" t="inlineStr">
        <is>
          <t>E06000049</t>
        </is>
      </c>
      <c r="E3775" s="417" t="inlineStr">
        <is>
          <t>Cheshire East</t>
        </is>
      </c>
      <c r="F3775" s="417" t="inlineStr">
        <is>
          <t>North West</t>
        </is>
      </c>
      <c r="G3775" s="380" t="inlineStr">
        <is>
          <t>RT Rural</t>
        </is>
      </c>
      <c r="H3775" s="413" t="inlineStr">
        <is>
          <t>Rural</t>
        </is>
      </c>
    </row>
    <row r="3776" ht="15.75" customFormat="1" customHeight="1" s="41">
      <c r="B3776" s="416" t="inlineStr">
        <is>
          <t>E02003863</t>
        </is>
      </c>
      <c r="C3776" s="417" t="inlineStr">
        <is>
          <t>Cheshire East 010</t>
        </is>
      </c>
      <c r="D3776" s="417" t="inlineStr">
        <is>
          <t>E06000049</t>
        </is>
      </c>
      <c r="E3776" s="417" t="inlineStr">
        <is>
          <t>Cheshire East</t>
        </is>
      </c>
      <c r="F3776" s="417" t="inlineStr">
        <is>
          <t>North West</t>
        </is>
      </c>
      <c r="G3776" s="380" t="inlineStr">
        <is>
          <t>RT Urban Small</t>
        </is>
      </c>
      <c r="H3776" s="413" t="inlineStr">
        <is>
          <t>Other Urban</t>
        </is>
      </c>
    </row>
    <row r="3777" ht="15.75" customFormat="1" customHeight="1" s="41">
      <c r="B3777" s="416" t="inlineStr">
        <is>
          <t>E02003864</t>
        </is>
      </c>
      <c r="C3777" s="417" t="inlineStr">
        <is>
          <t>Cheshire East 012</t>
        </is>
      </c>
      <c r="D3777" s="417" t="inlineStr">
        <is>
          <t>E06000049</t>
        </is>
      </c>
      <c r="E3777" s="417" t="inlineStr">
        <is>
          <t>Cheshire East</t>
        </is>
      </c>
      <c r="F3777" s="417" t="inlineStr">
        <is>
          <t>North West</t>
        </is>
      </c>
      <c r="G3777" s="380" t="inlineStr">
        <is>
          <t>RT Rural</t>
        </is>
      </c>
      <c r="H3777" s="413" t="inlineStr">
        <is>
          <t>Rural</t>
        </is>
      </c>
    </row>
    <row r="3778" ht="15.75" customFormat="1" customHeight="1" s="41">
      <c r="B3778" s="416" t="inlineStr">
        <is>
          <t>E02003865</t>
        </is>
      </c>
      <c r="C3778" s="417" t="inlineStr">
        <is>
          <t>Cheshire East 013</t>
        </is>
      </c>
      <c r="D3778" s="417" t="inlineStr">
        <is>
          <t>E06000049</t>
        </is>
      </c>
      <c r="E3778" s="417" t="inlineStr">
        <is>
          <t>Cheshire East</t>
        </is>
      </c>
      <c r="F3778" s="417" t="inlineStr">
        <is>
          <t>North West</t>
        </is>
      </c>
      <c r="G3778" s="380" t="inlineStr">
        <is>
          <t>RT Rural</t>
        </is>
      </c>
      <c r="H3778" s="413" t="inlineStr">
        <is>
          <t>Rural</t>
        </is>
      </c>
    </row>
    <row r="3779" ht="15.75" customFormat="1" customHeight="1" s="41">
      <c r="B3779" s="416" t="inlineStr">
        <is>
          <t>E02003866</t>
        </is>
      </c>
      <c r="C3779" s="417" t="inlineStr">
        <is>
          <t>Cheshire East 014</t>
        </is>
      </c>
      <c r="D3779" s="417" t="inlineStr">
        <is>
          <t>E06000049</t>
        </is>
      </c>
      <c r="E3779" s="417" t="inlineStr">
        <is>
          <t>Cheshire East</t>
        </is>
      </c>
      <c r="F3779" s="417" t="inlineStr">
        <is>
          <t>North West</t>
        </is>
      </c>
      <c r="G3779" s="380" t="inlineStr">
        <is>
          <t>RT Urban Medium</t>
        </is>
      </c>
      <c r="H3779" s="413" t="inlineStr">
        <is>
          <t>Other Urban</t>
        </is>
      </c>
    </row>
    <row r="3780" ht="15.75" customFormat="1" customHeight="1" s="41">
      <c r="B3780" s="416" t="inlineStr">
        <is>
          <t>E02003867</t>
        </is>
      </c>
      <c r="C3780" s="417" t="inlineStr">
        <is>
          <t>Cheshire East 015</t>
        </is>
      </c>
      <c r="D3780" s="417" t="inlineStr">
        <is>
          <t>E06000049</t>
        </is>
      </c>
      <c r="E3780" s="417" t="inlineStr">
        <is>
          <t>Cheshire East</t>
        </is>
      </c>
      <c r="F3780" s="417" t="inlineStr">
        <is>
          <t>North West</t>
        </is>
      </c>
      <c r="G3780" s="380" t="inlineStr">
        <is>
          <t>RT Urban Medium</t>
        </is>
      </c>
      <c r="H3780" s="413" t="inlineStr">
        <is>
          <t>Other Urban</t>
        </is>
      </c>
    </row>
    <row r="3781" ht="15.75" customFormat="1" customHeight="1" s="41">
      <c r="B3781" s="416" t="inlineStr">
        <is>
          <t>E02003868</t>
        </is>
      </c>
      <c r="C3781" s="417" t="inlineStr">
        <is>
          <t>Cheshire East 016</t>
        </is>
      </c>
      <c r="D3781" s="417" t="inlineStr">
        <is>
          <t>E06000049</t>
        </is>
      </c>
      <c r="E3781" s="417" t="inlineStr">
        <is>
          <t>Cheshire East</t>
        </is>
      </c>
      <c r="F3781" s="417" t="inlineStr">
        <is>
          <t>North West</t>
        </is>
      </c>
      <c r="G3781" s="380" t="inlineStr">
        <is>
          <t>RT Urban Medium</t>
        </is>
      </c>
      <c r="H3781" s="413" t="inlineStr">
        <is>
          <t>Other Urban</t>
        </is>
      </c>
    </row>
    <row r="3782" ht="15.75" customFormat="1" customHeight="1" s="41">
      <c r="B3782" s="416" t="inlineStr">
        <is>
          <t>E02003869</t>
        </is>
      </c>
      <c r="C3782" s="417" t="inlineStr">
        <is>
          <t>Cheshire East 017</t>
        </is>
      </c>
      <c r="D3782" s="417" t="inlineStr">
        <is>
          <t>E06000049</t>
        </is>
      </c>
      <c r="E3782" s="417" t="inlineStr">
        <is>
          <t>Cheshire East</t>
        </is>
      </c>
      <c r="F3782" s="417" t="inlineStr">
        <is>
          <t>North West</t>
        </is>
      </c>
      <c r="G3782" s="380" t="inlineStr">
        <is>
          <t>RT Urban Medium</t>
        </is>
      </c>
      <c r="H3782" s="413" t="inlineStr">
        <is>
          <t>Other Urban</t>
        </is>
      </c>
    </row>
    <row r="3783" ht="15.75" customFormat="1" customHeight="1" s="41">
      <c r="B3783" s="416" t="inlineStr">
        <is>
          <t>E02003870</t>
        </is>
      </c>
      <c r="C3783" s="417" t="inlineStr">
        <is>
          <t>Cheshire East 018</t>
        </is>
      </c>
      <c r="D3783" s="417" t="inlineStr">
        <is>
          <t>E06000049</t>
        </is>
      </c>
      <c r="E3783" s="417" t="inlineStr">
        <is>
          <t>Cheshire East</t>
        </is>
      </c>
      <c r="F3783" s="417" t="inlineStr">
        <is>
          <t>North West</t>
        </is>
      </c>
      <c r="G3783" s="380" t="inlineStr">
        <is>
          <t>RT Urban Medium</t>
        </is>
      </c>
      <c r="H3783" s="413" t="inlineStr">
        <is>
          <t>Other Urban</t>
        </is>
      </c>
    </row>
    <row r="3784" ht="15.75" customFormat="1" customHeight="1" s="41">
      <c r="B3784" s="416" t="inlineStr">
        <is>
          <t>E02003871</t>
        </is>
      </c>
      <c r="C3784" s="417" t="inlineStr">
        <is>
          <t>Cheshire East 019</t>
        </is>
      </c>
      <c r="D3784" s="417" t="inlineStr">
        <is>
          <t>E06000049</t>
        </is>
      </c>
      <c r="E3784" s="417" t="inlineStr">
        <is>
          <t>Cheshire East</t>
        </is>
      </c>
      <c r="F3784" s="417" t="inlineStr">
        <is>
          <t>North West</t>
        </is>
      </c>
      <c r="G3784" s="380" t="inlineStr">
        <is>
          <t>RT Urban Medium</t>
        </is>
      </c>
      <c r="H3784" s="413" t="inlineStr">
        <is>
          <t>Other Urban</t>
        </is>
      </c>
    </row>
    <row r="3785" ht="15.75" customFormat="1" customHeight="1" s="41">
      <c r="B3785" s="416" t="inlineStr">
        <is>
          <t>E02003872</t>
        </is>
      </c>
      <c r="C3785" s="417" t="inlineStr">
        <is>
          <t>Cheshire East 020</t>
        </is>
      </c>
      <c r="D3785" s="417" t="inlineStr">
        <is>
          <t>E06000049</t>
        </is>
      </c>
      <c r="E3785" s="417" t="inlineStr">
        <is>
          <t>Cheshire East</t>
        </is>
      </c>
      <c r="F3785" s="417" t="inlineStr">
        <is>
          <t>North West</t>
        </is>
      </c>
      <c r="G3785" s="380" t="inlineStr">
        <is>
          <t>RT Rural</t>
        </is>
      </c>
      <c r="H3785" s="413" t="inlineStr">
        <is>
          <t>Rural</t>
        </is>
      </c>
    </row>
    <row r="3786" ht="15.75" customFormat="1" customHeight="1" s="41">
      <c r="B3786" s="416" t="inlineStr">
        <is>
          <t>E02003873</t>
        </is>
      </c>
      <c r="C3786" s="417" t="inlineStr">
        <is>
          <t>Cheshire East 021</t>
        </is>
      </c>
      <c r="D3786" s="417" t="inlineStr">
        <is>
          <t>E06000049</t>
        </is>
      </c>
      <c r="E3786" s="417" t="inlineStr">
        <is>
          <t>Cheshire East</t>
        </is>
      </c>
      <c r="F3786" s="417" t="inlineStr">
        <is>
          <t>North West</t>
        </is>
      </c>
      <c r="G3786" s="380" t="inlineStr">
        <is>
          <t>RT Urban Medium</t>
        </is>
      </c>
      <c r="H3786" s="413" t="inlineStr">
        <is>
          <t>Other Urban</t>
        </is>
      </c>
    </row>
    <row r="3787" ht="15.75" customFormat="1" customHeight="1" s="41">
      <c r="B3787" s="416" t="inlineStr">
        <is>
          <t>E02003874</t>
        </is>
      </c>
      <c r="C3787" s="417" t="inlineStr">
        <is>
          <t>Cheshire West and Chester 002</t>
        </is>
      </c>
      <c r="D3787" s="417" t="inlineStr">
        <is>
          <t>E06000050</t>
        </is>
      </c>
      <c r="E3787" s="417" t="inlineStr">
        <is>
          <t>Cheshire West and Chester</t>
        </is>
      </c>
      <c r="F3787" s="417" t="inlineStr">
        <is>
          <t>North West</t>
        </is>
      </c>
      <c r="G3787" s="380" t="inlineStr">
        <is>
          <t>RT Rural</t>
        </is>
      </c>
      <c r="H3787" s="413" t="inlineStr">
        <is>
          <t>Rural</t>
        </is>
      </c>
    </row>
    <row r="3788" ht="15.75" customFormat="1" customHeight="1" s="41">
      <c r="B3788" s="416" t="inlineStr">
        <is>
          <t>E02003875</t>
        </is>
      </c>
      <c r="C3788" s="417" t="inlineStr">
        <is>
          <t>Cheshire West and Chester 003</t>
        </is>
      </c>
      <c r="D3788" s="417" t="inlineStr">
        <is>
          <t>E06000050</t>
        </is>
      </c>
      <c r="E3788" s="417" t="inlineStr">
        <is>
          <t>Cheshire West and Chester</t>
        </is>
      </c>
      <c r="F3788" s="417" t="inlineStr">
        <is>
          <t>North West</t>
        </is>
      </c>
      <c r="G3788" s="380" t="inlineStr">
        <is>
          <t>RT Rural</t>
        </is>
      </c>
      <c r="H3788" s="413" t="inlineStr">
        <is>
          <t>Rural</t>
        </is>
      </c>
    </row>
    <row r="3789" ht="15.75" customFormat="1" customHeight="1" s="41">
      <c r="B3789" s="416" t="inlineStr">
        <is>
          <t>E02003876</t>
        </is>
      </c>
      <c r="C3789" s="417" t="inlineStr">
        <is>
          <t>Cheshire West and Chester 012</t>
        </is>
      </c>
      <c r="D3789" s="417" t="inlineStr">
        <is>
          <t>E06000050</t>
        </is>
      </c>
      <c r="E3789" s="417" t="inlineStr">
        <is>
          <t>Cheshire West and Chester</t>
        </is>
      </c>
      <c r="F3789" s="417" t="inlineStr">
        <is>
          <t>North West</t>
        </is>
      </c>
      <c r="G3789" s="380" t="inlineStr">
        <is>
          <t>RT Urban Medium</t>
        </is>
      </c>
      <c r="H3789" s="413" t="inlineStr">
        <is>
          <t>Other Urban</t>
        </is>
      </c>
    </row>
    <row r="3790" ht="15.75" customFormat="1" customHeight="1" s="41">
      <c r="B3790" s="416" t="inlineStr">
        <is>
          <t>E02003877</t>
        </is>
      </c>
      <c r="C3790" s="417" t="inlineStr">
        <is>
          <t>Cheshire West and Chester 015</t>
        </is>
      </c>
      <c r="D3790" s="417" t="inlineStr">
        <is>
          <t>E06000050</t>
        </is>
      </c>
      <c r="E3790" s="417" t="inlineStr">
        <is>
          <t>Cheshire West and Chester</t>
        </is>
      </c>
      <c r="F3790" s="417" t="inlineStr">
        <is>
          <t>North West</t>
        </is>
      </c>
      <c r="G3790" s="380" t="inlineStr">
        <is>
          <t>RT Rural</t>
        </is>
      </c>
      <c r="H3790" s="413" t="inlineStr">
        <is>
          <t>Rural</t>
        </is>
      </c>
    </row>
    <row r="3791" ht="15.75" customFormat="1" customHeight="1" s="41">
      <c r="B3791" s="416" t="inlineStr">
        <is>
          <t>E02003878</t>
        </is>
      </c>
      <c r="C3791" s="417" t="inlineStr">
        <is>
          <t>Cheshire West and Chester 017</t>
        </is>
      </c>
      <c r="D3791" s="417" t="inlineStr">
        <is>
          <t>E06000050</t>
        </is>
      </c>
      <c r="E3791" s="417" t="inlineStr">
        <is>
          <t>Cheshire West and Chester</t>
        </is>
      </c>
      <c r="F3791" s="417" t="inlineStr">
        <is>
          <t>North West</t>
        </is>
      </c>
      <c r="G3791" s="380" t="inlineStr">
        <is>
          <t>RT Rural</t>
        </is>
      </c>
      <c r="H3791" s="413" t="inlineStr">
        <is>
          <t>Rural</t>
        </is>
      </c>
    </row>
    <row r="3792" ht="15.75" customFormat="1" customHeight="1" s="41">
      <c r="B3792" s="416" t="inlineStr">
        <is>
          <t>E02003879</t>
        </is>
      </c>
      <c r="C3792" s="417" t="inlineStr">
        <is>
          <t>Cheshire West and Chester 018</t>
        </is>
      </c>
      <c r="D3792" s="417" t="inlineStr">
        <is>
          <t>E06000050</t>
        </is>
      </c>
      <c r="E3792" s="417" t="inlineStr">
        <is>
          <t>Cheshire West and Chester</t>
        </is>
      </c>
      <c r="F3792" s="417" t="inlineStr">
        <is>
          <t>North West</t>
        </is>
      </c>
      <c r="G3792" s="380" t="inlineStr">
        <is>
          <t>RT Urban Medium</t>
        </is>
      </c>
      <c r="H3792" s="413" t="inlineStr">
        <is>
          <t>Other Urban</t>
        </is>
      </c>
    </row>
    <row r="3793" ht="15.75" customFormat="1" customHeight="1" s="41">
      <c r="B3793" s="416" t="inlineStr">
        <is>
          <t>E02003880</t>
        </is>
      </c>
      <c r="C3793" s="417" t="inlineStr">
        <is>
          <t>Cheshire West and Chester 019</t>
        </is>
      </c>
      <c r="D3793" s="417" t="inlineStr">
        <is>
          <t>E06000050</t>
        </is>
      </c>
      <c r="E3793" s="417" t="inlineStr">
        <is>
          <t>Cheshire West and Chester</t>
        </is>
      </c>
      <c r="F3793" s="417" t="inlineStr">
        <is>
          <t>North West</t>
        </is>
      </c>
      <c r="G3793" s="380" t="inlineStr">
        <is>
          <t>RT Rural</t>
        </is>
      </c>
      <c r="H3793" s="413" t="inlineStr">
        <is>
          <t>Rural</t>
        </is>
      </c>
    </row>
    <row r="3794" ht="15.75" customFormat="1" customHeight="1" s="41">
      <c r="B3794" s="416" t="inlineStr">
        <is>
          <t>E02003881</t>
        </is>
      </c>
      <c r="C3794" s="417" t="inlineStr">
        <is>
          <t>Cheshire West and Chester 020</t>
        </is>
      </c>
      <c r="D3794" s="417" t="inlineStr">
        <is>
          <t>E06000050</t>
        </is>
      </c>
      <c r="E3794" s="417" t="inlineStr">
        <is>
          <t>Cheshire West and Chester</t>
        </is>
      </c>
      <c r="F3794" s="417" t="inlineStr">
        <is>
          <t>North West</t>
        </is>
      </c>
      <c r="G3794" s="380" t="inlineStr">
        <is>
          <t>RT Urban Medium</t>
        </is>
      </c>
      <c r="H3794" s="413" t="inlineStr">
        <is>
          <t>Other Urban</t>
        </is>
      </c>
    </row>
    <row r="3795" ht="15.75" customFormat="1" customHeight="1" s="41">
      <c r="B3795" s="416" t="inlineStr">
        <is>
          <t>E02003882</t>
        </is>
      </c>
      <c r="C3795" s="417" t="inlineStr">
        <is>
          <t>Cheshire West and Chester 021</t>
        </is>
      </c>
      <c r="D3795" s="417" t="inlineStr">
        <is>
          <t>E06000050</t>
        </is>
      </c>
      <c r="E3795" s="417" t="inlineStr">
        <is>
          <t>Cheshire West and Chester</t>
        </is>
      </c>
      <c r="F3795" s="417" t="inlineStr">
        <is>
          <t>North West</t>
        </is>
      </c>
      <c r="G3795" s="380" t="inlineStr">
        <is>
          <t>RT Urban Medium</t>
        </is>
      </c>
      <c r="H3795" s="413" t="inlineStr">
        <is>
          <t>Other Urban</t>
        </is>
      </c>
    </row>
    <row r="3796" ht="15.75" customFormat="1" customHeight="1" s="41">
      <c r="B3796" s="416" t="inlineStr">
        <is>
          <t>E02003883</t>
        </is>
      </c>
      <c r="C3796" s="417" t="inlineStr">
        <is>
          <t>Cheshire West and Chester 023</t>
        </is>
      </c>
      <c r="D3796" s="417" t="inlineStr">
        <is>
          <t>E06000050</t>
        </is>
      </c>
      <c r="E3796" s="417" t="inlineStr">
        <is>
          <t>Cheshire West and Chester</t>
        </is>
      </c>
      <c r="F3796" s="417" t="inlineStr">
        <is>
          <t>North West</t>
        </is>
      </c>
      <c r="G3796" s="380" t="inlineStr">
        <is>
          <t>RT Urban Medium</t>
        </is>
      </c>
      <c r="H3796" s="413" t="inlineStr">
        <is>
          <t>Other Urban</t>
        </is>
      </c>
    </row>
    <row r="3797" ht="15.75" customFormat="1" customHeight="1" s="41">
      <c r="B3797" s="416" t="inlineStr">
        <is>
          <t>E02003884</t>
        </is>
      </c>
      <c r="C3797" s="417" t="inlineStr">
        <is>
          <t>Cheshire West and Chester 024</t>
        </is>
      </c>
      <c r="D3797" s="417" t="inlineStr">
        <is>
          <t>E06000050</t>
        </is>
      </c>
      <c r="E3797" s="417" t="inlineStr">
        <is>
          <t>Cheshire West and Chester</t>
        </is>
      </c>
      <c r="F3797" s="417" t="inlineStr">
        <is>
          <t>North West</t>
        </is>
      </c>
      <c r="G3797" s="380" t="inlineStr">
        <is>
          <t>RT Rural</t>
        </is>
      </c>
      <c r="H3797" s="413" t="inlineStr">
        <is>
          <t>Rural</t>
        </is>
      </c>
    </row>
    <row r="3798" ht="15.75" customFormat="1" customHeight="1" s="41">
      <c r="B3798" s="416" t="inlineStr">
        <is>
          <t>E02003885</t>
        </is>
      </c>
      <c r="C3798" s="417" t="inlineStr">
        <is>
          <t>Cheshire West and Chester 026</t>
        </is>
      </c>
      <c r="D3798" s="417" t="inlineStr">
        <is>
          <t>E06000050</t>
        </is>
      </c>
      <c r="E3798" s="417" t="inlineStr">
        <is>
          <t>Cheshire West and Chester</t>
        </is>
      </c>
      <c r="F3798" s="417" t="inlineStr">
        <is>
          <t>North West</t>
        </is>
      </c>
      <c r="G3798" s="380" t="inlineStr">
        <is>
          <t>RT Rural</t>
        </is>
      </c>
      <c r="H3798" s="413" t="inlineStr">
        <is>
          <t>Rural</t>
        </is>
      </c>
    </row>
    <row r="3799" ht="15.75" customFormat="1" customHeight="1" s="41">
      <c r="B3799" s="416" t="inlineStr">
        <is>
          <t>E02003886</t>
        </is>
      </c>
      <c r="C3799" s="417" t="inlineStr">
        <is>
          <t>Cheshire West and Chester 035</t>
        </is>
      </c>
      <c r="D3799" s="417" t="inlineStr">
        <is>
          <t>E06000050</t>
        </is>
      </c>
      <c r="E3799" s="417" t="inlineStr">
        <is>
          <t>Cheshire West and Chester</t>
        </is>
      </c>
      <c r="F3799" s="417" t="inlineStr">
        <is>
          <t>North West</t>
        </is>
      </c>
      <c r="G3799" s="380" t="inlineStr">
        <is>
          <t>RT Urban Medium</t>
        </is>
      </c>
      <c r="H3799" s="413" t="inlineStr">
        <is>
          <t>Other Urban</t>
        </is>
      </c>
    </row>
    <row r="3800" ht="15.75" customFormat="1" customHeight="1" s="41">
      <c r="B3800" s="416" t="inlineStr">
        <is>
          <t>E02003887</t>
        </is>
      </c>
      <c r="C3800" s="417" t="inlineStr">
        <is>
          <t>Cheshire West and Chester 037</t>
        </is>
      </c>
      <c r="D3800" s="417" t="inlineStr">
        <is>
          <t>E06000050</t>
        </is>
      </c>
      <c r="E3800" s="417" t="inlineStr">
        <is>
          <t>Cheshire West and Chester</t>
        </is>
      </c>
      <c r="F3800" s="417" t="inlineStr">
        <is>
          <t>North West</t>
        </is>
      </c>
      <c r="G3800" s="380" t="inlineStr">
        <is>
          <t>RT Urban Medium</t>
        </is>
      </c>
      <c r="H3800" s="413" t="inlineStr">
        <is>
          <t>Other Urban</t>
        </is>
      </c>
    </row>
    <row r="3801" ht="15.75" customFormat="1" customHeight="1" s="41">
      <c r="B3801" s="416" t="inlineStr">
        <is>
          <t>E02003888</t>
        </is>
      </c>
      <c r="C3801" s="417" t="inlineStr">
        <is>
          <t>Cheshire West and Chester 038</t>
        </is>
      </c>
      <c r="D3801" s="417" t="inlineStr">
        <is>
          <t>E06000050</t>
        </is>
      </c>
      <c r="E3801" s="417" t="inlineStr">
        <is>
          <t>Cheshire West and Chester</t>
        </is>
      </c>
      <c r="F3801" s="417" t="inlineStr">
        <is>
          <t>North West</t>
        </is>
      </c>
      <c r="G3801" s="380" t="inlineStr">
        <is>
          <t>RT Urban Medium</t>
        </is>
      </c>
      <c r="H3801" s="413" t="inlineStr">
        <is>
          <t>Other Urban</t>
        </is>
      </c>
    </row>
    <row r="3802" ht="15.75" customFormat="1" customHeight="1" s="41">
      <c r="B3802" s="416" t="inlineStr">
        <is>
          <t>E02003889</t>
        </is>
      </c>
      <c r="C3802" s="417" t="inlineStr">
        <is>
          <t>Cheshire West and Chester 040</t>
        </is>
      </c>
      <c r="D3802" s="417" t="inlineStr">
        <is>
          <t>E06000050</t>
        </is>
      </c>
      <c r="E3802" s="417" t="inlineStr">
        <is>
          <t>Cheshire West and Chester</t>
        </is>
      </c>
      <c r="F3802" s="417" t="inlineStr">
        <is>
          <t>North West</t>
        </is>
      </c>
      <c r="G3802" s="380" t="inlineStr">
        <is>
          <t>RT Urban Medium</t>
        </is>
      </c>
      <c r="H3802" s="413" t="inlineStr">
        <is>
          <t>Other Urban</t>
        </is>
      </c>
    </row>
    <row r="3803" ht="15.75" customFormat="1" customHeight="1" s="41">
      <c r="B3803" s="416" t="inlineStr">
        <is>
          <t>E02003890</t>
        </is>
      </c>
      <c r="C3803" s="417" t="inlineStr">
        <is>
          <t>Cheshire West and Chester 042</t>
        </is>
      </c>
      <c r="D3803" s="417" t="inlineStr">
        <is>
          <t>E06000050</t>
        </is>
      </c>
      <c r="E3803" s="417" t="inlineStr">
        <is>
          <t>Cheshire West and Chester</t>
        </is>
      </c>
      <c r="F3803" s="417" t="inlineStr">
        <is>
          <t>North West</t>
        </is>
      </c>
      <c r="G3803" s="380" t="inlineStr">
        <is>
          <t>RT Urban Medium</t>
        </is>
      </c>
      <c r="H3803" s="413" t="inlineStr">
        <is>
          <t>Other Urban</t>
        </is>
      </c>
    </row>
    <row r="3804" ht="15.75" customFormat="1" customHeight="1" s="41">
      <c r="B3804" s="416" t="inlineStr">
        <is>
          <t>E02003891</t>
        </is>
      </c>
      <c r="C3804" s="417" t="inlineStr">
        <is>
          <t>Cheshire West and Chester 045</t>
        </is>
      </c>
      <c r="D3804" s="417" t="inlineStr">
        <is>
          <t>E06000050</t>
        </is>
      </c>
      <c r="E3804" s="417" t="inlineStr">
        <is>
          <t>Cheshire West and Chester</t>
        </is>
      </c>
      <c r="F3804" s="417" t="inlineStr">
        <is>
          <t>North West</t>
        </is>
      </c>
      <c r="G3804" s="380" t="inlineStr">
        <is>
          <t>RT Rural</t>
        </is>
      </c>
      <c r="H3804" s="413" t="inlineStr">
        <is>
          <t>Rural</t>
        </is>
      </c>
    </row>
    <row r="3805" ht="15.75" customFormat="1" customHeight="1" s="41">
      <c r="B3805" s="416" t="inlineStr">
        <is>
          <t>E02003892</t>
        </is>
      </c>
      <c r="C3805" s="417" t="inlineStr">
        <is>
          <t>Cornwall 010</t>
        </is>
      </c>
      <c r="D3805" s="417" t="inlineStr">
        <is>
          <t>E06000052</t>
        </is>
      </c>
      <c r="E3805" s="417" t="inlineStr">
        <is>
          <t>Cornwall</t>
        </is>
      </c>
      <c r="F3805" s="417" t="inlineStr">
        <is>
          <t>South West</t>
        </is>
      </c>
      <c r="G3805" s="380" t="inlineStr">
        <is>
          <t>RT Rural</t>
        </is>
      </c>
      <c r="H3805" s="413" t="inlineStr">
        <is>
          <t>Rural</t>
        </is>
      </c>
    </row>
    <row r="3806" ht="15.75" customFormat="1" customHeight="1" s="41">
      <c r="B3806" s="416" t="inlineStr">
        <is>
          <t>E02003893</t>
        </is>
      </c>
      <c r="C3806" s="417" t="inlineStr">
        <is>
          <t>Cornwall 012</t>
        </is>
      </c>
      <c r="D3806" s="417" t="inlineStr">
        <is>
          <t>E06000052</t>
        </is>
      </c>
      <c r="E3806" s="417" t="inlineStr">
        <is>
          <t>Cornwall</t>
        </is>
      </c>
      <c r="F3806" s="417" t="inlineStr">
        <is>
          <t>South West</t>
        </is>
      </c>
      <c r="G3806" s="380" t="inlineStr">
        <is>
          <t>RT Rural</t>
        </is>
      </c>
      <c r="H3806" s="413" t="inlineStr">
        <is>
          <t>Rural</t>
        </is>
      </c>
    </row>
    <row r="3807" ht="15.75" customFormat="1" customHeight="1" s="41">
      <c r="B3807" s="416" t="inlineStr">
        <is>
          <t>E02003894</t>
        </is>
      </c>
      <c r="C3807" s="417" t="inlineStr">
        <is>
          <t>Cornwall 013</t>
        </is>
      </c>
      <c r="D3807" s="417" t="inlineStr">
        <is>
          <t>E06000052</t>
        </is>
      </c>
      <c r="E3807" s="417" t="inlineStr">
        <is>
          <t>Cornwall</t>
        </is>
      </c>
      <c r="F3807" s="417" t="inlineStr">
        <is>
          <t>South West</t>
        </is>
      </c>
      <c r="G3807" s="380" t="inlineStr">
        <is>
          <t>RT Rural</t>
        </is>
      </c>
      <c r="H3807" s="413" t="inlineStr">
        <is>
          <t>Rural</t>
        </is>
      </c>
    </row>
    <row r="3808" ht="15.75" customFormat="1" customHeight="1" s="41">
      <c r="B3808" s="416" t="inlineStr">
        <is>
          <t>E02003895</t>
        </is>
      </c>
      <c r="C3808" s="417" t="inlineStr">
        <is>
          <t>Cornwall 016</t>
        </is>
      </c>
      <c r="D3808" s="417" t="inlineStr">
        <is>
          <t>E06000052</t>
        </is>
      </c>
      <c r="E3808" s="417" t="inlineStr">
        <is>
          <t>Cornwall</t>
        </is>
      </c>
      <c r="F3808" s="417" t="inlineStr">
        <is>
          <t>South West</t>
        </is>
      </c>
      <c r="G3808" s="380" t="inlineStr">
        <is>
          <t>RT Rural</t>
        </is>
      </c>
      <c r="H3808" s="413" t="inlineStr">
        <is>
          <t>Rural</t>
        </is>
      </c>
    </row>
    <row r="3809" ht="15.75" customFormat="1" customHeight="1" s="41">
      <c r="B3809" s="416" t="inlineStr">
        <is>
          <t>E02003896</t>
        </is>
      </c>
      <c r="C3809" s="417" t="inlineStr">
        <is>
          <t>Cornwall 017</t>
        </is>
      </c>
      <c r="D3809" s="417" t="inlineStr">
        <is>
          <t>E06000052</t>
        </is>
      </c>
      <c r="E3809" s="417" t="inlineStr">
        <is>
          <t>Cornwall</t>
        </is>
      </c>
      <c r="F3809" s="417" t="inlineStr">
        <is>
          <t>South West</t>
        </is>
      </c>
      <c r="G3809" s="380" t="inlineStr">
        <is>
          <t>RT Rural</t>
        </is>
      </c>
      <c r="H3809" s="413" t="inlineStr">
        <is>
          <t>Rural</t>
        </is>
      </c>
    </row>
    <row r="3810" ht="15.75" customFormat="1" customHeight="1" s="41">
      <c r="B3810" s="416" t="inlineStr">
        <is>
          <t>E02003897</t>
        </is>
      </c>
      <c r="C3810" s="417" t="inlineStr">
        <is>
          <t>Cornwall 022</t>
        </is>
      </c>
      <c r="D3810" s="417" t="inlineStr">
        <is>
          <t>E06000052</t>
        </is>
      </c>
      <c r="E3810" s="417" t="inlineStr">
        <is>
          <t>Cornwall</t>
        </is>
      </c>
      <c r="F3810" s="417" t="inlineStr">
        <is>
          <t>South West</t>
        </is>
      </c>
      <c r="G3810" s="380" t="inlineStr">
        <is>
          <t>RT Rural</t>
        </is>
      </c>
      <c r="H3810" s="413" t="inlineStr">
        <is>
          <t>Rural</t>
        </is>
      </c>
    </row>
    <row r="3811" ht="15.75" customFormat="1" customHeight="1" s="41">
      <c r="B3811" s="416" t="inlineStr">
        <is>
          <t>E02003898</t>
        </is>
      </c>
      <c r="C3811" s="417" t="inlineStr">
        <is>
          <t>Cornwall 023</t>
        </is>
      </c>
      <c r="D3811" s="417" t="inlineStr">
        <is>
          <t>E06000052</t>
        </is>
      </c>
      <c r="E3811" s="417" t="inlineStr">
        <is>
          <t>Cornwall</t>
        </is>
      </c>
      <c r="F3811" s="417" t="inlineStr">
        <is>
          <t>South West</t>
        </is>
      </c>
      <c r="G3811" s="380" t="inlineStr">
        <is>
          <t>RT Rural</t>
        </is>
      </c>
      <c r="H3811" s="413" t="inlineStr">
        <is>
          <t>Rural</t>
        </is>
      </c>
    </row>
    <row r="3812" ht="15.75" customFormat="1" customHeight="1" s="41">
      <c r="B3812" s="416" t="inlineStr">
        <is>
          <t>E02003899</t>
        </is>
      </c>
      <c r="C3812" s="417" t="inlineStr">
        <is>
          <t>Cornwall 025</t>
        </is>
      </c>
      <c r="D3812" s="417" t="inlineStr">
        <is>
          <t>E06000052</t>
        </is>
      </c>
      <c r="E3812" s="417" t="inlineStr">
        <is>
          <t>Cornwall</t>
        </is>
      </c>
      <c r="F3812" s="417" t="inlineStr">
        <is>
          <t>South West</t>
        </is>
      </c>
      <c r="G3812" s="380" t="inlineStr">
        <is>
          <t>RT Rural</t>
        </is>
      </c>
      <c r="H3812" s="413" t="inlineStr">
        <is>
          <t>Rural</t>
        </is>
      </c>
    </row>
    <row r="3813" ht="15.75" customFormat="1" customHeight="1" s="41">
      <c r="B3813" s="416" t="inlineStr">
        <is>
          <t>E02003900</t>
        </is>
      </c>
      <c r="C3813" s="417" t="inlineStr">
        <is>
          <t>Cornwall 026</t>
        </is>
      </c>
      <c r="D3813" s="417" t="inlineStr">
        <is>
          <t>E06000052</t>
        </is>
      </c>
      <c r="E3813" s="417" t="inlineStr">
        <is>
          <t>Cornwall</t>
        </is>
      </c>
      <c r="F3813" s="417" t="inlineStr">
        <is>
          <t>South West</t>
        </is>
      </c>
      <c r="G3813" s="380" t="inlineStr">
        <is>
          <t>RT Rural</t>
        </is>
      </c>
      <c r="H3813" s="413" t="inlineStr">
        <is>
          <t>Rural</t>
        </is>
      </c>
    </row>
    <row r="3814" ht="15.75" customFormat="1" customHeight="1" s="41">
      <c r="B3814" s="416" t="inlineStr">
        <is>
          <t>E02003901</t>
        </is>
      </c>
      <c r="C3814" s="417" t="inlineStr">
        <is>
          <t>Cornwall 028</t>
        </is>
      </c>
      <c r="D3814" s="417" t="inlineStr">
        <is>
          <t>E06000052</t>
        </is>
      </c>
      <c r="E3814" s="417" t="inlineStr">
        <is>
          <t>Cornwall</t>
        </is>
      </c>
      <c r="F3814" s="417" t="inlineStr">
        <is>
          <t>South West</t>
        </is>
      </c>
      <c r="G3814" s="380" t="inlineStr">
        <is>
          <t>RT Rural</t>
        </is>
      </c>
      <c r="H3814" s="413" t="inlineStr">
        <is>
          <t>Rural</t>
        </is>
      </c>
    </row>
    <row r="3815" ht="15.75" customFormat="1" customHeight="1" s="41">
      <c r="B3815" s="416" t="inlineStr">
        <is>
          <t>E02003902</t>
        </is>
      </c>
      <c r="C3815" s="417" t="inlineStr">
        <is>
          <t>Cornwall 029</t>
        </is>
      </c>
      <c r="D3815" s="417" t="inlineStr">
        <is>
          <t>E06000052</t>
        </is>
      </c>
      <c r="E3815" s="417" t="inlineStr">
        <is>
          <t>Cornwall</t>
        </is>
      </c>
      <c r="F3815" s="417" t="inlineStr">
        <is>
          <t>South West</t>
        </is>
      </c>
      <c r="G3815" s="380" t="inlineStr">
        <is>
          <t>RT Rural</t>
        </is>
      </c>
      <c r="H3815" s="413" t="inlineStr">
        <is>
          <t>Rural</t>
        </is>
      </c>
    </row>
    <row r="3816" ht="15.75" customFormat="1" customHeight="1" s="41">
      <c r="B3816" s="416" t="inlineStr">
        <is>
          <t>E02003903</t>
        </is>
      </c>
      <c r="C3816" s="417" t="inlineStr">
        <is>
          <t>Cornwall 034</t>
        </is>
      </c>
      <c r="D3816" s="417" t="inlineStr">
        <is>
          <t>E06000052</t>
        </is>
      </c>
      <c r="E3816" s="417" t="inlineStr">
        <is>
          <t>Cornwall</t>
        </is>
      </c>
      <c r="F3816" s="417" t="inlineStr">
        <is>
          <t>South West</t>
        </is>
      </c>
      <c r="G3816" s="380" t="inlineStr">
        <is>
          <t>RT Rural</t>
        </is>
      </c>
      <c r="H3816" s="413" t="inlineStr">
        <is>
          <t>Rural</t>
        </is>
      </c>
    </row>
    <row r="3817" ht="15.75" customFormat="1" customHeight="1" s="41">
      <c r="B3817" s="416" t="inlineStr">
        <is>
          <t>E02003904</t>
        </is>
      </c>
      <c r="C3817" s="417" t="inlineStr">
        <is>
          <t>Cornwall 037</t>
        </is>
      </c>
      <c r="D3817" s="417" t="inlineStr">
        <is>
          <t>E06000052</t>
        </is>
      </c>
      <c r="E3817" s="417" t="inlineStr">
        <is>
          <t>Cornwall</t>
        </is>
      </c>
      <c r="F3817" s="417" t="inlineStr">
        <is>
          <t>South West</t>
        </is>
      </c>
      <c r="G3817" s="380" t="inlineStr">
        <is>
          <t>RT Rural</t>
        </is>
      </c>
      <c r="H3817" s="413" t="inlineStr">
        <is>
          <t>Rural</t>
        </is>
      </c>
    </row>
    <row r="3818" ht="15.75" customFormat="1" customHeight="1" s="41">
      <c r="B3818" s="416" t="inlineStr">
        <is>
          <t>E02003905</t>
        </is>
      </c>
      <c r="C3818" s="417" t="inlineStr">
        <is>
          <t>Cornwall 032</t>
        </is>
      </c>
      <c r="D3818" s="417" t="inlineStr">
        <is>
          <t>E06000052</t>
        </is>
      </c>
      <c r="E3818" s="417" t="inlineStr">
        <is>
          <t>Cornwall</t>
        </is>
      </c>
      <c r="F3818" s="417" t="inlineStr">
        <is>
          <t>South West</t>
        </is>
      </c>
      <c r="G3818" s="380" t="inlineStr">
        <is>
          <t>RT Rural</t>
        </is>
      </c>
      <c r="H3818" s="413" t="inlineStr">
        <is>
          <t>Rural</t>
        </is>
      </c>
    </row>
    <row r="3819" ht="15.75" customFormat="1" customHeight="1" s="41">
      <c r="B3819" s="416" t="inlineStr">
        <is>
          <t>E02003906</t>
        </is>
      </c>
      <c r="C3819" s="417" t="inlineStr">
        <is>
          <t>Cornwall 033</t>
        </is>
      </c>
      <c r="D3819" s="417" t="inlineStr">
        <is>
          <t>E06000052</t>
        </is>
      </c>
      <c r="E3819" s="417" t="inlineStr">
        <is>
          <t>Cornwall</t>
        </is>
      </c>
      <c r="F3819" s="417" t="inlineStr">
        <is>
          <t>South West</t>
        </is>
      </c>
      <c r="G3819" s="380" t="inlineStr">
        <is>
          <t>RT Rural</t>
        </is>
      </c>
      <c r="H3819" s="413" t="inlineStr">
        <is>
          <t>Rural</t>
        </is>
      </c>
    </row>
    <row r="3820" ht="15.75" customFormat="1" customHeight="1" s="41">
      <c r="B3820" s="416" t="inlineStr">
        <is>
          <t>E02003907</t>
        </is>
      </c>
      <c r="C3820" s="417" t="inlineStr">
        <is>
          <t>Cornwall 040</t>
        </is>
      </c>
      <c r="D3820" s="417" t="inlineStr">
        <is>
          <t>E06000052</t>
        </is>
      </c>
      <c r="E3820" s="417" t="inlineStr">
        <is>
          <t>Cornwall</t>
        </is>
      </c>
      <c r="F3820" s="417" t="inlineStr">
        <is>
          <t>South West</t>
        </is>
      </c>
      <c r="G3820" s="380" t="inlineStr">
        <is>
          <t>RT Rural</t>
        </is>
      </c>
      <c r="H3820" s="413" t="inlineStr">
        <is>
          <t>Rural</t>
        </is>
      </c>
    </row>
    <row r="3821" ht="15.75" customFormat="1" customHeight="1" s="41">
      <c r="B3821" s="416" t="inlineStr">
        <is>
          <t>E02003908</t>
        </is>
      </c>
      <c r="C3821" s="417" t="inlineStr">
        <is>
          <t>Cornwall 042</t>
        </is>
      </c>
      <c r="D3821" s="417" t="inlineStr">
        <is>
          <t>E06000052</t>
        </is>
      </c>
      <c r="E3821" s="417" t="inlineStr">
        <is>
          <t>Cornwall</t>
        </is>
      </c>
      <c r="F3821" s="417" t="inlineStr">
        <is>
          <t>South West</t>
        </is>
      </c>
      <c r="G3821" s="380" t="inlineStr">
        <is>
          <t>RT Urban Small</t>
        </is>
      </c>
      <c r="H3821" s="413" t="inlineStr">
        <is>
          <t>Other Urban</t>
        </is>
      </c>
    </row>
    <row r="3822" ht="15.75" customFormat="1" customHeight="1" s="41">
      <c r="B3822" s="416" t="inlineStr">
        <is>
          <t>E02003909</t>
        </is>
      </c>
      <c r="C3822" s="417" t="inlineStr">
        <is>
          <t>Cornwall 043</t>
        </is>
      </c>
      <c r="D3822" s="417" t="inlineStr">
        <is>
          <t>E06000052</t>
        </is>
      </c>
      <c r="E3822" s="417" t="inlineStr">
        <is>
          <t>Cornwall</t>
        </is>
      </c>
      <c r="F3822" s="417" t="inlineStr">
        <is>
          <t>South West</t>
        </is>
      </c>
      <c r="G3822" s="380" t="inlineStr">
        <is>
          <t>RT Rural</t>
        </is>
      </c>
      <c r="H3822" s="413" t="inlineStr">
        <is>
          <t>Rural</t>
        </is>
      </c>
    </row>
    <row r="3823" ht="15.75" customFormat="1" customHeight="1" s="41">
      <c r="B3823" s="416" t="inlineStr">
        <is>
          <t>E02003910</t>
        </is>
      </c>
      <c r="C3823" s="417" t="inlineStr">
        <is>
          <t>Cornwall 044</t>
        </is>
      </c>
      <c r="D3823" s="417" t="inlineStr">
        <is>
          <t>E06000052</t>
        </is>
      </c>
      <c r="E3823" s="417" t="inlineStr">
        <is>
          <t>Cornwall</t>
        </is>
      </c>
      <c r="F3823" s="417" t="inlineStr">
        <is>
          <t>South West</t>
        </is>
      </c>
      <c r="G3823" s="380" t="inlineStr">
        <is>
          <t>RT Urban Small</t>
        </is>
      </c>
      <c r="H3823" s="413" t="inlineStr">
        <is>
          <t>Other Urban</t>
        </is>
      </c>
    </row>
    <row r="3824" ht="15.75" customFormat="1" customHeight="1" s="41">
      <c r="B3824" s="416" t="inlineStr">
        <is>
          <t>E02003911</t>
        </is>
      </c>
      <c r="C3824" s="417" t="inlineStr">
        <is>
          <t>Cornwall 047</t>
        </is>
      </c>
      <c r="D3824" s="417" t="inlineStr">
        <is>
          <t>E06000052</t>
        </is>
      </c>
      <c r="E3824" s="417" t="inlineStr">
        <is>
          <t>Cornwall</t>
        </is>
      </c>
      <c r="F3824" s="417" t="inlineStr">
        <is>
          <t>South West</t>
        </is>
      </c>
      <c r="G3824" s="380" t="inlineStr">
        <is>
          <t>RT Rural</t>
        </is>
      </c>
      <c r="H3824" s="413" t="inlineStr">
        <is>
          <t>Rural</t>
        </is>
      </c>
    </row>
    <row r="3825" ht="15.75" customFormat="1" customHeight="1" s="41">
      <c r="B3825" s="416" t="inlineStr">
        <is>
          <t>E02003912</t>
        </is>
      </c>
      <c r="C3825" s="417" t="inlineStr">
        <is>
          <t>Cornwall 048</t>
        </is>
      </c>
      <c r="D3825" s="417" t="inlineStr">
        <is>
          <t>E06000052</t>
        </is>
      </c>
      <c r="E3825" s="417" t="inlineStr">
        <is>
          <t>Cornwall</t>
        </is>
      </c>
      <c r="F3825" s="417" t="inlineStr">
        <is>
          <t>South West</t>
        </is>
      </c>
      <c r="G3825" s="380" t="inlineStr">
        <is>
          <t>RT Rural</t>
        </is>
      </c>
      <c r="H3825" s="413" t="inlineStr">
        <is>
          <t>Rural</t>
        </is>
      </c>
    </row>
    <row r="3826" ht="15.75" customFormat="1" customHeight="1" s="41">
      <c r="B3826" s="416" t="inlineStr">
        <is>
          <t>E02003913</t>
        </is>
      </c>
      <c r="C3826" s="417" t="inlineStr">
        <is>
          <t>Cornwall 056</t>
        </is>
      </c>
      <c r="D3826" s="417" t="inlineStr">
        <is>
          <t>E06000052</t>
        </is>
      </c>
      <c r="E3826" s="417" t="inlineStr">
        <is>
          <t>Cornwall</t>
        </is>
      </c>
      <c r="F3826" s="417" t="inlineStr">
        <is>
          <t>South West</t>
        </is>
      </c>
      <c r="G3826" s="380" t="inlineStr">
        <is>
          <t>RT Rural</t>
        </is>
      </c>
      <c r="H3826" s="413" t="inlineStr">
        <is>
          <t>Rural</t>
        </is>
      </c>
    </row>
    <row r="3827" ht="15.75" customFormat="1" customHeight="1" s="41">
      <c r="B3827" s="416" t="inlineStr">
        <is>
          <t>E02003914</t>
        </is>
      </c>
      <c r="C3827" s="417" t="inlineStr">
        <is>
          <t>Cornwall 060</t>
        </is>
      </c>
      <c r="D3827" s="417" t="inlineStr">
        <is>
          <t>E06000052</t>
        </is>
      </c>
      <c r="E3827" s="417" t="inlineStr">
        <is>
          <t>Cornwall</t>
        </is>
      </c>
      <c r="F3827" s="417" t="inlineStr">
        <is>
          <t>South West</t>
        </is>
      </c>
      <c r="G3827" s="380" t="inlineStr">
        <is>
          <t>RT Urban Medium</t>
        </is>
      </c>
      <c r="H3827" s="413" t="inlineStr">
        <is>
          <t>Other Urban</t>
        </is>
      </c>
    </row>
    <row r="3828" ht="15.75" customFormat="1" customHeight="1" s="41">
      <c r="B3828" s="416" t="inlineStr">
        <is>
          <t>E02003915</t>
        </is>
      </c>
      <c r="C3828" s="417" t="inlineStr">
        <is>
          <t>Cornwall 062</t>
        </is>
      </c>
      <c r="D3828" s="417" t="inlineStr">
        <is>
          <t>E06000052</t>
        </is>
      </c>
      <c r="E3828" s="417" t="inlineStr">
        <is>
          <t>Cornwall</t>
        </is>
      </c>
      <c r="F3828" s="417" t="inlineStr">
        <is>
          <t>South West</t>
        </is>
      </c>
      <c r="G3828" s="380" t="inlineStr">
        <is>
          <t>RT Urban Medium</t>
        </is>
      </c>
      <c r="H3828" s="413" t="inlineStr">
        <is>
          <t>Other Urban</t>
        </is>
      </c>
    </row>
    <row r="3829" ht="15.75" customFormat="1" customHeight="1" s="41">
      <c r="B3829" s="416" t="inlineStr">
        <is>
          <t>E02003916</t>
        </is>
      </c>
      <c r="C3829" s="417" t="inlineStr">
        <is>
          <t>Cornwall 063</t>
        </is>
      </c>
      <c r="D3829" s="417" t="inlineStr">
        <is>
          <t>E06000052</t>
        </is>
      </c>
      <c r="E3829" s="417" t="inlineStr">
        <is>
          <t>Cornwall</t>
        </is>
      </c>
      <c r="F3829" s="417" t="inlineStr">
        <is>
          <t>South West</t>
        </is>
      </c>
      <c r="G3829" s="380" t="inlineStr">
        <is>
          <t>RT Urban Medium</t>
        </is>
      </c>
      <c r="H3829" s="413" t="inlineStr">
        <is>
          <t>Other Urban</t>
        </is>
      </c>
    </row>
    <row r="3830" ht="15.75" customFormat="1" customHeight="1" s="41">
      <c r="B3830" s="416" t="inlineStr">
        <is>
          <t>E02003917</t>
        </is>
      </c>
      <c r="C3830" s="417" t="inlineStr">
        <is>
          <t>Cornwall 064</t>
        </is>
      </c>
      <c r="D3830" s="417" t="inlineStr">
        <is>
          <t>E06000052</t>
        </is>
      </c>
      <c r="E3830" s="417" t="inlineStr">
        <is>
          <t>Cornwall</t>
        </is>
      </c>
      <c r="F3830" s="417" t="inlineStr">
        <is>
          <t>South West</t>
        </is>
      </c>
      <c r="G3830" s="380" t="inlineStr">
        <is>
          <t>RT Urban Medium</t>
        </is>
      </c>
      <c r="H3830" s="413" t="inlineStr">
        <is>
          <t>Other Urban</t>
        </is>
      </c>
    </row>
    <row r="3831" ht="15.75" customFormat="1" customHeight="1" s="41">
      <c r="B3831" s="416" t="inlineStr">
        <is>
          <t>E02003918</t>
        </is>
      </c>
      <c r="C3831" s="417" t="inlineStr">
        <is>
          <t>Cornwall 045</t>
        </is>
      </c>
      <c r="D3831" s="417" t="inlineStr">
        <is>
          <t>E06000052</t>
        </is>
      </c>
      <c r="E3831" s="417" t="inlineStr">
        <is>
          <t>Cornwall</t>
        </is>
      </c>
      <c r="F3831" s="417" t="inlineStr">
        <is>
          <t>South West</t>
        </is>
      </c>
      <c r="G3831" s="380" t="inlineStr">
        <is>
          <t>RT Rural</t>
        </is>
      </c>
      <c r="H3831" s="413" t="inlineStr">
        <is>
          <t>Rural</t>
        </is>
      </c>
    </row>
    <row r="3832" ht="15.75" customFormat="1" customHeight="1" s="41">
      <c r="B3832" s="416" t="inlineStr">
        <is>
          <t>E02003919</t>
        </is>
      </c>
      <c r="C3832" s="417" t="inlineStr">
        <is>
          <t>Cornwall 046</t>
        </is>
      </c>
      <c r="D3832" s="417" t="inlineStr">
        <is>
          <t>E06000052</t>
        </is>
      </c>
      <c r="E3832" s="417" t="inlineStr">
        <is>
          <t>Cornwall</t>
        </is>
      </c>
      <c r="F3832" s="417" t="inlineStr">
        <is>
          <t>South West</t>
        </is>
      </c>
      <c r="G3832" s="380" t="inlineStr">
        <is>
          <t>RT Urban Medium</t>
        </is>
      </c>
      <c r="H3832" s="413" t="inlineStr">
        <is>
          <t>Other Urban</t>
        </is>
      </c>
    </row>
    <row r="3833" ht="15.75" customFormat="1" customHeight="1" s="41">
      <c r="B3833" s="416" t="inlineStr">
        <is>
          <t>E02003920</t>
        </is>
      </c>
      <c r="C3833" s="417" t="inlineStr">
        <is>
          <t>Cornwall 049</t>
        </is>
      </c>
      <c r="D3833" s="417" t="inlineStr">
        <is>
          <t>E06000052</t>
        </is>
      </c>
      <c r="E3833" s="417" t="inlineStr">
        <is>
          <t>Cornwall</t>
        </is>
      </c>
      <c r="F3833" s="417" t="inlineStr">
        <is>
          <t>South West</t>
        </is>
      </c>
      <c r="G3833" s="380" t="inlineStr">
        <is>
          <t>RT Urban Medium</t>
        </is>
      </c>
      <c r="H3833" s="413" t="inlineStr">
        <is>
          <t>Other Urban</t>
        </is>
      </c>
    </row>
    <row r="3834" ht="15.75" customFormat="1" customHeight="1" s="41">
      <c r="B3834" s="416" t="inlineStr">
        <is>
          <t>E02003921</t>
        </is>
      </c>
      <c r="C3834" s="417" t="inlineStr">
        <is>
          <t>Cornwall 050</t>
        </is>
      </c>
      <c r="D3834" s="417" t="inlineStr">
        <is>
          <t>E06000052</t>
        </is>
      </c>
      <c r="E3834" s="417" t="inlineStr">
        <is>
          <t>Cornwall</t>
        </is>
      </c>
      <c r="F3834" s="417" t="inlineStr">
        <is>
          <t>South West</t>
        </is>
      </c>
      <c r="G3834" s="380" t="inlineStr">
        <is>
          <t>RT Rural</t>
        </is>
      </c>
      <c r="H3834" s="413" t="inlineStr">
        <is>
          <t>Rural</t>
        </is>
      </c>
    </row>
    <row r="3835" ht="15.75" customFormat="1" customHeight="1" s="41">
      <c r="B3835" s="416" t="inlineStr">
        <is>
          <t>E02003922</t>
        </is>
      </c>
      <c r="C3835" s="417" t="inlineStr">
        <is>
          <t>Cornwall 051</t>
        </is>
      </c>
      <c r="D3835" s="417" t="inlineStr">
        <is>
          <t>E06000052</t>
        </is>
      </c>
      <c r="E3835" s="417" t="inlineStr">
        <is>
          <t>Cornwall</t>
        </is>
      </c>
      <c r="F3835" s="417" t="inlineStr">
        <is>
          <t>South West</t>
        </is>
      </c>
      <c r="G3835" s="380" t="inlineStr">
        <is>
          <t>RT Urban Medium</t>
        </is>
      </c>
      <c r="H3835" s="413" t="inlineStr">
        <is>
          <t>Other Urban</t>
        </is>
      </c>
    </row>
    <row r="3836" ht="15.75" customFormat="1" customHeight="1" s="41">
      <c r="B3836" s="416" t="inlineStr">
        <is>
          <t>E02003923</t>
        </is>
      </c>
      <c r="C3836" s="417" t="inlineStr">
        <is>
          <t>Cornwall 052</t>
        </is>
      </c>
      <c r="D3836" s="417" t="inlineStr">
        <is>
          <t>E06000052</t>
        </is>
      </c>
      <c r="E3836" s="417" t="inlineStr">
        <is>
          <t>Cornwall</t>
        </is>
      </c>
      <c r="F3836" s="417" t="inlineStr">
        <is>
          <t>South West</t>
        </is>
      </c>
      <c r="G3836" s="380" t="inlineStr">
        <is>
          <t>RT Urban Medium</t>
        </is>
      </c>
      <c r="H3836" s="413" t="inlineStr">
        <is>
          <t>Other Urban</t>
        </is>
      </c>
    </row>
    <row r="3837" ht="15.75" customFormat="1" customHeight="1" s="41">
      <c r="B3837" s="416" t="inlineStr">
        <is>
          <t>E02003924</t>
        </is>
      </c>
      <c r="C3837" s="417" t="inlineStr">
        <is>
          <t>Cornwall 053</t>
        </is>
      </c>
      <c r="D3837" s="417" t="inlineStr">
        <is>
          <t>E06000052</t>
        </is>
      </c>
      <c r="E3837" s="417" t="inlineStr">
        <is>
          <t>Cornwall</t>
        </is>
      </c>
      <c r="F3837" s="417" t="inlineStr">
        <is>
          <t>South West</t>
        </is>
      </c>
      <c r="G3837" s="380" t="inlineStr">
        <is>
          <t>RT Rural</t>
        </is>
      </c>
      <c r="H3837" s="413" t="inlineStr">
        <is>
          <t>Rural</t>
        </is>
      </c>
    </row>
    <row r="3838" ht="15.75" customFormat="1" customHeight="1" s="41">
      <c r="B3838" s="416" t="inlineStr">
        <is>
          <t>E02003925</t>
        </is>
      </c>
      <c r="C3838" s="417" t="inlineStr">
        <is>
          <t>Cornwall 055</t>
        </is>
      </c>
      <c r="D3838" s="417" t="inlineStr">
        <is>
          <t>E06000052</t>
        </is>
      </c>
      <c r="E3838" s="417" t="inlineStr">
        <is>
          <t>Cornwall</t>
        </is>
      </c>
      <c r="F3838" s="417" t="inlineStr">
        <is>
          <t>South West</t>
        </is>
      </c>
      <c r="G3838" s="380" t="inlineStr">
        <is>
          <t>RT Rural</t>
        </is>
      </c>
      <c r="H3838" s="413" t="inlineStr">
        <is>
          <t>Rural</t>
        </is>
      </c>
    </row>
    <row r="3839" ht="15.75" customFormat="1" customHeight="1" s="41">
      <c r="B3839" s="416" t="inlineStr">
        <is>
          <t>E02003926</t>
        </is>
      </c>
      <c r="C3839" s="417" t="inlineStr">
        <is>
          <t>Cornwall 059</t>
        </is>
      </c>
      <c r="D3839" s="417" t="inlineStr">
        <is>
          <t>E06000052</t>
        </is>
      </c>
      <c r="E3839" s="417" t="inlineStr">
        <is>
          <t>Cornwall</t>
        </is>
      </c>
      <c r="F3839" s="417" t="inlineStr">
        <is>
          <t>South West</t>
        </is>
      </c>
      <c r="G3839" s="380" t="inlineStr">
        <is>
          <t>RT Rural</t>
        </is>
      </c>
      <c r="H3839" s="413" t="inlineStr">
        <is>
          <t>Rural</t>
        </is>
      </c>
    </row>
    <row r="3840" ht="15.75" customFormat="1" customHeight="1" s="41">
      <c r="B3840" s="416" t="inlineStr">
        <is>
          <t>E02003927</t>
        </is>
      </c>
      <c r="C3840" s="417" t="inlineStr">
        <is>
          <t>Cornwall 066</t>
        </is>
      </c>
      <c r="D3840" s="417" t="inlineStr">
        <is>
          <t>E06000052</t>
        </is>
      </c>
      <c r="E3840" s="417" t="inlineStr">
        <is>
          <t>Cornwall</t>
        </is>
      </c>
      <c r="F3840" s="417" t="inlineStr">
        <is>
          <t>South West</t>
        </is>
      </c>
      <c r="G3840" s="380" t="inlineStr">
        <is>
          <t>RT Rural</t>
        </is>
      </c>
      <c r="H3840" s="413" t="inlineStr">
        <is>
          <t>Rural</t>
        </is>
      </c>
    </row>
    <row r="3841" ht="15.75" customFormat="1" customHeight="1" s="41">
      <c r="B3841" s="416" t="inlineStr">
        <is>
          <t>E02003928</t>
        </is>
      </c>
      <c r="C3841" s="417" t="inlineStr">
        <is>
          <t>Cornwall 071</t>
        </is>
      </c>
      <c r="D3841" s="417" t="inlineStr">
        <is>
          <t>E06000052</t>
        </is>
      </c>
      <c r="E3841" s="417" t="inlineStr">
        <is>
          <t>Cornwall</t>
        </is>
      </c>
      <c r="F3841" s="417" t="inlineStr">
        <is>
          <t>South West</t>
        </is>
      </c>
      <c r="G3841" s="380" t="inlineStr">
        <is>
          <t>RT Urban Small</t>
        </is>
      </c>
      <c r="H3841" s="413" t="inlineStr">
        <is>
          <t>Other Urban</t>
        </is>
      </c>
    </row>
    <row r="3842" ht="15.75" customFormat="1" customHeight="1" s="41">
      <c r="B3842" s="416" t="inlineStr">
        <is>
          <t>E02003929</t>
        </is>
      </c>
      <c r="C3842" s="417" t="inlineStr">
        <is>
          <t>Cornwall 072</t>
        </is>
      </c>
      <c r="D3842" s="417" t="inlineStr">
        <is>
          <t>E06000052</t>
        </is>
      </c>
      <c r="E3842" s="417" t="inlineStr">
        <is>
          <t>Cornwall</t>
        </is>
      </c>
      <c r="F3842" s="417" t="inlineStr">
        <is>
          <t>South West</t>
        </is>
      </c>
      <c r="G3842" s="380" t="inlineStr">
        <is>
          <t>RT Rural</t>
        </is>
      </c>
      <c r="H3842" s="413" t="inlineStr">
        <is>
          <t>Rural</t>
        </is>
      </c>
    </row>
    <row r="3843" ht="15.75" customFormat="1" customHeight="1" s="41">
      <c r="B3843" s="416" t="inlineStr">
        <is>
          <t>E02003930</t>
        </is>
      </c>
      <c r="C3843" s="417" t="inlineStr">
        <is>
          <t>Cornwall 073</t>
        </is>
      </c>
      <c r="D3843" s="417" t="inlineStr">
        <is>
          <t>E06000052</t>
        </is>
      </c>
      <c r="E3843" s="417" t="inlineStr">
        <is>
          <t>Cornwall</t>
        </is>
      </c>
      <c r="F3843" s="417" t="inlineStr">
        <is>
          <t>South West</t>
        </is>
      </c>
      <c r="G3843" s="380" t="inlineStr">
        <is>
          <t>RT Rural</t>
        </is>
      </c>
      <c r="H3843" s="413" t="inlineStr">
        <is>
          <t>Rural</t>
        </is>
      </c>
    </row>
    <row r="3844" ht="15.75" customFormat="1" customHeight="1" s="41">
      <c r="B3844" s="416" t="inlineStr">
        <is>
          <t>E02003931</t>
        </is>
      </c>
      <c r="C3844" s="417" t="inlineStr">
        <is>
          <t>Cornwall 001</t>
        </is>
      </c>
      <c r="D3844" s="417" t="inlineStr">
        <is>
          <t>E06000052</t>
        </is>
      </c>
      <c r="E3844" s="417" t="inlineStr">
        <is>
          <t>Cornwall</t>
        </is>
      </c>
      <c r="F3844" s="417" t="inlineStr">
        <is>
          <t>South West</t>
        </is>
      </c>
      <c r="G3844" s="380" t="inlineStr">
        <is>
          <t>RT Rural</t>
        </is>
      </c>
      <c r="H3844" s="413" t="inlineStr">
        <is>
          <t>Rural</t>
        </is>
      </c>
    </row>
    <row r="3845" ht="15.75" customFormat="1" customHeight="1" s="41">
      <c r="B3845" s="416" t="inlineStr">
        <is>
          <t>E02003932</t>
        </is>
      </c>
      <c r="C3845" s="417" t="inlineStr">
        <is>
          <t>Cornwall 002</t>
        </is>
      </c>
      <c r="D3845" s="417" t="inlineStr">
        <is>
          <t>E06000052</t>
        </is>
      </c>
      <c r="E3845" s="417" t="inlineStr">
        <is>
          <t>Cornwall</t>
        </is>
      </c>
      <c r="F3845" s="417" t="inlineStr">
        <is>
          <t>South West</t>
        </is>
      </c>
      <c r="G3845" s="380" t="inlineStr">
        <is>
          <t>RT Rural</t>
        </is>
      </c>
      <c r="H3845" s="413" t="inlineStr">
        <is>
          <t>Rural</t>
        </is>
      </c>
    </row>
    <row r="3846" ht="15.75" customFormat="1" customHeight="1" s="41">
      <c r="B3846" s="416" t="inlineStr">
        <is>
          <t>E02003933</t>
        </is>
      </c>
      <c r="C3846" s="417" t="inlineStr">
        <is>
          <t>Cornwall 003</t>
        </is>
      </c>
      <c r="D3846" s="417" t="inlineStr">
        <is>
          <t>E06000052</t>
        </is>
      </c>
      <c r="E3846" s="417" t="inlineStr">
        <is>
          <t>Cornwall</t>
        </is>
      </c>
      <c r="F3846" s="417" t="inlineStr">
        <is>
          <t>South West</t>
        </is>
      </c>
      <c r="G3846" s="380" t="inlineStr">
        <is>
          <t>RT Rural</t>
        </is>
      </c>
      <c r="H3846" s="413" t="inlineStr">
        <is>
          <t>Rural</t>
        </is>
      </c>
    </row>
    <row r="3847" ht="15.75" customFormat="1" customHeight="1" s="41">
      <c r="B3847" s="416" t="inlineStr">
        <is>
          <t>E02003934</t>
        </is>
      </c>
      <c r="C3847" s="417" t="inlineStr">
        <is>
          <t>Cornwall 004</t>
        </is>
      </c>
      <c r="D3847" s="417" t="inlineStr">
        <is>
          <t>E06000052</t>
        </is>
      </c>
      <c r="E3847" s="417" t="inlineStr">
        <is>
          <t>Cornwall</t>
        </is>
      </c>
      <c r="F3847" s="417" t="inlineStr">
        <is>
          <t>South West</t>
        </is>
      </c>
      <c r="G3847" s="380" t="inlineStr">
        <is>
          <t>RT Rural</t>
        </is>
      </c>
      <c r="H3847" s="413" t="inlineStr">
        <is>
          <t>Rural</t>
        </is>
      </c>
    </row>
    <row r="3848" ht="15.75" customFormat="1" customHeight="1" s="41">
      <c r="B3848" s="416" t="inlineStr">
        <is>
          <t>E02003935</t>
        </is>
      </c>
      <c r="C3848" s="417" t="inlineStr">
        <is>
          <t>Cornwall 005</t>
        </is>
      </c>
      <c r="D3848" s="417" t="inlineStr">
        <is>
          <t>E06000052</t>
        </is>
      </c>
      <c r="E3848" s="417" t="inlineStr">
        <is>
          <t>Cornwall</t>
        </is>
      </c>
      <c r="F3848" s="417" t="inlineStr">
        <is>
          <t>South West</t>
        </is>
      </c>
      <c r="G3848" s="380" t="inlineStr">
        <is>
          <t>RT Rural</t>
        </is>
      </c>
      <c r="H3848" s="413" t="inlineStr">
        <is>
          <t>Rural</t>
        </is>
      </c>
    </row>
    <row r="3849" ht="15.75" customFormat="1" customHeight="1" s="41">
      <c r="B3849" s="416" t="inlineStr">
        <is>
          <t>E02003936</t>
        </is>
      </c>
      <c r="C3849" s="417" t="inlineStr">
        <is>
          <t>Cornwall 006</t>
        </is>
      </c>
      <c r="D3849" s="417" t="inlineStr">
        <is>
          <t>E06000052</t>
        </is>
      </c>
      <c r="E3849" s="417" t="inlineStr">
        <is>
          <t>Cornwall</t>
        </is>
      </c>
      <c r="F3849" s="417" t="inlineStr">
        <is>
          <t>South West</t>
        </is>
      </c>
      <c r="G3849" s="380" t="inlineStr">
        <is>
          <t>RT Rural</t>
        </is>
      </c>
      <c r="H3849" s="413" t="inlineStr">
        <is>
          <t>Rural</t>
        </is>
      </c>
    </row>
    <row r="3850" ht="15.75" customFormat="1" customHeight="1" s="41">
      <c r="B3850" s="416" t="inlineStr">
        <is>
          <t>E02003937</t>
        </is>
      </c>
      <c r="C3850" s="417" t="inlineStr">
        <is>
          <t>Cornwall 007</t>
        </is>
      </c>
      <c r="D3850" s="417" t="inlineStr">
        <is>
          <t>E06000052</t>
        </is>
      </c>
      <c r="E3850" s="417" t="inlineStr">
        <is>
          <t>Cornwall</t>
        </is>
      </c>
      <c r="F3850" s="417" t="inlineStr">
        <is>
          <t>South West</t>
        </is>
      </c>
      <c r="G3850" s="380" t="inlineStr">
        <is>
          <t>RT Rural</t>
        </is>
      </c>
      <c r="H3850" s="413" t="inlineStr">
        <is>
          <t>Rural</t>
        </is>
      </c>
    </row>
    <row r="3851" ht="15.75" customFormat="1" customHeight="1" s="41">
      <c r="B3851" s="416" t="inlineStr">
        <is>
          <t>E02003938</t>
        </is>
      </c>
      <c r="C3851" s="417" t="inlineStr">
        <is>
          <t>Cornwall 008</t>
        </is>
      </c>
      <c r="D3851" s="417" t="inlineStr">
        <is>
          <t>E06000052</t>
        </is>
      </c>
      <c r="E3851" s="417" t="inlineStr">
        <is>
          <t>Cornwall</t>
        </is>
      </c>
      <c r="F3851" s="417" t="inlineStr">
        <is>
          <t>South West</t>
        </is>
      </c>
      <c r="G3851" s="380" t="inlineStr">
        <is>
          <t>RT Rural</t>
        </is>
      </c>
      <c r="H3851" s="413" t="inlineStr">
        <is>
          <t>Rural</t>
        </is>
      </c>
    </row>
    <row r="3852" ht="15.75" customFormat="1" customHeight="1" s="41">
      <c r="B3852" s="416" t="inlineStr">
        <is>
          <t>E02003939</t>
        </is>
      </c>
      <c r="C3852" s="417" t="inlineStr">
        <is>
          <t>Cornwall 009</t>
        </is>
      </c>
      <c r="D3852" s="417" t="inlineStr">
        <is>
          <t>E06000052</t>
        </is>
      </c>
      <c r="E3852" s="417" t="inlineStr">
        <is>
          <t>Cornwall</t>
        </is>
      </c>
      <c r="F3852" s="417" t="inlineStr">
        <is>
          <t>South West</t>
        </is>
      </c>
      <c r="G3852" s="380" t="inlineStr">
        <is>
          <t>RT Rural</t>
        </is>
      </c>
      <c r="H3852" s="413" t="inlineStr">
        <is>
          <t>Rural</t>
        </is>
      </c>
    </row>
    <row r="3853" ht="15.75" customFormat="1" customHeight="1" s="41">
      <c r="B3853" s="416" t="inlineStr">
        <is>
          <t>E02003940</t>
        </is>
      </c>
      <c r="C3853" s="417" t="inlineStr">
        <is>
          <t>Cornwall 011</t>
        </is>
      </c>
      <c r="D3853" s="417" t="inlineStr">
        <is>
          <t>E06000052</t>
        </is>
      </c>
      <c r="E3853" s="417" t="inlineStr">
        <is>
          <t>Cornwall</t>
        </is>
      </c>
      <c r="F3853" s="417" t="inlineStr">
        <is>
          <t>South West</t>
        </is>
      </c>
      <c r="G3853" s="380" t="inlineStr">
        <is>
          <t>RT Rural</t>
        </is>
      </c>
      <c r="H3853" s="413" t="inlineStr">
        <is>
          <t>Rural</t>
        </is>
      </c>
    </row>
    <row r="3854" ht="15.75" customFormat="1" customHeight="1" s="41">
      <c r="B3854" s="416" t="inlineStr">
        <is>
          <t>E02003941</t>
        </is>
      </c>
      <c r="C3854" s="417" t="inlineStr">
        <is>
          <t>Cornwall 014</t>
        </is>
      </c>
      <c r="D3854" s="417" t="inlineStr">
        <is>
          <t>E06000052</t>
        </is>
      </c>
      <c r="E3854" s="417" t="inlineStr">
        <is>
          <t>Cornwall</t>
        </is>
      </c>
      <c r="F3854" s="417" t="inlineStr">
        <is>
          <t>South West</t>
        </is>
      </c>
      <c r="G3854" s="380" t="inlineStr">
        <is>
          <t>RT Urban Small</t>
        </is>
      </c>
      <c r="H3854" s="413" t="inlineStr">
        <is>
          <t>Other Urban</t>
        </is>
      </c>
    </row>
    <row r="3855" ht="15.75" customFormat="1" customHeight="1" s="41">
      <c r="B3855" s="416" t="inlineStr">
        <is>
          <t>E02003942</t>
        </is>
      </c>
      <c r="C3855" s="417" t="inlineStr">
        <is>
          <t>Cornwall 015</t>
        </is>
      </c>
      <c r="D3855" s="417" t="inlineStr">
        <is>
          <t>E06000052</t>
        </is>
      </c>
      <c r="E3855" s="417" t="inlineStr">
        <is>
          <t>Cornwall</t>
        </is>
      </c>
      <c r="F3855" s="417" t="inlineStr">
        <is>
          <t>South West</t>
        </is>
      </c>
      <c r="G3855" s="380" t="inlineStr">
        <is>
          <t>RT Urban Small</t>
        </is>
      </c>
      <c r="H3855" s="413" t="inlineStr">
        <is>
          <t>Other Urban</t>
        </is>
      </c>
    </row>
    <row r="3856" ht="15.75" customFormat="1" customHeight="1" s="41">
      <c r="B3856" s="416" t="inlineStr">
        <is>
          <t>E02003943</t>
        </is>
      </c>
      <c r="C3856" s="417" t="inlineStr">
        <is>
          <t>Cornwall 054</t>
        </is>
      </c>
      <c r="D3856" s="417" t="inlineStr">
        <is>
          <t>E06000052</t>
        </is>
      </c>
      <c r="E3856" s="417" t="inlineStr">
        <is>
          <t>Cornwall</t>
        </is>
      </c>
      <c r="F3856" s="417" t="inlineStr">
        <is>
          <t>South West</t>
        </is>
      </c>
      <c r="G3856" s="380" t="inlineStr">
        <is>
          <t>RT Urban Small</t>
        </is>
      </c>
      <c r="H3856" s="413" t="inlineStr">
        <is>
          <t>Other Urban</t>
        </is>
      </c>
    </row>
    <row r="3857" ht="15.75" customFormat="1" customHeight="1" s="41">
      <c r="B3857" s="416" t="inlineStr">
        <is>
          <t>E02003944</t>
        </is>
      </c>
      <c r="C3857" s="417" t="inlineStr">
        <is>
          <t>Cornwall 057</t>
        </is>
      </c>
      <c r="D3857" s="417" t="inlineStr">
        <is>
          <t>E06000052</t>
        </is>
      </c>
      <c r="E3857" s="417" t="inlineStr">
        <is>
          <t>Cornwall</t>
        </is>
      </c>
      <c r="F3857" s="417" t="inlineStr">
        <is>
          <t>South West</t>
        </is>
      </c>
      <c r="G3857" s="380" t="inlineStr">
        <is>
          <t>RT Rural</t>
        </is>
      </c>
      <c r="H3857" s="413" t="inlineStr">
        <is>
          <t>Rural</t>
        </is>
      </c>
    </row>
    <row r="3858" ht="15.75" customFormat="1" customHeight="1" s="41">
      <c r="B3858" s="416" t="inlineStr">
        <is>
          <t>E02003945</t>
        </is>
      </c>
      <c r="C3858" s="417" t="inlineStr">
        <is>
          <t>Cornwall 058</t>
        </is>
      </c>
      <c r="D3858" s="417" t="inlineStr">
        <is>
          <t>E06000052</t>
        </is>
      </c>
      <c r="E3858" s="417" t="inlineStr">
        <is>
          <t>Cornwall</t>
        </is>
      </c>
      <c r="F3858" s="417" t="inlineStr">
        <is>
          <t>South West</t>
        </is>
      </c>
      <c r="G3858" s="380" t="inlineStr">
        <is>
          <t>RT Rural</t>
        </is>
      </c>
      <c r="H3858" s="413" t="inlineStr">
        <is>
          <t>Rural</t>
        </is>
      </c>
    </row>
    <row r="3859" ht="15.75" customFormat="1" customHeight="1" s="41">
      <c r="B3859" s="416" t="inlineStr">
        <is>
          <t>E02003946</t>
        </is>
      </c>
      <c r="C3859" s="417" t="inlineStr">
        <is>
          <t>Cornwall 061</t>
        </is>
      </c>
      <c r="D3859" s="417" t="inlineStr">
        <is>
          <t>E06000052</t>
        </is>
      </c>
      <c r="E3859" s="417" t="inlineStr">
        <is>
          <t>Cornwall</t>
        </is>
      </c>
      <c r="F3859" s="417" t="inlineStr">
        <is>
          <t>South West</t>
        </is>
      </c>
      <c r="G3859" s="380" t="inlineStr">
        <is>
          <t>RT Rural</t>
        </is>
      </c>
      <c r="H3859" s="413" t="inlineStr">
        <is>
          <t>Rural</t>
        </is>
      </c>
    </row>
    <row r="3860" ht="15.75" customFormat="1" customHeight="1" s="41">
      <c r="B3860" s="416" t="inlineStr">
        <is>
          <t>E02003947</t>
        </is>
      </c>
      <c r="C3860" s="417" t="inlineStr">
        <is>
          <t>Cornwall 065</t>
        </is>
      </c>
      <c r="D3860" s="417" t="inlineStr">
        <is>
          <t>E06000052</t>
        </is>
      </c>
      <c r="E3860" s="417" t="inlineStr">
        <is>
          <t>Cornwall</t>
        </is>
      </c>
      <c r="F3860" s="417" t="inlineStr">
        <is>
          <t>South West</t>
        </is>
      </c>
      <c r="G3860" s="380" t="inlineStr">
        <is>
          <t>RT Rural</t>
        </is>
      </c>
      <c r="H3860" s="413" t="inlineStr">
        <is>
          <t>Rural</t>
        </is>
      </c>
    </row>
    <row r="3861" ht="15.75" customFormat="1" customHeight="1" s="41">
      <c r="B3861" s="416" t="inlineStr">
        <is>
          <t>E02003948</t>
        </is>
      </c>
      <c r="C3861" s="417" t="inlineStr">
        <is>
          <t>Cornwall 067</t>
        </is>
      </c>
      <c r="D3861" s="417" t="inlineStr">
        <is>
          <t>E06000052</t>
        </is>
      </c>
      <c r="E3861" s="417" t="inlineStr">
        <is>
          <t>Cornwall</t>
        </is>
      </c>
      <c r="F3861" s="417" t="inlineStr">
        <is>
          <t>South West</t>
        </is>
      </c>
      <c r="G3861" s="380" t="inlineStr">
        <is>
          <t>RT Urban Small</t>
        </is>
      </c>
      <c r="H3861" s="413" t="inlineStr">
        <is>
          <t>Other Urban</t>
        </is>
      </c>
    </row>
    <row r="3862" ht="15.75" customFormat="1" customHeight="1" s="41">
      <c r="B3862" s="416" t="inlineStr">
        <is>
          <t>E02003949</t>
        </is>
      </c>
      <c r="C3862" s="417" t="inlineStr">
        <is>
          <t>Cornwall 068</t>
        </is>
      </c>
      <c r="D3862" s="417" t="inlineStr">
        <is>
          <t>E06000052</t>
        </is>
      </c>
      <c r="E3862" s="417" t="inlineStr">
        <is>
          <t>Cornwall</t>
        </is>
      </c>
      <c r="F3862" s="417" t="inlineStr">
        <is>
          <t>South West</t>
        </is>
      </c>
      <c r="G3862" s="380" t="inlineStr">
        <is>
          <t>RT Urban Small</t>
        </is>
      </c>
      <c r="H3862" s="413" t="inlineStr">
        <is>
          <t>Other Urban</t>
        </is>
      </c>
    </row>
    <row r="3863" ht="15.75" customFormat="1" customHeight="1" s="41">
      <c r="B3863" s="416" t="inlineStr">
        <is>
          <t>E02003950</t>
        </is>
      </c>
      <c r="C3863" s="417" t="inlineStr">
        <is>
          <t>Cornwall 069</t>
        </is>
      </c>
      <c r="D3863" s="417" t="inlineStr">
        <is>
          <t>E06000052</t>
        </is>
      </c>
      <c r="E3863" s="417" t="inlineStr">
        <is>
          <t>Cornwall</t>
        </is>
      </c>
      <c r="F3863" s="417" t="inlineStr">
        <is>
          <t>South West</t>
        </is>
      </c>
      <c r="G3863" s="380" t="inlineStr">
        <is>
          <t>RT Rural</t>
        </is>
      </c>
      <c r="H3863" s="413" t="inlineStr">
        <is>
          <t>Rural</t>
        </is>
      </c>
    </row>
    <row r="3864" ht="15.75" customFormat="1" customHeight="1" s="41">
      <c r="B3864" s="416" t="inlineStr">
        <is>
          <t>E02003951</t>
        </is>
      </c>
      <c r="C3864" s="417" t="inlineStr">
        <is>
          <t>Cornwall 070</t>
        </is>
      </c>
      <c r="D3864" s="417" t="inlineStr">
        <is>
          <t>E06000052</t>
        </is>
      </c>
      <c r="E3864" s="417" t="inlineStr">
        <is>
          <t>Cornwall</t>
        </is>
      </c>
      <c r="F3864" s="417" t="inlineStr">
        <is>
          <t>South West</t>
        </is>
      </c>
      <c r="G3864" s="380" t="inlineStr">
        <is>
          <t>RT Urban Small</t>
        </is>
      </c>
      <c r="H3864" s="413" t="inlineStr">
        <is>
          <t>Other Urban</t>
        </is>
      </c>
    </row>
    <row r="3865" ht="15.75" customFormat="1" customHeight="1" s="41">
      <c r="B3865" s="416" t="inlineStr">
        <is>
          <t>E02003952</t>
        </is>
      </c>
      <c r="C3865" s="417" t="inlineStr">
        <is>
          <t>Cornwall 018</t>
        </is>
      </c>
      <c r="D3865" s="417" t="inlineStr">
        <is>
          <t>E06000052</t>
        </is>
      </c>
      <c r="E3865" s="417" t="inlineStr">
        <is>
          <t>Cornwall</t>
        </is>
      </c>
      <c r="F3865" s="417" t="inlineStr">
        <is>
          <t>South West</t>
        </is>
      </c>
      <c r="G3865" s="380" t="inlineStr">
        <is>
          <t>RT Rural</t>
        </is>
      </c>
      <c r="H3865" s="413" t="inlineStr">
        <is>
          <t>Rural</t>
        </is>
      </c>
    </row>
    <row r="3866" ht="15.75" customFormat="1" customHeight="1" s="41">
      <c r="B3866" s="416" t="inlineStr">
        <is>
          <t>E02003953</t>
        </is>
      </c>
      <c r="C3866" s="417" t="inlineStr">
        <is>
          <t>Cornwall 019</t>
        </is>
      </c>
      <c r="D3866" s="417" t="inlineStr">
        <is>
          <t>E06000052</t>
        </is>
      </c>
      <c r="E3866" s="417" t="inlineStr">
        <is>
          <t>Cornwall</t>
        </is>
      </c>
      <c r="F3866" s="417" t="inlineStr">
        <is>
          <t>South West</t>
        </is>
      </c>
      <c r="G3866" s="380" t="inlineStr">
        <is>
          <t>RT Rural</t>
        </is>
      </c>
      <c r="H3866" s="413" t="inlineStr">
        <is>
          <t>Rural</t>
        </is>
      </c>
    </row>
    <row r="3867" ht="15.75" customFormat="1" customHeight="1" s="41">
      <c r="B3867" s="416" t="inlineStr">
        <is>
          <t>E02003954</t>
        </is>
      </c>
      <c r="C3867" s="417" t="inlineStr">
        <is>
          <t>Cornwall 020</t>
        </is>
      </c>
      <c r="D3867" s="417" t="inlineStr">
        <is>
          <t>E06000052</t>
        </is>
      </c>
      <c r="E3867" s="417" t="inlineStr">
        <is>
          <t>Cornwall</t>
        </is>
      </c>
      <c r="F3867" s="417" t="inlineStr">
        <is>
          <t>South West</t>
        </is>
      </c>
      <c r="G3867" s="380" t="inlineStr">
        <is>
          <t>RT Urban Small</t>
        </is>
      </c>
      <c r="H3867" s="413" t="inlineStr">
        <is>
          <t>Other Urban</t>
        </is>
      </c>
    </row>
    <row r="3868" ht="15.75" customFormat="1" customHeight="1" s="41">
      <c r="B3868" s="416" t="inlineStr">
        <is>
          <t>E02003955</t>
        </is>
      </c>
      <c r="C3868" s="417" t="inlineStr">
        <is>
          <t>Cornwall 021</t>
        </is>
      </c>
      <c r="D3868" s="417" t="inlineStr">
        <is>
          <t>E06000052</t>
        </is>
      </c>
      <c r="E3868" s="417" t="inlineStr">
        <is>
          <t>Cornwall</t>
        </is>
      </c>
      <c r="F3868" s="417" t="inlineStr">
        <is>
          <t>South West</t>
        </is>
      </c>
      <c r="G3868" s="380" t="inlineStr">
        <is>
          <t>RT Urban Small</t>
        </is>
      </c>
      <c r="H3868" s="413" t="inlineStr">
        <is>
          <t>Other Urban</t>
        </is>
      </c>
    </row>
    <row r="3869" ht="15.75" customFormat="1" customHeight="1" s="41">
      <c r="B3869" s="416" t="inlineStr">
        <is>
          <t>E02003956</t>
        </is>
      </c>
      <c r="C3869" s="417" t="inlineStr">
        <is>
          <t>Cornwall 024</t>
        </is>
      </c>
      <c r="D3869" s="417" t="inlineStr">
        <is>
          <t>E06000052</t>
        </is>
      </c>
      <c r="E3869" s="417" t="inlineStr">
        <is>
          <t>Cornwall</t>
        </is>
      </c>
      <c r="F3869" s="417" t="inlineStr">
        <is>
          <t>South West</t>
        </is>
      </c>
      <c r="G3869" s="380" t="inlineStr">
        <is>
          <t>RT Rural</t>
        </is>
      </c>
      <c r="H3869" s="413" t="inlineStr">
        <is>
          <t>Rural</t>
        </is>
      </c>
    </row>
    <row r="3870" ht="15.75" customFormat="1" customHeight="1" s="41">
      <c r="B3870" s="416" t="inlineStr">
        <is>
          <t>E02003957</t>
        </is>
      </c>
      <c r="C3870" s="417" t="inlineStr">
        <is>
          <t>Cornwall 027</t>
        </is>
      </c>
      <c r="D3870" s="417" t="inlineStr">
        <is>
          <t>E06000052</t>
        </is>
      </c>
      <c r="E3870" s="417" t="inlineStr">
        <is>
          <t>Cornwall</t>
        </is>
      </c>
      <c r="F3870" s="417" t="inlineStr">
        <is>
          <t>South West</t>
        </is>
      </c>
      <c r="G3870" s="380" t="inlineStr">
        <is>
          <t>RT Rural</t>
        </is>
      </c>
      <c r="H3870" s="413" t="inlineStr">
        <is>
          <t>Rural</t>
        </is>
      </c>
    </row>
    <row r="3871" ht="15.75" customFormat="1" customHeight="1" s="41">
      <c r="B3871" s="416" t="inlineStr">
        <is>
          <t>E02003958</t>
        </is>
      </c>
      <c r="C3871" s="417" t="inlineStr">
        <is>
          <t>Cornwall 030</t>
        </is>
      </c>
      <c r="D3871" s="417" t="inlineStr">
        <is>
          <t>E06000052</t>
        </is>
      </c>
      <c r="E3871" s="417" t="inlineStr">
        <is>
          <t>Cornwall</t>
        </is>
      </c>
      <c r="F3871" s="417" t="inlineStr">
        <is>
          <t>South West</t>
        </is>
      </c>
      <c r="G3871" s="380" t="inlineStr">
        <is>
          <t>RT Rural</t>
        </is>
      </c>
      <c r="H3871" s="413" t="inlineStr">
        <is>
          <t>Rural</t>
        </is>
      </c>
    </row>
    <row r="3872" ht="15.75" customFormat="1" customHeight="1" s="41">
      <c r="B3872" s="416" t="inlineStr">
        <is>
          <t>E02003959</t>
        </is>
      </c>
      <c r="C3872" s="417" t="inlineStr">
        <is>
          <t>Cornwall 031</t>
        </is>
      </c>
      <c r="D3872" s="417" t="inlineStr">
        <is>
          <t>E06000052</t>
        </is>
      </c>
      <c r="E3872" s="417" t="inlineStr">
        <is>
          <t>Cornwall</t>
        </is>
      </c>
      <c r="F3872" s="417" t="inlineStr">
        <is>
          <t>South West</t>
        </is>
      </c>
      <c r="G3872" s="380" t="inlineStr">
        <is>
          <t>RT Urban Small</t>
        </is>
      </c>
      <c r="H3872" s="413" t="inlineStr">
        <is>
          <t>Other Urban</t>
        </is>
      </c>
    </row>
    <row r="3873" ht="15.75" customFormat="1" customHeight="1" s="41">
      <c r="B3873" s="416" t="inlineStr">
        <is>
          <t>E02003960</t>
        </is>
      </c>
      <c r="C3873" s="417" t="inlineStr">
        <is>
          <t>Cornwall 035</t>
        </is>
      </c>
      <c r="D3873" s="417" t="inlineStr">
        <is>
          <t>E06000052</t>
        </is>
      </c>
      <c r="E3873" s="417" t="inlineStr">
        <is>
          <t>Cornwall</t>
        </is>
      </c>
      <c r="F3873" s="417" t="inlineStr">
        <is>
          <t>South West</t>
        </is>
      </c>
      <c r="G3873" s="380" t="inlineStr">
        <is>
          <t>RT Rural</t>
        </is>
      </c>
      <c r="H3873" s="413" t="inlineStr">
        <is>
          <t>Rural</t>
        </is>
      </c>
    </row>
    <row r="3874" ht="15.75" customFormat="1" customHeight="1" s="41">
      <c r="B3874" s="416" t="inlineStr">
        <is>
          <t>E02003961</t>
        </is>
      </c>
      <c r="C3874" s="417" t="inlineStr">
        <is>
          <t>Cornwall 036</t>
        </is>
      </c>
      <c r="D3874" s="417" t="inlineStr">
        <is>
          <t>E06000052</t>
        </is>
      </c>
      <c r="E3874" s="417" t="inlineStr">
        <is>
          <t>Cornwall</t>
        </is>
      </c>
      <c r="F3874" s="417" t="inlineStr">
        <is>
          <t>South West</t>
        </is>
      </c>
      <c r="G3874" s="380" t="inlineStr">
        <is>
          <t>RT Urban Small</t>
        </is>
      </c>
      <c r="H3874" s="413" t="inlineStr">
        <is>
          <t>Other Urban</t>
        </is>
      </c>
    </row>
    <row r="3875" ht="15.75" customFormat="1" customHeight="1" s="41">
      <c r="B3875" s="416" t="inlineStr">
        <is>
          <t>E02003962</t>
        </is>
      </c>
      <c r="C3875" s="417" t="inlineStr">
        <is>
          <t>Cornwall 038</t>
        </is>
      </c>
      <c r="D3875" s="417" t="inlineStr">
        <is>
          <t>E06000052</t>
        </is>
      </c>
      <c r="E3875" s="417" t="inlineStr">
        <is>
          <t>Cornwall</t>
        </is>
      </c>
      <c r="F3875" s="417" t="inlineStr">
        <is>
          <t>South West</t>
        </is>
      </c>
      <c r="G3875" s="380" t="inlineStr">
        <is>
          <t>RT Rural</t>
        </is>
      </c>
      <c r="H3875" s="413" t="inlineStr">
        <is>
          <t>Rural</t>
        </is>
      </c>
    </row>
    <row r="3876" ht="15.75" customFormat="1" customHeight="1" s="41">
      <c r="B3876" s="416" t="inlineStr">
        <is>
          <t>E02003963</t>
        </is>
      </c>
      <c r="C3876" s="417" t="inlineStr">
        <is>
          <t>Cornwall 039</t>
        </is>
      </c>
      <c r="D3876" s="417" t="inlineStr">
        <is>
          <t>E06000052</t>
        </is>
      </c>
      <c r="E3876" s="417" t="inlineStr">
        <is>
          <t>Cornwall</t>
        </is>
      </c>
      <c r="F3876" s="417" t="inlineStr">
        <is>
          <t>South West</t>
        </is>
      </c>
      <c r="G3876" s="380" t="inlineStr">
        <is>
          <t>RT Urban Small</t>
        </is>
      </c>
      <c r="H3876" s="413" t="inlineStr">
        <is>
          <t>Other Urban</t>
        </is>
      </c>
    </row>
    <row r="3877" ht="15.75" customFormat="1" customHeight="1" s="41">
      <c r="B3877" s="416" t="inlineStr">
        <is>
          <t>E02003964</t>
        </is>
      </c>
      <c r="C3877" s="417" t="inlineStr">
        <is>
          <t>Cornwall 041</t>
        </is>
      </c>
      <c r="D3877" s="417" t="inlineStr">
        <is>
          <t>E06000052</t>
        </is>
      </c>
      <c r="E3877" s="417" t="inlineStr">
        <is>
          <t>Cornwall</t>
        </is>
      </c>
      <c r="F3877" s="417" t="inlineStr">
        <is>
          <t>South West</t>
        </is>
      </c>
      <c r="G3877" s="380" t="inlineStr">
        <is>
          <t>RT Rural</t>
        </is>
      </c>
      <c r="H3877" s="413" t="inlineStr">
        <is>
          <t>Rural</t>
        </is>
      </c>
    </row>
    <row r="3878" ht="15.75" customFormat="1" customHeight="1" s="41">
      <c r="B3878" s="416" t="inlineStr">
        <is>
          <t>E02003965</t>
        </is>
      </c>
      <c r="C3878" s="417" t="inlineStr">
        <is>
          <t>Allerdale 001</t>
        </is>
      </c>
      <c r="D3878" s="417" t="inlineStr">
        <is>
          <t>E07000026</t>
        </is>
      </c>
      <c r="E3878" s="417" t="inlineStr">
        <is>
          <t>Allerdale</t>
        </is>
      </c>
      <c r="F3878" s="417" t="inlineStr">
        <is>
          <t>North West</t>
        </is>
      </c>
      <c r="G3878" s="380" t="inlineStr">
        <is>
          <t>RT Rural</t>
        </is>
      </c>
      <c r="H3878" s="413" t="inlineStr">
        <is>
          <t>Rural</t>
        </is>
      </c>
    </row>
    <row r="3879" ht="15.75" customFormat="1" customHeight="1" s="41">
      <c r="B3879" s="416" t="inlineStr">
        <is>
          <t>E02003966</t>
        </is>
      </c>
      <c r="C3879" s="417" t="inlineStr">
        <is>
          <t>Allerdale 002</t>
        </is>
      </c>
      <c r="D3879" s="417" t="inlineStr">
        <is>
          <t>E07000026</t>
        </is>
      </c>
      <c r="E3879" s="417" t="inlineStr">
        <is>
          <t>Allerdale</t>
        </is>
      </c>
      <c r="F3879" s="417" t="inlineStr">
        <is>
          <t>North West</t>
        </is>
      </c>
      <c r="G3879" s="380" t="inlineStr">
        <is>
          <t>RT Rural</t>
        </is>
      </c>
      <c r="H3879" s="413" t="inlineStr">
        <is>
          <t>Rural</t>
        </is>
      </c>
    </row>
    <row r="3880" ht="15.75" customFormat="1" customHeight="1" s="41">
      <c r="B3880" s="416" t="inlineStr">
        <is>
          <t>E02003967</t>
        </is>
      </c>
      <c r="C3880" s="417" t="inlineStr">
        <is>
          <t>Allerdale 003</t>
        </is>
      </c>
      <c r="D3880" s="417" t="inlineStr">
        <is>
          <t>E07000026</t>
        </is>
      </c>
      <c r="E3880" s="417" t="inlineStr">
        <is>
          <t>Allerdale</t>
        </is>
      </c>
      <c r="F3880" s="417" t="inlineStr">
        <is>
          <t>North West</t>
        </is>
      </c>
      <c r="G3880" s="380" t="inlineStr">
        <is>
          <t>RT Rural</t>
        </is>
      </c>
      <c r="H3880" s="413" t="inlineStr">
        <is>
          <t>Rural</t>
        </is>
      </c>
    </row>
    <row r="3881" ht="15.75" customFormat="1" customHeight="1" s="41">
      <c r="B3881" s="416" t="inlineStr">
        <is>
          <t>E02003968</t>
        </is>
      </c>
      <c r="C3881" s="417" t="inlineStr">
        <is>
          <t>Allerdale 004</t>
        </is>
      </c>
      <c r="D3881" s="417" t="inlineStr">
        <is>
          <t>E07000026</t>
        </is>
      </c>
      <c r="E3881" s="417" t="inlineStr">
        <is>
          <t>Allerdale</t>
        </is>
      </c>
      <c r="F3881" s="417" t="inlineStr">
        <is>
          <t>North West</t>
        </is>
      </c>
      <c r="G3881" s="380" t="inlineStr">
        <is>
          <t>RT Rural</t>
        </is>
      </c>
      <c r="H3881" s="413" t="inlineStr">
        <is>
          <t>Rural</t>
        </is>
      </c>
    </row>
    <row r="3882" ht="15.75" customFormat="1" customHeight="1" s="41">
      <c r="B3882" s="416" t="inlineStr">
        <is>
          <t>E02003969</t>
        </is>
      </c>
      <c r="C3882" s="417" t="inlineStr">
        <is>
          <t>Allerdale 005</t>
        </is>
      </c>
      <c r="D3882" s="417" t="inlineStr">
        <is>
          <t>E07000026</t>
        </is>
      </c>
      <c r="E3882" s="417" t="inlineStr">
        <is>
          <t>Allerdale</t>
        </is>
      </c>
      <c r="F3882" s="417" t="inlineStr">
        <is>
          <t>North West</t>
        </is>
      </c>
      <c r="G3882" s="380" t="inlineStr">
        <is>
          <t>RT Rural</t>
        </is>
      </c>
      <c r="H3882" s="413" t="inlineStr">
        <is>
          <t>Rural</t>
        </is>
      </c>
    </row>
    <row r="3883" ht="15.75" customFormat="1" customHeight="1" s="41">
      <c r="B3883" s="416" t="inlineStr">
        <is>
          <t>E02003970</t>
        </is>
      </c>
      <c r="C3883" s="417" t="inlineStr">
        <is>
          <t>Allerdale 006</t>
        </is>
      </c>
      <c r="D3883" s="417" t="inlineStr">
        <is>
          <t>E07000026</t>
        </is>
      </c>
      <c r="E3883" s="417" t="inlineStr">
        <is>
          <t>Allerdale</t>
        </is>
      </c>
      <c r="F3883" s="417" t="inlineStr">
        <is>
          <t>North West</t>
        </is>
      </c>
      <c r="G3883" s="380" t="inlineStr">
        <is>
          <t>RT Rural</t>
        </is>
      </c>
      <c r="H3883" s="413" t="inlineStr">
        <is>
          <t>Rural</t>
        </is>
      </c>
    </row>
    <row r="3884" ht="15.75" customFormat="1" customHeight="1" s="41">
      <c r="B3884" s="416" t="inlineStr">
        <is>
          <t>E02003971</t>
        </is>
      </c>
      <c r="C3884" s="417" t="inlineStr">
        <is>
          <t>Allerdale 007</t>
        </is>
      </c>
      <c r="D3884" s="417" t="inlineStr">
        <is>
          <t>E07000026</t>
        </is>
      </c>
      <c r="E3884" s="417" t="inlineStr">
        <is>
          <t>Allerdale</t>
        </is>
      </c>
      <c r="F3884" s="417" t="inlineStr">
        <is>
          <t>North West</t>
        </is>
      </c>
      <c r="G3884" s="380" t="inlineStr">
        <is>
          <t>RT Rural</t>
        </is>
      </c>
      <c r="H3884" s="413" t="inlineStr">
        <is>
          <t>Rural</t>
        </is>
      </c>
    </row>
    <row r="3885" ht="15.75" customFormat="1" customHeight="1" s="41">
      <c r="B3885" s="416" t="inlineStr">
        <is>
          <t>E02003972</t>
        </is>
      </c>
      <c r="C3885" s="417" t="inlineStr">
        <is>
          <t>Allerdale 008</t>
        </is>
      </c>
      <c r="D3885" s="417" t="inlineStr">
        <is>
          <t>E07000026</t>
        </is>
      </c>
      <c r="E3885" s="417" t="inlineStr">
        <is>
          <t>Allerdale</t>
        </is>
      </c>
      <c r="F3885" s="417" t="inlineStr">
        <is>
          <t>North West</t>
        </is>
      </c>
      <c r="G3885" s="380" t="inlineStr">
        <is>
          <t>RT Urban Medium</t>
        </is>
      </c>
      <c r="H3885" s="413" t="inlineStr">
        <is>
          <t>Other Urban</t>
        </is>
      </c>
    </row>
    <row r="3886" ht="15.75" customFormat="1" customHeight="1" s="41">
      <c r="B3886" s="416" t="inlineStr">
        <is>
          <t>E02003973</t>
        </is>
      </c>
      <c r="C3886" s="417" t="inlineStr">
        <is>
          <t>Allerdale 009</t>
        </is>
      </c>
      <c r="D3886" s="417" t="inlineStr">
        <is>
          <t>E07000026</t>
        </is>
      </c>
      <c r="E3886" s="417" t="inlineStr">
        <is>
          <t>Allerdale</t>
        </is>
      </c>
      <c r="F3886" s="417" t="inlineStr">
        <is>
          <t>North West</t>
        </is>
      </c>
      <c r="G3886" s="380" t="inlineStr">
        <is>
          <t>RT Urban Medium</t>
        </is>
      </c>
      <c r="H3886" s="413" t="inlineStr">
        <is>
          <t>Other Urban</t>
        </is>
      </c>
    </row>
    <row r="3887" ht="15.75" customFormat="1" customHeight="1" s="41">
      <c r="B3887" s="416" t="inlineStr">
        <is>
          <t>E02003974</t>
        </is>
      </c>
      <c r="C3887" s="417" t="inlineStr">
        <is>
          <t>Allerdale 010</t>
        </is>
      </c>
      <c r="D3887" s="417" t="inlineStr">
        <is>
          <t>E07000026</t>
        </is>
      </c>
      <c r="E3887" s="417" t="inlineStr">
        <is>
          <t>Allerdale</t>
        </is>
      </c>
      <c r="F3887" s="417" t="inlineStr">
        <is>
          <t>North West</t>
        </is>
      </c>
      <c r="G3887" s="380" t="inlineStr">
        <is>
          <t>RT Urban Medium</t>
        </is>
      </c>
      <c r="H3887" s="413" t="inlineStr">
        <is>
          <t>Other Urban</t>
        </is>
      </c>
    </row>
    <row r="3888" ht="15.75" customFormat="1" customHeight="1" s="41">
      <c r="B3888" s="416" t="inlineStr">
        <is>
          <t>E02003975</t>
        </is>
      </c>
      <c r="C3888" s="417" t="inlineStr">
        <is>
          <t>Allerdale 011</t>
        </is>
      </c>
      <c r="D3888" s="417" t="inlineStr">
        <is>
          <t>E07000026</t>
        </is>
      </c>
      <c r="E3888" s="417" t="inlineStr">
        <is>
          <t>Allerdale</t>
        </is>
      </c>
      <c r="F3888" s="417" t="inlineStr">
        <is>
          <t>North West</t>
        </is>
      </c>
      <c r="G3888" s="380" t="inlineStr">
        <is>
          <t>RT Rural</t>
        </is>
      </c>
      <c r="H3888" s="413" t="inlineStr">
        <is>
          <t>Rural</t>
        </is>
      </c>
    </row>
    <row r="3889" ht="15.75" customFormat="1" customHeight="1" s="41">
      <c r="B3889" s="416" t="inlineStr">
        <is>
          <t>E02003976</t>
        </is>
      </c>
      <c r="C3889" s="417" t="inlineStr">
        <is>
          <t>Allerdale 012</t>
        </is>
      </c>
      <c r="D3889" s="417" t="inlineStr">
        <is>
          <t>E07000026</t>
        </is>
      </c>
      <c r="E3889" s="417" t="inlineStr">
        <is>
          <t>Allerdale</t>
        </is>
      </c>
      <c r="F3889" s="417" t="inlineStr">
        <is>
          <t>North West</t>
        </is>
      </c>
      <c r="G3889" s="380" t="inlineStr">
        <is>
          <t>RT Rural</t>
        </is>
      </c>
      <c r="H3889" s="413" t="inlineStr">
        <is>
          <t>Rural</t>
        </is>
      </c>
    </row>
    <row r="3890" ht="15.75" customFormat="1" customHeight="1" s="41">
      <c r="B3890" s="416" t="inlineStr">
        <is>
          <t>E02003977</t>
        </is>
      </c>
      <c r="C3890" s="417" t="inlineStr">
        <is>
          <t>Barrow-in-Furness 001</t>
        </is>
      </c>
      <c r="D3890" s="417" t="inlineStr">
        <is>
          <t>E07000027</t>
        </is>
      </c>
      <c r="E3890" s="417" t="inlineStr">
        <is>
          <t>Barrow-in-Furness</t>
        </is>
      </c>
      <c r="F3890" s="417" t="inlineStr">
        <is>
          <t>North West</t>
        </is>
      </c>
      <c r="G3890" s="380" t="inlineStr">
        <is>
          <t>RT Rural</t>
        </is>
      </c>
      <c r="H3890" s="413" t="inlineStr">
        <is>
          <t>Rural</t>
        </is>
      </c>
    </row>
    <row r="3891" ht="15.75" customFormat="1" customHeight="1" s="41">
      <c r="B3891" s="416" t="inlineStr">
        <is>
          <t>E02003978</t>
        </is>
      </c>
      <c r="C3891" s="417" t="inlineStr">
        <is>
          <t>Barrow-in-Furness 002</t>
        </is>
      </c>
      <c r="D3891" s="417" t="inlineStr">
        <is>
          <t>E07000027</t>
        </is>
      </c>
      <c r="E3891" s="417" t="inlineStr">
        <is>
          <t>Barrow-in-Furness</t>
        </is>
      </c>
      <c r="F3891" s="417" t="inlineStr">
        <is>
          <t>North West</t>
        </is>
      </c>
      <c r="G3891" s="380" t="inlineStr">
        <is>
          <t>RT Rural</t>
        </is>
      </c>
      <c r="H3891" s="413" t="inlineStr">
        <is>
          <t>Rural</t>
        </is>
      </c>
    </row>
    <row r="3892" ht="15.75" customFormat="1" customHeight="1" s="41">
      <c r="B3892" s="416" t="inlineStr">
        <is>
          <t>E02003979</t>
        </is>
      </c>
      <c r="C3892" s="417" t="inlineStr">
        <is>
          <t>Barrow-in-Furness 003</t>
        </is>
      </c>
      <c r="D3892" s="417" t="inlineStr">
        <is>
          <t>E07000027</t>
        </is>
      </c>
      <c r="E3892" s="417" t="inlineStr">
        <is>
          <t>Barrow-in-Furness</t>
        </is>
      </c>
      <c r="F3892" s="417" t="inlineStr">
        <is>
          <t>North West</t>
        </is>
      </c>
      <c r="G3892" s="380" t="inlineStr">
        <is>
          <t>RT Urban Medium</t>
        </is>
      </c>
      <c r="H3892" s="413" t="inlineStr">
        <is>
          <t>Other Urban</t>
        </is>
      </c>
    </row>
    <row r="3893" ht="15.75" customFormat="1" customHeight="1" s="41">
      <c r="B3893" s="416" t="inlineStr">
        <is>
          <t>E02003980</t>
        </is>
      </c>
      <c r="C3893" s="417" t="inlineStr">
        <is>
          <t>Barrow-in-Furness 004</t>
        </is>
      </c>
      <c r="D3893" s="417" t="inlineStr">
        <is>
          <t>E07000027</t>
        </is>
      </c>
      <c r="E3893" s="417" t="inlineStr">
        <is>
          <t>Barrow-in-Furness</t>
        </is>
      </c>
      <c r="F3893" s="417" t="inlineStr">
        <is>
          <t>North West</t>
        </is>
      </c>
      <c r="G3893" s="380" t="inlineStr">
        <is>
          <t>RT Urban Medium</t>
        </is>
      </c>
      <c r="H3893" s="413" t="inlineStr">
        <is>
          <t>Other Urban</t>
        </is>
      </c>
    </row>
    <row r="3894" ht="15.75" customFormat="1" customHeight="1" s="41">
      <c r="B3894" s="416" t="inlineStr">
        <is>
          <t>E02003981</t>
        </is>
      </c>
      <c r="C3894" s="417" t="inlineStr">
        <is>
          <t>Barrow-in-Furness 005</t>
        </is>
      </c>
      <c r="D3894" s="417" t="inlineStr">
        <is>
          <t>E07000027</t>
        </is>
      </c>
      <c r="E3894" s="417" t="inlineStr">
        <is>
          <t>Barrow-in-Furness</t>
        </is>
      </c>
      <c r="F3894" s="417" t="inlineStr">
        <is>
          <t>North West</t>
        </is>
      </c>
      <c r="G3894" s="380" t="inlineStr">
        <is>
          <t>RT Urban Medium</t>
        </is>
      </c>
      <c r="H3894" s="413" t="inlineStr">
        <is>
          <t>Other Urban</t>
        </is>
      </c>
    </row>
    <row r="3895" ht="15.75" customFormat="1" customHeight="1" s="41">
      <c r="B3895" s="416" t="inlineStr">
        <is>
          <t>E02003982</t>
        </is>
      </c>
      <c r="C3895" s="417" t="inlineStr">
        <is>
          <t>Barrow-in-Furness 006</t>
        </is>
      </c>
      <c r="D3895" s="417" t="inlineStr">
        <is>
          <t>E07000027</t>
        </is>
      </c>
      <c r="E3895" s="417" t="inlineStr">
        <is>
          <t>Barrow-in-Furness</t>
        </is>
      </c>
      <c r="F3895" s="417" t="inlineStr">
        <is>
          <t>North West</t>
        </is>
      </c>
      <c r="G3895" s="380" t="inlineStr">
        <is>
          <t>RT Rural</t>
        </is>
      </c>
      <c r="H3895" s="413" t="inlineStr">
        <is>
          <t>Rural</t>
        </is>
      </c>
    </row>
    <row r="3896" ht="15.75" customFormat="1" customHeight="1" s="41">
      <c r="B3896" s="416" t="inlineStr">
        <is>
          <t>E02003983</t>
        </is>
      </c>
      <c r="C3896" s="417" t="inlineStr">
        <is>
          <t>Barrow-in-Furness 007</t>
        </is>
      </c>
      <c r="D3896" s="417" t="inlineStr">
        <is>
          <t>E07000027</t>
        </is>
      </c>
      <c r="E3896" s="417" t="inlineStr">
        <is>
          <t>Barrow-in-Furness</t>
        </is>
      </c>
      <c r="F3896" s="417" t="inlineStr">
        <is>
          <t>North West</t>
        </is>
      </c>
      <c r="G3896" s="380" t="inlineStr">
        <is>
          <t>RT Urban Medium</t>
        </is>
      </c>
      <c r="H3896" s="413" t="inlineStr">
        <is>
          <t>Other Urban</t>
        </is>
      </c>
    </row>
    <row r="3897" ht="15.75" customFormat="1" customHeight="1" s="41">
      <c r="B3897" s="416" t="inlineStr">
        <is>
          <t>E02003984</t>
        </is>
      </c>
      <c r="C3897" s="417" t="inlineStr">
        <is>
          <t>Barrow-in-Furness 008</t>
        </is>
      </c>
      <c r="D3897" s="417" t="inlineStr">
        <is>
          <t>E07000027</t>
        </is>
      </c>
      <c r="E3897" s="417" t="inlineStr">
        <is>
          <t>Barrow-in-Furness</t>
        </is>
      </c>
      <c r="F3897" s="417" t="inlineStr">
        <is>
          <t>North West</t>
        </is>
      </c>
      <c r="G3897" s="380" t="inlineStr">
        <is>
          <t>RT Urban Medium</t>
        </is>
      </c>
      <c r="H3897" s="413" t="inlineStr">
        <is>
          <t>Other Urban</t>
        </is>
      </c>
    </row>
    <row r="3898" ht="15.75" customFormat="1" customHeight="1" s="41">
      <c r="B3898" s="416" t="inlineStr">
        <is>
          <t>E02003985</t>
        </is>
      </c>
      <c r="C3898" s="417" t="inlineStr">
        <is>
          <t>Barrow-in-Furness 009</t>
        </is>
      </c>
      <c r="D3898" s="417" t="inlineStr">
        <is>
          <t>E07000027</t>
        </is>
      </c>
      <c r="E3898" s="417" t="inlineStr">
        <is>
          <t>Barrow-in-Furness</t>
        </is>
      </c>
      <c r="F3898" s="417" t="inlineStr">
        <is>
          <t>North West</t>
        </is>
      </c>
      <c r="G3898" s="380" t="inlineStr">
        <is>
          <t>RT Rural</t>
        </is>
      </c>
      <c r="H3898" s="413" t="inlineStr">
        <is>
          <t>Rural</t>
        </is>
      </c>
    </row>
    <row r="3899" ht="15.75" customFormat="1" customHeight="1" s="41">
      <c r="B3899" s="416" t="inlineStr">
        <is>
          <t>E02003986</t>
        </is>
      </c>
      <c r="C3899" s="417" t="inlineStr">
        <is>
          <t>Barrow-in-Furness 010</t>
        </is>
      </c>
      <c r="D3899" s="417" t="inlineStr">
        <is>
          <t>E07000027</t>
        </is>
      </c>
      <c r="E3899" s="417" t="inlineStr">
        <is>
          <t>Barrow-in-Furness</t>
        </is>
      </c>
      <c r="F3899" s="417" t="inlineStr">
        <is>
          <t>North West</t>
        </is>
      </c>
      <c r="G3899" s="380" t="inlineStr">
        <is>
          <t>RT Rural</t>
        </is>
      </c>
      <c r="H3899" s="413" t="inlineStr">
        <is>
          <t>Rural</t>
        </is>
      </c>
    </row>
    <row r="3900" ht="15.75" customFormat="1" customHeight="1" s="41">
      <c r="B3900" s="416" t="inlineStr">
        <is>
          <t>E02003987</t>
        </is>
      </c>
      <c r="C3900" s="417" t="inlineStr">
        <is>
          <t>Carlisle 001</t>
        </is>
      </c>
      <c r="D3900" s="417" t="inlineStr">
        <is>
          <t>E07000028</t>
        </is>
      </c>
      <c r="E3900" s="417" t="inlineStr">
        <is>
          <t>Carlisle</t>
        </is>
      </c>
      <c r="F3900" s="417" t="inlineStr">
        <is>
          <t>North West</t>
        </is>
      </c>
      <c r="G3900" s="380" t="inlineStr">
        <is>
          <t>RT Rural</t>
        </is>
      </c>
      <c r="H3900" s="413" t="inlineStr">
        <is>
          <t>Rural</t>
        </is>
      </c>
    </row>
    <row r="3901" ht="15.75" customFormat="1" customHeight="1" s="41">
      <c r="B3901" s="416" t="inlineStr">
        <is>
          <t>E02003988</t>
        </is>
      </c>
      <c r="C3901" s="417" t="inlineStr">
        <is>
          <t>Carlisle 002</t>
        </is>
      </c>
      <c r="D3901" s="417" t="inlineStr">
        <is>
          <t>E07000028</t>
        </is>
      </c>
      <c r="E3901" s="417" t="inlineStr">
        <is>
          <t>Carlisle</t>
        </is>
      </c>
      <c r="F3901" s="417" t="inlineStr">
        <is>
          <t>North West</t>
        </is>
      </c>
      <c r="G3901" s="380" t="inlineStr">
        <is>
          <t>RT Rural</t>
        </is>
      </c>
      <c r="H3901" s="413" t="inlineStr">
        <is>
          <t>Rural</t>
        </is>
      </c>
    </row>
    <row r="3902" ht="15.75" customFormat="1" customHeight="1" s="41">
      <c r="B3902" s="416" t="inlineStr">
        <is>
          <t>E02003989</t>
        </is>
      </c>
      <c r="C3902" s="417" t="inlineStr">
        <is>
          <t>Carlisle 003</t>
        </is>
      </c>
      <c r="D3902" s="417" t="inlineStr">
        <is>
          <t>E07000028</t>
        </is>
      </c>
      <c r="E3902" s="417" t="inlineStr">
        <is>
          <t>Carlisle</t>
        </is>
      </c>
      <c r="F3902" s="417" t="inlineStr">
        <is>
          <t>North West</t>
        </is>
      </c>
      <c r="G3902" s="380" t="inlineStr">
        <is>
          <t>RT Urban Medium</t>
        </is>
      </c>
      <c r="H3902" s="413" t="inlineStr">
        <is>
          <t>Other Urban</t>
        </is>
      </c>
    </row>
    <row r="3903" ht="15.75" customFormat="1" customHeight="1" s="41">
      <c r="B3903" s="416" t="inlineStr">
        <is>
          <t>E02003990</t>
        </is>
      </c>
      <c r="C3903" s="417" t="inlineStr">
        <is>
          <t>Carlisle 004</t>
        </is>
      </c>
      <c r="D3903" s="417" t="inlineStr">
        <is>
          <t>E07000028</t>
        </is>
      </c>
      <c r="E3903" s="417" t="inlineStr">
        <is>
          <t>Carlisle</t>
        </is>
      </c>
      <c r="F3903" s="417" t="inlineStr">
        <is>
          <t>North West</t>
        </is>
      </c>
      <c r="G3903" s="380" t="inlineStr">
        <is>
          <t>RT Rural</t>
        </is>
      </c>
      <c r="H3903" s="413" t="inlineStr">
        <is>
          <t>Rural</t>
        </is>
      </c>
    </row>
    <row r="3904" ht="15.75" customFormat="1" customHeight="1" s="41">
      <c r="B3904" s="416" t="inlineStr">
        <is>
          <t>E02003991</t>
        </is>
      </c>
      <c r="C3904" s="417" t="inlineStr">
        <is>
          <t>Carlisle 005</t>
        </is>
      </c>
      <c r="D3904" s="417" t="inlineStr">
        <is>
          <t>E07000028</t>
        </is>
      </c>
      <c r="E3904" s="417" t="inlineStr">
        <is>
          <t>Carlisle</t>
        </is>
      </c>
      <c r="F3904" s="417" t="inlineStr">
        <is>
          <t>North West</t>
        </is>
      </c>
      <c r="G3904" s="380" t="inlineStr">
        <is>
          <t>RT Rural</t>
        </is>
      </c>
      <c r="H3904" s="413" t="inlineStr">
        <is>
          <t>Rural</t>
        </is>
      </c>
    </row>
    <row r="3905" ht="15.75" customFormat="1" customHeight="1" s="41">
      <c r="B3905" s="416" t="inlineStr">
        <is>
          <t>E02003992</t>
        </is>
      </c>
      <c r="C3905" s="417" t="inlineStr">
        <is>
          <t>Carlisle 006</t>
        </is>
      </c>
      <c r="D3905" s="417" t="inlineStr">
        <is>
          <t>E07000028</t>
        </is>
      </c>
      <c r="E3905" s="417" t="inlineStr">
        <is>
          <t>Carlisle</t>
        </is>
      </c>
      <c r="F3905" s="417" t="inlineStr">
        <is>
          <t>North West</t>
        </is>
      </c>
      <c r="G3905" s="380" t="inlineStr">
        <is>
          <t>RT Urban Medium</t>
        </is>
      </c>
      <c r="H3905" s="413" t="inlineStr">
        <is>
          <t>Other Urban</t>
        </is>
      </c>
    </row>
    <row r="3906" ht="15.75" customFormat="1" customHeight="1" s="41">
      <c r="B3906" s="416" t="inlineStr">
        <is>
          <t>E02003993</t>
        </is>
      </c>
      <c r="C3906" s="417" t="inlineStr">
        <is>
          <t>Carlisle 007</t>
        </is>
      </c>
      <c r="D3906" s="417" t="inlineStr">
        <is>
          <t>E07000028</t>
        </is>
      </c>
      <c r="E3906" s="417" t="inlineStr">
        <is>
          <t>Carlisle</t>
        </is>
      </c>
      <c r="F3906" s="417" t="inlineStr">
        <is>
          <t>North West</t>
        </is>
      </c>
      <c r="G3906" s="380" t="inlineStr">
        <is>
          <t>RT Rural</t>
        </is>
      </c>
      <c r="H3906" s="413" t="inlineStr">
        <is>
          <t>Rural</t>
        </is>
      </c>
    </row>
    <row r="3907" ht="15.75" customFormat="1" customHeight="1" s="41">
      <c r="B3907" s="416" t="inlineStr">
        <is>
          <t>E02003994</t>
        </is>
      </c>
      <c r="C3907" s="417" t="inlineStr">
        <is>
          <t>Carlisle 008</t>
        </is>
      </c>
      <c r="D3907" s="417" t="inlineStr">
        <is>
          <t>E07000028</t>
        </is>
      </c>
      <c r="E3907" s="417" t="inlineStr">
        <is>
          <t>Carlisle</t>
        </is>
      </c>
      <c r="F3907" s="417" t="inlineStr">
        <is>
          <t>North West</t>
        </is>
      </c>
      <c r="G3907" s="380" t="inlineStr">
        <is>
          <t>RT Urban Medium</t>
        </is>
      </c>
      <c r="H3907" s="413" t="inlineStr">
        <is>
          <t>Other Urban</t>
        </is>
      </c>
    </row>
    <row r="3908" ht="15.75" customFormat="1" customHeight="1" s="41">
      <c r="B3908" s="416" t="inlineStr">
        <is>
          <t>E02003995</t>
        </is>
      </c>
      <c r="C3908" s="417" t="inlineStr">
        <is>
          <t>Carlisle 009</t>
        </is>
      </c>
      <c r="D3908" s="417" t="inlineStr">
        <is>
          <t>E07000028</t>
        </is>
      </c>
      <c r="E3908" s="417" t="inlineStr">
        <is>
          <t>Carlisle</t>
        </is>
      </c>
      <c r="F3908" s="417" t="inlineStr">
        <is>
          <t>North West</t>
        </is>
      </c>
      <c r="G3908" s="380" t="inlineStr">
        <is>
          <t>RT Urban Medium</t>
        </is>
      </c>
      <c r="H3908" s="413" t="inlineStr">
        <is>
          <t>Other Urban</t>
        </is>
      </c>
    </row>
    <row r="3909" ht="15.75" customFormat="1" customHeight="1" s="41">
      <c r="B3909" s="416" t="inlineStr">
        <is>
          <t>E02003996</t>
        </is>
      </c>
      <c r="C3909" s="417" t="inlineStr">
        <is>
          <t>Carlisle 010</t>
        </is>
      </c>
      <c r="D3909" s="417" t="inlineStr">
        <is>
          <t>E07000028</t>
        </is>
      </c>
      <c r="E3909" s="417" t="inlineStr">
        <is>
          <t>Carlisle</t>
        </is>
      </c>
      <c r="F3909" s="417" t="inlineStr">
        <is>
          <t>North West</t>
        </is>
      </c>
      <c r="G3909" s="380" t="inlineStr">
        <is>
          <t>RT Urban Medium</t>
        </is>
      </c>
      <c r="H3909" s="413" t="inlineStr">
        <is>
          <t>Other Urban</t>
        </is>
      </c>
    </row>
    <row r="3910" ht="15.75" customFormat="1" customHeight="1" s="41">
      <c r="B3910" s="416" t="inlineStr">
        <is>
          <t>E02003997</t>
        </is>
      </c>
      <c r="C3910" s="417" t="inlineStr">
        <is>
          <t>Carlisle 011</t>
        </is>
      </c>
      <c r="D3910" s="417" t="inlineStr">
        <is>
          <t>E07000028</t>
        </is>
      </c>
      <c r="E3910" s="417" t="inlineStr">
        <is>
          <t>Carlisle</t>
        </is>
      </c>
      <c r="F3910" s="417" t="inlineStr">
        <is>
          <t>North West</t>
        </is>
      </c>
      <c r="G3910" s="380" t="inlineStr">
        <is>
          <t>RT Urban Medium</t>
        </is>
      </c>
      <c r="H3910" s="413" t="inlineStr">
        <is>
          <t>Other Urban</t>
        </is>
      </c>
    </row>
    <row r="3911" ht="15.75" customFormat="1" customHeight="1" s="41">
      <c r="B3911" s="416" t="inlineStr">
        <is>
          <t>E02003998</t>
        </is>
      </c>
      <c r="C3911" s="417" t="inlineStr">
        <is>
          <t>Carlisle 012</t>
        </is>
      </c>
      <c r="D3911" s="417" t="inlineStr">
        <is>
          <t>E07000028</t>
        </is>
      </c>
      <c r="E3911" s="417" t="inlineStr">
        <is>
          <t>Carlisle</t>
        </is>
      </c>
      <c r="F3911" s="417" t="inlineStr">
        <is>
          <t>North West</t>
        </is>
      </c>
      <c r="G3911" s="380" t="inlineStr">
        <is>
          <t>RT Urban Medium</t>
        </is>
      </c>
      <c r="H3911" s="413" t="inlineStr">
        <is>
          <t>Other Urban</t>
        </is>
      </c>
    </row>
    <row r="3912" ht="15.75" customFormat="1" customHeight="1" s="41">
      <c r="B3912" s="416" t="inlineStr">
        <is>
          <t>E02003999</t>
        </is>
      </c>
      <c r="C3912" s="417" t="inlineStr">
        <is>
          <t>Carlisle 013</t>
        </is>
      </c>
      <c r="D3912" s="417" t="inlineStr">
        <is>
          <t>E07000028</t>
        </is>
      </c>
      <c r="E3912" s="417" t="inlineStr">
        <is>
          <t>Carlisle</t>
        </is>
      </c>
      <c r="F3912" s="417" t="inlineStr">
        <is>
          <t>North West</t>
        </is>
      </c>
      <c r="G3912" s="380" t="inlineStr">
        <is>
          <t>RT Rural</t>
        </is>
      </c>
      <c r="H3912" s="413" t="inlineStr">
        <is>
          <t>Rural</t>
        </is>
      </c>
    </row>
    <row r="3913" ht="15.75" customFormat="1" customHeight="1" s="41">
      <c r="B3913" s="416" t="inlineStr">
        <is>
          <t>E02004000</t>
        </is>
      </c>
      <c r="C3913" s="417" t="inlineStr">
        <is>
          <t>Copeland 001</t>
        </is>
      </c>
      <c r="D3913" s="417" t="inlineStr">
        <is>
          <t>E07000029</t>
        </is>
      </c>
      <c r="E3913" s="417" t="inlineStr">
        <is>
          <t>Copeland</t>
        </is>
      </c>
      <c r="F3913" s="417" t="inlineStr">
        <is>
          <t>North West</t>
        </is>
      </c>
      <c r="G3913" s="380" t="inlineStr">
        <is>
          <t>RT Rural</t>
        </is>
      </c>
      <c r="H3913" s="413" t="inlineStr">
        <is>
          <t>Rural</t>
        </is>
      </c>
    </row>
    <row r="3914" ht="15.75" customFormat="1" customHeight="1" s="41">
      <c r="B3914" s="416" t="inlineStr">
        <is>
          <t>E02004001</t>
        </is>
      </c>
      <c r="C3914" s="417" t="inlineStr">
        <is>
          <t>Copeland 002</t>
        </is>
      </c>
      <c r="D3914" s="417" t="inlineStr">
        <is>
          <t>E07000029</t>
        </is>
      </c>
      <c r="E3914" s="417" t="inlineStr">
        <is>
          <t>Copeland</t>
        </is>
      </c>
      <c r="F3914" s="417" t="inlineStr">
        <is>
          <t>North West</t>
        </is>
      </c>
      <c r="G3914" s="380" t="inlineStr">
        <is>
          <t>RT Rural</t>
        </is>
      </c>
      <c r="H3914" s="413" t="inlineStr">
        <is>
          <t>Rural</t>
        </is>
      </c>
    </row>
    <row r="3915" ht="15.75" customFormat="1" customHeight="1" s="41">
      <c r="B3915" s="416" t="inlineStr">
        <is>
          <t>E02004002</t>
        </is>
      </c>
      <c r="C3915" s="417" t="inlineStr">
        <is>
          <t>Copeland 003</t>
        </is>
      </c>
      <c r="D3915" s="417" t="inlineStr">
        <is>
          <t>E07000029</t>
        </is>
      </c>
      <c r="E3915" s="417" t="inlineStr">
        <is>
          <t>Copeland</t>
        </is>
      </c>
      <c r="F3915" s="417" t="inlineStr">
        <is>
          <t>North West</t>
        </is>
      </c>
      <c r="G3915" s="380" t="inlineStr">
        <is>
          <t>RT Urban Small</t>
        </is>
      </c>
      <c r="H3915" s="413" t="inlineStr">
        <is>
          <t>Other Urban</t>
        </is>
      </c>
    </row>
    <row r="3916" ht="15.75" customFormat="1" customHeight="1" s="41">
      <c r="B3916" s="416" t="inlineStr">
        <is>
          <t>E02004003</t>
        </is>
      </c>
      <c r="C3916" s="417" t="inlineStr">
        <is>
          <t>Copeland 004</t>
        </is>
      </c>
      <c r="D3916" s="417" t="inlineStr">
        <is>
          <t>E07000029</t>
        </is>
      </c>
      <c r="E3916" s="417" t="inlineStr">
        <is>
          <t>Copeland</t>
        </is>
      </c>
      <c r="F3916" s="417" t="inlineStr">
        <is>
          <t>North West</t>
        </is>
      </c>
      <c r="G3916" s="380" t="inlineStr">
        <is>
          <t>RT Rural</t>
        </is>
      </c>
      <c r="H3916" s="413" t="inlineStr">
        <is>
          <t>Rural</t>
        </is>
      </c>
    </row>
    <row r="3917" ht="15.75" customFormat="1" customHeight="1" s="41">
      <c r="B3917" s="416" t="inlineStr">
        <is>
          <t>E02004004</t>
        </is>
      </c>
      <c r="C3917" s="417" t="inlineStr">
        <is>
          <t>Copeland 005</t>
        </is>
      </c>
      <c r="D3917" s="417" t="inlineStr">
        <is>
          <t>E07000029</t>
        </is>
      </c>
      <c r="E3917" s="417" t="inlineStr">
        <is>
          <t>Copeland</t>
        </is>
      </c>
      <c r="F3917" s="417" t="inlineStr">
        <is>
          <t>North West</t>
        </is>
      </c>
      <c r="G3917" s="380" t="inlineStr">
        <is>
          <t>RT Rural</t>
        </is>
      </c>
      <c r="H3917" s="413" t="inlineStr">
        <is>
          <t>Rural</t>
        </is>
      </c>
    </row>
    <row r="3918" ht="15.75" customFormat="1" customHeight="1" s="41">
      <c r="B3918" s="416" t="inlineStr">
        <is>
          <t>E02004005</t>
        </is>
      </c>
      <c r="C3918" s="417" t="inlineStr">
        <is>
          <t>Copeland 006</t>
        </is>
      </c>
      <c r="D3918" s="417" t="inlineStr">
        <is>
          <t>E07000029</t>
        </is>
      </c>
      <c r="E3918" s="417" t="inlineStr">
        <is>
          <t>Copeland</t>
        </is>
      </c>
      <c r="F3918" s="417" t="inlineStr">
        <is>
          <t>North West</t>
        </is>
      </c>
      <c r="G3918" s="380" t="inlineStr">
        <is>
          <t>RT Rural</t>
        </is>
      </c>
      <c r="H3918" s="413" t="inlineStr">
        <is>
          <t>Rural</t>
        </is>
      </c>
    </row>
    <row r="3919" ht="15.75" customFormat="1" customHeight="1" s="41">
      <c r="B3919" s="416" t="inlineStr">
        <is>
          <t>E02004006</t>
        </is>
      </c>
      <c r="C3919" s="417" t="inlineStr">
        <is>
          <t>Copeland 007</t>
        </is>
      </c>
      <c r="D3919" s="417" t="inlineStr">
        <is>
          <t>E07000029</t>
        </is>
      </c>
      <c r="E3919" s="417" t="inlineStr">
        <is>
          <t>Copeland</t>
        </is>
      </c>
      <c r="F3919" s="417" t="inlineStr">
        <is>
          <t>North West</t>
        </is>
      </c>
      <c r="G3919" s="380" t="inlineStr">
        <is>
          <t>RT Rural</t>
        </is>
      </c>
      <c r="H3919" s="413" t="inlineStr">
        <is>
          <t>Rural</t>
        </is>
      </c>
    </row>
    <row r="3920" ht="15.75" customFormat="1" customHeight="1" s="41">
      <c r="B3920" s="416" t="inlineStr">
        <is>
          <t>E02004007</t>
        </is>
      </c>
      <c r="C3920" s="417" t="inlineStr">
        <is>
          <t>Copeland 008</t>
        </is>
      </c>
      <c r="D3920" s="417" t="inlineStr">
        <is>
          <t>E07000029</t>
        </is>
      </c>
      <c r="E3920" s="417" t="inlineStr">
        <is>
          <t>Copeland</t>
        </is>
      </c>
      <c r="F3920" s="417" t="inlineStr">
        <is>
          <t>North West</t>
        </is>
      </c>
      <c r="G3920" s="380" t="inlineStr">
        <is>
          <t>RT Rural</t>
        </is>
      </c>
      <c r="H3920" s="413" t="inlineStr">
        <is>
          <t>Rural</t>
        </is>
      </c>
    </row>
    <row r="3921" ht="15.75" customFormat="1" customHeight="1" s="41">
      <c r="B3921" s="416" t="inlineStr">
        <is>
          <t>E02004008</t>
        </is>
      </c>
      <c r="C3921" s="417" t="inlineStr">
        <is>
          <t>Eden 001</t>
        </is>
      </c>
      <c r="D3921" s="417" t="inlineStr">
        <is>
          <t>E07000030</t>
        </is>
      </c>
      <c r="E3921" s="417" t="inlineStr">
        <is>
          <t>Eden</t>
        </is>
      </c>
      <c r="F3921" s="417" t="inlineStr">
        <is>
          <t>North West</t>
        </is>
      </c>
      <c r="G3921" s="380" t="inlineStr">
        <is>
          <t>RT Rural</t>
        </is>
      </c>
      <c r="H3921" s="413" t="inlineStr">
        <is>
          <t>Rural</t>
        </is>
      </c>
    </row>
    <row r="3922" ht="15.75" customFormat="1" customHeight="1" s="41">
      <c r="B3922" s="416" t="inlineStr">
        <is>
          <t>E02004009</t>
        </is>
      </c>
      <c r="C3922" s="417" t="inlineStr">
        <is>
          <t>Eden 002</t>
        </is>
      </c>
      <c r="D3922" s="417" t="inlineStr">
        <is>
          <t>E07000030</t>
        </is>
      </c>
      <c r="E3922" s="417" t="inlineStr">
        <is>
          <t>Eden</t>
        </is>
      </c>
      <c r="F3922" s="417" t="inlineStr">
        <is>
          <t>North West</t>
        </is>
      </c>
      <c r="G3922" s="380" t="inlineStr">
        <is>
          <t>RT Rural</t>
        </is>
      </c>
      <c r="H3922" s="413" t="inlineStr">
        <is>
          <t>Rural</t>
        </is>
      </c>
    </row>
    <row r="3923" ht="15.75" customFormat="1" customHeight="1" s="41">
      <c r="B3923" s="416" t="inlineStr">
        <is>
          <t>E02004010</t>
        </is>
      </c>
      <c r="C3923" s="417" t="inlineStr">
        <is>
          <t>Eden 003</t>
        </is>
      </c>
      <c r="D3923" s="417" t="inlineStr">
        <is>
          <t>E07000030</t>
        </is>
      </c>
      <c r="E3923" s="417" t="inlineStr">
        <is>
          <t>Eden</t>
        </is>
      </c>
      <c r="F3923" s="417" t="inlineStr">
        <is>
          <t>North West</t>
        </is>
      </c>
      <c r="G3923" s="380" t="inlineStr">
        <is>
          <t>RT Urban Small</t>
        </is>
      </c>
      <c r="H3923" s="413" t="inlineStr">
        <is>
          <t>Other Urban</t>
        </is>
      </c>
    </row>
    <row r="3924" ht="15.75" customFormat="1" customHeight="1" s="41">
      <c r="B3924" s="416" t="inlineStr">
        <is>
          <t>E02004011</t>
        </is>
      </c>
      <c r="C3924" s="417" t="inlineStr">
        <is>
          <t>Eden 004</t>
        </is>
      </c>
      <c r="D3924" s="417" t="inlineStr">
        <is>
          <t>E07000030</t>
        </is>
      </c>
      <c r="E3924" s="417" t="inlineStr">
        <is>
          <t>Eden</t>
        </is>
      </c>
      <c r="F3924" s="417" t="inlineStr">
        <is>
          <t>North West</t>
        </is>
      </c>
      <c r="G3924" s="380" t="inlineStr">
        <is>
          <t>RT Urban Small</t>
        </is>
      </c>
      <c r="H3924" s="413" t="inlineStr">
        <is>
          <t>Other Urban</t>
        </is>
      </c>
    </row>
    <row r="3925" ht="15.75" customFormat="1" customHeight="1" s="41">
      <c r="B3925" s="416" t="inlineStr">
        <is>
          <t>E02004012</t>
        </is>
      </c>
      <c r="C3925" s="417" t="inlineStr">
        <is>
          <t>Eden 005</t>
        </is>
      </c>
      <c r="D3925" s="417" t="inlineStr">
        <is>
          <t>E07000030</t>
        </is>
      </c>
      <c r="E3925" s="417" t="inlineStr">
        <is>
          <t>Eden</t>
        </is>
      </c>
      <c r="F3925" s="417" t="inlineStr">
        <is>
          <t>North West</t>
        </is>
      </c>
      <c r="G3925" s="380" t="inlineStr">
        <is>
          <t>RT Rural</t>
        </is>
      </c>
      <c r="H3925" s="413" t="inlineStr">
        <is>
          <t>Rural</t>
        </is>
      </c>
    </row>
    <row r="3926" ht="15.75" customFormat="1" customHeight="1" s="41">
      <c r="B3926" s="416" t="inlineStr">
        <is>
          <t>E02004013</t>
        </is>
      </c>
      <c r="C3926" s="417" t="inlineStr">
        <is>
          <t>Eden 006</t>
        </is>
      </c>
      <c r="D3926" s="417" t="inlineStr">
        <is>
          <t>E07000030</t>
        </is>
      </c>
      <c r="E3926" s="417" t="inlineStr">
        <is>
          <t>Eden</t>
        </is>
      </c>
      <c r="F3926" s="417" t="inlineStr">
        <is>
          <t>North West</t>
        </is>
      </c>
      <c r="G3926" s="380" t="inlineStr">
        <is>
          <t>RT Rural</t>
        </is>
      </c>
      <c r="H3926" s="413" t="inlineStr">
        <is>
          <t>Rural</t>
        </is>
      </c>
    </row>
    <row r="3927" ht="15.75" customFormat="1" customHeight="1" s="41">
      <c r="B3927" s="416" t="inlineStr">
        <is>
          <t>E02004014</t>
        </is>
      </c>
      <c r="C3927" s="417" t="inlineStr">
        <is>
          <t>Eden 007</t>
        </is>
      </c>
      <c r="D3927" s="417" t="inlineStr">
        <is>
          <t>E07000030</t>
        </is>
      </c>
      <c r="E3927" s="417" t="inlineStr">
        <is>
          <t>Eden</t>
        </is>
      </c>
      <c r="F3927" s="417" t="inlineStr">
        <is>
          <t>North West</t>
        </is>
      </c>
      <c r="G3927" s="380" t="inlineStr">
        <is>
          <t>RT Rural</t>
        </is>
      </c>
      <c r="H3927" s="413" t="inlineStr">
        <is>
          <t>Rural</t>
        </is>
      </c>
    </row>
    <row r="3928" ht="15.75" customFormat="1" customHeight="1" s="41">
      <c r="B3928" s="416" t="inlineStr">
        <is>
          <t>E02004015</t>
        </is>
      </c>
      <c r="C3928" s="417" t="inlineStr">
        <is>
          <t>South Lakeland 001</t>
        </is>
      </c>
      <c r="D3928" s="417" t="inlineStr">
        <is>
          <t>E07000031</t>
        </is>
      </c>
      <c r="E3928" s="417" t="inlineStr">
        <is>
          <t>South Lakeland</t>
        </is>
      </c>
      <c r="F3928" s="417" t="inlineStr">
        <is>
          <t>North West</t>
        </is>
      </c>
      <c r="G3928" s="380" t="inlineStr">
        <is>
          <t>RT Rural</t>
        </is>
      </c>
      <c r="H3928" s="413" t="inlineStr">
        <is>
          <t>Rural</t>
        </is>
      </c>
    </row>
    <row r="3929" ht="15.75" customFormat="1" customHeight="1" s="41">
      <c r="B3929" s="416" t="inlineStr">
        <is>
          <t>E02004016</t>
        </is>
      </c>
      <c r="C3929" s="417" t="inlineStr">
        <is>
          <t>South Lakeland 002</t>
        </is>
      </c>
      <c r="D3929" s="417" t="inlineStr">
        <is>
          <t>E07000031</t>
        </is>
      </c>
      <c r="E3929" s="417" t="inlineStr">
        <is>
          <t>South Lakeland</t>
        </is>
      </c>
      <c r="F3929" s="417" t="inlineStr">
        <is>
          <t>North West</t>
        </is>
      </c>
      <c r="G3929" s="380" t="inlineStr">
        <is>
          <t>RT Rural</t>
        </is>
      </c>
      <c r="H3929" s="413" t="inlineStr">
        <is>
          <t>Rural</t>
        </is>
      </c>
    </row>
    <row r="3930" ht="15.75" customFormat="1" customHeight="1" s="41">
      <c r="B3930" s="416" t="inlineStr">
        <is>
          <t>E02004017</t>
        </is>
      </c>
      <c r="C3930" s="417" t="inlineStr">
        <is>
          <t>South Lakeland 003</t>
        </is>
      </c>
      <c r="D3930" s="417" t="inlineStr">
        <is>
          <t>E07000031</t>
        </is>
      </c>
      <c r="E3930" s="417" t="inlineStr">
        <is>
          <t>South Lakeland</t>
        </is>
      </c>
      <c r="F3930" s="417" t="inlineStr">
        <is>
          <t>North West</t>
        </is>
      </c>
      <c r="G3930" s="380" t="inlineStr">
        <is>
          <t>RT Rural</t>
        </is>
      </c>
      <c r="H3930" s="413" t="inlineStr">
        <is>
          <t>Rural</t>
        </is>
      </c>
    </row>
    <row r="3931" ht="15.75" customFormat="1" customHeight="1" s="41">
      <c r="B3931" s="416" t="inlineStr">
        <is>
          <t>E02004018</t>
        </is>
      </c>
      <c r="C3931" s="417" t="inlineStr">
        <is>
          <t>South Lakeland 004</t>
        </is>
      </c>
      <c r="D3931" s="417" t="inlineStr">
        <is>
          <t>E07000031</t>
        </is>
      </c>
      <c r="E3931" s="417" t="inlineStr">
        <is>
          <t>South Lakeland</t>
        </is>
      </c>
      <c r="F3931" s="417" t="inlineStr">
        <is>
          <t>North West</t>
        </is>
      </c>
      <c r="G3931" s="380" t="inlineStr">
        <is>
          <t>RT Urban Medium</t>
        </is>
      </c>
      <c r="H3931" s="413" t="inlineStr">
        <is>
          <t>Other Urban</t>
        </is>
      </c>
    </row>
    <row r="3932" ht="15.75" customFormat="1" customHeight="1" s="41">
      <c r="B3932" s="416" t="inlineStr">
        <is>
          <t>E02004019</t>
        </is>
      </c>
      <c r="C3932" s="417" t="inlineStr">
        <is>
          <t>South Lakeland 005</t>
        </is>
      </c>
      <c r="D3932" s="417" t="inlineStr">
        <is>
          <t>E07000031</t>
        </is>
      </c>
      <c r="E3932" s="417" t="inlineStr">
        <is>
          <t>South Lakeland</t>
        </is>
      </c>
      <c r="F3932" s="417" t="inlineStr">
        <is>
          <t>North West</t>
        </is>
      </c>
      <c r="G3932" s="380" t="inlineStr">
        <is>
          <t>RT Rural</t>
        </is>
      </c>
      <c r="H3932" s="413" t="inlineStr">
        <is>
          <t>Rural</t>
        </is>
      </c>
    </row>
    <row r="3933" ht="15.75" customFormat="1" customHeight="1" s="41">
      <c r="B3933" s="416" t="inlineStr">
        <is>
          <t>E02004020</t>
        </is>
      </c>
      <c r="C3933" s="417" t="inlineStr">
        <is>
          <t>South Lakeland 006</t>
        </is>
      </c>
      <c r="D3933" s="417" t="inlineStr">
        <is>
          <t>E07000031</t>
        </is>
      </c>
      <c r="E3933" s="417" t="inlineStr">
        <is>
          <t>South Lakeland</t>
        </is>
      </c>
      <c r="F3933" s="417" t="inlineStr">
        <is>
          <t>North West</t>
        </is>
      </c>
      <c r="G3933" s="380" t="inlineStr">
        <is>
          <t>RT Urban Medium</t>
        </is>
      </c>
      <c r="H3933" s="413" t="inlineStr">
        <is>
          <t>Other Urban</t>
        </is>
      </c>
    </row>
    <row r="3934" ht="15.75" customFormat="1" customHeight="1" s="41">
      <c r="B3934" s="416" t="inlineStr">
        <is>
          <t>E02004021</t>
        </is>
      </c>
      <c r="C3934" s="417" t="inlineStr">
        <is>
          <t>South Lakeland 007</t>
        </is>
      </c>
      <c r="D3934" s="417" t="inlineStr">
        <is>
          <t>E07000031</t>
        </is>
      </c>
      <c r="E3934" s="417" t="inlineStr">
        <is>
          <t>South Lakeland</t>
        </is>
      </c>
      <c r="F3934" s="417" t="inlineStr">
        <is>
          <t>North West</t>
        </is>
      </c>
      <c r="G3934" s="380" t="inlineStr">
        <is>
          <t>RT Rural</t>
        </is>
      </c>
      <c r="H3934" s="413" t="inlineStr">
        <is>
          <t>Rural</t>
        </is>
      </c>
    </row>
    <row r="3935" ht="15.75" customFormat="1" customHeight="1" s="41">
      <c r="B3935" s="416" t="inlineStr">
        <is>
          <t>E02004022</t>
        </is>
      </c>
      <c r="C3935" s="417" t="inlineStr">
        <is>
          <t>South Lakeland 008</t>
        </is>
      </c>
      <c r="D3935" s="417" t="inlineStr">
        <is>
          <t>E07000031</t>
        </is>
      </c>
      <c r="E3935" s="417" t="inlineStr">
        <is>
          <t>South Lakeland</t>
        </is>
      </c>
      <c r="F3935" s="417" t="inlineStr">
        <is>
          <t>North West</t>
        </is>
      </c>
      <c r="G3935" s="380" t="inlineStr">
        <is>
          <t>RT Rural</t>
        </is>
      </c>
      <c r="H3935" s="413" t="inlineStr">
        <is>
          <t>Rural</t>
        </is>
      </c>
    </row>
    <row r="3936" ht="15.75" customFormat="1" customHeight="1" s="41">
      <c r="B3936" s="416" t="inlineStr">
        <is>
          <t>E02004023</t>
        </is>
      </c>
      <c r="C3936" s="417" t="inlineStr">
        <is>
          <t>South Lakeland 009</t>
        </is>
      </c>
      <c r="D3936" s="417" t="inlineStr">
        <is>
          <t>E07000031</t>
        </is>
      </c>
      <c r="E3936" s="417" t="inlineStr">
        <is>
          <t>South Lakeland</t>
        </is>
      </c>
      <c r="F3936" s="417" t="inlineStr">
        <is>
          <t>North West</t>
        </is>
      </c>
      <c r="G3936" s="380" t="inlineStr">
        <is>
          <t>RT Rural</t>
        </is>
      </c>
      <c r="H3936" s="413" t="inlineStr">
        <is>
          <t>Rural</t>
        </is>
      </c>
    </row>
    <row r="3937" ht="15.75" customFormat="1" customHeight="1" s="41">
      <c r="B3937" s="416" t="inlineStr">
        <is>
          <t>E02004024</t>
        </is>
      </c>
      <c r="C3937" s="417" t="inlineStr">
        <is>
          <t>South Lakeland 010</t>
        </is>
      </c>
      <c r="D3937" s="417" t="inlineStr">
        <is>
          <t>E07000031</t>
        </is>
      </c>
      <c r="E3937" s="417" t="inlineStr">
        <is>
          <t>South Lakeland</t>
        </is>
      </c>
      <c r="F3937" s="417" t="inlineStr">
        <is>
          <t>North West</t>
        </is>
      </c>
      <c r="G3937" s="380" t="inlineStr">
        <is>
          <t>RT Rural</t>
        </is>
      </c>
      <c r="H3937" s="413" t="inlineStr">
        <is>
          <t>Rural</t>
        </is>
      </c>
    </row>
    <row r="3938" ht="15.75" customFormat="1" customHeight="1" s="41">
      <c r="B3938" s="416" t="inlineStr">
        <is>
          <t>E02004025</t>
        </is>
      </c>
      <c r="C3938" s="417" t="inlineStr">
        <is>
          <t>South Lakeland 011</t>
        </is>
      </c>
      <c r="D3938" s="417" t="inlineStr">
        <is>
          <t>E07000031</t>
        </is>
      </c>
      <c r="E3938" s="417" t="inlineStr">
        <is>
          <t>South Lakeland</t>
        </is>
      </c>
      <c r="F3938" s="417" t="inlineStr">
        <is>
          <t>North West</t>
        </is>
      </c>
      <c r="G3938" s="380" t="inlineStr">
        <is>
          <t>RT Rural</t>
        </is>
      </c>
      <c r="H3938" s="413" t="inlineStr">
        <is>
          <t>Rural</t>
        </is>
      </c>
    </row>
    <row r="3939" ht="15.75" customFormat="1" customHeight="1" s="41">
      <c r="B3939" s="416" t="inlineStr">
        <is>
          <t>E02004026</t>
        </is>
      </c>
      <c r="C3939" s="417" t="inlineStr">
        <is>
          <t>South Lakeland 012</t>
        </is>
      </c>
      <c r="D3939" s="417" t="inlineStr">
        <is>
          <t>E07000031</t>
        </is>
      </c>
      <c r="E3939" s="417" t="inlineStr">
        <is>
          <t>South Lakeland</t>
        </is>
      </c>
      <c r="F3939" s="417" t="inlineStr">
        <is>
          <t>North West</t>
        </is>
      </c>
      <c r="G3939" s="380" t="inlineStr">
        <is>
          <t>RT Urban Small</t>
        </is>
      </c>
      <c r="H3939" s="413" t="inlineStr">
        <is>
          <t>Other Urban</t>
        </is>
      </c>
    </row>
    <row r="3940" ht="15.75" customFormat="1" customHeight="1" s="41">
      <c r="B3940" s="416" t="inlineStr">
        <is>
          <t>E02004027</t>
        </is>
      </c>
      <c r="C3940" s="417" t="inlineStr">
        <is>
          <t>South Lakeland 013</t>
        </is>
      </c>
      <c r="D3940" s="417" t="inlineStr">
        <is>
          <t>E07000031</t>
        </is>
      </c>
      <c r="E3940" s="417" t="inlineStr">
        <is>
          <t>South Lakeland</t>
        </is>
      </c>
      <c r="F3940" s="417" t="inlineStr">
        <is>
          <t>North West</t>
        </is>
      </c>
      <c r="G3940" s="380" t="inlineStr">
        <is>
          <t>RT Rural</t>
        </is>
      </c>
      <c r="H3940" s="413" t="inlineStr">
        <is>
          <t>Rural</t>
        </is>
      </c>
    </row>
    <row r="3941" ht="15.75" customFormat="1" customHeight="1" s="41">
      <c r="B3941" s="416" t="inlineStr">
        <is>
          <t>E02004028</t>
        </is>
      </c>
      <c r="C3941" s="417" t="inlineStr">
        <is>
          <t>South Lakeland 014</t>
        </is>
      </c>
      <c r="D3941" s="417" t="inlineStr">
        <is>
          <t>E07000031</t>
        </is>
      </c>
      <c r="E3941" s="417" t="inlineStr">
        <is>
          <t>South Lakeland</t>
        </is>
      </c>
      <c r="F3941" s="417" t="inlineStr">
        <is>
          <t>North West</t>
        </is>
      </c>
      <c r="G3941" s="380" t="inlineStr">
        <is>
          <t>RT Rural</t>
        </is>
      </c>
      <c r="H3941" s="413" t="inlineStr">
        <is>
          <t>Rural</t>
        </is>
      </c>
    </row>
    <row r="3942" ht="15.75" customFormat="1" customHeight="1" s="41">
      <c r="B3942" s="416" t="inlineStr">
        <is>
          <t>E02004029</t>
        </is>
      </c>
      <c r="C3942" s="417" t="inlineStr">
        <is>
          <t>Amber Valley 001</t>
        </is>
      </c>
      <c r="D3942" s="417" t="inlineStr">
        <is>
          <t>E07000032</t>
        </is>
      </c>
      <c r="E3942" s="417" t="inlineStr">
        <is>
          <t>Amber Valley</t>
        </is>
      </c>
      <c r="F3942" s="417" t="inlineStr">
        <is>
          <t>East Midlands</t>
        </is>
      </c>
      <c r="G3942" s="380" t="inlineStr">
        <is>
          <t>RT Urban Medium</t>
        </is>
      </c>
      <c r="H3942" s="413" t="inlineStr">
        <is>
          <t>Other Urban</t>
        </is>
      </c>
    </row>
    <row r="3943" ht="15.75" customFormat="1" customHeight="1" s="41">
      <c r="B3943" s="416" t="inlineStr">
        <is>
          <t>E02004030</t>
        </is>
      </c>
      <c r="C3943" s="417" t="inlineStr">
        <is>
          <t>Amber Valley 002</t>
        </is>
      </c>
      <c r="D3943" s="417" t="inlineStr">
        <is>
          <t>E07000032</t>
        </is>
      </c>
      <c r="E3943" s="417" t="inlineStr">
        <is>
          <t>Amber Valley</t>
        </is>
      </c>
      <c r="F3943" s="417" t="inlineStr">
        <is>
          <t>East Midlands</t>
        </is>
      </c>
      <c r="G3943" s="380" t="inlineStr">
        <is>
          <t>RT Rural</t>
        </is>
      </c>
      <c r="H3943" s="413" t="inlineStr">
        <is>
          <t>Rural</t>
        </is>
      </c>
    </row>
    <row r="3944" ht="15.75" customFormat="1" customHeight="1" s="41">
      <c r="B3944" s="416" t="inlineStr">
        <is>
          <t>E02004031</t>
        </is>
      </c>
      <c r="C3944" s="417" t="inlineStr">
        <is>
          <t>Amber Valley 003</t>
        </is>
      </c>
      <c r="D3944" s="417" t="inlineStr">
        <is>
          <t>E07000032</t>
        </is>
      </c>
      <c r="E3944" s="417" t="inlineStr">
        <is>
          <t>Amber Valley</t>
        </is>
      </c>
      <c r="F3944" s="417" t="inlineStr">
        <is>
          <t>East Midlands</t>
        </is>
      </c>
      <c r="G3944" s="380" t="inlineStr">
        <is>
          <t>RT Urban Medium</t>
        </is>
      </c>
      <c r="H3944" s="413" t="inlineStr">
        <is>
          <t>Other Urban</t>
        </is>
      </c>
    </row>
    <row r="3945" ht="15.75" customFormat="1" customHeight="1" s="41">
      <c r="B3945" s="416" t="inlineStr">
        <is>
          <t>E02004032</t>
        </is>
      </c>
      <c r="C3945" s="417" t="inlineStr">
        <is>
          <t>Amber Valley 004</t>
        </is>
      </c>
      <c r="D3945" s="417" t="inlineStr">
        <is>
          <t>E07000032</t>
        </is>
      </c>
      <c r="E3945" s="417" t="inlineStr">
        <is>
          <t>Amber Valley</t>
        </is>
      </c>
      <c r="F3945" s="417" t="inlineStr">
        <is>
          <t>East Midlands</t>
        </is>
      </c>
      <c r="G3945" s="380" t="inlineStr">
        <is>
          <t>RT Urban Medium</t>
        </is>
      </c>
      <c r="H3945" s="413" t="inlineStr">
        <is>
          <t>Other Urban</t>
        </is>
      </c>
    </row>
    <row r="3946" ht="15.75" customFormat="1" customHeight="1" s="41">
      <c r="B3946" s="416" t="inlineStr">
        <is>
          <t>E02004033</t>
        </is>
      </c>
      <c r="C3946" s="417" t="inlineStr">
        <is>
          <t>Amber Valley 005</t>
        </is>
      </c>
      <c r="D3946" s="417" t="inlineStr">
        <is>
          <t>E07000032</t>
        </is>
      </c>
      <c r="E3946" s="417" t="inlineStr">
        <is>
          <t>Amber Valley</t>
        </is>
      </c>
      <c r="F3946" s="417" t="inlineStr">
        <is>
          <t>East Midlands</t>
        </is>
      </c>
      <c r="G3946" s="380" t="inlineStr">
        <is>
          <t>RT Urban Big</t>
        </is>
      </c>
      <c r="H3946" s="413" t="inlineStr">
        <is>
          <t>Other Urban</t>
        </is>
      </c>
    </row>
    <row r="3947" ht="15.75" customFormat="1" customHeight="1" s="41">
      <c r="B3947" s="416" t="inlineStr">
        <is>
          <t>E02004034</t>
        </is>
      </c>
      <c r="C3947" s="417" t="inlineStr">
        <is>
          <t>Amber Valley 006</t>
        </is>
      </c>
      <c r="D3947" s="417" t="inlineStr">
        <is>
          <t>E07000032</t>
        </is>
      </c>
      <c r="E3947" s="417" t="inlineStr">
        <is>
          <t>Amber Valley</t>
        </is>
      </c>
      <c r="F3947" s="417" t="inlineStr">
        <is>
          <t>East Midlands</t>
        </is>
      </c>
      <c r="G3947" s="380" t="inlineStr">
        <is>
          <t>RT Urban Big</t>
        </is>
      </c>
      <c r="H3947" s="413" t="inlineStr">
        <is>
          <t>Other Urban</t>
        </is>
      </c>
    </row>
    <row r="3948" ht="15.75" customFormat="1" customHeight="1" s="41">
      <c r="B3948" s="416" t="inlineStr">
        <is>
          <t>E02004035</t>
        </is>
      </c>
      <c r="C3948" s="417" t="inlineStr">
        <is>
          <t>Amber Valley 007</t>
        </is>
      </c>
      <c r="D3948" s="417" t="inlineStr">
        <is>
          <t>E07000032</t>
        </is>
      </c>
      <c r="E3948" s="417" t="inlineStr">
        <is>
          <t>Amber Valley</t>
        </is>
      </c>
      <c r="F3948" s="417" t="inlineStr">
        <is>
          <t>East Midlands</t>
        </is>
      </c>
      <c r="G3948" s="380" t="inlineStr">
        <is>
          <t>RT Rural</t>
        </is>
      </c>
      <c r="H3948" s="413" t="inlineStr">
        <is>
          <t>Rural</t>
        </is>
      </c>
    </row>
    <row r="3949" ht="15.75" customFormat="1" customHeight="1" s="41">
      <c r="B3949" s="416" t="inlineStr">
        <is>
          <t>E02004036</t>
        </is>
      </c>
      <c r="C3949" s="417" t="inlineStr">
        <is>
          <t>Amber Valley 008</t>
        </is>
      </c>
      <c r="D3949" s="417" t="inlineStr">
        <is>
          <t>E07000032</t>
        </is>
      </c>
      <c r="E3949" s="417" t="inlineStr">
        <is>
          <t>Amber Valley</t>
        </is>
      </c>
      <c r="F3949" s="417" t="inlineStr">
        <is>
          <t>East Midlands</t>
        </is>
      </c>
      <c r="G3949" s="380" t="inlineStr">
        <is>
          <t>RT Urban Big</t>
        </is>
      </c>
      <c r="H3949" s="413" t="inlineStr">
        <is>
          <t>Other Urban</t>
        </is>
      </c>
    </row>
    <row r="3950" ht="15.75" customFormat="1" customHeight="1" s="41">
      <c r="B3950" s="416" t="inlineStr">
        <is>
          <t>E02004037</t>
        </is>
      </c>
      <c r="C3950" s="417" t="inlineStr">
        <is>
          <t>Amber Valley 009</t>
        </is>
      </c>
      <c r="D3950" s="417" t="inlineStr">
        <is>
          <t>E07000032</t>
        </is>
      </c>
      <c r="E3950" s="417" t="inlineStr">
        <is>
          <t>Amber Valley</t>
        </is>
      </c>
      <c r="F3950" s="417" t="inlineStr">
        <is>
          <t>East Midlands</t>
        </is>
      </c>
      <c r="G3950" s="380" t="inlineStr">
        <is>
          <t>RT Rural</t>
        </is>
      </c>
      <c r="H3950" s="413" t="inlineStr">
        <is>
          <t>Rural</t>
        </is>
      </c>
    </row>
    <row r="3951" ht="15.75" customFormat="1" customHeight="1" s="41">
      <c r="B3951" s="416" t="inlineStr">
        <is>
          <t>E02004038</t>
        </is>
      </c>
      <c r="C3951" s="417" t="inlineStr">
        <is>
          <t>Amber Valley 010</t>
        </is>
      </c>
      <c r="D3951" s="417" t="inlineStr">
        <is>
          <t>E07000032</t>
        </is>
      </c>
      <c r="E3951" s="417" t="inlineStr">
        <is>
          <t>Amber Valley</t>
        </is>
      </c>
      <c r="F3951" s="417" t="inlineStr">
        <is>
          <t>East Midlands</t>
        </is>
      </c>
      <c r="G3951" s="380" t="inlineStr">
        <is>
          <t>RT Rural</t>
        </is>
      </c>
      <c r="H3951" s="413" t="inlineStr">
        <is>
          <t>Rural</t>
        </is>
      </c>
    </row>
    <row r="3952" ht="15.75" customFormat="1" customHeight="1" s="41">
      <c r="B3952" s="416" t="inlineStr">
        <is>
          <t>E02004039</t>
        </is>
      </c>
      <c r="C3952" s="417" t="inlineStr">
        <is>
          <t>Amber Valley 011</t>
        </is>
      </c>
      <c r="D3952" s="417" t="inlineStr">
        <is>
          <t>E07000032</t>
        </is>
      </c>
      <c r="E3952" s="417" t="inlineStr">
        <is>
          <t>Amber Valley</t>
        </is>
      </c>
      <c r="F3952" s="417" t="inlineStr">
        <is>
          <t>East Midlands</t>
        </is>
      </c>
      <c r="G3952" s="380" t="inlineStr">
        <is>
          <t>RT Rural</t>
        </is>
      </c>
      <c r="H3952" s="413" t="inlineStr">
        <is>
          <t>Rural</t>
        </is>
      </c>
    </row>
    <row r="3953" ht="15.75" customFormat="1" customHeight="1" s="41">
      <c r="B3953" s="416" t="inlineStr">
        <is>
          <t>E02004040</t>
        </is>
      </c>
      <c r="C3953" s="417" t="inlineStr">
        <is>
          <t>Amber Valley 012</t>
        </is>
      </c>
      <c r="D3953" s="417" t="inlineStr">
        <is>
          <t>E07000032</t>
        </is>
      </c>
      <c r="E3953" s="417" t="inlineStr">
        <is>
          <t>Amber Valley</t>
        </is>
      </c>
      <c r="F3953" s="417" t="inlineStr">
        <is>
          <t>East Midlands</t>
        </is>
      </c>
      <c r="G3953" s="380" t="inlineStr">
        <is>
          <t>RT Urban Big</t>
        </is>
      </c>
      <c r="H3953" s="413" t="inlineStr">
        <is>
          <t>Other Urban</t>
        </is>
      </c>
    </row>
    <row r="3954" ht="15.75" customFormat="1" customHeight="1" s="41">
      <c r="B3954" s="416" t="inlineStr">
        <is>
          <t>E02004041</t>
        </is>
      </c>
      <c r="C3954" s="417" t="inlineStr">
        <is>
          <t>Amber Valley 013</t>
        </is>
      </c>
      <c r="D3954" s="417" t="inlineStr">
        <is>
          <t>E07000032</t>
        </is>
      </c>
      <c r="E3954" s="417" t="inlineStr">
        <is>
          <t>Amber Valley</t>
        </is>
      </c>
      <c r="F3954" s="417" t="inlineStr">
        <is>
          <t>East Midlands</t>
        </is>
      </c>
      <c r="G3954" s="380" t="inlineStr">
        <is>
          <t>RT Urban Big</t>
        </is>
      </c>
      <c r="H3954" s="413" t="inlineStr">
        <is>
          <t>Other Urban</t>
        </is>
      </c>
    </row>
    <row r="3955" ht="15.75" customFormat="1" customHeight="1" s="41">
      <c r="B3955" s="416" t="inlineStr">
        <is>
          <t>E02004043</t>
        </is>
      </c>
      <c r="C3955" s="417" t="inlineStr">
        <is>
          <t>Amber Valley 015</t>
        </is>
      </c>
      <c r="D3955" s="417" t="inlineStr">
        <is>
          <t>E07000032</t>
        </is>
      </c>
      <c r="E3955" s="417" t="inlineStr">
        <is>
          <t>Amber Valley</t>
        </is>
      </c>
      <c r="F3955" s="417" t="inlineStr">
        <is>
          <t>East Midlands</t>
        </is>
      </c>
      <c r="G3955" s="380" t="inlineStr">
        <is>
          <t>RT Rural</t>
        </is>
      </c>
      <c r="H3955" s="413" t="inlineStr">
        <is>
          <t>Rural</t>
        </is>
      </c>
    </row>
    <row r="3956" ht="15.75" customFormat="1" customHeight="1" s="41">
      <c r="B3956" s="416" t="inlineStr">
        <is>
          <t>E02004044</t>
        </is>
      </c>
      <c r="C3956" s="417" t="inlineStr">
        <is>
          <t>Amber Valley 016</t>
        </is>
      </c>
      <c r="D3956" s="417" t="inlineStr">
        <is>
          <t>E07000032</t>
        </is>
      </c>
      <c r="E3956" s="417" t="inlineStr">
        <is>
          <t>Amber Valley</t>
        </is>
      </c>
      <c r="F3956" s="417" t="inlineStr">
        <is>
          <t>East Midlands</t>
        </is>
      </c>
      <c r="G3956" s="380" t="inlineStr">
        <is>
          <t>RT Rural</t>
        </is>
      </c>
      <c r="H3956" s="413" t="inlineStr">
        <is>
          <t>Rural</t>
        </is>
      </c>
    </row>
    <row r="3957" ht="15.75" customFormat="1" customHeight="1" s="41">
      <c r="B3957" s="416" t="inlineStr">
        <is>
          <t>E02004045</t>
        </is>
      </c>
      <c r="C3957" s="417" t="inlineStr">
        <is>
          <t>Bolsover 001</t>
        </is>
      </c>
      <c r="D3957" s="417" t="inlineStr">
        <is>
          <t>E07000033</t>
        </is>
      </c>
      <c r="E3957" s="417" t="inlineStr">
        <is>
          <t>Bolsover</t>
        </is>
      </c>
      <c r="F3957" s="417" t="inlineStr">
        <is>
          <t>East Midlands</t>
        </is>
      </c>
      <c r="G3957" s="380" t="inlineStr">
        <is>
          <t>RT Rural</t>
        </is>
      </c>
      <c r="H3957" s="413" t="inlineStr">
        <is>
          <t>Rural</t>
        </is>
      </c>
    </row>
    <row r="3958" ht="15.75" customFormat="1" customHeight="1" s="41">
      <c r="B3958" s="416" t="inlineStr">
        <is>
          <t>E02004046</t>
        </is>
      </c>
      <c r="C3958" s="417" t="inlineStr">
        <is>
          <t>Bolsover 002</t>
        </is>
      </c>
      <c r="D3958" s="417" t="inlineStr">
        <is>
          <t>E07000033</t>
        </is>
      </c>
      <c r="E3958" s="417" t="inlineStr">
        <is>
          <t>Bolsover</t>
        </is>
      </c>
      <c r="F3958" s="417" t="inlineStr">
        <is>
          <t>East Midlands</t>
        </is>
      </c>
      <c r="G3958" s="380" t="inlineStr">
        <is>
          <t>RT Rural</t>
        </is>
      </c>
      <c r="H3958" s="413" t="inlineStr">
        <is>
          <t>Rural</t>
        </is>
      </c>
    </row>
    <row r="3959" ht="15.75" customFormat="1" customHeight="1" s="41">
      <c r="B3959" s="416" t="inlineStr">
        <is>
          <t>E02004047</t>
        </is>
      </c>
      <c r="C3959" s="417" t="inlineStr">
        <is>
          <t>Bolsover 003</t>
        </is>
      </c>
      <c r="D3959" s="417" t="inlineStr">
        <is>
          <t>E07000033</t>
        </is>
      </c>
      <c r="E3959" s="417" t="inlineStr">
        <is>
          <t>Bolsover</t>
        </is>
      </c>
      <c r="F3959" s="417" t="inlineStr">
        <is>
          <t>East Midlands</t>
        </is>
      </c>
      <c r="G3959" s="380" t="inlineStr">
        <is>
          <t>RT Rural</t>
        </is>
      </c>
      <c r="H3959" s="413" t="inlineStr">
        <is>
          <t>Rural</t>
        </is>
      </c>
    </row>
    <row r="3960" ht="15.75" customFormat="1" customHeight="1" s="41">
      <c r="B3960" s="416" t="inlineStr">
        <is>
          <t>E02004048</t>
        </is>
      </c>
      <c r="C3960" s="417" t="inlineStr">
        <is>
          <t>Bolsover 004</t>
        </is>
      </c>
      <c r="D3960" s="417" t="inlineStr">
        <is>
          <t>E07000033</t>
        </is>
      </c>
      <c r="E3960" s="417" t="inlineStr">
        <is>
          <t>Bolsover</t>
        </is>
      </c>
      <c r="F3960" s="417" t="inlineStr">
        <is>
          <t>East Midlands</t>
        </is>
      </c>
      <c r="G3960" s="380" t="inlineStr">
        <is>
          <t>RT Urban Small</t>
        </is>
      </c>
      <c r="H3960" s="413" t="inlineStr">
        <is>
          <t>Other Urban</t>
        </is>
      </c>
    </row>
    <row r="3961" ht="15.75" customFormat="1" customHeight="1" s="41">
      <c r="B3961" s="416" t="inlineStr">
        <is>
          <t>E02004049</t>
        </is>
      </c>
      <c r="C3961" s="417" t="inlineStr">
        <is>
          <t>Bolsover 005</t>
        </is>
      </c>
      <c r="D3961" s="417" t="inlineStr">
        <is>
          <t>E07000033</t>
        </is>
      </c>
      <c r="E3961" s="417" t="inlineStr">
        <is>
          <t>Bolsover</t>
        </is>
      </c>
      <c r="F3961" s="417" t="inlineStr">
        <is>
          <t>East Midlands</t>
        </is>
      </c>
      <c r="G3961" s="380" t="inlineStr">
        <is>
          <t>RT Rural</t>
        </is>
      </c>
      <c r="H3961" s="413" t="inlineStr">
        <is>
          <t>Rural</t>
        </is>
      </c>
    </row>
    <row r="3962" ht="15.75" customFormat="1" customHeight="1" s="41">
      <c r="B3962" s="416" t="inlineStr">
        <is>
          <t>E02004050</t>
        </is>
      </c>
      <c r="C3962" s="417" t="inlineStr">
        <is>
          <t>Bolsover 006</t>
        </is>
      </c>
      <c r="D3962" s="417" t="inlineStr">
        <is>
          <t>E07000033</t>
        </is>
      </c>
      <c r="E3962" s="417" t="inlineStr">
        <is>
          <t>Bolsover</t>
        </is>
      </c>
      <c r="F3962" s="417" t="inlineStr">
        <is>
          <t>East Midlands</t>
        </is>
      </c>
      <c r="G3962" s="380" t="inlineStr">
        <is>
          <t>RT Urban Small</t>
        </is>
      </c>
      <c r="H3962" s="413" t="inlineStr">
        <is>
          <t>Other Urban</t>
        </is>
      </c>
    </row>
    <row r="3963" ht="15.75" customFormat="1" customHeight="1" s="41">
      <c r="B3963" s="416" t="inlineStr">
        <is>
          <t>E02004051</t>
        </is>
      </c>
      <c r="C3963" s="417" t="inlineStr">
        <is>
          <t>Bolsover 007</t>
        </is>
      </c>
      <c r="D3963" s="417" t="inlineStr">
        <is>
          <t>E07000033</t>
        </is>
      </c>
      <c r="E3963" s="417" t="inlineStr">
        <is>
          <t>Bolsover</t>
        </is>
      </c>
      <c r="F3963" s="417" t="inlineStr">
        <is>
          <t>East Midlands</t>
        </is>
      </c>
      <c r="G3963" s="380" t="inlineStr">
        <is>
          <t>RT Rural</t>
        </is>
      </c>
      <c r="H3963" s="413" t="inlineStr">
        <is>
          <t>Rural</t>
        </is>
      </c>
    </row>
    <row r="3964" ht="15.75" customFormat="1" customHeight="1" s="41">
      <c r="B3964" s="416" t="inlineStr">
        <is>
          <t>E02004052</t>
        </is>
      </c>
      <c r="C3964" s="417" t="inlineStr">
        <is>
          <t>Bolsover 008</t>
        </is>
      </c>
      <c r="D3964" s="417" t="inlineStr">
        <is>
          <t>E07000033</t>
        </is>
      </c>
      <c r="E3964" s="417" t="inlineStr">
        <is>
          <t>Bolsover</t>
        </is>
      </c>
      <c r="F3964" s="417" t="inlineStr">
        <is>
          <t>East Midlands</t>
        </is>
      </c>
      <c r="G3964" s="380" t="inlineStr">
        <is>
          <t>RT Rural</t>
        </is>
      </c>
      <c r="H3964" s="413" t="inlineStr">
        <is>
          <t>Rural</t>
        </is>
      </c>
    </row>
    <row r="3965" ht="15.75" customFormat="1" customHeight="1" s="41">
      <c r="B3965" s="416" t="inlineStr">
        <is>
          <t>E02004053</t>
        </is>
      </c>
      <c r="C3965" s="417" t="inlineStr">
        <is>
          <t>Bolsover 009</t>
        </is>
      </c>
      <c r="D3965" s="417" t="inlineStr">
        <is>
          <t>E07000033</t>
        </is>
      </c>
      <c r="E3965" s="417" t="inlineStr">
        <is>
          <t>Bolsover</t>
        </is>
      </c>
      <c r="F3965" s="417" t="inlineStr">
        <is>
          <t>East Midlands</t>
        </is>
      </c>
      <c r="G3965" s="380" t="inlineStr">
        <is>
          <t>RT Urban Medium</t>
        </is>
      </c>
      <c r="H3965" s="413" t="inlineStr">
        <is>
          <t>Other Urban</t>
        </is>
      </c>
    </row>
    <row r="3966" ht="15.75" customFormat="1" customHeight="1" s="41">
      <c r="B3966" s="416" t="inlineStr">
        <is>
          <t>E02004054</t>
        </is>
      </c>
      <c r="C3966" s="417" t="inlineStr">
        <is>
          <t>Bolsover 010</t>
        </is>
      </c>
      <c r="D3966" s="417" t="inlineStr">
        <is>
          <t>E07000033</t>
        </is>
      </c>
      <c r="E3966" s="417" t="inlineStr">
        <is>
          <t>Bolsover</t>
        </is>
      </c>
      <c r="F3966" s="417" t="inlineStr">
        <is>
          <t>East Midlands</t>
        </is>
      </c>
      <c r="G3966" s="380" t="inlineStr">
        <is>
          <t>RT Urban Medium</t>
        </is>
      </c>
      <c r="H3966" s="413" t="inlineStr">
        <is>
          <t>Other Urban</t>
        </is>
      </c>
    </row>
    <row r="3967" ht="15.75" customFormat="1" customHeight="1" s="41">
      <c r="B3967" s="416" t="inlineStr">
        <is>
          <t>E02004055</t>
        </is>
      </c>
      <c r="C3967" s="417" t="inlineStr">
        <is>
          <t>Chesterfield 001</t>
        </is>
      </c>
      <c r="D3967" s="417" t="inlineStr">
        <is>
          <t>E07000034</t>
        </is>
      </c>
      <c r="E3967" s="417" t="inlineStr">
        <is>
          <t>Chesterfield</t>
        </is>
      </c>
      <c r="F3967" s="417" t="inlineStr">
        <is>
          <t>East Midlands</t>
        </is>
      </c>
      <c r="G3967" s="380" t="inlineStr">
        <is>
          <t>RT Urban Large</t>
        </is>
      </c>
      <c r="H3967" s="413" t="inlineStr">
        <is>
          <t>Other Urban</t>
        </is>
      </c>
    </row>
    <row r="3968" ht="15.75" customFormat="1" customHeight="1" s="41">
      <c r="B3968" s="416" t="inlineStr">
        <is>
          <t>E02004056</t>
        </is>
      </c>
      <c r="C3968" s="417" t="inlineStr">
        <is>
          <t>Chesterfield 002</t>
        </is>
      </c>
      <c r="D3968" s="417" t="inlineStr">
        <is>
          <t>E07000034</t>
        </is>
      </c>
      <c r="E3968" s="417" t="inlineStr">
        <is>
          <t>Chesterfield</t>
        </is>
      </c>
      <c r="F3968" s="417" t="inlineStr">
        <is>
          <t>East Midlands</t>
        </is>
      </c>
      <c r="G3968" s="380" t="inlineStr">
        <is>
          <t>RT Urban Large</t>
        </is>
      </c>
      <c r="H3968" s="413" t="inlineStr">
        <is>
          <t>Other Urban</t>
        </is>
      </c>
    </row>
    <row r="3969" ht="15.75" customFormat="1" customHeight="1" s="41">
      <c r="B3969" s="416" t="inlineStr">
        <is>
          <t>E02004057</t>
        </is>
      </c>
      <c r="C3969" s="417" t="inlineStr">
        <is>
          <t>Chesterfield 003</t>
        </is>
      </c>
      <c r="D3969" s="417" t="inlineStr">
        <is>
          <t>E07000034</t>
        </is>
      </c>
      <c r="E3969" s="417" t="inlineStr">
        <is>
          <t>Chesterfield</t>
        </is>
      </c>
      <c r="F3969" s="417" t="inlineStr">
        <is>
          <t>East Midlands</t>
        </is>
      </c>
      <c r="G3969" s="380" t="inlineStr">
        <is>
          <t>RT Urban Large</t>
        </is>
      </c>
      <c r="H3969" s="413" t="inlineStr">
        <is>
          <t>Other Urban</t>
        </is>
      </c>
    </row>
    <row r="3970" ht="15.75" customFormat="1" customHeight="1" s="41">
      <c r="B3970" s="416" t="inlineStr">
        <is>
          <t>E02004058</t>
        </is>
      </c>
      <c r="C3970" s="417" t="inlineStr">
        <is>
          <t>Chesterfield 004</t>
        </is>
      </c>
      <c r="D3970" s="417" t="inlineStr">
        <is>
          <t>E07000034</t>
        </is>
      </c>
      <c r="E3970" s="417" t="inlineStr">
        <is>
          <t>Chesterfield</t>
        </is>
      </c>
      <c r="F3970" s="417" t="inlineStr">
        <is>
          <t>East Midlands</t>
        </is>
      </c>
      <c r="G3970" s="380" t="inlineStr">
        <is>
          <t>RT Urban Large</t>
        </is>
      </c>
      <c r="H3970" s="413" t="inlineStr">
        <is>
          <t>Other Urban</t>
        </is>
      </c>
    </row>
    <row r="3971" ht="15.75" customFormat="1" customHeight="1" s="41">
      <c r="B3971" s="416" t="inlineStr">
        <is>
          <t>E02004059</t>
        </is>
      </c>
      <c r="C3971" s="417" t="inlineStr">
        <is>
          <t>Chesterfield 005</t>
        </is>
      </c>
      <c r="D3971" s="417" t="inlineStr">
        <is>
          <t>E07000034</t>
        </is>
      </c>
      <c r="E3971" s="417" t="inlineStr">
        <is>
          <t>Chesterfield</t>
        </is>
      </c>
      <c r="F3971" s="417" t="inlineStr">
        <is>
          <t>East Midlands</t>
        </is>
      </c>
      <c r="G3971" s="380" t="inlineStr">
        <is>
          <t>RT Urban Large</t>
        </is>
      </c>
      <c r="H3971" s="413" t="inlineStr">
        <is>
          <t>Other Urban</t>
        </is>
      </c>
    </row>
    <row r="3972" ht="15.75" customFormat="1" customHeight="1" s="41">
      <c r="B3972" s="416" t="inlineStr">
        <is>
          <t>E02004060</t>
        </is>
      </c>
      <c r="C3972" s="417" t="inlineStr">
        <is>
          <t>Chesterfield 006</t>
        </is>
      </c>
      <c r="D3972" s="417" t="inlineStr">
        <is>
          <t>E07000034</t>
        </is>
      </c>
      <c r="E3972" s="417" t="inlineStr">
        <is>
          <t>Chesterfield</t>
        </is>
      </c>
      <c r="F3972" s="417" t="inlineStr">
        <is>
          <t>East Midlands</t>
        </is>
      </c>
      <c r="G3972" s="380" t="inlineStr">
        <is>
          <t>RT Urban Large</t>
        </is>
      </c>
      <c r="H3972" s="413" t="inlineStr">
        <is>
          <t>Other Urban</t>
        </is>
      </c>
    </row>
    <row r="3973" ht="15.75" customFormat="1" customHeight="1" s="41">
      <c r="B3973" s="416" t="inlineStr">
        <is>
          <t>E02004061</t>
        </is>
      </c>
      <c r="C3973" s="417" t="inlineStr">
        <is>
          <t>Chesterfield 007</t>
        </is>
      </c>
      <c r="D3973" s="417" t="inlineStr">
        <is>
          <t>E07000034</t>
        </is>
      </c>
      <c r="E3973" s="417" t="inlineStr">
        <is>
          <t>Chesterfield</t>
        </is>
      </c>
      <c r="F3973" s="417" t="inlineStr">
        <is>
          <t>East Midlands</t>
        </is>
      </c>
      <c r="G3973" s="380" t="inlineStr">
        <is>
          <t>RT Urban Large</t>
        </is>
      </c>
      <c r="H3973" s="413" t="inlineStr">
        <is>
          <t>Other Urban</t>
        </is>
      </c>
    </row>
    <row r="3974" ht="15.75" customFormat="1" customHeight="1" s="41">
      <c r="B3974" s="416" t="inlineStr">
        <is>
          <t>E02004062</t>
        </is>
      </c>
      <c r="C3974" s="417" t="inlineStr">
        <is>
          <t>Chesterfield 008</t>
        </is>
      </c>
      <c r="D3974" s="417" t="inlineStr">
        <is>
          <t>E07000034</t>
        </is>
      </c>
      <c r="E3974" s="417" t="inlineStr">
        <is>
          <t>Chesterfield</t>
        </is>
      </c>
      <c r="F3974" s="417" t="inlineStr">
        <is>
          <t>East Midlands</t>
        </is>
      </c>
      <c r="G3974" s="380" t="inlineStr">
        <is>
          <t>RT Urban Large</t>
        </is>
      </c>
      <c r="H3974" s="413" t="inlineStr">
        <is>
          <t>Other Urban</t>
        </is>
      </c>
    </row>
    <row r="3975" ht="15.75" customFormat="1" customHeight="1" s="41">
      <c r="B3975" s="416" t="inlineStr">
        <is>
          <t>E02004063</t>
        </is>
      </c>
      <c r="C3975" s="417" t="inlineStr">
        <is>
          <t>Chesterfield 009</t>
        </is>
      </c>
      <c r="D3975" s="417" t="inlineStr">
        <is>
          <t>E07000034</t>
        </is>
      </c>
      <c r="E3975" s="417" t="inlineStr">
        <is>
          <t>Chesterfield</t>
        </is>
      </c>
      <c r="F3975" s="417" t="inlineStr">
        <is>
          <t>East Midlands</t>
        </is>
      </c>
      <c r="G3975" s="380" t="inlineStr">
        <is>
          <t>RT Urban Large</t>
        </is>
      </c>
      <c r="H3975" s="413" t="inlineStr">
        <is>
          <t>Other Urban</t>
        </is>
      </c>
    </row>
    <row r="3976" ht="15.75" customFormat="1" customHeight="1" s="41">
      <c r="B3976" s="416" t="inlineStr">
        <is>
          <t>E02004064</t>
        </is>
      </c>
      <c r="C3976" s="417" t="inlineStr">
        <is>
          <t>Chesterfield 010</t>
        </is>
      </c>
      <c r="D3976" s="417" t="inlineStr">
        <is>
          <t>E07000034</t>
        </is>
      </c>
      <c r="E3976" s="417" t="inlineStr">
        <is>
          <t>Chesterfield</t>
        </is>
      </c>
      <c r="F3976" s="417" t="inlineStr">
        <is>
          <t>East Midlands</t>
        </is>
      </c>
      <c r="G3976" s="380" t="inlineStr">
        <is>
          <t>RT Urban Large</t>
        </is>
      </c>
      <c r="H3976" s="413" t="inlineStr">
        <is>
          <t>Other Urban</t>
        </is>
      </c>
    </row>
    <row r="3977" ht="15.75" customFormat="1" customHeight="1" s="41">
      <c r="B3977" s="416" t="inlineStr">
        <is>
          <t>E02004065</t>
        </is>
      </c>
      <c r="C3977" s="417" t="inlineStr">
        <is>
          <t>Chesterfield 011</t>
        </is>
      </c>
      <c r="D3977" s="417" t="inlineStr">
        <is>
          <t>E07000034</t>
        </is>
      </c>
      <c r="E3977" s="417" t="inlineStr">
        <is>
          <t>Chesterfield</t>
        </is>
      </c>
      <c r="F3977" s="417" t="inlineStr">
        <is>
          <t>East Midlands</t>
        </is>
      </c>
      <c r="G3977" s="380" t="inlineStr">
        <is>
          <t>RT Urban Large</t>
        </is>
      </c>
      <c r="H3977" s="413" t="inlineStr">
        <is>
          <t>Other Urban</t>
        </is>
      </c>
    </row>
    <row r="3978" ht="15.75" customFormat="1" customHeight="1" s="41">
      <c r="B3978" s="416" t="inlineStr">
        <is>
          <t>E02004066</t>
        </is>
      </c>
      <c r="C3978" s="417" t="inlineStr">
        <is>
          <t>Chesterfield 012</t>
        </is>
      </c>
      <c r="D3978" s="417" t="inlineStr">
        <is>
          <t>E07000034</t>
        </is>
      </c>
      <c r="E3978" s="417" t="inlineStr">
        <is>
          <t>Chesterfield</t>
        </is>
      </c>
      <c r="F3978" s="417" t="inlineStr">
        <is>
          <t>East Midlands</t>
        </is>
      </c>
      <c r="G3978" s="380" t="inlineStr">
        <is>
          <t>RT Urban Large</t>
        </is>
      </c>
      <c r="H3978" s="413" t="inlineStr">
        <is>
          <t>Other Urban</t>
        </is>
      </c>
    </row>
    <row r="3979" ht="15.75" customFormat="1" customHeight="1" s="41">
      <c r="B3979" s="416" t="inlineStr">
        <is>
          <t>E02004067</t>
        </is>
      </c>
      <c r="C3979" s="417" t="inlineStr">
        <is>
          <t>Chesterfield 013</t>
        </is>
      </c>
      <c r="D3979" s="417" t="inlineStr">
        <is>
          <t>E07000034</t>
        </is>
      </c>
      <c r="E3979" s="417" t="inlineStr">
        <is>
          <t>Chesterfield</t>
        </is>
      </c>
      <c r="F3979" s="417" t="inlineStr">
        <is>
          <t>East Midlands</t>
        </is>
      </c>
      <c r="G3979" s="380" t="inlineStr">
        <is>
          <t>RT Urban Large</t>
        </is>
      </c>
      <c r="H3979" s="413" t="inlineStr">
        <is>
          <t>Other Urban</t>
        </is>
      </c>
    </row>
    <row r="3980" ht="15.75" customFormat="1" customHeight="1" s="41">
      <c r="B3980" s="416" t="inlineStr">
        <is>
          <t>E02004068</t>
        </is>
      </c>
      <c r="C3980" s="417" t="inlineStr">
        <is>
          <t>Derbyshire Dales 001</t>
        </is>
      </c>
      <c r="D3980" s="417" t="inlineStr">
        <is>
          <t>E07000035</t>
        </is>
      </c>
      <c r="E3980" s="417" t="inlineStr">
        <is>
          <t>Derbyshire Dales</t>
        </is>
      </c>
      <c r="F3980" s="417" t="inlineStr">
        <is>
          <t>East Midlands</t>
        </is>
      </c>
      <c r="G3980" s="380" t="inlineStr">
        <is>
          <t>RT Rural</t>
        </is>
      </c>
      <c r="H3980" s="413" t="inlineStr">
        <is>
          <t>Rural</t>
        </is>
      </c>
    </row>
    <row r="3981" ht="15.75" customFormat="1" customHeight="1" s="41">
      <c r="B3981" s="416" t="inlineStr">
        <is>
          <t>E02004069</t>
        </is>
      </c>
      <c r="C3981" s="417" t="inlineStr">
        <is>
          <t>Derbyshire Dales 002</t>
        </is>
      </c>
      <c r="D3981" s="417" t="inlineStr">
        <is>
          <t>E07000035</t>
        </is>
      </c>
      <c r="E3981" s="417" t="inlineStr">
        <is>
          <t>Derbyshire Dales</t>
        </is>
      </c>
      <c r="F3981" s="417" t="inlineStr">
        <is>
          <t>East Midlands</t>
        </is>
      </c>
      <c r="G3981" s="380" t="inlineStr">
        <is>
          <t>RT Rural</t>
        </is>
      </c>
      <c r="H3981" s="413" t="inlineStr">
        <is>
          <t>Rural</t>
        </is>
      </c>
    </row>
    <row r="3982" ht="15.75" customFormat="1" customHeight="1" s="41">
      <c r="B3982" s="416" t="inlineStr">
        <is>
          <t>E02004070</t>
        </is>
      </c>
      <c r="C3982" s="417" t="inlineStr">
        <is>
          <t>Derbyshire Dales 003</t>
        </is>
      </c>
      <c r="D3982" s="417" t="inlineStr">
        <is>
          <t>E07000035</t>
        </is>
      </c>
      <c r="E3982" s="417" t="inlineStr">
        <is>
          <t>Derbyshire Dales</t>
        </is>
      </c>
      <c r="F3982" s="417" t="inlineStr">
        <is>
          <t>East Midlands</t>
        </is>
      </c>
      <c r="G3982" s="380" t="inlineStr">
        <is>
          <t>RT Rural</t>
        </is>
      </c>
      <c r="H3982" s="413" t="inlineStr">
        <is>
          <t>Rural</t>
        </is>
      </c>
    </row>
    <row r="3983" ht="15.75" customFormat="1" customHeight="1" s="41">
      <c r="B3983" s="416" t="inlineStr">
        <is>
          <t>E02004071</t>
        </is>
      </c>
      <c r="C3983" s="417" t="inlineStr">
        <is>
          <t>Derbyshire Dales 004</t>
        </is>
      </c>
      <c r="D3983" s="417" t="inlineStr">
        <is>
          <t>E07000035</t>
        </is>
      </c>
      <c r="E3983" s="417" t="inlineStr">
        <is>
          <t>Derbyshire Dales</t>
        </is>
      </c>
      <c r="F3983" s="417" t="inlineStr">
        <is>
          <t>East Midlands</t>
        </is>
      </c>
      <c r="G3983" s="380" t="inlineStr">
        <is>
          <t>RT Rural</t>
        </is>
      </c>
      <c r="H3983" s="413" t="inlineStr">
        <is>
          <t>Rural</t>
        </is>
      </c>
    </row>
    <row r="3984" ht="15.75" customFormat="1" customHeight="1" s="41">
      <c r="B3984" s="416" t="inlineStr">
        <is>
          <t>E02004072</t>
        </is>
      </c>
      <c r="C3984" s="417" t="inlineStr">
        <is>
          <t>Derbyshire Dales 005</t>
        </is>
      </c>
      <c r="D3984" s="417" t="inlineStr">
        <is>
          <t>E07000035</t>
        </is>
      </c>
      <c r="E3984" s="417" t="inlineStr">
        <is>
          <t>Derbyshire Dales</t>
        </is>
      </c>
      <c r="F3984" s="417" t="inlineStr">
        <is>
          <t>East Midlands</t>
        </is>
      </c>
      <c r="G3984" s="380" t="inlineStr">
        <is>
          <t>RT Urban Small</t>
        </is>
      </c>
      <c r="H3984" s="413" t="inlineStr">
        <is>
          <t>Other Urban</t>
        </is>
      </c>
    </row>
    <row r="3985" ht="15.75" customFormat="1" customHeight="1" s="41">
      <c r="B3985" s="416" t="inlineStr">
        <is>
          <t>E02004073</t>
        </is>
      </c>
      <c r="C3985" s="417" t="inlineStr">
        <is>
          <t>Derbyshire Dales 006</t>
        </is>
      </c>
      <c r="D3985" s="417" t="inlineStr">
        <is>
          <t>E07000035</t>
        </is>
      </c>
      <c r="E3985" s="417" t="inlineStr">
        <is>
          <t>Derbyshire Dales</t>
        </is>
      </c>
      <c r="F3985" s="417" t="inlineStr">
        <is>
          <t>East Midlands</t>
        </is>
      </c>
      <c r="G3985" s="380" t="inlineStr">
        <is>
          <t>RT Rural</t>
        </is>
      </c>
      <c r="H3985" s="413" t="inlineStr">
        <is>
          <t>Rural</t>
        </is>
      </c>
    </row>
    <row r="3986" ht="15.75" customFormat="1" customHeight="1" s="41">
      <c r="B3986" s="416" t="inlineStr">
        <is>
          <t>E02004074</t>
        </is>
      </c>
      <c r="C3986" s="417" t="inlineStr">
        <is>
          <t>Derbyshire Dales 007</t>
        </is>
      </c>
      <c r="D3986" s="417" t="inlineStr">
        <is>
          <t>E07000035</t>
        </is>
      </c>
      <c r="E3986" s="417" t="inlineStr">
        <is>
          <t>Derbyshire Dales</t>
        </is>
      </c>
      <c r="F3986" s="417" t="inlineStr">
        <is>
          <t>East Midlands</t>
        </is>
      </c>
      <c r="G3986" s="380" t="inlineStr">
        <is>
          <t>RT Rural</t>
        </is>
      </c>
      <c r="H3986" s="413" t="inlineStr">
        <is>
          <t>Rural</t>
        </is>
      </c>
    </row>
    <row r="3987" ht="15.75" customFormat="1" customHeight="1" s="41">
      <c r="B3987" s="416" t="inlineStr">
        <is>
          <t>E02004075</t>
        </is>
      </c>
      <c r="C3987" s="417" t="inlineStr">
        <is>
          <t>Derbyshire Dales 008</t>
        </is>
      </c>
      <c r="D3987" s="417" t="inlineStr">
        <is>
          <t>E07000035</t>
        </is>
      </c>
      <c r="E3987" s="417" t="inlineStr">
        <is>
          <t>Derbyshire Dales</t>
        </is>
      </c>
      <c r="F3987" s="417" t="inlineStr">
        <is>
          <t>East Midlands</t>
        </is>
      </c>
      <c r="G3987" s="380" t="inlineStr">
        <is>
          <t>RT Rural</t>
        </is>
      </c>
      <c r="H3987" s="413" t="inlineStr">
        <is>
          <t>Rural</t>
        </is>
      </c>
    </row>
    <row r="3988" ht="15.75" customFormat="1" customHeight="1" s="41">
      <c r="B3988" s="416" t="inlineStr">
        <is>
          <t>E02004076</t>
        </is>
      </c>
      <c r="C3988" s="417" t="inlineStr">
        <is>
          <t>Derbyshire Dales 009</t>
        </is>
      </c>
      <c r="D3988" s="417" t="inlineStr">
        <is>
          <t>E07000035</t>
        </is>
      </c>
      <c r="E3988" s="417" t="inlineStr">
        <is>
          <t>Derbyshire Dales</t>
        </is>
      </c>
      <c r="F3988" s="417" t="inlineStr">
        <is>
          <t>East Midlands</t>
        </is>
      </c>
      <c r="G3988" s="380" t="inlineStr">
        <is>
          <t>RT Rural</t>
        </is>
      </c>
      <c r="H3988" s="413" t="inlineStr">
        <is>
          <t>Rural</t>
        </is>
      </c>
    </row>
    <row r="3989" ht="15.75" customFormat="1" customHeight="1" s="41">
      <c r="B3989" s="416" t="inlineStr">
        <is>
          <t>E02004077</t>
        </is>
      </c>
      <c r="C3989" s="417" t="inlineStr">
        <is>
          <t>Derbyshire Dales 010</t>
        </is>
      </c>
      <c r="D3989" s="417" t="inlineStr">
        <is>
          <t>E07000035</t>
        </is>
      </c>
      <c r="E3989" s="417" t="inlineStr">
        <is>
          <t>Derbyshire Dales</t>
        </is>
      </c>
      <c r="F3989" s="417" t="inlineStr">
        <is>
          <t>East Midlands</t>
        </is>
      </c>
      <c r="G3989" s="380" t="inlineStr">
        <is>
          <t>RT Rural</t>
        </is>
      </c>
      <c r="H3989" s="413" t="inlineStr">
        <is>
          <t>Rural</t>
        </is>
      </c>
    </row>
    <row r="3990" ht="15.75" customFormat="1" customHeight="1" s="41">
      <c r="B3990" s="416" t="inlineStr">
        <is>
          <t>E02004078</t>
        </is>
      </c>
      <c r="C3990" s="417" t="inlineStr">
        <is>
          <t>Erewash 001</t>
        </is>
      </c>
      <c r="D3990" s="417" t="inlineStr">
        <is>
          <t>E07000036</t>
        </is>
      </c>
      <c r="E3990" s="417" t="inlineStr">
        <is>
          <t>Erewash</t>
        </is>
      </c>
      <c r="F3990" s="417" t="inlineStr">
        <is>
          <t>East Midlands</t>
        </is>
      </c>
      <c r="G3990" s="380" t="inlineStr">
        <is>
          <t>RT Urban Big</t>
        </is>
      </c>
      <c r="H3990" s="413" t="inlineStr">
        <is>
          <t>Other Urban</t>
        </is>
      </c>
    </row>
    <row r="3991" ht="15.75" customFormat="1" customHeight="1" s="41">
      <c r="B3991" s="416" t="inlineStr">
        <is>
          <t>E02004080</t>
        </is>
      </c>
      <c r="C3991" s="417" t="inlineStr">
        <is>
          <t>Erewash 003</t>
        </is>
      </c>
      <c r="D3991" s="417" t="inlineStr">
        <is>
          <t>E07000036</t>
        </is>
      </c>
      <c r="E3991" s="417" t="inlineStr">
        <is>
          <t>Erewash</t>
        </is>
      </c>
      <c r="F3991" s="417" t="inlineStr">
        <is>
          <t>East Midlands</t>
        </is>
      </c>
      <c r="G3991" s="380" t="inlineStr">
        <is>
          <t>RT Urban Big</t>
        </is>
      </c>
      <c r="H3991" s="413" t="inlineStr">
        <is>
          <t>Other Urban</t>
        </is>
      </c>
    </row>
    <row r="3992" ht="15.75" customFormat="1" customHeight="1" s="41">
      <c r="B3992" s="416" t="inlineStr">
        <is>
          <t>E02004081</t>
        </is>
      </c>
      <c r="C3992" s="417" t="inlineStr">
        <is>
          <t>Erewash 004</t>
        </is>
      </c>
      <c r="D3992" s="417" t="inlineStr">
        <is>
          <t>E07000036</t>
        </is>
      </c>
      <c r="E3992" s="417" t="inlineStr">
        <is>
          <t>Erewash</t>
        </is>
      </c>
      <c r="F3992" s="417" t="inlineStr">
        <is>
          <t>East Midlands</t>
        </is>
      </c>
      <c r="G3992" s="380" t="inlineStr">
        <is>
          <t>RT Rural</t>
        </is>
      </c>
      <c r="H3992" s="413" t="inlineStr">
        <is>
          <t>Rural</t>
        </is>
      </c>
    </row>
    <row r="3993" ht="15.75" customFormat="1" customHeight="1" s="41">
      <c r="B3993" s="416" t="inlineStr">
        <is>
          <t>E02004082</t>
        </is>
      </c>
      <c r="C3993" s="417" t="inlineStr">
        <is>
          <t>Erewash 005</t>
        </is>
      </c>
      <c r="D3993" s="417" t="inlineStr">
        <is>
          <t>E07000036</t>
        </is>
      </c>
      <c r="E3993" s="417" t="inlineStr">
        <is>
          <t>Erewash</t>
        </is>
      </c>
      <c r="F3993" s="417" t="inlineStr">
        <is>
          <t>East Midlands</t>
        </is>
      </c>
      <c r="G3993" s="380" t="inlineStr">
        <is>
          <t>RT Rural</t>
        </is>
      </c>
      <c r="H3993" s="413" t="inlineStr">
        <is>
          <t>Rural</t>
        </is>
      </c>
    </row>
    <row r="3994" ht="15.75" customFormat="1" customHeight="1" s="41">
      <c r="B3994" s="416" t="inlineStr">
        <is>
          <t>E02004083</t>
        </is>
      </c>
      <c r="C3994" s="417" t="inlineStr">
        <is>
          <t>Erewash 006</t>
        </is>
      </c>
      <c r="D3994" s="417" t="inlineStr">
        <is>
          <t>E07000036</t>
        </is>
      </c>
      <c r="E3994" s="417" t="inlineStr">
        <is>
          <t>Erewash</t>
        </is>
      </c>
      <c r="F3994" s="417" t="inlineStr">
        <is>
          <t>East Midlands</t>
        </is>
      </c>
      <c r="G3994" s="380" t="inlineStr">
        <is>
          <t>RT Urban Big</t>
        </is>
      </c>
      <c r="H3994" s="413" t="inlineStr">
        <is>
          <t>Other Urban</t>
        </is>
      </c>
    </row>
    <row r="3995" ht="15.75" customFormat="1" customHeight="1" s="41">
      <c r="B3995" s="416" t="inlineStr">
        <is>
          <t>E02004084</t>
        </is>
      </c>
      <c r="C3995" s="417" t="inlineStr">
        <is>
          <t>Erewash 007</t>
        </is>
      </c>
      <c r="D3995" s="417" t="inlineStr">
        <is>
          <t>E07000036</t>
        </is>
      </c>
      <c r="E3995" s="417" t="inlineStr">
        <is>
          <t>Erewash</t>
        </is>
      </c>
      <c r="F3995" s="417" t="inlineStr">
        <is>
          <t>East Midlands</t>
        </is>
      </c>
      <c r="G3995" s="380" t="inlineStr">
        <is>
          <t>RT Urban Big</t>
        </is>
      </c>
      <c r="H3995" s="413" t="inlineStr">
        <is>
          <t>Other Urban</t>
        </is>
      </c>
    </row>
    <row r="3996" ht="15.75" customFormat="1" customHeight="1" s="41">
      <c r="B3996" s="416" t="inlineStr">
        <is>
          <t>E02004085</t>
        </is>
      </c>
      <c r="C3996" s="417" t="inlineStr">
        <is>
          <t>Erewash 008</t>
        </is>
      </c>
      <c r="D3996" s="417" t="inlineStr">
        <is>
          <t>E07000036</t>
        </is>
      </c>
      <c r="E3996" s="417" t="inlineStr">
        <is>
          <t>Erewash</t>
        </is>
      </c>
      <c r="F3996" s="417" t="inlineStr">
        <is>
          <t>East Midlands</t>
        </is>
      </c>
      <c r="G3996" s="380" t="inlineStr">
        <is>
          <t>RT Urban Big</t>
        </is>
      </c>
      <c r="H3996" s="413" t="inlineStr">
        <is>
          <t>Other Urban</t>
        </is>
      </c>
    </row>
    <row r="3997" ht="15.75" customFormat="1" customHeight="1" s="41">
      <c r="B3997" s="416" t="inlineStr">
        <is>
          <t>E02004086</t>
        </is>
      </c>
      <c r="C3997" s="417" t="inlineStr">
        <is>
          <t>Erewash 009</t>
        </is>
      </c>
      <c r="D3997" s="417" t="inlineStr">
        <is>
          <t>E07000036</t>
        </is>
      </c>
      <c r="E3997" s="417" t="inlineStr">
        <is>
          <t>Erewash</t>
        </is>
      </c>
      <c r="F3997" s="417" t="inlineStr">
        <is>
          <t>East Midlands</t>
        </is>
      </c>
      <c r="G3997" s="380" t="inlineStr">
        <is>
          <t>RT Urban Large</t>
        </is>
      </c>
      <c r="H3997" s="413" t="inlineStr">
        <is>
          <t>Other Urban</t>
        </is>
      </c>
    </row>
    <row r="3998" ht="15.75" customFormat="1" customHeight="1" s="41">
      <c r="B3998" s="416" t="inlineStr">
        <is>
          <t>E02004087</t>
        </is>
      </c>
      <c r="C3998" s="417" t="inlineStr">
        <is>
          <t>Erewash 010</t>
        </is>
      </c>
      <c r="D3998" s="417" t="inlineStr">
        <is>
          <t>E07000036</t>
        </is>
      </c>
      <c r="E3998" s="417" t="inlineStr">
        <is>
          <t>Erewash</t>
        </is>
      </c>
      <c r="F3998" s="417" t="inlineStr">
        <is>
          <t>East Midlands</t>
        </is>
      </c>
      <c r="G3998" s="380" t="inlineStr">
        <is>
          <t>RT Urban Big</t>
        </is>
      </c>
      <c r="H3998" s="413" t="inlineStr">
        <is>
          <t>Other Urban</t>
        </is>
      </c>
    </row>
    <row r="3999" ht="15.75" customFormat="1" customHeight="1" s="41">
      <c r="B3999" s="416" t="inlineStr">
        <is>
          <t>E02004088</t>
        </is>
      </c>
      <c r="C3999" s="417" t="inlineStr">
        <is>
          <t>Erewash 011</t>
        </is>
      </c>
      <c r="D3999" s="417" t="inlineStr">
        <is>
          <t>E07000036</t>
        </is>
      </c>
      <c r="E3999" s="417" t="inlineStr">
        <is>
          <t>Erewash</t>
        </is>
      </c>
      <c r="F3999" s="417" t="inlineStr">
        <is>
          <t>East Midlands</t>
        </is>
      </c>
      <c r="G3999" s="380" t="inlineStr">
        <is>
          <t>RT Urban Big</t>
        </is>
      </c>
      <c r="H3999" s="413" t="inlineStr">
        <is>
          <t>Other Urban</t>
        </is>
      </c>
    </row>
    <row r="4000" ht="15.75" customFormat="1" customHeight="1" s="41">
      <c r="B4000" s="416" t="inlineStr">
        <is>
          <t>E02004089</t>
        </is>
      </c>
      <c r="C4000" s="417" t="inlineStr">
        <is>
          <t>Erewash 012</t>
        </is>
      </c>
      <c r="D4000" s="417" t="inlineStr">
        <is>
          <t>E07000036</t>
        </is>
      </c>
      <c r="E4000" s="417" t="inlineStr">
        <is>
          <t>Erewash</t>
        </is>
      </c>
      <c r="F4000" s="417" t="inlineStr">
        <is>
          <t>East Midlands</t>
        </is>
      </c>
      <c r="G4000" s="380" t="inlineStr">
        <is>
          <t>RT Urban Big</t>
        </is>
      </c>
      <c r="H4000" s="413" t="inlineStr">
        <is>
          <t>Other Urban</t>
        </is>
      </c>
    </row>
    <row r="4001" ht="15.75" customFormat="1" customHeight="1" s="41">
      <c r="B4001" s="416" t="inlineStr">
        <is>
          <t>E02004090</t>
        </is>
      </c>
      <c r="C4001" s="417" t="inlineStr">
        <is>
          <t>Erewash 013</t>
        </is>
      </c>
      <c r="D4001" s="417" t="inlineStr">
        <is>
          <t>E07000036</t>
        </is>
      </c>
      <c r="E4001" s="417" t="inlineStr">
        <is>
          <t>Erewash</t>
        </is>
      </c>
      <c r="F4001" s="417" t="inlineStr">
        <is>
          <t>East Midlands</t>
        </is>
      </c>
      <c r="G4001" s="380" t="inlineStr">
        <is>
          <t>RT Urban Big</t>
        </is>
      </c>
      <c r="H4001" s="413" t="inlineStr">
        <is>
          <t>Other Urban</t>
        </is>
      </c>
    </row>
    <row r="4002" ht="15.75" customFormat="1" customHeight="1" s="41">
      <c r="B4002" s="416" t="inlineStr">
        <is>
          <t>E02004091</t>
        </is>
      </c>
      <c r="C4002" s="417" t="inlineStr">
        <is>
          <t>Erewash 014</t>
        </is>
      </c>
      <c r="D4002" s="417" t="inlineStr">
        <is>
          <t>E07000036</t>
        </is>
      </c>
      <c r="E4002" s="417" t="inlineStr">
        <is>
          <t>Erewash</t>
        </is>
      </c>
      <c r="F4002" s="417" t="inlineStr">
        <is>
          <t>East Midlands</t>
        </is>
      </c>
      <c r="G4002" s="380" t="inlineStr">
        <is>
          <t>RT Urban Big</t>
        </is>
      </c>
      <c r="H4002" s="413" t="inlineStr">
        <is>
          <t>Other Urban</t>
        </is>
      </c>
    </row>
    <row r="4003" ht="15.75" customFormat="1" customHeight="1" s="41">
      <c r="B4003" s="416" t="inlineStr">
        <is>
          <t>E02004092</t>
        </is>
      </c>
      <c r="C4003" s="417" t="inlineStr">
        <is>
          <t>Erewash 015</t>
        </is>
      </c>
      <c r="D4003" s="417" t="inlineStr">
        <is>
          <t>E07000036</t>
        </is>
      </c>
      <c r="E4003" s="417" t="inlineStr">
        <is>
          <t>Erewash</t>
        </is>
      </c>
      <c r="F4003" s="417" t="inlineStr">
        <is>
          <t>East Midlands</t>
        </is>
      </c>
      <c r="G4003" s="380" t="inlineStr">
        <is>
          <t>RT Urban Big</t>
        </is>
      </c>
      <c r="H4003" s="413" t="inlineStr">
        <is>
          <t>Other Urban</t>
        </is>
      </c>
    </row>
    <row r="4004" ht="15.75" customFormat="1" customHeight="1" s="41">
      <c r="B4004" s="416" t="inlineStr">
        <is>
          <t>E02004093</t>
        </is>
      </c>
      <c r="C4004" s="417" t="inlineStr">
        <is>
          <t>High Peak 001</t>
        </is>
      </c>
      <c r="D4004" s="417" t="inlineStr">
        <is>
          <t>E07000037</t>
        </is>
      </c>
      <c r="E4004" s="417" t="inlineStr">
        <is>
          <t>High Peak</t>
        </is>
      </c>
      <c r="F4004" s="417" t="inlineStr">
        <is>
          <t>East Midlands</t>
        </is>
      </c>
      <c r="G4004" s="380" t="inlineStr">
        <is>
          <t>RT Rural</t>
        </is>
      </c>
      <c r="H4004" s="413" t="inlineStr">
        <is>
          <t>Rural</t>
        </is>
      </c>
    </row>
    <row r="4005" ht="15.75" customFormat="1" customHeight="1" s="41">
      <c r="B4005" s="416" t="inlineStr">
        <is>
          <t>E02004094</t>
        </is>
      </c>
      <c r="C4005" s="417" t="inlineStr">
        <is>
          <t>High Peak 002</t>
        </is>
      </c>
      <c r="D4005" s="417" t="inlineStr">
        <is>
          <t>E07000037</t>
        </is>
      </c>
      <c r="E4005" s="417" t="inlineStr">
        <is>
          <t>High Peak</t>
        </is>
      </c>
      <c r="F4005" s="417" t="inlineStr">
        <is>
          <t>East Midlands</t>
        </is>
      </c>
      <c r="G4005" s="380" t="inlineStr">
        <is>
          <t>RT Urban Medium</t>
        </is>
      </c>
      <c r="H4005" s="413" t="inlineStr">
        <is>
          <t>Other Urban</t>
        </is>
      </c>
    </row>
    <row r="4006" ht="15.75" customFormat="1" customHeight="1" s="41">
      <c r="B4006" s="416" t="inlineStr">
        <is>
          <t>E02004095</t>
        </is>
      </c>
      <c r="C4006" s="417" t="inlineStr">
        <is>
          <t>High Peak 003</t>
        </is>
      </c>
      <c r="D4006" s="417" t="inlineStr">
        <is>
          <t>E07000037</t>
        </is>
      </c>
      <c r="E4006" s="417" t="inlineStr">
        <is>
          <t>High Peak</t>
        </is>
      </c>
      <c r="F4006" s="417" t="inlineStr">
        <is>
          <t>East Midlands</t>
        </is>
      </c>
      <c r="G4006" s="380" t="inlineStr">
        <is>
          <t>RT Urban Medium</t>
        </is>
      </c>
      <c r="H4006" s="413" t="inlineStr">
        <is>
          <t>Other Urban</t>
        </is>
      </c>
    </row>
    <row r="4007" ht="15.75" customFormat="1" customHeight="1" s="41">
      <c r="B4007" s="416" t="inlineStr">
        <is>
          <t>E02004096</t>
        </is>
      </c>
      <c r="C4007" s="417" t="inlineStr">
        <is>
          <t>High Peak 004</t>
        </is>
      </c>
      <c r="D4007" s="417" t="inlineStr">
        <is>
          <t>E07000037</t>
        </is>
      </c>
      <c r="E4007" s="417" t="inlineStr">
        <is>
          <t>High Peak</t>
        </is>
      </c>
      <c r="F4007" s="417" t="inlineStr">
        <is>
          <t>East Midlands</t>
        </is>
      </c>
      <c r="G4007" s="380" t="inlineStr">
        <is>
          <t>RT Rural</t>
        </is>
      </c>
      <c r="H4007" s="413" t="inlineStr">
        <is>
          <t>Rural</t>
        </is>
      </c>
    </row>
    <row r="4008" ht="15.75" customFormat="1" customHeight="1" s="41">
      <c r="B4008" s="416" t="inlineStr">
        <is>
          <t>E02004097</t>
        </is>
      </c>
      <c r="C4008" s="417" t="inlineStr">
        <is>
          <t>High Peak 005</t>
        </is>
      </c>
      <c r="D4008" s="417" t="inlineStr">
        <is>
          <t>E07000037</t>
        </is>
      </c>
      <c r="E4008" s="417" t="inlineStr">
        <is>
          <t>High Peak</t>
        </is>
      </c>
      <c r="F4008" s="417" t="inlineStr">
        <is>
          <t>East Midlands</t>
        </is>
      </c>
      <c r="G4008" s="380" t="inlineStr">
        <is>
          <t>RT Rural</t>
        </is>
      </c>
      <c r="H4008" s="413" t="inlineStr">
        <is>
          <t>Rural</t>
        </is>
      </c>
    </row>
    <row r="4009" ht="15.75" customFormat="1" customHeight="1" s="41">
      <c r="B4009" s="416" t="inlineStr">
        <is>
          <t>E02004098</t>
        </is>
      </c>
      <c r="C4009" s="417" t="inlineStr">
        <is>
          <t>High Peak 006</t>
        </is>
      </c>
      <c r="D4009" s="417" t="inlineStr">
        <is>
          <t>E07000037</t>
        </is>
      </c>
      <c r="E4009" s="417" t="inlineStr">
        <is>
          <t>High Peak</t>
        </is>
      </c>
      <c r="F4009" s="417" t="inlineStr">
        <is>
          <t>East Midlands</t>
        </is>
      </c>
      <c r="G4009" s="380" t="inlineStr">
        <is>
          <t>RT Rural</t>
        </is>
      </c>
      <c r="H4009" s="413" t="inlineStr">
        <is>
          <t>Rural</t>
        </is>
      </c>
    </row>
    <row r="4010" ht="15.75" customFormat="1" customHeight="1" s="41">
      <c r="B4010" s="416" t="inlineStr">
        <is>
          <t>E02004100</t>
        </is>
      </c>
      <c r="C4010" s="417" t="inlineStr">
        <is>
          <t>High Peak 008</t>
        </is>
      </c>
      <c r="D4010" s="417" t="inlineStr">
        <is>
          <t>E07000037</t>
        </is>
      </c>
      <c r="E4010" s="417" t="inlineStr">
        <is>
          <t>High Peak</t>
        </is>
      </c>
      <c r="F4010" s="417" t="inlineStr">
        <is>
          <t>East Midlands</t>
        </is>
      </c>
      <c r="G4010" s="380" t="inlineStr">
        <is>
          <t>RT Rural</t>
        </is>
      </c>
      <c r="H4010" s="413" t="inlineStr">
        <is>
          <t>Rural</t>
        </is>
      </c>
    </row>
    <row r="4011" ht="15.75" customFormat="1" customHeight="1" s="41">
      <c r="B4011" s="416" t="inlineStr">
        <is>
          <t>E02004102</t>
        </is>
      </c>
      <c r="C4011" s="417" t="inlineStr">
        <is>
          <t>High Peak 010</t>
        </is>
      </c>
      <c r="D4011" s="417" t="inlineStr">
        <is>
          <t>E07000037</t>
        </is>
      </c>
      <c r="E4011" s="417" t="inlineStr">
        <is>
          <t>High Peak</t>
        </is>
      </c>
      <c r="F4011" s="417" t="inlineStr">
        <is>
          <t>East Midlands</t>
        </is>
      </c>
      <c r="G4011" s="380" t="inlineStr">
        <is>
          <t>RT Urban Small</t>
        </is>
      </c>
      <c r="H4011" s="413" t="inlineStr">
        <is>
          <t>Other Urban</t>
        </is>
      </c>
    </row>
    <row r="4012" ht="15.75" customFormat="1" customHeight="1" s="41">
      <c r="B4012" s="416" t="inlineStr">
        <is>
          <t>E02004103</t>
        </is>
      </c>
      <c r="C4012" s="417" t="inlineStr">
        <is>
          <t>High Peak 011</t>
        </is>
      </c>
      <c r="D4012" s="417" t="inlineStr">
        <is>
          <t>E07000037</t>
        </is>
      </c>
      <c r="E4012" s="417" t="inlineStr">
        <is>
          <t>High Peak</t>
        </is>
      </c>
      <c r="F4012" s="417" t="inlineStr">
        <is>
          <t>East Midlands</t>
        </is>
      </c>
      <c r="G4012" s="380" t="inlineStr">
        <is>
          <t>RT Urban Small</t>
        </is>
      </c>
      <c r="H4012" s="413" t="inlineStr">
        <is>
          <t>Other Urban</t>
        </is>
      </c>
    </row>
    <row r="4013" ht="15.75" customFormat="1" customHeight="1" s="41">
      <c r="B4013" s="416" t="inlineStr">
        <is>
          <t>E02004104</t>
        </is>
      </c>
      <c r="C4013" s="417" t="inlineStr">
        <is>
          <t>High Peak 012</t>
        </is>
      </c>
      <c r="D4013" s="417" t="inlineStr">
        <is>
          <t>E07000037</t>
        </is>
      </c>
      <c r="E4013" s="417" t="inlineStr">
        <is>
          <t>High Peak</t>
        </is>
      </c>
      <c r="F4013" s="417" t="inlineStr">
        <is>
          <t>East Midlands</t>
        </is>
      </c>
      <c r="G4013" s="380" t="inlineStr">
        <is>
          <t>RT Rural</t>
        </is>
      </c>
      <c r="H4013" s="413" t="inlineStr">
        <is>
          <t>Rural</t>
        </is>
      </c>
    </row>
    <row r="4014" ht="15.75" customFormat="1" customHeight="1" s="41">
      <c r="B4014" s="416" t="inlineStr">
        <is>
          <t>E02004105</t>
        </is>
      </c>
      <c r="C4014" s="417" t="inlineStr">
        <is>
          <t>North East Derbyshire 001</t>
        </is>
      </c>
      <c r="D4014" s="417" t="inlineStr">
        <is>
          <t>E07000038</t>
        </is>
      </c>
      <c r="E4014" s="417" t="inlineStr">
        <is>
          <t>North East Derbyshire</t>
        </is>
      </c>
      <c r="F4014" s="417" t="inlineStr">
        <is>
          <t>East Midlands</t>
        </is>
      </c>
      <c r="G4014" s="380" t="inlineStr">
        <is>
          <t>RT Rural</t>
        </is>
      </c>
      <c r="H4014" s="413" t="inlineStr">
        <is>
          <t>Rural</t>
        </is>
      </c>
    </row>
    <row r="4015" ht="15.75" customFormat="1" customHeight="1" s="41">
      <c r="B4015" s="416" t="inlineStr">
        <is>
          <t>E02004106</t>
        </is>
      </c>
      <c r="C4015" s="417" t="inlineStr">
        <is>
          <t>North East Derbyshire 002</t>
        </is>
      </c>
      <c r="D4015" s="417" t="inlineStr">
        <is>
          <t>E07000038</t>
        </is>
      </c>
      <c r="E4015" s="417" t="inlineStr">
        <is>
          <t>North East Derbyshire</t>
        </is>
      </c>
      <c r="F4015" s="417" t="inlineStr">
        <is>
          <t>East Midlands</t>
        </is>
      </c>
      <c r="G4015" s="380" t="inlineStr">
        <is>
          <t>RT Rural</t>
        </is>
      </c>
      <c r="H4015" s="413" t="inlineStr">
        <is>
          <t>Rural</t>
        </is>
      </c>
    </row>
    <row r="4016" ht="15.75" customFormat="1" customHeight="1" s="41">
      <c r="B4016" s="416" t="inlineStr">
        <is>
          <t>E02004108</t>
        </is>
      </c>
      <c r="C4016" s="417" t="inlineStr">
        <is>
          <t>North East Derbyshire 004</t>
        </is>
      </c>
      <c r="D4016" s="417" t="inlineStr">
        <is>
          <t>E07000038</t>
        </is>
      </c>
      <c r="E4016" s="417" t="inlineStr">
        <is>
          <t>North East Derbyshire</t>
        </is>
      </c>
      <c r="F4016" s="417" t="inlineStr">
        <is>
          <t>East Midlands</t>
        </is>
      </c>
      <c r="G4016" s="380" t="inlineStr">
        <is>
          <t>RT Rural</t>
        </is>
      </c>
      <c r="H4016" s="413" t="inlineStr">
        <is>
          <t>Rural</t>
        </is>
      </c>
    </row>
    <row r="4017" ht="15.75" customFormat="1" customHeight="1" s="41">
      <c r="B4017" s="416" t="inlineStr">
        <is>
          <t>E02004109</t>
        </is>
      </c>
      <c r="C4017" s="417" t="inlineStr">
        <is>
          <t>North East Derbyshire 005</t>
        </is>
      </c>
      <c r="D4017" s="417" t="inlineStr">
        <is>
          <t>E07000038</t>
        </is>
      </c>
      <c r="E4017" s="417" t="inlineStr">
        <is>
          <t>North East Derbyshire</t>
        </is>
      </c>
      <c r="F4017" s="417" t="inlineStr">
        <is>
          <t>East Midlands</t>
        </is>
      </c>
      <c r="G4017" s="380" t="inlineStr">
        <is>
          <t>RT Rural</t>
        </is>
      </c>
      <c r="H4017" s="413" t="inlineStr">
        <is>
          <t>Rural</t>
        </is>
      </c>
    </row>
    <row r="4018" ht="15.75" customFormat="1" customHeight="1" s="41">
      <c r="B4018" s="416" t="inlineStr">
        <is>
          <t>E02004110</t>
        </is>
      </c>
      <c r="C4018" s="417" t="inlineStr">
        <is>
          <t>North East Derbyshire 006</t>
        </is>
      </c>
      <c r="D4018" s="417" t="inlineStr">
        <is>
          <t>E07000038</t>
        </is>
      </c>
      <c r="E4018" s="417" t="inlineStr">
        <is>
          <t>North East Derbyshire</t>
        </is>
      </c>
      <c r="F4018" s="417" t="inlineStr">
        <is>
          <t>East Midlands</t>
        </is>
      </c>
      <c r="G4018" s="380" t="inlineStr">
        <is>
          <t>RT Urban Small</t>
        </is>
      </c>
      <c r="H4018" s="413" t="inlineStr">
        <is>
          <t>Other Urban</t>
        </is>
      </c>
    </row>
    <row r="4019" ht="15.75" customFormat="1" customHeight="1" s="41">
      <c r="B4019" s="416" t="inlineStr">
        <is>
          <t>E02004111</t>
        </is>
      </c>
      <c r="C4019" s="417" t="inlineStr">
        <is>
          <t>North East Derbyshire 007</t>
        </is>
      </c>
      <c r="D4019" s="417" t="inlineStr">
        <is>
          <t>E07000038</t>
        </is>
      </c>
      <c r="E4019" s="417" t="inlineStr">
        <is>
          <t>North East Derbyshire</t>
        </is>
      </c>
      <c r="F4019" s="417" t="inlineStr">
        <is>
          <t>East Midlands</t>
        </is>
      </c>
      <c r="G4019" s="380" t="inlineStr">
        <is>
          <t>RT Rural</t>
        </is>
      </c>
      <c r="H4019" s="413" t="inlineStr">
        <is>
          <t>Rural</t>
        </is>
      </c>
    </row>
    <row r="4020" ht="15.75" customFormat="1" customHeight="1" s="41">
      <c r="B4020" s="416" t="inlineStr">
        <is>
          <t>E02004112</t>
        </is>
      </c>
      <c r="C4020" s="417" t="inlineStr">
        <is>
          <t>North East Derbyshire 008</t>
        </is>
      </c>
      <c r="D4020" s="417" t="inlineStr">
        <is>
          <t>E07000038</t>
        </is>
      </c>
      <c r="E4020" s="417" t="inlineStr">
        <is>
          <t>North East Derbyshire</t>
        </is>
      </c>
      <c r="F4020" s="417" t="inlineStr">
        <is>
          <t>East Midlands</t>
        </is>
      </c>
      <c r="G4020" s="380" t="inlineStr">
        <is>
          <t>RT Rural</t>
        </is>
      </c>
      <c r="H4020" s="413" t="inlineStr">
        <is>
          <t>Rural</t>
        </is>
      </c>
    </row>
    <row r="4021" ht="15.75" customFormat="1" customHeight="1" s="41">
      <c r="B4021" s="416" t="inlineStr">
        <is>
          <t>E02004113</t>
        </is>
      </c>
      <c r="C4021" s="417" t="inlineStr">
        <is>
          <t>North East Derbyshire 009</t>
        </is>
      </c>
      <c r="D4021" s="417" t="inlineStr">
        <is>
          <t>E07000038</t>
        </is>
      </c>
      <c r="E4021" s="417" t="inlineStr">
        <is>
          <t>North East Derbyshire</t>
        </is>
      </c>
      <c r="F4021" s="417" t="inlineStr">
        <is>
          <t>East Midlands</t>
        </is>
      </c>
      <c r="G4021" s="380" t="inlineStr">
        <is>
          <t>RT Rural</t>
        </is>
      </c>
      <c r="H4021" s="413" t="inlineStr">
        <is>
          <t>Rural</t>
        </is>
      </c>
    </row>
    <row r="4022" ht="15.75" customFormat="1" customHeight="1" s="41">
      <c r="B4022" s="416" t="inlineStr">
        <is>
          <t>E02004114</t>
        </is>
      </c>
      <c r="C4022" s="417" t="inlineStr">
        <is>
          <t>North East Derbyshire 010</t>
        </is>
      </c>
      <c r="D4022" s="417" t="inlineStr">
        <is>
          <t>E07000038</t>
        </is>
      </c>
      <c r="E4022" s="417" t="inlineStr">
        <is>
          <t>North East Derbyshire</t>
        </is>
      </c>
      <c r="F4022" s="417" t="inlineStr">
        <is>
          <t>East Midlands</t>
        </is>
      </c>
      <c r="G4022" s="380" t="inlineStr">
        <is>
          <t>RT Rural</t>
        </is>
      </c>
      <c r="H4022" s="413" t="inlineStr">
        <is>
          <t>Rural</t>
        </is>
      </c>
    </row>
    <row r="4023" ht="15.75" customFormat="1" customHeight="1" s="41">
      <c r="B4023" s="416" t="inlineStr">
        <is>
          <t>E02004115</t>
        </is>
      </c>
      <c r="C4023" s="417" t="inlineStr">
        <is>
          <t>North East Derbyshire 011</t>
        </is>
      </c>
      <c r="D4023" s="417" t="inlineStr">
        <is>
          <t>E07000038</t>
        </is>
      </c>
      <c r="E4023" s="417" t="inlineStr">
        <is>
          <t>North East Derbyshire</t>
        </is>
      </c>
      <c r="F4023" s="417" t="inlineStr">
        <is>
          <t>East Midlands</t>
        </is>
      </c>
      <c r="G4023" s="380" t="inlineStr">
        <is>
          <t>RT Rural</t>
        </is>
      </c>
      <c r="H4023" s="413" t="inlineStr">
        <is>
          <t>Rural</t>
        </is>
      </c>
    </row>
    <row r="4024" ht="15.75" customFormat="1" customHeight="1" s="41">
      <c r="B4024" s="416" t="inlineStr">
        <is>
          <t>E02004116</t>
        </is>
      </c>
      <c r="C4024" s="417" t="inlineStr">
        <is>
          <t>North East Derbyshire 012</t>
        </is>
      </c>
      <c r="D4024" s="417" t="inlineStr">
        <is>
          <t>E07000038</t>
        </is>
      </c>
      <c r="E4024" s="417" t="inlineStr">
        <is>
          <t>North East Derbyshire</t>
        </is>
      </c>
      <c r="F4024" s="417" t="inlineStr">
        <is>
          <t>East Midlands</t>
        </is>
      </c>
      <c r="G4024" s="380" t="inlineStr">
        <is>
          <t>RT Urban Small</t>
        </is>
      </c>
      <c r="H4024" s="413" t="inlineStr">
        <is>
          <t>Other Urban</t>
        </is>
      </c>
    </row>
    <row r="4025" ht="15.75" customFormat="1" customHeight="1" s="41">
      <c r="B4025" s="416" t="inlineStr">
        <is>
          <t>E02004117</t>
        </is>
      </c>
      <c r="C4025" s="417" t="inlineStr">
        <is>
          <t>North East Derbyshire 013</t>
        </is>
      </c>
      <c r="D4025" s="417" t="inlineStr">
        <is>
          <t>E07000038</t>
        </is>
      </c>
      <c r="E4025" s="417" t="inlineStr">
        <is>
          <t>North East Derbyshire</t>
        </is>
      </c>
      <c r="F4025" s="417" t="inlineStr">
        <is>
          <t>East Midlands</t>
        </is>
      </c>
      <c r="G4025" s="380" t="inlineStr">
        <is>
          <t>RT Rural</t>
        </is>
      </c>
      <c r="H4025" s="413" t="inlineStr">
        <is>
          <t>Rural</t>
        </is>
      </c>
    </row>
    <row r="4026" ht="15.75" customFormat="1" customHeight="1" s="41">
      <c r="B4026" s="416" t="inlineStr">
        <is>
          <t>E02004118</t>
        </is>
      </c>
      <c r="C4026" s="417" t="inlineStr">
        <is>
          <t>South Derbyshire 001</t>
        </is>
      </c>
      <c r="D4026" s="417" t="inlineStr">
        <is>
          <t>E07000039</t>
        </is>
      </c>
      <c r="E4026" s="417" t="inlineStr">
        <is>
          <t>South Derbyshire</t>
        </is>
      </c>
      <c r="F4026" s="417" t="inlineStr">
        <is>
          <t>East Midlands</t>
        </is>
      </c>
      <c r="G4026" s="380" t="inlineStr">
        <is>
          <t>RT Rural</t>
        </is>
      </c>
      <c r="H4026" s="413" t="inlineStr">
        <is>
          <t>Rural</t>
        </is>
      </c>
    </row>
    <row r="4027" ht="15.75" customFormat="1" customHeight="1" s="41">
      <c r="B4027" s="416" t="inlineStr">
        <is>
          <t>E02004119</t>
        </is>
      </c>
      <c r="C4027" s="417" t="inlineStr">
        <is>
          <t>South Derbyshire 002</t>
        </is>
      </c>
      <c r="D4027" s="417" t="inlineStr">
        <is>
          <t>E07000039</t>
        </is>
      </c>
      <c r="E4027" s="417" t="inlineStr">
        <is>
          <t>South Derbyshire</t>
        </is>
      </c>
      <c r="F4027" s="417" t="inlineStr">
        <is>
          <t>East Midlands</t>
        </is>
      </c>
      <c r="G4027" s="380" t="inlineStr">
        <is>
          <t>RT Rural</t>
        </is>
      </c>
      <c r="H4027" s="413" t="inlineStr">
        <is>
          <t>Rural</t>
        </is>
      </c>
    </row>
    <row r="4028" ht="15.75" customFormat="1" customHeight="1" s="41">
      <c r="B4028" s="416" t="inlineStr">
        <is>
          <t>E02004120</t>
        </is>
      </c>
      <c r="C4028" s="417" t="inlineStr">
        <is>
          <t>South Derbyshire 003</t>
        </is>
      </c>
      <c r="D4028" s="417" t="inlineStr">
        <is>
          <t>E07000039</t>
        </is>
      </c>
      <c r="E4028" s="417" t="inlineStr">
        <is>
          <t>South Derbyshire</t>
        </is>
      </c>
      <c r="F4028" s="417" t="inlineStr">
        <is>
          <t>East Midlands</t>
        </is>
      </c>
      <c r="G4028" s="380" t="inlineStr">
        <is>
          <t>RT Rural</t>
        </is>
      </c>
      <c r="H4028" s="413" t="inlineStr">
        <is>
          <t>Rural</t>
        </is>
      </c>
    </row>
    <row r="4029" ht="15.75" customFormat="1" customHeight="1" s="41">
      <c r="B4029" s="416" t="inlineStr">
        <is>
          <t>E02004121</t>
        </is>
      </c>
      <c r="C4029" s="417" t="inlineStr">
        <is>
          <t>South Derbyshire 004</t>
        </is>
      </c>
      <c r="D4029" s="417" t="inlineStr">
        <is>
          <t>E07000039</t>
        </is>
      </c>
      <c r="E4029" s="417" t="inlineStr">
        <is>
          <t>South Derbyshire</t>
        </is>
      </c>
      <c r="F4029" s="417" t="inlineStr">
        <is>
          <t>East Midlands</t>
        </is>
      </c>
      <c r="G4029" s="380" t="inlineStr">
        <is>
          <t>RT Rural</t>
        </is>
      </c>
      <c r="H4029" s="413" t="inlineStr">
        <is>
          <t>Rural</t>
        </is>
      </c>
    </row>
    <row r="4030" ht="15.75" customFormat="1" customHeight="1" s="41">
      <c r="B4030" s="416" t="inlineStr">
        <is>
          <t>E02004122</t>
        </is>
      </c>
      <c r="C4030" s="417" t="inlineStr">
        <is>
          <t>South Derbyshire 005</t>
        </is>
      </c>
      <c r="D4030" s="417" t="inlineStr">
        <is>
          <t>E07000039</t>
        </is>
      </c>
      <c r="E4030" s="417" t="inlineStr">
        <is>
          <t>South Derbyshire</t>
        </is>
      </c>
      <c r="F4030" s="417" t="inlineStr">
        <is>
          <t>East Midlands</t>
        </is>
      </c>
      <c r="G4030" s="380" t="inlineStr">
        <is>
          <t>RT Rural</t>
        </is>
      </c>
      <c r="H4030" s="413" t="inlineStr">
        <is>
          <t>Rural</t>
        </is>
      </c>
    </row>
    <row r="4031" ht="15.75" customFormat="1" customHeight="1" s="41">
      <c r="B4031" s="416" t="inlineStr">
        <is>
          <t>E02004123</t>
        </is>
      </c>
      <c r="C4031" s="417" t="inlineStr">
        <is>
          <t>South Derbyshire 006</t>
        </is>
      </c>
      <c r="D4031" s="417" t="inlineStr">
        <is>
          <t>E07000039</t>
        </is>
      </c>
      <c r="E4031" s="417" t="inlineStr">
        <is>
          <t>South Derbyshire</t>
        </is>
      </c>
      <c r="F4031" s="417" t="inlineStr">
        <is>
          <t>East Midlands</t>
        </is>
      </c>
      <c r="G4031" s="380" t="inlineStr">
        <is>
          <t>RT Rural</t>
        </is>
      </c>
      <c r="H4031" s="413" t="inlineStr">
        <is>
          <t>Rural</t>
        </is>
      </c>
    </row>
    <row r="4032" ht="15.75" customFormat="1" customHeight="1" s="41">
      <c r="B4032" s="416" t="inlineStr">
        <is>
          <t>E02004124</t>
        </is>
      </c>
      <c r="C4032" s="417" t="inlineStr">
        <is>
          <t>South Derbyshire 007</t>
        </is>
      </c>
      <c r="D4032" s="417" t="inlineStr">
        <is>
          <t>E07000039</t>
        </is>
      </c>
      <c r="E4032" s="417" t="inlineStr">
        <is>
          <t>South Derbyshire</t>
        </is>
      </c>
      <c r="F4032" s="417" t="inlineStr">
        <is>
          <t>East Midlands</t>
        </is>
      </c>
      <c r="G4032" s="380" t="inlineStr">
        <is>
          <t>RT Urban Medium</t>
        </is>
      </c>
      <c r="H4032" s="413" t="inlineStr">
        <is>
          <t>Other Urban</t>
        </is>
      </c>
    </row>
    <row r="4033" ht="15.75" customFormat="1" customHeight="1" s="41">
      <c r="B4033" s="416" t="inlineStr">
        <is>
          <t>E02004125</t>
        </is>
      </c>
      <c r="C4033" s="417" t="inlineStr">
        <is>
          <t>South Derbyshire 008</t>
        </is>
      </c>
      <c r="D4033" s="417" t="inlineStr">
        <is>
          <t>E07000039</t>
        </is>
      </c>
      <c r="E4033" s="417" t="inlineStr">
        <is>
          <t>South Derbyshire</t>
        </is>
      </c>
      <c r="F4033" s="417" t="inlineStr">
        <is>
          <t>East Midlands</t>
        </is>
      </c>
      <c r="G4033" s="380" t="inlineStr">
        <is>
          <t>RT Urban Medium</t>
        </is>
      </c>
      <c r="H4033" s="413" t="inlineStr">
        <is>
          <t>Other Urban</t>
        </is>
      </c>
    </row>
    <row r="4034" ht="15.75" customFormat="1" customHeight="1" s="41">
      <c r="B4034" s="416" t="inlineStr">
        <is>
          <t>E02004126</t>
        </is>
      </c>
      <c r="C4034" s="417" t="inlineStr">
        <is>
          <t>South Derbyshire 009</t>
        </is>
      </c>
      <c r="D4034" s="417" t="inlineStr">
        <is>
          <t>E07000039</t>
        </is>
      </c>
      <c r="E4034" s="417" t="inlineStr">
        <is>
          <t>South Derbyshire</t>
        </is>
      </c>
      <c r="F4034" s="417" t="inlineStr">
        <is>
          <t>East Midlands</t>
        </is>
      </c>
      <c r="G4034" s="380" t="inlineStr">
        <is>
          <t>RT Urban Medium</t>
        </is>
      </c>
      <c r="H4034" s="413" t="inlineStr">
        <is>
          <t>Other Urban</t>
        </is>
      </c>
    </row>
    <row r="4035" ht="15.75" customFormat="1" customHeight="1" s="41">
      <c r="B4035" s="416" t="inlineStr">
        <is>
          <t>E02004128</t>
        </is>
      </c>
      <c r="C4035" s="417" t="inlineStr">
        <is>
          <t>South Derbyshire 011</t>
        </is>
      </c>
      <c r="D4035" s="417" t="inlineStr">
        <is>
          <t>E07000039</t>
        </is>
      </c>
      <c r="E4035" s="417" t="inlineStr">
        <is>
          <t>South Derbyshire</t>
        </is>
      </c>
      <c r="F4035" s="417" t="inlineStr">
        <is>
          <t>East Midlands</t>
        </is>
      </c>
      <c r="G4035" s="380" t="inlineStr">
        <is>
          <t>RT Rural</t>
        </is>
      </c>
      <c r="H4035" s="413" t="inlineStr">
        <is>
          <t>Rural</t>
        </is>
      </c>
    </row>
    <row r="4036" ht="15.75" customFormat="1" customHeight="1" s="41">
      <c r="B4036" s="416" t="inlineStr">
        <is>
          <t>E02004129</t>
        </is>
      </c>
      <c r="C4036" s="417" t="inlineStr">
        <is>
          <t>East Devon 001</t>
        </is>
      </c>
      <c r="D4036" s="417" t="inlineStr">
        <is>
          <t>E07000040</t>
        </is>
      </c>
      <c r="E4036" s="417" t="inlineStr">
        <is>
          <t>East Devon</t>
        </is>
      </c>
      <c r="F4036" s="417" t="inlineStr">
        <is>
          <t>South West</t>
        </is>
      </c>
      <c r="G4036" s="380" t="inlineStr">
        <is>
          <t>RT Rural</t>
        </is>
      </c>
      <c r="H4036" s="413" t="inlineStr">
        <is>
          <t>Rural</t>
        </is>
      </c>
    </row>
    <row r="4037" ht="15.75" customFormat="1" customHeight="1" s="41">
      <c r="B4037" s="416" t="inlineStr">
        <is>
          <t>E02004130</t>
        </is>
      </c>
      <c r="C4037" s="417" t="inlineStr">
        <is>
          <t>East Devon 002</t>
        </is>
      </c>
      <c r="D4037" s="417" t="inlineStr">
        <is>
          <t>E07000040</t>
        </is>
      </c>
      <c r="E4037" s="417" t="inlineStr">
        <is>
          <t>East Devon</t>
        </is>
      </c>
      <c r="F4037" s="417" t="inlineStr">
        <is>
          <t>South West</t>
        </is>
      </c>
      <c r="G4037" s="380" t="inlineStr">
        <is>
          <t>RT Rural</t>
        </is>
      </c>
      <c r="H4037" s="413" t="inlineStr">
        <is>
          <t>Rural</t>
        </is>
      </c>
    </row>
    <row r="4038" ht="15.75" customFormat="1" customHeight="1" s="41">
      <c r="B4038" s="416" t="inlineStr">
        <is>
          <t>E02004131</t>
        </is>
      </c>
      <c r="C4038" s="417" t="inlineStr">
        <is>
          <t>East Devon 003</t>
        </is>
      </c>
      <c r="D4038" s="417" t="inlineStr">
        <is>
          <t>E07000040</t>
        </is>
      </c>
      <c r="E4038" s="417" t="inlineStr">
        <is>
          <t>East Devon</t>
        </is>
      </c>
      <c r="F4038" s="417" t="inlineStr">
        <is>
          <t>South West</t>
        </is>
      </c>
      <c r="G4038" s="380" t="inlineStr">
        <is>
          <t>RT Rural</t>
        </is>
      </c>
      <c r="H4038" s="413" t="inlineStr">
        <is>
          <t>Rural</t>
        </is>
      </c>
    </row>
    <row r="4039" ht="15.75" customFormat="1" customHeight="1" s="41">
      <c r="B4039" s="416" t="inlineStr">
        <is>
          <t>E02004132</t>
        </is>
      </c>
      <c r="C4039" s="417" t="inlineStr">
        <is>
          <t>East Devon 004</t>
        </is>
      </c>
      <c r="D4039" s="417" t="inlineStr">
        <is>
          <t>E07000040</t>
        </is>
      </c>
      <c r="E4039" s="417" t="inlineStr">
        <is>
          <t>East Devon</t>
        </is>
      </c>
      <c r="F4039" s="417" t="inlineStr">
        <is>
          <t>South West</t>
        </is>
      </c>
      <c r="G4039" s="380" t="inlineStr">
        <is>
          <t>RT Rural</t>
        </is>
      </c>
      <c r="H4039" s="413" t="inlineStr">
        <is>
          <t>Rural</t>
        </is>
      </c>
    </row>
    <row r="4040" ht="15.75" customFormat="1" customHeight="1" s="41">
      <c r="B4040" s="416" t="inlineStr">
        <is>
          <t>E02004133</t>
        </is>
      </c>
      <c r="C4040" s="417" t="inlineStr">
        <is>
          <t>East Devon 005</t>
        </is>
      </c>
      <c r="D4040" s="417" t="inlineStr">
        <is>
          <t>E07000040</t>
        </is>
      </c>
      <c r="E4040" s="417" t="inlineStr">
        <is>
          <t>East Devon</t>
        </is>
      </c>
      <c r="F4040" s="417" t="inlineStr">
        <is>
          <t>South West</t>
        </is>
      </c>
      <c r="G4040" s="380" t="inlineStr">
        <is>
          <t>RT Rural</t>
        </is>
      </c>
      <c r="H4040" s="413" t="inlineStr">
        <is>
          <t>Rural</t>
        </is>
      </c>
    </row>
    <row r="4041" ht="15.75" customFormat="1" customHeight="1" s="41">
      <c r="B4041" s="416" t="inlineStr">
        <is>
          <t>E02004134</t>
        </is>
      </c>
      <c r="C4041" s="417" t="inlineStr">
        <is>
          <t>East Devon 006</t>
        </is>
      </c>
      <c r="D4041" s="417" t="inlineStr">
        <is>
          <t>E07000040</t>
        </is>
      </c>
      <c r="E4041" s="417" t="inlineStr">
        <is>
          <t>East Devon</t>
        </is>
      </c>
      <c r="F4041" s="417" t="inlineStr">
        <is>
          <t>South West</t>
        </is>
      </c>
      <c r="G4041" s="380" t="inlineStr">
        <is>
          <t>RT Rural</t>
        </is>
      </c>
      <c r="H4041" s="413" t="inlineStr">
        <is>
          <t>Rural</t>
        </is>
      </c>
    </row>
    <row r="4042" ht="15.75" customFormat="1" customHeight="1" s="41">
      <c r="B4042" s="416" t="inlineStr">
        <is>
          <t>E02004135</t>
        </is>
      </c>
      <c r="C4042" s="417" t="inlineStr">
        <is>
          <t>East Devon 007</t>
        </is>
      </c>
      <c r="D4042" s="417" t="inlineStr">
        <is>
          <t>E07000040</t>
        </is>
      </c>
      <c r="E4042" s="417" t="inlineStr">
        <is>
          <t>East Devon</t>
        </is>
      </c>
      <c r="F4042" s="417" t="inlineStr">
        <is>
          <t>South West</t>
        </is>
      </c>
      <c r="G4042" s="380" t="inlineStr">
        <is>
          <t>RT Rural</t>
        </is>
      </c>
      <c r="H4042" s="413" t="inlineStr">
        <is>
          <t>Rural</t>
        </is>
      </c>
    </row>
    <row r="4043" ht="15.75" customFormat="1" customHeight="1" s="41">
      <c r="B4043" s="416" t="inlineStr">
        <is>
          <t>E02004136</t>
        </is>
      </c>
      <c r="C4043" s="417" t="inlineStr">
        <is>
          <t>East Devon 008</t>
        </is>
      </c>
      <c r="D4043" s="417" t="inlineStr">
        <is>
          <t>E07000040</t>
        </is>
      </c>
      <c r="E4043" s="417" t="inlineStr">
        <is>
          <t>East Devon</t>
        </is>
      </c>
      <c r="F4043" s="417" t="inlineStr">
        <is>
          <t>South West</t>
        </is>
      </c>
      <c r="G4043" s="380" t="inlineStr">
        <is>
          <t>RT Rural</t>
        </is>
      </c>
      <c r="H4043" s="413" t="inlineStr">
        <is>
          <t>Rural</t>
        </is>
      </c>
    </row>
    <row r="4044" ht="15.75" customFormat="1" customHeight="1" s="41">
      <c r="B4044" s="416" t="inlineStr">
        <is>
          <t>E02004137</t>
        </is>
      </c>
      <c r="C4044" s="417" t="inlineStr">
        <is>
          <t>East Devon 009</t>
        </is>
      </c>
      <c r="D4044" s="417" t="inlineStr">
        <is>
          <t>E07000040</t>
        </is>
      </c>
      <c r="E4044" s="417" t="inlineStr">
        <is>
          <t>East Devon</t>
        </is>
      </c>
      <c r="F4044" s="417" t="inlineStr">
        <is>
          <t>South West</t>
        </is>
      </c>
      <c r="G4044" s="380" t="inlineStr">
        <is>
          <t>RT Rural</t>
        </is>
      </c>
      <c r="H4044" s="413" t="inlineStr">
        <is>
          <t>Rural</t>
        </is>
      </c>
    </row>
    <row r="4045" ht="15.75" customFormat="1" customHeight="1" s="41">
      <c r="B4045" s="416" t="inlineStr">
        <is>
          <t>E02004138</t>
        </is>
      </c>
      <c r="C4045" s="417" t="inlineStr">
        <is>
          <t>East Devon 010</t>
        </is>
      </c>
      <c r="D4045" s="417" t="inlineStr">
        <is>
          <t>E07000040</t>
        </is>
      </c>
      <c r="E4045" s="417" t="inlineStr">
        <is>
          <t>East Devon</t>
        </is>
      </c>
      <c r="F4045" s="417" t="inlineStr">
        <is>
          <t>South West</t>
        </is>
      </c>
      <c r="G4045" s="380" t="inlineStr">
        <is>
          <t>RT Rural</t>
        </is>
      </c>
      <c r="H4045" s="413" t="inlineStr">
        <is>
          <t>Rural</t>
        </is>
      </c>
    </row>
    <row r="4046" ht="15.75" customFormat="1" customHeight="1" s="41">
      <c r="B4046" s="416" t="inlineStr">
        <is>
          <t>E02004139</t>
        </is>
      </c>
      <c r="C4046" s="417" t="inlineStr">
        <is>
          <t>East Devon 011</t>
        </is>
      </c>
      <c r="D4046" s="417" t="inlineStr">
        <is>
          <t>E07000040</t>
        </is>
      </c>
      <c r="E4046" s="417" t="inlineStr">
        <is>
          <t>East Devon</t>
        </is>
      </c>
      <c r="F4046" s="417" t="inlineStr">
        <is>
          <t>South West</t>
        </is>
      </c>
      <c r="G4046" s="380" t="inlineStr">
        <is>
          <t>RT Urban Small</t>
        </is>
      </c>
      <c r="H4046" s="413" t="inlineStr">
        <is>
          <t>Other Urban</t>
        </is>
      </c>
    </row>
    <row r="4047" ht="15.75" customFormat="1" customHeight="1" s="41">
      <c r="B4047" s="416" t="inlineStr">
        <is>
          <t>E02004140</t>
        </is>
      </c>
      <c r="C4047" s="417" t="inlineStr">
        <is>
          <t>East Devon 012</t>
        </is>
      </c>
      <c r="D4047" s="417" t="inlineStr">
        <is>
          <t>E07000040</t>
        </is>
      </c>
      <c r="E4047" s="417" t="inlineStr">
        <is>
          <t>East Devon</t>
        </is>
      </c>
      <c r="F4047" s="417" t="inlineStr">
        <is>
          <t>South West</t>
        </is>
      </c>
      <c r="G4047" s="380" t="inlineStr">
        <is>
          <t>RT Urban Small</t>
        </is>
      </c>
      <c r="H4047" s="413" t="inlineStr">
        <is>
          <t>Other Urban</t>
        </is>
      </c>
    </row>
    <row r="4048" ht="15.75" customFormat="1" customHeight="1" s="41">
      <c r="B4048" s="416" t="inlineStr">
        <is>
          <t>E02004141</t>
        </is>
      </c>
      <c r="C4048" s="417" t="inlineStr">
        <is>
          <t>East Devon 013</t>
        </is>
      </c>
      <c r="D4048" s="417" t="inlineStr">
        <is>
          <t>E07000040</t>
        </is>
      </c>
      <c r="E4048" s="417" t="inlineStr">
        <is>
          <t>East Devon</t>
        </is>
      </c>
      <c r="F4048" s="417" t="inlineStr">
        <is>
          <t>South West</t>
        </is>
      </c>
      <c r="G4048" s="380" t="inlineStr">
        <is>
          <t>RT Rural</t>
        </is>
      </c>
      <c r="H4048" s="413" t="inlineStr">
        <is>
          <t>Rural</t>
        </is>
      </c>
    </row>
    <row r="4049" ht="15.75" customFormat="1" customHeight="1" s="41">
      <c r="B4049" s="416" t="inlineStr">
        <is>
          <t>E02004142</t>
        </is>
      </c>
      <c r="C4049" s="417" t="inlineStr">
        <is>
          <t>East Devon 014</t>
        </is>
      </c>
      <c r="D4049" s="417" t="inlineStr">
        <is>
          <t>E07000040</t>
        </is>
      </c>
      <c r="E4049" s="417" t="inlineStr">
        <is>
          <t>East Devon</t>
        </is>
      </c>
      <c r="F4049" s="417" t="inlineStr">
        <is>
          <t>South West</t>
        </is>
      </c>
      <c r="G4049" s="380" t="inlineStr">
        <is>
          <t>RT Rural</t>
        </is>
      </c>
      <c r="H4049" s="413" t="inlineStr">
        <is>
          <t>Rural</t>
        </is>
      </c>
    </row>
    <row r="4050" ht="15.75" customFormat="1" customHeight="1" s="41">
      <c r="B4050" s="416" t="inlineStr">
        <is>
          <t>E02004143</t>
        </is>
      </c>
      <c r="C4050" s="417" t="inlineStr">
        <is>
          <t>East Devon 015</t>
        </is>
      </c>
      <c r="D4050" s="417" t="inlineStr">
        <is>
          <t>E07000040</t>
        </is>
      </c>
      <c r="E4050" s="417" t="inlineStr">
        <is>
          <t>East Devon</t>
        </is>
      </c>
      <c r="F4050" s="417" t="inlineStr">
        <is>
          <t>South West</t>
        </is>
      </c>
      <c r="G4050" s="380" t="inlineStr">
        <is>
          <t>RT Urban Medium</t>
        </is>
      </c>
      <c r="H4050" s="413" t="inlineStr">
        <is>
          <t>Other Urban</t>
        </is>
      </c>
    </row>
    <row r="4051" ht="15.75" customFormat="1" customHeight="1" s="41">
      <c r="B4051" s="416" t="inlineStr">
        <is>
          <t>E02004144</t>
        </is>
      </c>
      <c r="C4051" s="417" t="inlineStr">
        <is>
          <t>East Devon 016</t>
        </is>
      </c>
      <c r="D4051" s="417" t="inlineStr">
        <is>
          <t>E07000040</t>
        </is>
      </c>
      <c r="E4051" s="417" t="inlineStr">
        <is>
          <t>East Devon</t>
        </is>
      </c>
      <c r="F4051" s="417" t="inlineStr">
        <is>
          <t>South West</t>
        </is>
      </c>
      <c r="G4051" s="380" t="inlineStr">
        <is>
          <t>RT Urban Medium</t>
        </is>
      </c>
      <c r="H4051" s="413" t="inlineStr">
        <is>
          <t>Other Urban</t>
        </is>
      </c>
    </row>
    <row r="4052" ht="15.75" customFormat="1" customHeight="1" s="41">
      <c r="B4052" s="416" t="inlineStr">
        <is>
          <t>E02004145</t>
        </is>
      </c>
      <c r="C4052" s="417" t="inlineStr">
        <is>
          <t>East Devon 017</t>
        </is>
      </c>
      <c r="D4052" s="417" t="inlineStr">
        <is>
          <t>E07000040</t>
        </is>
      </c>
      <c r="E4052" s="417" t="inlineStr">
        <is>
          <t>East Devon</t>
        </is>
      </c>
      <c r="F4052" s="417" t="inlineStr">
        <is>
          <t>South West</t>
        </is>
      </c>
      <c r="G4052" s="380" t="inlineStr">
        <is>
          <t>RT Rural</t>
        </is>
      </c>
      <c r="H4052" s="413" t="inlineStr">
        <is>
          <t>Rural</t>
        </is>
      </c>
    </row>
    <row r="4053" ht="15.75" customFormat="1" customHeight="1" s="41">
      <c r="B4053" s="416" t="inlineStr">
        <is>
          <t>E02004146</t>
        </is>
      </c>
      <c r="C4053" s="417" t="inlineStr">
        <is>
          <t>East Devon 018</t>
        </is>
      </c>
      <c r="D4053" s="417" t="inlineStr">
        <is>
          <t>E07000040</t>
        </is>
      </c>
      <c r="E4053" s="417" t="inlineStr">
        <is>
          <t>East Devon</t>
        </is>
      </c>
      <c r="F4053" s="417" t="inlineStr">
        <is>
          <t>South West</t>
        </is>
      </c>
      <c r="G4053" s="380" t="inlineStr">
        <is>
          <t>RT Urban Medium</t>
        </is>
      </c>
      <c r="H4053" s="413" t="inlineStr">
        <is>
          <t>Other Urban</t>
        </is>
      </c>
    </row>
    <row r="4054" ht="15.75" customFormat="1" customHeight="1" s="41">
      <c r="B4054" s="416" t="inlineStr">
        <is>
          <t>E02004147</t>
        </is>
      </c>
      <c r="C4054" s="417" t="inlineStr">
        <is>
          <t>East Devon 019</t>
        </is>
      </c>
      <c r="D4054" s="417" t="inlineStr">
        <is>
          <t>E07000040</t>
        </is>
      </c>
      <c r="E4054" s="417" t="inlineStr">
        <is>
          <t>East Devon</t>
        </is>
      </c>
      <c r="F4054" s="417" t="inlineStr">
        <is>
          <t>South West</t>
        </is>
      </c>
      <c r="G4054" s="380" t="inlineStr">
        <is>
          <t>RT Urban Medium</t>
        </is>
      </c>
      <c r="H4054" s="413" t="inlineStr">
        <is>
          <t>Other Urban</t>
        </is>
      </c>
    </row>
    <row r="4055" ht="15.75" customFormat="1" customHeight="1" s="41">
      <c r="B4055" s="416" t="inlineStr">
        <is>
          <t>E02004148</t>
        </is>
      </c>
      <c r="C4055" s="417" t="inlineStr">
        <is>
          <t>East Devon 020</t>
        </is>
      </c>
      <c r="D4055" s="417" t="inlineStr">
        <is>
          <t>E07000040</t>
        </is>
      </c>
      <c r="E4055" s="417" t="inlineStr">
        <is>
          <t>East Devon</t>
        </is>
      </c>
      <c r="F4055" s="417" t="inlineStr">
        <is>
          <t>South West</t>
        </is>
      </c>
      <c r="G4055" s="380" t="inlineStr">
        <is>
          <t>RT Urban Medium</t>
        </is>
      </c>
      <c r="H4055" s="413" t="inlineStr">
        <is>
          <t>Other Urban</t>
        </is>
      </c>
    </row>
    <row r="4056" ht="15.75" customFormat="1" customHeight="1" s="41">
      <c r="B4056" s="416" t="inlineStr">
        <is>
          <t>E02004149</t>
        </is>
      </c>
      <c r="C4056" s="417" t="inlineStr">
        <is>
          <t>Exeter 001</t>
        </is>
      </c>
      <c r="D4056" s="417" t="inlineStr">
        <is>
          <t>E07000041</t>
        </is>
      </c>
      <c r="E4056" s="417" t="inlineStr">
        <is>
          <t>Exeter</t>
        </is>
      </c>
      <c r="F4056" s="417" t="inlineStr">
        <is>
          <t>South West</t>
        </is>
      </c>
      <c r="G4056" s="380" t="inlineStr">
        <is>
          <t>RT Urban Large</t>
        </is>
      </c>
      <c r="H4056" s="413" t="inlineStr">
        <is>
          <t>Other Urban</t>
        </is>
      </c>
    </row>
    <row r="4057" ht="15.75" customFormat="1" customHeight="1" s="41">
      <c r="B4057" s="416" t="inlineStr">
        <is>
          <t>E02004150</t>
        </is>
      </c>
      <c r="C4057" s="417" t="inlineStr">
        <is>
          <t>Exeter 002</t>
        </is>
      </c>
      <c r="D4057" s="417" t="inlineStr">
        <is>
          <t>E07000041</t>
        </is>
      </c>
      <c r="E4057" s="417" t="inlineStr">
        <is>
          <t>Exeter</t>
        </is>
      </c>
      <c r="F4057" s="417" t="inlineStr">
        <is>
          <t>South West</t>
        </is>
      </c>
      <c r="G4057" s="380" t="inlineStr">
        <is>
          <t>RT Urban Large</t>
        </is>
      </c>
      <c r="H4057" s="413" t="inlineStr">
        <is>
          <t>Other Urban</t>
        </is>
      </c>
    </row>
    <row r="4058" ht="15.75" customFormat="1" customHeight="1" s="41">
      <c r="B4058" s="416" t="inlineStr">
        <is>
          <t>E02004151</t>
        </is>
      </c>
      <c r="C4058" s="417" t="inlineStr">
        <is>
          <t>Exeter 003</t>
        </is>
      </c>
      <c r="D4058" s="417" t="inlineStr">
        <is>
          <t>E07000041</t>
        </is>
      </c>
      <c r="E4058" s="417" t="inlineStr">
        <is>
          <t>Exeter</t>
        </is>
      </c>
      <c r="F4058" s="417" t="inlineStr">
        <is>
          <t>South West</t>
        </is>
      </c>
      <c r="G4058" s="380" t="inlineStr">
        <is>
          <t>RT Urban Large</t>
        </is>
      </c>
      <c r="H4058" s="413" t="inlineStr">
        <is>
          <t>Other Urban</t>
        </is>
      </c>
    </row>
    <row r="4059" ht="15.75" customFormat="1" customHeight="1" s="41">
      <c r="B4059" s="416" t="inlineStr">
        <is>
          <t>E02004152</t>
        </is>
      </c>
      <c r="C4059" s="417" t="inlineStr">
        <is>
          <t>Exeter 004</t>
        </is>
      </c>
      <c r="D4059" s="417" t="inlineStr">
        <is>
          <t>E07000041</t>
        </is>
      </c>
      <c r="E4059" s="417" t="inlineStr">
        <is>
          <t>Exeter</t>
        </is>
      </c>
      <c r="F4059" s="417" t="inlineStr">
        <is>
          <t>South West</t>
        </is>
      </c>
      <c r="G4059" s="380" t="inlineStr">
        <is>
          <t>RT Urban Large</t>
        </is>
      </c>
      <c r="H4059" s="413" t="inlineStr">
        <is>
          <t>Other Urban</t>
        </is>
      </c>
    </row>
    <row r="4060" ht="15.75" customFormat="1" customHeight="1" s="41">
      <c r="B4060" s="416" t="inlineStr">
        <is>
          <t>E02004153</t>
        </is>
      </c>
      <c r="C4060" s="417" t="inlineStr">
        <is>
          <t>Exeter 005</t>
        </is>
      </c>
      <c r="D4060" s="417" t="inlineStr">
        <is>
          <t>E07000041</t>
        </is>
      </c>
      <c r="E4060" s="417" t="inlineStr">
        <is>
          <t>Exeter</t>
        </is>
      </c>
      <c r="F4060" s="417" t="inlineStr">
        <is>
          <t>South West</t>
        </is>
      </c>
      <c r="G4060" s="380" t="inlineStr">
        <is>
          <t>RT Urban Large</t>
        </is>
      </c>
      <c r="H4060" s="413" t="inlineStr">
        <is>
          <t>Other Urban</t>
        </is>
      </c>
    </row>
    <row r="4061" ht="15.75" customFormat="1" customHeight="1" s="41">
      <c r="B4061" s="416" t="inlineStr">
        <is>
          <t>E02004154</t>
        </is>
      </c>
      <c r="C4061" s="417" t="inlineStr">
        <is>
          <t>Exeter 006</t>
        </is>
      </c>
      <c r="D4061" s="417" t="inlineStr">
        <is>
          <t>E07000041</t>
        </is>
      </c>
      <c r="E4061" s="417" t="inlineStr">
        <is>
          <t>Exeter</t>
        </is>
      </c>
      <c r="F4061" s="417" t="inlineStr">
        <is>
          <t>South West</t>
        </is>
      </c>
      <c r="G4061" s="380" t="inlineStr">
        <is>
          <t>RT Urban Large</t>
        </is>
      </c>
      <c r="H4061" s="413" t="inlineStr">
        <is>
          <t>Other Urban</t>
        </is>
      </c>
    </row>
    <row r="4062" ht="15.75" customFormat="1" customHeight="1" s="41">
      <c r="B4062" s="416" t="inlineStr">
        <is>
          <t>E02004155</t>
        </is>
      </c>
      <c r="C4062" s="417" t="inlineStr">
        <is>
          <t>Exeter 007</t>
        </is>
      </c>
      <c r="D4062" s="417" t="inlineStr">
        <is>
          <t>E07000041</t>
        </is>
      </c>
      <c r="E4062" s="417" t="inlineStr">
        <is>
          <t>Exeter</t>
        </is>
      </c>
      <c r="F4062" s="417" t="inlineStr">
        <is>
          <t>South West</t>
        </is>
      </c>
      <c r="G4062" s="380" t="inlineStr">
        <is>
          <t>RT Urban Large</t>
        </is>
      </c>
      <c r="H4062" s="413" t="inlineStr">
        <is>
          <t>Other Urban</t>
        </is>
      </c>
    </row>
    <row r="4063" ht="15.75" customFormat="1" customHeight="1" s="41">
      <c r="B4063" s="416" t="inlineStr">
        <is>
          <t>E02004156</t>
        </is>
      </c>
      <c r="C4063" s="417" t="inlineStr">
        <is>
          <t>Exeter 008</t>
        </is>
      </c>
      <c r="D4063" s="417" t="inlineStr">
        <is>
          <t>E07000041</t>
        </is>
      </c>
      <c r="E4063" s="417" t="inlineStr">
        <is>
          <t>Exeter</t>
        </is>
      </c>
      <c r="F4063" s="417" t="inlineStr">
        <is>
          <t>South West</t>
        </is>
      </c>
      <c r="G4063" s="380" t="inlineStr">
        <is>
          <t>RT Urban Large</t>
        </is>
      </c>
      <c r="H4063" s="413" t="inlineStr">
        <is>
          <t>Other Urban</t>
        </is>
      </c>
    </row>
    <row r="4064" ht="15.75" customFormat="1" customHeight="1" s="41">
      <c r="B4064" s="416" t="inlineStr">
        <is>
          <t>E02004157</t>
        </is>
      </c>
      <c r="C4064" s="417" t="inlineStr">
        <is>
          <t>Exeter 009</t>
        </is>
      </c>
      <c r="D4064" s="417" t="inlineStr">
        <is>
          <t>E07000041</t>
        </is>
      </c>
      <c r="E4064" s="417" t="inlineStr">
        <is>
          <t>Exeter</t>
        </is>
      </c>
      <c r="F4064" s="417" t="inlineStr">
        <is>
          <t>South West</t>
        </is>
      </c>
      <c r="G4064" s="380" t="inlineStr">
        <is>
          <t>RT Urban Large</t>
        </is>
      </c>
      <c r="H4064" s="413" t="inlineStr">
        <is>
          <t>Other Urban</t>
        </is>
      </c>
    </row>
    <row r="4065" ht="15.75" customFormat="1" customHeight="1" s="41">
      <c r="B4065" s="416" t="inlineStr">
        <is>
          <t>E02004158</t>
        </is>
      </c>
      <c r="C4065" s="417" t="inlineStr">
        <is>
          <t>Exeter 010</t>
        </is>
      </c>
      <c r="D4065" s="417" t="inlineStr">
        <is>
          <t>E07000041</t>
        </is>
      </c>
      <c r="E4065" s="417" t="inlineStr">
        <is>
          <t>Exeter</t>
        </is>
      </c>
      <c r="F4065" s="417" t="inlineStr">
        <is>
          <t>South West</t>
        </is>
      </c>
      <c r="G4065" s="380" t="inlineStr">
        <is>
          <t>RT Urban Large</t>
        </is>
      </c>
      <c r="H4065" s="413" t="inlineStr">
        <is>
          <t>Other Urban</t>
        </is>
      </c>
    </row>
    <row r="4066" ht="15.75" customFormat="1" customHeight="1" s="41">
      <c r="B4066" s="416" t="inlineStr">
        <is>
          <t>E02004159</t>
        </is>
      </c>
      <c r="C4066" s="417" t="inlineStr">
        <is>
          <t>Exeter 011</t>
        </is>
      </c>
      <c r="D4066" s="417" t="inlineStr">
        <is>
          <t>E07000041</t>
        </is>
      </c>
      <c r="E4066" s="417" t="inlineStr">
        <is>
          <t>Exeter</t>
        </is>
      </c>
      <c r="F4066" s="417" t="inlineStr">
        <is>
          <t>South West</t>
        </is>
      </c>
      <c r="G4066" s="380" t="inlineStr">
        <is>
          <t>RT Urban Large</t>
        </is>
      </c>
      <c r="H4066" s="413" t="inlineStr">
        <is>
          <t>Other Urban</t>
        </is>
      </c>
    </row>
    <row r="4067" ht="15.75" customFormat="1" customHeight="1" s="41">
      <c r="B4067" s="416" t="inlineStr">
        <is>
          <t>E02004160</t>
        </is>
      </c>
      <c r="C4067" s="417" t="inlineStr">
        <is>
          <t>Exeter 012</t>
        </is>
      </c>
      <c r="D4067" s="417" t="inlineStr">
        <is>
          <t>E07000041</t>
        </is>
      </c>
      <c r="E4067" s="417" t="inlineStr">
        <is>
          <t>Exeter</t>
        </is>
      </c>
      <c r="F4067" s="417" t="inlineStr">
        <is>
          <t>South West</t>
        </is>
      </c>
      <c r="G4067" s="380" t="inlineStr">
        <is>
          <t>RT Urban Large</t>
        </is>
      </c>
      <c r="H4067" s="413" t="inlineStr">
        <is>
          <t>Other Urban</t>
        </is>
      </c>
    </row>
    <row r="4068" ht="15.75" customFormat="1" customHeight="1" s="41">
      <c r="B4068" s="416" t="inlineStr">
        <is>
          <t>E02004161</t>
        </is>
      </c>
      <c r="C4068" s="417" t="inlineStr">
        <is>
          <t>Exeter 013</t>
        </is>
      </c>
      <c r="D4068" s="417" t="inlineStr">
        <is>
          <t>E07000041</t>
        </is>
      </c>
      <c r="E4068" s="417" t="inlineStr">
        <is>
          <t>Exeter</t>
        </is>
      </c>
      <c r="F4068" s="417" t="inlineStr">
        <is>
          <t>South West</t>
        </is>
      </c>
      <c r="G4068" s="380" t="inlineStr">
        <is>
          <t>RT Urban Large</t>
        </is>
      </c>
      <c r="H4068" s="413" t="inlineStr">
        <is>
          <t>Other Urban</t>
        </is>
      </c>
    </row>
    <row r="4069" ht="15.75" customFormat="1" customHeight="1" s="41">
      <c r="B4069" s="416" t="inlineStr">
        <is>
          <t>E02004162</t>
        </is>
      </c>
      <c r="C4069" s="417" t="inlineStr">
        <is>
          <t>Exeter 014</t>
        </is>
      </c>
      <c r="D4069" s="417" t="inlineStr">
        <is>
          <t>E07000041</t>
        </is>
      </c>
      <c r="E4069" s="417" t="inlineStr">
        <is>
          <t>Exeter</t>
        </is>
      </c>
      <c r="F4069" s="417" t="inlineStr">
        <is>
          <t>South West</t>
        </is>
      </c>
      <c r="G4069" s="380" t="inlineStr">
        <is>
          <t>RT Urban Large</t>
        </is>
      </c>
      <c r="H4069" s="413" t="inlineStr">
        <is>
          <t>Other Urban</t>
        </is>
      </c>
    </row>
    <row r="4070" ht="15.75" customFormat="1" customHeight="1" s="41">
      <c r="B4070" s="416" t="inlineStr">
        <is>
          <t>E02004163</t>
        </is>
      </c>
      <c r="C4070" s="417" t="inlineStr">
        <is>
          <t>Exeter 015</t>
        </is>
      </c>
      <c r="D4070" s="417" t="inlineStr">
        <is>
          <t>E07000041</t>
        </is>
      </c>
      <c r="E4070" s="417" t="inlineStr">
        <is>
          <t>Exeter</t>
        </is>
      </c>
      <c r="F4070" s="417" t="inlineStr">
        <is>
          <t>South West</t>
        </is>
      </c>
      <c r="G4070" s="380" t="inlineStr">
        <is>
          <t>RT Rural</t>
        </is>
      </c>
      <c r="H4070" s="413" t="inlineStr">
        <is>
          <t>Rural</t>
        </is>
      </c>
    </row>
    <row r="4071" ht="15.75" customFormat="1" customHeight="1" s="41">
      <c r="B4071" s="416" t="inlineStr">
        <is>
          <t>E02004164</t>
        </is>
      </c>
      <c r="C4071" s="417" t="inlineStr">
        <is>
          <t>Mid Devon 001</t>
        </is>
      </c>
      <c r="D4071" s="417" t="inlineStr">
        <is>
          <t>E07000042</t>
        </is>
      </c>
      <c r="E4071" s="417" t="inlineStr">
        <is>
          <t>Mid Devon</t>
        </is>
      </c>
      <c r="F4071" s="417" t="inlineStr">
        <is>
          <t>South West</t>
        </is>
      </c>
      <c r="G4071" s="380" t="inlineStr">
        <is>
          <t>RT Rural</t>
        </is>
      </c>
      <c r="H4071" s="413" t="inlineStr">
        <is>
          <t>Rural</t>
        </is>
      </c>
    </row>
    <row r="4072" ht="15.75" customFormat="1" customHeight="1" s="41">
      <c r="B4072" s="416" t="inlineStr">
        <is>
          <t>E02004165</t>
        </is>
      </c>
      <c r="C4072" s="417" t="inlineStr">
        <is>
          <t>Mid Devon 002</t>
        </is>
      </c>
      <c r="D4072" s="417" t="inlineStr">
        <is>
          <t>E07000042</t>
        </is>
      </c>
      <c r="E4072" s="417" t="inlineStr">
        <is>
          <t>Mid Devon</t>
        </is>
      </c>
      <c r="F4072" s="417" t="inlineStr">
        <is>
          <t>South West</t>
        </is>
      </c>
      <c r="G4072" s="380" t="inlineStr">
        <is>
          <t>RT Rural</t>
        </is>
      </c>
      <c r="H4072" s="413" t="inlineStr">
        <is>
          <t>Rural</t>
        </is>
      </c>
    </row>
    <row r="4073" ht="15.75" customFormat="1" customHeight="1" s="41">
      <c r="B4073" s="416" t="inlineStr">
        <is>
          <t>E02004166</t>
        </is>
      </c>
      <c r="C4073" s="417" t="inlineStr">
        <is>
          <t>Mid Devon 003</t>
        </is>
      </c>
      <c r="D4073" s="417" t="inlineStr">
        <is>
          <t>E07000042</t>
        </is>
      </c>
      <c r="E4073" s="417" t="inlineStr">
        <is>
          <t>Mid Devon</t>
        </is>
      </c>
      <c r="F4073" s="417" t="inlineStr">
        <is>
          <t>South West</t>
        </is>
      </c>
      <c r="G4073" s="380" t="inlineStr">
        <is>
          <t>RT Rural</t>
        </is>
      </c>
      <c r="H4073" s="413" t="inlineStr">
        <is>
          <t>Rural</t>
        </is>
      </c>
    </row>
    <row r="4074" ht="15.75" customFormat="1" customHeight="1" s="41">
      <c r="B4074" s="416" t="inlineStr">
        <is>
          <t>E02004167</t>
        </is>
      </c>
      <c r="C4074" s="417" t="inlineStr">
        <is>
          <t>Mid Devon 004</t>
        </is>
      </c>
      <c r="D4074" s="417" t="inlineStr">
        <is>
          <t>E07000042</t>
        </is>
      </c>
      <c r="E4074" s="417" t="inlineStr">
        <is>
          <t>Mid Devon</t>
        </is>
      </c>
      <c r="F4074" s="417" t="inlineStr">
        <is>
          <t>South West</t>
        </is>
      </c>
      <c r="G4074" s="380" t="inlineStr">
        <is>
          <t>RT Urban Small</t>
        </is>
      </c>
      <c r="H4074" s="413" t="inlineStr">
        <is>
          <t>Other Urban</t>
        </is>
      </c>
    </row>
    <row r="4075" ht="15.75" customFormat="1" customHeight="1" s="41">
      <c r="B4075" s="416" t="inlineStr">
        <is>
          <t>E02004168</t>
        </is>
      </c>
      <c r="C4075" s="417" t="inlineStr">
        <is>
          <t>Mid Devon 005</t>
        </is>
      </c>
      <c r="D4075" s="417" t="inlineStr">
        <is>
          <t>E07000042</t>
        </is>
      </c>
      <c r="E4075" s="417" t="inlineStr">
        <is>
          <t>Mid Devon</t>
        </is>
      </c>
      <c r="F4075" s="417" t="inlineStr">
        <is>
          <t>South West</t>
        </is>
      </c>
      <c r="G4075" s="380" t="inlineStr">
        <is>
          <t>RT Rural</t>
        </is>
      </c>
      <c r="H4075" s="413" t="inlineStr">
        <is>
          <t>Rural</t>
        </is>
      </c>
    </row>
    <row r="4076" ht="15.75" customFormat="1" customHeight="1" s="41">
      <c r="B4076" s="416" t="inlineStr">
        <is>
          <t>E02004169</t>
        </is>
      </c>
      <c r="C4076" s="417" t="inlineStr">
        <is>
          <t>Mid Devon 006</t>
        </is>
      </c>
      <c r="D4076" s="417" t="inlineStr">
        <is>
          <t>E07000042</t>
        </is>
      </c>
      <c r="E4076" s="417" t="inlineStr">
        <is>
          <t>Mid Devon</t>
        </is>
      </c>
      <c r="F4076" s="417" t="inlineStr">
        <is>
          <t>South West</t>
        </is>
      </c>
      <c r="G4076" s="380" t="inlineStr">
        <is>
          <t>RT Rural</t>
        </is>
      </c>
      <c r="H4076" s="413" t="inlineStr">
        <is>
          <t>Rural</t>
        </is>
      </c>
    </row>
    <row r="4077" ht="15.75" customFormat="1" customHeight="1" s="41">
      <c r="B4077" s="416" t="inlineStr">
        <is>
          <t>E02004170</t>
        </is>
      </c>
      <c r="C4077" s="417" t="inlineStr">
        <is>
          <t>Mid Devon 007</t>
        </is>
      </c>
      <c r="D4077" s="417" t="inlineStr">
        <is>
          <t>E07000042</t>
        </is>
      </c>
      <c r="E4077" s="417" t="inlineStr">
        <is>
          <t>Mid Devon</t>
        </is>
      </c>
      <c r="F4077" s="417" t="inlineStr">
        <is>
          <t>South West</t>
        </is>
      </c>
      <c r="G4077" s="380" t="inlineStr">
        <is>
          <t>RT Rural</t>
        </is>
      </c>
      <c r="H4077" s="413" t="inlineStr">
        <is>
          <t>Rural</t>
        </is>
      </c>
    </row>
    <row r="4078" ht="15.75" customFormat="1" customHeight="1" s="41">
      <c r="B4078" s="416" t="inlineStr">
        <is>
          <t>E02004171</t>
        </is>
      </c>
      <c r="C4078" s="417" t="inlineStr">
        <is>
          <t>Mid Devon 008</t>
        </is>
      </c>
      <c r="D4078" s="417" t="inlineStr">
        <is>
          <t>E07000042</t>
        </is>
      </c>
      <c r="E4078" s="417" t="inlineStr">
        <is>
          <t>Mid Devon</t>
        </is>
      </c>
      <c r="F4078" s="417" t="inlineStr">
        <is>
          <t>South West</t>
        </is>
      </c>
      <c r="G4078" s="380" t="inlineStr">
        <is>
          <t>RT Rural</t>
        </is>
      </c>
      <c r="H4078" s="413" t="inlineStr">
        <is>
          <t>Rural</t>
        </is>
      </c>
    </row>
    <row r="4079" ht="15.75" customFormat="1" customHeight="1" s="41">
      <c r="B4079" s="416" t="inlineStr">
        <is>
          <t>E02004172</t>
        </is>
      </c>
      <c r="C4079" s="417" t="inlineStr">
        <is>
          <t>Mid Devon 009</t>
        </is>
      </c>
      <c r="D4079" s="417" t="inlineStr">
        <is>
          <t>E07000042</t>
        </is>
      </c>
      <c r="E4079" s="417" t="inlineStr">
        <is>
          <t>Mid Devon</t>
        </is>
      </c>
      <c r="F4079" s="417" t="inlineStr">
        <is>
          <t>South West</t>
        </is>
      </c>
      <c r="G4079" s="380" t="inlineStr">
        <is>
          <t>RT Rural</t>
        </is>
      </c>
      <c r="H4079" s="413" t="inlineStr">
        <is>
          <t>Rural</t>
        </is>
      </c>
    </row>
    <row r="4080" ht="15.75" customFormat="1" customHeight="1" s="41">
      <c r="B4080" s="416" t="inlineStr">
        <is>
          <t>E02004173</t>
        </is>
      </c>
      <c r="C4080" s="417" t="inlineStr">
        <is>
          <t>Mid Devon 010</t>
        </is>
      </c>
      <c r="D4080" s="417" t="inlineStr">
        <is>
          <t>E07000042</t>
        </is>
      </c>
      <c r="E4080" s="417" t="inlineStr">
        <is>
          <t>Mid Devon</t>
        </is>
      </c>
      <c r="F4080" s="417" t="inlineStr">
        <is>
          <t>South West</t>
        </is>
      </c>
      <c r="G4080" s="380" t="inlineStr">
        <is>
          <t>RT Rural</t>
        </is>
      </c>
      <c r="H4080" s="413" t="inlineStr">
        <is>
          <t>Rural</t>
        </is>
      </c>
    </row>
    <row r="4081" ht="15.75" customFormat="1" customHeight="1" s="41">
      <c r="B4081" s="416" t="inlineStr">
        <is>
          <t>E02004174</t>
        </is>
      </c>
      <c r="C4081" s="417" t="inlineStr">
        <is>
          <t>Mid Devon 011</t>
        </is>
      </c>
      <c r="D4081" s="417" t="inlineStr">
        <is>
          <t>E07000042</t>
        </is>
      </c>
      <c r="E4081" s="417" t="inlineStr">
        <is>
          <t>Mid Devon</t>
        </is>
      </c>
      <c r="F4081" s="417" t="inlineStr">
        <is>
          <t>South West</t>
        </is>
      </c>
      <c r="G4081" s="380" t="inlineStr">
        <is>
          <t>RT Rural</t>
        </is>
      </c>
      <c r="H4081" s="413" t="inlineStr">
        <is>
          <t>Rural</t>
        </is>
      </c>
    </row>
    <row r="4082" ht="15.75" customFormat="1" customHeight="1" s="41">
      <c r="B4082" s="416" t="inlineStr">
        <is>
          <t>E02004175</t>
        </is>
      </c>
      <c r="C4082" s="417" t="inlineStr">
        <is>
          <t>North Devon 001</t>
        </is>
      </c>
      <c r="D4082" s="417" t="inlineStr">
        <is>
          <t>E07000043</t>
        </is>
      </c>
      <c r="E4082" s="417" t="inlineStr">
        <is>
          <t>North Devon</t>
        </is>
      </c>
      <c r="F4082" s="417" t="inlineStr">
        <is>
          <t>South West</t>
        </is>
      </c>
      <c r="G4082" s="380" t="inlineStr">
        <is>
          <t>RT Rural</t>
        </is>
      </c>
      <c r="H4082" s="413" t="inlineStr">
        <is>
          <t>Rural</t>
        </is>
      </c>
    </row>
    <row r="4083" ht="15.75" customFormat="1" customHeight="1" s="41">
      <c r="B4083" s="416" t="inlineStr">
        <is>
          <t>E02004176</t>
        </is>
      </c>
      <c r="C4083" s="417" t="inlineStr">
        <is>
          <t>North Devon 002</t>
        </is>
      </c>
      <c r="D4083" s="417" t="inlineStr">
        <is>
          <t>E07000043</t>
        </is>
      </c>
      <c r="E4083" s="417" t="inlineStr">
        <is>
          <t>North Devon</t>
        </is>
      </c>
      <c r="F4083" s="417" t="inlineStr">
        <is>
          <t>South West</t>
        </is>
      </c>
      <c r="G4083" s="380" t="inlineStr">
        <is>
          <t>RT Rural</t>
        </is>
      </c>
      <c r="H4083" s="413" t="inlineStr">
        <is>
          <t>Rural</t>
        </is>
      </c>
    </row>
    <row r="4084" ht="15.75" customFormat="1" customHeight="1" s="41">
      <c r="B4084" s="416" t="inlineStr">
        <is>
          <t>E02004177</t>
        </is>
      </c>
      <c r="C4084" s="417" t="inlineStr">
        <is>
          <t>North Devon 003</t>
        </is>
      </c>
      <c r="D4084" s="417" t="inlineStr">
        <is>
          <t>E07000043</t>
        </is>
      </c>
      <c r="E4084" s="417" t="inlineStr">
        <is>
          <t>North Devon</t>
        </is>
      </c>
      <c r="F4084" s="417" t="inlineStr">
        <is>
          <t>South West</t>
        </is>
      </c>
      <c r="G4084" s="380" t="inlineStr">
        <is>
          <t>RT Rural</t>
        </is>
      </c>
      <c r="H4084" s="413" t="inlineStr">
        <is>
          <t>Rural</t>
        </is>
      </c>
    </row>
    <row r="4085" ht="15.75" customFormat="1" customHeight="1" s="41">
      <c r="B4085" s="416" t="inlineStr">
        <is>
          <t>E02004178</t>
        </is>
      </c>
      <c r="C4085" s="417" t="inlineStr">
        <is>
          <t>North Devon 004</t>
        </is>
      </c>
      <c r="D4085" s="417" t="inlineStr">
        <is>
          <t>E07000043</t>
        </is>
      </c>
      <c r="E4085" s="417" t="inlineStr">
        <is>
          <t>North Devon</t>
        </is>
      </c>
      <c r="F4085" s="417" t="inlineStr">
        <is>
          <t>South West</t>
        </is>
      </c>
      <c r="G4085" s="380" t="inlineStr">
        <is>
          <t>RT Rural</t>
        </is>
      </c>
      <c r="H4085" s="413" t="inlineStr">
        <is>
          <t>Rural</t>
        </is>
      </c>
    </row>
    <row r="4086" ht="15.75" customFormat="1" customHeight="1" s="41">
      <c r="B4086" s="416" t="inlineStr">
        <is>
          <t>E02004179</t>
        </is>
      </c>
      <c r="C4086" s="417" t="inlineStr">
        <is>
          <t>North Devon 005</t>
        </is>
      </c>
      <c r="D4086" s="417" t="inlineStr">
        <is>
          <t>E07000043</t>
        </is>
      </c>
      <c r="E4086" s="417" t="inlineStr">
        <is>
          <t>North Devon</t>
        </is>
      </c>
      <c r="F4086" s="417" t="inlineStr">
        <is>
          <t>South West</t>
        </is>
      </c>
      <c r="G4086" s="380" t="inlineStr">
        <is>
          <t>RT Rural</t>
        </is>
      </c>
      <c r="H4086" s="413" t="inlineStr">
        <is>
          <t>Rural</t>
        </is>
      </c>
    </row>
    <row r="4087" ht="15.75" customFormat="1" customHeight="1" s="41">
      <c r="B4087" s="416" t="inlineStr">
        <is>
          <t>E02004180</t>
        </is>
      </c>
      <c r="C4087" s="417" t="inlineStr">
        <is>
          <t>North Devon 006</t>
        </is>
      </c>
      <c r="D4087" s="417" t="inlineStr">
        <is>
          <t>E07000043</t>
        </is>
      </c>
      <c r="E4087" s="417" t="inlineStr">
        <is>
          <t>North Devon</t>
        </is>
      </c>
      <c r="F4087" s="417" t="inlineStr">
        <is>
          <t>South West</t>
        </is>
      </c>
      <c r="G4087" s="380" t="inlineStr">
        <is>
          <t>RT Rural</t>
        </is>
      </c>
      <c r="H4087" s="413" t="inlineStr">
        <is>
          <t>Rural</t>
        </is>
      </c>
    </row>
    <row r="4088" ht="15.75" customFormat="1" customHeight="1" s="41">
      <c r="B4088" s="416" t="inlineStr">
        <is>
          <t>E02004181</t>
        </is>
      </c>
      <c r="C4088" s="417" t="inlineStr">
        <is>
          <t>North Devon 007</t>
        </is>
      </c>
      <c r="D4088" s="417" t="inlineStr">
        <is>
          <t>E07000043</t>
        </is>
      </c>
      <c r="E4088" s="417" t="inlineStr">
        <is>
          <t>North Devon</t>
        </is>
      </c>
      <c r="F4088" s="417" t="inlineStr">
        <is>
          <t>South West</t>
        </is>
      </c>
      <c r="G4088" s="380" t="inlineStr">
        <is>
          <t>RT Urban Medium</t>
        </is>
      </c>
      <c r="H4088" s="413" t="inlineStr">
        <is>
          <t>Other Urban</t>
        </is>
      </c>
    </row>
    <row r="4089" ht="15.75" customFormat="1" customHeight="1" s="41">
      <c r="B4089" s="416" t="inlineStr">
        <is>
          <t>E02004182</t>
        </is>
      </c>
      <c r="C4089" s="417" t="inlineStr">
        <is>
          <t>North Devon 008</t>
        </is>
      </c>
      <c r="D4089" s="417" t="inlineStr">
        <is>
          <t>E07000043</t>
        </is>
      </c>
      <c r="E4089" s="417" t="inlineStr">
        <is>
          <t>North Devon</t>
        </is>
      </c>
      <c r="F4089" s="417" t="inlineStr">
        <is>
          <t>South West</t>
        </is>
      </c>
      <c r="G4089" s="380" t="inlineStr">
        <is>
          <t>RT Urban Medium</t>
        </is>
      </c>
      <c r="H4089" s="413" t="inlineStr">
        <is>
          <t>Other Urban</t>
        </is>
      </c>
    </row>
    <row r="4090" ht="15.75" customFormat="1" customHeight="1" s="41">
      <c r="B4090" s="416" t="inlineStr">
        <is>
          <t>E02004183</t>
        </is>
      </c>
      <c r="C4090" s="417" t="inlineStr">
        <is>
          <t>North Devon 009</t>
        </is>
      </c>
      <c r="D4090" s="417" t="inlineStr">
        <is>
          <t>E07000043</t>
        </is>
      </c>
      <c r="E4090" s="417" t="inlineStr">
        <is>
          <t>North Devon</t>
        </is>
      </c>
      <c r="F4090" s="417" t="inlineStr">
        <is>
          <t>South West</t>
        </is>
      </c>
      <c r="G4090" s="380" t="inlineStr">
        <is>
          <t>RT Urban Medium</t>
        </is>
      </c>
      <c r="H4090" s="413" t="inlineStr">
        <is>
          <t>Other Urban</t>
        </is>
      </c>
    </row>
    <row r="4091" ht="15.75" customFormat="1" customHeight="1" s="41">
      <c r="B4091" s="416" t="inlineStr">
        <is>
          <t>E02004184</t>
        </is>
      </c>
      <c r="C4091" s="417" t="inlineStr">
        <is>
          <t>North Devon 010</t>
        </is>
      </c>
      <c r="D4091" s="417" t="inlineStr">
        <is>
          <t>E07000043</t>
        </is>
      </c>
      <c r="E4091" s="417" t="inlineStr">
        <is>
          <t>North Devon</t>
        </is>
      </c>
      <c r="F4091" s="417" t="inlineStr">
        <is>
          <t>South West</t>
        </is>
      </c>
      <c r="G4091" s="380" t="inlineStr">
        <is>
          <t>RT Urban Medium</t>
        </is>
      </c>
      <c r="H4091" s="413" t="inlineStr">
        <is>
          <t>Other Urban</t>
        </is>
      </c>
    </row>
    <row r="4092" ht="15.75" customFormat="1" customHeight="1" s="41">
      <c r="B4092" s="416" t="inlineStr">
        <is>
          <t>E02004185</t>
        </is>
      </c>
      <c r="C4092" s="417" t="inlineStr">
        <is>
          <t>North Devon 011</t>
        </is>
      </c>
      <c r="D4092" s="417" t="inlineStr">
        <is>
          <t>E07000043</t>
        </is>
      </c>
      <c r="E4092" s="417" t="inlineStr">
        <is>
          <t>North Devon</t>
        </is>
      </c>
      <c r="F4092" s="417" t="inlineStr">
        <is>
          <t>South West</t>
        </is>
      </c>
      <c r="G4092" s="380" t="inlineStr">
        <is>
          <t>RT Rural</t>
        </is>
      </c>
      <c r="H4092" s="413" t="inlineStr">
        <is>
          <t>Rural</t>
        </is>
      </c>
    </row>
    <row r="4093" ht="15.75" customFormat="1" customHeight="1" s="41">
      <c r="B4093" s="416" t="inlineStr">
        <is>
          <t>E02004186</t>
        </is>
      </c>
      <c r="C4093" s="417" t="inlineStr">
        <is>
          <t>North Devon 012</t>
        </is>
      </c>
      <c r="D4093" s="417" t="inlineStr">
        <is>
          <t>E07000043</t>
        </is>
      </c>
      <c r="E4093" s="417" t="inlineStr">
        <is>
          <t>North Devon</t>
        </is>
      </c>
      <c r="F4093" s="417" t="inlineStr">
        <is>
          <t>South West</t>
        </is>
      </c>
      <c r="G4093" s="380" t="inlineStr">
        <is>
          <t>RT Rural</t>
        </is>
      </c>
      <c r="H4093" s="413" t="inlineStr">
        <is>
          <t>Rural</t>
        </is>
      </c>
    </row>
    <row r="4094" ht="15.75" customFormat="1" customHeight="1" s="41">
      <c r="B4094" s="416" t="inlineStr">
        <is>
          <t>E02004187</t>
        </is>
      </c>
      <c r="C4094" s="417" t="inlineStr">
        <is>
          <t>North Devon 013</t>
        </is>
      </c>
      <c r="D4094" s="417" t="inlineStr">
        <is>
          <t>E07000043</t>
        </is>
      </c>
      <c r="E4094" s="417" t="inlineStr">
        <is>
          <t>North Devon</t>
        </is>
      </c>
      <c r="F4094" s="417" t="inlineStr">
        <is>
          <t>South West</t>
        </is>
      </c>
      <c r="G4094" s="380" t="inlineStr">
        <is>
          <t>RT Rural</t>
        </is>
      </c>
      <c r="H4094" s="413" t="inlineStr">
        <is>
          <t>Rural</t>
        </is>
      </c>
    </row>
    <row r="4095" ht="15.75" customFormat="1" customHeight="1" s="41">
      <c r="B4095" s="416" t="inlineStr">
        <is>
          <t>E02004188</t>
        </is>
      </c>
      <c r="C4095" s="417" t="inlineStr">
        <is>
          <t>North Devon 014</t>
        </is>
      </c>
      <c r="D4095" s="417" t="inlineStr">
        <is>
          <t>E07000043</t>
        </is>
      </c>
      <c r="E4095" s="417" t="inlineStr">
        <is>
          <t>North Devon</t>
        </is>
      </c>
      <c r="F4095" s="417" t="inlineStr">
        <is>
          <t>South West</t>
        </is>
      </c>
      <c r="G4095" s="380" t="inlineStr">
        <is>
          <t>RT Rural</t>
        </is>
      </c>
      <c r="H4095" s="413" t="inlineStr">
        <is>
          <t>Rural</t>
        </is>
      </c>
    </row>
    <row r="4096" ht="15.75" customFormat="1" customHeight="1" s="41">
      <c r="B4096" s="416" t="inlineStr">
        <is>
          <t>E02004189</t>
        </is>
      </c>
      <c r="C4096" s="417" t="inlineStr">
        <is>
          <t>South Hams 001</t>
        </is>
      </c>
      <c r="D4096" s="417" t="inlineStr">
        <is>
          <t>E07000044</t>
        </is>
      </c>
      <c r="E4096" s="417" t="inlineStr">
        <is>
          <t>South Hams</t>
        </is>
      </c>
      <c r="F4096" s="417" t="inlineStr">
        <is>
          <t>South West</t>
        </is>
      </c>
      <c r="G4096" s="380" t="inlineStr">
        <is>
          <t>RT Rural</t>
        </is>
      </c>
      <c r="H4096" s="413" t="inlineStr">
        <is>
          <t>Rural</t>
        </is>
      </c>
    </row>
    <row r="4097" ht="15.75" customFormat="1" customHeight="1" s="41">
      <c r="B4097" s="416" t="inlineStr">
        <is>
          <t>E02004190</t>
        </is>
      </c>
      <c r="C4097" s="417" t="inlineStr">
        <is>
          <t>South Hams 002</t>
        </is>
      </c>
      <c r="D4097" s="417" t="inlineStr">
        <is>
          <t>E07000044</t>
        </is>
      </c>
      <c r="E4097" s="417" t="inlineStr">
        <is>
          <t>South Hams</t>
        </is>
      </c>
      <c r="F4097" s="417" t="inlineStr">
        <is>
          <t>South West</t>
        </is>
      </c>
      <c r="G4097" s="380" t="inlineStr">
        <is>
          <t>RT Rural</t>
        </is>
      </c>
      <c r="H4097" s="413" t="inlineStr">
        <is>
          <t>Rural</t>
        </is>
      </c>
    </row>
    <row r="4098" ht="15.75" customFormat="1" customHeight="1" s="41">
      <c r="B4098" s="416" t="inlineStr">
        <is>
          <t>E02004191</t>
        </is>
      </c>
      <c r="C4098" s="417" t="inlineStr">
        <is>
          <t>South Hams 003</t>
        </is>
      </c>
      <c r="D4098" s="417" t="inlineStr">
        <is>
          <t>E07000044</t>
        </is>
      </c>
      <c r="E4098" s="417" t="inlineStr">
        <is>
          <t>South Hams</t>
        </is>
      </c>
      <c r="F4098" s="417" t="inlineStr">
        <is>
          <t>South West</t>
        </is>
      </c>
      <c r="G4098" s="380" t="inlineStr">
        <is>
          <t>RT Rural</t>
        </is>
      </c>
      <c r="H4098" s="413" t="inlineStr">
        <is>
          <t>Rural</t>
        </is>
      </c>
    </row>
    <row r="4099" ht="15.75" customFormat="1" customHeight="1" s="41">
      <c r="B4099" s="416" t="inlineStr">
        <is>
          <t>E02004192</t>
        </is>
      </c>
      <c r="C4099" s="417" t="inlineStr">
        <is>
          <t>South Hams 004</t>
        </is>
      </c>
      <c r="D4099" s="417" t="inlineStr">
        <is>
          <t>E07000044</t>
        </is>
      </c>
      <c r="E4099" s="417" t="inlineStr">
        <is>
          <t>South Hams</t>
        </is>
      </c>
      <c r="F4099" s="417" t="inlineStr">
        <is>
          <t>South West</t>
        </is>
      </c>
      <c r="G4099" s="380" t="inlineStr">
        <is>
          <t>RT Rural</t>
        </is>
      </c>
      <c r="H4099" s="413" t="inlineStr">
        <is>
          <t>Rural</t>
        </is>
      </c>
    </row>
    <row r="4100" ht="15.75" customFormat="1" customHeight="1" s="41">
      <c r="B4100" s="416" t="inlineStr">
        <is>
          <t>E02004193</t>
        </is>
      </c>
      <c r="C4100" s="417" t="inlineStr">
        <is>
          <t>South Hams 005</t>
        </is>
      </c>
      <c r="D4100" s="417" t="inlineStr">
        <is>
          <t>E07000044</t>
        </is>
      </c>
      <c r="E4100" s="417" t="inlineStr">
        <is>
          <t>South Hams</t>
        </is>
      </c>
      <c r="F4100" s="417" t="inlineStr">
        <is>
          <t>South West</t>
        </is>
      </c>
      <c r="G4100" s="380" t="inlineStr">
        <is>
          <t>RT Rural</t>
        </is>
      </c>
      <c r="H4100" s="413" t="inlineStr">
        <is>
          <t>Rural</t>
        </is>
      </c>
    </row>
    <row r="4101" ht="15.75" customFormat="1" customHeight="1" s="41">
      <c r="B4101" s="416" t="inlineStr">
        <is>
          <t>E02004194</t>
        </is>
      </c>
      <c r="C4101" s="417" t="inlineStr">
        <is>
          <t>South Hams 006</t>
        </is>
      </c>
      <c r="D4101" s="417" t="inlineStr">
        <is>
          <t>E07000044</t>
        </is>
      </c>
      <c r="E4101" s="417" t="inlineStr">
        <is>
          <t>South Hams</t>
        </is>
      </c>
      <c r="F4101" s="417" t="inlineStr">
        <is>
          <t>South West</t>
        </is>
      </c>
      <c r="G4101" s="380" t="inlineStr">
        <is>
          <t>RT Rural</t>
        </is>
      </c>
      <c r="H4101" s="413" t="inlineStr">
        <is>
          <t>Rural</t>
        </is>
      </c>
    </row>
    <row r="4102" ht="15.75" customFormat="1" customHeight="1" s="41">
      <c r="B4102" s="416" t="inlineStr">
        <is>
          <t>E02004195</t>
        </is>
      </c>
      <c r="C4102" s="417" t="inlineStr">
        <is>
          <t>South Hams 007</t>
        </is>
      </c>
      <c r="D4102" s="417" t="inlineStr">
        <is>
          <t>E07000044</t>
        </is>
      </c>
      <c r="E4102" s="417" t="inlineStr">
        <is>
          <t>South Hams</t>
        </is>
      </c>
      <c r="F4102" s="417" t="inlineStr">
        <is>
          <t>South West</t>
        </is>
      </c>
      <c r="G4102" s="380" t="inlineStr">
        <is>
          <t>RT Rural</t>
        </is>
      </c>
      <c r="H4102" s="413" t="inlineStr">
        <is>
          <t>Rural</t>
        </is>
      </c>
    </row>
    <row r="4103" ht="15.75" customFormat="1" customHeight="1" s="41">
      <c r="B4103" s="416" t="inlineStr">
        <is>
          <t>E02004196</t>
        </is>
      </c>
      <c r="C4103" s="417" t="inlineStr">
        <is>
          <t>South Hams 008</t>
        </is>
      </c>
      <c r="D4103" s="417" t="inlineStr">
        <is>
          <t>E07000044</t>
        </is>
      </c>
      <c r="E4103" s="417" t="inlineStr">
        <is>
          <t>South Hams</t>
        </is>
      </c>
      <c r="F4103" s="417" t="inlineStr">
        <is>
          <t>South West</t>
        </is>
      </c>
      <c r="G4103" s="380" t="inlineStr">
        <is>
          <t>RT Rural</t>
        </is>
      </c>
      <c r="H4103" s="413" t="inlineStr">
        <is>
          <t>Rural</t>
        </is>
      </c>
    </row>
    <row r="4104" ht="15.75" customFormat="1" customHeight="1" s="41">
      <c r="B4104" s="416" t="inlineStr">
        <is>
          <t>E02004197</t>
        </is>
      </c>
      <c r="C4104" s="417" t="inlineStr">
        <is>
          <t>South Hams 009</t>
        </is>
      </c>
      <c r="D4104" s="417" t="inlineStr">
        <is>
          <t>E07000044</t>
        </is>
      </c>
      <c r="E4104" s="417" t="inlineStr">
        <is>
          <t>South Hams</t>
        </is>
      </c>
      <c r="F4104" s="417" t="inlineStr">
        <is>
          <t>South West</t>
        </is>
      </c>
      <c r="G4104" s="380" t="inlineStr">
        <is>
          <t>RT Rural</t>
        </is>
      </c>
      <c r="H4104" s="413" t="inlineStr">
        <is>
          <t>Rural</t>
        </is>
      </c>
    </row>
    <row r="4105" ht="15.75" customFormat="1" customHeight="1" s="41">
      <c r="B4105" s="416" t="inlineStr">
        <is>
          <t>E02004198</t>
        </is>
      </c>
      <c r="C4105" s="417" t="inlineStr">
        <is>
          <t>South Hams 010</t>
        </is>
      </c>
      <c r="D4105" s="417" t="inlineStr">
        <is>
          <t>E07000044</t>
        </is>
      </c>
      <c r="E4105" s="417" t="inlineStr">
        <is>
          <t>South Hams</t>
        </is>
      </c>
      <c r="F4105" s="417" t="inlineStr">
        <is>
          <t>South West</t>
        </is>
      </c>
      <c r="G4105" s="380" t="inlineStr">
        <is>
          <t>RT Rural</t>
        </is>
      </c>
      <c r="H4105" s="413" t="inlineStr">
        <is>
          <t>Rural</t>
        </is>
      </c>
    </row>
    <row r="4106" ht="15.75" customFormat="1" customHeight="1" s="41">
      <c r="B4106" s="416" t="inlineStr">
        <is>
          <t>E02004199</t>
        </is>
      </c>
      <c r="C4106" s="417" t="inlineStr">
        <is>
          <t>South Hams 011</t>
        </is>
      </c>
      <c r="D4106" s="417" t="inlineStr">
        <is>
          <t>E07000044</t>
        </is>
      </c>
      <c r="E4106" s="417" t="inlineStr">
        <is>
          <t>South Hams</t>
        </is>
      </c>
      <c r="F4106" s="417" t="inlineStr">
        <is>
          <t>South West</t>
        </is>
      </c>
      <c r="G4106" s="380" t="inlineStr">
        <is>
          <t>RT Rural</t>
        </is>
      </c>
      <c r="H4106" s="413" t="inlineStr">
        <is>
          <t>Rural</t>
        </is>
      </c>
    </row>
    <row r="4107" ht="15.75" customFormat="1" customHeight="1" s="41">
      <c r="B4107" s="416" t="inlineStr">
        <is>
          <t>E02004200</t>
        </is>
      </c>
      <c r="C4107" s="417" t="inlineStr">
        <is>
          <t>South Hams 012</t>
        </is>
      </c>
      <c r="D4107" s="417" t="inlineStr">
        <is>
          <t>E07000044</t>
        </is>
      </c>
      <c r="E4107" s="417" t="inlineStr">
        <is>
          <t>South Hams</t>
        </is>
      </c>
      <c r="F4107" s="417" t="inlineStr">
        <is>
          <t>South West</t>
        </is>
      </c>
      <c r="G4107" s="380" t="inlineStr">
        <is>
          <t>RT Rural</t>
        </is>
      </c>
      <c r="H4107" s="413" t="inlineStr">
        <is>
          <t>Rural</t>
        </is>
      </c>
    </row>
    <row r="4108" ht="15.75" customFormat="1" customHeight="1" s="41">
      <c r="B4108" s="416" t="inlineStr">
        <is>
          <t>E02004201</t>
        </is>
      </c>
      <c r="C4108" s="417" t="inlineStr">
        <is>
          <t>Teignbridge 001</t>
        </is>
      </c>
      <c r="D4108" s="417" t="inlineStr">
        <is>
          <t>E07000045</t>
        </is>
      </c>
      <c r="E4108" s="417" t="inlineStr">
        <is>
          <t>Teignbridge</t>
        </is>
      </c>
      <c r="F4108" s="417" t="inlineStr">
        <is>
          <t>South West</t>
        </is>
      </c>
      <c r="G4108" s="380" t="inlineStr">
        <is>
          <t>RT Rural</t>
        </is>
      </c>
      <c r="H4108" s="413" t="inlineStr">
        <is>
          <t>Rural</t>
        </is>
      </c>
    </row>
    <row r="4109" ht="15.75" customFormat="1" customHeight="1" s="41">
      <c r="B4109" s="416" t="inlineStr">
        <is>
          <t>E02004202</t>
        </is>
      </c>
      <c r="C4109" s="417" t="inlineStr">
        <is>
          <t>Teignbridge 002</t>
        </is>
      </c>
      <c r="D4109" s="417" t="inlineStr">
        <is>
          <t>E07000045</t>
        </is>
      </c>
      <c r="E4109" s="417" t="inlineStr">
        <is>
          <t>Teignbridge</t>
        </is>
      </c>
      <c r="F4109" s="417" t="inlineStr">
        <is>
          <t>South West</t>
        </is>
      </c>
      <c r="G4109" s="380" t="inlineStr">
        <is>
          <t>RT Rural</t>
        </is>
      </c>
      <c r="H4109" s="413" t="inlineStr">
        <is>
          <t>Rural</t>
        </is>
      </c>
    </row>
    <row r="4110" ht="15.75" customFormat="1" customHeight="1" s="41">
      <c r="B4110" s="416" t="inlineStr">
        <is>
          <t>E02004203</t>
        </is>
      </c>
      <c r="C4110" s="417" t="inlineStr">
        <is>
          <t>Teignbridge 003</t>
        </is>
      </c>
      <c r="D4110" s="417" t="inlineStr">
        <is>
          <t>E07000045</t>
        </is>
      </c>
      <c r="E4110" s="417" t="inlineStr">
        <is>
          <t>Teignbridge</t>
        </is>
      </c>
      <c r="F4110" s="417" t="inlineStr">
        <is>
          <t>South West</t>
        </is>
      </c>
      <c r="G4110" s="380" t="inlineStr">
        <is>
          <t>RT Rural</t>
        </is>
      </c>
      <c r="H4110" s="413" t="inlineStr">
        <is>
          <t>Rural</t>
        </is>
      </c>
    </row>
    <row r="4111" ht="15.75" customFormat="1" customHeight="1" s="41">
      <c r="B4111" s="416" t="inlineStr">
        <is>
          <t>E02004204</t>
        </is>
      </c>
      <c r="C4111" s="417" t="inlineStr">
        <is>
          <t>Teignbridge 004</t>
        </is>
      </c>
      <c r="D4111" s="417" t="inlineStr">
        <is>
          <t>E07000045</t>
        </is>
      </c>
      <c r="E4111" s="417" t="inlineStr">
        <is>
          <t>Teignbridge</t>
        </is>
      </c>
      <c r="F4111" s="417" t="inlineStr">
        <is>
          <t>South West</t>
        </is>
      </c>
      <c r="G4111" s="380" t="inlineStr">
        <is>
          <t>RT Rural</t>
        </is>
      </c>
      <c r="H4111" s="413" t="inlineStr">
        <is>
          <t>Rural</t>
        </is>
      </c>
    </row>
    <row r="4112" ht="15.75" customFormat="1" customHeight="1" s="41">
      <c r="B4112" s="416" t="inlineStr">
        <is>
          <t>E02004205</t>
        </is>
      </c>
      <c r="C4112" s="417" t="inlineStr">
        <is>
          <t>Teignbridge 005</t>
        </is>
      </c>
      <c r="D4112" s="417" t="inlineStr">
        <is>
          <t>E07000045</t>
        </is>
      </c>
      <c r="E4112" s="417" t="inlineStr">
        <is>
          <t>Teignbridge</t>
        </is>
      </c>
      <c r="F4112" s="417" t="inlineStr">
        <is>
          <t>South West</t>
        </is>
      </c>
      <c r="G4112" s="380" t="inlineStr">
        <is>
          <t>RT Rural</t>
        </is>
      </c>
      <c r="H4112" s="413" t="inlineStr">
        <is>
          <t>Rural</t>
        </is>
      </c>
    </row>
    <row r="4113" ht="15.75" customFormat="1" customHeight="1" s="41">
      <c r="B4113" s="416" t="inlineStr">
        <is>
          <t>E02004206</t>
        </is>
      </c>
      <c r="C4113" s="417" t="inlineStr">
        <is>
          <t>Teignbridge 006</t>
        </is>
      </c>
      <c r="D4113" s="417" t="inlineStr">
        <is>
          <t>E07000045</t>
        </is>
      </c>
      <c r="E4113" s="417" t="inlineStr">
        <is>
          <t>Teignbridge</t>
        </is>
      </c>
      <c r="F4113" s="417" t="inlineStr">
        <is>
          <t>South West</t>
        </is>
      </c>
      <c r="G4113" s="380" t="inlineStr">
        <is>
          <t>RT Rural</t>
        </is>
      </c>
      <c r="H4113" s="413" t="inlineStr">
        <is>
          <t>Rural</t>
        </is>
      </c>
    </row>
    <row r="4114" ht="15.75" customFormat="1" customHeight="1" s="41">
      <c r="B4114" s="416" t="inlineStr">
        <is>
          <t>E02004207</t>
        </is>
      </c>
      <c r="C4114" s="417" t="inlineStr">
        <is>
          <t>Teignbridge 007</t>
        </is>
      </c>
      <c r="D4114" s="417" t="inlineStr">
        <is>
          <t>E07000045</t>
        </is>
      </c>
      <c r="E4114" s="417" t="inlineStr">
        <is>
          <t>Teignbridge</t>
        </is>
      </c>
      <c r="F4114" s="417" t="inlineStr">
        <is>
          <t>South West</t>
        </is>
      </c>
      <c r="G4114" s="380" t="inlineStr">
        <is>
          <t>RT Rural</t>
        </is>
      </c>
      <c r="H4114" s="413" t="inlineStr">
        <is>
          <t>Rural</t>
        </is>
      </c>
    </row>
    <row r="4115" ht="15.75" customFormat="1" customHeight="1" s="41">
      <c r="B4115" s="416" t="inlineStr">
        <is>
          <t>E02004208</t>
        </is>
      </c>
      <c r="C4115" s="417" t="inlineStr">
        <is>
          <t>Teignbridge 008</t>
        </is>
      </c>
      <c r="D4115" s="417" t="inlineStr">
        <is>
          <t>E07000045</t>
        </is>
      </c>
      <c r="E4115" s="417" t="inlineStr">
        <is>
          <t>Teignbridge</t>
        </is>
      </c>
      <c r="F4115" s="417" t="inlineStr">
        <is>
          <t>South West</t>
        </is>
      </c>
      <c r="G4115" s="380" t="inlineStr">
        <is>
          <t>RT Urban Small</t>
        </is>
      </c>
      <c r="H4115" s="413" t="inlineStr">
        <is>
          <t>Other Urban</t>
        </is>
      </c>
    </row>
    <row r="4116" ht="15.75" customFormat="1" customHeight="1" s="41">
      <c r="B4116" s="416" t="inlineStr">
        <is>
          <t>E02004209</t>
        </is>
      </c>
      <c r="C4116" s="417" t="inlineStr">
        <is>
          <t>Teignbridge 009</t>
        </is>
      </c>
      <c r="D4116" s="417" t="inlineStr">
        <is>
          <t>E07000045</t>
        </is>
      </c>
      <c r="E4116" s="417" t="inlineStr">
        <is>
          <t>Teignbridge</t>
        </is>
      </c>
      <c r="F4116" s="417" t="inlineStr">
        <is>
          <t>South West</t>
        </is>
      </c>
      <c r="G4116" s="380" t="inlineStr">
        <is>
          <t>RT Rural</t>
        </is>
      </c>
      <c r="H4116" s="413" t="inlineStr">
        <is>
          <t>Rural</t>
        </is>
      </c>
    </row>
    <row r="4117" ht="15.75" customFormat="1" customHeight="1" s="41">
      <c r="B4117" s="416" t="inlineStr">
        <is>
          <t>E02004210</t>
        </is>
      </c>
      <c r="C4117" s="417" t="inlineStr">
        <is>
          <t>Teignbridge 010</t>
        </is>
      </c>
      <c r="D4117" s="417" t="inlineStr">
        <is>
          <t>E07000045</t>
        </is>
      </c>
      <c r="E4117" s="417" t="inlineStr">
        <is>
          <t>Teignbridge</t>
        </is>
      </c>
      <c r="F4117" s="417" t="inlineStr">
        <is>
          <t>South West</t>
        </is>
      </c>
      <c r="G4117" s="380" t="inlineStr">
        <is>
          <t>RT Urban Small</t>
        </is>
      </c>
      <c r="H4117" s="413" t="inlineStr">
        <is>
          <t>Other Urban</t>
        </is>
      </c>
    </row>
    <row r="4118" ht="15.75" customFormat="1" customHeight="1" s="41">
      <c r="B4118" s="416" t="inlineStr">
        <is>
          <t>E02004211</t>
        </is>
      </c>
      <c r="C4118" s="417" t="inlineStr">
        <is>
          <t>Teignbridge 011</t>
        </is>
      </c>
      <c r="D4118" s="417" t="inlineStr">
        <is>
          <t>E07000045</t>
        </is>
      </c>
      <c r="E4118" s="417" t="inlineStr">
        <is>
          <t>Teignbridge</t>
        </is>
      </c>
      <c r="F4118" s="417" t="inlineStr">
        <is>
          <t>South West</t>
        </is>
      </c>
      <c r="G4118" s="380" t="inlineStr">
        <is>
          <t>RT Rural</t>
        </is>
      </c>
      <c r="H4118" s="413" t="inlineStr">
        <is>
          <t>Rural</t>
        </is>
      </c>
    </row>
    <row r="4119" ht="15.75" customFormat="1" customHeight="1" s="41">
      <c r="B4119" s="416" t="inlineStr">
        <is>
          <t>E02004212</t>
        </is>
      </c>
      <c r="C4119" s="417" t="inlineStr">
        <is>
          <t>Teignbridge 012</t>
        </is>
      </c>
      <c r="D4119" s="417" t="inlineStr">
        <is>
          <t>E07000045</t>
        </is>
      </c>
      <c r="E4119" s="417" t="inlineStr">
        <is>
          <t>Teignbridge</t>
        </is>
      </c>
      <c r="F4119" s="417" t="inlineStr">
        <is>
          <t>South West</t>
        </is>
      </c>
      <c r="G4119" s="380" t="inlineStr">
        <is>
          <t>RT Rural</t>
        </is>
      </c>
      <c r="H4119" s="413" t="inlineStr">
        <is>
          <t>Rural</t>
        </is>
      </c>
    </row>
    <row r="4120" ht="15.75" customFormat="1" customHeight="1" s="41">
      <c r="B4120" s="416" t="inlineStr">
        <is>
          <t>E02004213</t>
        </is>
      </c>
      <c r="C4120" s="417" t="inlineStr">
        <is>
          <t>Teignbridge 013</t>
        </is>
      </c>
      <c r="D4120" s="417" t="inlineStr">
        <is>
          <t>E07000045</t>
        </is>
      </c>
      <c r="E4120" s="417" t="inlineStr">
        <is>
          <t>Teignbridge</t>
        </is>
      </c>
      <c r="F4120" s="417" t="inlineStr">
        <is>
          <t>South West</t>
        </is>
      </c>
      <c r="G4120" s="380" t="inlineStr">
        <is>
          <t>RT Rural</t>
        </is>
      </c>
      <c r="H4120" s="413" t="inlineStr">
        <is>
          <t>Rural</t>
        </is>
      </c>
    </row>
    <row r="4121" ht="15.75" customFormat="1" customHeight="1" s="41">
      <c r="B4121" s="416" t="inlineStr">
        <is>
          <t>E02004214</t>
        </is>
      </c>
      <c r="C4121" s="417" t="inlineStr">
        <is>
          <t>Teignbridge 014</t>
        </is>
      </c>
      <c r="D4121" s="417" t="inlineStr">
        <is>
          <t>E07000045</t>
        </is>
      </c>
      <c r="E4121" s="417" t="inlineStr">
        <is>
          <t>Teignbridge</t>
        </is>
      </c>
      <c r="F4121" s="417" t="inlineStr">
        <is>
          <t>South West</t>
        </is>
      </c>
      <c r="G4121" s="380" t="inlineStr">
        <is>
          <t>RT Rural</t>
        </is>
      </c>
      <c r="H4121" s="413" t="inlineStr">
        <is>
          <t>Rural</t>
        </is>
      </c>
    </row>
    <row r="4122" ht="15.75" customFormat="1" customHeight="1" s="41">
      <c r="B4122" s="416" t="inlineStr">
        <is>
          <t>E02004215</t>
        </is>
      </c>
      <c r="C4122" s="417" t="inlineStr">
        <is>
          <t>Teignbridge 015</t>
        </is>
      </c>
      <c r="D4122" s="417" t="inlineStr">
        <is>
          <t>E07000045</t>
        </is>
      </c>
      <c r="E4122" s="417" t="inlineStr">
        <is>
          <t>Teignbridge</t>
        </is>
      </c>
      <c r="F4122" s="417" t="inlineStr">
        <is>
          <t>South West</t>
        </is>
      </c>
      <c r="G4122" s="380" t="inlineStr">
        <is>
          <t>RT Rural</t>
        </is>
      </c>
      <c r="H4122" s="413" t="inlineStr">
        <is>
          <t>Rural</t>
        </is>
      </c>
    </row>
    <row r="4123" ht="15.75" customFormat="1" customHeight="1" s="41">
      <c r="B4123" s="416" t="inlineStr">
        <is>
          <t>E02004216</t>
        </is>
      </c>
      <c r="C4123" s="417" t="inlineStr">
        <is>
          <t>Teignbridge 016</t>
        </is>
      </c>
      <c r="D4123" s="417" t="inlineStr">
        <is>
          <t>E07000045</t>
        </is>
      </c>
      <c r="E4123" s="417" t="inlineStr">
        <is>
          <t>Teignbridge</t>
        </is>
      </c>
      <c r="F4123" s="417" t="inlineStr">
        <is>
          <t>South West</t>
        </is>
      </c>
      <c r="G4123" s="380" t="inlineStr">
        <is>
          <t>RT Rural</t>
        </is>
      </c>
      <c r="H4123" s="413" t="inlineStr">
        <is>
          <t>Rural</t>
        </is>
      </c>
    </row>
    <row r="4124" ht="15.75" customFormat="1" customHeight="1" s="41">
      <c r="B4124" s="416" t="inlineStr">
        <is>
          <t>E02004217</t>
        </is>
      </c>
      <c r="C4124" s="417" t="inlineStr">
        <is>
          <t>Teignbridge 017</t>
        </is>
      </c>
      <c r="D4124" s="417" t="inlineStr">
        <is>
          <t>E07000045</t>
        </is>
      </c>
      <c r="E4124" s="417" t="inlineStr">
        <is>
          <t>Teignbridge</t>
        </is>
      </c>
      <c r="F4124" s="417" t="inlineStr">
        <is>
          <t>South West</t>
        </is>
      </c>
      <c r="G4124" s="380" t="inlineStr">
        <is>
          <t>RT Rural</t>
        </is>
      </c>
      <c r="H4124" s="413" t="inlineStr">
        <is>
          <t>Rural</t>
        </is>
      </c>
    </row>
    <row r="4125" ht="15.75" customFormat="1" customHeight="1" s="41">
      <c r="B4125" s="416" t="inlineStr">
        <is>
          <t>E02004218</t>
        </is>
      </c>
      <c r="C4125" s="417" t="inlineStr">
        <is>
          <t>Teignbridge 018</t>
        </is>
      </c>
      <c r="D4125" s="417" t="inlineStr">
        <is>
          <t>E07000045</t>
        </is>
      </c>
      <c r="E4125" s="417" t="inlineStr">
        <is>
          <t>Teignbridge</t>
        </is>
      </c>
      <c r="F4125" s="417" t="inlineStr">
        <is>
          <t>South West</t>
        </is>
      </c>
      <c r="G4125" s="380" t="inlineStr">
        <is>
          <t>RT Rural</t>
        </is>
      </c>
      <c r="H4125" s="413" t="inlineStr">
        <is>
          <t>Rural</t>
        </is>
      </c>
    </row>
    <row r="4126" ht="15.75" customFormat="1" customHeight="1" s="41">
      <c r="B4126" s="416" t="inlineStr">
        <is>
          <t>E02004219</t>
        </is>
      </c>
      <c r="C4126" s="417" t="inlineStr">
        <is>
          <t>Teignbridge 019</t>
        </is>
      </c>
      <c r="D4126" s="417" t="inlineStr">
        <is>
          <t>E07000045</t>
        </is>
      </c>
      <c r="E4126" s="417" t="inlineStr">
        <is>
          <t>Teignbridge</t>
        </is>
      </c>
      <c r="F4126" s="417" t="inlineStr">
        <is>
          <t>South West</t>
        </is>
      </c>
      <c r="G4126" s="380" t="inlineStr">
        <is>
          <t>RT Rural</t>
        </is>
      </c>
      <c r="H4126" s="413" t="inlineStr">
        <is>
          <t>Rural</t>
        </is>
      </c>
    </row>
    <row r="4127" ht="15.75" customFormat="1" customHeight="1" s="41">
      <c r="B4127" s="416" t="inlineStr">
        <is>
          <t>E02004220</t>
        </is>
      </c>
      <c r="C4127" s="417" t="inlineStr">
        <is>
          <t>Torridge 001</t>
        </is>
      </c>
      <c r="D4127" s="417" t="inlineStr">
        <is>
          <t>E07000046</t>
        </is>
      </c>
      <c r="E4127" s="417" t="inlineStr">
        <is>
          <t>Torridge</t>
        </is>
      </c>
      <c r="F4127" s="417" t="inlineStr">
        <is>
          <t>South West</t>
        </is>
      </c>
      <c r="G4127" s="380" t="inlineStr">
        <is>
          <t>RT Urban Small</t>
        </is>
      </c>
      <c r="H4127" s="413" t="inlineStr">
        <is>
          <t>Other Urban</t>
        </is>
      </c>
    </row>
    <row r="4128" ht="15.75" customFormat="1" customHeight="1" s="41">
      <c r="B4128" s="416" t="inlineStr">
        <is>
          <t>E02004221</t>
        </is>
      </c>
      <c r="C4128" s="417" t="inlineStr">
        <is>
          <t>Torridge 002</t>
        </is>
      </c>
      <c r="D4128" s="417" t="inlineStr">
        <is>
          <t>E07000046</t>
        </is>
      </c>
      <c r="E4128" s="417" t="inlineStr">
        <is>
          <t>Torridge</t>
        </is>
      </c>
      <c r="F4128" s="417" t="inlineStr">
        <is>
          <t>South West</t>
        </is>
      </c>
      <c r="G4128" s="380" t="inlineStr">
        <is>
          <t>RT Urban Small</t>
        </is>
      </c>
      <c r="H4128" s="413" t="inlineStr">
        <is>
          <t>Other Urban</t>
        </is>
      </c>
    </row>
    <row r="4129" ht="15.75" customFormat="1" customHeight="1" s="41">
      <c r="B4129" s="416" t="inlineStr">
        <is>
          <t>E02004222</t>
        </is>
      </c>
      <c r="C4129" s="417" t="inlineStr">
        <is>
          <t>Torridge 003</t>
        </is>
      </c>
      <c r="D4129" s="417" t="inlineStr">
        <is>
          <t>E07000046</t>
        </is>
      </c>
      <c r="E4129" s="417" t="inlineStr">
        <is>
          <t>Torridge</t>
        </is>
      </c>
      <c r="F4129" s="417" t="inlineStr">
        <is>
          <t>South West</t>
        </is>
      </c>
      <c r="G4129" s="380" t="inlineStr">
        <is>
          <t>RT Urban Small</t>
        </is>
      </c>
      <c r="H4129" s="413" t="inlineStr">
        <is>
          <t>Other Urban</t>
        </is>
      </c>
    </row>
    <row r="4130" ht="15.75" customFormat="1" customHeight="1" s="41">
      <c r="B4130" s="416" t="inlineStr">
        <is>
          <t>E02004223</t>
        </is>
      </c>
      <c r="C4130" s="417" t="inlineStr">
        <is>
          <t>Torridge 004</t>
        </is>
      </c>
      <c r="D4130" s="417" t="inlineStr">
        <is>
          <t>E07000046</t>
        </is>
      </c>
      <c r="E4130" s="417" t="inlineStr">
        <is>
          <t>Torridge</t>
        </is>
      </c>
      <c r="F4130" s="417" t="inlineStr">
        <is>
          <t>South West</t>
        </is>
      </c>
      <c r="G4130" s="380" t="inlineStr">
        <is>
          <t>RT Urban Small</t>
        </is>
      </c>
      <c r="H4130" s="413" t="inlineStr">
        <is>
          <t>Other Urban</t>
        </is>
      </c>
    </row>
    <row r="4131" ht="15.75" customFormat="1" customHeight="1" s="41">
      <c r="B4131" s="416" t="inlineStr">
        <is>
          <t>E02004224</t>
        </is>
      </c>
      <c r="C4131" s="417" t="inlineStr">
        <is>
          <t>Torridge 005</t>
        </is>
      </c>
      <c r="D4131" s="417" t="inlineStr">
        <is>
          <t>E07000046</t>
        </is>
      </c>
      <c r="E4131" s="417" t="inlineStr">
        <is>
          <t>Torridge</t>
        </is>
      </c>
      <c r="F4131" s="417" t="inlineStr">
        <is>
          <t>South West</t>
        </is>
      </c>
      <c r="G4131" s="380" t="inlineStr">
        <is>
          <t>RT Rural</t>
        </is>
      </c>
      <c r="H4131" s="413" t="inlineStr">
        <is>
          <t>Rural</t>
        </is>
      </c>
    </row>
    <row r="4132" ht="15.75" customFormat="1" customHeight="1" s="41">
      <c r="B4132" s="416" t="inlineStr">
        <is>
          <t>E02004225</t>
        </is>
      </c>
      <c r="C4132" s="417" t="inlineStr">
        <is>
          <t>Torridge 006</t>
        </is>
      </c>
      <c r="D4132" s="417" t="inlineStr">
        <is>
          <t>E07000046</t>
        </is>
      </c>
      <c r="E4132" s="417" t="inlineStr">
        <is>
          <t>Torridge</t>
        </is>
      </c>
      <c r="F4132" s="417" t="inlineStr">
        <is>
          <t>South West</t>
        </is>
      </c>
      <c r="G4132" s="380" t="inlineStr">
        <is>
          <t>RT Rural</t>
        </is>
      </c>
      <c r="H4132" s="413" t="inlineStr">
        <is>
          <t>Rural</t>
        </is>
      </c>
    </row>
    <row r="4133" ht="15.75" customFormat="1" customHeight="1" s="41">
      <c r="B4133" s="416" t="inlineStr">
        <is>
          <t>E02004226</t>
        </is>
      </c>
      <c r="C4133" s="417" t="inlineStr">
        <is>
          <t>Torridge 007</t>
        </is>
      </c>
      <c r="D4133" s="417" t="inlineStr">
        <is>
          <t>E07000046</t>
        </is>
      </c>
      <c r="E4133" s="417" t="inlineStr">
        <is>
          <t>Torridge</t>
        </is>
      </c>
      <c r="F4133" s="417" t="inlineStr">
        <is>
          <t>South West</t>
        </is>
      </c>
      <c r="G4133" s="380" t="inlineStr">
        <is>
          <t>RT Rural</t>
        </is>
      </c>
      <c r="H4133" s="413" t="inlineStr">
        <is>
          <t>Rural</t>
        </is>
      </c>
    </row>
    <row r="4134" ht="15.75" customFormat="1" customHeight="1" s="41">
      <c r="B4134" s="416" t="inlineStr">
        <is>
          <t>E02004227</t>
        </is>
      </c>
      <c r="C4134" s="417" t="inlineStr">
        <is>
          <t>Torridge 008</t>
        </is>
      </c>
      <c r="D4134" s="417" t="inlineStr">
        <is>
          <t>E07000046</t>
        </is>
      </c>
      <c r="E4134" s="417" t="inlineStr">
        <is>
          <t>Torridge</t>
        </is>
      </c>
      <c r="F4134" s="417" t="inlineStr">
        <is>
          <t>South West</t>
        </is>
      </c>
      <c r="G4134" s="380" t="inlineStr">
        <is>
          <t>RT Rural</t>
        </is>
      </c>
      <c r="H4134" s="413" t="inlineStr">
        <is>
          <t>Rural</t>
        </is>
      </c>
    </row>
    <row r="4135" ht="15.75" customFormat="1" customHeight="1" s="41">
      <c r="B4135" s="416" t="inlineStr">
        <is>
          <t>E02004228</t>
        </is>
      </c>
      <c r="C4135" s="417" t="inlineStr">
        <is>
          <t>Torridge 009</t>
        </is>
      </c>
      <c r="D4135" s="417" t="inlineStr">
        <is>
          <t>E07000046</t>
        </is>
      </c>
      <c r="E4135" s="417" t="inlineStr">
        <is>
          <t>Torridge</t>
        </is>
      </c>
      <c r="F4135" s="417" t="inlineStr">
        <is>
          <t>South West</t>
        </is>
      </c>
      <c r="G4135" s="380" t="inlineStr">
        <is>
          <t>RT Rural</t>
        </is>
      </c>
      <c r="H4135" s="413" t="inlineStr">
        <is>
          <t>Rural</t>
        </is>
      </c>
    </row>
    <row r="4136" ht="15.75" customFormat="1" customHeight="1" s="41">
      <c r="B4136" s="416" t="inlineStr">
        <is>
          <t>E02004229</t>
        </is>
      </c>
      <c r="C4136" s="417" t="inlineStr">
        <is>
          <t>West Devon 001</t>
        </is>
      </c>
      <c r="D4136" s="417" t="inlineStr">
        <is>
          <t>E07000047</t>
        </is>
      </c>
      <c r="E4136" s="417" t="inlineStr">
        <is>
          <t>West Devon</t>
        </is>
      </c>
      <c r="F4136" s="417" t="inlineStr">
        <is>
          <t>South West</t>
        </is>
      </c>
      <c r="G4136" s="380" t="inlineStr">
        <is>
          <t>RT Rural</t>
        </is>
      </c>
      <c r="H4136" s="413" t="inlineStr">
        <is>
          <t>Rural</t>
        </is>
      </c>
    </row>
    <row r="4137" ht="15.75" customFormat="1" customHeight="1" s="41">
      <c r="B4137" s="416" t="inlineStr">
        <is>
          <t>E02004230</t>
        </is>
      </c>
      <c r="C4137" s="417" t="inlineStr">
        <is>
          <t>West Devon 002</t>
        </is>
      </c>
      <c r="D4137" s="417" t="inlineStr">
        <is>
          <t>E07000047</t>
        </is>
      </c>
      <c r="E4137" s="417" t="inlineStr">
        <is>
          <t>West Devon</t>
        </is>
      </c>
      <c r="F4137" s="417" t="inlineStr">
        <is>
          <t>South West</t>
        </is>
      </c>
      <c r="G4137" s="380" t="inlineStr">
        <is>
          <t>RT Rural</t>
        </is>
      </c>
      <c r="H4137" s="413" t="inlineStr">
        <is>
          <t>Rural</t>
        </is>
      </c>
    </row>
    <row r="4138" ht="15.75" customFormat="1" customHeight="1" s="41">
      <c r="B4138" s="416" t="inlineStr">
        <is>
          <t>E02004231</t>
        </is>
      </c>
      <c r="C4138" s="417" t="inlineStr">
        <is>
          <t>West Devon 003</t>
        </is>
      </c>
      <c r="D4138" s="417" t="inlineStr">
        <is>
          <t>E07000047</t>
        </is>
      </c>
      <c r="E4138" s="417" t="inlineStr">
        <is>
          <t>West Devon</t>
        </is>
      </c>
      <c r="F4138" s="417" t="inlineStr">
        <is>
          <t>South West</t>
        </is>
      </c>
      <c r="G4138" s="380" t="inlineStr">
        <is>
          <t>RT Rural</t>
        </is>
      </c>
      <c r="H4138" s="413" t="inlineStr">
        <is>
          <t>Rural</t>
        </is>
      </c>
    </row>
    <row r="4139" ht="15.75" customFormat="1" customHeight="1" s="41">
      <c r="B4139" s="416" t="inlineStr">
        <is>
          <t>E02004232</t>
        </is>
      </c>
      <c r="C4139" s="417" t="inlineStr">
        <is>
          <t>West Devon 004</t>
        </is>
      </c>
      <c r="D4139" s="417" t="inlineStr">
        <is>
          <t>E07000047</t>
        </is>
      </c>
      <c r="E4139" s="417" t="inlineStr">
        <is>
          <t>West Devon</t>
        </is>
      </c>
      <c r="F4139" s="417" t="inlineStr">
        <is>
          <t>South West</t>
        </is>
      </c>
      <c r="G4139" s="380" t="inlineStr">
        <is>
          <t>RT Rural</t>
        </is>
      </c>
      <c r="H4139" s="413" t="inlineStr">
        <is>
          <t>Rural</t>
        </is>
      </c>
    </row>
    <row r="4140" ht="15.75" customFormat="1" customHeight="1" s="41">
      <c r="B4140" s="416" t="inlineStr">
        <is>
          <t>E02004233</t>
        </is>
      </c>
      <c r="C4140" s="417" t="inlineStr">
        <is>
          <t>West Devon 005</t>
        </is>
      </c>
      <c r="D4140" s="417" t="inlineStr">
        <is>
          <t>E07000047</t>
        </is>
      </c>
      <c r="E4140" s="417" t="inlineStr">
        <is>
          <t>West Devon</t>
        </is>
      </c>
      <c r="F4140" s="417" t="inlineStr">
        <is>
          <t>South West</t>
        </is>
      </c>
      <c r="G4140" s="380" t="inlineStr">
        <is>
          <t>RT Urban Small</t>
        </is>
      </c>
      <c r="H4140" s="413" t="inlineStr">
        <is>
          <t>Other Urban</t>
        </is>
      </c>
    </row>
    <row r="4141" ht="15.75" customFormat="1" customHeight="1" s="41">
      <c r="B4141" s="416" t="inlineStr">
        <is>
          <t>E02004234</t>
        </is>
      </c>
      <c r="C4141" s="417" t="inlineStr">
        <is>
          <t>West Devon 006</t>
        </is>
      </c>
      <c r="D4141" s="417" t="inlineStr">
        <is>
          <t>E07000047</t>
        </is>
      </c>
      <c r="E4141" s="417" t="inlineStr">
        <is>
          <t>West Devon</t>
        </is>
      </c>
      <c r="F4141" s="417" t="inlineStr">
        <is>
          <t>South West</t>
        </is>
      </c>
      <c r="G4141" s="380" t="inlineStr">
        <is>
          <t>RT Rural</t>
        </is>
      </c>
      <c r="H4141" s="413" t="inlineStr">
        <is>
          <t>Rural</t>
        </is>
      </c>
    </row>
    <row r="4142" ht="15.75" customFormat="1" customHeight="1" s="41">
      <c r="B4142" s="416" t="inlineStr">
        <is>
          <t>E02004235</t>
        </is>
      </c>
      <c r="C4142" s="417" t="inlineStr">
        <is>
          <t>West Devon 007</t>
        </is>
      </c>
      <c r="D4142" s="417" t="inlineStr">
        <is>
          <t>E07000047</t>
        </is>
      </c>
      <c r="E4142" s="417" t="inlineStr">
        <is>
          <t>West Devon</t>
        </is>
      </c>
      <c r="F4142" s="417" t="inlineStr">
        <is>
          <t>South West</t>
        </is>
      </c>
      <c r="G4142" s="380" t="inlineStr">
        <is>
          <t>RT Rural</t>
        </is>
      </c>
      <c r="H4142" s="413" t="inlineStr">
        <is>
          <t>Rural</t>
        </is>
      </c>
    </row>
    <row r="4143" ht="15.75" customFormat="1" customHeight="1" s="41">
      <c r="B4143" s="416" t="inlineStr">
        <is>
          <t>E02004236</t>
        </is>
      </c>
      <c r="C4143" s="417" t="inlineStr">
        <is>
          <t>Christchurch 001</t>
        </is>
      </c>
      <c r="D4143" s="417" t="inlineStr">
        <is>
          <t>E07000048</t>
        </is>
      </c>
      <c r="E4143" s="417" t="inlineStr">
        <is>
          <t>Christchurch</t>
        </is>
      </c>
      <c r="F4143" s="417" t="inlineStr">
        <is>
          <t>South West</t>
        </is>
      </c>
      <c r="G4143" s="380" t="inlineStr">
        <is>
          <t>RT Rural</t>
        </is>
      </c>
      <c r="H4143" s="413" t="inlineStr">
        <is>
          <t>Rural</t>
        </is>
      </c>
    </row>
    <row r="4144" ht="15.75" customFormat="1" customHeight="1" s="41">
      <c r="B4144" s="416" t="inlineStr">
        <is>
          <t>E02004237</t>
        </is>
      </c>
      <c r="C4144" s="417" t="inlineStr">
        <is>
          <t>Christchurch 002</t>
        </is>
      </c>
      <c r="D4144" s="417" t="inlineStr">
        <is>
          <t>E07000048</t>
        </is>
      </c>
      <c r="E4144" s="417" t="inlineStr">
        <is>
          <t>Christchurch</t>
        </is>
      </c>
      <c r="F4144" s="417" t="inlineStr">
        <is>
          <t>South West</t>
        </is>
      </c>
      <c r="G4144" s="380" t="inlineStr">
        <is>
          <t>RT Urban Big</t>
        </is>
      </c>
      <c r="H4144" s="413" t="inlineStr">
        <is>
          <t>Other Urban</t>
        </is>
      </c>
    </row>
    <row r="4145" ht="15.75" customFormat="1" customHeight="1" s="41">
      <c r="B4145" s="416" t="inlineStr">
        <is>
          <t>E02004238</t>
        </is>
      </c>
      <c r="C4145" s="417" t="inlineStr">
        <is>
          <t>Christchurch 003</t>
        </is>
      </c>
      <c r="D4145" s="417" t="inlineStr">
        <is>
          <t>E07000048</t>
        </is>
      </c>
      <c r="E4145" s="417" t="inlineStr">
        <is>
          <t>Christchurch</t>
        </is>
      </c>
      <c r="F4145" s="417" t="inlineStr">
        <is>
          <t>South West</t>
        </is>
      </c>
      <c r="G4145" s="380" t="inlineStr">
        <is>
          <t>RT Urban Big</t>
        </is>
      </c>
      <c r="H4145" s="413" t="inlineStr">
        <is>
          <t>Other Urban</t>
        </is>
      </c>
    </row>
    <row r="4146" ht="15.75" customFormat="1" customHeight="1" s="41">
      <c r="B4146" s="416" t="inlineStr">
        <is>
          <t>E02004239</t>
        </is>
      </c>
      <c r="C4146" s="417" t="inlineStr">
        <is>
          <t>Christchurch 004</t>
        </is>
      </c>
      <c r="D4146" s="417" t="inlineStr">
        <is>
          <t>E07000048</t>
        </is>
      </c>
      <c r="E4146" s="417" t="inlineStr">
        <is>
          <t>Christchurch</t>
        </is>
      </c>
      <c r="F4146" s="417" t="inlineStr">
        <is>
          <t>South West</t>
        </is>
      </c>
      <c r="G4146" s="380" t="inlineStr">
        <is>
          <t>RT Urban Big</t>
        </is>
      </c>
      <c r="H4146" s="413" t="inlineStr">
        <is>
          <t>Other Urban</t>
        </is>
      </c>
    </row>
    <row r="4147" ht="15.75" customFormat="1" customHeight="1" s="41">
      <c r="B4147" s="416" t="inlineStr">
        <is>
          <t>E02004240</t>
        </is>
      </c>
      <c r="C4147" s="417" t="inlineStr">
        <is>
          <t>Christchurch 005</t>
        </is>
      </c>
      <c r="D4147" s="417" t="inlineStr">
        <is>
          <t>E07000048</t>
        </is>
      </c>
      <c r="E4147" s="417" t="inlineStr">
        <is>
          <t>Christchurch</t>
        </is>
      </c>
      <c r="F4147" s="417" t="inlineStr">
        <is>
          <t>South West</t>
        </is>
      </c>
      <c r="G4147" s="380" t="inlineStr">
        <is>
          <t>RT Urban Big</t>
        </is>
      </c>
      <c r="H4147" s="413" t="inlineStr">
        <is>
          <t>Other Urban</t>
        </is>
      </c>
    </row>
    <row r="4148" ht="15.75" customFormat="1" customHeight="1" s="41">
      <c r="B4148" s="416" t="inlineStr">
        <is>
          <t>E02004241</t>
        </is>
      </c>
      <c r="C4148" s="417" t="inlineStr">
        <is>
          <t>Christchurch 006</t>
        </is>
      </c>
      <c r="D4148" s="417" t="inlineStr">
        <is>
          <t>E07000048</t>
        </is>
      </c>
      <c r="E4148" s="417" t="inlineStr">
        <is>
          <t>Christchurch</t>
        </is>
      </c>
      <c r="F4148" s="417" t="inlineStr">
        <is>
          <t>South West</t>
        </is>
      </c>
      <c r="G4148" s="380" t="inlineStr">
        <is>
          <t>RT Urban Big</t>
        </is>
      </c>
      <c r="H4148" s="413" t="inlineStr">
        <is>
          <t>Other Urban</t>
        </is>
      </c>
    </row>
    <row r="4149" ht="15.75" customFormat="1" customHeight="1" s="41">
      <c r="B4149" s="416" t="inlineStr">
        <is>
          <t>E02004242</t>
        </is>
      </c>
      <c r="C4149" s="417" t="inlineStr">
        <is>
          <t>Christchurch 007</t>
        </is>
      </c>
      <c r="D4149" s="417" t="inlineStr">
        <is>
          <t>E07000048</t>
        </is>
      </c>
      <c r="E4149" s="417" t="inlineStr">
        <is>
          <t>Christchurch</t>
        </is>
      </c>
      <c r="F4149" s="417" t="inlineStr">
        <is>
          <t>South West</t>
        </is>
      </c>
      <c r="G4149" s="380" t="inlineStr">
        <is>
          <t>RT Urban Big</t>
        </is>
      </c>
      <c r="H4149" s="413" t="inlineStr">
        <is>
          <t>Other Urban</t>
        </is>
      </c>
    </row>
    <row r="4150" ht="15.75" customFormat="1" customHeight="1" s="41">
      <c r="B4150" s="416" t="inlineStr">
        <is>
          <t>E02004243</t>
        </is>
      </c>
      <c r="C4150" s="417" t="inlineStr">
        <is>
          <t>East Dorset 001</t>
        </is>
      </c>
      <c r="D4150" s="417" t="inlineStr">
        <is>
          <t>E07000049</t>
        </is>
      </c>
      <c r="E4150" s="417" t="inlineStr">
        <is>
          <t>East Dorset</t>
        </is>
      </c>
      <c r="F4150" s="417" t="inlineStr">
        <is>
          <t>South West</t>
        </is>
      </c>
      <c r="G4150" s="380" t="inlineStr">
        <is>
          <t>RT Rural</t>
        </is>
      </c>
      <c r="H4150" s="413" t="inlineStr">
        <is>
          <t>Rural</t>
        </is>
      </c>
    </row>
    <row r="4151" ht="15.75" customFormat="1" customHeight="1" s="41">
      <c r="B4151" s="416" t="inlineStr">
        <is>
          <t>E02004244</t>
        </is>
      </c>
      <c r="C4151" s="417" t="inlineStr">
        <is>
          <t>East Dorset 002</t>
        </is>
      </c>
      <c r="D4151" s="417" t="inlineStr">
        <is>
          <t>E07000049</t>
        </is>
      </c>
      <c r="E4151" s="417" t="inlineStr">
        <is>
          <t>East Dorset</t>
        </is>
      </c>
      <c r="F4151" s="417" t="inlineStr">
        <is>
          <t>South West</t>
        </is>
      </c>
      <c r="G4151" s="380" t="inlineStr">
        <is>
          <t>RT Rural</t>
        </is>
      </c>
      <c r="H4151" s="413" t="inlineStr">
        <is>
          <t>Rural</t>
        </is>
      </c>
    </row>
    <row r="4152" ht="15.75" customFormat="1" customHeight="1" s="41">
      <c r="B4152" s="416" t="inlineStr">
        <is>
          <t>E02004245</t>
        </is>
      </c>
      <c r="C4152" s="417" t="inlineStr">
        <is>
          <t>East Dorset 003</t>
        </is>
      </c>
      <c r="D4152" s="417" t="inlineStr">
        <is>
          <t>E07000049</t>
        </is>
      </c>
      <c r="E4152" s="417" t="inlineStr">
        <is>
          <t>East Dorset</t>
        </is>
      </c>
      <c r="F4152" s="417" t="inlineStr">
        <is>
          <t>South West</t>
        </is>
      </c>
      <c r="G4152" s="380" t="inlineStr">
        <is>
          <t>RT Rural</t>
        </is>
      </c>
      <c r="H4152" s="413" t="inlineStr">
        <is>
          <t>Rural</t>
        </is>
      </c>
    </row>
    <row r="4153" ht="15.75" customFormat="1" customHeight="1" s="41">
      <c r="B4153" s="416" t="inlineStr">
        <is>
          <t>E02004246</t>
        </is>
      </c>
      <c r="C4153" s="417" t="inlineStr">
        <is>
          <t>East Dorset 004</t>
        </is>
      </c>
      <c r="D4153" s="417" t="inlineStr">
        <is>
          <t>E07000049</t>
        </is>
      </c>
      <c r="E4153" s="417" t="inlineStr">
        <is>
          <t>East Dorset</t>
        </is>
      </c>
      <c r="F4153" s="417" t="inlineStr">
        <is>
          <t>South West</t>
        </is>
      </c>
      <c r="G4153" s="380" t="inlineStr">
        <is>
          <t>RT Rural</t>
        </is>
      </c>
      <c r="H4153" s="413" t="inlineStr">
        <is>
          <t>Rural</t>
        </is>
      </c>
    </row>
    <row r="4154" ht="15.75" customFormat="1" customHeight="1" s="41">
      <c r="B4154" s="416" t="inlineStr">
        <is>
          <t>E02004247</t>
        </is>
      </c>
      <c r="C4154" s="417" t="inlineStr">
        <is>
          <t>East Dorset 005</t>
        </is>
      </c>
      <c r="D4154" s="417" t="inlineStr">
        <is>
          <t>E07000049</t>
        </is>
      </c>
      <c r="E4154" s="417" t="inlineStr">
        <is>
          <t>East Dorset</t>
        </is>
      </c>
      <c r="F4154" s="417" t="inlineStr">
        <is>
          <t>South West</t>
        </is>
      </c>
      <c r="G4154" s="380" t="inlineStr">
        <is>
          <t>RT Rural</t>
        </is>
      </c>
      <c r="H4154" s="413" t="inlineStr">
        <is>
          <t>Rural</t>
        </is>
      </c>
    </row>
    <row r="4155" ht="15.75" customFormat="1" customHeight="1" s="41">
      <c r="B4155" s="416" t="inlineStr">
        <is>
          <t>E02004248</t>
        </is>
      </c>
      <c r="C4155" s="417" t="inlineStr">
        <is>
          <t>East Dorset 006</t>
        </is>
      </c>
      <c r="D4155" s="417" t="inlineStr">
        <is>
          <t>E07000049</t>
        </is>
      </c>
      <c r="E4155" s="417" t="inlineStr">
        <is>
          <t>East Dorset</t>
        </is>
      </c>
      <c r="F4155" s="417" t="inlineStr">
        <is>
          <t>South West</t>
        </is>
      </c>
      <c r="G4155" s="380" t="inlineStr">
        <is>
          <t>RT Urban Medium</t>
        </is>
      </c>
      <c r="H4155" s="413" t="inlineStr">
        <is>
          <t>Other Urban</t>
        </is>
      </c>
    </row>
    <row r="4156" ht="15.75" customFormat="1" customHeight="1" s="41">
      <c r="B4156" s="416" t="inlineStr">
        <is>
          <t>E02004249</t>
        </is>
      </c>
      <c r="C4156" s="417" t="inlineStr">
        <is>
          <t>East Dorset 007</t>
        </is>
      </c>
      <c r="D4156" s="417" t="inlineStr">
        <is>
          <t>E07000049</t>
        </is>
      </c>
      <c r="E4156" s="417" t="inlineStr">
        <is>
          <t>East Dorset</t>
        </is>
      </c>
      <c r="F4156" s="417" t="inlineStr">
        <is>
          <t>South West</t>
        </is>
      </c>
      <c r="G4156" s="380" t="inlineStr">
        <is>
          <t>RT Rural</t>
        </is>
      </c>
      <c r="H4156" s="413" t="inlineStr">
        <is>
          <t>Rural</t>
        </is>
      </c>
    </row>
    <row r="4157" ht="15.75" customFormat="1" customHeight="1" s="41">
      <c r="B4157" s="416" t="inlineStr">
        <is>
          <t>E02004250</t>
        </is>
      </c>
      <c r="C4157" s="417" t="inlineStr">
        <is>
          <t>East Dorset 008</t>
        </is>
      </c>
      <c r="D4157" s="417" t="inlineStr">
        <is>
          <t>E07000049</t>
        </is>
      </c>
      <c r="E4157" s="417" t="inlineStr">
        <is>
          <t>East Dorset</t>
        </is>
      </c>
      <c r="F4157" s="417" t="inlineStr">
        <is>
          <t>South West</t>
        </is>
      </c>
      <c r="G4157" s="380" t="inlineStr">
        <is>
          <t>RT Urban Medium</t>
        </is>
      </c>
      <c r="H4157" s="413" t="inlineStr">
        <is>
          <t>Other Urban</t>
        </is>
      </c>
    </row>
    <row r="4158" ht="15.75" customFormat="1" customHeight="1" s="41">
      <c r="B4158" s="416" t="inlineStr">
        <is>
          <t>E02004251</t>
        </is>
      </c>
      <c r="C4158" s="417" t="inlineStr">
        <is>
          <t>East Dorset 009</t>
        </is>
      </c>
      <c r="D4158" s="417" t="inlineStr">
        <is>
          <t>E07000049</t>
        </is>
      </c>
      <c r="E4158" s="417" t="inlineStr">
        <is>
          <t>East Dorset</t>
        </is>
      </c>
      <c r="F4158" s="417" t="inlineStr">
        <is>
          <t>South West</t>
        </is>
      </c>
      <c r="G4158" s="380" t="inlineStr">
        <is>
          <t>RT Urban Medium</t>
        </is>
      </c>
      <c r="H4158" s="413" t="inlineStr">
        <is>
          <t>Other Urban</t>
        </is>
      </c>
    </row>
    <row r="4159" ht="15.75" customFormat="1" customHeight="1" s="41">
      <c r="B4159" s="416" t="inlineStr">
        <is>
          <t>E02004252</t>
        </is>
      </c>
      <c r="C4159" s="417" t="inlineStr">
        <is>
          <t>East Dorset 010</t>
        </is>
      </c>
      <c r="D4159" s="417" t="inlineStr">
        <is>
          <t>E07000049</t>
        </is>
      </c>
      <c r="E4159" s="417" t="inlineStr">
        <is>
          <t>East Dorset</t>
        </is>
      </c>
      <c r="F4159" s="417" t="inlineStr">
        <is>
          <t>South West</t>
        </is>
      </c>
      <c r="G4159" s="380" t="inlineStr">
        <is>
          <t>RT Rural</t>
        </is>
      </c>
      <c r="H4159" s="413" t="inlineStr">
        <is>
          <t>Rural</t>
        </is>
      </c>
    </row>
    <row r="4160" ht="15.75" customFormat="1" customHeight="1" s="41">
      <c r="B4160" s="416" t="inlineStr">
        <is>
          <t>E02004253</t>
        </is>
      </c>
      <c r="C4160" s="417" t="inlineStr">
        <is>
          <t>East Dorset 011</t>
        </is>
      </c>
      <c r="D4160" s="417" t="inlineStr">
        <is>
          <t>E07000049</t>
        </is>
      </c>
      <c r="E4160" s="417" t="inlineStr">
        <is>
          <t>East Dorset</t>
        </is>
      </c>
      <c r="F4160" s="417" t="inlineStr">
        <is>
          <t>South West</t>
        </is>
      </c>
      <c r="G4160" s="380" t="inlineStr">
        <is>
          <t>RT Urban Medium</t>
        </is>
      </c>
      <c r="H4160" s="413" t="inlineStr">
        <is>
          <t>Other Urban</t>
        </is>
      </c>
    </row>
    <row r="4161" ht="15.75" customFormat="1" customHeight="1" s="41">
      <c r="B4161" s="416" t="inlineStr">
        <is>
          <t>E02004254</t>
        </is>
      </c>
      <c r="C4161" s="417" t="inlineStr">
        <is>
          <t>East Dorset 012</t>
        </is>
      </c>
      <c r="D4161" s="417" t="inlineStr">
        <is>
          <t>E07000049</t>
        </is>
      </c>
      <c r="E4161" s="417" t="inlineStr">
        <is>
          <t>East Dorset</t>
        </is>
      </c>
      <c r="F4161" s="417" t="inlineStr">
        <is>
          <t>South West</t>
        </is>
      </c>
      <c r="G4161" s="380" t="inlineStr">
        <is>
          <t>RT Urban Big</t>
        </is>
      </c>
      <c r="H4161" s="413" t="inlineStr">
        <is>
          <t>Other Urban</t>
        </is>
      </c>
    </row>
    <row r="4162" ht="15.75" customFormat="1" customHeight="1" s="41">
      <c r="B4162" s="416" t="inlineStr">
        <is>
          <t>E02004255</t>
        </is>
      </c>
      <c r="C4162" s="417" t="inlineStr">
        <is>
          <t>North Dorset 001</t>
        </is>
      </c>
      <c r="D4162" s="417" t="inlineStr">
        <is>
          <t>E07000050</t>
        </is>
      </c>
      <c r="E4162" s="417" t="inlineStr">
        <is>
          <t>North Dorset</t>
        </is>
      </c>
      <c r="F4162" s="417" t="inlineStr">
        <is>
          <t>South West</t>
        </is>
      </c>
      <c r="G4162" s="380" t="inlineStr">
        <is>
          <t>RT Rural</t>
        </is>
      </c>
      <c r="H4162" s="413" t="inlineStr">
        <is>
          <t>Rural</t>
        </is>
      </c>
    </row>
    <row r="4163" ht="15.75" customFormat="1" customHeight="1" s="41">
      <c r="B4163" s="416" t="inlineStr">
        <is>
          <t>E02004256</t>
        </is>
      </c>
      <c r="C4163" s="417" t="inlineStr">
        <is>
          <t>North Dorset 002</t>
        </is>
      </c>
      <c r="D4163" s="417" t="inlineStr">
        <is>
          <t>E07000050</t>
        </is>
      </c>
      <c r="E4163" s="417" t="inlineStr">
        <is>
          <t>North Dorset</t>
        </is>
      </c>
      <c r="F4163" s="417" t="inlineStr">
        <is>
          <t>South West</t>
        </is>
      </c>
      <c r="G4163" s="380" t="inlineStr">
        <is>
          <t>RT Rural</t>
        </is>
      </c>
      <c r="H4163" s="413" t="inlineStr">
        <is>
          <t>Rural</t>
        </is>
      </c>
    </row>
    <row r="4164" ht="15.75" customFormat="1" customHeight="1" s="41">
      <c r="B4164" s="416" t="inlineStr">
        <is>
          <t>E02004257</t>
        </is>
      </c>
      <c r="C4164" s="417" t="inlineStr">
        <is>
          <t>North Dorset 003</t>
        </is>
      </c>
      <c r="D4164" s="417" t="inlineStr">
        <is>
          <t>E07000050</t>
        </is>
      </c>
      <c r="E4164" s="417" t="inlineStr">
        <is>
          <t>North Dorset</t>
        </is>
      </c>
      <c r="F4164" s="417" t="inlineStr">
        <is>
          <t>South West</t>
        </is>
      </c>
      <c r="G4164" s="380" t="inlineStr">
        <is>
          <t>RT Rural</t>
        </is>
      </c>
      <c r="H4164" s="413" t="inlineStr">
        <is>
          <t>Rural</t>
        </is>
      </c>
    </row>
    <row r="4165" ht="15.75" customFormat="1" customHeight="1" s="41">
      <c r="B4165" s="416" t="inlineStr">
        <is>
          <t>E02004258</t>
        </is>
      </c>
      <c r="C4165" s="417" t="inlineStr">
        <is>
          <t>North Dorset 004</t>
        </is>
      </c>
      <c r="D4165" s="417" t="inlineStr">
        <is>
          <t>E07000050</t>
        </is>
      </c>
      <c r="E4165" s="417" t="inlineStr">
        <is>
          <t>North Dorset</t>
        </is>
      </c>
      <c r="F4165" s="417" t="inlineStr">
        <is>
          <t>South West</t>
        </is>
      </c>
      <c r="G4165" s="380" t="inlineStr">
        <is>
          <t>RT Rural</t>
        </is>
      </c>
      <c r="H4165" s="413" t="inlineStr">
        <is>
          <t>Rural</t>
        </is>
      </c>
    </row>
    <row r="4166" ht="15.75" customFormat="1" customHeight="1" s="41">
      <c r="B4166" s="416" t="inlineStr">
        <is>
          <t>E02004259</t>
        </is>
      </c>
      <c r="C4166" s="417" t="inlineStr">
        <is>
          <t>North Dorset 005</t>
        </is>
      </c>
      <c r="D4166" s="417" t="inlineStr">
        <is>
          <t>E07000050</t>
        </is>
      </c>
      <c r="E4166" s="417" t="inlineStr">
        <is>
          <t>North Dorset</t>
        </is>
      </c>
      <c r="F4166" s="417" t="inlineStr">
        <is>
          <t>South West</t>
        </is>
      </c>
      <c r="G4166" s="380" t="inlineStr">
        <is>
          <t>RT Rural</t>
        </is>
      </c>
      <c r="H4166" s="413" t="inlineStr">
        <is>
          <t>Rural</t>
        </is>
      </c>
    </row>
    <row r="4167" ht="15.75" customFormat="1" customHeight="1" s="41">
      <c r="B4167" s="416" t="inlineStr">
        <is>
          <t>E02004260</t>
        </is>
      </c>
      <c r="C4167" s="417" t="inlineStr">
        <is>
          <t>North Dorset 006</t>
        </is>
      </c>
      <c r="D4167" s="417" t="inlineStr">
        <is>
          <t>E07000050</t>
        </is>
      </c>
      <c r="E4167" s="417" t="inlineStr">
        <is>
          <t>North Dorset</t>
        </is>
      </c>
      <c r="F4167" s="417" t="inlineStr">
        <is>
          <t>South West</t>
        </is>
      </c>
      <c r="G4167" s="380" t="inlineStr">
        <is>
          <t>RT Rural</t>
        </is>
      </c>
      <c r="H4167" s="413" t="inlineStr">
        <is>
          <t>Rural</t>
        </is>
      </c>
    </row>
    <row r="4168" ht="15.75" customFormat="1" customHeight="1" s="41">
      <c r="B4168" s="416" t="inlineStr">
        <is>
          <t>E02004261</t>
        </is>
      </c>
      <c r="C4168" s="417" t="inlineStr">
        <is>
          <t>North Dorset 007</t>
        </is>
      </c>
      <c r="D4168" s="417" t="inlineStr">
        <is>
          <t>E07000050</t>
        </is>
      </c>
      <c r="E4168" s="417" t="inlineStr">
        <is>
          <t>North Dorset</t>
        </is>
      </c>
      <c r="F4168" s="417" t="inlineStr">
        <is>
          <t>South West</t>
        </is>
      </c>
      <c r="G4168" s="380" t="inlineStr">
        <is>
          <t>RT Rural</t>
        </is>
      </c>
      <c r="H4168" s="413" t="inlineStr">
        <is>
          <t>Rural</t>
        </is>
      </c>
    </row>
    <row r="4169" ht="15.75" customFormat="1" customHeight="1" s="41">
      <c r="B4169" s="416" t="inlineStr">
        <is>
          <t>E02004262</t>
        </is>
      </c>
      <c r="C4169" s="417" t="inlineStr">
        <is>
          <t>North Dorset 008</t>
        </is>
      </c>
      <c r="D4169" s="417" t="inlineStr">
        <is>
          <t>E07000050</t>
        </is>
      </c>
      <c r="E4169" s="417" t="inlineStr">
        <is>
          <t>North Dorset</t>
        </is>
      </c>
      <c r="F4169" s="417" t="inlineStr">
        <is>
          <t>South West</t>
        </is>
      </c>
      <c r="G4169" s="380" t="inlineStr">
        <is>
          <t>RT Rural</t>
        </is>
      </c>
      <c r="H4169" s="413" t="inlineStr">
        <is>
          <t>Rural</t>
        </is>
      </c>
    </row>
    <row r="4170" ht="15.75" customFormat="1" customHeight="1" s="41">
      <c r="B4170" s="416" t="inlineStr">
        <is>
          <t>E02004263</t>
        </is>
      </c>
      <c r="C4170" s="417" t="inlineStr">
        <is>
          <t>Purbeck 001</t>
        </is>
      </c>
      <c r="D4170" s="417" t="inlineStr">
        <is>
          <t>E07000051</t>
        </is>
      </c>
      <c r="E4170" s="417" t="inlineStr">
        <is>
          <t>Purbeck</t>
        </is>
      </c>
      <c r="F4170" s="417" t="inlineStr">
        <is>
          <t>South West</t>
        </is>
      </c>
      <c r="G4170" s="380" t="inlineStr">
        <is>
          <t>RT Rural</t>
        </is>
      </c>
      <c r="H4170" s="413" t="inlineStr">
        <is>
          <t>Rural</t>
        </is>
      </c>
    </row>
    <row r="4171" ht="15.75" customFormat="1" customHeight="1" s="41">
      <c r="B4171" s="416" t="inlineStr">
        <is>
          <t>E02004264</t>
        </is>
      </c>
      <c r="C4171" s="417" t="inlineStr">
        <is>
          <t>Purbeck 002</t>
        </is>
      </c>
      <c r="D4171" s="417" t="inlineStr">
        <is>
          <t>E07000051</t>
        </is>
      </c>
      <c r="E4171" s="417" t="inlineStr">
        <is>
          <t>Purbeck</t>
        </is>
      </c>
      <c r="F4171" s="417" t="inlineStr">
        <is>
          <t>South West</t>
        </is>
      </c>
      <c r="G4171" s="380" t="inlineStr">
        <is>
          <t>RT Urban Big</t>
        </is>
      </c>
      <c r="H4171" s="413" t="inlineStr">
        <is>
          <t>Other Urban</t>
        </is>
      </c>
    </row>
    <row r="4172" ht="15.75" customFormat="1" customHeight="1" s="41">
      <c r="B4172" s="416" t="inlineStr">
        <is>
          <t>E02004265</t>
        </is>
      </c>
      <c r="C4172" s="417" t="inlineStr">
        <is>
          <t>Purbeck 003</t>
        </is>
      </c>
      <c r="D4172" s="417" t="inlineStr">
        <is>
          <t>E07000051</t>
        </is>
      </c>
      <c r="E4172" s="417" t="inlineStr">
        <is>
          <t>Purbeck</t>
        </is>
      </c>
      <c r="F4172" s="417" t="inlineStr">
        <is>
          <t>South West</t>
        </is>
      </c>
      <c r="G4172" s="380" t="inlineStr">
        <is>
          <t>RT Rural</t>
        </is>
      </c>
      <c r="H4172" s="413" t="inlineStr">
        <is>
          <t>Rural</t>
        </is>
      </c>
    </row>
    <row r="4173" ht="15.75" customFormat="1" customHeight="1" s="41">
      <c r="B4173" s="416" t="inlineStr">
        <is>
          <t>E02004266</t>
        </is>
      </c>
      <c r="C4173" s="417" t="inlineStr">
        <is>
          <t>Purbeck 004</t>
        </is>
      </c>
      <c r="D4173" s="417" t="inlineStr">
        <is>
          <t>E07000051</t>
        </is>
      </c>
      <c r="E4173" s="417" t="inlineStr">
        <is>
          <t>Purbeck</t>
        </is>
      </c>
      <c r="F4173" s="417" t="inlineStr">
        <is>
          <t>South West</t>
        </is>
      </c>
      <c r="G4173" s="380" t="inlineStr">
        <is>
          <t>RT Rural</t>
        </is>
      </c>
      <c r="H4173" s="413" t="inlineStr">
        <is>
          <t>Rural</t>
        </is>
      </c>
    </row>
    <row r="4174" ht="15.75" customFormat="1" customHeight="1" s="41">
      <c r="B4174" s="416" t="inlineStr">
        <is>
          <t>E02004267</t>
        </is>
      </c>
      <c r="C4174" s="417" t="inlineStr">
        <is>
          <t>Purbeck 005</t>
        </is>
      </c>
      <c r="D4174" s="417" t="inlineStr">
        <is>
          <t>E07000051</t>
        </is>
      </c>
      <c r="E4174" s="417" t="inlineStr">
        <is>
          <t>Purbeck</t>
        </is>
      </c>
      <c r="F4174" s="417" t="inlineStr">
        <is>
          <t>South West</t>
        </is>
      </c>
      <c r="G4174" s="380" t="inlineStr">
        <is>
          <t>RT Rural</t>
        </is>
      </c>
      <c r="H4174" s="413" t="inlineStr">
        <is>
          <t>Rural</t>
        </is>
      </c>
    </row>
    <row r="4175" ht="15.75" customFormat="1" customHeight="1" s="41">
      <c r="B4175" s="416" t="inlineStr">
        <is>
          <t>E02004268</t>
        </is>
      </c>
      <c r="C4175" s="417" t="inlineStr">
        <is>
          <t>Purbeck 006</t>
        </is>
      </c>
      <c r="D4175" s="417" t="inlineStr">
        <is>
          <t>E07000051</t>
        </is>
      </c>
      <c r="E4175" s="417" t="inlineStr">
        <is>
          <t>Purbeck</t>
        </is>
      </c>
      <c r="F4175" s="417" t="inlineStr">
        <is>
          <t>South West</t>
        </is>
      </c>
      <c r="G4175" s="380" t="inlineStr">
        <is>
          <t>RT Urban Small</t>
        </is>
      </c>
      <c r="H4175" s="413" t="inlineStr">
        <is>
          <t>Other Urban</t>
        </is>
      </c>
    </row>
    <row r="4176" ht="15.75" customFormat="1" customHeight="1" s="41">
      <c r="B4176" s="416" t="inlineStr">
        <is>
          <t>E02004269</t>
        </is>
      </c>
      <c r="C4176" s="417" t="inlineStr">
        <is>
          <t>West Dorset 001</t>
        </is>
      </c>
      <c r="D4176" s="417" t="inlineStr">
        <is>
          <t>E07000052</t>
        </is>
      </c>
      <c r="E4176" s="417" t="inlineStr">
        <is>
          <t>West Dorset</t>
        </is>
      </c>
      <c r="F4176" s="417" t="inlineStr">
        <is>
          <t>South West</t>
        </is>
      </c>
      <c r="G4176" s="380" t="inlineStr">
        <is>
          <t>RT Rural</t>
        </is>
      </c>
      <c r="H4176" s="413" t="inlineStr">
        <is>
          <t>Rural</t>
        </is>
      </c>
    </row>
    <row r="4177" ht="15.75" customFormat="1" customHeight="1" s="41">
      <c r="B4177" s="416" t="inlineStr">
        <is>
          <t>E02004270</t>
        </is>
      </c>
      <c r="C4177" s="417" t="inlineStr">
        <is>
          <t>West Dorset 002</t>
        </is>
      </c>
      <c r="D4177" s="417" t="inlineStr">
        <is>
          <t>E07000052</t>
        </is>
      </c>
      <c r="E4177" s="417" t="inlineStr">
        <is>
          <t>West Dorset</t>
        </is>
      </c>
      <c r="F4177" s="417" t="inlineStr">
        <is>
          <t>South West</t>
        </is>
      </c>
      <c r="G4177" s="380" t="inlineStr">
        <is>
          <t>RT Rural</t>
        </is>
      </c>
      <c r="H4177" s="413" t="inlineStr">
        <is>
          <t>Rural</t>
        </is>
      </c>
    </row>
    <row r="4178" ht="15.75" customFormat="1" customHeight="1" s="41">
      <c r="B4178" s="416" t="inlineStr">
        <is>
          <t>E02004271</t>
        </is>
      </c>
      <c r="C4178" s="417" t="inlineStr">
        <is>
          <t>West Dorset 003</t>
        </is>
      </c>
      <c r="D4178" s="417" t="inlineStr">
        <is>
          <t>E07000052</t>
        </is>
      </c>
      <c r="E4178" s="417" t="inlineStr">
        <is>
          <t>West Dorset</t>
        </is>
      </c>
      <c r="F4178" s="417" t="inlineStr">
        <is>
          <t>South West</t>
        </is>
      </c>
      <c r="G4178" s="380" t="inlineStr">
        <is>
          <t>RT Rural</t>
        </is>
      </c>
      <c r="H4178" s="413" t="inlineStr">
        <is>
          <t>Rural</t>
        </is>
      </c>
    </row>
    <row r="4179" ht="15.75" customFormat="1" customHeight="1" s="41">
      <c r="B4179" s="416" t="inlineStr">
        <is>
          <t>E02004272</t>
        </is>
      </c>
      <c r="C4179" s="417" t="inlineStr">
        <is>
          <t>West Dorset 004</t>
        </is>
      </c>
      <c r="D4179" s="417" t="inlineStr">
        <is>
          <t>E07000052</t>
        </is>
      </c>
      <c r="E4179" s="417" t="inlineStr">
        <is>
          <t>West Dorset</t>
        </is>
      </c>
      <c r="F4179" s="417" t="inlineStr">
        <is>
          <t>South West</t>
        </is>
      </c>
      <c r="G4179" s="380" t="inlineStr">
        <is>
          <t>RT Rural</t>
        </is>
      </c>
      <c r="H4179" s="413" t="inlineStr">
        <is>
          <t>Rural</t>
        </is>
      </c>
    </row>
    <row r="4180" ht="15.75" customFormat="1" customHeight="1" s="41">
      <c r="B4180" s="416" t="inlineStr">
        <is>
          <t>E02004273</t>
        </is>
      </c>
      <c r="C4180" s="417" t="inlineStr">
        <is>
          <t>West Dorset 005</t>
        </is>
      </c>
      <c r="D4180" s="417" t="inlineStr">
        <is>
          <t>E07000052</t>
        </is>
      </c>
      <c r="E4180" s="417" t="inlineStr">
        <is>
          <t>West Dorset</t>
        </is>
      </c>
      <c r="F4180" s="417" t="inlineStr">
        <is>
          <t>South West</t>
        </is>
      </c>
      <c r="G4180" s="380" t="inlineStr">
        <is>
          <t>RT Rural</t>
        </is>
      </c>
      <c r="H4180" s="413" t="inlineStr">
        <is>
          <t>Rural</t>
        </is>
      </c>
    </row>
    <row r="4181" ht="15.75" customFormat="1" customHeight="1" s="41">
      <c r="B4181" s="416" t="inlineStr">
        <is>
          <t>E02004274</t>
        </is>
      </c>
      <c r="C4181" s="417" t="inlineStr">
        <is>
          <t>West Dorset 006</t>
        </is>
      </c>
      <c r="D4181" s="417" t="inlineStr">
        <is>
          <t>E07000052</t>
        </is>
      </c>
      <c r="E4181" s="417" t="inlineStr">
        <is>
          <t>West Dorset</t>
        </is>
      </c>
      <c r="F4181" s="417" t="inlineStr">
        <is>
          <t>South West</t>
        </is>
      </c>
      <c r="G4181" s="380" t="inlineStr">
        <is>
          <t>RT Rural</t>
        </is>
      </c>
      <c r="H4181" s="413" t="inlineStr">
        <is>
          <t>Rural</t>
        </is>
      </c>
    </row>
    <row r="4182" ht="15.75" customFormat="1" customHeight="1" s="41">
      <c r="B4182" s="416" t="inlineStr">
        <is>
          <t>E02004275</t>
        </is>
      </c>
      <c r="C4182" s="417" t="inlineStr">
        <is>
          <t>West Dorset 007</t>
        </is>
      </c>
      <c r="D4182" s="417" t="inlineStr">
        <is>
          <t>E07000052</t>
        </is>
      </c>
      <c r="E4182" s="417" t="inlineStr">
        <is>
          <t>West Dorset</t>
        </is>
      </c>
      <c r="F4182" s="417" t="inlineStr">
        <is>
          <t>South West</t>
        </is>
      </c>
      <c r="G4182" s="380" t="inlineStr">
        <is>
          <t>RT Rural</t>
        </is>
      </c>
      <c r="H4182" s="413" t="inlineStr">
        <is>
          <t>Rural</t>
        </is>
      </c>
    </row>
    <row r="4183" ht="15.75" customFormat="1" customHeight="1" s="41">
      <c r="B4183" s="416" t="inlineStr">
        <is>
          <t>E02004276</t>
        </is>
      </c>
      <c r="C4183" s="417" t="inlineStr">
        <is>
          <t>West Dorset 008</t>
        </is>
      </c>
      <c r="D4183" s="417" t="inlineStr">
        <is>
          <t>E07000052</t>
        </is>
      </c>
      <c r="E4183" s="417" t="inlineStr">
        <is>
          <t>West Dorset</t>
        </is>
      </c>
      <c r="F4183" s="417" t="inlineStr">
        <is>
          <t>South West</t>
        </is>
      </c>
      <c r="G4183" s="380" t="inlineStr">
        <is>
          <t>RT Rural</t>
        </is>
      </c>
      <c r="H4183" s="413" t="inlineStr">
        <is>
          <t>Rural</t>
        </is>
      </c>
    </row>
    <row r="4184" ht="15.75" customFormat="1" customHeight="1" s="41">
      <c r="B4184" s="416" t="inlineStr">
        <is>
          <t>E02004277</t>
        </is>
      </c>
      <c r="C4184" s="417" t="inlineStr">
        <is>
          <t>West Dorset 009</t>
        </is>
      </c>
      <c r="D4184" s="417" t="inlineStr">
        <is>
          <t>E07000052</t>
        </is>
      </c>
      <c r="E4184" s="417" t="inlineStr">
        <is>
          <t>West Dorset</t>
        </is>
      </c>
      <c r="F4184" s="417" t="inlineStr">
        <is>
          <t>South West</t>
        </is>
      </c>
      <c r="G4184" s="380" t="inlineStr">
        <is>
          <t>RT Urban Small</t>
        </is>
      </c>
      <c r="H4184" s="413" t="inlineStr">
        <is>
          <t>Other Urban</t>
        </is>
      </c>
    </row>
    <row r="4185" ht="15.75" customFormat="1" customHeight="1" s="41">
      <c r="B4185" s="416" t="inlineStr">
        <is>
          <t>E02004278</t>
        </is>
      </c>
      <c r="C4185" s="417" t="inlineStr">
        <is>
          <t>West Dorset 010</t>
        </is>
      </c>
      <c r="D4185" s="417" t="inlineStr">
        <is>
          <t>E07000052</t>
        </is>
      </c>
      <c r="E4185" s="417" t="inlineStr">
        <is>
          <t>West Dorset</t>
        </is>
      </c>
      <c r="F4185" s="417" t="inlineStr">
        <is>
          <t>South West</t>
        </is>
      </c>
      <c r="G4185" s="380" t="inlineStr">
        <is>
          <t>RT Urban Small</t>
        </is>
      </c>
      <c r="H4185" s="413" t="inlineStr">
        <is>
          <t>Other Urban</t>
        </is>
      </c>
    </row>
    <row r="4186" ht="15.75" customFormat="1" customHeight="1" s="41">
      <c r="B4186" s="416" t="inlineStr">
        <is>
          <t>E02004279</t>
        </is>
      </c>
      <c r="C4186" s="417" t="inlineStr">
        <is>
          <t>West Dorset 011</t>
        </is>
      </c>
      <c r="D4186" s="417" t="inlineStr">
        <is>
          <t>E07000052</t>
        </is>
      </c>
      <c r="E4186" s="417" t="inlineStr">
        <is>
          <t>West Dorset</t>
        </is>
      </c>
      <c r="F4186" s="417" t="inlineStr">
        <is>
          <t>South West</t>
        </is>
      </c>
      <c r="G4186" s="380" t="inlineStr">
        <is>
          <t>RT Rural</t>
        </is>
      </c>
      <c r="H4186" s="413" t="inlineStr">
        <is>
          <t>Rural</t>
        </is>
      </c>
    </row>
    <row r="4187" ht="15.75" customFormat="1" customHeight="1" s="41">
      <c r="B4187" s="416" t="inlineStr">
        <is>
          <t>E02004280</t>
        </is>
      </c>
      <c r="C4187" s="417" t="inlineStr">
        <is>
          <t>West Dorset 012</t>
        </is>
      </c>
      <c r="D4187" s="417" t="inlineStr">
        <is>
          <t>E07000052</t>
        </is>
      </c>
      <c r="E4187" s="417" t="inlineStr">
        <is>
          <t>West Dorset</t>
        </is>
      </c>
      <c r="F4187" s="417" t="inlineStr">
        <is>
          <t>South West</t>
        </is>
      </c>
      <c r="G4187" s="380" t="inlineStr">
        <is>
          <t>RT Rural</t>
        </is>
      </c>
      <c r="H4187" s="413" t="inlineStr">
        <is>
          <t>Rural</t>
        </is>
      </c>
    </row>
    <row r="4188" ht="15.75" customFormat="1" customHeight="1" s="41">
      <c r="B4188" s="416" t="inlineStr">
        <is>
          <t>E02004281</t>
        </is>
      </c>
      <c r="C4188" s="417" t="inlineStr">
        <is>
          <t>Weymouth and Portland 001</t>
        </is>
      </c>
      <c r="D4188" s="417" t="inlineStr">
        <is>
          <t>E07000053</t>
        </is>
      </c>
      <c r="E4188" s="417" t="inlineStr">
        <is>
          <t>Weymouth and Portland</t>
        </is>
      </c>
      <c r="F4188" s="417" t="inlineStr">
        <is>
          <t>South West</t>
        </is>
      </c>
      <c r="G4188" s="380" t="inlineStr">
        <is>
          <t>RT Urban Medium</t>
        </is>
      </c>
      <c r="H4188" s="413" t="inlineStr">
        <is>
          <t>Other Urban</t>
        </is>
      </c>
    </row>
    <row r="4189" ht="15.75" customFormat="1" customHeight="1" s="41">
      <c r="B4189" s="416" t="inlineStr">
        <is>
          <t>E02004282</t>
        </is>
      </c>
      <c r="C4189" s="417" t="inlineStr">
        <is>
          <t>Weymouth and Portland 002</t>
        </is>
      </c>
      <c r="D4189" s="417" t="inlineStr">
        <is>
          <t>E07000053</t>
        </is>
      </c>
      <c r="E4189" s="417" t="inlineStr">
        <is>
          <t>Weymouth and Portland</t>
        </is>
      </c>
      <c r="F4189" s="417" t="inlineStr">
        <is>
          <t>South West</t>
        </is>
      </c>
      <c r="G4189" s="380" t="inlineStr">
        <is>
          <t>RT Urban Medium</t>
        </is>
      </c>
      <c r="H4189" s="413" t="inlineStr">
        <is>
          <t>Other Urban</t>
        </is>
      </c>
    </row>
    <row r="4190" ht="15.75" customFormat="1" customHeight="1" s="41">
      <c r="B4190" s="416" t="inlineStr">
        <is>
          <t>E02004283</t>
        </is>
      </c>
      <c r="C4190" s="417" t="inlineStr">
        <is>
          <t>Weymouth and Portland 003</t>
        </is>
      </c>
      <c r="D4190" s="417" t="inlineStr">
        <is>
          <t>E07000053</t>
        </is>
      </c>
      <c r="E4190" s="417" t="inlineStr">
        <is>
          <t>Weymouth and Portland</t>
        </is>
      </c>
      <c r="F4190" s="417" t="inlineStr">
        <is>
          <t>South West</t>
        </is>
      </c>
      <c r="G4190" s="380" t="inlineStr">
        <is>
          <t>RT Urban Medium</t>
        </is>
      </c>
      <c r="H4190" s="413" t="inlineStr">
        <is>
          <t>Other Urban</t>
        </is>
      </c>
    </row>
    <row r="4191" ht="15.75" customFormat="1" customHeight="1" s="41">
      <c r="B4191" s="416" t="inlineStr">
        <is>
          <t>E02004284</t>
        </is>
      </c>
      <c r="C4191" s="417" t="inlineStr">
        <is>
          <t>Weymouth and Portland 004</t>
        </is>
      </c>
      <c r="D4191" s="417" t="inlineStr">
        <is>
          <t>E07000053</t>
        </is>
      </c>
      <c r="E4191" s="417" t="inlineStr">
        <is>
          <t>Weymouth and Portland</t>
        </is>
      </c>
      <c r="F4191" s="417" t="inlineStr">
        <is>
          <t>South West</t>
        </is>
      </c>
      <c r="G4191" s="380" t="inlineStr">
        <is>
          <t>RT Urban Medium</t>
        </is>
      </c>
      <c r="H4191" s="413" t="inlineStr">
        <is>
          <t>Other Urban</t>
        </is>
      </c>
    </row>
    <row r="4192" ht="15.75" customFormat="1" customHeight="1" s="41">
      <c r="B4192" s="416" t="inlineStr">
        <is>
          <t>E02004285</t>
        </is>
      </c>
      <c r="C4192" s="417" t="inlineStr">
        <is>
          <t>Weymouth and Portland 005</t>
        </is>
      </c>
      <c r="D4192" s="417" t="inlineStr">
        <is>
          <t>E07000053</t>
        </is>
      </c>
      <c r="E4192" s="417" t="inlineStr">
        <is>
          <t>Weymouth and Portland</t>
        </is>
      </c>
      <c r="F4192" s="417" t="inlineStr">
        <is>
          <t>South West</t>
        </is>
      </c>
      <c r="G4192" s="380" t="inlineStr">
        <is>
          <t>RT Urban Medium</t>
        </is>
      </c>
      <c r="H4192" s="413" t="inlineStr">
        <is>
          <t>Other Urban</t>
        </is>
      </c>
    </row>
    <row r="4193" ht="15.75" customFormat="1" customHeight="1" s="41">
      <c r="B4193" s="416" t="inlineStr">
        <is>
          <t>E02004286</t>
        </is>
      </c>
      <c r="C4193" s="417" t="inlineStr">
        <is>
          <t>Weymouth and Portland 006</t>
        </is>
      </c>
      <c r="D4193" s="417" t="inlineStr">
        <is>
          <t>E07000053</t>
        </is>
      </c>
      <c r="E4193" s="417" t="inlineStr">
        <is>
          <t>Weymouth and Portland</t>
        </is>
      </c>
      <c r="F4193" s="417" t="inlineStr">
        <is>
          <t>South West</t>
        </is>
      </c>
      <c r="G4193" s="380" t="inlineStr">
        <is>
          <t>RT Urban Medium</t>
        </is>
      </c>
      <c r="H4193" s="413" t="inlineStr">
        <is>
          <t>Other Urban</t>
        </is>
      </c>
    </row>
    <row r="4194" ht="15.75" customFormat="1" customHeight="1" s="41">
      <c r="B4194" s="416" t="inlineStr">
        <is>
          <t>E02004287</t>
        </is>
      </c>
      <c r="C4194" s="417" t="inlineStr">
        <is>
          <t>Weymouth and Portland 007</t>
        </is>
      </c>
      <c r="D4194" s="417" t="inlineStr">
        <is>
          <t>E07000053</t>
        </is>
      </c>
      <c r="E4194" s="417" t="inlineStr">
        <is>
          <t>Weymouth and Portland</t>
        </is>
      </c>
      <c r="F4194" s="417" t="inlineStr">
        <is>
          <t>South West</t>
        </is>
      </c>
      <c r="G4194" s="380" t="inlineStr">
        <is>
          <t>RT Urban Medium</t>
        </is>
      </c>
      <c r="H4194" s="413" t="inlineStr">
        <is>
          <t>Other Urban</t>
        </is>
      </c>
    </row>
    <row r="4195" ht="15.75" customFormat="1" customHeight="1" s="41">
      <c r="B4195" s="416" t="inlineStr">
        <is>
          <t>E02004288</t>
        </is>
      </c>
      <c r="C4195" s="417" t="inlineStr">
        <is>
          <t>Weymouth and Portland 008</t>
        </is>
      </c>
      <c r="D4195" s="417" t="inlineStr">
        <is>
          <t>E07000053</t>
        </is>
      </c>
      <c r="E4195" s="417" t="inlineStr">
        <is>
          <t>Weymouth and Portland</t>
        </is>
      </c>
      <c r="F4195" s="417" t="inlineStr">
        <is>
          <t>South West</t>
        </is>
      </c>
      <c r="G4195" s="380" t="inlineStr">
        <is>
          <t>RT Rural</t>
        </is>
      </c>
      <c r="H4195" s="413" t="inlineStr">
        <is>
          <t>Rural</t>
        </is>
      </c>
    </row>
    <row r="4196" ht="15.75" customFormat="1" customHeight="1" s="41">
      <c r="B4196" s="416" t="inlineStr">
        <is>
          <t>E02004289</t>
        </is>
      </c>
      <c r="C4196" s="417" t="inlineStr">
        <is>
          <t>Weymouth and Portland 009</t>
        </is>
      </c>
      <c r="D4196" s="417" t="inlineStr">
        <is>
          <t>E07000053</t>
        </is>
      </c>
      <c r="E4196" s="417" t="inlineStr">
        <is>
          <t>Weymouth and Portland</t>
        </is>
      </c>
      <c r="F4196" s="417" t="inlineStr">
        <is>
          <t>South West</t>
        </is>
      </c>
      <c r="G4196" s="380" t="inlineStr">
        <is>
          <t>RT Rural</t>
        </is>
      </c>
      <c r="H4196" s="413" t="inlineStr">
        <is>
          <t>Rural</t>
        </is>
      </c>
    </row>
    <row r="4197" ht="15.75" customFormat="1" customHeight="1" s="41">
      <c r="B4197" s="416" t="inlineStr">
        <is>
          <t>E02004290</t>
        </is>
      </c>
      <c r="C4197" s="417" t="inlineStr">
        <is>
          <t>County Durham 002</t>
        </is>
      </c>
      <c r="D4197" s="417" t="inlineStr">
        <is>
          <t>E06000047</t>
        </is>
      </c>
      <c r="E4197" s="417" t="inlineStr">
        <is>
          <t>County Durham</t>
        </is>
      </c>
      <c r="F4197" s="417" t="inlineStr">
        <is>
          <t>North East</t>
        </is>
      </c>
      <c r="G4197" s="380" t="inlineStr">
        <is>
          <t>RT Rural</t>
        </is>
      </c>
      <c r="H4197" s="413" t="inlineStr">
        <is>
          <t>Rural</t>
        </is>
      </c>
    </row>
    <row r="4198" ht="15.75" customFormat="1" customHeight="1" s="41">
      <c r="B4198" s="416" t="inlineStr">
        <is>
          <t>E02004291</t>
        </is>
      </c>
      <c r="C4198" s="417" t="inlineStr">
        <is>
          <t>County Durham 005</t>
        </is>
      </c>
      <c r="D4198" s="417" t="inlineStr">
        <is>
          <t>E06000047</t>
        </is>
      </c>
      <c r="E4198" s="417" t="inlineStr">
        <is>
          <t>County Durham</t>
        </is>
      </c>
      <c r="F4198" s="417" t="inlineStr">
        <is>
          <t>North East</t>
        </is>
      </c>
      <c r="G4198" s="380" t="inlineStr">
        <is>
          <t>RT Rural</t>
        </is>
      </c>
      <c r="H4198" s="413" t="inlineStr">
        <is>
          <t>Rural</t>
        </is>
      </c>
    </row>
    <row r="4199" ht="15.75" customFormat="1" customHeight="1" s="41">
      <c r="B4199" s="416" t="inlineStr">
        <is>
          <t>E02004292</t>
        </is>
      </c>
      <c r="C4199" s="417" t="inlineStr">
        <is>
          <t>County Durham 007</t>
        </is>
      </c>
      <c r="D4199" s="417" t="inlineStr">
        <is>
          <t>E06000047</t>
        </is>
      </c>
      <c r="E4199" s="417" t="inlineStr">
        <is>
          <t>County Durham</t>
        </is>
      </c>
      <c r="F4199" s="417" t="inlineStr">
        <is>
          <t>North East</t>
        </is>
      </c>
      <c r="G4199" s="380" t="inlineStr">
        <is>
          <t>RT Urban Medium</t>
        </is>
      </c>
      <c r="H4199" s="413" t="inlineStr">
        <is>
          <t>Other Urban</t>
        </is>
      </c>
    </row>
    <row r="4200" ht="15.75" customFormat="1" customHeight="1" s="41">
      <c r="B4200" s="416" t="inlineStr">
        <is>
          <t>E02004293</t>
        </is>
      </c>
      <c r="C4200" s="417" t="inlineStr">
        <is>
          <t>County Durham 011</t>
        </is>
      </c>
      <c r="D4200" s="417" t="inlineStr">
        <is>
          <t>E06000047</t>
        </is>
      </c>
      <c r="E4200" s="417" t="inlineStr">
        <is>
          <t>County Durham</t>
        </is>
      </c>
      <c r="F4200" s="417" t="inlineStr">
        <is>
          <t>North East</t>
        </is>
      </c>
      <c r="G4200" s="380" t="inlineStr">
        <is>
          <t>RT Urban Medium</t>
        </is>
      </c>
      <c r="H4200" s="413" t="inlineStr">
        <is>
          <t>Other Urban</t>
        </is>
      </c>
    </row>
    <row r="4201" ht="15.75" customFormat="1" customHeight="1" s="41">
      <c r="B4201" s="416" t="inlineStr">
        <is>
          <t>E02004294</t>
        </is>
      </c>
      <c r="C4201" s="417" t="inlineStr">
        <is>
          <t>County Durham 013</t>
        </is>
      </c>
      <c r="D4201" s="417" t="inlineStr">
        <is>
          <t>E06000047</t>
        </is>
      </c>
      <c r="E4201" s="417" t="inlineStr">
        <is>
          <t>County Durham</t>
        </is>
      </c>
      <c r="F4201" s="417" t="inlineStr">
        <is>
          <t>North East</t>
        </is>
      </c>
      <c r="G4201" s="380" t="inlineStr">
        <is>
          <t>RT Urban Medium</t>
        </is>
      </c>
      <c r="H4201" s="413" t="inlineStr">
        <is>
          <t>Other Urban</t>
        </is>
      </c>
    </row>
    <row r="4202" ht="15.75" customFormat="1" customHeight="1" s="41">
      <c r="B4202" s="416" t="inlineStr">
        <is>
          <t>E02004295</t>
        </is>
      </c>
      <c r="C4202" s="417" t="inlineStr">
        <is>
          <t>County Durham 015</t>
        </is>
      </c>
      <c r="D4202" s="417" t="inlineStr">
        <is>
          <t>E06000047</t>
        </is>
      </c>
      <c r="E4202" s="417" t="inlineStr">
        <is>
          <t>County Durham</t>
        </is>
      </c>
      <c r="F4202" s="417" t="inlineStr">
        <is>
          <t>North East</t>
        </is>
      </c>
      <c r="G4202" s="380" t="inlineStr">
        <is>
          <t>RT Rural</t>
        </is>
      </c>
      <c r="H4202" s="413" t="inlineStr">
        <is>
          <t>Rural</t>
        </is>
      </c>
    </row>
    <row r="4203" ht="15.75" customFormat="1" customHeight="1" s="41">
      <c r="B4203" s="416" t="inlineStr">
        <is>
          <t>E02004296</t>
        </is>
      </c>
      <c r="C4203" s="417" t="inlineStr">
        <is>
          <t>County Durham 019</t>
        </is>
      </c>
      <c r="D4203" s="417" t="inlineStr">
        <is>
          <t>E06000047</t>
        </is>
      </c>
      <c r="E4203" s="417" t="inlineStr">
        <is>
          <t>County Durham</t>
        </is>
      </c>
      <c r="F4203" s="417" t="inlineStr">
        <is>
          <t>North East</t>
        </is>
      </c>
      <c r="G4203" s="380" t="inlineStr">
        <is>
          <t>RT Rural</t>
        </is>
      </c>
      <c r="H4203" s="413" t="inlineStr">
        <is>
          <t>Rural</t>
        </is>
      </c>
    </row>
    <row r="4204" ht="15.75" customFormat="1" customHeight="1" s="41">
      <c r="B4204" s="416" t="inlineStr">
        <is>
          <t>E02004297</t>
        </is>
      </c>
      <c r="C4204" s="417" t="inlineStr">
        <is>
          <t>County Durham 001</t>
        </is>
      </c>
      <c r="D4204" s="417" t="inlineStr">
        <is>
          <t>E06000047</t>
        </is>
      </c>
      <c r="E4204" s="417" t="inlineStr">
        <is>
          <t>County Durham</t>
        </is>
      </c>
      <c r="F4204" s="417" t="inlineStr">
        <is>
          <t>North East</t>
        </is>
      </c>
      <c r="G4204" s="380" t="inlineStr">
        <is>
          <t>RT Rural</t>
        </is>
      </c>
      <c r="H4204" s="413" t="inlineStr">
        <is>
          <t>Rural</t>
        </is>
      </c>
    </row>
    <row r="4205" ht="15.75" customFormat="1" customHeight="1" s="41">
      <c r="B4205" s="416" t="inlineStr">
        <is>
          <t>E02004298</t>
        </is>
      </c>
      <c r="C4205" s="417" t="inlineStr">
        <is>
          <t>County Durham 003</t>
        </is>
      </c>
      <c r="D4205" s="417" t="inlineStr">
        <is>
          <t>E06000047</t>
        </is>
      </c>
      <c r="E4205" s="417" t="inlineStr">
        <is>
          <t>County Durham</t>
        </is>
      </c>
      <c r="F4205" s="417" t="inlineStr">
        <is>
          <t>North East</t>
        </is>
      </c>
      <c r="G4205" s="380" t="inlineStr">
        <is>
          <t>RT Rural</t>
        </is>
      </c>
      <c r="H4205" s="413" t="inlineStr">
        <is>
          <t>Rural</t>
        </is>
      </c>
    </row>
    <row r="4206" ht="15.75" customFormat="1" customHeight="1" s="41">
      <c r="B4206" s="416" t="inlineStr">
        <is>
          <t>E02004299</t>
        </is>
      </c>
      <c r="C4206" s="417" t="inlineStr">
        <is>
          <t>County Durham 004</t>
        </is>
      </c>
      <c r="D4206" s="417" t="inlineStr">
        <is>
          <t>E06000047</t>
        </is>
      </c>
      <c r="E4206" s="417" t="inlineStr">
        <is>
          <t>County Durham</t>
        </is>
      </c>
      <c r="F4206" s="417" t="inlineStr">
        <is>
          <t>North East</t>
        </is>
      </c>
      <c r="G4206" s="380" t="inlineStr">
        <is>
          <t>RT Urban Medium</t>
        </is>
      </c>
      <c r="H4206" s="413" t="inlineStr">
        <is>
          <t>Other Urban</t>
        </is>
      </c>
    </row>
    <row r="4207" ht="15.75" customFormat="1" customHeight="1" s="41">
      <c r="B4207" s="416" t="inlineStr">
        <is>
          <t>E02004300</t>
        </is>
      </c>
      <c r="C4207" s="417" t="inlineStr">
        <is>
          <t>County Durham 006</t>
        </is>
      </c>
      <c r="D4207" s="417" t="inlineStr">
        <is>
          <t>E06000047</t>
        </is>
      </c>
      <c r="E4207" s="417" t="inlineStr">
        <is>
          <t>County Durham</t>
        </is>
      </c>
      <c r="F4207" s="417" t="inlineStr">
        <is>
          <t>North East</t>
        </is>
      </c>
      <c r="G4207" s="380" t="inlineStr">
        <is>
          <t>RT Urban Medium</t>
        </is>
      </c>
      <c r="H4207" s="413" t="inlineStr">
        <is>
          <t>Other Urban</t>
        </is>
      </c>
    </row>
    <row r="4208" ht="15.75" customFormat="1" customHeight="1" s="41">
      <c r="B4208" s="416" t="inlineStr">
        <is>
          <t>E02004301</t>
        </is>
      </c>
      <c r="C4208" s="417" t="inlineStr">
        <is>
          <t>County Durham 008</t>
        </is>
      </c>
      <c r="D4208" s="417" t="inlineStr">
        <is>
          <t>E06000047</t>
        </is>
      </c>
      <c r="E4208" s="417" t="inlineStr">
        <is>
          <t>County Durham</t>
        </is>
      </c>
      <c r="F4208" s="417" t="inlineStr">
        <is>
          <t>North East</t>
        </is>
      </c>
      <c r="G4208" s="380" t="inlineStr">
        <is>
          <t>RT Urban Medium</t>
        </is>
      </c>
      <c r="H4208" s="413" t="inlineStr">
        <is>
          <t>Other Urban</t>
        </is>
      </c>
    </row>
    <row r="4209" ht="15.75" customFormat="1" customHeight="1" s="41">
      <c r="B4209" s="416" t="inlineStr">
        <is>
          <t>E02004302</t>
        </is>
      </c>
      <c r="C4209" s="417" t="inlineStr">
        <is>
          <t>County Durham 009</t>
        </is>
      </c>
      <c r="D4209" s="417" t="inlineStr">
        <is>
          <t>E06000047</t>
        </is>
      </c>
      <c r="E4209" s="417" t="inlineStr">
        <is>
          <t>County Durham</t>
        </is>
      </c>
      <c r="F4209" s="417" t="inlineStr">
        <is>
          <t>North East</t>
        </is>
      </c>
      <c r="G4209" s="380" t="inlineStr">
        <is>
          <t>RT Urban Medium</t>
        </is>
      </c>
      <c r="H4209" s="413" t="inlineStr">
        <is>
          <t>Other Urban</t>
        </is>
      </c>
    </row>
    <row r="4210" ht="15.75" customFormat="1" customHeight="1" s="41">
      <c r="B4210" s="416" t="inlineStr">
        <is>
          <t>E02004303</t>
        </is>
      </c>
      <c r="C4210" s="417" t="inlineStr">
        <is>
          <t>County Durham 010</t>
        </is>
      </c>
      <c r="D4210" s="417" t="inlineStr">
        <is>
          <t>E06000047</t>
        </is>
      </c>
      <c r="E4210" s="417" t="inlineStr">
        <is>
          <t>County Durham</t>
        </is>
      </c>
      <c r="F4210" s="417" t="inlineStr">
        <is>
          <t>North East</t>
        </is>
      </c>
      <c r="G4210" s="380" t="inlineStr">
        <is>
          <t>RT Urban Small</t>
        </is>
      </c>
      <c r="H4210" s="413" t="inlineStr">
        <is>
          <t>Other Urban</t>
        </is>
      </c>
    </row>
    <row r="4211" ht="15.75" customFormat="1" customHeight="1" s="41">
      <c r="B4211" s="416" t="inlineStr">
        <is>
          <t>E02004304</t>
        </is>
      </c>
      <c r="C4211" s="417" t="inlineStr">
        <is>
          <t>County Durham 012</t>
        </is>
      </c>
      <c r="D4211" s="417" t="inlineStr">
        <is>
          <t>E06000047</t>
        </is>
      </c>
      <c r="E4211" s="417" t="inlineStr">
        <is>
          <t>County Durham</t>
        </is>
      </c>
      <c r="F4211" s="417" t="inlineStr">
        <is>
          <t>North East</t>
        </is>
      </c>
      <c r="G4211" s="380" t="inlineStr">
        <is>
          <t>RT Rural</t>
        </is>
      </c>
      <c r="H4211" s="413" t="inlineStr">
        <is>
          <t>Rural</t>
        </is>
      </c>
    </row>
    <row r="4212" ht="15.75" customFormat="1" customHeight="1" s="41">
      <c r="B4212" s="416" t="inlineStr">
        <is>
          <t>E02004305</t>
        </is>
      </c>
      <c r="C4212" s="417" t="inlineStr">
        <is>
          <t>County Durham 014</t>
        </is>
      </c>
      <c r="D4212" s="417" t="inlineStr">
        <is>
          <t>E06000047</t>
        </is>
      </c>
      <c r="E4212" s="417" t="inlineStr">
        <is>
          <t>County Durham</t>
        </is>
      </c>
      <c r="F4212" s="417" t="inlineStr">
        <is>
          <t>North East</t>
        </is>
      </c>
      <c r="G4212" s="380" t="inlineStr">
        <is>
          <t>RT Rural</t>
        </is>
      </c>
      <c r="H4212" s="413" t="inlineStr">
        <is>
          <t>Rural</t>
        </is>
      </c>
    </row>
    <row r="4213" ht="15.75" customFormat="1" customHeight="1" s="41">
      <c r="B4213" s="416" t="inlineStr">
        <is>
          <t>E02004306</t>
        </is>
      </c>
      <c r="C4213" s="417" t="inlineStr">
        <is>
          <t>County Durham 020</t>
        </is>
      </c>
      <c r="D4213" s="417" t="inlineStr">
        <is>
          <t>E06000047</t>
        </is>
      </c>
      <c r="E4213" s="417" t="inlineStr">
        <is>
          <t>County Durham</t>
        </is>
      </c>
      <c r="F4213" s="417" t="inlineStr">
        <is>
          <t>North East</t>
        </is>
      </c>
      <c r="G4213" s="380" t="inlineStr">
        <is>
          <t>RT Rural</t>
        </is>
      </c>
      <c r="H4213" s="413" t="inlineStr">
        <is>
          <t>Rural</t>
        </is>
      </c>
    </row>
    <row r="4214" ht="15.75" customFormat="1" customHeight="1" s="41">
      <c r="B4214" s="416" t="inlineStr">
        <is>
          <t>E02004307</t>
        </is>
      </c>
      <c r="C4214" s="417" t="inlineStr">
        <is>
          <t>County Durham 024</t>
        </is>
      </c>
      <c r="D4214" s="417" t="inlineStr">
        <is>
          <t>E06000047</t>
        </is>
      </c>
      <c r="E4214" s="417" t="inlineStr">
        <is>
          <t>County Durham</t>
        </is>
      </c>
      <c r="F4214" s="417" t="inlineStr">
        <is>
          <t>North East</t>
        </is>
      </c>
      <c r="G4214" s="380" t="inlineStr">
        <is>
          <t>RT Rural</t>
        </is>
      </c>
      <c r="H4214" s="413" t="inlineStr">
        <is>
          <t>Rural</t>
        </is>
      </c>
    </row>
    <row r="4215" ht="15.75" customFormat="1" customHeight="1" s="41">
      <c r="B4215" s="416" t="inlineStr">
        <is>
          <t>E02004308</t>
        </is>
      </c>
      <c r="C4215" s="417" t="inlineStr">
        <is>
          <t>County Durham 022</t>
        </is>
      </c>
      <c r="D4215" s="417" t="inlineStr">
        <is>
          <t>E06000047</t>
        </is>
      </c>
      <c r="E4215" s="417" t="inlineStr">
        <is>
          <t>County Durham</t>
        </is>
      </c>
      <c r="F4215" s="417" t="inlineStr">
        <is>
          <t>North East</t>
        </is>
      </c>
      <c r="G4215" s="380" t="inlineStr">
        <is>
          <t>RT Urban Medium</t>
        </is>
      </c>
      <c r="H4215" s="413" t="inlineStr">
        <is>
          <t>Other Urban</t>
        </is>
      </c>
    </row>
    <row r="4216" ht="15.75" customFormat="1" customHeight="1" s="41">
      <c r="B4216" s="416" t="inlineStr">
        <is>
          <t>E02004309</t>
        </is>
      </c>
      <c r="C4216" s="417" t="inlineStr">
        <is>
          <t>County Durham 023</t>
        </is>
      </c>
      <c r="D4216" s="417" t="inlineStr">
        <is>
          <t>E06000047</t>
        </is>
      </c>
      <c r="E4216" s="417" t="inlineStr">
        <is>
          <t>County Durham</t>
        </is>
      </c>
      <c r="F4216" s="417" t="inlineStr">
        <is>
          <t>North East</t>
        </is>
      </c>
      <c r="G4216" s="380" t="inlineStr">
        <is>
          <t>RT Urban Medium</t>
        </is>
      </c>
      <c r="H4216" s="413" t="inlineStr">
        <is>
          <t>Other Urban</t>
        </is>
      </c>
    </row>
    <row r="4217" ht="15.75" customFormat="1" customHeight="1" s="41">
      <c r="B4217" s="416" t="inlineStr">
        <is>
          <t>E02004310</t>
        </is>
      </c>
      <c r="C4217" s="417" t="inlineStr">
        <is>
          <t>County Durham 026</t>
        </is>
      </c>
      <c r="D4217" s="417" t="inlineStr">
        <is>
          <t>E06000047</t>
        </is>
      </c>
      <c r="E4217" s="417" t="inlineStr">
        <is>
          <t>County Durham</t>
        </is>
      </c>
      <c r="F4217" s="417" t="inlineStr">
        <is>
          <t>North East</t>
        </is>
      </c>
      <c r="G4217" s="380" t="inlineStr">
        <is>
          <t>RT Rural</t>
        </is>
      </c>
      <c r="H4217" s="413" t="inlineStr">
        <is>
          <t>Rural</t>
        </is>
      </c>
    </row>
    <row r="4218" ht="15.75" customFormat="1" customHeight="1" s="41">
      <c r="B4218" s="416" t="inlineStr">
        <is>
          <t>E02004311</t>
        </is>
      </c>
      <c r="C4218" s="417" t="inlineStr">
        <is>
          <t>County Durham 027</t>
        </is>
      </c>
      <c r="D4218" s="417" t="inlineStr">
        <is>
          <t>E06000047</t>
        </is>
      </c>
      <c r="E4218" s="417" t="inlineStr">
        <is>
          <t>County Durham</t>
        </is>
      </c>
      <c r="F4218" s="417" t="inlineStr">
        <is>
          <t>North East</t>
        </is>
      </c>
      <c r="G4218" s="380" t="inlineStr">
        <is>
          <t>RT Rural</t>
        </is>
      </c>
      <c r="H4218" s="413" t="inlineStr">
        <is>
          <t>Rural</t>
        </is>
      </c>
    </row>
    <row r="4219" ht="15.75" customFormat="1" customHeight="1" s="41">
      <c r="B4219" s="416" t="inlineStr">
        <is>
          <t>E02004312</t>
        </is>
      </c>
      <c r="C4219" s="417" t="inlineStr">
        <is>
          <t>County Durham 028</t>
        </is>
      </c>
      <c r="D4219" s="417" t="inlineStr">
        <is>
          <t>E06000047</t>
        </is>
      </c>
      <c r="E4219" s="417" t="inlineStr">
        <is>
          <t>County Durham</t>
        </is>
      </c>
      <c r="F4219" s="417" t="inlineStr">
        <is>
          <t>North East</t>
        </is>
      </c>
      <c r="G4219" s="380" t="inlineStr">
        <is>
          <t>RT Urban Medium</t>
        </is>
      </c>
      <c r="H4219" s="413" t="inlineStr">
        <is>
          <t>Other Urban</t>
        </is>
      </c>
    </row>
    <row r="4220" ht="15.75" customFormat="1" customHeight="1" s="41">
      <c r="B4220" s="416" t="inlineStr">
        <is>
          <t>E02004313</t>
        </is>
      </c>
      <c r="C4220" s="417" t="inlineStr">
        <is>
          <t>County Durham 029</t>
        </is>
      </c>
      <c r="D4220" s="417" t="inlineStr">
        <is>
          <t>E06000047</t>
        </is>
      </c>
      <c r="E4220" s="417" t="inlineStr">
        <is>
          <t>County Durham</t>
        </is>
      </c>
      <c r="F4220" s="417" t="inlineStr">
        <is>
          <t>North East</t>
        </is>
      </c>
      <c r="G4220" s="380" t="inlineStr">
        <is>
          <t>RT Urban Medium</t>
        </is>
      </c>
      <c r="H4220" s="413" t="inlineStr">
        <is>
          <t>Other Urban</t>
        </is>
      </c>
    </row>
    <row r="4221" ht="15.75" customFormat="1" customHeight="1" s="41">
      <c r="B4221" s="416" t="inlineStr">
        <is>
          <t>E02004314</t>
        </is>
      </c>
      <c r="C4221" s="417" t="inlineStr">
        <is>
          <t>County Durham 030</t>
        </is>
      </c>
      <c r="D4221" s="417" t="inlineStr">
        <is>
          <t>E06000047</t>
        </is>
      </c>
      <c r="E4221" s="417" t="inlineStr">
        <is>
          <t>County Durham</t>
        </is>
      </c>
      <c r="F4221" s="417" t="inlineStr">
        <is>
          <t>North East</t>
        </is>
      </c>
      <c r="G4221" s="380" t="inlineStr">
        <is>
          <t>RT Urban Medium</t>
        </is>
      </c>
      <c r="H4221" s="413" t="inlineStr">
        <is>
          <t>Other Urban</t>
        </is>
      </c>
    </row>
    <row r="4222" ht="15.75" customFormat="1" customHeight="1" s="41">
      <c r="B4222" s="416" t="inlineStr">
        <is>
          <t>E02004315</t>
        </is>
      </c>
      <c r="C4222" s="417" t="inlineStr">
        <is>
          <t>County Durham 033</t>
        </is>
      </c>
      <c r="D4222" s="417" t="inlineStr">
        <is>
          <t>E06000047</t>
        </is>
      </c>
      <c r="E4222" s="417" t="inlineStr">
        <is>
          <t>County Durham</t>
        </is>
      </c>
      <c r="F4222" s="417" t="inlineStr">
        <is>
          <t>North East</t>
        </is>
      </c>
      <c r="G4222" s="380" t="inlineStr">
        <is>
          <t>RT Urban Medium</t>
        </is>
      </c>
      <c r="H4222" s="413" t="inlineStr">
        <is>
          <t>Other Urban</t>
        </is>
      </c>
    </row>
    <row r="4223" ht="15.75" customFormat="1" customHeight="1" s="41">
      <c r="B4223" s="416" t="inlineStr">
        <is>
          <t>E02004316</t>
        </is>
      </c>
      <c r="C4223" s="417" t="inlineStr">
        <is>
          <t>County Durham 031</t>
        </is>
      </c>
      <c r="D4223" s="417" t="inlineStr">
        <is>
          <t>E06000047</t>
        </is>
      </c>
      <c r="E4223" s="417" t="inlineStr">
        <is>
          <t>County Durham</t>
        </is>
      </c>
      <c r="F4223" s="417" t="inlineStr">
        <is>
          <t>North East</t>
        </is>
      </c>
      <c r="G4223" s="380" t="inlineStr">
        <is>
          <t>RT Rural</t>
        </is>
      </c>
      <c r="H4223" s="413" t="inlineStr">
        <is>
          <t>Rural</t>
        </is>
      </c>
    </row>
    <row r="4224" ht="15.75" customFormat="1" customHeight="1" s="41">
      <c r="B4224" s="416" t="inlineStr">
        <is>
          <t>E02004317</t>
        </is>
      </c>
      <c r="C4224" s="417" t="inlineStr">
        <is>
          <t>County Durham 038</t>
        </is>
      </c>
      <c r="D4224" s="417" t="inlineStr">
        <is>
          <t>E06000047</t>
        </is>
      </c>
      <c r="E4224" s="417" t="inlineStr">
        <is>
          <t>County Durham</t>
        </is>
      </c>
      <c r="F4224" s="417" t="inlineStr">
        <is>
          <t>North East</t>
        </is>
      </c>
      <c r="G4224" s="380" t="inlineStr">
        <is>
          <t>RT Rural</t>
        </is>
      </c>
      <c r="H4224" s="413" t="inlineStr">
        <is>
          <t>Rural</t>
        </is>
      </c>
    </row>
    <row r="4225" ht="15.75" customFormat="1" customHeight="1" s="41">
      <c r="B4225" s="416" t="inlineStr">
        <is>
          <t>E02004318</t>
        </is>
      </c>
      <c r="C4225" s="417" t="inlineStr">
        <is>
          <t>County Durham 041</t>
        </is>
      </c>
      <c r="D4225" s="417" t="inlineStr">
        <is>
          <t>E06000047</t>
        </is>
      </c>
      <c r="E4225" s="417" t="inlineStr">
        <is>
          <t>County Durham</t>
        </is>
      </c>
      <c r="F4225" s="417" t="inlineStr">
        <is>
          <t>North East</t>
        </is>
      </c>
      <c r="G4225" s="380" t="inlineStr">
        <is>
          <t>RT Rural</t>
        </is>
      </c>
      <c r="H4225" s="413" t="inlineStr">
        <is>
          <t>Rural</t>
        </is>
      </c>
    </row>
    <row r="4226" ht="15.75" customFormat="1" customHeight="1" s="41">
      <c r="B4226" s="416" t="inlineStr">
        <is>
          <t>E02004319</t>
        </is>
      </c>
      <c r="C4226" s="417" t="inlineStr">
        <is>
          <t>County Durham 044</t>
        </is>
      </c>
      <c r="D4226" s="417" t="inlineStr">
        <is>
          <t>E06000047</t>
        </is>
      </c>
      <c r="E4226" s="417" t="inlineStr">
        <is>
          <t>County Durham</t>
        </is>
      </c>
      <c r="F4226" s="417" t="inlineStr">
        <is>
          <t>North East</t>
        </is>
      </c>
      <c r="G4226" s="380" t="inlineStr">
        <is>
          <t>RT Rural</t>
        </is>
      </c>
      <c r="H4226" s="413" t="inlineStr">
        <is>
          <t>Rural</t>
        </is>
      </c>
    </row>
    <row r="4227" ht="15.75" customFormat="1" customHeight="1" s="41">
      <c r="B4227" s="416" t="inlineStr">
        <is>
          <t>E02004320</t>
        </is>
      </c>
      <c r="C4227" s="417" t="inlineStr">
        <is>
          <t>County Durham 016</t>
        </is>
      </c>
      <c r="D4227" s="417" t="inlineStr">
        <is>
          <t>E06000047</t>
        </is>
      </c>
      <c r="E4227" s="417" t="inlineStr">
        <is>
          <t>County Durham</t>
        </is>
      </c>
      <c r="F4227" s="417" t="inlineStr">
        <is>
          <t>North East</t>
        </is>
      </c>
      <c r="G4227" s="380" t="inlineStr">
        <is>
          <t>RT Rural</t>
        </is>
      </c>
      <c r="H4227" s="413" t="inlineStr">
        <is>
          <t>Rural</t>
        </is>
      </c>
    </row>
    <row r="4228" ht="15.75" customFormat="1" customHeight="1" s="41">
      <c r="B4228" s="416" t="inlineStr">
        <is>
          <t>E02004321</t>
        </is>
      </c>
      <c r="C4228" s="417" t="inlineStr">
        <is>
          <t>County Durham 017</t>
        </is>
      </c>
      <c r="D4228" s="417" t="inlineStr">
        <is>
          <t>E06000047</t>
        </is>
      </c>
      <c r="E4228" s="417" t="inlineStr">
        <is>
          <t>County Durham</t>
        </is>
      </c>
      <c r="F4228" s="417" t="inlineStr">
        <is>
          <t>North East</t>
        </is>
      </c>
      <c r="G4228" s="380" t="inlineStr">
        <is>
          <t>RT Rural</t>
        </is>
      </c>
      <c r="H4228" s="413" t="inlineStr">
        <is>
          <t>Rural</t>
        </is>
      </c>
    </row>
    <row r="4229" ht="15.75" customFormat="1" customHeight="1" s="41">
      <c r="B4229" s="416" t="inlineStr">
        <is>
          <t>E02004322</t>
        </is>
      </c>
      <c r="C4229" s="417" t="inlineStr">
        <is>
          <t>County Durham 018</t>
        </is>
      </c>
      <c r="D4229" s="417" t="inlineStr">
        <is>
          <t>E06000047</t>
        </is>
      </c>
      <c r="E4229" s="417" t="inlineStr">
        <is>
          <t>County Durham</t>
        </is>
      </c>
      <c r="F4229" s="417" t="inlineStr">
        <is>
          <t>North East</t>
        </is>
      </c>
      <c r="G4229" s="380" t="inlineStr">
        <is>
          <t>RT Rural</t>
        </is>
      </c>
      <c r="H4229" s="413" t="inlineStr">
        <is>
          <t>Rural</t>
        </is>
      </c>
    </row>
    <row r="4230" ht="15.75" customFormat="1" customHeight="1" s="41">
      <c r="B4230" s="416" t="inlineStr">
        <is>
          <t>E02004323</t>
        </is>
      </c>
      <c r="C4230" s="417" t="inlineStr">
        <is>
          <t>County Durham 021</t>
        </is>
      </c>
      <c r="D4230" s="417" t="inlineStr">
        <is>
          <t>E06000047</t>
        </is>
      </c>
      <c r="E4230" s="417" t="inlineStr">
        <is>
          <t>County Durham</t>
        </is>
      </c>
      <c r="F4230" s="417" t="inlineStr">
        <is>
          <t>North East</t>
        </is>
      </c>
      <c r="G4230" s="380" t="inlineStr">
        <is>
          <t>RT Rural</t>
        </is>
      </c>
      <c r="H4230" s="413" t="inlineStr">
        <is>
          <t>Rural</t>
        </is>
      </c>
    </row>
    <row r="4231" ht="15.75" customFormat="1" customHeight="1" s="41">
      <c r="B4231" s="416" t="inlineStr">
        <is>
          <t>E02004324</t>
        </is>
      </c>
      <c r="C4231" s="417" t="inlineStr">
        <is>
          <t>County Durham 025</t>
        </is>
      </c>
      <c r="D4231" s="417" t="inlineStr">
        <is>
          <t>E06000047</t>
        </is>
      </c>
      <c r="E4231" s="417" t="inlineStr">
        <is>
          <t>County Durham</t>
        </is>
      </c>
      <c r="F4231" s="417" t="inlineStr">
        <is>
          <t>North East</t>
        </is>
      </c>
      <c r="G4231" s="380" t="inlineStr">
        <is>
          <t>RT Rural</t>
        </is>
      </c>
      <c r="H4231" s="413" t="inlineStr">
        <is>
          <t>Rural</t>
        </is>
      </c>
    </row>
    <row r="4232" ht="15.75" customFormat="1" customHeight="1" s="41">
      <c r="B4232" s="416" t="inlineStr">
        <is>
          <t>E02004325</t>
        </is>
      </c>
      <c r="C4232" s="417" t="inlineStr">
        <is>
          <t>County Durham 032</t>
        </is>
      </c>
      <c r="D4232" s="417" t="inlineStr">
        <is>
          <t>E06000047</t>
        </is>
      </c>
      <c r="E4232" s="417" t="inlineStr">
        <is>
          <t>County Durham</t>
        </is>
      </c>
      <c r="F4232" s="417" t="inlineStr">
        <is>
          <t>North East</t>
        </is>
      </c>
      <c r="G4232" s="380" t="inlineStr">
        <is>
          <t>RT Urban Medium</t>
        </is>
      </c>
      <c r="H4232" s="413" t="inlineStr">
        <is>
          <t>Other Urban</t>
        </is>
      </c>
    </row>
    <row r="4233" ht="15.75" customFormat="1" customHeight="1" s="41">
      <c r="B4233" s="416" t="inlineStr">
        <is>
          <t>E02004326</t>
        </is>
      </c>
      <c r="C4233" s="417" t="inlineStr">
        <is>
          <t>County Durham 034</t>
        </is>
      </c>
      <c r="D4233" s="417" t="inlineStr">
        <is>
          <t>E06000047</t>
        </is>
      </c>
      <c r="E4233" s="417" t="inlineStr">
        <is>
          <t>County Durham</t>
        </is>
      </c>
      <c r="F4233" s="417" t="inlineStr">
        <is>
          <t>North East</t>
        </is>
      </c>
      <c r="G4233" s="380" t="inlineStr">
        <is>
          <t>RT Rural</t>
        </is>
      </c>
      <c r="H4233" s="413" t="inlineStr">
        <is>
          <t>Rural</t>
        </is>
      </c>
    </row>
    <row r="4234" ht="15.75" customFormat="1" customHeight="1" s="41">
      <c r="B4234" s="416" t="inlineStr">
        <is>
          <t>E02004327</t>
        </is>
      </c>
      <c r="C4234" s="417" t="inlineStr">
        <is>
          <t>County Durham 036</t>
        </is>
      </c>
      <c r="D4234" s="417" t="inlineStr">
        <is>
          <t>E06000047</t>
        </is>
      </c>
      <c r="E4234" s="417" t="inlineStr">
        <is>
          <t>County Durham</t>
        </is>
      </c>
      <c r="F4234" s="417" t="inlineStr">
        <is>
          <t>North East</t>
        </is>
      </c>
      <c r="G4234" s="380" t="inlineStr">
        <is>
          <t>RT Urban Medium</t>
        </is>
      </c>
      <c r="H4234" s="413" t="inlineStr">
        <is>
          <t>Other Urban</t>
        </is>
      </c>
    </row>
    <row r="4235" ht="15.75" customFormat="1" customHeight="1" s="41">
      <c r="B4235" s="416" t="inlineStr">
        <is>
          <t>E02004328</t>
        </is>
      </c>
      <c r="C4235" s="417" t="inlineStr">
        <is>
          <t>County Durham 035</t>
        </is>
      </c>
      <c r="D4235" s="417" t="inlineStr">
        <is>
          <t>E06000047</t>
        </is>
      </c>
      <c r="E4235" s="417" t="inlineStr">
        <is>
          <t>County Durham</t>
        </is>
      </c>
      <c r="F4235" s="417" t="inlineStr">
        <is>
          <t>North East</t>
        </is>
      </c>
      <c r="G4235" s="380" t="inlineStr">
        <is>
          <t>RT Urban Medium</t>
        </is>
      </c>
      <c r="H4235" s="413" t="inlineStr">
        <is>
          <t>Other Urban</t>
        </is>
      </c>
    </row>
    <row r="4236" ht="15.75" customFormat="1" customHeight="1" s="41">
      <c r="B4236" s="416" t="inlineStr">
        <is>
          <t>E02004329</t>
        </is>
      </c>
      <c r="C4236" s="417" t="inlineStr">
        <is>
          <t>County Durham 037</t>
        </is>
      </c>
      <c r="D4236" s="417" t="inlineStr">
        <is>
          <t>E06000047</t>
        </is>
      </c>
      <c r="E4236" s="417" t="inlineStr">
        <is>
          <t>County Durham</t>
        </is>
      </c>
      <c r="F4236" s="417" t="inlineStr">
        <is>
          <t>North East</t>
        </is>
      </c>
      <c r="G4236" s="380" t="inlineStr">
        <is>
          <t>RT Urban Medium</t>
        </is>
      </c>
      <c r="H4236" s="413" t="inlineStr">
        <is>
          <t>Other Urban</t>
        </is>
      </c>
    </row>
    <row r="4237" ht="15.75" customFormat="1" customHeight="1" s="41">
      <c r="B4237" s="416" t="inlineStr">
        <is>
          <t>E02004330</t>
        </is>
      </c>
      <c r="C4237" s="417" t="inlineStr">
        <is>
          <t>County Durham 039</t>
        </is>
      </c>
      <c r="D4237" s="417" t="inlineStr">
        <is>
          <t>E06000047</t>
        </is>
      </c>
      <c r="E4237" s="417" t="inlineStr">
        <is>
          <t>County Durham</t>
        </is>
      </c>
      <c r="F4237" s="417" t="inlineStr">
        <is>
          <t>North East</t>
        </is>
      </c>
      <c r="G4237" s="380" t="inlineStr">
        <is>
          <t>RT Rural</t>
        </is>
      </c>
      <c r="H4237" s="413" t="inlineStr">
        <is>
          <t>Rural</t>
        </is>
      </c>
    </row>
    <row r="4238" ht="15.75" customFormat="1" customHeight="1" s="41">
      <c r="B4238" s="416" t="inlineStr">
        <is>
          <t>E02004331</t>
        </is>
      </c>
      <c r="C4238" s="417" t="inlineStr">
        <is>
          <t>County Durham 040</t>
        </is>
      </c>
      <c r="D4238" s="417" t="inlineStr">
        <is>
          <t>E06000047</t>
        </is>
      </c>
      <c r="E4238" s="417" t="inlineStr">
        <is>
          <t>County Durham</t>
        </is>
      </c>
      <c r="F4238" s="417" t="inlineStr">
        <is>
          <t>North East</t>
        </is>
      </c>
      <c r="G4238" s="380" t="inlineStr">
        <is>
          <t>RT Rural</t>
        </is>
      </c>
      <c r="H4238" s="413" t="inlineStr">
        <is>
          <t>Rural</t>
        </is>
      </c>
    </row>
    <row r="4239" ht="15.75" customFormat="1" customHeight="1" s="41">
      <c r="B4239" s="416" t="inlineStr">
        <is>
          <t>E02004332</t>
        </is>
      </c>
      <c r="C4239" s="417" t="inlineStr">
        <is>
          <t>County Durham 043</t>
        </is>
      </c>
      <c r="D4239" s="417" t="inlineStr">
        <is>
          <t>E06000047</t>
        </is>
      </c>
      <c r="E4239" s="417" t="inlineStr">
        <is>
          <t>County Durham</t>
        </is>
      </c>
      <c r="F4239" s="417" t="inlineStr">
        <is>
          <t>North East</t>
        </is>
      </c>
      <c r="G4239" s="380" t="inlineStr">
        <is>
          <t>RT Rural</t>
        </is>
      </c>
      <c r="H4239" s="413" t="inlineStr">
        <is>
          <t>Rural</t>
        </is>
      </c>
    </row>
    <row r="4240" ht="15.75" customFormat="1" customHeight="1" s="41">
      <c r="B4240" s="416" t="inlineStr">
        <is>
          <t>E02004333</t>
        </is>
      </c>
      <c r="C4240" s="417" t="inlineStr">
        <is>
          <t>County Durham 047</t>
        </is>
      </c>
      <c r="D4240" s="417" t="inlineStr">
        <is>
          <t>E06000047</t>
        </is>
      </c>
      <c r="E4240" s="417" t="inlineStr">
        <is>
          <t>County Durham</t>
        </is>
      </c>
      <c r="F4240" s="417" t="inlineStr">
        <is>
          <t>North East</t>
        </is>
      </c>
      <c r="G4240" s="380" t="inlineStr">
        <is>
          <t>RT Rural</t>
        </is>
      </c>
      <c r="H4240" s="413" t="inlineStr">
        <is>
          <t>Rural</t>
        </is>
      </c>
    </row>
    <row r="4241" ht="15.75" customFormat="1" customHeight="1" s="41">
      <c r="B4241" s="416" t="inlineStr">
        <is>
          <t>E02004334</t>
        </is>
      </c>
      <c r="C4241" s="417" t="inlineStr">
        <is>
          <t>County Durham 048</t>
        </is>
      </c>
      <c r="D4241" s="417" t="inlineStr">
        <is>
          <t>E06000047</t>
        </is>
      </c>
      <c r="E4241" s="417" t="inlineStr">
        <is>
          <t>County Durham</t>
        </is>
      </c>
      <c r="F4241" s="417" t="inlineStr">
        <is>
          <t>North East</t>
        </is>
      </c>
      <c r="G4241" s="380" t="inlineStr">
        <is>
          <t>RT Rural</t>
        </is>
      </c>
      <c r="H4241" s="413" t="inlineStr">
        <is>
          <t>Rural</t>
        </is>
      </c>
    </row>
    <row r="4242" ht="15.75" customFormat="1" customHeight="1" s="41">
      <c r="B4242" s="416" t="inlineStr">
        <is>
          <t>E02004335</t>
        </is>
      </c>
      <c r="C4242" s="417" t="inlineStr">
        <is>
          <t>County Durham 049</t>
        </is>
      </c>
      <c r="D4242" s="417" t="inlineStr">
        <is>
          <t>E06000047</t>
        </is>
      </c>
      <c r="E4242" s="417" t="inlineStr">
        <is>
          <t>County Durham</t>
        </is>
      </c>
      <c r="F4242" s="417" t="inlineStr">
        <is>
          <t>North East</t>
        </is>
      </c>
      <c r="G4242" s="380" t="inlineStr">
        <is>
          <t>RT Rural</t>
        </is>
      </c>
      <c r="H4242" s="413" t="inlineStr">
        <is>
          <t>Rural</t>
        </is>
      </c>
    </row>
    <row r="4243" ht="15.75" customFormat="1" customHeight="1" s="41">
      <c r="B4243" s="416" t="inlineStr">
        <is>
          <t>E02004336</t>
        </is>
      </c>
      <c r="C4243" s="417" t="inlineStr">
        <is>
          <t>County Durham 050</t>
        </is>
      </c>
      <c r="D4243" s="417" t="inlineStr">
        <is>
          <t>E06000047</t>
        </is>
      </c>
      <c r="E4243" s="417" t="inlineStr">
        <is>
          <t>County Durham</t>
        </is>
      </c>
      <c r="F4243" s="417" t="inlineStr">
        <is>
          <t>North East</t>
        </is>
      </c>
      <c r="G4243" s="380" t="inlineStr">
        <is>
          <t>RT Rural</t>
        </is>
      </c>
      <c r="H4243" s="413" t="inlineStr">
        <is>
          <t>Rural</t>
        </is>
      </c>
    </row>
    <row r="4244" ht="15.75" customFormat="1" customHeight="1" s="41">
      <c r="B4244" s="416" t="inlineStr">
        <is>
          <t>E02004337</t>
        </is>
      </c>
      <c r="C4244" s="417" t="inlineStr">
        <is>
          <t>County Durham 052</t>
        </is>
      </c>
      <c r="D4244" s="417" t="inlineStr">
        <is>
          <t>E06000047</t>
        </is>
      </c>
      <c r="E4244" s="417" t="inlineStr">
        <is>
          <t>County Durham</t>
        </is>
      </c>
      <c r="F4244" s="417" t="inlineStr">
        <is>
          <t>North East</t>
        </is>
      </c>
      <c r="G4244" s="380" t="inlineStr">
        <is>
          <t>RT Rural</t>
        </is>
      </c>
      <c r="H4244" s="413" t="inlineStr">
        <is>
          <t>Rural</t>
        </is>
      </c>
    </row>
    <row r="4245" ht="15.75" customFormat="1" customHeight="1" s="41">
      <c r="B4245" s="416" t="inlineStr">
        <is>
          <t>E02004338</t>
        </is>
      </c>
      <c r="C4245" s="417" t="inlineStr">
        <is>
          <t>County Durham 053</t>
        </is>
      </c>
      <c r="D4245" s="417" t="inlineStr">
        <is>
          <t>E06000047</t>
        </is>
      </c>
      <c r="E4245" s="417" t="inlineStr">
        <is>
          <t>County Durham</t>
        </is>
      </c>
      <c r="F4245" s="417" t="inlineStr">
        <is>
          <t>North East</t>
        </is>
      </c>
      <c r="G4245" s="380" t="inlineStr">
        <is>
          <t>RT Rural</t>
        </is>
      </c>
      <c r="H4245" s="413" t="inlineStr">
        <is>
          <t>Rural</t>
        </is>
      </c>
    </row>
    <row r="4246" ht="15.75" customFormat="1" customHeight="1" s="41">
      <c r="B4246" s="416" t="inlineStr">
        <is>
          <t>E02004339</t>
        </is>
      </c>
      <c r="C4246" s="417" t="inlineStr">
        <is>
          <t>County Durham 054</t>
        </is>
      </c>
      <c r="D4246" s="417" t="inlineStr">
        <is>
          <t>E06000047</t>
        </is>
      </c>
      <c r="E4246" s="417" t="inlineStr">
        <is>
          <t>County Durham</t>
        </is>
      </c>
      <c r="F4246" s="417" t="inlineStr">
        <is>
          <t>North East</t>
        </is>
      </c>
      <c r="G4246" s="380" t="inlineStr">
        <is>
          <t>RT Rural</t>
        </is>
      </c>
      <c r="H4246" s="413" t="inlineStr">
        <is>
          <t>Rural</t>
        </is>
      </c>
    </row>
    <row r="4247" ht="15.75" customFormat="1" customHeight="1" s="41">
      <c r="B4247" s="416" t="inlineStr">
        <is>
          <t>E02004340</t>
        </is>
      </c>
      <c r="C4247" s="417" t="inlineStr">
        <is>
          <t>County Durham 059</t>
        </is>
      </c>
      <c r="D4247" s="417" t="inlineStr">
        <is>
          <t>E06000047</t>
        </is>
      </c>
      <c r="E4247" s="417" t="inlineStr">
        <is>
          <t>County Durham</t>
        </is>
      </c>
      <c r="F4247" s="417" t="inlineStr">
        <is>
          <t>North East</t>
        </is>
      </c>
      <c r="G4247" s="380" t="inlineStr">
        <is>
          <t>RT Urban Small</t>
        </is>
      </c>
      <c r="H4247" s="413" t="inlineStr">
        <is>
          <t>Other Urban</t>
        </is>
      </c>
    </row>
    <row r="4248" ht="15.75" customFormat="1" customHeight="1" s="41">
      <c r="B4248" s="416" t="inlineStr">
        <is>
          <t>E02004341</t>
        </is>
      </c>
      <c r="C4248" s="417" t="inlineStr">
        <is>
          <t>County Durham 060</t>
        </is>
      </c>
      <c r="D4248" s="417" t="inlineStr">
        <is>
          <t>E06000047</t>
        </is>
      </c>
      <c r="E4248" s="417" t="inlineStr">
        <is>
          <t>County Durham</t>
        </is>
      </c>
      <c r="F4248" s="417" t="inlineStr">
        <is>
          <t>North East</t>
        </is>
      </c>
      <c r="G4248" s="380" t="inlineStr">
        <is>
          <t>RT Urban Medium</t>
        </is>
      </c>
      <c r="H4248" s="413" t="inlineStr">
        <is>
          <t>Other Urban</t>
        </is>
      </c>
    </row>
    <row r="4249" ht="15.75" customFormat="1" customHeight="1" s="41">
      <c r="B4249" s="416" t="inlineStr">
        <is>
          <t>E02004342</t>
        </is>
      </c>
      <c r="C4249" s="417" t="inlineStr">
        <is>
          <t>County Durham 061</t>
        </is>
      </c>
      <c r="D4249" s="417" t="inlineStr">
        <is>
          <t>E06000047</t>
        </is>
      </c>
      <c r="E4249" s="417" t="inlineStr">
        <is>
          <t>County Durham</t>
        </is>
      </c>
      <c r="F4249" s="417" t="inlineStr">
        <is>
          <t>North East</t>
        </is>
      </c>
      <c r="G4249" s="380" t="inlineStr">
        <is>
          <t>RT Urban Medium</t>
        </is>
      </c>
      <c r="H4249" s="413" t="inlineStr">
        <is>
          <t>Other Urban</t>
        </is>
      </c>
    </row>
    <row r="4250" ht="15.75" customFormat="1" customHeight="1" s="41">
      <c r="B4250" s="416" t="inlineStr">
        <is>
          <t>E02004343</t>
        </is>
      </c>
      <c r="C4250" s="417" t="inlineStr">
        <is>
          <t>County Durham 062</t>
        </is>
      </c>
      <c r="D4250" s="417" t="inlineStr">
        <is>
          <t>E06000047</t>
        </is>
      </c>
      <c r="E4250" s="417" t="inlineStr">
        <is>
          <t>County Durham</t>
        </is>
      </c>
      <c r="F4250" s="417" t="inlineStr">
        <is>
          <t>North East</t>
        </is>
      </c>
      <c r="G4250" s="380" t="inlineStr">
        <is>
          <t>RT Urban Medium</t>
        </is>
      </c>
      <c r="H4250" s="413" t="inlineStr">
        <is>
          <t>Other Urban</t>
        </is>
      </c>
    </row>
    <row r="4251" ht="15.75" customFormat="1" customHeight="1" s="41">
      <c r="B4251" s="416" t="inlineStr">
        <is>
          <t>E02004344</t>
        </is>
      </c>
      <c r="C4251" s="417" t="inlineStr">
        <is>
          <t>County Durham 063</t>
        </is>
      </c>
      <c r="D4251" s="417" t="inlineStr">
        <is>
          <t>E06000047</t>
        </is>
      </c>
      <c r="E4251" s="417" t="inlineStr">
        <is>
          <t>County Durham</t>
        </is>
      </c>
      <c r="F4251" s="417" t="inlineStr">
        <is>
          <t>North East</t>
        </is>
      </c>
      <c r="G4251" s="380" t="inlineStr">
        <is>
          <t>RT Urban Medium</t>
        </is>
      </c>
      <c r="H4251" s="413" t="inlineStr">
        <is>
          <t>Other Urban</t>
        </is>
      </c>
    </row>
    <row r="4252" ht="15.75" customFormat="1" customHeight="1" s="41">
      <c r="B4252" s="416" t="inlineStr">
        <is>
          <t>E02004345</t>
        </is>
      </c>
      <c r="C4252" s="417" t="inlineStr">
        <is>
          <t>County Durham 064</t>
        </is>
      </c>
      <c r="D4252" s="417" t="inlineStr">
        <is>
          <t>E06000047</t>
        </is>
      </c>
      <c r="E4252" s="417" t="inlineStr">
        <is>
          <t>County Durham</t>
        </is>
      </c>
      <c r="F4252" s="417" t="inlineStr">
        <is>
          <t>North East</t>
        </is>
      </c>
      <c r="G4252" s="380" t="inlineStr">
        <is>
          <t>RT Rural</t>
        </is>
      </c>
      <c r="H4252" s="413" t="inlineStr">
        <is>
          <t>Rural</t>
        </is>
      </c>
    </row>
    <row r="4253" ht="15.75" customFormat="1" customHeight="1" s="41">
      <c r="B4253" s="416" t="inlineStr">
        <is>
          <t>E02004346</t>
        </is>
      </c>
      <c r="C4253" s="417" t="inlineStr">
        <is>
          <t>County Durham 065</t>
        </is>
      </c>
      <c r="D4253" s="417" t="inlineStr">
        <is>
          <t>E06000047</t>
        </is>
      </c>
      <c r="E4253" s="417" t="inlineStr">
        <is>
          <t>County Durham</t>
        </is>
      </c>
      <c r="F4253" s="417" t="inlineStr">
        <is>
          <t>North East</t>
        </is>
      </c>
      <c r="G4253" s="380" t="inlineStr">
        <is>
          <t>RT Rural</t>
        </is>
      </c>
      <c r="H4253" s="413" t="inlineStr">
        <is>
          <t>Rural</t>
        </is>
      </c>
    </row>
    <row r="4254" ht="15.75" customFormat="1" customHeight="1" s="41">
      <c r="B4254" s="416" t="inlineStr">
        <is>
          <t>E02004347</t>
        </is>
      </c>
      <c r="C4254" s="417" t="inlineStr">
        <is>
          <t>County Durham 066</t>
        </is>
      </c>
      <c r="D4254" s="417" t="inlineStr">
        <is>
          <t>E06000047</t>
        </is>
      </c>
      <c r="E4254" s="417" t="inlineStr">
        <is>
          <t>County Durham</t>
        </is>
      </c>
      <c r="F4254" s="417" t="inlineStr">
        <is>
          <t>North East</t>
        </is>
      </c>
      <c r="G4254" s="380" t="inlineStr">
        <is>
          <t>RT Rural</t>
        </is>
      </c>
      <c r="H4254" s="413" t="inlineStr">
        <is>
          <t>Rural</t>
        </is>
      </c>
    </row>
    <row r="4255" ht="15.75" customFormat="1" customHeight="1" s="41">
      <c r="B4255" s="416" t="inlineStr">
        <is>
          <t>E02004348</t>
        </is>
      </c>
      <c r="C4255" s="417" t="inlineStr">
        <is>
          <t>County Durham 042</t>
        </is>
      </c>
      <c r="D4255" s="417" t="inlineStr">
        <is>
          <t>E06000047</t>
        </is>
      </c>
      <c r="E4255" s="417" t="inlineStr">
        <is>
          <t>County Durham</t>
        </is>
      </c>
      <c r="F4255" s="417" t="inlineStr">
        <is>
          <t>North East</t>
        </is>
      </c>
      <c r="G4255" s="380" t="inlineStr">
        <is>
          <t>RT Rural</t>
        </is>
      </c>
      <c r="H4255" s="413" t="inlineStr">
        <is>
          <t>Rural</t>
        </is>
      </c>
    </row>
    <row r="4256" ht="15.75" customFormat="1" customHeight="1" s="41">
      <c r="B4256" s="416" t="inlineStr">
        <is>
          <t>E02004349</t>
        </is>
      </c>
      <c r="C4256" s="417" t="inlineStr">
        <is>
          <t>County Durham 045</t>
        </is>
      </c>
      <c r="D4256" s="417" t="inlineStr">
        <is>
          <t>E06000047</t>
        </is>
      </c>
      <c r="E4256" s="417" t="inlineStr">
        <is>
          <t>County Durham</t>
        </is>
      </c>
      <c r="F4256" s="417" t="inlineStr">
        <is>
          <t>North East</t>
        </is>
      </c>
      <c r="G4256" s="380" t="inlineStr">
        <is>
          <t>RT Rural</t>
        </is>
      </c>
      <c r="H4256" s="413" t="inlineStr">
        <is>
          <t>Rural</t>
        </is>
      </c>
    </row>
    <row r="4257" ht="15.75" customFormat="1" customHeight="1" s="41">
      <c r="B4257" s="416" t="inlineStr">
        <is>
          <t>E02004350</t>
        </is>
      </c>
      <c r="C4257" s="417" t="inlineStr">
        <is>
          <t>County Durham 046</t>
        </is>
      </c>
      <c r="D4257" s="417" t="inlineStr">
        <is>
          <t>E06000047</t>
        </is>
      </c>
      <c r="E4257" s="417" t="inlineStr">
        <is>
          <t>County Durham</t>
        </is>
      </c>
      <c r="F4257" s="417" t="inlineStr">
        <is>
          <t>North East</t>
        </is>
      </c>
      <c r="G4257" s="380" t="inlineStr">
        <is>
          <t>RT Rural</t>
        </is>
      </c>
      <c r="H4257" s="413" t="inlineStr">
        <is>
          <t>Rural</t>
        </is>
      </c>
    </row>
    <row r="4258" ht="15.75" customFormat="1" customHeight="1" s="41">
      <c r="B4258" s="416" t="inlineStr">
        <is>
          <t>E02004351</t>
        </is>
      </c>
      <c r="C4258" s="417" t="inlineStr">
        <is>
          <t>County Durham 051</t>
        </is>
      </c>
      <c r="D4258" s="417" t="inlineStr">
        <is>
          <t>E06000047</t>
        </is>
      </c>
      <c r="E4258" s="417" t="inlineStr">
        <is>
          <t>County Durham</t>
        </is>
      </c>
      <c r="F4258" s="417" t="inlineStr">
        <is>
          <t>North East</t>
        </is>
      </c>
      <c r="G4258" s="380" t="inlineStr">
        <is>
          <t>RT Rural</t>
        </is>
      </c>
      <c r="H4258" s="413" t="inlineStr">
        <is>
          <t>Rural</t>
        </is>
      </c>
    </row>
    <row r="4259" ht="15.75" customFormat="1" customHeight="1" s="41">
      <c r="B4259" s="416" t="inlineStr">
        <is>
          <t>E02004352</t>
        </is>
      </c>
      <c r="C4259" s="417" t="inlineStr">
        <is>
          <t>County Durham 055</t>
        </is>
      </c>
      <c r="D4259" s="417" t="inlineStr">
        <is>
          <t>E06000047</t>
        </is>
      </c>
      <c r="E4259" s="417" t="inlineStr">
        <is>
          <t>County Durham</t>
        </is>
      </c>
      <c r="F4259" s="417" t="inlineStr">
        <is>
          <t>North East</t>
        </is>
      </c>
      <c r="G4259" s="380" t="inlineStr">
        <is>
          <t>RT Rural</t>
        </is>
      </c>
      <c r="H4259" s="413" t="inlineStr">
        <is>
          <t>Rural</t>
        </is>
      </c>
    </row>
    <row r="4260" ht="15.75" customFormat="1" customHeight="1" s="41">
      <c r="B4260" s="416" t="inlineStr">
        <is>
          <t>E02004353</t>
        </is>
      </c>
      <c r="C4260" s="417" t="inlineStr">
        <is>
          <t>County Durham 056</t>
        </is>
      </c>
      <c r="D4260" s="417" t="inlineStr">
        <is>
          <t>E06000047</t>
        </is>
      </c>
      <c r="E4260" s="417" t="inlineStr">
        <is>
          <t>County Durham</t>
        </is>
      </c>
      <c r="F4260" s="417" t="inlineStr">
        <is>
          <t>North East</t>
        </is>
      </c>
      <c r="G4260" s="380" t="inlineStr">
        <is>
          <t>RT Rural</t>
        </is>
      </c>
      <c r="H4260" s="413" t="inlineStr">
        <is>
          <t>Rural</t>
        </is>
      </c>
    </row>
    <row r="4261" ht="15.75" customFormat="1" customHeight="1" s="41">
      <c r="B4261" s="416" t="inlineStr">
        <is>
          <t>E02004354</t>
        </is>
      </c>
      <c r="C4261" s="417" t="inlineStr">
        <is>
          <t>County Durham 057</t>
        </is>
      </c>
      <c r="D4261" s="417" t="inlineStr">
        <is>
          <t>E06000047</t>
        </is>
      </c>
      <c r="E4261" s="417" t="inlineStr">
        <is>
          <t>County Durham</t>
        </is>
      </c>
      <c r="F4261" s="417" t="inlineStr">
        <is>
          <t>North East</t>
        </is>
      </c>
      <c r="G4261" s="380" t="inlineStr">
        <is>
          <t>RT Rural</t>
        </is>
      </c>
      <c r="H4261" s="413" t="inlineStr">
        <is>
          <t>Rural</t>
        </is>
      </c>
    </row>
    <row r="4262" ht="15.75" customFormat="1" customHeight="1" s="41">
      <c r="B4262" s="416" t="inlineStr">
        <is>
          <t>E02004355</t>
        </is>
      </c>
      <c r="C4262" s="417" t="inlineStr">
        <is>
          <t>County Durham 058</t>
        </is>
      </c>
      <c r="D4262" s="417" t="inlineStr">
        <is>
          <t>E06000047</t>
        </is>
      </c>
      <c r="E4262" s="417" t="inlineStr">
        <is>
          <t>County Durham</t>
        </is>
      </c>
      <c r="F4262" s="417" t="inlineStr">
        <is>
          <t>North East</t>
        </is>
      </c>
      <c r="G4262" s="380" t="inlineStr">
        <is>
          <t>RT Rural</t>
        </is>
      </c>
      <c r="H4262" s="413" t="inlineStr">
        <is>
          <t>Rural</t>
        </is>
      </c>
    </row>
    <row r="4263" ht="15.75" customFormat="1" customHeight="1" s="41">
      <c r="B4263" s="416" t="inlineStr">
        <is>
          <t>E02004356</t>
        </is>
      </c>
      <c r="C4263" s="417" t="inlineStr">
        <is>
          <t>Eastbourne 001</t>
        </is>
      </c>
      <c r="D4263" s="417" t="inlineStr">
        <is>
          <t>E07000061</t>
        </is>
      </c>
      <c r="E4263" s="417" t="inlineStr">
        <is>
          <t>Eastbourne</t>
        </is>
      </c>
      <c r="F4263" s="417" t="inlineStr">
        <is>
          <t>South East</t>
        </is>
      </c>
      <c r="G4263" s="380" t="inlineStr">
        <is>
          <t>RT Urban Large</t>
        </is>
      </c>
      <c r="H4263" s="413" t="inlineStr">
        <is>
          <t>Other Urban</t>
        </is>
      </c>
    </row>
    <row r="4264" ht="15.75" customFormat="1" customHeight="1" s="41">
      <c r="B4264" s="416" t="inlineStr">
        <is>
          <t>E02004357</t>
        </is>
      </c>
      <c r="C4264" s="417" t="inlineStr">
        <is>
          <t>Eastbourne 002</t>
        </is>
      </c>
      <c r="D4264" s="417" t="inlineStr">
        <is>
          <t>E07000061</t>
        </is>
      </c>
      <c r="E4264" s="417" t="inlineStr">
        <is>
          <t>Eastbourne</t>
        </is>
      </c>
      <c r="F4264" s="417" t="inlineStr">
        <is>
          <t>South East</t>
        </is>
      </c>
      <c r="G4264" s="380" t="inlineStr">
        <is>
          <t>RT Urban Large</t>
        </is>
      </c>
      <c r="H4264" s="413" t="inlineStr">
        <is>
          <t>Other Urban</t>
        </is>
      </c>
    </row>
    <row r="4265" ht="15.75" customFormat="1" customHeight="1" s="41">
      <c r="B4265" s="416" t="inlineStr">
        <is>
          <t>E02004358</t>
        </is>
      </c>
      <c r="C4265" s="417" t="inlineStr">
        <is>
          <t>Eastbourne 003</t>
        </is>
      </c>
      <c r="D4265" s="417" t="inlineStr">
        <is>
          <t>E07000061</t>
        </is>
      </c>
      <c r="E4265" s="417" t="inlineStr">
        <is>
          <t>Eastbourne</t>
        </is>
      </c>
      <c r="F4265" s="417" t="inlineStr">
        <is>
          <t>South East</t>
        </is>
      </c>
      <c r="G4265" s="380" t="inlineStr">
        <is>
          <t>RT Urban Large</t>
        </is>
      </c>
      <c r="H4265" s="413" t="inlineStr">
        <is>
          <t>Other Urban</t>
        </is>
      </c>
    </row>
    <row r="4266" ht="15.75" customFormat="1" customHeight="1" s="41">
      <c r="B4266" s="416" t="inlineStr">
        <is>
          <t>E02004359</t>
        </is>
      </c>
      <c r="C4266" s="417" t="inlineStr">
        <is>
          <t>Eastbourne 004</t>
        </is>
      </c>
      <c r="D4266" s="417" t="inlineStr">
        <is>
          <t>E07000061</t>
        </is>
      </c>
      <c r="E4266" s="417" t="inlineStr">
        <is>
          <t>Eastbourne</t>
        </is>
      </c>
      <c r="F4266" s="417" t="inlineStr">
        <is>
          <t>South East</t>
        </is>
      </c>
      <c r="G4266" s="380" t="inlineStr">
        <is>
          <t>RT Urban Large</t>
        </is>
      </c>
      <c r="H4266" s="413" t="inlineStr">
        <is>
          <t>Other Urban</t>
        </is>
      </c>
    </row>
    <row r="4267" ht="15.75" customFormat="1" customHeight="1" s="41">
      <c r="B4267" s="416" t="inlineStr">
        <is>
          <t>E02004361</t>
        </is>
      </c>
      <c r="C4267" s="417" t="inlineStr">
        <is>
          <t>Eastbourne 006</t>
        </is>
      </c>
      <c r="D4267" s="417" t="inlineStr">
        <is>
          <t>E07000061</t>
        </is>
      </c>
      <c r="E4267" s="417" t="inlineStr">
        <is>
          <t>Eastbourne</t>
        </is>
      </c>
      <c r="F4267" s="417" t="inlineStr">
        <is>
          <t>South East</t>
        </is>
      </c>
      <c r="G4267" s="380" t="inlineStr">
        <is>
          <t>RT Urban Large</t>
        </is>
      </c>
      <c r="H4267" s="413" t="inlineStr">
        <is>
          <t>Other Urban</t>
        </is>
      </c>
    </row>
    <row r="4268" ht="15.75" customFormat="1" customHeight="1" s="41">
      <c r="B4268" s="416" t="inlineStr">
        <is>
          <t>E02004362</t>
        </is>
      </c>
      <c r="C4268" s="417" t="inlineStr">
        <is>
          <t>Eastbourne 007</t>
        </is>
      </c>
      <c r="D4268" s="417" t="inlineStr">
        <is>
          <t>E07000061</t>
        </is>
      </c>
      <c r="E4268" s="417" t="inlineStr">
        <is>
          <t>Eastbourne</t>
        </is>
      </c>
      <c r="F4268" s="417" t="inlineStr">
        <is>
          <t>South East</t>
        </is>
      </c>
      <c r="G4268" s="380" t="inlineStr">
        <is>
          <t>RT Urban Large</t>
        </is>
      </c>
      <c r="H4268" s="413" t="inlineStr">
        <is>
          <t>Other Urban</t>
        </is>
      </c>
    </row>
    <row r="4269" ht="15.75" customFormat="1" customHeight="1" s="41">
      <c r="B4269" s="416" t="inlineStr">
        <is>
          <t>E02004363</t>
        </is>
      </c>
      <c r="C4269" s="417" t="inlineStr">
        <is>
          <t>Eastbourne 008</t>
        </is>
      </c>
      <c r="D4269" s="417" t="inlineStr">
        <is>
          <t>E07000061</t>
        </is>
      </c>
      <c r="E4269" s="417" t="inlineStr">
        <is>
          <t>Eastbourne</t>
        </is>
      </c>
      <c r="F4269" s="417" t="inlineStr">
        <is>
          <t>South East</t>
        </is>
      </c>
      <c r="G4269" s="380" t="inlineStr">
        <is>
          <t>RT Urban Large</t>
        </is>
      </c>
      <c r="H4269" s="413" t="inlineStr">
        <is>
          <t>Other Urban</t>
        </is>
      </c>
    </row>
    <row r="4270" ht="15.75" customFormat="1" customHeight="1" s="41">
      <c r="B4270" s="416" t="inlineStr">
        <is>
          <t>E02004364</t>
        </is>
      </c>
      <c r="C4270" s="417" t="inlineStr">
        <is>
          <t>Eastbourne 009</t>
        </is>
      </c>
      <c r="D4270" s="417" t="inlineStr">
        <is>
          <t>E07000061</t>
        </is>
      </c>
      <c r="E4270" s="417" t="inlineStr">
        <is>
          <t>Eastbourne</t>
        </is>
      </c>
      <c r="F4270" s="417" t="inlineStr">
        <is>
          <t>South East</t>
        </is>
      </c>
      <c r="G4270" s="380" t="inlineStr">
        <is>
          <t>RT Urban Large</t>
        </is>
      </c>
      <c r="H4270" s="413" t="inlineStr">
        <is>
          <t>Other Urban</t>
        </is>
      </c>
    </row>
    <row r="4271" ht="15.75" customFormat="1" customHeight="1" s="41">
      <c r="B4271" s="416" t="inlineStr">
        <is>
          <t>E02004365</t>
        </is>
      </c>
      <c r="C4271" s="417" t="inlineStr">
        <is>
          <t>Eastbourne 010</t>
        </is>
      </c>
      <c r="D4271" s="417" t="inlineStr">
        <is>
          <t>E07000061</t>
        </is>
      </c>
      <c r="E4271" s="417" t="inlineStr">
        <is>
          <t>Eastbourne</t>
        </is>
      </c>
      <c r="F4271" s="417" t="inlineStr">
        <is>
          <t>South East</t>
        </is>
      </c>
      <c r="G4271" s="380" t="inlineStr">
        <is>
          <t>RT Urban Large</t>
        </is>
      </c>
      <c r="H4271" s="413" t="inlineStr">
        <is>
          <t>Other Urban</t>
        </is>
      </c>
    </row>
    <row r="4272" ht="15.75" customFormat="1" customHeight="1" s="41">
      <c r="B4272" s="416" t="inlineStr">
        <is>
          <t>E02004366</t>
        </is>
      </c>
      <c r="C4272" s="417" t="inlineStr">
        <is>
          <t>Eastbourne 011</t>
        </is>
      </c>
      <c r="D4272" s="417" t="inlineStr">
        <is>
          <t>E07000061</t>
        </is>
      </c>
      <c r="E4272" s="417" t="inlineStr">
        <is>
          <t>Eastbourne</t>
        </is>
      </c>
      <c r="F4272" s="417" t="inlineStr">
        <is>
          <t>South East</t>
        </is>
      </c>
      <c r="G4272" s="380" t="inlineStr">
        <is>
          <t>RT Urban Large</t>
        </is>
      </c>
      <c r="H4272" s="413" t="inlineStr">
        <is>
          <t>Other Urban</t>
        </is>
      </c>
    </row>
    <row r="4273" ht="15.75" customFormat="1" customHeight="1" s="41">
      <c r="B4273" s="416" t="inlineStr">
        <is>
          <t>E02004367</t>
        </is>
      </c>
      <c r="C4273" s="417" t="inlineStr">
        <is>
          <t>Eastbourne 012</t>
        </is>
      </c>
      <c r="D4273" s="417" t="inlineStr">
        <is>
          <t>E07000061</t>
        </is>
      </c>
      <c r="E4273" s="417" t="inlineStr">
        <is>
          <t>Eastbourne</t>
        </is>
      </c>
      <c r="F4273" s="417" t="inlineStr">
        <is>
          <t>South East</t>
        </is>
      </c>
      <c r="G4273" s="380" t="inlineStr">
        <is>
          <t>RT Urban Large</t>
        </is>
      </c>
      <c r="H4273" s="413" t="inlineStr">
        <is>
          <t>Other Urban</t>
        </is>
      </c>
    </row>
    <row r="4274" ht="15.75" customFormat="1" customHeight="1" s="41">
      <c r="B4274" s="416" t="inlineStr">
        <is>
          <t>E02004368</t>
        </is>
      </c>
      <c r="C4274" s="417" t="inlineStr">
        <is>
          <t>Hastings 001</t>
        </is>
      </c>
      <c r="D4274" s="417" t="inlineStr">
        <is>
          <t>E07000062</t>
        </is>
      </c>
      <c r="E4274" s="417" t="inlineStr">
        <is>
          <t>Hastings</t>
        </is>
      </c>
      <c r="F4274" s="417" t="inlineStr">
        <is>
          <t>South East</t>
        </is>
      </c>
      <c r="G4274" s="380" t="inlineStr">
        <is>
          <t>RT Urban Large</t>
        </is>
      </c>
      <c r="H4274" s="413" t="inlineStr">
        <is>
          <t>Other Urban</t>
        </is>
      </c>
    </row>
    <row r="4275" ht="15.75" customFormat="1" customHeight="1" s="41">
      <c r="B4275" s="416" t="inlineStr">
        <is>
          <t>E02004369</t>
        </is>
      </c>
      <c r="C4275" s="417" t="inlineStr">
        <is>
          <t>Hastings 002</t>
        </is>
      </c>
      <c r="D4275" s="417" t="inlineStr">
        <is>
          <t>E07000062</t>
        </is>
      </c>
      <c r="E4275" s="417" t="inlineStr">
        <is>
          <t>Hastings</t>
        </is>
      </c>
      <c r="F4275" s="417" t="inlineStr">
        <is>
          <t>South East</t>
        </is>
      </c>
      <c r="G4275" s="380" t="inlineStr">
        <is>
          <t>RT Urban Large</t>
        </is>
      </c>
      <c r="H4275" s="413" t="inlineStr">
        <is>
          <t>Other Urban</t>
        </is>
      </c>
    </row>
    <row r="4276" ht="15.75" customFormat="1" customHeight="1" s="41">
      <c r="B4276" s="416" t="inlineStr">
        <is>
          <t>E02004370</t>
        </is>
      </c>
      <c r="C4276" s="417" t="inlineStr">
        <is>
          <t>Hastings 003</t>
        </is>
      </c>
      <c r="D4276" s="417" t="inlineStr">
        <is>
          <t>E07000062</t>
        </is>
      </c>
      <c r="E4276" s="417" t="inlineStr">
        <is>
          <t>Hastings</t>
        </is>
      </c>
      <c r="F4276" s="417" t="inlineStr">
        <is>
          <t>South East</t>
        </is>
      </c>
      <c r="G4276" s="380" t="inlineStr">
        <is>
          <t>RT Urban Large</t>
        </is>
      </c>
      <c r="H4276" s="413" t="inlineStr">
        <is>
          <t>Other Urban</t>
        </is>
      </c>
    </row>
    <row r="4277" ht="15.75" customFormat="1" customHeight="1" s="41">
      <c r="B4277" s="416" t="inlineStr">
        <is>
          <t>E02004371</t>
        </is>
      </c>
      <c r="C4277" s="417" t="inlineStr">
        <is>
          <t>Hastings 004</t>
        </is>
      </c>
      <c r="D4277" s="417" t="inlineStr">
        <is>
          <t>E07000062</t>
        </is>
      </c>
      <c r="E4277" s="417" t="inlineStr">
        <is>
          <t>Hastings</t>
        </is>
      </c>
      <c r="F4277" s="417" t="inlineStr">
        <is>
          <t>South East</t>
        </is>
      </c>
      <c r="G4277" s="380" t="inlineStr">
        <is>
          <t>RT Urban Large</t>
        </is>
      </c>
      <c r="H4277" s="413" t="inlineStr">
        <is>
          <t>Other Urban</t>
        </is>
      </c>
    </row>
    <row r="4278" ht="15.75" customFormat="1" customHeight="1" s="41">
      <c r="B4278" s="416" t="inlineStr">
        <is>
          <t>E02004372</t>
        </is>
      </c>
      <c r="C4278" s="417" t="inlineStr">
        <is>
          <t>Hastings 005</t>
        </is>
      </c>
      <c r="D4278" s="417" t="inlineStr">
        <is>
          <t>E07000062</t>
        </is>
      </c>
      <c r="E4278" s="417" t="inlineStr">
        <is>
          <t>Hastings</t>
        </is>
      </c>
      <c r="F4278" s="417" t="inlineStr">
        <is>
          <t>South East</t>
        </is>
      </c>
      <c r="G4278" s="380" t="inlineStr">
        <is>
          <t>RT Urban Large</t>
        </is>
      </c>
      <c r="H4278" s="413" t="inlineStr">
        <is>
          <t>Other Urban</t>
        </is>
      </c>
    </row>
    <row r="4279" ht="15.75" customFormat="1" customHeight="1" s="41">
      <c r="B4279" s="416" t="inlineStr">
        <is>
          <t>E02004373</t>
        </is>
      </c>
      <c r="C4279" s="417" t="inlineStr">
        <is>
          <t>Hastings 006</t>
        </is>
      </c>
      <c r="D4279" s="417" t="inlineStr">
        <is>
          <t>E07000062</t>
        </is>
      </c>
      <c r="E4279" s="417" t="inlineStr">
        <is>
          <t>Hastings</t>
        </is>
      </c>
      <c r="F4279" s="417" t="inlineStr">
        <is>
          <t>South East</t>
        </is>
      </c>
      <c r="G4279" s="380" t="inlineStr">
        <is>
          <t>RT Urban Large</t>
        </is>
      </c>
      <c r="H4279" s="413" t="inlineStr">
        <is>
          <t>Other Urban</t>
        </is>
      </c>
    </row>
    <row r="4280" ht="15.75" customFormat="1" customHeight="1" s="41">
      <c r="B4280" s="416" t="inlineStr">
        <is>
          <t>E02004374</t>
        </is>
      </c>
      <c r="C4280" s="417" t="inlineStr">
        <is>
          <t>Hastings 007</t>
        </is>
      </c>
      <c r="D4280" s="417" t="inlineStr">
        <is>
          <t>E07000062</t>
        </is>
      </c>
      <c r="E4280" s="417" t="inlineStr">
        <is>
          <t>Hastings</t>
        </is>
      </c>
      <c r="F4280" s="417" t="inlineStr">
        <is>
          <t>South East</t>
        </is>
      </c>
      <c r="G4280" s="380" t="inlineStr">
        <is>
          <t>RT Urban Large</t>
        </is>
      </c>
      <c r="H4280" s="413" t="inlineStr">
        <is>
          <t>Other Urban</t>
        </is>
      </c>
    </row>
    <row r="4281" ht="15.75" customFormat="1" customHeight="1" s="41">
      <c r="B4281" s="416" t="inlineStr">
        <is>
          <t>E02004375</t>
        </is>
      </c>
      <c r="C4281" s="417" t="inlineStr">
        <is>
          <t>Hastings 008</t>
        </is>
      </c>
      <c r="D4281" s="417" t="inlineStr">
        <is>
          <t>E07000062</t>
        </is>
      </c>
      <c r="E4281" s="417" t="inlineStr">
        <is>
          <t>Hastings</t>
        </is>
      </c>
      <c r="F4281" s="417" t="inlineStr">
        <is>
          <t>South East</t>
        </is>
      </c>
      <c r="G4281" s="380" t="inlineStr">
        <is>
          <t>RT Urban Large</t>
        </is>
      </c>
      <c r="H4281" s="413" t="inlineStr">
        <is>
          <t>Other Urban</t>
        </is>
      </c>
    </row>
    <row r="4282" ht="15.75" customFormat="1" customHeight="1" s="41">
      <c r="B4282" s="416" t="inlineStr">
        <is>
          <t>E02004376</t>
        </is>
      </c>
      <c r="C4282" s="417" t="inlineStr">
        <is>
          <t>Hastings 009</t>
        </is>
      </c>
      <c r="D4282" s="417" t="inlineStr">
        <is>
          <t>E07000062</t>
        </is>
      </c>
      <c r="E4282" s="417" t="inlineStr">
        <is>
          <t>Hastings</t>
        </is>
      </c>
      <c r="F4282" s="417" t="inlineStr">
        <is>
          <t>South East</t>
        </is>
      </c>
      <c r="G4282" s="380" t="inlineStr">
        <is>
          <t>RT Urban Large</t>
        </is>
      </c>
      <c r="H4282" s="413" t="inlineStr">
        <is>
          <t>Other Urban</t>
        </is>
      </c>
    </row>
    <row r="4283" ht="15.75" customFormat="1" customHeight="1" s="41">
      <c r="B4283" s="416" t="inlineStr">
        <is>
          <t>E02004377</t>
        </is>
      </c>
      <c r="C4283" s="417" t="inlineStr">
        <is>
          <t>Hastings 010</t>
        </is>
      </c>
      <c r="D4283" s="417" t="inlineStr">
        <is>
          <t>E07000062</t>
        </is>
      </c>
      <c r="E4283" s="417" t="inlineStr">
        <is>
          <t>Hastings</t>
        </is>
      </c>
      <c r="F4283" s="417" t="inlineStr">
        <is>
          <t>South East</t>
        </is>
      </c>
      <c r="G4283" s="380" t="inlineStr">
        <is>
          <t>RT Urban Large</t>
        </is>
      </c>
      <c r="H4283" s="413" t="inlineStr">
        <is>
          <t>Other Urban</t>
        </is>
      </c>
    </row>
    <row r="4284" ht="15.75" customFormat="1" customHeight="1" s="41">
      <c r="B4284" s="416" t="inlineStr">
        <is>
          <t>E02004378</t>
        </is>
      </c>
      <c r="C4284" s="417" t="inlineStr">
        <is>
          <t>Hastings 011</t>
        </is>
      </c>
      <c r="D4284" s="417" t="inlineStr">
        <is>
          <t>E07000062</t>
        </is>
      </c>
      <c r="E4284" s="417" t="inlineStr">
        <is>
          <t>Hastings</t>
        </is>
      </c>
      <c r="F4284" s="417" t="inlineStr">
        <is>
          <t>South East</t>
        </is>
      </c>
      <c r="G4284" s="380" t="inlineStr">
        <is>
          <t>RT Urban Large</t>
        </is>
      </c>
      <c r="H4284" s="413" t="inlineStr">
        <is>
          <t>Other Urban</t>
        </is>
      </c>
    </row>
    <row r="4285" ht="15.75" customFormat="1" customHeight="1" s="41">
      <c r="B4285" s="416" t="inlineStr">
        <is>
          <t>E02004379</t>
        </is>
      </c>
      <c r="C4285" s="417" t="inlineStr">
        <is>
          <t>Lewes 001</t>
        </is>
      </c>
      <c r="D4285" s="417" t="inlineStr">
        <is>
          <t>E07000063</t>
        </is>
      </c>
      <c r="E4285" s="417" t="inlineStr">
        <is>
          <t>Lewes</t>
        </is>
      </c>
      <c r="F4285" s="417" t="inlineStr">
        <is>
          <t>South East</t>
        </is>
      </c>
      <c r="G4285" s="380" t="inlineStr">
        <is>
          <t>RT Rural</t>
        </is>
      </c>
      <c r="H4285" s="413" t="inlineStr">
        <is>
          <t>Rural</t>
        </is>
      </c>
    </row>
    <row r="4286" ht="15.75" customFormat="1" customHeight="1" s="41">
      <c r="B4286" s="416" t="inlineStr">
        <is>
          <t>E02004380</t>
        </is>
      </c>
      <c r="C4286" s="417" t="inlineStr">
        <is>
          <t>Lewes 002</t>
        </is>
      </c>
      <c r="D4286" s="417" t="inlineStr">
        <is>
          <t>E07000063</t>
        </is>
      </c>
      <c r="E4286" s="417" t="inlineStr">
        <is>
          <t>Lewes</t>
        </is>
      </c>
      <c r="F4286" s="417" t="inlineStr">
        <is>
          <t>South East</t>
        </is>
      </c>
      <c r="G4286" s="380" t="inlineStr">
        <is>
          <t>RT Rural</t>
        </is>
      </c>
      <c r="H4286" s="413" t="inlineStr">
        <is>
          <t>Rural</t>
        </is>
      </c>
    </row>
    <row r="4287" ht="15.75" customFormat="1" customHeight="1" s="41">
      <c r="B4287" s="416" t="inlineStr">
        <is>
          <t>E02004381</t>
        </is>
      </c>
      <c r="C4287" s="417" t="inlineStr">
        <is>
          <t>Lewes 003</t>
        </is>
      </c>
      <c r="D4287" s="417" t="inlineStr">
        <is>
          <t>E07000063</t>
        </is>
      </c>
      <c r="E4287" s="417" t="inlineStr">
        <is>
          <t>Lewes</t>
        </is>
      </c>
      <c r="F4287" s="417" t="inlineStr">
        <is>
          <t>South East</t>
        </is>
      </c>
      <c r="G4287" s="380" t="inlineStr">
        <is>
          <t>RT Urban Small</t>
        </is>
      </c>
      <c r="H4287" s="413" t="inlineStr">
        <is>
          <t>Other Urban</t>
        </is>
      </c>
    </row>
    <row r="4288" ht="15.75" customFormat="1" customHeight="1" s="41">
      <c r="B4288" s="416" t="inlineStr">
        <is>
          <t>E02004382</t>
        </is>
      </c>
      <c r="C4288" s="417" t="inlineStr">
        <is>
          <t>Lewes 004</t>
        </is>
      </c>
      <c r="D4288" s="417" t="inlineStr">
        <is>
          <t>E07000063</t>
        </is>
      </c>
      <c r="E4288" s="417" t="inlineStr">
        <is>
          <t>Lewes</t>
        </is>
      </c>
      <c r="F4288" s="417" t="inlineStr">
        <is>
          <t>South East</t>
        </is>
      </c>
      <c r="G4288" s="380" t="inlineStr">
        <is>
          <t>RT Rural</t>
        </is>
      </c>
      <c r="H4288" s="413" t="inlineStr">
        <is>
          <t>Rural</t>
        </is>
      </c>
    </row>
    <row r="4289" ht="15.75" customFormat="1" customHeight="1" s="41">
      <c r="B4289" s="416" t="inlineStr">
        <is>
          <t>E02004383</t>
        </is>
      </c>
      <c r="C4289" s="417" t="inlineStr">
        <is>
          <t>Lewes 005</t>
        </is>
      </c>
      <c r="D4289" s="417" t="inlineStr">
        <is>
          <t>E07000063</t>
        </is>
      </c>
      <c r="E4289" s="417" t="inlineStr">
        <is>
          <t>Lewes</t>
        </is>
      </c>
      <c r="F4289" s="417" t="inlineStr">
        <is>
          <t>South East</t>
        </is>
      </c>
      <c r="G4289" s="380" t="inlineStr">
        <is>
          <t>RT Urban Small</t>
        </is>
      </c>
      <c r="H4289" s="413" t="inlineStr">
        <is>
          <t>Other Urban</t>
        </is>
      </c>
    </row>
    <row r="4290" ht="15.75" customFormat="1" customHeight="1" s="41">
      <c r="B4290" s="416" t="inlineStr">
        <is>
          <t>E02004384</t>
        </is>
      </c>
      <c r="C4290" s="417" t="inlineStr">
        <is>
          <t>Lewes 006</t>
        </is>
      </c>
      <c r="D4290" s="417" t="inlineStr">
        <is>
          <t>E07000063</t>
        </is>
      </c>
      <c r="E4290" s="417" t="inlineStr">
        <is>
          <t>Lewes</t>
        </is>
      </c>
      <c r="F4290" s="417" t="inlineStr">
        <is>
          <t>South East</t>
        </is>
      </c>
      <c r="G4290" s="380" t="inlineStr">
        <is>
          <t>RT Rural</t>
        </is>
      </c>
      <c r="H4290" s="413" t="inlineStr">
        <is>
          <t>Rural</t>
        </is>
      </c>
    </row>
    <row r="4291" ht="15.75" customFormat="1" customHeight="1" s="41">
      <c r="B4291" s="416" t="inlineStr">
        <is>
          <t>E02004385</t>
        </is>
      </c>
      <c r="C4291" s="417" t="inlineStr">
        <is>
          <t>Lewes 007</t>
        </is>
      </c>
      <c r="D4291" s="417" t="inlineStr">
        <is>
          <t>E07000063</t>
        </is>
      </c>
      <c r="E4291" s="417" t="inlineStr">
        <is>
          <t>Lewes</t>
        </is>
      </c>
      <c r="F4291" s="417" t="inlineStr">
        <is>
          <t>South East</t>
        </is>
      </c>
      <c r="G4291" s="380" t="inlineStr">
        <is>
          <t>RT Rural</t>
        </is>
      </c>
      <c r="H4291" s="413" t="inlineStr">
        <is>
          <t>Rural</t>
        </is>
      </c>
    </row>
    <row r="4292" ht="15.75" customFormat="1" customHeight="1" s="41">
      <c r="B4292" s="416" t="inlineStr">
        <is>
          <t>E02004386</t>
        </is>
      </c>
      <c r="C4292" s="417" t="inlineStr">
        <is>
          <t>Lewes 008</t>
        </is>
      </c>
      <c r="D4292" s="417" t="inlineStr">
        <is>
          <t>E07000063</t>
        </is>
      </c>
      <c r="E4292" s="417" t="inlineStr">
        <is>
          <t>Lewes</t>
        </is>
      </c>
      <c r="F4292" s="417" t="inlineStr">
        <is>
          <t>South East</t>
        </is>
      </c>
      <c r="G4292" s="380" t="inlineStr">
        <is>
          <t>RT Rural</t>
        </is>
      </c>
      <c r="H4292" s="413" t="inlineStr">
        <is>
          <t>Rural</t>
        </is>
      </c>
    </row>
    <row r="4293" ht="15.75" customFormat="1" customHeight="1" s="41">
      <c r="B4293" s="416" t="inlineStr">
        <is>
          <t>E02004387</t>
        </is>
      </c>
      <c r="C4293" s="417" t="inlineStr">
        <is>
          <t>Lewes 009</t>
        </is>
      </c>
      <c r="D4293" s="417" t="inlineStr">
        <is>
          <t>E07000063</t>
        </is>
      </c>
      <c r="E4293" s="417" t="inlineStr">
        <is>
          <t>Lewes</t>
        </is>
      </c>
      <c r="F4293" s="417" t="inlineStr">
        <is>
          <t>South East</t>
        </is>
      </c>
      <c r="G4293" s="380" t="inlineStr">
        <is>
          <t>RT Rural</t>
        </is>
      </c>
      <c r="H4293" s="413" t="inlineStr">
        <is>
          <t>Rural</t>
        </is>
      </c>
    </row>
    <row r="4294" ht="15.75" customFormat="1" customHeight="1" s="41">
      <c r="B4294" s="416" t="inlineStr">
        <is>
          <t>E02004388</t>
        </is>
      </c>
      <c r="C4294" s="417" t="inlineStr">
        <is>
          <t>Lewes 010</t>
        </is>
      </c>
      <c r="D4294" s="417" t="inlineStr">
        <is>
          <t>E07000063</t>
        </is>
      </c>
      <c r="E4294" s="417" t="inlineStr">
        <is>
          <t>Lewes</t>
        </is>
      </c>
      <c r="F4294" s="417" t="inlineStr">
        <is>
          <t>South East</t>
        </is>
      </c>
      <c r="G4294" s="380" t="inlineStr">
        <is>
          <t>RT Rural</t>
        </is>
      </c>
      <c r="H4294" s="413" t="inlineStr">
        <is>
          <t>Rural</t>
        </is>
      </c>
    </row>
    <row r="4295" ht="15.75" customFormat="1" customHeight="1" s="41">
      <c r="B4295" s="416" t="inlineStr">
        <is>
          <t>E02004389</t>
        </is>
      </c>
      <c r="C4295" s="417" t="inlineStr">
        <is>
          <t>Lewes 011</t>
        </is>
      </c>
      <c r="D4295" s="417" t="inlineStr">
        <is>
          <t>E07000063</t>
        </is>
      </c>
      <c r="E4295" s="417" t="inlineStr">
        <is>
          <t>Lewes</t>
        </is>
      </c>
      <c r="F4295" s="417" t="inlineStr">
        <is>
          <t>South East</t>
        </is>
      </c>
      <c r="G4295" s="380" t="inlineStr">
        <is>
          <t>RT Rural</t>
        </is>
      </c>
      <c r="H4295" s="413" t="inlineStr">
        <is>
          <t>Rural</t>
        </is>
      </c>
    </row>
    <row r="4296" ht="15.75" customFormat="1" customHeight="1" s="41">
      <c r="B4296" s="416" t="inlineStr">
        <is>
          <t>E02004390</t>
        </is>
      </c>
      <c r="C4296" s="417" t="inlineStr">
        <is>
          <t>Lewes 012</t>
        </is>
      </c>
      <c r="D4296" s="417" t="inlineStr">
        <is>
          <t>E07000063</t>
        </is>
      </c>
      <c r="E4296" s="417" t="inlineStr">
        <is>
          <t>Lewes</t>
        </is>
      </c>
      <c r="F4296" s="417" t="inlineStr">
        <is>
          <t>South East</t>
        </is>
      </c>
      <c r="G4296" s="380" t="inlineStr">
        <is>
          <t>RT Rural</t>
        </is>
      </c>
      <c r="H4296" s="413" t="inlineStr">
        <is>
          <t>Rural</t>
        </is>
      </c>
    </row>
    <row r="4297" ht="15.75" customFormat="1" customHeight="1" s="41">
      <c r="B4297" s="416" t="inlineStr">
        <is>
          <t>E02004391</t>
        </is>
      </c>
      <c r="C4297" s="417" t="inlineStr">
        <is>
          <t>Lewes 013</t>
        </is>
      </c>
      <c r="D4297" s="417" t="inlineStr">
        <is>
          <t>E07000063</t>
        </is>
      </c>
      <c r="E4297" s="417" t="inlineStr">
        <is>
          <t>Lewes</t>
        </is>
      </c>
      <c r="F4297" s="417" t="inlineStr">
        <is>
          <t>South East</t>
        </is>
      </c>
      <c r="G4297" s="380" t="inlineStr">
        <is>
          <t>RT Rural</t>
        </is>
      </c>
      <c r="H4297" s="413" t="inlineStr">
        <is>
          <t>Rural</t>
        </is>
      </c>
    </row>
    <row r="4298" ht="15.75" customFormat="1" customHeight="1" s="41">
      <c r="B4298" s="416" t="inlineStr">
        <is>
          <t>E02004392</t>
        </is>
      </c>
      <c r="C4298" s="417" t="inlineStr">
        <is>
          <t>Rother 001</t>
        </is>
      </c>
      <c r="D4298" s="417" t="inlineStr">
        <is>
          <t>E07000064</t>
        </is>
      </c>
      <c r="E4298" s="417" t="inlineStr">
        <is>
          <t>Rother</t>
        </is>
      </c>
      <c r="F4298" s="417" t="inlineStr">
        <is>
          <t>South East</t>
        </is>
      </c>
      <c r="G4298" s="380" t="inlineStr">
        <is>
          <t>RT Rural</t>
        </is>
      </c>
      <c r="H4298" s="413" t="inlineStr">
        <is>
          <t>Rural</t>
        </is>
      </c>
    </row>
    <row r="4299" ht="15.75" customFormat="1" customHeight="1" s="41">
      <c r="B4299" s="416" t="inlineStr">
        <is>
          <t>E02004393</t>
        </is>
      </c>
      <c r="C4299" s="417" t="inlineStr">
        <is>
          <t>Rother 002</t>
        </is>
      </c>
      <c r="D4299" s="417" t="inlineStr">
        <is>
          <t>E07000064</t>
        </is>
      </c>
      <c r="E4299" s="417" t="inlineStr">
        <is>
          <t>Rother</t>
        </is>
      </c>
      <c r="F4299" s="417" t="inlineStr">
        <is>
          <t>South East</t>
        </is>
      </c>
      <c r="G4299" s="380" t="inlineStr">
        <is>
          <t>RT Rural</t>
        </is>
      </c>
      <c r="H4299" s="413" t="inlineStr">
        <is>
          <t>Rural</t>
        </is>
      </c>
    </row>
    <row r="4300" ht="15.75" customFormat="1" customHeight="1" s="41">
      <c r="B4300" s="416" t="inlineStr">
        <is>
          <t>E02004394</t>
        </is>
      </c>
      <c r="C4300" s="417" t="inlineStr">
        <is>
          <t>Rother 003</t>
        </is>
      </c>
      <c r="D4300" s="417" t="inlineStr">
        <is>
          <t>E07000064</t>
        </is>
      </c>
      <c r="E4300" s="417" t="inlineStr">
        <is>
          <t>Rother</t>
        </is>
      </c>
      <c r="F4300" s="417" t="inlineStr">
        <is>
          <t>South East</t>
        </is>
      </c>
      <c r="G4300" s="380" t="inlineStr">
        <is>
          <t>RT Rural</t>
        </is>
      </c>
      <c r="H4300" s="413" t="inlineStr">
        <is>
          <t>Rural</t>
        </is>
      </c>
    </row>
    <row r="4301" ht="15.75" customFormat="1" customHeight="1" s="41">
      <c r="B4301" s="416" t="inlineStr">
        <is>
          <t>E02004395</t>
        </is>
      </c>
      <c r="C4301" s="417" t="inlineStr">
        <is>
          <t>Rother 004</t>
        </is>
      </c>
      <c r="D4301" s="417" t="inlineStr">
        <is>
          <t>E07000064</t>
        </is>
      </c>
      <c r="E4301" s="417" t="inlineStr">
        <is>
          <t>Rother</t>
        </is>
      </c>
      <c r="F4301" s="417" t="inlineStr">
        <is>
          <t>South East</t>
        </is>
      </c>
      <c r="G4301" s="380" t="inlineStr">
        <is>
          <t>RT Rural</t>
        </is>
      </c>
      <c r="H4301" s="413" t="inlineStr">
        <is>
          <t>Rural</t>
        </is>
      </c>
    </row>
    <row r="4302" ht="15.75" customFormat="1" customHeight="1" s="41">
      <c r="B4302" s="416" t="inlineStr">
        <is>
          <t>E02004396</t>
        </is>
      </c>
      <c r="C4302" s="417" t="inlineStr">
        <is>
          <t>Rother 005</t>
        </is>
      </c>
      <c r="D4302" s="417" t="inlineStr">
        <is>
          <t>E07000064</t>
        </is>
      </c>
      <c r="E4302" s="417" t="inlineStr">
        <is>
          <t>Rother</t>
        </is>
      </c>
      <c r="F4302" s="417" t="inlineStr">
        <is>
          <t>South East</t>
        </is>
      </c>
      <c r="G4302" s="380" t="inlineStr">
        <is>
          <t>RT Rural</t>
        </is>
      </c>
      <c r="H4302" s="413" t="inlineStr">
        <is>
          <t>Rural</t>
        </is>
      </c>
    </row>
    <row r="4303" ht="15.75" customFormat="1" customHeight="1" s="41">
      <c r="B4303" s="416" t="inlineStr">
        <is>
          <t>E02004397</t>
        </is>
      </c>
      <c r="C4303" s="417" t="inlineStr">
        <is>
          <t>Rother 006</t>
        </is>
      </c>
      <c r="D4303" s="417" t="inlineStr">
        <is>
          <t>E07000064</t>
        </is>
      </c>
      <c r="E4303" s="417" t="inlineStr">
        <is>
          <t>Rother</t>
        </is>
      </c>
      <c r="F4303" s="417" t="inlineStr">
        <is>
          <t>South East</t>
        </is>
      </c>
      <c r="G4303" s="380" t="inlineStr">
        <is>
          <t>RT Rural</t>
        </is>
      </c>
      <c r="H4303" s="413" t="inlineStr">
        <is>
          <t>Rural</t>
        </is>
      </c>
    </row>
    <row r="4304" ht="15.75" customFormat="1" customHeight="1" s="41">
      <c r="B4304" s="416" t="inlineStr">
        <is>
          <t>E02004398</t>
        </is>
      </c>
      <c r="C4304" s="417" t="inlineStr">
        <is>
          <t>Rother 007</t>
        </is>
      </c>
      <c r="D4304" s="417" t="inlineStr">
        <is>
          <t>E07000064</t>
        </is>
      </c>
      <c r="E4304" s="417" t="inlineStr">
        <is>
          <t>Rother</t>
        </is>
      </c>
      <c r="F4304" s="417" t="inlineStr">
        <is>
          <t>South East</t>
        </is>
      </c>
      <c r="G4304" s="380" t="inlineStr">
        <is>
          <t>RT Urban Large</t>
        </is>
      </c>
      <c r="H4304" s="413" t="inlineStr">
        <is>
          <t>Other Urban</t>
        </is>
      </c>
    </row>
    <row r="4305" ht="15.75" customFormat="1" customHeight="1" s="41">
      <c r="B4305" s="416" t="inlineStr">
        <is>
          <t>E02004399</t>
        </is>
      </c>
      <c r="C4305" s="417" t="inlineStr">
        <is>
          <t>Rother 008</t>
        </is>
      </c>
      <c r="D4305" s="417" t="inlineStr">
        <is>
          <t>E07000064</t>
        </is>
      </c>
      <c r="E4305" s="417" t="inlineStr">
        <is>
          <t>Rother</t>
        </is>
      </c>
      <c r="F4305" s="417" t="inlineStr">
        <is>
          <t>South East</t>
        </is>
      </c>
      <c r="G4305" s="380" t="inlineStr">
        <is>
          <t>RT Urban Large</t>
        </is>
      </c>
      <c r="H4305" s="413" t="inlineStr">
        <is>
          <t>Other Urban</t>
        </is>
      </c>
    </row>
    <row r="4306" ht="15.75" customFormat="1" customHeight="1" s="41">
      <c r="B4306" s="416" t="inlineStr">
        <is>
          <t>E02004400</t>
        </is>
      </c>
      <c r="C4306" s="417" t="inlineStr">
        <is>
          <t>Rother 009</t>
        </is>
      </c>
      <c r="D4306" s="417" t="inlineStr">
        <is>
          <t>E07000064</t>
        </is>
      </c>
      <c r="E4306" s="417" t="inlineStr">
        <is>
          <t>Rother</t>
        </is>
      </c>
      <c r="F4306" s="417" t="inlineStr">
        <is>
          <t>South East</t>
        </is>
      </c>
      <c r="G4306" s="380" t="inlineStr">
        <is>
          <t>RT Urban Large</t>
        </is>
      </c>
      <c r="H4306" s="413" t="inlineStr">
        <is>
          <t>Other Urban</t>
        </is>
      </c>
    </row>
    <row r="4307" ht="15.75" customFormat="1" customHeight="1" s="41">
      <c r="B4307" s="416" t="inlineStr">
        <is>
          <t>E02004401</t>
        </is>
      </c>
      <c r="C4307" s="417" t="inlineStr">
        <is>
          <t>Rother 010</t>
        </is>
      </c>
      <c r="D4307" s="417" t="inlineStr">
        <is>
          <t>E07000064</t>
        </is>
      </c>
      <c r="E4307" s="417" t="inlineStr">
        <is>
          <t>Rother</t>
        </is>
      </c>
      <c r="F4307" s="417" t="inlineStr">
        <is>
          <t>South East</t>
        </is>
      </c>
      <c r="G4307" s="380" t="inlineStr">
        <is>
          <t>RT Urban Large</t>
        </is>
      </c>
      <c r="H4307" s="413" t="inlineStr">
        <is>
          <t>Other Urban</t>
        </is>
      </c>
    </row>
    <row r="4308" ht="15.75" customFormat="1" customHeight="1" s="41">
      <c r="B4308" s="416" t="inlineStr">
        <is>
          <t>E02004402</t>
        </is>
      </c>
      <c r="C4308" s="417" t="inlineStr">
        <is>
          <t>Rother 011</t>
        </is>
      </c>
      <c r="D4308" s="417" t="inlineStr">
        <is>
          <t>E07000064</t>
        </is>
      </c>
      <c r="E4308" s="417" t="inlineStr">
        <is>
          <t>Rother</t>
        </is>
      </c>
      <c r="F4308" s="417" t="inlineStr">
        <is>
          <t>South East</t>
        </is>
      </c>
      <c r="G4308" s="380" t="inlineStr">
        <is>
          <t>RT Urban Large</t>
        </is>
      </c>
      <c r="H4308" s="413" t="inlineStr">
        <is>
          <t>Other Urban</t>
        </is>
      </c>
    </row>
    <row r="4309" ht="15.75" customFormat="1" customHeight="1" s="41">
      <c r="B4309" s="416" t="inlineStr">
        <is>
          <t>E02004403</t>
        </is>
      </c>
      <c r="C4309" s="417" t="inlineStr">
        <is>
          <t>Wealden 001</t>
        </is>
      </c>
      <c r="D4309" s="417" t="inlineStr">
        <is>
          <t>E07000065</t>
        </is>
      </c>
      <c r="E4309" s="417" t="inlineStr">
        <is>
          <t>Wealden</t>
        </is>
      </c>
      <c r="F4309" s="417" t="inlineStr">
        <is>
          <t>South East</t>
        </is>
      </c>
      <c r="G4309" s="380" t="inlineStr">
        <is>
          <t>RT Rural</t>
        </is>
      </c>
      <c r="H4309" s="413" t="inlineStr">
        <is>
          <t>Rural</t>
        </is>
      </c>
    </row>
    <row r="4310" ht="15.75" customFormat="1" customHeight="1" s="41">
      <c r="B4310" s="416" t="inlineStr">
        <is>
          <t>E02004404</t>
        </is>
      </c>
      <c r="C4310" s="417" t="inlineStr">
        <is>
          <t>Wealden 002</t>
        </is>
      </c>
      <c r="D4310" s="417" t="inlineStr">
        <is>
          <t>E07000065</t>
        </is>
      </c>
      <c r="E4310" s="417" t="inlineStr">
        <is>
          <t>Wealden</t>
        </is>
      </c>
      <c r="F4310" s="417" t="inlineStr">
        <is>
          <t>South East</t>
        </is>
      </c>
      <c r="G4310" s="380" t="inlineStr">
        <is>
          <t>RT Rural</t>
        </is>
      </c>
      <c r="H4310" s="413" t="inlineStr">
        <is>
          <t>Rural</t>
        </is>
      </c>
    </row>
    <row r="4311" ht="15.75" customFormat="1" customHeight="1" s="41">
      <c r="B4311" s="416" t="inlineStr">
        <is>
          <t>E02004405</t>
        </is>
      </c>
      <c r="C4311" s="417" t="inlineStr">
        <is>
          <t>Wealden 003</t>
        </is>
      </c>
      <c r="D4311" s="417" t="inlineStr">
        <is>
          <t>E07000065</t>
        </is>
      </c>
      <c r="E4311" s="417" t="inlineStr">
        <is>
          <t>Wealden</t>
        </is>
      </c>
      <c r="F4311" s="417" t="inlineStr">
        <is>
          <t>South East</t>
        </is>
      </c>
      <c r="G4311" s="380" t="inlineStr">
        <is>
          <t>RT Urban Small</t>
        </is>
      </c>
      <c r="H4311" s="413" t="inlineStr">
        <is>
          <t>Other Urban</t>
        </is>
      </c>
    </row>
    <row r="4312" ht="15.75" customFormat="1" customHeight="1" s="41">
      <c r="B4312" s="416" t="inlineStr">
        <is>
          <t>E02004406</t>
        </is>
      </c>
      <c r="C4312" s="417" t="inlineStr">
        <is>
          <t>Wealden 004</t>
        </is>
      </c>
      <c r="D4312" s="417" t="inlineStr">
        <is>
          <t>E07000065</t>
        </is>
      </c>
      <c r="E4312" s="417" t="inlineStr">
        <is>
          <t>Wealden</t>
        </is>
      </c>
      <c r="F4312" s="417" t="inlineStr">
        <is>
          <t>South East</t>
        </is>
      </c>
      <c r="G4312" s="380" t="inlineStr">
        <is>
          <t>RT Urban Small</t>
        </is>
      </c>
      <c r="H4312" s="413" t="inlineStr">
        <is>
          <t>Other Urban</t>
        </is>
      </c>
    </row>
    <row r="4313" ht="15.75" customFormat="1" customHeight="1" s="41">
      <c r="B4313" s="416" t="inlineStr">
        <is>
          <t>E02004407</t>
        </is>
      </c>
      <c r="C4313" s="417" t="inlineStr">
        <is>
          <t>Wealden 005</t>
        </is>
      </c>
      <c r="D4313" s="417" t="inlineStr">
        <is>
          <t>E07000065</t>
        </is>
      </c>
      <c r="E4313" s="417" t="inlineStr">
        <is>
          <t>Wealden</t>
        </is>
      </c>
      <c r="F4313" s="417" t="inlineStr">
        <is>
          <t>South East</t>
        </is>
      </c>
      <c r="G4313" s="380" t="inlineStr">
        <is>
          <t>RT Rural</t>
        </is>
      </c>
      <c r="H4313" s="413" t="inlineStr">
        <is>
          <t>Rural</t>
        </is>
      </c>
    </row>
    <row r="4314" ht="15.75" customFormat="1" customHeight="1" s="41">
      <c r="B4314" s="416" t="inlineStr">
        <is>
          <t>E02004408</t>
        </is>
      </c>
      <c r="C4314" s="417" t="inlineStr">
        <is>
          <t>Wealden 006</t>
        </is>
      </c>
      <c r="D4314" s="417" t="inlineStr">
        <is>
          <t>E07000065</t>
        </is>
      </c>
      <c r="E4314" s="417" t="inlineStr">
        <is>
          <t>Wealden</t>
        </is>
      </c>
      <c r="F4314" s="417" t="inlineStr">
        <is>
          <t>South East</t>
        </is>
      </c>
      <c r="G4314" s="380" t="inlineStr">
        <is>
          <t>RT Urban Small</t>
        </is>
      </c>
      <c r="H4314" s="413" t="inlineStr">
        <is>
          <t>Other Urban</t>
        </is>
      </c>
    </row>
    <row r="4315" ht="15.75" customFormat="1" customHeight="1" s="41">
      <c r="B4315" s="416" t="inlineStr">
        <is>
          <t>E02004409</t>
        </is>
      </c>
      <c r="C4315" s="417" t="inlineStr">
        <is>
          <t>Wealden 007</t>
        </is>
      </c>
      <c r="D4315" s="417" t="inlineStr">
        <is>
          <t>E07000065</t>
        </is>
      </c>
      <c r="E4315" s="417" t="inlineStr">
        <is>
          <t>Wealden</t>
        </is>
      </c>
      <c r="F4315" s="417" t="inlineStr">
        <is>
          <t>South East</t>
        </is>
      </c>
      <c r="G4315" s="380" t="inlineStr">
        <is>
          <t>RT Rural</t>
        </is>
      </c>
      <c r="H4315" s="413" t="inlineStr">
        <is>
          <t>Rural</t>
        </is>
      </c>
    </row>
    <row r="4316" ht="15.75" customFormat="1" customHeight="1" s="41">
      <c r="B4316" s="416" t="inlineStr">
        <is>
          <t>E02004410</t>
        </is>
      </c>
      <c r="C4316" s="417" t="inlineStr">
        <is>
          <t>Wealden 008</t>
        </is>
      </c>
      <c r="D4316" s="417" t="inlineStr">
        <is>
          <t>E07000065</t>
        </is>
      </c>
      <c r="E4316" s="417" t="inlineStr">
        <is>
          <t>Wealden</t>
        </is>
      </c>
      <c r="F4316" s="417" t="inlineStr">
        <is>
          <t>South East</t>
        </is>
      </c>
      <c r="G4316" s="380" t="inlineStr">
        <is>
          <t>RT Rural</t>
        </is>
      </c>
      <c r="H4316" s="413" t="inlineStr">
        <is>
          <t>Rural</t>
        </is>
      </c>
    </row>
    <row r="4317" ht="15.75" customFormat="1" customHeight="1" s="41">
      <c r="B4317" s="416" t="inlineStr">
        <is>
          <t>E02004411</t>
        </is>
      </c>
      <c r="C4317" s="417" t="inlineStr">
        <is>
          <t>Wealden 009</t>
        </is>
      </c>
      <c r="D4317" s="417" t="inlineStr">
        <is>
          <t>E07000065</t>
        </is>
      </c>
      <c r="E4317" s="417" t="inlineStr">
        <is>
          <t>Wealden</t>
        </is>
      </c>
      <c r="F4317" s="417" t="inlineStr">
        <is>
          <t>South East</t>
        </is>
      </c>
      <c r="G4317" s="380" t="inlineStr">
        <is>
          <t>RT Urban Small</t>
        </is>
      </c>
      <c r="H4317" s="413" t="inlineStr">
        <is>
          <t>Other Urban</t>
        </is>
      </c>
    </row>
    <row r="4318" ht="15.75" customFormat="1" customHeight="1" s="41">
      <c r="B4318" s="416" t="inlineStr">
        <is>
          <t>E02004412</t>
        </is>
      </c>
      <c r="C4318" s="417" t="inlineStr">
        <is>
          <t>Wealden 010</t>
        </is>
      </c>
      <c r="D4318" s="417" t="inlineStr">
        <is>
          <t>E07000065</t>
        </is>
      </c>
      <c r="E4318" s="417" t="inlineStr">
        <is>
          <t>Wealden</t>
        </is>
      </c>
      <c r="F4318" s="417" t="inlineStr">
        <is>
          <t>South East</t>
        </is>
      </c>
      <c r="G4318" s="380" t="inlineStr">
        <is>
          <t>RT Rural</t>
        </is>
      </c>
      <c r="H4318" s="413" t="inlineStr">
        <is>
          <t>Rural</t>
        </is>
      </c>
    </row>
    <row r="4319" ht="15.75" customFormat="1" customHeight="1" s="41">
      <c r="B4319" s="416" t="inlineStr">
        <is>
          <t>E02004413</t>
        </is>
      </c>
      <c r="C4319" s="417" t="inlineStr">
        <is>
          <t>Wealden 011</t>
        </is>
      </c>
      <c r="D4319" s="417" t="inlineStr">
        <is>
          <t>E07000065</t>
        </is>
      </c>
      <c r="E4319" s="417" t="inlineStr">
        <is>
          <t>Wealden</t>
        </is>
      </c>
      <c r="F4319" s="417" t="inlineStr">
        <is>
          <t>South East</t>
        </is>
      </c>
      <c r="G4319" s="380" t="inlineStr">
        <is>
          <t>RT Rural</t>
        </is>
      </c>
      <c r="H4319" s="413" t="inlineStr">
        <is>
          <t>Rural</t>
        </is>
      </c>
    </row>
    <row r="4320" ht="15.75" customFormat="1" customHeight="1" s="41">
      <c r="B4320" s="416" t="inlineStr">
        <is>
          <t>E02004414</t>
        </is>
      </c>
      <c r="C4320" s="417" t="inlineStr">
        <is>
          <t>Wealden 012</t>
        </is>
      </c>
      <c r="D4320" s="417" t="inlineStr">
        <is>
          <t>E07000065</t>
        </is>
      </c>
      <c r="E4320" s="417" t="inlineStr">
        <is>
          <t>Wealden</t>
        </is>
      </c>
      <c r="F4320" s="417" t="inlineStr">
        <is>
          <t>South East</t>
        </is>
      </c>
      <c r="G4320" s="380" t="inlineStr">
        <is>
          <t>RT Urban Small</t>
        </is>
      </c>
      <c r="H4320" s="413" t="inlineStr">
        <is>
          <t>Other Urban</t>
        </is>
      </c>
    </row>
    <row r="4321" ht="15.75" customFormat="1" customHeight="1" s="41">
      <c r="B4321" s="416" t="inlineStr">
        <is>
          <t>E02004415</t>
        </is>
      </c>
      <c r="C4321" s="417" t="inlineStr">
        <is>
          <t>Wealden 013</t>
        </is>
      </c>
      <c r="D4321" s="417" t="inlineStr">
        <is>
          <t>E07000065</t>
        </is>
      </c>
      <c r="E4321" s="417" t="inlineStr">
        <is>
          <t>Wealden</t>
        </is>
      </c>
      <c r="F4321" s="417" t="inlineStr">
        <is>
          <t>South East</t>
        </is>
      </c>
      <c r="G4321" s="380" t="inlineStr">
        <is>
          <t>RT Rural</t>
        </is>
      </c>
      <c r="H4321" s="413" t="inlineStr">
        <is>
          <t>Rural</t>
        </is>
      </c>
    </row>
    <row r="4322" ht="15.75" customFormat="1" customHeight="1" s="41">
      <c r="B4322" s="416" t="inlineStr">
        <is>
          <t>E02004416</t>
        </is>
      </c>
      <c r="C4322" s="417" t="inlineStr">
        <is>
          <t>Wealden 014</t>
        </is>
      </c>
      <c r="D4322" s="417" t="inlineStr">
        <is>
          <t>E07000065</t>
        </is>
      </c>
      <c r="E4322" s="417" t="inlineStr">
        <is>
          <t>Wealden</t>
        </is>
      </c>
      <c r="F4322" s="417" t="inlineStr">
        <is>
          <t>South East</t>
        </is>
      </c>
      <c r="G4322" s="380" t="inlineStr">
        <is>
          <t>RT Rural</t>
        </is>
      </c>
      <c r="H4322" s="413" t="inlineStr">
        <is>
          <t>Rural</t>
        </is>
      </c>
    </row>
    <row r="4323" ht="15.75" customFormat="1" customHeight="1" s="41">
      <c r="B4323" s="416" t="inlineStr">
        <is>
          <t>E02004417</t>
        </is>
      </c>
      <c r="C4323" s="417" t="inlineStr">
        <is>
          <t>Wealden 015</t>
        </is>
      </c>
      <c r="D4323" s="417" t="inlineStr">
        <is>
          <t>E07000065</t>
        </is>
      </c>
      <c r="E4323" s="417" t="inlineStr">
        <is>
          <t>Wealden</t>
        </is>
      </c>
      <c r="F4323" s="417" t="inlineStr">
        <is>
          <t>South East</t>
        </is>
      </c>
      <c r="G4323" s="380" t="inlineStr">
        <is>
          <t>RT Rural</t>
        </is>
      </c>
      <c r="H4323" s="413" t="inlineStr">
        <is>
          <t>Rural</t>
        </is>
      </c>
    </row>
    <row r="4324" ht="15.75" customFormat="1" customHeight="1" s="41">
      <c r="B4324" s="416" t="inlineStr">
        <is>
          <t>E02004418</t>
        </is>
      </c>
      <c r="C4324" s="417" t="inlineStr">
        <is>
          <t>Wealden 016</t>
        </is>
      </c>
      <c r="D4324" s="417" t="inlineStr">
        <is>
          <t>E07000065</t>
        </is>
      </c>
      <c r="E4324" s="417" t="inlineStr">
        <is>
          <t>Wealden</t>
        </is>
      </c>
      <c r="F4324" s="417" t="inlineStr">
        <is>
          <t>South East</t>
        </is>
      </c>
      <c r="G4324" s="380" t="inlineStr">
        <is>
          <t>RT Rural</t>
        </is>
      </c>
      <c r="H4324" s="413" t="inlineStr">
        <is>
          <t>Rural</t>
        </is>
      </c>
    </row>
    <row r="4325" ht="15.75" customFormat="1" customHeight="1" s="41">
      <c r="B4325" s="416" t="inlineStr">
        <is>
          <t>E02004419</t>
        </is>
      </c>
      <c r="C4325" s="417" t="inlineStr">
        <is>
          <t>Wealden 017</t>
        </is>
      </c>
      <c r="D4325" s="417" t="inlineStr">
        <is>
          <t>E07000065</t>
        </is>
      </c>
      <c r="E4325" s="417" t="inlineStr">
        <is>
          <t>Wealden</t>
        </is>
      </c>
      <c r="F4325" s="417" t="inlineStr">
        <is>
          <t>South East</t>
        </is>
      </c>
      <c r="G4325" s="380" t="inlineStr">
        <is>
          <t>RT Rural</t>
        </is>
      </c>
      <c r="H4325" s="413" t="inlineStr">
        <is>
          <t>Rural</t>
        </is>
      </c>
    </row>
    <row r="4326" ht="15.75" customFormat="1" customHeight="1" s="41">
      <c r="B4326" s="416" t="inlineStr">
        <is>
          <t>E02004420</t>
        </is>
      </c>
      <c r="C4326" s="417" t="inlineStr">
        <is>
          <t>Wealden 018</t>
        </is>
      </c>
      <c r="D4326" s="417" t="inlineStr">
        <is>
          <t>E07000065</t>
        </is>
      </c>
      <c r="E4326" s="417" t="inlineStr">
        <is>
          <t>Wealden</t>
        </is>
      </c>
      <c r="F4326" s="417" t="inlineStr">
        <is>
          <t>South East</t>
        </is>
      </c>
      <c r="G4326" s="380" t="inlineStr">
        <is>
          <t>RT Rural</t>
        </is>
      </c>
      <c r="H4326" s="413" t="inlineStr">
        <is>
          <t>Rural</t>
        </is>
      </c>
    </row>
    <row r="4327" ht="15.75" customFormat="1" customHeight="1" s="41">
      <c r="B4327" s="416" t="inlineStr">
        <is>
          <t>E02004421</t>
        </is>
      </c>
      <c r="C4327" s="417" t="inlineStr">
        <is>
          <t>Wealden 019</t>
        </is>
      </c>
      <c r="D4327" s="417" t="inlineStr">
        <is>
          <t>E07000065</t>
        </is>
      </c>
      <c r="E4327" s="417" t="inlineStr">
        <is>
          <t>Wealden</t>
        </is>
      </c>
      <c r="F4327" s="417" t="inlineStr">
        <is>
          <t>South East</t>
        </is>
      </c>
      <c r="G4327" s="380" t="inlineStr">
        <is>
          <t>RT Urban Large</t>
        </is>
      </c>
      <c r="H4327" s="413" t="inlineStr">
        <is>
          <t>Other Urban</t>
        </is>
      </c>
    </row>
    <row r="4328" ht="15.75" customFormat="1" customHeight="1" s="41">
      <c r="B4328" s="416" t="inlineStr">
        <is>
          <t>E02004422</t>
        </is>
      </c>
      <c r="C4328" s="417" t="inlineStr">
        <is>
          <t>Wealden 020</t>
        </is>
      </c>
      <c r="D4328" s="417" t="inlineStr">
        <is>
          <t>E07000065</t>
        </is>
      </c>
      <c r="E4328" s="417" t="inlineStr">
        <is>
          <t>Wealden</t>
        </is>
      </c>
      <c r="F4328" s="417" t="inlineStr">
        <is>
          <t>South East</t>
        </is>
      </c>
      <c r="G4328" s="380" t="inlineStr">
        <is>
          <t>RT Rural</t>
        </is>
      </c>
      <c r="H4328" s="413" t="inlineStr">
        <is>
          <t>Rural</t>
        </is>
      </c>
    </row>
    <row r="4329" ht="15.75" customFormat="1" customHeight="1" s="41">
      <c r="B4329" s="416" t="inlineStr">
        <is>
          <t>E02004423</t>
        </is>
      </c>
      <c r="C4329" s="417" t="inlineStr">
        <is>
          <t>Wealden 021</t>
        </is>
      </c>
      <c r="D4329" s="417" t="inlineStr">
        <is>
          <t>E07000065</t>
        </is>
      </c>
      <c r="E4329" s="417" t="inlineStr">
        <is>
          <t>Wealden</t>
        </is>
      </c>
      <c r="F4329" s="417" t="inlineStr">
        <is>
          <t>South East</t>
        </is>
      </c>
      <c r="G4329" s="380" t="inlineStr">
        <is>
          <t>RT Urban Large</t>
        </is>
      </c>
      <c r="H4329" s="413" t="inlineStr">
        <is>
          <t>Other Urban</t>
        </is>
      </c>
    </row>
    <row r="4330" ht="15.75" customFormat="1" customHeight="1" s="41">
      <c r="B4330" s="416" t="inlineStr">
        <is>
          <t>E02004424</t>
        </is>
      </c>
      <c r="C4330" s="417" t="inlineStr">
        <is>
          <t>Basildon 001</t>
        </is>
      </c>
      <c r="D4330" s="417" t="inlineStr">
        <is>
          <t>E07000066</t>
        </is>
      </c>
      <c r="E4330" s="417" t="inlineStr">
        <is>
          <t>Basildon</t>
        </is>
      </c>
      <c r="F4330" s="417" t="inlineStr">
        <is>
          <t>South East</t>
        </is>
      </c>
      <c r="G4330" s="380" t="inlineStr">
        <is>
          <t>RT Urban Medium</t>
        </is>
      </c>
      <c r="H4330" s="413" t="inlineStr">
        <is>
          <t>Other Urban</t>
        </is>
      </c>
    </row>
    <row r="4331" ht="15.75" customFormat="1" customHeight="1" s="41">
      <c r="B4331" s="416" t="inlineStr">
        <is>
          <t>E02004425</t>
        </is>
      </c>
      <c r="C4331" s="417" t="inlineStr">
        <is>
          <t>Basildon 002</t>
        </is>
      </c>
      <c r="D4331" s="417" t="inlineStr">
        <is>
          <t>E07000066</t>
        </is>
      </c>
      <c r="E4331" s="417" t="inlineStr">
        <is>
          <t>Basildon</t>
        </is>
      </c>
      <c r="F4331" s="417" t="inlineStr">
        <is>
          <t>South East</t>
        </is>
      </c>
      <c r="G4331" s="380" t="inlineStr">
        <is>
          <t>RT Urban Medium</t>
        </is>
      </c>
      <c r="H4331" s="413" t="inlineStr">
        <is>
          <t>Other Urban</t>
        </is>
      </c>
    </row>
    <row r="4332" ht="15.75" customFormat="1" customHeight="1" s="41">
      <c r="B4332" s="416" t="inlineStr">
        <is>
          <t>E02004426</t>
        </is>
      </c>
      <c r="C4332" s="417" t="inlineStr">
        <is>
          <t>Basildon 003</t>
        </is>
      </c>
      <c r="D4332" s="417" t="inlineStr">
        <is>
          <t>E07000066</t>
        </is>
      </c>
      <c r="E4332" s="417" t="inlineStr">
        <is>
          <t>Basildon</t>
        </is>
      </c>
      <c r="F4332" s="417" t="inlineStr">
        <is>
          <t>South East</t>
        </is>
      </c>
      <c r="G4332" s="380" t="inlineStr">
        <is>
          <t>RT Urban Medium</t>
        </is>
      </c>
      <c r="H4332" s="413" t="inlineStr">
        <is>
          <t>Other Urban</t>
        </is>
      </c>
    </row>
    <row r="4333" ht="15.75" customFormat="1" customHeight="1" s="41">
      <c r="B4333" s="416" t="inlineStr">
        <is>
          <t>E02004427</t>
        </is>
      </c>
      <c r="C4333" s="417" t="inlineStr">
        <is>
          <t>Basildon 004</t>
        </is>
      </c>
      <c r="D4333" s="417" t="inlineStr">
        <is>
          <t>E07000066</t>
        </is>
      </c>
      <c r="E4333" s="417" t="inlineStr">
        <is>
          <t>Basildon</t>
        </is>
      </c>
      <c r="F4333" s="417" t="inlineStr">
        <is>
          <t>South East</t>
        </is>
      </c>
      <c r="G4333" s="380" t="inlineStr">
        <is>
          <t>RT Urban Medium</t>
        </is>
      </c>
      <c r="H4333" s="413" t="inlineStr">
        <is>
          <t>Other Urban</t>
        </is>
      </c>
    </row>
    <row r="4334" ht="15.75" customFormat="1" customHeight="1" s="41">
      <c r="B4334" s="416" t="inlineStr">
        <is>
          <t>E02004428</t>
        </is>
      </c>
      <c r="C4334" s="417" t="inlineStr">
        <is>
          <t>Basildon 005</t>
        </is>
      </c>
      <c r="D4334" s="417" t="inlineStr">
        <is>
          <t>E07000066</t>
        </is>
      </c>
      <c r="E4334" s="417" t="inlineStr">
        <is>
          <t>Basildon</t>
        </is>
      </c>
      <c r="F4334" s="417" t="inlineStr">
        <is>
          <t>South East</t>
        </is>
      </c>
      <c r="G4334" s="380" t="inlineStr">
        <is>
          <t>RT Urban Medium</t>
        </is>
      </c>
      <c r="H4334" s="413" t="inlineStr">
        <is>
          <t>Other Urban</t>
        </is>
      </c>
    </row>
    <row r="4335" ht="15.75" customFormat="1" customHeight="1" s="41">
      <c r="B4335" s="416" t="inlineStr">
        <is>
          <t>E02004429</t>
        </is>
      </c>
      <c r="C4335" s="417" t="inlineStr">
        <is>
          <t>Basildon 006</t>
        </is>
      </c>
      <c r="D4335" s="417" t="inlineStr">
        <is>
          <t>E07000066</t>
        </is>
      </c>
      <c r="E4335" s="417" t="inlineStr">
        <is>
          <t>Basildon</t>
        </is>
      </c>
      <c r="F4335" s="417" t="inlineStr">
        <is>
          <t>South East</t>
        </is>
      </c>
      <c r="G4335" s="380" t="inlineStr">
        <is>
          <t>RT Urban Medium</t>
        </is>
      </c>
      <c r="H4335" s="413" t="inlineStr">
        <is>
          <t>Other Urban</t>
        </is>
      </c>
    </row>
    <row r="4336" ht="15.75" customFormat="1" customHeight="1" s="41">
      <c r="B4336" s="416" t="inlineStr">
        <is>
          <t>E02004430</t>
        </is>
      </c>
      <c r="C4336" s="417" t="inlineStr">
        <is>
          <t>Basildon 007</t>
        </is>
      </c>
      <c r="D4336" s="417" t="inlineStr">
        <is>
          <t>E07000066</t>
        </is>
      </c>
      <c r="E4336" s="417" t="inlineStr">
        <is>
          <t>Basildon</t>
        </is>
      </c>
      <c r="F4336" s="417" t="inlineStr">
        <is>
          <t>South East</t>
        </is>
      </c>
      <c r="G4336" s="380" t="inlineStr">
        <is>
          <t>RT Urban Medium</t>
        </is>
      </c>
      <c r="H4336" s="413" t="inlineStr">
        <is>
          <t>Other Urban</t>
        </is>
      </c>
    </row>
    <row r="4337" ht="15.75" customFormat="1" customHeight="1" s="41">
      <c r="B4337" s="416" t="inlineStr">
        <is>
          <t>E02004431</t>
        </is>
      </c>
      <c r="C4337" s="417" t="inlineStr">
        <is>
          <t>Basildon 008</t>
        </is>
      </c>
      <c r="D4337" s="417" t="inlineStr">
        <is>
          <t>E07000066</t>
        </is>
      </c>
      <c r="E4337" s="417" t="inlineStr">
        <is>
          <t>Basildon</t>
        </is>
      </c>
      <c r="F4337" s="417" t="inlineStr">
        <is>
          <t>South East</t>
        </is>
      </c>
      <c r="G4337" s="380" t="inlineStr">
        <is>
          <t>RT Urban Medium</t>
        </is>
      </c>
      <c r="H4337" s="413" t="inlineStr">
        <is>
          <t>Other Urban</t>
        </is>
      </c>
    </row>
    <row r="4338" ht="15.75" customFormat="1" customHeight="1" s="41">
      <c r="B4338" s="416" t="inlineStr">
        <is>
          <t>E02004432</t>
        </is>
      </c>
      <c r="C4338" s="417" t="inlineStr">
        <is>
          <t>Basildon 009</t>
        </is>
      </c>
      <c r="D4338" s="417" t="inlineStr">
        <is>
          <t>E07000066</t>
        </is>
      </c>
      <c r="E4338" s="417" t="inlineStr">
        <is>
          <t>Basildon</t>
        </is>
      </c>
      <c r="F4338" s="417" t="inlineStr">
        <is>
          <t>South East</t>
        </is>
      </c>
      <c r="G4338" s="380" t="inlineStr">
        <is>
          <t>RT Rural</t>
        </is>
      </c>
      <c r="H4338" s="413" t="inlineStr">
        <is>
          <t>Rural</t>
        </is>
      </c>
    </row>
    <row r="4339" ht="15.75" customFormat="1" customHeight="1" s="41">
      <c r="B4339" s="416" t="inlineStr">
        <is>
          <t>E02004433</t>
        </is>
      </c>
      <c r="C4339" s="417" t="inlineStr">
        <is>
          <t>Basildon 010</t>
        </is>
      </c>
      <c r="D4339" s="417" t="inlineStr">
        <is>
          <t>E07000066</t>
        </is>
      </c>
      <c r="E4339" s="417" t="inlineStr">
        <is>
          <t>Basildon</t>
        </is>
      </c>
      <c r="F4339" s="417" t="inlineStr">
        <is>
          <t>South East</t>
        </is>
      </c>
      <c r="G4339" s="380" t="inlineStr">
        <is>
          <t>RT Urban Large</t>
        </is>
      </c>
      <c r="H4339" s="413" t="inlineStr">
        <is>
          <t>Other Urban</t>
        </is>
      </c>
    </row>
    <row r="4340" ht="15.75" customFormat="1" customHeight="1" s="41">
      <c r="B4340" s="416" t="inlineStr">
        <is>
          <t>E02004434</t>
        </is>
      </c>
      <c r="C4340" s="417" t="inlineStr">
        <is>
          <t>Basildon 011</t>
        </is>
      </c>
      <c r="D4340" s="417" t="inlineStr">
        <is>
          <t>E07000066</t>
        </is>
      </c>
      <c r="E4340" s="417" t="inlineStr">
        <is>
          <t>Basildon</t>
        </is>
      </c>
      <c r="F4340" s="417" t="inlineStr">
        <is>
          <t>South East</t>
        </is>
      </c>
      <c r="G4340" s="380" t="inlineStr">
        <is>
          <t>RT Urban Large</t>
        </is>
      </c>
      <c r="H4340" s="413" t="inlineStr">
        <is>
          <t>Other Urban</t>
        </is>
      </c>
    </row>
    <row r="4341" ht="15.75" customFormat="1" customHeight="1" s="41">
      <c r="B4341" s="416" t="inlineStr">
        <is>
          <t>E02004435</t>
        </is>
      </c>
      <c r="C4341" s="417" t="inlineStr">
        <is>
          <t>Basildon 012</t>
        </is>
      </c>
      <c r="D4341" s="417" t="inlineStr">
        <is>
          <t>E07000066</t>
        </is>
      </c>
      <c r="E4341" s="417" t="inlineStr">
        <is>
          <t>Basildon</t>
        </is>
      </c>
      <c r="F4341" s="417" t="inlineStr">
        <is>
          <t>South East</t>
        </is>
      </c>
      <c r="G4341" s="380" t="inlineStr">
        <is>
          <t>RT Urban Large</t>
        </is>
      </c>
      <c r="H4341" s="413" t="inlineStr">
        <is>
          <t>Other Urban</t>
        </is>
      </c>
    </row>
    <row r="4342" ht="15.75" customFormat="1" customHeight="1" s="41">
      <c r="B4342" s="416" t="inlineStr">
        <is>
          <t>E02004436</t>
        </is>
      </c>
      <c r="C4342" s="417" t="inlineStr">
        <is>
          <t>Basildon 013</t>
        </is>
      </c>
      <c r="D4342" s="417" t="inlineStr">
        <is>
          <t>E07000066</t>
        </is>
      </c>
      <c r="E4342" s="417" t="inlineStr">
        <is>
          <t>Basildon</t>
        </is>
      </c>
      <c r="F4342" s="417" t="inlineStr">
        <is>
          <t>South East</t>
        </is>
      </c>
      <c r="G4342" s="380" t="inlineStr">
        <is>
          <t>RT Urban Large</t>
        </is>
      </c>
      <c r="H4342" s="413" t="inlineStr">
        <is>
          <t>Other Urban</t>
        </is>
      </c>
    </row>
    <row r="4343" ht="15.75" customFormat="1" customHeight="1" s="41">
      <c r="B4343" s="416" t="inlineStr">
        <is>
          <t>E02004437</t>
        </is>
      </c>
      <c r="C4343" s="417" t="inlineStr">
        <is>
          <t>Basildon 014</t>
        </is>
      </c>
      <c r="D4343" s="417" t="inlineStr">
        <is>
          <t>E07000066</t>
        </is>
      </c>
      <c r="E4343" s="417" t="inlineStr">
        <is>
          <t>Basildon</t>
        </is>
      </c>
      <c r="F4343" s="417" t="inlineStr">
        <is>
          <t>South East</t>
        </is>
      </c>
      <c r="G4343" s="380" t="inlineStr">
        <is>
          <t>RT Urban Large</t>
        </is>
      </c>
      <c r="H4343" s="413" t="inlineStr">
        <is>
          <t>Other Urban</t>
        </is>
      </c>
    </row>
    <row r="4344" ht="15.75" customFormat="1" customHeight="1" s="41">
      <c r="B4344" s="416" t="inlineStr">
        <is>
          <t>E02004438</t>
        </is>
      </c>
      <c r="C4344" s="417" t="inlineStr">
        <is>
          <t>Basildon 015</t>
        </is>
      </c>
      <c r="D4344" s="417" t="inlineStr">
        <is>
          <t>E07000066</t>
        </is>
      </c>
      <c r="E4344" s="417" t="inlineStr">
        <is>
          <t>Basildon</t>
        </is>
      </c>
      <c r="F4344" s="417" t="inlineStr">
        <is>
          <t>South East</t>
        </is>
      </c>
      <c r="G4344" s="380" t="inlineStr">
        <is>
          <t>RT Urban Large</t>
        </is>
      </c>
      <c r="H4344" s="413" t="inlineStr">
        <is>
          <t>Other Urban</t>
        </is>
      </c>
    </row>
    <row r="4345" ht="15.75" customFormat="1" customHeight="1" s="41">
      <c r="B4345" s="416" t="inlineStr">
        <is>
          <t>E02004439</t>
        </is>
      </c>
      <c r="C4345" s="417" t="inlineStr">
        <is>
          <t>Basildon 016</t>
        </is>
      </c>
      <c r="D4345" s="417" t="inlineStr">
        <is>
          <t>E07000066</t>
        </is>
      </c>
      <c r="E4345" s="417" t="inlineStr">
        <is>
          <t>Basildon</t>
        </is>
      </c>
      <c r="F4345" s="417" t="inlineStr">
        <is>
          <t>South East</t>
        </is>
      </c>
      <c r="G4345" s="380" t="inlineStr">
        <is>
          <t>RT Urban Large</t>
        </is>
      </c>
      <c r="H4345" s="413" t="inlineStr">
        <is>
          <t>Other Urban</t>
        </is>
      </c>
    </row>
    <row r="4346" ht="15.75" customFormat="1" customHeight="1" s="41">
      <c r="B4346" s="416" t="inlineStr">
        <is>
          <t>E02004440</t>
        </is>
      </c>
      <c r="C4346" s="417" t="inlineStr">
        <is>
          <t>Basildon 017</t>
        </is>
      </c>
      <c r="D4346" s="417" t="inlineStr">
        <is>
          <t>E07000066</t>
        </is>
      </c>
      <c r="E4346" s="417" t="inlineStr">
        <is>
          <t>Basildon</t>
        </is>
      </c>
      <c r="F4346" s="417" t="inlineStr">
        <is>
          <t>South East</t>
        </is>
      </c>
      <c r="G4346" s="380" t="inlineStr">
        <is>
          <t>RT Urban Large</t>
        </is>
      </c>
      <c r="H4346" s="413" t="inlineStr">
        <is>
          <t>Other Urban</t>
        </is>
      </c>
    </row>
    <row r="4347" ht="15.75" customFormat="1" customHeight="1" s="41">
      <c r="B4347" s="416" t="inlineStr">
        <is>
          <t>E02004441</t>
        </is>
      </c>
      <c r="C4347" s="417" t="inlineStr">
        <is>
          <t>Basildon 018</t>
        </is>
      </c>
      <c r="D4347" s="417" t="inlineStr">
        <is>
          <t>E07000066</t>
        </is>
      </c>
      <c r="E4347" s="417" t="inlineStr">
        <is>
          <t>Basildon</t>
        </is>
      </c>
      <c r="F4347" s="417" t="inlineStr">
        <is>
          <t>South East</t>
        </is>
      </c>
      <c r="G4347" s="380" t="inlineStr">
        <is>
          <t>RT Urban Large</t>
        </is>
      </c>
      <c r="H4347" s="413" t="inlineStr">
        <is>
          <t>Other Urban</t>
        </is>
      </c>
    </row>
    <row r="4348" ht="15.75" customFormat="1" customHeight="1" s="41">
      <c r="B4348" s="416" t="inlineStr">
        <is>
          <t>E02004442</t>
        </is>
      </c>
      <c r="C4348" s="417" t="inlineStr">
        <is>
          <t>Basildon 019</t>
        </is>
      </c>
      <c r="D4348" s="417" t="inlineStr">
        <is>
          <t>E07000066</t>
        </is>
      </c>
      <c r="E4348" s="417" t="inlineStr">
        <is>
          <t>Basildon</t>
        </is>
      </c>
      <c r="F4348" s="417" t="inlineStr">
        <is>
          <t>South East</t>
        </is>
      </c>
      <c r="G4348" s="380" t="inlineStr">
        <is>
          <t>RT Urban Large</t>
        </is>
      </c>
      <c r="H4348" s="413" t="inlineStr">
        <is>
          <t>Other Urban</t>
        </is>
      </c>
    </row>
    <row r="4349" ht="15.75" customFormat="1" customHeight="1" s="41">
      <c r="B4349" s="416" t="inlineStr">
        <is>
          <t>E02004443</t>
        </is>
      </c>
      <c r="C4349" s="417" t="inlineStr">
        <is>
          <t>Basildon 020</t>
        </is>
      </c>
      <c r="D4349" s="417" t="inlineStr">
        <is>
          <t>E07000066</t>
        </is>
      </c>
      <c r="E4349" s="417" t="inlineStr">
        <is>
          <t>Basildon</t>
        </is>
      </c>
      <c r="F4349" s="417" t="inlineStr">
        <is>
          <t>South East</t>
        </is>
      </c>
      <c r="G4349" s="380" t="inlineStr">
        <is>
          <t>RT Urban Large</t>
        </is>
      </c>
      <c r="H4349" s="413" t="inlineStr">
        <is>
          <t>Other Urban</t>
        </is>
      </c>
    </row>
    <row r="4350" ht="15.75" customFormat="1" customHeight="1" s="41">
      <c r="B4350" s="416" t="inlineStr">
        <is>
          <t>E02004444</t>
        </is>
      </c>
      <c r="C4350" s="417" t="inlineStr">
        <is>
          <t>Basildon 021</t>
        </is>
      </c>
      <c r="D4350" s="417" t="inlineStr">
        <is>
          <t>E07000066</t>
        </is>
      </c>
      <c r="E4350" s="417" t="inlineStr">
        <is>
          <t>Basildon</t>
        </is>
      </c>
      <c r="F4350" s="417" t="inlineStr">
        <is>
          <t>South East</t>
        </is>
      </c>
      <c r="G4350" s="380" t="inlineStr">
        <is>
          <t>RT Urban Large</t>
        </is>
      </c>
      <c r="H4350" s="413" t="inlineStr">
        <is>
          <t>Other Urban</t>
        </is>
      </c>
    </row>
    <row r="4351" ht="15.75" customFormat="1" customHeight="1" s="41">
      <c r="B4351" s="416" t="inlineStr">
        <is>
          <t>E02004445</t>
        </is>
      </c>
      <c r="C4351" s="417" t="inlineStr">
        <is>
          <t>Basildon 022</t>
        </is>
      </c>
      <c r="D4351" s="417" t="inlineStr">
        <is>
          <t>E07000066</t>
        </is>
      </c>
      <c r="E4351" s="417" t="inlineStr">
        <is>
          <t>Basildon</t>
        </is>
      </c>
      <c r="F4351" s="417" t="inlineStr">
        <is>
          <t>South East</t>
        </is>
      </c>
      <c r="G4351" s="380" t="inlineStr">
        <is>
          <t>RT Urban Large</t>
        </is>
      </c>
      <c r="H4351" s="413" t="inlineStr">
        <is>
          <t>Other Urban</t>
        </is>
      </c>
    </row>
    <row r="4352" ht="15.75" customFormat="1" customHeight="1" s="41">
      <c r="B4352" s="416" t="inlineStr">
        <is>
          <t>E02004446</t>
        </is>
      </c>
      <c r="C4352" s="417" t="inlineStr">
        <is>
          <t>Braintree 001</t>
        </is>
      </c>
      <c r="D4352" s="417" t="inlineStr">
        <is>
          <t>E07000067</t>
        </is>
      </c>
      <c r="E4352" s="417" t="inlineStr">
        <is>
          <t>Braintree</t>
        </is>
      </c>
      <c r="F4352" s="417" t="inlineStr">
        <is>
          <t>South East</t>
        </is>
      </c>
      <c r="G4352" s="380" t="inlineStr">
        <is>
          <t>RT Rural</t>
        </is>
      </c>
      <c r="H4352" s="413" t="inlineStr">
        <is>
          <t>Rural</t>
        </is>
      </c>
    </row>
    <row r="4353" ht="15.75" customFormat="1" customHeight="1" s="41">
      <c r="B4353" s="416" t="inlineStr">
        <is>
          <t>E02004447</t>
        </is>
      </c>
      <c r="C4353" s="417" t="inlineStr">
        <is>
          <t>Braintree 002</t>
        </is>
      </c>
      <c r="D4353" s="417" t="inlineStr">
        <is>
          <t>E07000067</t>
        </is>
      </c>
      <c r="E4353" s="417" t="inlineStr">
        <is>
          <t>Braintree</t>
        </is>
      </c>
      <c r="F4353" s="417" t="inlineStr">
        <is>
          <t>South East</t>
        </is>
      </c>
      <c r="G4353" s="380" t="inlineStr">
        <is>
          <t>RT Rural</t>
        </is>
      </c>
      <c r="H4353" s="413" t="inlineStr">
        <is>
          <t>Rural</t>
        </is>
      </c>
    </row>
    <row r="4354" ht="15.75" customFormat="1" customHeight="1" s="41">
      <c r="B4354" s="416" t="inlineStr">
        <is>
          <t>E02004448</t>
        </is>
      </c>
      <c r="C4354" s="417" t="inlineStr">
        <is>
          <t>Braintree 003</t>
        </is>
      </c>
      <c r="D4354" s="417" t="inlineStr">
        <is>
          <t>E07000067</t>
        </is>
      </c>
      <c r="E4354" s="417" t="inlineStr">
        <is>
          <t>Braintree</t>
        </is>
      </c>
      <c r="F4354" s="417" t="inlineStr">
        <is>
          <t>South East</t>
        </is>
      </c>
      <c r="G4354" s="380" t="inlineStr">
        <is>
          <t>RT Rural</t>
        </is>
      </c>
      <c r="H4354" s="413" t="inlineStr">
        <is>
          <t>Rural</t>
        </is>
      </c>
    </row>
    <row r="4355" ht="15.75" customFormat="1" customHeight="1" s="41">
      <c r="B4355" s="416" t="inlineStr">
        <is>
          <t>E02004449</t>
        </is>
      </c>
      <c r="C4355" s="417" t="inlineStr">
        <is>
          <t>Braintree 004</t>
        </is>
      </c>
      <c r="D4355" s="417" t="inlineStr">
        <is>
          <t>E07000067</t>
        </is>
      </c>
      <c r="E4355" s="417" t="inlineStr">
        <is>
          <t>Braintree</t>
        </is>
      </c>
      <c r="F4355" s="417" t="inlineStr">
        <is>
          <t>South East</t>
        </is>
      </c>
      <c r="G4355" s="380" t="inlineStr">
        <is>
          <t>RT Rural</t>
        </is>
      </c>
      <c r="H4355" s="413" t="inlineStr">
        <is>
          <t>Rural</t>
        </is>
      </c>
    </row>
    <row r="4356" ht="15.75" customFormat="1" customHeight="1" s="41">
      <c r="B4356" s="416" t="inlineStr">
        <is>
          <t>E02004450</t>
        </is>
      </c>
      <c r="C4356" s="417" t="inlineStr">
        <is>
          <t>Braintree 005</t>
        </is>
      </c>
      <c r="D4356" s="417" t="inlineStr">
        <is>
          <t>E07000067</t>
        </is>
      </c>
      <c r="E4356" s="417" t="inlineStr">
        <is>
          <t>Braintree</t>
        </is>
      </c>
      <c r="F4356" s="417" t="inlineStr">
        <is>
          <t>South East</t>
        </is>
      </c>
      <c r="G4356" s="380" t="inlineStr">
        <is>
          <t>RT Rural</t>
        </is>
      </c>
      <c r="H4356" s="413" t="inlineStr">
        <is>
          <t>Rural</t>
        </is>
      </c>
    </row>
    <row r="4357" ht="15.75" customFormat="1" customHeight="1" s="41">
      <c r="B4357" s="416" t="inlineStr">
        <is>
          <t>E02004451</t>
        </is>
      </c>
      <c r="C4357" s="417" t="inlineStr">
        <is>
          <t>Braintree 006</t>
        </is>
      </c>
      <c r="D4357" s="417" t="inlineStr">
        <is>
          <t>E07000067</t>
        </is>
      </c>
      <c r="E4357" s="417" t="inlineStr">
        <is>
          <t>Braintree</t>
        </is>
      </c>
      <c r="F4357" s="417" t="inlineStr">
        <is>
          <t>South East</t>
        </is>
      </c>
      <c r="G4357" s="380" t="inlineStr">
        <is>
          <t>RT Rural</t>
        </is>
      </c>
      <c r="H4357" s="413" t="inlineStr">
        <is>
          <t>Rural</t>
        </is>
      </c>
    </row>
    <row r="4358" ht="15.75" customFormat="1" customHeight="1" s="41">
      <c r="B4358" s="416" t="inlineStr">
        <is>
          <t>E02004452</t>
        </is>
      </c>
      <c r="C4358" s="417" t="inlineStr">
        <is>
          <t>Braintree 007</t>
        </is>
      </c>
      <c r="D4358" s="417" t="inlineStr">
        <is>
          <t>E07000067</t>
        </is>
      </c>
      <c r="E4358" s="417" t="inlineStr">
        <is>
          <t>Braintree</t>
        </is>
      </c>
      <c r="F4358" s="417" t="inlineStr">
        <is>
          <t>South East</t>
        </is>
      </c>
      <c r="G4358" s="380" t="inlineStr">
        <is>
          <t>RT Rural</t>
        </is>
      </c>
      <c r="H4358" s="413" t="inlineStr">
        <is>
          <t>Rural</t>
        </is>
      </c>
    </row>
    <row r="4359" ht="15.75" customFormat="1" customHeight="1" s="41">
      <c r="B4359" s="416" t="inlineStr">
        <is>
          <t>E02004453</t>
        </is>
      </c>
      <c r="C4359" s="417" t="inlineStr">
        <is>
          <t>Braintree 008</t>
        </is>
      </c>
      <c r="D4359" s="417" t="inlineStr">
        <is>
          <t>E07000067</t>
        </is>
      </c>
      <c r="E4359" s="417" t="inlineStr">
        <is>
          <t>Braintree</t>
        </is>
      </c>
      <c r="F4359" s="417" t="inlineStr">
        <is>
          <t>South East</t>
        </is>
      </c>
      <c r="G4359" s="380" t="inlineStr">
        <is>
          <t>RT Urban Medium</t>
        </is>
      </c>
      <c r="H4359" s="413" t="inlineStr">
        <is>
          <t>Other Urban</t>
        </is>
      </c>
    </row>
    <row r="4360" ht="15.75" customFormat="1" customHeight="1" s="41">
      <c r="B4360" s="416" t="inlineStr">
        <is>
          <t>E02004454</t>
        </is>
      </c>
      <c r="C4360" s="417" t="inlineStr">
        <is>
          <t>Braintree 009</t>
        </is>
      </c>
      <c r="D4360" s="417" t="inlineStr">
        <is>
          <t>E07000067</t>
        </is>
      </c>
      <c r="E4360" s="417" t="inlineStr">
        <is>
          <t>Braintree</t>
        </is>
      </c>
      <c r="F4360" s="417" t="inlineStr">
        <is>
          <t>South East</t>
        </is>
      </c>
      <c r="G4360" s="380" t="inlineStr">
        <is>
          <t>RT Urban Medium</t>
        </is>
      </c>
      <c r="H4360" s="413" t="inlineStr">
        <is>
          <t>Other Urban</t>
        </is>
      </c>
    </row>
    <row r="4361" ht="15.75" customFormat="1" customHeight="1" s="41">
      <c r="B4361" s="416" t="inlineStr">
        <is>
          <t>E02004455</t>
        </is>
      </c>
      <c r="C4361" s="417" t="inlineStr">
        <is>
          <t>Braintree 010</t>
        </is>
      </c>
      <c r="D4361" s="417" t="inlineStr">
        <is>
          <t>E07000067</t>
        </is>
      </c>
      <c r="E4361" s="417" t="inlineStr">
        <is>
          <t>Braintree</t>
        </is>
      </c>
      <c r="F4361" s="417" t="inlineStr">
        <is>
          <t>South East</t>
        </is>
      </c>
      <c r="G4361" s="380" t="inlineStr">
        <is>
          <t>RT Urban Medium</t>
        </is>
      </c>
      <c r="H4361" s="413" t="inlineStr">
        <is>
          <t>Other Urban</t>
        </is>
      </c>
    </row>
    <row r="4362" ht="15.75" customFormat="1" customHeight="1" s="41">
      <c r="B4362" s="416" t="inlineStr">
        <is>
          <t>E02004456</t>
        </is>
      </c>
      <c r="C4362" s="417" t="inlineStr">
        <is>
          <t>Braintree 011</t>
        </is>
      </c>
      <c r="D4362" s="417" t="inlineStr">
        <is>
          <t>E07000067</t>
        </is>
      </c>
      <c r="E4362" s="417" t="inlineStr">
        <is>
          <t>Braintree</t>
        </is>
      </c>
      <c r="F4362" s="417" t="inlineStr">
        <is>
          <t>South East</t>
        </is>
      </c>
      <c r="G4362" s="380" t="inlineStr">
        <is>
          <t>RT Urban Medium</t>
        </is>
      </c>
      <c r="H4362" s="413" t="inlineStr">
        <is>
          <t>Other Urban</t>
        </is>
      </c>
    </row>
    <row r="4363" ht="15.75" customFormat="1" customHeight="1" s="41">
      <c r="B4363" s="416" t="inlineStr">
        <is>
          <t>E02004457</t>
        </is>
      </c>
      <c r="C4363" s="417" t="inlineStr">
        <is>
          <t>Braintree 012</t>
        </is>
      </c>
      <c r="D4363" s="417" t="inlineStr">
        <is>
          <t>E07000067</t>
        </is>
      </c>
      <c r="E4363" s="417" t="inlineStr">
        <is>
          <t>Braintree</t>
        </is>
      </c>
      <c r="F4363" s="417" t="inlineStr">
        <is>
          <t>South East</t>
        </is>
      </c>
      <c r="G4363" s="380" t="inlineStr">
        <is>
          <t>RT Rural</t>
        </is>
      </c>
      <c r="H4363" s="413" t="inlineStr">
        <is>
          <t>Rural</t>
        </is>
      </c>
    </row>
    <row r="4364" ht="15.75" customFormat="1" customHeight="1" s="41">
      <c r="B4364" s="416" t="inlineStr">
        <is>
          <t>E02004458</t>
        </is>
      </c>
      <c r="C4364" s="417" t="inlineStr">
        <is>
          <t>Braintree 013</t>
        </is>
      </c>
      <c r="D4364" s="417" t="inlineStr">
        <is>
          <t>E07000067</t>
        </is>
      </c>
      <c r="E4364" s="417" t="inlineStr">
        <is>
          <t>Braintree</t>
        </is>
      </c>
      <c r="F4364" s="417" t="inlineStr">
        <is>
          <t>South East</t>
        </is>
      </c>
      <c r="G4364" s="380" t="inlineStr">
        <is>
          <t>RT Urban Medium</t>
        </is>
      </c>
      <c r="H4364" s="413" t="inlineStr">
        <is>
          <t>Other Urban</t>
        </is>
      </c>
    </row>
    <row r="4365" ht="15.75" customFormat="1" customHeight="1" s="41">
      <c r="B4365" s="416" t="inlineStr">
        <is>
          <t>E02004459</t>
        </is>
      </c>
      <c r="C4365" s="417" t="inlineStr">
        <is>
          <t>Braintree 014</t>
        </is>
      </c>
      <c r="D4365" s="417" t="inlineStr">
        <is>
          <t>E07000067</t>
        </is>
      </c>
      <c r="E4365" s="417" t="inlineStr">
        <is>
          <t>Braintree</t>
        </is>
      </c>
      <c r="F4365" s="417" t="inlineStr">
        <is>
          <t>South East</t>
        </is>
      </c>
      <c r="G4365" s="380" t="inlineStr">
        <is>
          <t>RT Rural</t>
        </is>
      </c>
      <c r="H4365" s="413" t="inlineStr">
        <is>
          <t>Rural</t>
        </is>
      </c>
    </row>
    <row r="4366" ht="15.75" customFormat="1" customHeight="1" s="41">
      <c r="B4366" s="416" t="inlineStr">
        <is>
          <t>E02004460</t>
        </is>
      </c>
      <c r="C4366" s="417" t="inlineStr">
        <is>
          <t>Braintree 015</t>
        </is>
      </c>
      <c r="D4366" s="417" t="inlineStr">
        <is>
          <t>E07000067</t>
        </is>
      </c>
      <c r="E4366" s="417" t="inlineStr">
        <is>
          <t>Braintree</t>
        </is>
      </c>
      <c r="F4366" s="417" t="inlineStr">
        <is>
          <t>South East</t>
        </is>
      </c>
      <c r="G4366" s="380" t="inlineStr">
        <is>
          <t>RT Rural</t>
        </is>
      </c>
      <c r="H4366" s="413" t="inlineStr">
        <is>
          <t>Rural</t>
        </is>
      </c>
    </row>
    <row r="4367" ht="15.75" customFormat="1" customHeight="1" s="41">
      <c r="B4367" s="416" t="inlineStr">
        <is>
          <t>E02004461</t>
        </is>
      </c>
      <c r="C4367" s="417" t="inlineStr">
        <is>
          <t>Braintree 016</t>
        </is>
      </c>
      <c r="D4367" s="417" t="inlineStr">
        <is>
          <t>E07000067</t>
        </is>
      </c>
      <c r="E4367" s="417" t="inlineStr">
        <is>
          <t>Braintree</t>
        </is>
      </c>
      <c r="F4367" s="417" t="inlineStr">
        <is>
          <t>South East</t>
        </is>
      </c>
      <c r="G4367" s="380" t="inlineStr">
        <is>
          <t>RT Rural</t>
        </is>
      </c>
      <c r="H4367" s="413" t="inlineStr">
        <is>
          <t>Rural</t>
        </is>
      </c>
    </row>
    <row r="4368" ht="15.75" customFormat="1" customHeight="1" s="41">
      <c r="B4368" s="416" t="inlineStr">
        <is>
          <t>E02004462</t>
        </is>
      </c>
      <c r="C4368" s="417" t="inlineStr">
        <is>
          <t>Braintree 017</t>
        </is>
      </c>
      <c r="D4368" s="417" t="inlineStr">
        <is>
          <t>E07000067</t>
        </is>
      </c>
      <c r="E4368" s="417" t="inlineStr">
        <is>
          <t>Braintree</t>
        </is>
      </c>
      <c r="F4368" s="417" t="inlineStr">
        <is>
          <t>South East</t>
        </is>
      </c>
      <c r="G4368" s="380" t="inlineStr">
        <is>
          <t>RT Urban Small</t>
        </is>
      </c>
      <c r="H4368" s="413" t="inlineStr">
        <is>
          <t>Other Urban</t>
        </is>
      </c>
    </row>
    <row r="4369" ht="15.75" customFormat="1" customHeight="1" s="41">
      <c r="B4369" s="416" t="inlineStr">
        <is>
          <t>E02004463</t>
        </is>
      </c>
      <c r="C4369" s="417" t="inlineStr">
        <is>
          <t>Braintree 018</t>
        </is>
      </c>
      <c r="D4369" s="417" t="inlineStr">
        <is>
          <t>E07000067</t>
        </is>
      </c>
      <c r="E4369" s="417" t="inlineStr">
        <is>
          <t>Braintree</t>
        </is>
      </c>
      <c r="F4369" s="417" t="inlineStr">
        <is>
          <t>South East</t>
        </is>
      </c>
      <c r="G4369" s="380" t="inlineStr">
        <is>
          <t>RT Rural</t>
        </is>
      </c>
      <c r="H4369" s="413" t="inlineStr">
        <is>
          <t>Rural</t>
        </is>
      </c>
    </row>
    <row r="4370" ht="15.75" customFormat="1" customHeight="1" s="41">
      <c r="B4370" s="416" t="inlineStr">
        <is>
          <t>E02004464</t>
        </is>
      </c>
      <c r="C4370" s="417" t="inlineStr">
        <is>
          <t>Brentwood 001</t>
        </is>
      </c>
      <c r="D4370" s="417" t="inlineStr">
        <is>
          <t>E07000068</t>
        </is>
      </c>
      <c r="E4370" s="417" t="inlineStr">
        <is>
          <t>Brentwood</t>
        </is>
      </c>
      <c r="F4370" s="417" t="inlineStr">
        <is>
          <t>South East</t>
        </is>
      </c>
      <c r="G4370" s="380" t="inlineStr">
        <is>
          <t>RT Rural</t>
        </is>
      </c>
      <c r="H4370" s="413" t="inlineStr">
        <is>
          <t>Rural</t>
        </is>
      </c>
    </row>
    <row r="4371" ht="15.75" customFormat="1" customHeight="1" s="41">
      <c r="B4371" s="416" t="inlineStr">
        <is>
          <t>E02004465</t>
        </is>
      </c>
      <c r="C4371" s="417" t="inlineStr">
        <is>
          <t>Brentwood 002</t>
        </is>
      </c>
      <c r="D4371" s="417" t="inlineStr">
        <is>
          <t>E07000068</t>
        </is>
      </c>
      <c r="E4371" s="417" t="inlineStr">
        <is>
          <t>Brentwood</t>
        </is>
      </c>
      <c r="F4371" s="417" t="inlineStr">
        <is>
          <t>South East</t>
        </is>
      </c>
      <c r="G4371" s="380" t="inlineStr">
        <is>
          <t>RT Rural</t>
        </is>
      </c>
      <c r="H4371" s="413" t="inlineStr">
        <is>
          <t>Rural</t>
        </is>
      </c>
    </row>
    <row r="4372" ht="15.75" customFormat="1" customHeight="1" s="41">
      <c r="B4372" s="416" t="inlineStr">
        <is>
          <t>E02004466</t>
        </is>
      </c>
      <c r="C4372" s="417" t="inlineStr">
        <is>
          <t>Brentwood 003</t>
        </is>
      </c>
      <c r="D4372" s="417" t="inlineStr">
        <is>
          <t>E07000068</t>
        </is>
      </c>
      <c r="E4372" s="417" t="inlineStr">
        <is>
          <t>Brentwood</t>
        </is>
      </c>
      <c r="F4372" s="417" t="inlineStr">
        <is>
          <t>South East</t>
        </is>
      </c>
      <c r="G4372" s="380" t="inlineStr">
        <is>
          <t>RT Urban Medium</t>
        </is>
      </c>
      <c r="H4372" s="413" t="inlineStr">
        <is>
          <t>Other Urban</t>
        </is>
      </c>
    </row>
    <row r="4373" ht="15.75" customFormat="1" customHeight="1" s="41">
      <c r="B4373" s="416" t="inlineStr">
        <is>
          <t>E02004467</t>
        </is>
      </c>
      <c r="C4373" s="417" t="inlineStr">
        <is>
          <t>Brentwood 004</t>
        </is>
      </c>
      <c r="D4373" s="417" t="inlineStr">
        <is>
          <t>E07000068</t>
        </is>
      </c>
      <c r="E4373" s="417" t="inlineStr">
        <is>
          <t>Brentwood</t>
        </is>
      </c>
      <c r="F4373" s="417" t="inlineStr">
        <is>
          <t>South East</t>
        </is>
      </c>
      <c r="G4373" s="380" t="inlineStr">
        <is>
          <t>RT Urban Medium</t>
        </is>
      </c>
      <c r="H4373" s="413" t="inlineStr">
        <is>
          <t>Other Urban</t>
        </is>
      </c>
    </row>
    <row r="4374" ht="15.75" customFormat="1" customHeight="1" s="41">
      <c r="B4374" s="416" t="inlineStr">
        <is>
          <t>E02004468</t>
        </is>
      </c>
      <c r="C4374" s="417" t="inlineStr">
        <is>
          <t>Brentwood 005</t>
        </is>
      </c>
      <c r="D4374" s="417" t="inlineStr">
        <is>
          <t>E07000068</t>
        </is>
      </c>
      <c r="E4374" s="417" t="inlineStr">
        <is>
          <t>Brentwood</t>
        </is>
      </c>
      <c r="F4374" s="417" t="inlineStr">
        <is>
          <t>South East</t>
        </is>
      </c>
      <c r="G4374" s="380" t="inlineStr">
        <is>
          <t>RT Urban Medium</t>
        </is>
      </c>
      <c r="H4374" s="413" t="inlineStr">
        <is>
          <t>Other Urban</t>
        </is>
      </c>
    </row>
    <row r="4375" ht="15.75" customFormat="1" customHeight="1" s="41">
      <c r="B4375" s="416" t="inlineStr">
        <is>
          <t>E02004469</t>
        </is>
      </c>
      <c r="C4375" s="417" t="inlineStr">
        <is>
          <t>Brentwood 006</t>
        </is>
      </c>
      <c r="D4375" s="417" t="inlineStr">
        <is>
          <t>E07000068</t>
        </is>
      </c>
      <c r="E4375" s="417" t="inlineStr">
        <is>
          <t>Brentwood</t>
        </is>
      </c>
      <c r="F4375" s="417" t="inlineStr">
        <is>
          <t>South East</t>
        </is>
      </c>
      <c r="G4375" s="380" t="inlineStr">
        <is>
          <t>RT Urban Medium</t>
        </is>
      </c>
      <c r="H4375" s="413" t="inlineStr">
        <is>
          <t>Other Urban</t>
        </is>
      </c>
    </row>
    <row r="4376" ht="15.75" customFormat="1" customHeight="1" s="41">
      <c r="B4376" s="416" t="inlineStr">
        <is>
          <t>E02004470</t>
        </is>
      </c>
      <c r="C4376" s="417" t="inlineStr">
        <is>
          <t>Brentwood 007</t>
        </is>
      </c>
      <c r="D4376" s="417" t="inlineStr">
        <is>
          <t>E07000068</t>
        </is>
      </c>
      <c r="E4376" s="417" t="inlineStr">
        <is>
          <t>Brentwood</t>
        </is>
      </c>
      <c r="F4376" s="417" t="inlineStr">
        <is>
          <t>South East</t>
        </is>
      </c>
      <c r="G4376" s="380" t="inlineStr">
        <is>
          <t>RT Urban Medium</t>
        </is>
      </c>
      <c r="H4376" s="413" t="inlineStr">
        <is>
          <t>Other Urban</t>
        </is>
      </c>
    </row>
    <row r="4377" ht="15.75" customFormat="1" customHeight="1" s="41">
      <c r="B4377" s="416" t="inlineStr">
        <is>
          <t>E02004471</t>
        </is>
      </c>
      <c r="C4377" s="417" t="inlineStr">
        <is>
          <t>Brentwood 008</t>
        </is>
      </c>
      <c r="D4377" s="417" t="inlineStr">
        <is>
          <t>E07000068</t>
        </is>
      </c>
      <c r="E4377" s="417" t="inlineStr">
        <is>
          <t>Brentwood</t>
        </is>
      </c>
      <c r="F4377" s="417" t="inlineStr">
        <is>
          <t>South East</t>
        </is>
      </c>
      <c r="G4377" s="380" t="inlineStr">
        <is>
          <t>RT Rural</t>
        </is>
      </c>
      <c r="H4377" s="413" t="inlineStr">
        <is>
          <t>Rural</t>
        </is>
      </c>
    </row>
    <row r="4378" ht="15.75" customFormat="1" customHeight="1" s="41">
      <c r="B4378" s="416" t="inlineStr">
        <is>
          <t>E02004472</t>
        </is>
      </c>
      <c r="C4378" s="417" t="inlineStr">
        <is>
          <t>Brentwood 009</t>
        </is>
      </c>
      <c r="D4378" s="417" t="inlineStr">
        <is>
          <t>E07000068</t>
        </is>
      </c>
      <c r="E4378" s="417" t="inlineStr">
        <is>
          <t>Brentwood</t>
        </is>
      </c>
      <c r="F4378" s="417" t="inlineStr">
        <is>
          <t>South East</t>
        </is>
      </c>
      <c r="G4378" s="380" t="inlineStr">
        <is>
          <t>RT Rural</t>
        </is>
      </c>
      <c r="H4378" s="413" t="inlineStr">
        <is>
          <t>Rural</t>
        </is>
      </c>
    </row>
    <row r="4379" ht="15.75" customFormat="1" customHeight="1" s="41">
      <c r="B4379" s="416" t="inlineStr">
        <is>
          <t>E02004473</t>
        </is>
      </c>
      <c r="C4379" s="417" t="inlineStr">
        <is>
          <t>Castle Point 001</t>
        </is>
      </c>
      <c r="D4379" s="417" t="inlineStr">
        <is>
          <t>E07000069</t>
        </is>
      </c>
      <c r="E4379" s="417" t="inlineStr">
        <is>
          <t>Castle Point</t>
        </is>
      </c>
      <c r="F4379" s="417" t="inlineStr">
        <is>
          <t>South East</t>
        </is>
      </c>
      <c r="G4379" s="380" t="inlineStr">
        <is>
          <t>RT Urban Big</t>
        </is>
      </c>
      <c r="H4379" s="413" t="inlineStr">
        <is>
          <t>Other Urban</t>
        </is>
      </c>
    </row>
    <row r="4380" ht="15.75" customFormat="1" customHeight="1" s="41">
      <c r="B4380" s="416" t="inlineStr">
        <is>
          <t>E02004474</t>
        </is>
      </c>
      <c r="C4380" s="417" t="inlineStr">
        <is>
          <t>Castle Point 002</t>
        </is>
      </c>
      <c r="D4380" s="417" t="inlineStr">
        <is>
          <t>E07000069</t>
        </is>
      </c>
      <c r="E4380" s="417" t="inlineStr">
        <is>
          <t>Castle Point</t>
        </is>
      </c>
      <c r="F4380" s="417" t="inlineStr">
        <is>
          <t>South East</t>
        </is>
      </c>
      <c r="G4380" s="380" t="inlineStr">
        <is>
          <t>RT Urban Big</t>
        </is>
      </c>
      <c r="H4380" s="413" t="inlineStr">
        <is>
          <t>Other Urban</t>
        </is>
      </c>
    </row>
    <row r="4381" ht="15.75" customFormat="1" customHeight="1" s="41">
      <c r="B4381" s="416" t="inlineStr">
        <is>
          <t>E02004475</t>
        </is>
      </c>
      <c r="C4381" s="417" t="inlineStr">
        <is>
          <t>Castle Point 003</t>
        </is>
      </c>
      <c r="D4381" s="417" t="inlineStr">
        <is>
          <t>E07000069</t>
        </is>
      </c>
      <c r="E4381" s="417" t="inlineStr">
        <is>
          <t>Castle Point</t>
        </is>
      </c>
      <c r="F4381" s="417" t="inlineStr">
        <is>
          <t>South East</t>
        </is>
      </c>
      <c r="G4381" s="380" t="inlineStr">
        <is>
          <t>RT Urban Big</t>
        </is>
      </c>
      <c r="H4381" s="413" t="inlineStr">
        <is>
          <t>Other Urban</t>
        </is>
      </c>
    </row>
    <row r="4382" ht="15.75" customFormat="1" customHeight="1" s="41">
      <c r="B4382" s="416" t="inlineStr">
        <is>
          <t>E02004476</t>
        </is>
      </c>
      <c r="C4382" s="417" t="inlineStr">
        <is>
          <t>Castle Point 004</t>
        </is>
      </c>
      <c r="D4382" s="417" t="inlineStr">
        <is>
          <t>E07000069</t>
        </is>
      </c>
      <c r="E4382" s="417" t="inlineStr">
        <is>
          <t>Castle Point</t>
        </is>
      </c>
      <c r="F4382" s="417" t="inlineStr">
        <is>
          <t>South East</t>
        </is>
      </c>
      <c r="G4382" s="380" t="inlineStr">
        <is>
          <t>RT Urban Big</t>
        </is>
      </c>
      <c r="H4382" s="413" t="inlineStr">
        <is>
          <t>Other Urban</t>
        </is>
      </c>
    </row>
    <row r="4383" ht="15.75" customFormat="1" customHeight="1" s="41">
      <c r="B4383" s="416" t="inlineStr">
        <is>
          <t>E02004477</t>
        </is>
      </c>
      <c r="C4383" s="417" t="inlineStr">
        <is>
          <t>Castle Point 005</t>
        </is>
      </c>
      <c r="D4383" s="417" t="inlineStr">
        <is>
          <t>E07000069</t>
        </is>
      </c>
      <c r="E4383" s="417" t="inlineStr">
        <is>
          <t>Castle Point</t>
        </is>
      </c>
      <c r="F4383" s="417" t="inlineStr">
        <is>
          <t>South East</t>
        </is>
      </c>
      <c r="G4383" s="380" t="inlineStr">
        <is>
          <t>RT Urban Big</t>
        </is>
      </c>
      <c r="H4383" s="413" t="inlineStr">
        <is>
          <t>Other Urban</t>
        </is>
      </c>
    </row>
    <row r="4384" ht="15.75" customFormat="1" customHeight="1" s="41">
      <c r="B4384" s="416" t="inlineStr">
        <is>
          <t>E02004478</t>
        </is>
      </c>
      <c r="C4384" s="417" t="inlineStr">
        <is>
          <t>Castle Point 006</t>
        </is>
      </c>
      <c r="D4384" s="417" t="inlineStr">
        <is>
          <t>E07000069</t>
        </is>
      </c>
      <c r="E4384" s="417" t="inlineStr">
        <is>
          <t>Castle Point</t>
        </is>
      </c>
      <c r="F4384" s="417" t="inlineStr">
        <is>
          <t>South East</t>
        </is>
      </c>
      <c r="G4384" s="380" t="inlineStr">
        <is>
          <t>RT Urban Big</t>
        </is>
      </c>
      <c r="H4384" s="413" t="inlineStr">
        <is>
          <t>Other Urban</t>
        </is>
      </c>
    </row>
    <row r="4385" ht="15.75" customFormat="1" customHeight="1" s="41">
      <c r="B4385" s="416" t="inlineStr">
        <is>
          <t>E02004479</t>
        </is>
      </c>
      <c r="C4385" s="417" t="inlineStr">
        <is>
          <t>Castle Point 007</t>
        </is>
      </c>
      <c r="D4385" s="417" t="inlineStr">
        <is>
          <t>E07000069</t>
        </is>
      </c>
      <c r="E4385" s="417" t="inlineStr">
        <is>
          <t>Castle Point</t>
        </is>
      </c>
      <c r="F4385" s="417" t="inlineStr">
        <is>
          <t>South East</t>
        </is>
      </c>
      <c r="G4385" s="380" t="inlineStr">
        <is>
          <t>RT Urban Big</t>
        </is>
      </c>
      <c r="H4385" s="413" t="inlineStr">
        <is>
          <t>Other Urban</t>
        </is>
      </c>
    </row>
    <row r="4386" ht="15.75" customFormat="1" customHeight="1" s="41">
      <c r="B4386" s="416" t="inlineStr">
        <is>
          <t>E02004480</t>
        </is>
      </c>
      <c r="C4386" s="417" t="inlineStr">
        <is>
          <t>Castle Point 008</t>
        </is>
      </c>
      <c r="D4386" s="417" t="inlineStr">
        <is>
          <t>E07000069</t>
        </is>
      </c>
      <c r="E4386" s="417" t="inlineStr">
        <is>
          <t>Castle Point</t>
        </is>
      </c>
      <c r="F4386" s="417" t="inlineStr">
        <is>
          <t>South East</t>
        </is>
      </c>
      <c r="G4386" s="380" t="inlineStr">
        <is>
          <t>RT Urban Medium</t>
        </is>
      </c>
      <c r="H4386" s="413" t="inlineStr">
        <is>
          <t>Other Urban</t>
        </is>
      </c>
    </row>
    <row r="4387" ht="15.75" customFormat="1" customHeight="1" s="41">
      <c r="B4387" s="416" t="inlineStr">
        <is>
          <t>E02004481</t>
        </is>
      </c>
      <c r="C4387" s="417" t="inlineStr">
        <is>
          <t>Castle Point 009</t>
        </is>
      </c>
      <c r="D4387" s="417" t="inlineStr">
        <is>
          <t>E07000069</t>
        </is>
      </c>
      <c r="E4387" s="417" t="inlineStr">
        <is>
          <t>Castle Point</t>
        </is>
      </c>
      <c r="F4387" s="417" t="inlineStr">
        <is>
          <t>South East</t>
        </is>
      </c>
      <c r="G4387" s="380" t="inlineStr">
        <is>
          <t>RT Urban Medium</t>
        </is>
      </c>
      <c r="H4387" s="413" t="inlineStr">
        <is>
          <t>Other Urban</t>
        </is>
      </c>
    </row>
    <row r="4388" ht="15.75" customFormat="1" customHeight="1" s="41">
      <c r="B4388" s="416" t="inlineStr">
        <is>
          <t>E02004482</t>
        </is>
      </c>
      <c r="C4388" s="417" t="inlineStr">
        <is>
          <t>Castle Point 010</t>
        </is>
      </c>
      <c r="D4388" s="417" t="inlineStr">
        <is>
          <t>E07000069</t>
        </is>
      </c>
      <c r="E4388" s="417" t="inlineStr">
        <is>
          <t>Castle Point</t>
        </is>
      </c>
      <c r="F4388" s="417" t="inlineStr">
        <is>
          <t>South East</t>
        </is>
      </c>
      <c r="G4388" s="380" t="inlineStr">
        <is>
          <t>RT Urban Medium</t>
        </is>
      </c>
      <c r="H4388" s="413" t="inlineStr">
        <is>
          <t>Other Urban</t>
        </is>
      </c>
    </row>
    <row r="4389" ht="15.75" customFormat="1" customHeight="1" s="41">
      <c r="B4389" s="416" t="inlineStr">
        <is>
          <t>E02004483</t>
        </is>
      </c>
      <c r="C4389" s="417" t="inlineStr">
        <is>
          <t>Castle Point 011</t>
        </is>
      </c>
      <c r="D4389" s="417" t="inlineStr">
        <is>
          <t>E07000069</t>
        </is>
      </c>
      <c r="E4389" s="417" t="inlineStr">
        <is>
          <t>Castle Point</t>
        </is>
      </c>
      <c r="F4389" s="417" t="inlineStr">
        <is>
          <t>South East</t>
        </is>
      </c>
      <c r="G4389" s="380" t="inlineStr">
        <is>
          <t>RT Urban Medium</t>
        </is>
      </c>
      <c r="H4389" s="413" t="inlineStr">
        <is>
          <t>Other Urban</t>
        </is>
      </c>
    </row>
    <row r="4390" ht="15.75" customFormat="1" customHeight="1" s="41">
      <c r="B4390" s="416" t="inlineStr">
        <is>
          <t>E02004484</t>
        </is>
      </c>
      <c r="C4390" s="417" t="inlineStr">
        <is>
          <t>Castle Point 012</t>
        </is>
      </c>
      <c r="D4390" s="417" t="inlineStr">
        <is>
          <t>E07000069</t>
        </is>
      </c>
      <c r="E4390" s="417" t="inlineStr">
        <is>
          <t>Castle Point</t>
        </is>
      </c>
      <c r="F4390" s="417" t="inlineStr">
        <is>
          <t>South East</t>
        </is>
      </c>
      <c r="G4390" s="380" t="inlineStr">
        <is>
          <t>RT Rural</t>
        </is>
      </c>
      <c r="H4390" s="413" t="inlineStr">
        <is>
          <t>Rural</t>
        </is>
      </c>
    </row>
    <row r="4391" ht="15.75" customFormat="1" customHeight="1" s="41">
      <c r="B4391" s="416" t="inlineStr">
        <is>
          <t>E02004485</t>
        </is>
      </c>
      <c r="C4391" s="417" t="inlineStr">
        <is>
          <t>Chelmsford 001</t>
        </is>
      </c>
      <c r="D4391" s="417" t="inlineStr">
        <is>
          <t>E07000070</t>
        </is>
      </c>
      <c r="E4391" s="417" t="inlineStr">
        <is>
          <t>Chelmsford</t>
        </is>
      </c>
      <c r="F4391" s="417" t="inlineStr">
        <is>
          <t>South East</t>
        </is>
      </c>
      <c r="G4391" s="380" t="inlineStr">
        <is>
          <t>RT Rural</t>
        </is>
      </c>
      <c r="H4391" s="413" t="inlineStr">
        <is>
          <t>Rural</t>
        </is>
      </c>
    </row>
    <row r="4392" ht="15.75" customFormat="1" customHeight="1" s="41">
      <c r="B4392" s="416" t="inlineStr">
        <is>
          <t>E02004486</t>
        </is>
      </c>
      <c r="C4392" s="417" t="inlineStr">
        <is>
          <t>Chelmsford 002</t>
        </is>
      </c>
      <c r="D4392" s="417" t="inlineStr">
        <is>
          <t>E07000070</t>
        </is>
      </c>
      <c r="E4392" s="417" t="inlineStr">
        <is>
          <t>Chelmsford</t>
        </is>
      </c>
      <c r="F4392" s="417" t="inlineStr">
        <is>
          <t>South East</t>
        </is>
      </c>
      <c r="G4392" s="380" t="inlineStr">
        <is>
          <t>RT Urban Medium</t>
        </is>
      </c>
      <c r="H4392" s="413" t="inlineStr">
        <is>
          <t>Other Urban</t>
        </is>
      </c>
    </row>
    <row r="4393" ht="15.75" customFormat="1" customHeight="1" s="41">
      <c r="B4393" s="416" t="inlineStr">
        <is>
          <t>E02004487</t>
        </is>
      </c>
      <c r="C4393" s="417" t="inlineStr">
        <is>
          <t>Chelmsford 003</t>
        </is>
      </c>
      <c r="D4393" s="417" t="inlineStr">
        <is>
          <t>E07000070</t>
        </is>
      </c>
      <c r="E4393" s="417" t="inlineStr">
        <is>
          <t>Chelmsford</t>
        </is>
      </c>
      <c r="F4393" s="417" t="inlineStr">
        <is>
          <t>South East</t>
        </is>
      </c>
      <c r="G4393" s="380" t="inlineStr">
        <is>
          <t>RT Rural</t>
        </is>
      </c>
      <c r="H4393" s="413" t="inlineStr">
        <is>
          <t>Rural</t>
        </is>
      </c>
    </row>
    <row r="4394" ht="15.75" customFormat="1" customHeight="1" s="41">
      <c r="B4394" s="416" t="inlineStr">
        <is>
          <t>E02004488</t>
        </is>
      </c>
      <c r="C4394" s="417" t="inlineStr">
        <is>
          <t>Chelmsford 004</t>
        </is>
      </c>
      <c r="D4394" s="417" t="inlineStr">
        <is>
          <t>E07000070</t>
        </is>
      </c>
      <c r="E4394" s="417" t="inlineStr">
        <is>
          <t>Chelmsford</t>
        </is>
      </c>
      <c r="F4394" s="417" t="inlineStr">
        <is>
          <t>South East</t>
        </is>
      </c>
      <c r="G4394" s="380" t="inlineStr">
        <is>
          <t>RT Urban Medium</t>
        </is>
      </c>
      <c r="H4394" s="413" t="inlineStr">
        <is>
          <t>Other Urban</t>
        </is>
      </c>
    </row>
    <row r="4395" ht="15.75" customFormat="1" customHeight="1" s="41">
      <c r="B4395" s="416" t="inlineStr">
        <is>
          <t>E02004489</t>
        </is>
      </c>
      <c r="C4395" s="417" t="inlineStr">
        <is>
          <t>Chelmsford 005</t>
        </is>
      </c>
      <c r="D4395" s="417" t="inlineStr">
        <is>
          <t>E07000070</t>
        </is>
      </c>
      <c r="E4395" s="417" t="inlineStr">
        <is>
          <t>Chelmsford</t>
        </is>
      </c>
      <c r="F4395" s="417" t="inlineStr">
        <is>
          <t>South East</t>
        </is>
      </c>
      <c r="G4395" s="380" t="inlineStr">
        <is>
          <t>RT Rural</t>
        </is>
      </c>
      <c r="H4395" s="413" t="inlineStr">
        <is>
          <t>Rural</t>
        </is>
      </c>
    </row>
    <row r="4396" ht="15.75" customFormat="1" customHeight="1" s="41">
      <c r="B4396" s="416" t="inlineStr">
        <is>
          <t>E02004490</t>
        </is>
      </c>
      <c r="C4396" s="417" t="inlineStr">
        <is>
          <t>Chelmsford 006</t>
        </is>
      </c>
      <c r="D4396" s="417" t="inlineStr">
        <is>
          <t>E07000070</t>
        </is>
      </c>
      <c r="E4396" s="417" t="inlineStr">
        <is>
          <t>Chelmsford</t>
        </is>
      </c>
      <c r="F4396" s="417" t="inlineStr">
        <is>
          <t>South East</t>
        </is>
      </c>
      <c r="G4396" s="380" t="inlineStr">
        <is>
          <t>RT Urban Medium</t>
        </is>
      </c>
      <c r="H4396" s="413" t="inlineStr">
        <is>
          <t>Other Urban</t>
        </is>
      </c>
    </row>
    <row r="4397" ht="15.75" customFormat="1" customHeight="1" s="41">
      <c r="B4397" s="416" t="inlineStr">
        <is>
          <t>E02004491</t>
        </is>
      </c>
      <c r="C4397" s="417" t="inlineStr">
        <is>
          <t>Chelmsford 007</t>
        </is>
      </c>
      <c r="D4397" s="417" t="inlineStr">
        <is>
          <t>E07000070</t>
        </is>
      </c>
      <c r="E4397" s="417" t="inlineStr">
        <is>
          <t>Chelmsford</t>
        </is>
      </c>
      <c r="F4397" s="417" t="inlineStr">
        <is>
          <t>South East</t>
        </is>
      </c>
      <c r="G4397" s="380" t="inlineStr">
        <is>
          <t>RT Urban Medium</t>
        </is>
      </c>
      <c r="H4397" s="413" t="inlineStr">
        <is>
          <t>Other Urban</t>
        </is>
      </c>
    </row>
    <row r="4398" ht="15.75" customFormat="1" customHeight="1" s="41">
      <c r="B4398" s="416" t="inlineStr">
        <is>
          <t>E02004492</t>
        </is>
      </c>
      <c r="C4398" s="417" t="inlineStr">
        <is>
          <t>Chelmsford 008</t>
        </is>
      </c>
      <c r="D4398" s="417" t="inlineStr">
        <is>
          <t>E07000070</t>
        </is>
      </c>
      <c r="E4398" s="417" t="inlineStr">
        <is>
          <t>Chelmsford</t>
        </is>
      </c>
      <c r="F4398" s="417" t="inlineStr">
        <is>
          <t>South East</t>
        </is>
      </c>
      <c r="G4398" s="380" t="inlineStr">
        <is>
          <t>RT Urban Medium</t>
        </is>
      </c>
      <c r="H4398" s="413" t="inlineStr">
        <is>
          <t>Other Urban</t>
        </is>
      </c>
    </row>
    <row r="4399" ht="15.75" customFormat="1" customHeight="1" s="41">
      <c r="B4399" s="416" t="inlineStr">
        <is>
          <t>E02004493</t>
        </is>
      </c>
      <c r="C4399" s="417" t="inlineStr">
        <is>
          <t>Chelmsford 009</t>
        </is>
      </c>
      <c r="D4399" s="417" t="inlineStr">
        <is>
          <t>E07000070</t>
        </is>
      </c>
      <c r="E4399" s="417" t="inlineStr">
        <is>
          <t>Chelmsford</t>
        </is>
      </c>
      <c r="F4399" s="417" t="inlineStr">
        <is>
          <t>South East</t>
        </is>
      </c>
      <c r="G4399" s="380" t="inlineStr">
        <is>
          <t>RT Urban Medium</t>
        </is>
      </c>
      <c r="H4399" s="413" t="inlineStr">
        <is>
          <t>Other Urban</t>
        </is>
      </c>
    </row>
    <row r="4400" ht="15.75" customFormat="1" customHeight="1" s="41">
      <c r="B4400" s="416" t="inlineStr">
        <is>
          <t>E02004494</t>
        </is>
      </c>
      <c r="C4400" s="417" t="inlineStr">
        <is>
          <t>Chelmsford 010</t>
        </is>
      </c>
      <c r="D4400" s="417" t="inlineStr">
        <is>
          <t>E07000070</t>
        </is>
      </c>
      <c r="E4400" s="417" t="inlineStr">
        <is>
          <t>Chelmsford</t>
        </is>
      </c>
      <c r="F4400" s="417" t="inlineStr">
        <is>
          <t>South East</t>
        </is>
      </c>
      <c r="G4400" s="380" t="inlineStr">
        <is>
          <t>RT Urban Medium</t>
        </is>
      </c>
      <c r="H4400" s="413" t="inlineStr">
        <is>
          <t>Other Urban</t>
        </is>
      </c>
    </row>
    <row r="4401" ht="15.75" customFormat="1" customHeight="1" s="41">
      <c r="B4401" s="416" t="inlineStr">
        <is>
          <t>E02004495</t>
        </is>
      </c>
      <c r="C4401" s="417" t="inlineStr">
        <is>
          <t>Chelmsford 011</t>
        </is>
      </c>
      <c r="D4401" s="417" t="inlineStr">
        <is>
          <t>E07000070</t>
        </is>
      </c>
      <c r="E4401" s="417" t="inlineStr">
        <is>
          <t>Chelmsford</t>
        </is>
      </c>
      <c r="F4401" s="417" t="inlineStr">
        <is>
          <t>South East</t>
        </is>
      </c>
      <c r="G4401" s="380" t="inlineStr">
        <is>
          <t>RT Rural</t>
        </is>
      </c>
      <c r="H4401" s="413" t="inlineStr">
        <is>
          <t>Rural</t>
        </is>
      </c>
    </row>
    <row r="4402" ht="15.75" customFormat="1" customHeight="1" s="41">
      <c r="B4402" s="416" t="inlineStr">
        <is>
          <t>E02004496</t>
        </is>
      </c>
      <c r="C4402" s="417" t="inlineStr">
        <is>
          <t>Chelmsford 012</t>
        </is>
      </c>
      <c r="D4402" s="417" t="inlineStr">
        <is>
          <t>E07000070</t>
        </is>
      </c>
      <c r="E4402" s="417" t="inlineStr">
        <is>
          <t>Chelmsford</t>
        </is>
      </c>
      <c r="F4402" s="417" t="inlineStr">
        <is>
          <t>South East</t>
        </is>
      </c>
      <c r="G4402" s="380" t="inlineStr">
        <is>
          <t>RT Urban Medium</t>
        </is>
      </c>
      <c r="H4402" s="413" t="inlineStr">
        <is>
          <t>Other Urban</t>
        </is>
      </c>
    </row>
    <row r="4403" ht="15.75" customFormat="1" customHeight="1" s="41">
      <c r="B4403" s="416" t="inlineStr">
        <is>
          <t>E02004497</t>
        </is>
      </c>
      <c r="C4403" s="417" t="inlineStr">
        <is>
          <t>Chelmsford 013</t>
        </is>
      </c>
      <c r="D4403" s="417" t="inlineStr">
        <is>
          <t>E07000070</t>
        </is>
      </c>
      <c r="E4403" s="417" t="inlineStr">
        <is>
          <t>Chelmsford</t>
        </is>
      </c>
      <c r="F4403" s="417" t="inlineStr">
        <is>
          <t>South East</t>
        </is>
      </c>
      <c r="G4403" s="380" t="inlineStr">
        <is>
          <t>RT Rural</t>
        </is>
      </c>
      <c r="H4403" s="413" t="inlineStr">
        <is>
          <t>Rural</t>
        </is>
      </c>
    </row>
    <row r="4404" ht="15.75" customFormat="1" customHeight="1" s="41">
      <c r="B4404" s="416" t="inlineStr">
        <is>
          <t>E02004498</t>
        </is>
      </c>
      <c r="C4404" s="417" t="inlineStr">
        <is>
          <t>Chelmsford 014</t>
        </is>
      </c>
      <c r="D4404" s="417" t="inlineStr">
        <is>
          <t>E07000070</t>
        </is>
      </c>
      <c r="E4404" s="417" t="inlineStr">
        <is>
          <t>Chelmsford</t>
        </is>
      </c>
      <c r="F4404" s="417" t="inlineStr">
        <is>
          <t>South East</t>
        </is>
      </c>
      <c r="G4404" s="380" t="inlineStr">
        <is>
          <t>RT Urban Medium</t>
        </is>
      </c>
      <c r="H4404" s="413" t="inlineStr">
        <is>
          <t>Other Urban</t>
        </is>
      </c>
    </row>
    <row r="4405" ht="15.75" customFormat="1" customHeight="1" s="41">
      <c r="B4405" s="416" t="inlineStr">
        <is>
          <t>E02004499</t>
        </is>
      </c>
      <c r="C4405" s="417" t="inlineStr">
        <is>
          <t>Chelmsford 015</t>
        </is>
      </c>
      <c r="D4405" s="417" t="inlineStr">
        <is>
          <t>E07000070</t>
        </is>
      </c>
      <c r="E4405" s="417" t="inlineStr">
        <is>
          <t>Chelmsford</t>
        </is>
      </c>
      <c r="F4405" s="417" t="inlineStr">
        <is>
          <t>South East</t>
        </is>
      </c>
      <c r="G4405" s="380" t="inlineStr">
        <is>
          <t>RT Urban Medium</t>
        </is>
      </c>
      <c r="H4405" s="413" t="inlineStr">
        <is>
          <t>Other Urban</t>
        </is>
      </c>
    </row>
    <row r="4406" ht="15.75" customFormat="1" customHeight="1" s="41">
      <c r="B4406" s="416" t="inlineStr">
        <is>
          <t>E02004500</t>
        </is>
      </c>
      <c r="C4406" s="417" t="inlineStr">
        <is>
          <t>Chelmsford 016</t>
        </is>
      </c>
      <c r="D4406" s="417" t="inlineStr">
        <is>
          <t>E07000070</t>
        </is>
      </c>
      <c r="E4406" s="417" t="inlineStr">
        <is>
          <t>Chelmsford</t>
        </is>
      </c>
      <c r="F4406" s="417" t="inlineStr">
        <is>
          <t>South East</t>
        </is>
      </c>
      <c r="G4406" s="380" t="inlineStr">
        <is>
          <t>RT Rural</t>
        </is>
      </c>
      <c r="H4406" s="413" t="inlineStr">
        <is>
          <t>Rural</t>
        </is>
      </c>
    </row>
    <row r="4407" ht="15.75" customFormat="1" customHeight="1" s="41">
      <c r="B4407" s="416" t="inlineStr">
        <is>
          <t>E02004501</t>
        </is>
      </c>
      <c r="C4407" s="417" t="inlineStr">
        <is>
          <t>Chelmsford 017</t>
        </is>
      </c>
      <c r="D4407" s="417" t="inlineStr">
        <is>
          <t>E07000070</t>
        </is>
      </c>
      <c r="E4407" s="417" t="inlineStr">
        <is>
          <t>Chelmsford</t>
        </is>
      </c>
      <c r="F4407" s="417" t="inlineStr">
        <is>
          <t>South East</t>
        </is>
      </c>
      <c r="G4407" s="380" t="inlineStr">
        <is>
          <t>RT Urban Medium</t>
        </is>
      </c>
      <c r="H4407" s="413" t="inlineStr">
        <is>
          <t>Other Urban</t>
        </is>
      </c>
    </row>
    <row r="4408" ht="15.75" customFormat="1" customHeight="1" s="41">
      <c r="B4408" s="416" t="inlineStr">
        <is>
          <t>E02004502</t>
        </is>
      </c>
      <c r="C4408" s="417" t="inlineStr">
        <is>
          <t>Chelmsford 018</t>
        </is>
      </c>
      <c r="D4408" s="417" t="inlineStr">
        <is>
          <t>E07000070</t>
        </is>
      </c>
      <c r="E4408" s="417" t="inlineStr">
        <is>
          <t>Chelmsford</t>
        </is>
      </c>
      <c r="F4408" s="417" t="inlineStr">
        <is>
          <t>South East</t>
        </is>
      </c>
      <c r="G4408" s="380" t="inlineStr">
        <is>
          <t>RT Rural</t>
        </is>
      </c>
      <c r="H4408" s="413" t="inlineStr">
        <is>
          <t>Rural</t>
        </is>
      </c>
    </row>
    <row r="4409" ht="15.75" customFormat="1" customHeight="1" s="41">
      <c r="B4409" s="416" t="inlineStr">
        <is>
          <t>E02004503</t>
        </is>
      </c>
      <c r="C4409" s="417" t="inlineStr">
        <is>
          <t>Chelmsford 019</t>
        </is>
      </c>
      <c r="D4409" s="417" t="inlineStr">
        <is>
          <t>E07000070</t>
        </is>
      </c>
      <c r="E4409" s="417" t="inlineStr">
        <is>
          <t>Chelmsford</t>
        </is>
      </c>
      <c r="F4409" s="417" t="inlineStr">
        <is>
          <t>South East</t>
        </is>
      </c>
      <c r="G4409" s="380" t="inlineStr">
        <is>
          <t>RT Rural</t>
        </is>
      </c>
      <c r="H4409" s="413" t="inlineStr">
        <is>
          <t>Rural</t>
        </is>
      </c>
    </row>
    <row r="4410" ht="15.75" customFormat="1" customHeight="1" s="41">
      <c r="B4410" s="416" t="inlineStr">
        <is>
          <t>E02004504</t>
        </is>
      </c>
      <c r="C4410" s="417" t="inlineStr">
        <is>
          <t>Chelmsford 020</t>
        </is>
      </c>
      <c r="D4410" s="417" t="inlineStr">
        <is>
          <t>E07000070</t>
        </is>
      </c>
      <c r="E4410" s="417" t="inlineStr">
        <is>
          <t>Chelmsford</t>
        </is>
      </c>
      <c r="F4410" s="417" t="inlineStr">
        <is>
          <t>South East</t>
        </is>
      </c>
      <c r="G4410" s="380" t="inlineStr">
        <is>
          <t>RT Rural</t>
        </is>
      </c>
      <c r="H4410" s="413" t="inlineStr">
        <is>
          <t>Rural</t>
        </is>
      </c>
    </row>
    <row r="4411" ht="15.75" customFormat="1" customHeight="1" s="41">
      <c r="B4411" s="416" t="inlineStr">
        <is>
          <t>E02004505</t>
        </is>
      </c>
      <c r="C4411" s="417" t="inlineStr">
        <is>
          <t>Chelmsford 021</t>
        </is>
      </c>
      <c r="D4411" s="417" t="inlineStr">
        <is>
          <t>E07000070</t>
        </is>
      </c>
      <c r="E4411" s="417" t="inlineStr">
        <is>
          <t>Chelmsford</t>
        </is>
      </c>
      <c r="F4411" s="417" t="inlineStr">
        <is>
          <t>South East</t>
        </is>
      </c>
      <c r="G4411" s="380" t="inlineStr">
        <is>
          <t>RT Rural</t>
        </is>
      </c>
      <c r="H4411" s="413" t="inlineStr">
        <is>
          <t>Rural</t>
        </is>
      </c>
    </row>
    <row r="4412" ht="15.75" customFormat="1" customHeight="1" s="41">
      <c r="B4412" s="416" t="inlineStr">
        <is>
          <t>E02004506</t>
        </is>
      </c>
      <c r="C4412" s="417" t="inlineStr">
        <is>
          <t>Colchester 001</t>
        </is>
      </c>
      <c r="D4412" s="417" t="inlineStr">
        <is>
          <t>E07000071</t>
        </is>
      </c>
      <c r="E4412" s="417" t="inlineStr">
        <is>
          <t>Colchester</t>
        </is>
      </c>
      <c r="F4412" s="417" t="inlineStr">
        <is>
          <t>South East</t>
        </is>
      </c>
      <c r="G4412" s="380" t="inlineStr">
        <is>
          <t>RT Rural</t>
        </is>
      </c>
      <c r="H4412" s="413" t="inlineStr">
        <is>
          <t>Rural</t>
        </is>
      </c>
    </row>
    <row r="4413" ht="15.75" customFormat="1" customHeight="1" s="41">
      <c r="B4413" s="416" t="inlineStr">
        <is>
          <t>E02004507</t>
        </is>
      </c>
      <c r="C4413" s="417" t="inlineStr">
        <is>
          <t>Colchester 002</t>
        </is>
      </c>
      <c r="D4413" s="417" t="inlineStr">
        <is>
          <t>E07000071</t>
        </is>
      </c>
      <c r="E4413" s="417" t="inlineStr">
        <is>
          <t>Colchester</t>
        </is>
      </c>
      <c r="F4413" s="417" t="inlineStr">
        <is>
          <t>South East</t>
        </is>
      </c>
      <c r="G4413" s="380" t="inlineStr">
        <is>
          <t>RT Urban Large</t>
        </is>
      </c>
      <c r="H4413" s="413" t="inlineStr">
        <is>
          <t>Other Urban</t>
        </is>
      </c>
    </row>
    <row r="4414" ht="15.75" customFormat="1" customHeight="1" s="41">
      <c r="B4414" s="416" t="inlineStr">
        <is>
          <t>E02004508</t>
        </is>
      </c>
      <c r="C4414" s="417" t="inlineStr">
        <is>
          <t>Colchester 003</t>
        </is>
      </c>
      <c r="D4414" s="417" t="inlineStr">
        <is>
          <t>E07000071</t>
        </is>
      </c>
      <c r="E4414" s="417" t="inlineStr">
        <is>
          <t>Colchester</t>
        </is>
      </c>
      <c r="F4414" s="417" t="inlineStr">
        <is>
          <t>South East</t>
        </is>
      </c>
      <c r="G4414" s="380" t="inlineStr">
        <is>
          <t>RT Rural</t>
        </is>
      </c>
      <c r="H4414" s="413" t="inlineStr">
        <is>
          <t>Rural</t>
        </is>
      </c>
    </row>
    <row r="4415" ht="15.75" customFormat="1" customHeight="1" s="41">
      <c r="B4415" s="416" t="inlineStr">
        <is>
          <t>E02004509</t>
        </is>
      </c>
      <c r="C4415" s="417" t="inlineStr">
        <is>
          <t>Colchester 004</t>
        </is>
      </c>
      <c r="D4415" s="417" t="inlineStr">
        <is>
          <t>E07000071</t>
        </is>
      </c>
      <c r="E4415" s="417" t="inlineStr">
        <is>
          <t>Colchester</t>
        </is>
      </c>
      <c r="F4415" s="417" t="inlineStr">
        <is>
          <t>South East</t>
        </is>
      </c>
      <c r="G4415" s="380" t="inlineStr">
        <is>
          <t>RT Urban Large</t>
        </is>
      </c>
      <c r="H4415" s="413" t="inlineStr">
        <is>
          <t>Other Urban</t>
        </is>
      </c>
    </row>
    <row r="4416" ht="15.75" customFormat="1" customHeight="1" s="41">
      <c r="B4416" s="416" t="inlineStr">
        <is>
          <t>E02004512</t>
        </is>
      </c>
      <c r="C4416" s="417" t="inlineStr">
        <is>
          <t>Colchester 007</t>
        </is>
      </c>
      <c r="D4416" s="417" t="inlineStr">
        <is>
          <t>E07000071</t>
        </is>
      </c>
      <c r="E4416" s="417" t="inlineStr">
        <is>
          <t>Colchester</t>
        </is>
      </c>
      <c r="F4416" s="417" t="inlineStr">
        <is>
          <t>South East</t>
        </is>
      </c>
      <c r="G4416" s="380" t="inlineStr">
        <is>
          <t>RT Urban Large</t>
        </is>
      </c>
      <c r="H4416" s="413" t="inlineStr">
        <is>
          <t>Other Urban</t>
        </is>
      </c>
    </row>
    <row r="4417" ht="15.75" customFormat="1" customHeight="1" s="41">
      <c r="B4417" s="416" t="inlineStr">
        <is>
          <t>E02004513</t>
        </is>
      </c>
      <c r="C4417" s="417" t="inlineStr">
        <is>
          <t>Colchester 008</t>
        </is>
      </c>
      <c r="D4417" s="417" t="inlineStr">
        <is>
          <t>E07000071</t>
        </is>
      </c>
      <c r="E4417" s="417" t="inlineStr">
        <is>
          <t>Colchester</t>
        </is>
      </c>
      <c r="F4417" s="417" t="inlineStr">
        <is>
          <t>South East</t>
        </is>
      </c>
      <c r="G4417" s="380" t="inlineStr">
        <is>
          <t>RT Urban Large</t>
        </is>
      </c>
      <c r="H4417" s="413" t="inlineStr">
        <is>
          <t>Other Urban</t>
        </is>
      </c>
    </row>
    <row r="4418" ht="15.75" customFormat="1" customHeight="1" s="41">
      <c r="B4418" s="416" t="inlineStr">
        <is>
          <t>E02004514</t>
        </is>
      </c>
      <c r="C4418" s="417" t="inlineStr">
        <is>
          <t>Colchester 009</t>
        </is>
      </c>
      <c r="D4418" s="417" t="inlineStr">
        <is>
          <t>E07000071</t>
        </is>
      </c>
      <c r="E4418" s="417" t="inlineStr">
        <is>
          <t>Colchester</t>
        </is>
      </c>
      <c r="F4418" s="417" t="inlineStr">
        <is>
          <t>South East</t>
        </is>
      </c>
      <c r="G4418" s="380" t="inlineStr">
        <is>
          <t>RT Urban Large</t>
        </is>
      </c>
      <c r="H4418" s="413" t="inlineStr">
        <is>
          <t>Other Urban</t>
        </is>
      </c>
    </row>
    <row r="4419" ht="15.75" customFormat="1" customHeight="1" s="41">
      <c r="B4419" s="416" t="inlineStr">
        <is>
          <t>E02004515</t>
        </is>
      </c>
      <c r="C4419" s="417" t="inlineStr">
        <is>
          <t>Colchester 010</t>
        </is>
      </c>
      <c r="D4419" s="417" t="inlineStr">
        <is>
          <t>E07000071</t>
        </is>
      </c>
      <c r="E4419" s="417" t="inlineStr">
        <is>
          <t>Colchester</t>
        </is>
      </c>
      <c r="F4419" s="417" t="inlineStr">
        <is>
          <t>South East</t>
        </is>
      </c>
      <c r="G4419" s="380" t="inlineStr">
        <is>
          <t>RT Rural</t>
        </is>
      </c>
      <c r="H4419" s="413" t="inlineStr">
        <is>
          <t>Rural</t>
        </is>
      </c>
    </row>
    <row r="4420" ht="15.75" customFormat="1" customHeight="1" s="41">
      <c r="B4420" s="416" t="inlineStr">
        <is>
          <t>E02004516</t>
        </is>
      </c>
      <c r="C4420" s="417" t="inlineStr">
        <is>
          <t>Colchester 011</t>
        </is>
      </c>
      <c r="D4420" s="417" t="inlineStr">
        <is>
          <t>E07000071</t>
        </is>
      </c>
      <c r="E4420" s="417" t="inlineStr">
        <is>
          <t>Colchester</t>
        </is>
      </c>
      <c r="F4420" s="417" t="inlineStr">
        <is>
          <t>South East</t>
        </is>
      </c>
      <c r="G4420" s="380" t="inlineStr">
        <is>
          <t>RT Urban Large</t>
        </is>
      </c>
      <c r="H4420" s="413" t="inlineStr">
        <is>
          <t>Other Urban</t>
        </is>
      </c>
    </row>
    <row r="4421" ht="15.75" customFormat="1" customHeight="1" s="41">
      <c r="B4421" s="416" t="inlineStr">
        <is>
          <t>E02004517</t>
        </is>
      </c>
      <c r="C4421" s="417" t="inlineStr">
        <is>
          <t>Colchester 012</t>
        </is>
      </c>
      <c r="D4421" s="417" t="inlineStr">
        <is>
          <t>E07000071</t>
        </is>
      </c>
      <c r="E4421" s="417" t="inlineStr">
        <is>
          <t>Colchester</t>
        </is>
      </c>
      <c r="F4421" s="417" t="inlineStr">
        <is>
          <t>South East</t>
        </is>
      </c>
      <c r="G4421" s="380" t="inlineStr">
        <is>
          <t>RT Urban Large</t>
        </is>
      </c>
      <c r="H4421" s="413" t="inlineStr">
        <is>
          <t>Other Urban</t>
        </is>
      </c>
    </row>
    <row r="4422" ht="15.75" customFormat="1" customHeight="1" s="41">
      <c r="B4422" s="416" t="inlineStr">
        <is>
          <t>E02004518</t>
        </is>
      </c>
      <c r="C4422" s="417" t="inlineStr">
        <is>
          <t>Colchester 013</t>
        </is>
      </c>
      <c r="D4422" s="417" t="inlineStr">
        <is>
          <t>E07000071</t>
        </is>
      </c>
      <c r="E4422" s="417" t="inlineStr">
        <is>
          <t>Colchester</t>
        </is>
      </c>
      <c r="F4422" s="417" t="inlineStr">
        <is>
          <t>South East</t>
        </is>
      </c>
      <c r="G4422" s="380" t="inlineStr">
        <is>
          <t>RT Urban Large</t>
        </is>
      </c>
      <c r="H4422" s="413" t="inlineStr">
        <is>
          <t>Other Urban</t>
        </is>
      </c>
    </row>
    <row r="4423" ht="15.75" customFormat="1" customHeight="1" s="41">
      <c r="B4423" s="416" t="inlineStr">
        <is>
          <t>E02004519</t>
        </is>
      </c>
      <c r="C4423" s="417" t="inlineStr">
        <is>
          <t>Colchester 014</t>
        </is>
      </c>
      <c r="D4423" s="417" t="inlineStr">
        <is>
          <t>E07000071</t>
        </is>
      </c>
      <c r="E4423" s="417" t="inlineStr">
        <is>
          <t>Colchester</t>
        </is>
      </c>
      <c r="F4423" s="417" t="inlineStr">
        <is>
          <t>South East</t>
        </is>
      </c>
      <c r="G4423" s="380" t="inlineStr">
        <is>
          <t>RT Urban Large</t>
        </is>
      </c>
      <c r="H4423" s="413" t="inlineStr">
        <is>
          <t>Other Urban</t>
        </is>
      </c>
    </row>
    <row r="4424" ht="15.75" customFormat="1" customHeight="1" s="41">
      <c r="B4424" s="416" t="inlineStr">
        <is>
          <t>E02004520</t>
        </is>
      </c>
      <c r="C4424" s="417" t="inlineStr">
        <is>
          <t>Colchester 015</t>
        </is>
      </c>
      <c r="D4424" s="417" t="inlineStr">
        <is>
          <t>E07000071</t>
        </is>
      </c>
      <c r="E4424" s="417" t="inlineStr">
        <is>
          <t>Colchester</t>
        </is>
      </c>
      <c r="F4424" s="417" t="inlineStr">
        <is>
          <t>South East</t>
        </is>
      </c>
      <c r="G4424" s="380" t="inlineStr">
        <is>
          <t>RT Urban Large</t>
        </is>
      </c>
      <c r="H4424" s="413" t="inlineStr">
        <is>
          <t>Other Urban</t>
        </is>
      </c>
    </row>
    <row r="4425" ht="15.75" customFormat="1" customHeight="1" s="41">
      <c r="B4425" s="416" t="inlineStr">
        <is>
          <t>E02004521</t>
        </is>
      </c>
      <c r="C4425" s="417" t="inlineStr">
        <is>
          <t>Colchester 016</t>
        </is>
      </c>
      <c r="D4425" s="417" t="inlineStr">
        <is>
          <t>E07000071</t>
        </is>
      </c>
      <c r="E4425" s="417" t="inlineStr">
        <is>
          <t>Colchester</t>
        </is>
      </c>
      <c r="F4425" s="417" t="inlineStr">
        <is>
          <t>South East</t>
        </is>
      </c>
      <c r="G4425" s="380" t="inlineStr">
        <is>
          <t>RT Urban Large</t>
        </is>
      </c>
      <c r="H4425" s="413" t="inlineStr">
        <is>
          <t>Other Urban</t>
        </is>
      </c>
    </row>
    <row r="4426" ht="15.75" customFormat="1" customHeight="1" s="41">
      <c r="B4426" s="416" t="inlineStr">
        <is>
          <t>E02004522</t>
        </is>
      </c>
      <c r="C4426" s="417" t="inlineStr">
        <is>
          <t>Colchester 017</t>
        </is>
      </c>
      <c r="D4426" s="417" t="inlineStr">
        <is>
          <t>E07000071</t>
        </is>
      </c>
      <c r="E4426" s="417" t="inlineStr">
        <is>
          <t>Colchester</t>
        </is>
      </c>
      <c r="F4426" s="417" t="inlineStr">
        <is>
          <t>South East</t>
        </is>
      </c>
      <c r="G4426" s="380" t="inlineStr">
        <is>
          <t>RT Urban Small</t>
        </is>
      </c>
      <c r="H4426" s="413" t="inlineStr">
        <is>
          <t>Other Urban</t>
        </is>
      </c>
    </row>
    <row r="4427" ht="15.75" customFormat="1" customHeight="1" s="41">
      <c r="B4427" s="416" t="inlineStr">
        <is>
          <t>E02004523</t>
        </is>
      </c>
      <c r="C4427" s="417" t="inlineStr">
        <is>
          <t>Colchester 018</t>
        </is>
      </c>
      <c r="D4427" s="417" t="inlineStr">
        <is>
          <t>E07000071</t>
        </is>
      </c>
      <c r="E4427" s="417" t="inlineStr">
        <is>
          <t>Colchester</t>
        </is>
      </c>
      <c r="F4427" s="417" t="inlineStr">
        <is>
          <t>South East</t>
        </is>
      </c>
      <c r="G4427" s="380" t="inlineStr">
        <is>
          <t>RT Urban Large</t>
        </is>
      </c>
      <c r="H4427" s="413" t="inlineStr">
        <is>
          <t>Other Urban</t>
        </is>
      </c>
    </row>
    <row r="4428" ht="15.75" customFormat="1" customHeight="1" s="41">
      <c r="B4428" s="416" t="inlineStr">
        <is>
          <t>E02004524</t>
        </is>
      </c>
      <c r="C4428" s="417" t="inlineStr">
        <is>
          <t>Colchester 019</t>
        </is>
      </c>
      <c r="D4428" s="417" t="inlineStr">
        <is>
          <t>E07000071</t>
        </is>
      </c>
      <c r="E4428" s="417" t="inlineStr">
        <is>
          <t>Colchester</t>
        </is>
      </c>
      <c r="F4428" s="417" t="inlineStr">
        <is>
          <t>South East</t>
        </is>
      </c>
      <c r="G4428" s="380" t="inlineStr">
        <is>
          <t>RT Rural</t>
        </is>
      </c>
      <c r="H4428" s="413" t="inlineStr">
        <is>
          <t>Rural</t>
        </is>
      </c>
    </row>
    <row r="4429" ht="15.75" customFormat="1" customHeight="1" s="41">
      <c r="B4429" s="416" t="inlineStr">
        <is>
          <t>E02004525</t>
        </is>
      </c>
      <c r="C4429" s="417" t="inlineStr">
        <is>
          <t>Colchester 020</t>
        </is>
      </c>
      <c r="D4429" s="417" t="inlineStr">
        <is>
          <t>E07000071</t>
        </is>
      </c>
      <c r="E4429" s="417" t="inlineStr">
        <is>
          <t>Colchester</t>
        </is>
      </c>
      <c r="F4429" s="417" t="inlineStr">
        <is>
          <t>South East</t>
        </is>
      </c>
      <c r="G4429" s="380" t="inlineStr">
        <is>
          <t>RT Rural</t>
        </is>
      </c>
      <c r="H4429" s="413" t="inlineStr">
        <is>
          <t>Rural</t>
        </is>
      </c>
    </row>
    <row r="4430" ht="15.75" customFormat="1" customHeight="1" s="41">
      <c r="B4430" s="416" t="inlineStr">
        <is>
          <t>E02004526</t>
        </is>
      </c>
      <c r="C4430" s="417" t="inlineStr">
        <is>
          <t>Colchester 021</t>
        </is>
      </c>
      <c r="D4430" s="417" t="inlineStr">
        <is>
          <t>E07000071</t>
        </is>
      </c>
      <c r="E4430" s="417" t="inlineStr">
        <is>
          <t>Colchester</t>
        </is>
      </c>
      <c r="F4430" s="417" t="inlineStr">
        <is>
          <t>South East</t>
        </is>
      </c>
      <c r="G4430" s="380" t="inlineStr">
        <is>
          <t>RT Rural</t>
        </is>
      </c>
      <c r="H4430" s="413" t="inlineStr">
        <is>
          <t>Rural</t>
        </is>
      </c>
    </row>
    <row r="4431" ht="15.75" customFormat="1" customHeight="1" s="41">
      <c r="B4431" s="416" t="inlineStr">
        <is>
          <t>E02004527</t>
        </is>
      </c>
      <c r="C4431" s="417" t="inlineStr">
        <is>
          <t>Epping Forest 001</t>
        </is>
      </c>
      <c r="D4431" s="417" t="inlineStr">
        <is>
          <t>E07000072</t>
        </is>
      </c>
      <c r="E4431" s="417" t="inlineStr">
        <is>
          <t>Epping Forest</t>
        </is>
      </c>
      <c r="F4431" s="417" t="inlineStr">
        <is>
          <t>South East</t>
        </is>
      </c>
      <c r="G4431" s="380" t="inlineStr">
        <is>
          <t>RT Rural</t>
        </is>
      </c>
      <c r="H4431" s="413" t="inlineStr">
        <is>
          <t>Rural</t>
        </is>
      </c>
    </row>
    <row r="4432" ht="15.75" customFormat="1" customHeight="1" s="41">
      <c r="B4432" s="416" t="inlineStr">
        <is>
          <t>E02004528</t>
        </is>
      </c>
      <c r="C4432" s="417" t="inlineStr">
        <is>
          <t>Epping Forest 002</t>
        </is>
      </c>
      <c r="D4432" s="417" t="inlineStr">
        <is>
          <t>E07000072</t>
        </is>
      </c>
      <c r="E4432" s="417" t="inlineStr">
        <is>
          <t>Epping Forest</t>
        </is>
      </c>
      <c r="F4432" s="417" t="inlineStr">
        <is>
          <t>South East</t>
        </is>
      </c>
      <c r="G4432" s="380" t="inlineStr">
        <is>
          <t>RT Rural</t>
        </is>
      </c>
      <c r="H4432" s="413" t="inlineStr">
        <is>
          <t>Rural</t>
        </is>
      </c>
    </row>
    <row r="4433" ht="15.75" customFormat="1" customHeight="1" s="41">
      <c r="B4433" s="416" t="inlineStr">
        <is>
          <t>E02004529</t>
        </is>
      </c>
      <c r="C4433" s="417" t="inlineStr">
        <is>
          <t>Epping Forest 003</t>
        </is>
      </c>
      <c r="D4433" s="417" t="inlineStr">
        <is>
          <t>E07000072</t>
        </is>
      </c>
      <c r="E4433" s="417" t="inlineStr">
        <is>
          <t>Epping Forest</t>
        </is>
      </c>
      <c r="F4433" s="417" t="inlineStr">
        <is>
          <t>South East</t>
        </is>
      </c>
      <c r="G4433" s="380" t="inlineStr">
        <is>
          <t>RT Rural</t>
        </is>
      </c>
      <c r="H4433" s="413" t="inlineStr">
        <is>
          <t>Rural</t>
        </is>
      </c>
    </row>
    <row r="4434" ht="15.75" customFormat="1" customHeight="1" s="41">
      <c r="B4434" s="416" t="inlineStr">
        <is>
          <t>E02004530</t>
        </is>
      </c>
      <c r="C4434" s="417" t="inlineStr">
        <is>
          <t>Epping Forest 004</t>
        </is>
      </c>
      <c r="D4434" s="417" t="inlineStr">
        <is>
          <t>E07000072</t>
        </is>
      </c>
      <c r="E4434" s="417" t="inlineStr">
        <is>
          <t>Epping Forest</t>
        </is>
      </c>
      <c r="F4434" s="417" t="inlineStr">
        <is>
          <t>South East</t>
        </is>
      </c>
      <c r="G4434" s="380" t="inlineStr">
        <is>
          <t>RT Rural</t>
        </is>
      </c>
      <c r="H4434" s="413" t="inlineStr">
        <is>
          <t>Rural</t>
        </is>
      </c>
    </row>
    <row r="4435" ht="15.75" customFormat="1" customHeight="1" s="41">
      <c r="B4435" s="416" t="inlineStr">
        <is>
          <t>E02004531</t>
        </is>
      </c>
      <c r="C4435" s="417" t="inlineStr">
        <is>
          <t>Epping Forest 005</t>
        </is>
      </c>
      <c r="D4435" s="417" t="inlineStr">
        <is>
          <t>E07000072</t>
        </is>
      </c>
      <c r="E4435" s="417" t="inlineStr">
        <is>
          <t>Epping Forest</t>
        </is>
      </c>
      <c r="F4435" s="417" t="inlineStr">
        <is>
          <t>South East</t>
        </is>
      </c>
      <c r="G4435" s="380" t="inlineStr">
        <is>
          <t>RT Rural</t>
        </is>
      </c>
      <c r="H4435" s="413" t="inlineStr">
        <is>
          <t>Rural</t>
        </is>
      </c>
    </row>
    <row r="4436" ht="15.75" customFormat="1" customHeight="1" s="41">
      <c r="B4436" s="416" t="inlineStr">
        <is>
          <t>E02004532</t>
        </is>
      </c>
      <c r="C4436" s="417" t="inlineStr">
        <is>
          <t>Epping Forest 006</t>
        </is>
      </c>
      <c r="D4436" s="417" t="inlineStr">
        <is>
          <t>E07000072</t>
        </is>
      </c>
      <c r="E4436" s="417" t="inlineStr">
        <is>
          <t>Epping Forest</t>
        </is>
      </c>
      <c r="F4436" s="417" t="inlineStr">
        <is>
          <t>South East</t>
        </is>
      </c>
      <c r="G4436" s="380" t="inlineStr">
        <is>
          <t>RT Rural</t>
        </is>
      </c>
      <c r="H4436" s="413" t="inlineStr">
        <is>
          <t>Rural</t>
        </is>
      </c>
    </row>
    <row r="4437" ht="15.75" customFormat="1" customHeight="1" s="41">
      <c r="B4437" s="416" t="inlineStr">
        <is>
          <t>E02004533</t>
        </is>
      </c>
      <c r="C4437" s="417" t="inlineStr">
        <is>
          <t>Epping Forest 007</t>
        </is>
      </c>
      <c r="D4437" s="417" t="inlineStr">
        <is>
          <t>E07000072</t>
        </is>
      </c>
      <c r="E4437" s="417" t="inlineStr">
        <is>
          <t>Epping Forest</t>
        </is>
      </c>
      <c r="F4437" s="417" t="inlineStr">
        <is>
          <t>South East</t>
        </is>
      </c>
      <c r="G4437" s="380" t="inlineStr">
        <is>
          <t>RT Urban Medium</t>
        </is>
      </c>
      <c r="H4437" s="413" t="inlineStr">
        <is>
          <t>Other Urban</t>
        </is>
      </c>
    </row>
    <row r="4438" ht="15.75" customFormat="1" customHeight="1" s="41">
      <c r="B4438" s="416" t="inlineStr">
        <is>
          <t>E02004534</t>
        </is>
      </c>
      <c r="C4438" s="417" t="inlineStr">
        <is>
          <t>Epping Forest 008</t>
        </is>
      </c>
      <c r="D4438" s="417" t="inlineStr">
        <is>
          <t>E07000072</t>
        </is>
      </c>
      <c r="E4438" s="417" t="inlineStr">
        <is>
          <t>Epping Forest</t>
        </is>
      </c>
      <c r="F4438" s="417" t="inlineStr">
        <is>
          <t>South East</t>
        </is>
      </c>
      <c r="G4438" s="380" t="inlineStr">
        <is>
          <t>RT Urban Medium</t>
        </is>
      </c>
      <c r="H4438" s="413" t="inlineStr">
        <is>
          <t>Other Urban</t>
        </is>
      </c>
    </row>
    <row r="4439" ht="15.75" customFormat="1" customHeight="1" s="41">
      <c r="B4439" s="416" t="inlineStr">
        <is>
          <t>E02004535</t>
        </is>
      </c>
      <c r="C4439" s="417" t="inlineStr">
        <is>
          <t>Epping Forest 009</t>
        </is>
      </c>
      <c r="D4439" s="417" t="inlineStr">
        <is>
          <t>E07000072</t>
        </is>
      </c>
      <c r="E4439" s="417" t="inlineStr">
        <is>
          <t>Epping Forest</t>
        </is>
      </c>
      <c r="F4439" s="417" t="inlineStr">
        <is>
          <t>South East</t>
        </is>
      </c>
      <c r="G4439" s="380" t="inlineStr">
        <is>
          <t>RT Rural</t>
        </is>
      </c>
      <c r="H4439" s="413" t="inlineStr">
        <is>
          <t>Rural</t>
        </is>
      </c>
    </row>
    <row r="4440" ht="15.75" customFormat="1" customHeight="1" s="41">
      <c r="B4440" s="416" t="inlineStr">
        <is>
          <t>E02004536</t>
        </is>
      </c>
      <c r="C4440" s="417" t="inlineStr">
        <is>
          <t>Epping Forest 010</t>
        </is>
      </c>
      <c r="D4440" s="417" t="inlineStr">
        <is>
          <t>E07000072</t>
        </is>
      </c>
      <c r="E4440" s="417" t="inlineStr">
        <is>
          <t>Epping Forest</t>
        </is>
      </c>
      <c r="F4440" s="417" t="inlineStr">
        <is>
          <t>South East</t>
        </is>
      </c>
      <c r="G4440" s="380" t="inlineStr">
        <is>
          <t>RT Rural</t>
        </is>
      </c>
      <c r="H4440" s="413" t="inlineStr">
        <is>
          <t>Rural</t>
        </is>
      </c>
    </row>
    <row r="4441" ht="15.75" customFormat="1" customHeight="1" s="41">
      <c r="B4441" s="416" t="inlineStr">
        <is>
          <t>E02004537</t>
        </is>
      </c>
      <c r="C4441" s="417" t="inlineStr">
        <is>
          <t>Epping Forest 011</t>
        </is>
      </c>
      <c r="D4441" s="417" t="inlineStr">
        <is>
          <t>E07000072</t>
        </is>
      </c>
      <c r="E4441" s="417" t="inlineStr">
        <is>
          <t>Epping Forest</t>
        </is>
      </c>
      <c r="F4441" s="417" t="inlineStr">
        <is>
          <t>South East</t>
        </is>
      </c>
      <c r="G4441" s="380" t="inlineStr">
        <is>
          <t>RT Urban Medium</t>
        </is>
      </c>
      <c r="H4441" s="413" t="inlineStr">
        <is>
          <t>Other Urban</t>
        </is>
      </c>
    </row>
    <row r="4442" ht="15.75" customFormat="1" customHeight="1" s="41">
      <c r="B4442" s="416" t="inlineStr">
        <is>
          <t>E02004538</t>
        </is>
      </c>
      <c r="C4442" s="417" t="inlineStr">
        <is>
          <t>Epping Forest 012</t>
        </is>
      </c>
      <c r="D4442" s="417" t="inlineStr">
        <is>
          <t>E07000072</t>
        </is>
      </c>
      <c r="E4442" s="417" t="inlineStr">
        <is>
          <t>Epping Forest</t>
        </is>
      </c>
      <c r="F4442" s="417" t="inlineStr">
        <is>
          <t>South East</t>
        </is>
      </c>
      <c r="G4442" s="380" t="inlineStr">
        <is>
          <t>RT Urban Medium</t>
        </is>
      </c>
      <c r="H4442" s="413" t="inlineStr">
        <is>
          <t>Other Urban</t>
        </is>
      </c>
    </row>
    <row r="4443" ht="15.75" customFormat="1" customHeight="1" s="41">
      <c r="B4443" s="416" t="inlineStr">
        <is>
          <t>E02004539</t>
        </is>
      </c>
      <c r="C4443" s="417" t="inlineStr">
        <is>
          <t>Epping Forest 013</t>
        </is>
      </c>
      <c r="D4443" s="417" t="inlineStr">
        <is>
          <t>E07000072</t>
        </is>
      </c>
      <c r="E4443" s="417" t="inlineStr">
        <is>
          <t>Epping Forest</t>
        </is>
      </c>
      <c r="F4443" s="417" t="inlineStr">
        <is>
          <t>South East</t>
        </is>
      </c>
      <c r="G4443" s="380" t="inlineStr">
        <is>
          <t>RT Urban Medium</t>
        </is>
      </c>
      <c r="H4443" s="413" t="inlineStr">
        <is>
          <t>Other Urban</t>
        </is>
      </c>
    </row>
    <row r="4444" ht="15.75" customFormat="1" customHeight="1" s="41">
      <c r="B4444" s="416" t="inlineStr">
        <is>
          <t>E02004540</t>
        </is>
      </c>
      <c r="C4444" s="417" t="inlineStr">
        <is>
          <t>Epping Forest 014</t>
        </is>
      </c>
      <c r="D4444" s="417" t="inlineStr">
        <is>
          <t>E07000072</t>
        </is>
      </c>
      <c r="E4444" s="417" t="inlineStr">
        <is>
          <t>Epping Forest</t>
        </is>
      </c>
      <c r="F4444" s="417" t="inlineStr">
        <is>
          <t>South East</t>
        </is>
      </c>
      <c r="G4444" s="380" t="inlineStr">
        <is>
          <t>RT Urban Medium</t>
        </is>
      </c>
      <c r="H4444" s="413" t="inlineStr">
        <is>
          <t>Other Urban</t>
        </is>
      </c>
    </row>
    <row r="4445" ht="15.75" customFormat="1" customHeight="1" s="41">
      <c r="B4445" s="416" t="inlineStr">
        <is>
          <t>E02004541</t>
        </is>
      </c>
      <c r="C4445" s="417" t="inlineStr">
        <is>
          <t>Epping Forest 015</t>
        </is>
      </c>
      <c r="D4445" s="417" t="inlineStr">
        <is>
          <t>E07000072</t>
        </is>
      </c>
      <c r="E4445" s="417" t="inlineStr">
        <is>
          <t>Epping Forest</t>
        </is>
      </c>
      <c r="F4445" s="417" t="inlineStr">
        <is>
          <t>South East</t>
        </is>
      </c>
      <c r="G4445" s="380" t="inlineStr">
        <is>
          <t>RT Urban Medium</t>
        </is>
      </c>
      <c r="H4445" s="413" t="inlineStr">
        <is>
          <t>Other Urban</t>
        </is>
      </c>
    </row>
    <row r="4446" ht="15.75" customFormat="1" customHeight="1" s="41">
      <c r="B4446" s="416" t="inlineStr">
        <is>
          <t>E02004542</t>
        </is>
      </c>
      <c r="C4446" s="417" t="inlineStr">
        <is>
          <t>Epping Forest 016</t>
        </is>
      </c>
      <c r="D4446" s="417" t="inlineStr">
        <is>
          <t>E07000072</t>
        </is>
      </c>
      <c r="E4446" s="417" t="inlineStr">
        <is>
          <t>Epping Forest</t>
        </is>
      </c>
      <c r="F4446" s="417" t="inlineStr">
        <is>
          <t>South East</t>
        </is>
      </c>
      <c r="G4446" s="380" t="inlineStr">
        <is>
          <t>RT Urban Medium</t>
        </is>
      </c>
      <c r="H4446" s="413" t="inlineStr">
        <is>
          <t>Other Urban</t>
        </is>
      </c>
    </row>
    <row r="4447" ht="15.75" customFormat="1" customHeight="1" s="41">
      <c r="B4447" s="416" t="inlineStr">
        <is>
          <t>E02004543</t>
        </is>
      </c>
      <c r="C4447" s="417" t="inlineStr">
        <is>
          <t>Epping Forest 017</t>
        </is>
      </c>
      <c r="D4447" s="417" t="inlineStr">
        <is>
          <t>E07000072</t>
        </is>
      </c>
      <c r="E4447" s="417" t="inlineStr">
        <is>
          <t>Epping Forest</t>
        </is>
      </c>
      <c r="F4447" s="417" t="inlineStr">
        <is>
          <t>South East</t>
        </is>
      </c>
      <c r="G4447" s="380" t="inlineStr">
        <is>
          <t>RT Urban Medium</t>
        </is>
      </c>
      <c r="H4447" s="413" t="inlineStr">
        <is>
          <t>Other Urban</t>
        </is>
      </c>
    </row>
    <row r="4448" ht="15.75" customFormat="1" customHeight="1" s="41">
      <c r="B4448" s="416" t="inlineStr">
        <is>
          <t>E02004544</t>
        </is>
      </c>
      <c r="C4448" s="417" t="inlineStr">
        <is>
          <t>Harlow 001</t>
        </is>
      </c>
      <c r="D4448" s="417" t="inlineStr">
        <is>
          <t>E07000073</t>
        </is>
      </c>
      <c r="E4448" s="417" t="inlineStr">
        <is>
          <t>Harlow</t>
        </is>
      </c>
      <c r="F4448" s="417" t="inlineStr">
        <is>
          <t>South East</t>
        </is>
      </c>
      <c r="G4448" s="380" t="inlineStr">
        <is>
          <t>RT Urban Medium</t>
        </is>
      </c>
      <c r="H4448" s="413" t="inlineStr">
        <is>
          <t>Other Urban</t>
        </is>
      </c>
    </row>
    <row r="4449" ht="15.75" customFormat="1" customHeight="1" s="41">
      <c r="B4449" s="416" t="inlineStr">
        <is>
          <t>E02004545</t>
        </is>
      </c>
      <c r="C4449" s="417" t="inlineStr">
        <is>
          <t>Harlow 002</t>
        </is>
      </c>
      <c r="D4449" s="417" t="inlineStr">
        <is>
          <t>E07000073</t>
        </is>
      </c>
      <c r="E4449" s="417" t="inlineStr">
        <is>
          <t>Harlow</t>
        </is>
      </c>
      <c r="F4449" s="417" t="inlineStr">
        <is>
          <t>South East</t>
        </is>
      </c>
      <c r="G4449" s="380" t="inlineStr">
        <is>
          <t>RT Urban Medium</t>
        </is>
      </c>
      <c r="H4449" s="413" t="inlineStr">
        <is>
          <t>Other Urban</t>
        </is>
      </c>
    </row>
    <row r="4450" ht="15.75" customFormat="1" customHeight="1" s="41">
      <c r="B4450" s="416" t="inlineStr">
        <is>
          <t>E02004546</t>
        </is>
      </c>
      <c r="C4450" s="417" t="inlineStr">
        <is>
          <t>Harlow 003</t>
        </is>
      </c>
      <c r="D4450" s="417" t="inlineStr">
        <is>
          <t>E07000073</t>
        </is>
      </c>
      <c r="E4450" s="417" t="inlineStr">
        <is>
          <t>Harlow</t>
        </is>
      </c>
      <c r="F4450" s="417" t="inlineStr">
        <is>
          <t>South East</t>
        </is>
      </c>
      <c r="G4450" s="380" t="inlineStr">
        <is>
          <t>RT Urban Medium</t>
        </is>
      </c>
      <c r="H4450" s="413" t="inlineStr">
        <is>
          <t>Other Urban</t>
        </is>
      </c>
    </row>
    <row r="4451" ht="15.75" customFormat="1" customHeight="1" s="41">
      <c r="B4451" s="416" t="inlineStr">
        <is>
          <t>E02004547</t>
        </is>
      </c>
      <c r="C4451" s="417" t="inlineStr">
        <is>
          <t>Harlow 004</t>
        </is>
      </c>
      <c r="D4451" s="417" t="inlineStr">
        <is>
          <t>E07000073</t>
        </is>
      </c>
      <c r="E4451" s="417" t="inlineStr">
        <is>
          <t>Harlow</t>
        </is>
      </c>
      <c r="F4451" s="417" t="inlineStr">
        <is>
          <t>South East</t>
        </is>
      </c>
      <c r="G4451" s="380" t="inlineStr">
        <is>
          <t>RT Urban Medium</t>
        </is>
      </c>
      <c r="H4451" s="413" t="inlineStr">
        <is>
          <t>Other Urban</t>
        </is>
      </c>
    </row>
    <row r="4452" ht="15.75" customFormat="1" customHeight="1" s="41">
      <c r="B4452" s="416" t="inlineStr">
        <is>
          <t>E02004548</t>
        </is>
      </c>
      <c r="C4452" s="417" t="inlineStr">
        <is>
          <t>Harlow 005</t>
        </is>
      </c>
      <c r="D4452" s="417" t="inlineStr">
        <is>
          <t>E07000073</t>
        </is>
      </c>
      <c r="E4452" s="417" t="inlineStr">
        <is>
          <t>Harlow</t>
        </is>
      </c>
      <c r="F4452" s="417" t="inlineStr">
        <is>
          <t>South East</t>
        </is>
      </c>
      <c r="G4452" s="380" t="inlineStr">
        <is>
          <t>RT Urban Medium</t>
        </is>
      </c>
      <c r="H4452" s="413" t="inlineStr">
        <is>
          <t>Other Urban</t>
        </is>
      </c>
    </row>
    <row r="4453" ht="15.75" customFormat="1" customHeight="1" s="41">
      <c r="B4453" s="416" t="inlineStr">
        <is>
          <t>E02004549</t>
        </is>
      </c>
      <c r="C4453" s="417" t="inlineStr">
        <is>
          <t>Harlow 006</t>
        </is>
      </c>
      <c r="D4453" s="417" t="inlineStr">
        <is>
          <t>E07000073</t>
        </is>
      </c>
      <c r="E4453" s="417" t="inlineStr">
        <is>
          <t>Harlow</t>
        </is>
      </c>
      <c r="F4453" s="417" t="inlineStr">
        <is>
          <t>South East</t>
        </is>
      </c>
      <c r="G4453" s="380" t="inlineStr">
        <is>
          <t>RT Urban Medium</t>
        </is>
      </c>
      <c r="H4453" s="413" t="inlineStr">
        <is>
          <t>Other Urban</t>
        </is>
      </c>
    </row>
    <row r="4454" ht="15.75" customFormat="1" customHeight="1" s="41">
      <c r="B4454" s="416" t="inlineStr">
        <is>
          <t>E02004550</t>
        </is>
      </c>
      <c r="C4454" s="417" t="inlineStr">
        <is>
          <t>Harlow 007</t>
        </is>
      </c>
      <c r="D4454" s="417" t="inlineStr">
        <is>
          <t>E07000073</t>
        </is>
      </c>
      <c r="E4454" s="417" t="inlineStr">
        <is>
          <t>Harlow</t>
        </is>
      </c>
      <c r="F4454" s="417" t="inlineStr">
        <is>
          <t>South East</t>
        </is>
      </c>
      <c r="G4454" s="380" t="inlineStr">
        <is>
          <t>RT Urban Medium</t>
        </is>
      </c>
      <c r="H4454" s="413" t="inlineStr">
        <is>
          <t>Other Urban</t>
        </is>
      </c>
    </row>
    <row r="4455" ht="15.75" customFormat="1" customHeight="1" s="41">
      <c r="B4455" s="416" t="inlineStr">
        <is>
          <t>E02004551</t>
        </is>
      </c>
      <c r="C4455" s="417" t="inlineStr">
        <is>
          <t>Harlow 008</t>
        </is>
      </c>
      <c r="D4455" s="417" t="inlineStr">
        <is>
          <t>E07000073</t>
        </is>
      </c>
      <c r="E4455" s="417" t="inlineStr">
        <is>
          <t>Harlow</t>
        </is>
      </c>
      <c r="F4455" s="417" t="inlineStr">
        <is>
          <t>South East</t>
        </is>
      </c>
      <c r="G4455" s="380" t="inlineStr">
        <is>
          <t>RT Urban Medium</t>
        </is>
      </c>
      <c r="H4455" s="413" t="inlineStr">
        <is>
          <t>Other Urban</t>
        </is>
      </c>
    </row>
    <row r="4456" ht="15.75" customFormat="1" customHeight="1" s="41">
      <c r="B4456" s="416" t="inlineStr">
        <is>
          <t>E02004552</t>
        </is>
      </c>
      <c r="C4456" s="417" t="inlineStr">
        <is>
          <t>Harlow 009</t>
        </is>
      </c>
      <c r="D4456" s="417" t="inlineStr">
        <is>
          <t>E07000073</t>
        </is>
      </c>
      <c r="E4456" s="417" t="inlineStr">
        <is>
          <t>Harlow</t>
        </is>
      </c>
      <c r="F4456" s="417" t="inlineStr">
        <is>
          <t>South East</t>
        </is>
      </c>
      <c r="G4456" s="380" t="inlineStr">
        <is>
          <t>RT Urban Medium</t>
        </is>
      </c>
      <c r="H4456" s="413" t="inlineStr">
        <is>
          <t>Other Urban</t>
        </is>
      </c>
    </row>
    <row r="4457" ht="15.75" customFormat="1" customHeight="1" s="41">
      <c r="B4457" s="416" t="inlineStr">
        <is>
          <t>E02004553</t>
        </is>
      </c>
      <c r="C4457" s="417" t="inlineStr">
        <is>
          <t>Harlow 010</t>
        </is>
      </c>
      <c r="D4457" s="417" t="inlineStr">
        <is>
          <t>E07000073</t>
        </is>
      </c>
      <c r="E4457" s="417" t="inlineStr">
        <is>
          <t>Harlow</t>
        </is>
      </c>
      <c r="F4457" s="417" t="inlineStr">
        <is>
          <t>South East</t>
        </is>
      </c>
      <c r="G4457" s="380" t="inlineStr">
        <is>
          <t>RT Urban Medium</t>
        </is>
      </c>
      <c r="H4457" s="413" t="inlineStr">
        <is>
          <t>Other Urban</t>
        </is>
      </c>
    </row>
    <row r="4458" ht="15.75" customFormat="1" customHeight="1" s="41">
      <c r="B4458" s="416" t="inlineStr">
        <is>
          <t>E02004554</t>
        </is>
      </c>
      <c r="C4458" s="417" t="inlineStr">
        <is>
          <t>Harlow 011</t>
        </is>
      </c>
      <c r="D4458" s="417" t="inlineStr">
        <is>
          <t>E07000073</t>
        </is>
      </c>
      <c r="E4458" s="417" t="inlineStr">
        <is>
          <t>Harlow</t>
        </is>
      </c>
      <c r="F4458" s="417" t="inlineStr">
        <is>
          <t>South East</t>
        </is>
      </c>
      <c r="G4458" s="380" t="inlineStr">
        <is>
          <t>RT Urban Medium</t>
        </is>
      </c>
      <c r="H4458" s="413" t="inlineStr">
        <is>
          <t>Other Urban</t>
        </is>
      </c>
    </row>
    <row r="4459" ht="15.75" customFormat="1" customHeight="1" s="41">
      <c r="B4459" s="416" t="inlineStr">
        <is>
          <t>E02004555</t>
        </is>
      </c>
      <c r="C4459" s="417" t="inlineStr">
        <is>
          <t>Maldon 001</t>
        </is>
      </c>
      <c r="D4459" s="417" t="inlineStr">
        <is>
          <t>E07000074</t>
        </is>
      </c>
      <c r="E4459" s="417" t="inlineStr">
        <is>
          <t>Maldon</t>
        </is>
      </c>
      <c r="F4459" s="417" t="inlineStr">
        <is>
          <t>South East</t>
        </is>
      </c>
      <c r="G4459" s="380" t="inlineStr">
        <is>
          <t>RT Rural</t>
        </is>
      </c>
      <c r="H4459" s="413" t="inlineStr">
        <is>
          <t>Rural</t>
        </is>
      </c>
    </row>
    <row r="4460" ht="15.75" customFormat="1" customHeight="1" s="41">
      <c r="B4460" s="416" t="inlineStr">
        <is>
          <t>E02004556</t>
        </is>
      </c>
      <c r="C4460" s="417" t="inlineStr">
        <is>
          <t>Maldon 002</t>
        </is>
      </c>
      <c r="D4460" s="417" t="inlineStr">
        <is>
          <t>E07000074</t>
        </is>
      </c>
      <c r="E4460" s="417" t="inlineStr">
        <is>
          <t>Maldon</t>
        </is>
      </c>
      <c r="F4460" s="417" t="inlineStr">
        <is>
          <t>South East</t>
        </is>
      </c>
      <c r="G4460" s="380" t="inlineStr">
        <is>
          <t>RT Rural</t>
        </is>
      </c>
      <c r="H4460" s="413" t="inlineStr">
        <is>
          <t>Rural</t>
        </is>
      </c>
    </row>
    <row r="4461" ht="15.75" customFormat="1" customHeight="1" s="41">
      <c r="B4461" s="416" t="inlineStr">
        <is>
          <t>E02004557</t>
        </is>
      </c>
      <c r="C4461" s="417" t="inlineStr">
        <is>
          <t>Maldon 003</t>
        </is>
      </c>
      <c r="D4461" s="417" t="inlineStr">
        <is>
          <t>E07000074</t>
        </is>
      </c>
      <c r="E4461" s="417" t="inlineStr">
        <is>
          <t>Maldon</t>
        </is>
      </c>
      <c r="F4461" s="417" t="inlineStr">
        <is>
          <t>South East</t>
        </is>
      </c>
      <c r="G4461" s="380" t="inlineStr">
        <is>
          <t>RT Urban Small</t>
        </is>
      </c>
      <c r="H4461" s="413" t="inlineStr">
        <is>
          <t>Other Urban</t>
        </is>
      </c>
    </row>
    <row r="4462" ht="15.75" customFormat="1" customHeight="1" s="41">
      <c r="B4462" s="416" t="inlineStr">
        <is>
          <t>E02004558</t>
        </is>
      </c>
      <c r="C4462" s="417" t="inlineStr">
        <is>
          <t>Maldon 004</t>
        </is>
      </c>
      <c r="D4462" s="417" t="inlineStr">
        <is>
          <t>E07000074</t>
        </is>
      </c>
      <c r="E4462" s="417" t="inlineStr">
        <is>
          <t>Maldon</t>
        </is>
      </c>
      <c r="F4462" s="417" t="inlineStr">
        <is>
          <t>South East</t>
        </is>
      </c>
      <c r="G4462" s="380" t="inlineStr">
        <is>
          <t>RT Urban Small</t>
        </is>
      </c>
      <c r="H4462" s="413" t="inlineStr">
        <is>
          <t>Other Urban</t>
        </is>
      </c>
    </row>
    <row r="4463" ht="15.75" customFormat="1" customHeight="1" s="41">
      <c r="B4463" s="416" t="inlineStr">
        <is>
          <t>E02004559</t>
        </is>
      </c>
      <c r="C4463" s="417" t="inlineStr">
        <is>
          <t>Maldon 005</t>
        </is>
      </c>
      <c r="D4463" s="417" t="inlineStr">
        <is>
          <t>E07000074</t>
        </is>
      </c>
      <c r="E4463" s="417" t="inlineStr">
        <is>
          <t>Maldon</t>
        </is>
      </c>
      <c r="F4463" s="417" t="inlineStr">
        <is>
          <t>South East</t>
        </is>
      </c>
      <c r="G4463" s="380" t="inlineStr">
        <is>
          <t>RT Urban Small</t>
        </is>
      </c>
      <c r="H4463" s="413" t="inlineStr">
        <is>
          <t>Other Urban</t>
        </is>
      </c>
    </row>
    <row r="4464" ht="15.75" customFormat="1" customHeight="1" s="41">
      <c r="B4464" s="416" t="inlineStr">
        <is>
          <t>E02004560</t>
        </is>
      </c>
      <c r="C4464" s="417" t="inlineStr">
        <is>
          <t>Maldon 006</t>
        </is>
      </c>
      <c r="D4464" s="417" t="inlineStr">
        <is>
          <t>E07000074</t>
        </is>
      </c>
      <c r="E4464" s="417" t="inlineStr">
        <is>
          <t>Maldon</t>
        </is>
      </c>
      <c r="F4464" s="417" t="inlineStr">
        <is>
          <t>South East</t>
        </is>
      </c>
      <c r="G4464" s="380" t="inlineStr">
        <is>
          <t>RT Rural</t>
        </is>
      </c>
      <c r="H4464" s="413" t="inlineStr">
        <is>
          <t>Rural</t>
        </is>
      </c>
    </row>
    <row r="4465" ht="15.75" customFormat="1" customHeight="1" s="41">
      <c r="B4465" s="416" t="inlineStr">
        <is>
          <t>E02004561</t>
        </is>
      </c>
      <c r="C4465" s="417" t="inlineStr">
        <is>
          <t>Maldon 007</t>
        </is>
      </c>
      <c r="D4465" s="417" t="inlineStr">
        <is>
          <t>E07000074</t>
        </is>
      </c>
      <c r="E4465" s="417" t="inlineStr">
        <is>
          <t>Maldon</t>
        </is>
      </c>
      <c r="F4465" s="417" t="inlineStr">
        <is>
          <t>South East</t>
        </is>
      </c>
      <c r="G4465" s="380" t="inlineStr">
        <is>
          <t>RT Rural</t>
        </is>
      </c>
      <c r="H4465" s="413" t="inlineStr">
        <is>
          <t>Rural</t>
        </is>
      </c>
    </row>
    <row r="4466" ht="15.75" customFormat="1" customHeight="1" s="41">
      <c r="B4466" s="416" t="inlineStr">
        <is>
          <t>E02004562</t>
        </is>
      </c>
      <c r="C4466" s="417" t="inlineStr">
        <is>
          <t>Maldon 008</t>
        </is>
      </c>
      <c r="D4466" s="417" t="inlineStr">
        <is>
          <t>E07000074</t>
        </is>
      </c>
      <c r="E4466" s="417" t="inlineStr">
        <is>
          <t>Maldon</t>
        </is>
      </c>
      <c r="F4466" s="417" t="inlineStr">
        <is>
          <t>South East</t>
        </is>
      </c>
      <c r="G4466" s="380" t="inlineStr">
        <is>
          <t>RT Rural</t>
        </is>
      </c>
      <c r="H4466" s="413" t="inlineStr">
        <is>
          <t>Rural</t>
        </is>
      </c>
    </row>
    <row r="4467" ht="15.75" customFormat="1" customHeight="1" s="41">
      <c r="B4467" s="416" t="inlineStr">
        <is>
          <t>E02004563</t>
        </is>
      </c>
      <c r="C4467" s="417" t="inlineStr">
        <is>
          <t>Rochford 001</t>
        </is>
      </c>
      <c r="D4467" s="417" t="inlineStr">
        <is>
          <t>E07000075</t>
        </is>
      </c>
      <c r="E4467" s="417" t="inlineStr">
        <is>
          <t>Rochford</t>
        </is>
      </c>
      <c r="F4467" s="417" t="inlineStr">
        <is>
          <t>South East</t>
        </is>
      </c>
      <c r="G4467" s="380" t="inlineStr">
        <is>
          <t>RT Rural</t>
        </is>
      </c>
      <c r="H4467" s="413" t="inlineStr">
        <is>
          <t>Rural</t>
        </is>
      </c>
    </row>
    <row r="4468" ht="15.75" customFormat="1" customHeight="1" s="41">
      <c r="B4468" s="416" t="inlineStr">
        <is>
          <t>E02004564</t>
        </is>
      </c>
      <c r="C4468" s="417" t="inlineStr">
        <is>
          <t>Rochford 002</t>
        </is>
      </c>
      <c r="D4468" s="417" t="inlineStr">
        <is>
          <t>E07000075</t>
        </is>
      </c>
      <c r="E4468" s="417" t="inlineStr">
        <is>
          <t>Rochford</t>
        </is>
      </c>
      <c r="F4468" s="417" t="inlineStr">
        <is>
          <t>South East</t>
        </is>
      </c>
      <c r="G4468" s="380" t="inlineStr">
        <is>
          <t>RT Urban Big</t>
        </is>
      </c>
      <c r="H4468" s="413" t="inlineStr">
        <is>
          <t>Other Urban</t>
        </is>
      </c>
    </row>
    <row r="4469" ht="15.75" customFormat="1" customHeight="1" s="41">
      <c r="B4469" s="416" t="inlineStr">
        <is>
          <t>E02004565</t>
        </is>
      </c>
      <c r="C4469" s="417" t="inlineStr">
        <is>
          <t>Rochford 003</t>
        </is>
      </c>
      <c r="D4469" s="417" t="inlineStr">
        <is>
          <t>E07000075</t>
        </is>
      </c>
      <c r="E4469" s="417" t="inlineStr">
        <is>
          <t>Rochford</t>
        </is>
      </c>
      <c r="F4469" s="417" t="inlineStr">
        <is>
          <t>South East</t>
        </is>
      </c>
      <c r="G4469" s="380" t="inlineStr">
        <is>
          <t>RT Urban Big</t>
        </is>
      </c>
      <c r="H4469" s="413" t="inlineStr">
        <is>
          <t>Other Urban</t>
        </is>
      </c>
    </row>
    <row r="4470" ht="15.75" customFormat="1" customHeight="1" s="41">
      <c r="B4470" s="416" t="inlineStr">
        <is>
          <t>E02004566</t>
        </is>
      </c>
      <c r="C4470" s="417" t="inlineStr">
        <is>
          <t>Rochford 004</t>
        </is>
      </c>
      <c r="D4470" s="417" t="inlineStr">
        <is>
          <t>E07000075</t>
        </is>
      </c>
      <c r="E4470" s="417" t="inlineStr">
        <is>
          <t>Rochford</t>
        </is>
      </c>
      <c r="F4470" s="417" t="inlineStr">
        <is>
          <t>South East</t>
        </is>
      </c>
      <c r="G4470" s="380" t="inlineStr">
        <is>
          <t>RT Rural</t>
        </is>
      </c>
      <c r="H4470" s="413" t="inlineStr">
        <is>
          <t>Rural</t>
        </is>
      </c>
    </row>
    <row r="4471" ht="15.75" customFormat="1" customHeight="1" s="41">
      <c r="B4471" s="416" t="inlineStr">
        <is>
          <t>E02004567</t>
        </is>
      </c>
      <c r="C4471" s="417" t="inlineStr">
        <is>
          <t>Rochford 005</t>
        </is>
      </c>
      <c r="D4471" s="417" t="inlineStr">
        <is>
          <t>E07000075</t>
        </is>
      </c>
      <c r="E4471" s="417" t="inlineStr">
        <is>
          <t>Rochford</t>
        </is>
      </c>
      <c r="F4471" s="417" t="inlineStr">
        <is>
          <t>South East</t>
        </is>
      </c>
      <c r="G4471" s="380" t="inlineStr">
        <is>
          <t>RT Urban Big</t>
        </is>
      </c>
      <c r="H4471" s="413" t="inlineStr">
        <is>
          <t>Other Urban</t>
        </is>
      </c>
    </row>
    <row r="4472" ht="15.75" customFormat="1" customHeight="1" s="41">
      <c r="B4472" s="416" t="inlineStr">
        <is>
          <t>E02004568</t>
        </is>
      </c>
      <c r="C4472" s="417" t="inlineStr">
        <is>
          <t>Rochford 006</t>
        </is>
      </c>
      <c r="D4472" s="417" t="inlineStr">
        <is>
          <t>E07000075</t>
        </is>
      </c>
      <c r="E4472" s="417" t="inlineStr">
        <is>
          <t>Rochford</t>
        </is>
      </c>
      <c r="F4472" s="417" t="inlineStr">
        <is>
          <t>South East</t>
        </is>
      </c>
      <c r="G4472" s="380" t="inlineStr">
        <is>
          <t>RT Urban Big</t>
        </is>
      </c>
      <c r="H4472" s="413" t="inlineStr">
        <is>
          <t>Other Urban</t>
        </is>
      </c>
    </row>
    <row r="4473" ht="15.75" customFormat="1" customHeight="1" s="41">
      <c r="B4473" s="416" t="inlineStr">
        <is>
          <t>E02004569</t>
        </is>
      </c>
      <c r="C4473" s="417" t="inlineStr">
        <is>
          <t>Rochford 007</t>
        </is>
      </c>
      <c r="D4473" s="417" t="inlineStr">
        <is>
          <t>E07000075</t>
        </is>
      </c>
      <c r="E4473" s="417" t="inlineStr">
        <is>
          <t>Rochford</t>
        </is>
      </c>
      <c r="F4473" s="417" t="inlineStr">
        <is>
          <t>South East</t>
        </is>
      </c>
      <c r="G4473" s="380" t="inlineStr">
        <is>
          <t>RT Urban Big</t>
        </is>
      </c>
      <c r="H4473" s="413" t="inlineStr">
        <is>
          <t>Other Urban</t>
        </is>
      </c>
    </row>
    <row r="4474" ht="15.75" customFormat="1" customHeight="1" s="41">
      <c r="B4474" s="416" t="inlineStr">
        <is>
          <t>E02004570</t>
        </is>
      </c>
      <c r="C4474" s="417" t="inlineStr">
        <is>
          <t>Rochford 008</t>
        </is>
      </c>
      <c r="D4474" s="417" t="inlineStr">
        <is>
          <t>E07000075</t>
        </is>
      </c>
      <c r="E4474" s="417" t="inlineStr">
        <is>
          <t>Rochford</t>
        </is>
      </c>
      <c r="F4474" s="417" t="inlineStr">
        <is>
          <t>South East</t>
        </is>
      </c>
      <c r="G4474" s="380" t="inlineStr">
        <is>
          <t>RT Urban Big</t>
        </is>
      </c>
      <c r="H4474" s="413" t="inlineStr">
        <is>
          <t>Other Urban</t>
        </is>
      </c>
    </row>
    <row r="4475" ht="15.75" customFormat="1" customHeight="1" s="41">
      <c r="B4475" s="416" t="inlineStr">
        <is>
          <t>E02004571</t>
        </is>
      </c>
      <c r="C4475" s="417" t="inlineStr">
        <is>
          <t>Rochford 009</t>
        </is>
      </c>
      <c r="D4475" s="417" t="inlineStr">
        <is>
          <t>E07000075</t>
        </is>
      </c>
      <c r="E4475" s="417" t="inlineStr">
        <is>
          <t>Rochford</t>
        </is>
      </c>
      <c r="F4475" s="417" t="inlineStr">
        <is>
          <t>South East</t>
        </is>
      </c>
      <c r="G4475" s="380" t="inlineStr">
        <is>
          <t>RT Urban Big</t>
        </is>
      </c>
      <c r="H4475" s="413" t="inlineStr">
        <is>
          <t>Other Urban</t>
        </is>
      </c>
    </row>
    <row r="4476" ht="15.75" customFormat="1" customHeight="1" s="41">
      <c r="B4476" s="416" t="inlineStr">
        <is>
          <t>E02004572</t>
        </is>
      </c>
      <c r="C4476" s="417" t="inlineStr">
        <is>
          <t>Rochford 010</t>
        </is>
      </c>
      <c r="D4476" s="417" t="inlineStr">
        <is>
          <t>E07000075</t>
        </is>
      </c>
      <c r="E4476" s="417" t="inlineStr">
        <is>
          <t>Rochford</t>
        </is>
      </c>
      <c r="F4476" s="417" t="inlineStr">
        <is>
          <t>South East</t>
        </is>
      </c>
      <c r="G4476" s="380" t="inlineStr">
        <is>
          <t>RT Rural</t>
        </is>
      </c>
      <c r="H4476" s="413" t="inlineStr">
        <is>
          <t>Rural</t>
        </is>
      </c>
    </row>
    <row r="4477" ht="15.75" customFormat="1" customHeight="1" s="41">
      <c r="B4477" s="416" t="inlineStr">
        <is>
          <t>E02004573</t>
        </is>
      </c>
      <c r="C4477" s="417" t="inlineStr">
        <is>
          <t>Tendring 001</t>
        </is>
      </c>
      <c r="D4477" s="417" t="inlineStr">
        <is>
          <t>E07000076</t>
        </is>
      </c>
      <c r="E4477" s="417" t="inlineStr">
        <is>
          <t>Tendring</t>
        </is>
      </c>
      <c r="F4477" s="417" t="inlineStr">
        <is>
          <t>South East</t>
        </is>
      </c>
      <c r="G4477" s="380" t="inlineStr">
        <is>
          <t>RT Urban Small</t>
        </is>
      </c>
      <c r="H4477" s="413" t="inlineStr">
        <is>
          <t>Other Urban</t>
        </is>
      </c>
    </row>
    <row r="4478" ht="15.75" customFormat="1" customHeight="1" s="41">
      <c r="B4478" s="416" t="inlineStr">
        <is>
          <t>E02004574</t>
        </is>
      </c>
      <c r="C4478" s="417" t="inlineStr">
        <is>
          <t>Tendring 002</t>
        </is>
      </c>
      <c r="D4478" s="417" t="inlineStr">
        <is>
          <t>E07000076</t>
        </is>
      </c>
      <c r="E4478" s="417" t="inlineStr">
        <is>
          <t>Tendring</t>
        </is>
      </c>
      <c r="F4478" s="417" t="inlineStr">
        <is>
          <t>South East</t>
        </is>
      </c>
      <c r="G4478" s="380" t="inlineStr">
        <is>
          <t>RT Urban Small</t>
        </is>
      </c>
      <c r="H4478" s="413" t="inlineStr">
        <is>
          <t>Other Urban</t>
        </is>
      </c>
    </row>
    <row r="4479" ht="15.75" customFormat="1" customHeight="1" s="41">
      <c r="B4479" s="416" t="inlineStr">
        <is>
          <t>E02004575</t>
        </is>
      </c>
      <c r="C4479" s="417" t="inlineStr">
        <is>
          <t>Tendring 003</t>
        </is>
      </c>
      <c r="D4479" s="417" t="inlineStr">
        <is>
          <t>E07000076</t>
        </is>
      </c>
      <c r="E4479" s="417" t="inlineStr">
        <is>
          <t>Tendring</t>
        </is>
      </c>
      <c r="F4479" s="417" t="inlineStr">
        <is>
          <t>South East</t>
        </is>
      </c>
      <c r="G4479" s="380" t="inlineStr">
        <is>
          <t>RT Rural</t>
        </is>
      </c>
      <c r="H4479" s="413" t="inlineStr">
        <is>
          <t>Rural</t>
        </is>
      </c>
    </row>
    <row r="4480" ht="15.75" customFormat="1" customHeight="1" s="41">
      <c r="B4480" s="416" t="inlineStr">
        <is>
          <t>E02004576</t>
        </is>
      </c>
      <c r="C4480" s="417" t="inlineStr">
        <is>
          <t>Tendring 004</t>
        </is>
      </c>
      <c r="D4480" s="417" t="inlineStr">
        <is>
          <t>E07000076</t>
        </is>
      </c>
      <c r="E4480" s="417" t="inlineStr">
        <is>
          <t>Tendring</t>
        </is>
      </c>
      <c r="F4480" s="417" t="inlineStr">
        <is>
          <t>South East</t>
        </is>
      </c>
      <c r="G4480" s="380" t="inlineStr">
        <is>
          <t>RT Rural</t>
        </is>
      </c>
      <c r="H4480" s="413" t="inlineStr">
        <is>
          <t>Rural</t>
        </is>
      </c>
    </row>
    <row r="4481" ht="15.75" customFormat="1" customHeight="1" s="41">
      <c r="B4481" s="416" t="inlineStr">
        <is>
          <t>E02004577</t>
        </is>
      </c>
      <c r="C4481" s="417" t="inlineStr">
        <is>
          <t>Tendring 005</t>
        </is>
      </c>
      <c r="D4481" s="417" t="inlineStr">
        <is>
          <t>E07000076</t>
        </is>
      </c>
      <c r="E4481" s="417" t="inlineStr">
        <is>
          <t>Tendring</t>
        </is>
      </c>
      <c r="F4481" s="417" t="inlineStr">
        <is>
          <t>South East</t>
        </is>
      </c>
      <c r="G4481" s="380" t="inlineStr">
        <is>
          <t>RT Rural</t>
        </is>
      </c>
      <c r="H4481" s="413" t="inlineStr">
        <is>
          <t>Rural</t>
        </is>
      </c>
    </row>
    <row r="4482" ht="15.75" customFormat="1" customHeight="1" s="41">
      <c r="B4482" s="416" t="inlineStr">
        <is>
          <t>E02004578</t>
        </is>
      </c>
      <c r="C4482" s="417" t="inlineStr">
        <is>
          <t>Tendring 006</t>
        </is>
      </c>
      <c r="D4482" s="417" t="inlineStr">
        <is>
          <t>E07000076</t>
        </is>
      </c>
      <c r="E4482" s="417" t="inlineStr">
        <is>
          <t>Tendring</t>
        </is>
      </c>
      <c r="F4482" s="417" t="inlineStr">
        <is>
          <t>South East</t>
        </is>
      </c>
      <c r="G4482" s="380" t="inlineStr">
        <is>
          <t>RT Rural</t>
        </is>
      </c>
      <c r="H4482" s="413" t="inlineStr">
        <is>
          <t>Rural</t>
        </is>
      </c>
    </row>
    <row r="4483" ht="15.75" customFormat="1" customHeight="1" s="41">
      <c r="B4483" s="416" t="inlineStr">
        <is>
          <t>E02004579</t>
        </is>
      </c>
      <c r="C4483" s="417" t="inlineStr">
        <is>
          <t>Tendring 007</t>
        </is>
      </c>
      <c r="D4483" s="417" t="inlineStr">
        <is>
          <t>E07000076</t>
        </is>
      </c>
      <c r="E4483" s="417" t="inlineStr">
        <is>
          <t>Tendring</t>
        </is>
      </c>
      <c r="F4483" s="417" t="inlineStr">
        <is>
          <t>South East</t>
        </is>
      </c>
      <c r="G4483" s="380" t="inlineStr">
        <is>
          <t>RT Rural</t>
        </is>
      </c>
      <c r="H4483" s="413" t="inlineStr">
        <is>
          <t>Rural</t>
        </is>
      </c>
    </row>
    <row r="4484" ht="15.75" customFormat="1" customHeight="1" s="41">
      <c r="B4484" s="416" t="inlineStr">
        <is>
          <t>E02004580</t>
        </is>
      </c>
      <c r="C4484" s="417" t="inlineStr">
        <is>
          <t>Tendring 008</t>
        </is>
      </c>
      <c r="D4484" s="417" t="inlineStr">
        <is>
          <t>E07000076</t>
        </is>
      </c>
      <c r="E4484" s="417" t="inlineStr">
        <is>
          <t>Tendring</t>
        </is>
      </c>
      <c r="F4484" s="417" t="inlineStr">
        <is>
          <t>South East</t>
        </is>
      </c>
      <c r="G4484" s="380" t="inlineStr">
        <is>
          <t>RT Urban Small</t>
        </is>
      </c>
      <c r="H4484" s="413" t="inlineStr">
        <is>
          <t>Other Urban</t>
        </is>
      </c>
    </row>
    <row r="4485" ht="15.75" customFormat="1" customHeight="1" s="41">
      <c r="B4485" s="416" t="inlineStr">
        <is>
          <t>E02004581</t>
        </is>
      </c>
      <c r="C4485" s="417" t="inlineStr">
        <is>
          <t>Tendring 009</t>
        </is>
      </c>
      <c r="D4485" s="417" t="inlineStr">
        <is>
          <t>E07000076</t>
        </is>
      </c>
      <c r="E4485" s="417" t="inlineStr">
        <is>
          <t>Tendring</t>
        </is>
      </c>
      <c r="F4485" s="417" t="inlineStr">
        <is>
          <t>South East</t>
        </is>
      </c>
      <c r="G4485" s="380" t="inlineStr">
        <is>
          <t>RT Rural</t>
        </is>
      </c>
      <c r="H4485" s="413" t="inlineStr">
        <is>
          <t>Rural</t>
        </is>
      </c>
    </row>
    <row r="4486" ht="15.75" customFormat="1" customHeight="1" s="41">
      <c r="B4486" s="416" t="inlineStr">
        <is>
          <t>E02004582</t>
        </is>
      </c>
      <c r="C4486" s="417" t="inlineStr">
        <is>
          <t>Tendring 010</t>
        </is>
      </c>
      <c r="D4486" s="417" t="inlineStr">
        <is>
          <t>E07000076</t>
        </is>
      </c>
      <c r="E4486" s="417" t="inlineStr">
        <is>
          <t>Tendring</t>
        </is>
      </c>
      <c r="F4486" s="417" t="inlineStr">
        <is>
          <t>South East</t>
        </is>
      </c>
      <c r="G4486" s="380" t="inlineStr">
        <is>
          <t>RT Urban Medium</t>
        </is>
      </c>
      <c r="H4486" s="413" t="inlineStr">
        <is>
          <t>Other Urban</t>
        </is>
      </c>
    </row>
    <row r="4487" ht="15.75" customFormat="1" customHeight="1" s="41">
      <c r="B4487" s="416" t="inlineStr">
        <is>
          <t>E02004583</t>
        </is>
      </c>
      <c r="C4487" s="417" t="inlineStr">
        <is>
          <t>Tendring 011</t>
        </is>
      </c>
      <c r="D4487" s="417" t="inlineStr">
        <is>
          <t>E07000076</t>
        </is>
      </c>
      <c r="E4487" s="417" t="inlineStr">
        <is>
          <t>Tendring</t>
        </is>
      </c>
      <c r="F4487" s="417" t="inlineStr">
        <is>
          <t>South East</t>
        </is>
      </c>
      <c r="G4487" s="380" t="inlineStr">
        <is>
          <t>RT Rural</t>
        </is>
      </c>
      <c r="H4487" s="413" t="inlineStr">
        <is>
          <t>Rural</t>
        </is>
      </c>
    </row>
    <row r="4488" ht="15.75" customFormat="1" customHeight="1" s="41">
      <c r="B4488" s="416" t="inlineStr">
        <is>
          <t>E02004584</t>
        </is>
      </c>
      <c r="C4488" s="417" t="inlineStr">
        <is>
          <t>Tendring 012</t>
        </is>
      </c>
      <c r="D4488" s="417" t="inlineStr">
        <is>
          <t>E07000076</t>
        </is>
      </c>
      <c r="E4488" s="417" t="inlineStr">
        <is>
          <t>Tendring</t>
        </is>
      </c>
      <c r="F4488" s="417" t="inlineStr">
        <is>
          <t>South East</t>
        </is>
      </c>
      <c r="G4488" s="380" t="inlineStr">
        <is>
          <t>RT Urban Medium</t>
        </is>
      </c>
      <c r="H4488" s="413" t="inlineStr">
        <is>
          <t>Other Urban</t>
        </is>
      </c>
    </row>
    <row r="4489" ht="15.75" customFormat="1" customHeight="1" s="41">
      <c r="B4489" s="416" t="inlineStr">
        <is>
          <t>E02004585</t>
        </is>
      </c>
      <c r="C4489" s="417" t="inlineStr">
        <is>
          <t>Tendring 013</t>
        </is>
      </c>
      <c r="D4489" s="417" t="inlineStr">
        <is>
          <t>E07000076</t>
        </is>
      </c>
      <c r="E4489" s="417" t="inlineStr">
        <is>
          <t>Tendring</t>
        </is>
      </c>
      <c r="F4489" s="417" t="inlineStr">
        <is>
          <t>South East</t>
        </is>
      </c>
      <c r="G4489" s="380" t="inlineStr">
        <is>
          <t>RT Urban Medium</t>
        </is>
      </c>
      <c r="H4489" s="413" t="inlineStr">
        <is>
          <t>Other Urban</t>
        </is>
      </c>
    </row>
    <row r="4490" ht="15.75" customFormat="1" customHeight="1" s="41">
      <c r="B4490" s="416" t="inlineStr">
        <is>
          <t>E02004586</t>
        </is>
      </c>
      <c r="C4490" s="417" t="inlineStr">
        <is>
          <t>Tendring 014</t>
        </is>
      </c>
      <c r="D4490" s="417" t="inlineStr">
        <is>
          <t>E07000076</t>
        </is>
      </c>
      <c r="E4490" s="417" t="inlineStr">
        <is>
          <t>Tendring</t>
        </is>
      </c>
      <c r="F4490" s="417" t="inlineStr">
        <is>
          <t>South East</t>
        </is>
      </c>
      <c r="G4490" s="380" t="inlineStr">
        <is>
          <t>RT Urban Medium</t>
        </is>
      </c>
      <c r="H4490" s="413" t="inlineStr">
        <is>
          <t>Other Urban</t>
        </is>
      </c>
    </row>
    <row r="4491" ht="15.75" customFormat="1" customHeight="1" s="41">
      <c r="B4491" s="416" t="inlineStr">
        <is>
          <t>E02004587</t>
        </is>
      </c>
      <c r="C4491" s="417" t="inlineStr">
        <is>
          <t>Tendring 015</t>
        </is>
      </c>
      <c r="D4491" s="417" t="inlineStr">
        <is>
          <t>E07000076</t>
        </is>
      </c>
      <c r="E4491" s="417" t="inlineStr">
        <is>
          <t>Tendring</t>
        </is>
      </c>
      <c r="F4491" s="417" t="inlineStr">
        <is>
          <t>South East</t>
        </is>
      </c>
      <c r="G4491" s="380" t="inlineStr">
        <is>
          <t>RT Urban Medium</t>
        </is>
      </c>
      <c r="H4491" s="413" t="inlineStr">
        <is>
          <t>Other Urban</t>
        </is>
      </c>
    </row>
    <row r="4492" ht="15.75" customFormat="1" customHeight="1" s="41">
      <c r="B4492" s="416" t="inlineStr">
        <is>
          <t>E02004588</t>
        </is>
      </c>
      <c r="C4492" s="417" t="inlineStr">
        <is>
          <t>Tendring 016</t>
        </is>
      </c>
      <c r="D4492" s="417" t="inlineStr">
        <is>
          <t>E07000076</t>
        </is>
      </c>
      <c r="E4492" s="417" t="inlineStr">
        <is>
          <t>Tendring</t>
        </is>
      </c>
      <c r="F4492" s="417" t="inlineStr">
        <is>
          <t>South East</t>
        </is>
      </c>
      <c r="G4492" s="380" t="inlineStr">
        <is>
          <t>RT Urban Medium</t>
        </is>
      </c>
      <c r="H4492" s="413" t="inlineStr">
        <is>
          <t>Other Urban</t>
        </is>
      </c>
    </row>
    <row r="4493" ht="15.75" customFormat="1" customHeight="1" s="41">
      <c r="B4493" s="416" t="inlineStr">
        <is>
          <t>E02004589</t>
        </is>
      </c>
      <c r="C4493" s="417" t="inlineStr">
        <is>
          <t>Tendring 017</t>
        </is>
      </c>
      <c r="D4493" s="417" t="inlineStr">
        <is>
          <t>E07000076</t>
        </is>
      </c>
      <c r="E4493" s="417" t="inlineStr">
        <is>
          <t>Tendring</t>
        </is>
      </c>
      <c r="F4493" s="417" t="inlineStr">
        <is>
          <t>South East</t>
        </is>
      </c>
      <c r="G4493" s="380" t="inlineStr">
        <is>
          <t>RT Urban Medium</t>
        </is>
      </c>
      <c r="H4493" s="413" t="inlineStr">
        <is>
          <t>Other Urban</t>
        </is>
      </c>
    </row>
    <row r="4494" ht="15.75" customFormat="1" customHeight="1" s="41">
      <c r="B4494" s="416" t="inlineStr">
        <is>
          <t>E02004590</t>
        </is>
      </c>
      <c r="C4494" s="417" t="inlineStr">
        <is>
          <t>Tendring 018</t>
        </is>
      </c>
      <c r="D4494" s="417" t="inlineStr">
        <is>
          <t>E07000076</t>
        </is>
      </c>
      <c r="E4494" s="417" t="inlineStr">
        <is>
          <t>Tendring</t>
        </is>
      </c>
      <c r="F4494" s="417" t="inlineStr">
        <is>
          <t>South East</t>
        </is>
      </c>
      <c r="G4494" s="380" t="inlineStr">
        <is>
          <t>RT Rural</t>
        </is>
      </c>
      <c r="H4494" s="413" t="inlineStr">
        <is>
          <t>Rural</t>
        </is>
      </c>
    </row>
    <row r="4495" ht="15.75" customFormat="1" customHeight="1" s="41">
      <c r="B4495" s="416" t="inlineStr">
        <is>
          <t>E02004591</t>
        </is>
      </c>
      <c r="C4495" s="417" t="inlineStr">
        <is>
          <t>Uttlesford 001</t>
        </is>
      </c>
      <c r="D4495" s="417" t="inlineStr">
        <is>
          <t>E07000077</t>
        </is>
      </c>
      <c r="E4495" s="417" t="inlineStr">
        <is>
          <t>Uttlesford</t>
        </is>
      </c>
      <c r="F4495" s="417" t="inlineStr">
        <is>
          <t>South East</t>
        </is>
      </c>
      <c r="G4495" s="380" t="inlineStr">
        <is>
          <t>RT Rural</t>
        </is>
      </c>
      <c r="H4495" s="413" t="inlineStr">
        <is>
          <t>Rural</t>
        </is>
      </c>
    </row>
    <row r="4496" ht="15.75" customFormat="1" customHeight="1" s="41">
      <c r="B4496" s="416" t="inlineStr">
        <is>
          <t>E02004592</t>
        </is>
      </c>
      <c r="C4496" s="417" t="inlineStr">
        <is>
          <t>Uttlesford 002</t>
        </is>
      </c>
      <c r="D4496" s="417" t="inlineStr">
        <is>
          <t>E07000077</t>
        </is>
      </c>
      <c r="E4496" s="417" t="inlineStr">
        <is>
          <t>Uttlesford</t>
        </is>
      </c>
      <c r="F4496" s="417" t="inlineStr">
        <is>
          <t>South East</t>
        </is>
      </c>
      <c r="G4496" s="380" t="inlineStr">
        <is>
          <t>RT Urban Small</t>
        </is>
      </c>
      <c r="H4496" s="413" t="inlineStr">
        <is>
          <t>Other Urban</t>
        </is>
      </c>
    </row>
    <row r="4497" ht="15.75" customFormat="1" customHeight="1" s="41">
      <c r="B4497" s="416" t="inlineStr">
        <is>
          <t>E02004593</t>
        </is>
      </c>
      <c r="C4497" s="417" t="inlineStr">
        <is>
          <t>Uttlesford 003</t>
        </is>
      </c>
      <c r="D4497" s="417" t="inlineStr">
        <is>
          <t>E07000077</t>
        </is>
      </c>
      <c r="E4497" s="417" t="inlineStr">
        <is>
          <t>Uttlesford</t>
        </is>
      </c>
      <c r="F4497" s="417" t="inlineStr">
        <is>
          <t>South East</t>
        </is>
      </c>
      <c r="G4497" s="380" t="inlineStr">
        <is>
          <t>RT Rural</t>
        </is>
      </c>
      <c r="H4497" s="413" t="inlineStr">
        <is>
          <t>Rural</t>
        </is>
      </c>
    </row>
    <row r="4498" ht="15.75" customFormat="1" customHeight="1" s="41">
      <c r="B4498" s="416" t="inlineStr">
        <is>
          <t>E02004594</t>
        </is>
      </c>
      <c r="C4498" s="417" t="inlineStr">
        <is>
          <t>Uttlesford 004</t>
        </is>
      </c>
      <c r="D4498" s="417" t="inlineStr">
        <is>
          <t>E07000077</t>
        </is>
      </c>
      <c r="E4498" s="417" t="inlineStr">
        <is>
          <t>Uttlesford</t>
        </is>
      </c>
      <c r="F4498" s="417" t="inlineStr">
        <is>
          <t>South East</t>
        </is>
      </c>
      <c r="G4498" s="380" t="inlineStr">
        <is>
          <t>RT Rural</t>
        </is>
      </c>
      <c r="H4498" s="413" t="inlineStr">
        <is>
          <t>Rural</t>
        </is>
      </c>
    </row>
    <row r="4499" ht="15.75" customFormat="1" customHeight="1" s="41">
      <c r="B4499" s="416" t="inlineStr">
        <is>
          <t>E02004595</t>
        </is>
      </c>
      <c r="C4499" s="417" t="inlineStr">
        <is>
          <t>Uttlesford 005</t>
        </is>
      </c>
      <c r="D4499" s="417" t="inlineStr">
        <is>
          <t>E07000077</t>
        </is>
      </c>
      <c r="E4499" s="417" t="inlineStr">
        <is>
          <t>Uttlesford</t>
        </is>
      </c>
      <c r="F4499" s="417" t="inlineStr">
        <is>
          <t>South East</t>
        </is>
      </c>
      <c r="G4499" s="380" t="inlineStr">
        <is>
          <t>RT Rural</t>
        </is>
      </c>
      <c r="H4499" s="413" t="inlineStr">
        <is>
          <t>Rural</t>
        </is>
      </c>
    </row>
    <row r="4500" ht="15.75" customFormat="1" customHeight="1" s="41">
      <c r="B4500" s="416" t="inlineStr">
        <is>
          <t>E02004596</t>
        </is>
      </c>
      <c r="C4500" s="417" t="inlineStr">
        <is>
          <t>Uttlesford 006</t>
        </is>
      </c>
      <c r="D4500" s="417" t="inlineStr">
        <is>
          <t>E07000077</t>
        </is>
      </c>
      <c r="E4500" s="417" t="inlineStr">
        <is>
          <t>Uttlesford</t>
        </is>
      </c>
      <c r="F4500" s="417" t="inlineStr">
        <is>
          <t>South East</t>
        </is>
      </c>
      <c r="G4500" s="380" t="inlineStr">
        <is>
          <t>RT Rural</t>
        </is>
      </c>
      <c r="H4500" s="413" t="inlineStr">
        <is>
          <t>Rural</t>
        </is>
      </c>
    </row>
    <row r="4501" ht="15.75" customFormat="1" customHeight="1" s="41">
      <c r="B4501" s="416" t="inlineStr">
        <is>
          <t>E02004597</t>
        </is>
      </c>
      <c r="C4501" s="417" t="inlineStr">
        <is>
          <t>Uttlesford 007</t>
        </is>
      </c>
      <c r="D4501" s="417" t="inlineStr">
        <is>
          <t>E07000077</t>
        </is>
      </c>
      <c r="E4501" s="417" t="inlineStr">
        <is>
          <t>Uttlesford</t>
        </is>
      </c>
      <c r="F4501" s="417" t="inlineStr">
        <is>
          <t>South East</t>
        </is>
      </c>
      <c r="G4501" s="380" t="inlineStr">
        <is>
          <t>RT Rural</t>
        </is>
      </c>
      <c r="H4501" s="413" t="inlineStr">
        <is>
          <t>Rural</t>
        </is>
      </c>
    </row>
    <row r="4502" ht="15.75" customFormat="1" customHeight="1" s="41">
      <c r="B4502" s="416" t="inlineStr">
        <is>
          <t>E02004598</t>
        </is>
      </c>
      <c r="C4502" s="417" t="inlineStr">
        <is>
          <t>Uttlesford 008</t>
        </is>
      </c>
      <c r="D4502" s="417" t="inlineStr">
        <is>
          <t>E07000077</t>
        </is>
      </c>
      <c r="E4502" s="417" t="inlineStr">
        <is>
          <t>Uttlesford</t>
        </is>
      </c>
      <c r="F4502" s="417" t="inlineStr">
        <is>
          <t>South East</t>
        </is>
      </c>
      <c r="G4502" s="380" t="inlineStr">
        <is>
          <t>RT Rural</t>
        </is>
      </c>
      <c r="H4502" s="413" t="inlineStr">
        <is>
          <t>Rural</t>
        </is>
      </c>
    </row>
    <row r="4503" ht="15.75" customFormat="1" customHeight="1" s="41">
      <c r="B4503" s="416" t="inlineStr">
        <is>
          <t>E02004599</t>
        </is>
      </c>
      <c r="C4503" s="417" t="inlineStr">
        <is>
          <t>Uttlesford 009</t>
        </is>
      </c>
      <c r="D4503" s="417" t="inlineStr">
        <is>
          <t>E07000077</t>
        </is>
      </c>
      <c r="E4503" s="417" t="inlineStr">
        <is>
          <t>Uttlesford</t>
        </is>
      </c>
      <c r="F4503" s="417" t="inlineStr">
        <is>
          <t>South East</t>
        </is>
      </c>
      <c r="G4503" s="380" t="inlineStr">
        <is>
          <t>RT Rural</t>
        </is>
      </c>
      <c r="H4503" s="413" t="inlineStr">
        <is>
          <t>Rural</t>
        </is>
      </c>
    </row>
    <row r="4504" ht="15.75" customFormat="1" customHeight="1" s="41">
      <c r="B4504" s="416" t="inlineStr">
        <is>
          <t>E02004600</t>
        </is>
      </c>
      <c r="C4504" s="417" t="inlineStr">
        <is>
          <t>Cheltenham 001</t>
        </is>
      </c>
      <c r="D4504" s="417" t="inlineStr">
        <is>
          <t>E07000078</t>
        </is>
      </c>
      <c r="E4504" s="417" t="inlineStr">
        <is>
          <t>Cheltenham</t>
        </is>
      </c>
      <c r="F4504" s="417" t="inlineStr">
        <is>
          <t>South West</t>
        </is>
      </c>
      <c r="G4504" s="380" t="inlineStr">
        <is>
          <t>RT Urban Large</t>
        </is>
      </c>
      <c r="H4504" s="413" t="inlineStr">
        <is>
          <t>Other Urban</t>
        </is>
      </c>
    </row>
    <row r="4505" ht="15.75" customFormat="1" customHeight="1" s="41">
      <c r="B4505" s="416" t="inlineStr">
        <is>
          <t>E02004601</t>
        </is>
      </c>
      <c r="C4505" s="417" t="inlineStr">
        <is>
          <t>Cheltenham 002</t>
        </is>
      </c>
      <c r="D4505" s="417" t="inlineStr">
        <is>
          <t>E07000078</t>
        </is>
      </c>
      <c r="E4505" s="417" t="inlineStr">
        <is>
          <t>Cheltenham</t>
        </is>
      </c>
      <c r="F4505" s="417" t="inlineStr">
        <is>
          <t>South West</t>
        </is>
      </c>
      <c r="G4505" s="380" t="inlineStr">
        <is>
          <t>RT Urban Large</t>
        </is>
      </c>
      <c r="H4505" s="413" t="inlineStr">
        <is>
          <t>Other Urban</t>
        </is>
      </c>
    </row>
    <row r="4506" ht="15.75" customFormat="1" customHeight="1" s="41">
      <c r="B4506" s="416" t="inlineStr">
        <is>
          <t>E02004602</t>
        </is>
      </c>
      <c r="C4506" s="417" t="inlineStr">
        <is>
          <t>Cheltenham 003</t>
        </is>
      </c>
      <c r="D4506" s="417" t="inlineStr">
        <is>
          <t>E07000078</t>
        </is>
      </c>
      <c r="E4506" s="417" t="inlineStr">
        <is>
          <t>Cheltenham</t>
        </is>
      </c>
      <c r="F4506" s="417" t="inlineStr">
        <is>
          <t>South West</t>
        </is>
      </c>
      <c r="G4506" s="380" t="inlineStr">
        <is>
          <t>RT Urban Large</t>
        </is>
      </c>
      <c r="H4506" s="413" t="inlineStr">
        <is>
          <t>Other Urban</t>
        </is>
      </c>
    </row>
    <row r="4507" ht="15.75" customFormat="1" customHeight="1" s="41">
      <c r="B4507" s="416" t="inlineStr">
        <is>
          <t>E02004603</t>
        </is>
      </c>
      <c r="C4507" s="417" t="inlineStr">
        <is>
          <t>Cheltenham 004</t>
        </is>
      </c>
      <c r="D4507" s="417" t="inlineStr">
        <is>
          <t>E07000078</t>
        </is>
      </c>
      <c r="E4507" s="417" t="inlineStr">
        <is>
          <t>Cheltenham</t>
        </is>
      </c>
      <c r="F4507" s="417" t="inlineStr">
        <is>
          <t>South West</t>
        </is>
      </c>
      <c r="G4507" s="380" t="inlineStr">
        <is>
          <t>RT Urban Large</t>
        </is>
      </c>
      <c r="H4507" s="413" t="inlineStr">
        <is>
          <t>Other Urban</t>
        </is>
      </c>
    </row>
    <row r="4508" ht="15.75" customFormat="1" customHeight="1" s="41">
      <c r="B4508" s="416" t="inlineStr">
        <is>
          <t>E02004604</t>
        </is>
      </c>
      <c r="C4508" s="417" t="inlineStr">
        <is>
          <t>Cheltenham 005</t>
        </is>
      </c>
      <c r="D4508" s="417" t="inlineStr">
        <is>
          <t>E07000078</t>
        </is>
      </c>
      <c r="E4508" s="417" t="inlineStr">
        <is>
          <t>Cheltenham</t>
        </is>
      </c>
      <c r="F4508" s="417" t="inlineStr">
        <is>
          <t>South West</t>
        </is>
      </c>
      <c r="G4508" s="380" t="inlineStr">
        <is>
          <t>RT Urban Large</t>
        </is>
      </c>
      <c r="H4508" s="413" t="inlineStr">
        <is>
          <t>Other Urban</t>
        </is>
      </c>
    </row>
    <row r="4509" ht="15.75" customFormat="1" customHeight="1" s="41">
      <c r="B4509" s="416" t="inlineStr">
        <is>
          <t>E02004605</t>
        </is>
      </c>
      <c r="C4509" s="417" t="inlineStr">
        <is>
          <t>Cheltenham 006</t>
        </is>
      </c>
      <c r="D4509" s="417" t="inlineStr">
        <is>
          <t>E07000078</t>
        </is>
      </c>
      <c r="E4509" s="417" t="inlineStr">
        <is>
          <t>Cheltenham</t>
        </is>
      </c>
      <c r="F4509" s="417" t="inlineStr">
        <is>
          <t>South West</t>
        </is>
      </c>
      <c r="G4509" s="380" t="inlineStr">
        <is>
          <t>RT Urban Large</t>
        </is>
      </c>
      <c r="H4509" s="413" t="inlineStr">
        <is>
          <t>Other Urban</t>
        </is>
      </c>
    </row>
    <row r="4510" ht="15.75" customFormat="1" customHeight="1" s="41">
      <c r="B4510" s="416" t="inlineStr">
        <is>
          <t>E02004606</t>
        </is>
      </c>
      <c r="C4510" s="417" t="inlineStr">
        <is>
          <t>Cheltenham 007</t>
        </is>
      </c>
      <c r="D4510" s="417" t="inlineStr">
        <is>
          <t>E07000078</t>
        </is>
      </c>
      <c r="E4510" s="417" t="inlineStr">
        <is>
          <t>Cheltenham</t>
        </is>
      </c>
      <c r="F4510" s="417" t="inlineStr">
        <is>
          <t>South West</t>
        </is>
      </c>
      <c r="G4510" s="380" t="inlineStr">
        <is>
          <t>RT Urban Large</t>
        </is>
      </c>
      <c r="H4510" s="413" t="inlineStr">
        <is>
          <t>Other Urban</t>
        </is>
      </c>
    </row>
    <row r="4511" ht="15.75" customFormat="1" customHeight="1" s="41">
      <c r="B4511" s="416" t="inlineStr">
        <is>
          <t>E02004607</t>
        </is>
      </c>
      <c r="C4511" s="417" t="inlineStr">
        <is>
          <t>Cheltenham 008</t>
        </is>
      </c>
      <c r="D4511" s="417" t="inlineStr">
        <is>
          <t>E07000078</t>
        </is>
      </c>
      <c r="E4511" s="417" t="inlineStr">
        <is>
          <t>Cheltenham</t>
        </is>
      </c>
      <c r="F4511" s="417" t="inlineStr">
        <is>
          <t>South West</t>
        </is>
      </c>
      <c r="G4511" s="380" t="inlineStr">
        <is>
          <t>RT Urban Large</t>
        </is>
      </c>
      <c r="H4511" s="413" t="inlineStr">
        <is>
          <t>Other Urban</t>
        </is>
      </c>
    </row>
    <row r="4512" ht="15.75" customFormat="1" customHeight="1" s="41">
      <c r="B4512" s="416" t="inlineStr">
        <is>
          <t>E02004608</t>
        </is>
      </c>
      <c r="C4512" s="417" t="inlineStr">
        <is>
          <t>Cheltenham 009</t>
        </is>
      </c>
      <c r="D4512" s="417" t="inlineStr">
        <is>
          <t>E07000078</t>
        </is>
      </c>
      <c r="E4512" s="417" t="inlineStr">
        <is>
          <t>Cheltenham</t>
        </is>
      </c>
      <c r="F4512" s="417" t="inlineStr">
        <is>
          <t>South West</t>
        </is>
      </c>
      <c r="G4512" s="380" t="inlineStr">
        <is>
          <t>RT Urban Large</t>
        </is>
      </c>
      <c r="H4512" s="413" t="inlineStr">
        <is>
          <t>Other Urban</t>
        </is>
      </c>
    </row>
    <row r="4513" ht="15.75" customFormat="1" customHeight="1" s="41">
      <c r="B4513" s="416" t="inlineStr">
        <is>
          <t>E02004609</t>
        </is>
      </c>
      <c r="C4513" s="417" t="inlineStr">
        <is>
          <t>Cheltenham 010</t>
        </is>
      </c>
      <c r="D4513" s="417" t="inlineStr">
        <is>
          <t>E07000078</t>
        </is>
      </c>
      <c r="E4513" s="417" t="inlineStr">
        <is>
          <t>Cheltenham</t>
        </is>
      </c>
      <c r="F4513" s="417" t="inlineStr">
        <is>
          <t>South West</t>
        </is>
      </c>
      <c r="G4513" s="380" t="inlineStr">
        <is>
          <t>RT Urban Large</t>
        </is>
      </c>
      <c r="H4513" s="413" t="inlineStr">
        <is>
          <t>Other Urban</t>
        </is>
      </c>
    </row>
    <row r="4514" ht="15.75" customFormat="1" customHeight="1" s="41">
      <c r="B4514" s="416" t="inlineStr">
        <is>
          <t>E02004610</t>
        </is>
      </c>
      <c r="C4514" s="417" t="inlineStr">
        <is>
          <t>Cheltenham 011</t>
        </is>
      </c>
      <c r="D4514" s="417" t="inlineStr">
        <is>
          <t>E07000078</t>
        </is>
      </c>
      <c r="E4514" s="417" t="inlineStr">
        <is>
          <t>Cheltenham</t>
        </is>
      </c>
      <c r="F4514" s="417" t="inlineStr">
        <is>
          <t>South West</t>
        </is>
      </c>
      <c r="G4514" s="380" t="inlineStr">
        <is>
          <t>RT Urban Large</t>
        </is>
      </c>
      <c r="H4514" s="413" t="inlineStr">
        <is>
          <t>Other Urban</t>
        </is>
      </c>
    </row>
    <row r="4515" ht="15.75" customFormat="1" customHeight="1" s="41">
      <c r="B4515" s="416" t="inlineStr">
        <is>
          <t>E02004611</t>
        </is>
      </c>
      <c r="C4515" s="417" t="inlineStr">
        <is>
          <t>Cheltenham 012</t>
        </is>
      </c>
      <c r="D4515" s="417" t="inlineStr">
        <is>
          <t>E07000078</t>
        </is>
      </c>
      <c r="E4515" s="417" t="inlineStr">
        <is>
          <t>Cheltenham</t>
        </is>
      </c>
      <c r="F4515" s="417" t="inlineStr">
        <is>
          <t>South West</t>
        </is>
      </c>
      <c r="G4515" s="380" t="inlineStr">
        <is>
          <t>RT Urban Large</t>
        </is>
      </c>
      <c r="H4515" s="413" t="inlineStr">
        <is>
          <t>Other Urban</t>
        </is>
      </c>
    </row>
    <row r="4516" ht="15.75" customFormat="1" customHeight="1" s="41">
      <c r="B4516" s="416" t="inlineStr">
        <is>
          <t>E02004612</t>
        </is>
      </c>
      <c r="C4516" s="417" t="inlineStr">
        <is>
          <t>Cheltenham 013</t>
        </is>
      </c>
      <c r="D4516" s="417" t="inlineStr">
        <is>
          <t>E07000078</t>
        </is>
      </c>
      <c r="E4516" s="417" t="inlineStr">
        <is>
          <t>Cheltenham</t>
        </is>
      </c>
      <c r="F4516" s="417" t="inlineStr">
        <is>
          <t>South West</t>
        </is>
      </c>
      <c r="G4516" s="380" t="inlineStr">
        <is>
          <t>RT Urban Large</t>
        </is>
      </c>
      <c r="H4516" s="413" t="inlineStr">
        <is>
          <t>Other Urban</t>
        </is>
      </c>
    </row>
    <row r="4517" ht="15.75" customFormat="1" customHeight="1" s="41">
      <c r="B4517" s="416" t="inlineStr">
        <is>
          <t>E02004613</t>
        </is>
      </c>
      <c r="C4517" s="417" t="inlineStr">
        <is>
          <t>Cheltenham 014</t>
        </is>
      </c>
      <c r="D4517" s="417" t="inlineStr">
        <is>
          <t>E07000078</t>
        </is>
      </c>
      <c r="E4517" s="417" t="inlineStr">
        <is>
          <t>Cheltenham</t>
        </is>
      </c>
      <c r="F4517" s="417" t="inlineStr">
        <is>
          <t>South West</t>
        </is>
      </c>
      <c r="G4517" s="380" t="inlineStr">
        <is>
          <t>RT Urban Large</t>
        </is>
      </c>
      <c r="H4517" s="413" t="inlineStr">
        <is>
          <t>Other Urban</t>
        </is>
      </c>
    </row>
    <row r="4518" ht="15.75" customFormat="1" customHeight="1" s="41">
      <c r="B4518" s="416" t="inlineStr">
        <is>
          <t>E02004614</t>
        </is>
      </c>
      <c r="C4518" s="417" t="inlineStr">
        <is>
          <t>Cheltenham 015</t>
        </is>
      </c>
      <c r="D4518" s="417" t="inlineStr">
        <is>
          <t>E07000078</t>
        </is>
      </c>
      <c r="E4518" s="417" t="inlineStr">
        <is>
          <t>Cheltenham</t>
        </is>
      </c>
      <c r="F4518" s="417" t="inlineStr">
        <is>
          <t>South West</t>
        </is>
      </c>
      <c r="G4518" s="380" t="inlineStr">
        <is>
          <t>RT Urban Large</t>
        </is>
      </c>
      <c r="H4518" s="413" t="inlineStr">
        <is>
          <t>Other Urban</t>
        </is>
      </c>
    </row>
    <row r="4519" ht="15.75" customFormat="1" customHeight="1" s="41">
      <c r="B4519" s="416" t="inlineStr">
        <is>
          <t>E02004615</t>
        </is>
      </c>
      <c r="C4519" s="417" t="inlineStr">
        <is>
          <t>Cotswold 001</t>
        </is>
      </c>
      <c r="D4519" s="417" t="inlineStr">
        <is>
          <t>E07000079</t>
        </is>
      </c>
      <c r="E4519" s="417" t="inlineStr">
        <is>
          <t>Cotswold</t>
        </is>
      </c>
      <c r="F4519" s="417" t="inlineStr">
        <is>
          <t>South West</t>
        </is>
      </c>
      <c r="G4519" s="380" t="inlineStr">
        <is>
          <t>RT Rural</t>
        </is>
      </c>
      <c r="H4519" s="413" t="inlineStr">
        <is>
          <t>Rural</t>
        </is>
      </c>
    </row>
    <row r="4520" ht="15.75" customFormat="1" customHeight="1" s="41">
      <c r="B4520" s="416" t="inlineStr">
        <is>
          <t>E02004616</t>
        </is>
      </c>
      <c r="C4520" s="417" t="inlineStr">
        <is>
          <t>Cotswold 002</t>
        </is>
      </c>
      <c r="D4520" s="417" t="inlineStr">
        <is>
          <t>E07000079</t>
        </is>
      </c>
      <c r="E4520" s="417" t="inlineStr">
        <is>
          <t>Cotswold</t>
        </is>
      </c>
      <c r="F4520" s="417" t="inlineStr">
        <is>
          <t>South West</t>
        </is>
      </c>
      <c r="G4520" s="380" t="inlineStr">
        <is>
          <t>RT Rural</t>
        </is>
      </c>
      <c r="H4520" s="413" t="inlineStr">
        <is>
          <t>Rural</t>
        </is>
      </c>
    </row>
    <row r="4521" ht="15.75" customFormat="1" customHeight="1" s="41">
      <c r="B4521" s="416" t="inlineStr">
        <is>
          <t>E02004617</t>
        </is>
      </c>
      <c r="C4521" s="417" t="inlineStr">
        <is>
          <t>Cotswold 003</t>
        </is>
      </c>
      <c r="D4521" s="417" t="inlineStr">
        <is>
          <t>E07000079</t>
        </is>
      </c>
      <c r="E4521" s="417" t="inlineStr">
        <is>
          <t>Cotswold</t>
        </is>
      </c>
      <c r="F4521" s="417" t="inlineStr">
        <is>
          <t>South West</t>
        </is>
      </c>
      <c r="G4521" s="380" t="inlineStr">
        <is>
          <t>RT Rural</t>
        </is>
      </c>
      <c r="H4521" s="413" t="inlineStr">
        <is>
          <t>Rural</t>
        </is>
      </c>
    </row>
    <row r="4522" ht="15.75" customFormat="1" customHeight="1" s="41">
      <c r="B4522" s="416" t="inlineStr">
        <is>
          <t>E02004618</t>
        </is>
      </c>
      <c r="C4522" s="417" t="inlineStr">
        <is>
          <t>Cotswold 004</t>
        </is>
      </c>
      <c r="D4522" s="417" t="inlineStr">
        <is>
          <t>E07000079</t>
        </is>
      </c>
      <c r="E4522" s="417" t="inlineStr">
        <is>
          <t>Cotswold</t>
        </is>
      </c>
      <c r="F4522" s="417" t="inlineStr">
        <is>
          <t>South West</t>
        </is>
      </c>
      <c r="G4522" s="380" t="inlineStr">
        <is>
          <t>RT Rural</t>
        </is>
      </c>
      <c r="H4522" s="413" t="inlineStr">
        <is>
          <t>Rural</t>
        </is>
      </c>
    </row>
    <row r="4523" ht="15.75" customFormat="1" customHeight="1" s="41">
      <c r="B4523" s="416" t="inlineStr">
        <is>
          <t>E02004619</t>
        </is>
      </c>
      <c r="C4523" s="417" t="inlineStr">
        <is>
          <t>Cotswold 005</t>
        </is>
      </c>
      <c r="D4523" s="417" t="inlineStr">
        <is>
          <t>E07000079</t>
        </is>
      </c>
      <c r="E4523" s="417" t="inlineStr">
        <is>
          <t>Cotswold</t>
        </is>
      </c>
      <c r="F4523" s="417" t="inlineStr">
        <is>
          <t>South West</t>
        </is>
      </c>
      <c r="G4523" s="380" t="inlineStr">
        <is>
          <t>RT Rural</t>
        </is>
      </c>
      <c r="H4523" s="413" t="inlineStr">
        <is>
          <t>Rural</t>
        </is>
      </c>
    </row>
    <row r="4524" ht="15.75" customFormat="1" customHeight="1" s="41">
      <c r="B4524" s="416" t="inlineStr">
        <is>
          <t>E02004620</t>
        </is>
      </c>
      <c r="C4524" s="417" t="inlineStr">
        <is>
          <t>Cotswold 006</t>
        </is>
      </c>
      <c r="D4524" s="417" t="inlineStr">
        <is>
          <t>E07000079</t>
        </is>
      </c>
      <c r="E4524" s="417" t="inlineStr">
        <is>
          <t>Cotswold</t>
        </is>
      </c>
      <c r="F4524" s="417" t="inlineStr">
        <is>
          <t>South West</t>
        </is>
      </c>
      <c r="G4524" s="380" t="inlineStr">
        <is>
          <t>RT Urban Small</t>
        </is>
      </c>
      <c r="H4524" s="413" t="inlineStr">
        <is>
          <t>Other Urban</t>
        </is>
      </c>
    </row>
    <row r="4525" ht="15.75" customFormat="1" customHeight="1" s="41">
      <c r="B4525" s="416" t="inlineStr">
        <is>
          <t>E02004621</t>
        </is>
      </c>
      <c r="C4525" s="417" t="inlineStr">
        <is>
          <t>Cotswold 007</t>
        </is>
      </c>
      <c r="D4525" s="417" t="inlineStr">
        <is>
          <t>E07000079</t>
        </is>
      </c>
      <c r="E4525" s="417" t="inlineStr">
        <is>
          <t>Cotswold</t>
        </is>
      </c>
      <c r="F4525" s="417" t="inlineStr">
        <is>
          <t>South West</t>
        </is>
      </c>
      <c r="G4525" s="380" t="inlineStr">
        <is>
          <t>RT Urban Small</t>
        </is>
      </c>
      <c r="H4525" s="413" t="inlineStr">
        <is>
          <t>Other Urban</t>
        </is>
      </c>
    </row>
    <row r="4526" ht="15.75" customFormat="1" customHeight="1" s="41">
      <c r="B4526" s="416" t="inlineStr">
        <is>
          <t>E02004622</t>
        </is>
      </c>
      <c r="C4526" s="417" t="inlineStr">
        <is>
          <t>Cotswold 008</t>
        </is>
      </c>
      <c r="D4526" s="417" t="inlineStr">
        <is>
          <t>E07000079</t>
        </is>
      </c>
      <c r="E4526" s="417" t="inlineStr">
        <is>
          <t>Cotswold</t>
        </is>
      </c>
      <c r="F4526" s="417" t="inlineStr">
        <is>
          <t>South West</t>
        </is>
      </c>
      <c r="G4526" s="380" t="inlineStr">
        <is>
          <t>RT Urban Small</t>
        </is>
      </c>
      <c r="H4526" s="413" t="inlineStr">
        <is>
          <t>Other Urban</t>
        </is>
      </c>
    </row>
    <row r="4527" ht="15.75" customFormat="1" customHeight="1" s="41">
      <c r="B4527" s="416" t="inlineStr">
        <is>
          <t>E02004623</t>
        </is>
      </c>
      <c r="C4527" s="417" t="inlineStr">
        <is>
          <t>Cotswold 009</t>
        </is>
      </c>
      <c r="D4527" s="417" t="inlineStr">
        <is>
          <t>E07000079</t>
        </is>
      </c>
      <c r="E4527" s="417" t="inlineStr">
        <is>
          <t>Cotswold</t>
        </is>
      </c>
      <c r="F4527" s="417" t="inlineStr">
        <is>
          <t>South West</t>
        </is>
      </c>
      <c r="G4527" s="380" t="inlineStr">
        <is>
          <t>RT Rural</t>
        </is>
      </c>
      <c r="H4527" s="413" t="inlineStr">
        <is>
          <t>Rural</t>
        </is>
      </c>
    </row>
    <row r="4528" ht="15.75" customFormat="1" customHeight="1" s="41">
      <c r="B4528" s="416" t="inlineStr">
        <is>
          <t>E02004624</t>
        </is>
      </c>
      <c r="C4528" s="417" t="inlineStr">
        <is>
          <t>Cotswold 010</t>
        </is>
      </c>
      <c r="D4528" s="417" t="inlineStr">
        <is>
          <t>E07000079</t>
        </is>
      </c>
      <c r="E4528" s="417" t="inlineStr">
        <is>
          <t>Cotswold</t>
        </is>
      </c>
      <c r="F4528" s="417" t="inlineStr">
        <is>
          <t>South West</t>
        </is>
      </c>
      <c r="G4528" s="380" t="inlineStr">
        <is>
          <t>RT Rural</t>
        </is>
      </c>
      <c r="H4528" s="413" t="inlineStr">
        <is>
          <t>Rural</t>
        </is>
      </c>
    </row>
    <row r="4529" ht="15.75" customFormat="1" customHeight="1" s="41">
      <c r="B4529" s="416" t="inlineStr">
        <is>
          <t>E02004625</t>
        </is>
      </c>
      <c r="C4529" s="417" t="inlineStr">
        <is>
          <t>Cotswold 011</t>
        </is>
      </c>
      <c r="D4529" s="417" t="inlineStr">
        <is>
          <t>E07000079</t>
        </is>
      </c>
      <c r="E4529" s="417" t="inlineStr">
        <is>
          <t>Cotswold</t>
        </is>
      </c>
      <c r="F4529" s="417" t="inlineStr">
        <is>
          <t>South West</t>
        </is>
      </c>
      <c r="G4529" s="380" t="inlineStr">
        <is>
          <t>RT Rural</t>
        </is>
      </c>
      <c r="H4529" s="413" t="inlineStr">
        <is>
          <t>Rural</t>
        </is>
      </c>
    </row>
    <row r="4530" ht="15.75" customFormat="1" customHeight="1" s="41">
      <c r="B4530" s="416" t="inlineStr">
        <is>
          <t>E02004626</t>
        </is>
      </c>
      <c r="C4530" s="417" t="inlineStr">
        <is>
          <t>Forest of Dean 001</t>
        </is>
      </c>
      <c r="D4530" s="417" t="inlineStr">
        <is>
          <t>E07000080</t>
        </is>
      </c>
      <c r="E4530" s="417" t="inlineStr">
        <is>
          <t>Forest of Dean</t>
        </is>
      </c>
      <c r="F4530" s="417" t="inlineStr">
        <is>
          <t>South West</t>
        </is>
      </c>
      <c r="G4530" s="380" t="inlineStr">
        <is>
          <t>RT Rural</t>
        </is>
      </c>
      <c r="H4530" s="413" t="inlineStr">
        <is>
          <t>Rural</t>
        </is>
      </c>
    </row>
    <row r="4531" ht="15.75" customFormat="1" customHeight="1" s="41">
      <c r="B4531" s="416" t="inlineStr">
        <is>
          <t>E02004627</t>
        </is>
      </c>
      <c r="C4531" s="417" t="inlineStr">
        <is>
          <t>Forest of Dean 002</t>
        </is>
      </c>
      <c r="D4531" s="417" t="inlineStr">
        <is>
          <t>E07000080</t>
        </is>
      </c>
      <c r="E4531" s="417" t="inlineStr">
        <is>
          <t>Forest of Dean</t>
        </is>
      </c>
      <c r="F4531" s="417" t="inlineStr">
        <is>
          <t>South West</t>
        </is>
      </c>
      <c r="G4531" s="380" t="inlineStr">
        <is>
          <t>RT Rural</t>
        </is>
      </c>
      <c r="H4531" s="413" t="inlineStr">
        <is>
          <t>Rural</t>
        </is>
      </c>
    </row>
    <row r="4532" ht="15.75" customFormat="1" customHeight="1" s="41">
      <c r="B4532" s="416" t="inlineStr">
        <is>
          <t>E02004628</t>
        </is>
      </c>
      <c r="C4532" s="417" t="inlineStr">
        <is>
          <t>Forest of Dean 003</t>
        </is>
      </c>
      <c r="D4532" s="417" t="inlineStr">
        <is>
          <t>E07000080</t>
        </is>
      </c>
      <c r="E4532" s="417" t="inlineStr">
        <is>
          <t>Forest of Dean</t>
        </is>
      </c>
      <c r="F4532" s="417" t="inlineStr">
        <is>
          <t>South West</t>
        </is>
      </c>
      <c r="G4532" s="380" t="inlineStr">
        <is>
          <t>RT Rural</t>
        </is>
      </c>
      <c r="H4532" s="413" t="inlineStr">
        <is>
          <t>Rural</t>
        </is>
      </c>
    </row>
    <row r="4533" ht="15.75" customFormat="1" customHeight="1" s="41">
      <c r="B4533" s="416" t="inlineStr">
        <is>
          <t>E02004629</t>
        </is>
      </c>
      <c r="C4533" s="417" t="inlineStr">
        <is>
          <t>Forest of Dean 004</t>
        </is>
      </c>
      <c r="D4533" s="417" t="inlineStr">
        <is>
          <t>E07000080</t>
        </is>
      </c>
      <c r="E4533" s="417" t="inlineStr">
        <is>
          <t>Forest of Dean</t>
        </is>
      </c>
      <c r="F4533" s="417" t="inlineStr">
        <is>
          <t>South West</t>
        </is>
      </c>
      <c r="G4533" s="380" t="inlineStr">
        <is>
          <t>RT Rural</t>
        </is>
      </c>
      <c r="H4533" s="413" t="inlineStr">
        <is>
          <t>Rural</t>
        </is>
      </c>
    </row>
    <row r="4534" ht="15.75" customFormat="1" customHeight="1" s="41">
      <c r="B4534" s="416" t="inlineStr">
        <is>
          <t>E02004630</t>
        </is>
      </c>
      <c r="C4534" s="417" t="inlineStr">
        <is>
          <t>Forest of Dean 005</t>
        </is>
      </c>
      <c r="D4534" s="417" t="inlineStr">
        <is>
          <t>E07000080</t>
        </is>
      </c>
      <c r="E4534" s="417" t="inlineStr">
        <is>
          <t>Forest of Dean</t>
        </is>
      </c>
      <c r="F4534" s="417" t="inlineStr">
        <is>
          <t>South West</t>
        </is>
      </c>
      <c r="G4534" s="380" t="inlineStr">
        <is>
          <t>RT Rural</t>
        </is>
      </c>
      <c r="H4534" s="413" t="inlineStr">
        <is>
          <t>Rural</t>
        </is>
      </c>
    </row>
    <row r="4535" ht="15.75" customFormat="1" customHeight="1" s="41">
      <c r="B4535" s="416" t="inlineStr">
        <is>
          <t>E02004631</t>
        </is>
      </c>
      <c r="C4535" s="417" t="inlineStr">
        <is>
          <t>Forest of Dean 006</t>
        </is>
      </c>
      <c r="D4535" s="417" t="inlineStr">
        <is>
          <t>E07000080</t>
        </is>
      </c>
      <c r="E4535" s="417" t="inlineStr">
        <is>
          <t>Forest of Dean</t>
        </is>
      </c>
      <c r="F4535" s="417" t="inlineStr">
        <is>
          <t>South West</t>
        </is>
      </c>
      <c r="G4535" s="380" t="inlineStr">
        <is>
          <t>RT Rural</t>
        </is>
      </c>
      <c r="H4535" s="413" t="inlineStr">
        <is>
          <t>Rural</t>
        </is>
      </c>
    </row>
    <row r="4536" ht="15.75" customFormat="1" customHeight="1" s="41">
      <c r="B4536" s="416" t="inlineStr">
        <is>
          <t>E02004632</t>
        </is>
      </c>
      <c r="C4536" s="417" t="inlineStr">
        <is>
          <t>Forest of Dean 007</t>
        </is>
      </c>
      <c r="D4536" s="417" t="inlineStr">
        <is>
          <t>E07000080</t>
        </is>
      </c>
      <c r="E4536" s="417" t="inlineStr">
        <is>
          <t>Forest of Dean</t>
        </is>
      </c>
      <c r="F4536" s="417" t="inlineStr">
        <is>
          <t>South West</t>
        </is>
      </c>
      <c r="G4536" s="380" t="inlineStr">
        <is>
          <t>RT Rural</t>
        </is>
      </c>
      <c r="H4536" s="413" t="inlineStr">
        <is>
          <t>Rural</t>
        </is>
      </c>
    </row>
    <row r="4537" ht="15.75" customFormat="1" customHeight="1" s="41">
      <c r="B4537" s="416" t="inlineStr">
        <is>
          <t>E02004633</t>
        </is>
      </c>
      <c r="C4537" s="417" t="inlineStr">
        <is>
          <t>Forest of Dean 008</t>
        </is>
      </c>
      <c r="D4537" s="417" t="inlineStr">
        <is>
          <t>E07000080</t>
        </is>
      </c>
      <c r="E4537" s="417" t="inlineStr">
        <is>
          <t>Forest of Dean</t>
        </is>
      </c>
      <c r="F4537" s="417" t="inlineStr">
        <is>
          <t>South West</t>
        </is>
      </c>
      <c r="G4537" s="380" t="inlineStr">
        <is>
          <t>RT Rural</t>
        </is>
      </c>
      <c r="H4537" s="413" t="inlineStr">
        <is>
          <t>Rural</t>
        </is>
      </c>
    </row>
    <row r="4538" ht="15.75" customFormat="1" customHeight="1" s="41">
      <c r="B4538" s="416" t="inlineStr">
        <is>
          <t>E02004634</t>
        </is>
      </c>
      <c r="C4538" s="417" t="inlineStr">
        <is>
          <t>Forest of Dean 009</t>
        </is>
      </c>
      <c r="D4538" s="417" t="inlineStr">
        <is>
          <t>E07000080</t>
        </is>
      </c>
      <c r="E4538" s="417" t="inlineStr">
        <is>
          <t>Forest of Dean</t>
        </is>
      </c>
      <c r="F4538" s="417" t="inlineStr">
        <is>
          <t>South West</t>
        </is>
      </c>
      <c r="G4538" s="380" t="inlineStr">
        <is>
          <t>RT Rural</t>
        </is>
      </c>
      <c r="H4538" s="413" t="inlineStr">
        <is>
          <t>Rural</t>
        </is>
      </c>
    </row>
    <row r="4539" ht="15.75" customFormat="1" customHeight="1" s="41">
      <c r="B4539" s="416" t="inlineStr">
        <is>
          <t>E02004635</t>
        </is>
      </c>
      <c r="C4539" s="417" t="inlineStr">
        <is>
          <t>Forest of Dean 010</t>
        </is>
      </c>
      <c r="D4539" s="417" t="inlineStr">
        <is>
          <t>E07000080</t>
        </is>
      </c>
      <c r="E4539" s="417" t="inlineStr">
        <is>
          <t>Forest of Dean</t>
        </is>
      </c>
      <c r="F4539" s="417" t="inlineStr">
        <is>
          <t>South West</t>
        </is>
      </c>
      <c r="G4539" s="380" t="inlineStr">
        <is>
          <t>RT Rural</t>
        </is>
      </c>
      <c r="H4539" s="413" t="inlineStr">
        <is>
          <t>Rural</t>
        </is>
      </c>
    </row>
    <row r="4540" ht="15.75" customFormat="1" customHeight="1" s="41">
      <c r="B4540" s="416" t="inlineStr">
        <is>
          <t>E02004636</t>
        </is>
      </c>
      <c r="C4540" s="417" t="inlineStr">
        <is>
          <t>Gloucester 001</t>
        </is>
      </c>
      <c r="D4540" s="417" t="inlineStr">
        <is>
          <t>E07000081</t>
        </is>
      </c>
      <c r="E4540" s="417" t="inlineStr">
        <is>
          <t>Gloucester</t>
        </is>
      </c>
      <c r="F4540" s="417" t="inlineStr">
        <is>
          <t>South West</t>
        </is>
      </c>
      <c r="G4540" s="380" t="inlineStr">
        <is>
          <t>RT Urban Large</t>
        </is>
      </c>
      <c r="H4540" s="413" t="inlineStr">
        <is>
          <t>Other Urban</t>
        </is>
      </c>
    </row>
    <row r="4541" ht="15.75" customFormat="1" customHeight="1" s="41">
      <c r="B4541" s="416" t="inlineStr">
        <is>
          <t>E02004637</t>
        </is>
      </c>
      <c r="C4541" s="417" t="inlineStr">
        <is>
          <t>Gloucester 002</t>
        </is>
      </c>
      <c r="D4541" s="417" t="inlineStr">
        <is>
          <t>E07000081</t>
        </is>
      </c>
      <c r="E4541" s="417" t="inlineStr">
        <is>
          <t>Gloucester</t>
        </is>
      </c>
      <c r="F4541" s="417" t="inlineStr">
        <is>
          <t>South West</t>
        </is>
      </c>
      <c r="G4541" s="380" t="inlineStr">
        <is>
          <t>RT Urban Large</t>
        </is>
      </c>
      <c r="H4541" s="413" t="inlineStr">
        <is>
          <t>Other Urban</t>
        </is>
      </c>
    </row>
    <row r="4542" ht="15.75" customFormat="1" customHeight="1" s="41">
      <c r="B4542" s="416" t="inlineStr">
        <is>
          <t>E02004638</t>
        </is>
      </c>
      <c r="C4542" s="417" t="inlineStr">
        <is>
          <t>Gloucester 003</t>
        </is>
      </c>
      <c r="D4542" s="417" t="inlineStr">
        <is>
          <t>E07000081</t>
        </is>
      </c>
      <c r="E4542" s="417" t="inlineStr">
        <is>
          <t>Gloucester</t>
        </is>
      </c>
      <c r="F4542" s="417" t="inlineStr">
        <is>
          <t>South West</t>
        </is>
      </c>
      <c r="G4542" s="380" t="inlineStr">
        <is>
          <t>RT Urban Large</t>
        </is>
      </c>
      <c r="H4542" s="413" t="inlineStr">
        <is>
          <t>Other Urban</t>
        </is>
      </c>
    </row>
    <row r="4543" ht="15.75" customFormat="1" customHeight="1" s="41">
      <c r="B4543" s="416" t="inlineStr">
        <is>
          <t>E02004639</t>
        </is>
      </c>
      <c r="C4543" s="417" t="inlineStr">
        <is>
          <t>Gloucester 004</t>
        </is>
      </c>
      <c r="D4543" s="417" t="inlineStr">
        <is>
          <t>E07000081</t>
        </is>
      </c>
      <c r="E4543" s="417" t="inlineStr">
        <is>
          <t>Gloucester</t>
        </is>
      </c>
      <c r="F4543" s="417" t="inlineStr">
        <is>
          <t>South West</t>
        </is>
      </c>
      <c r="G4543" s="380" t="inlineStr">
        <is>
          <t>RT Urban Large</t>
        </is>
      </c>
      <c r="H4543" s="413" t="inlineStr">
        <is>
          <t>Other Urban</t>
        </is>
      </c>
    </row>
    <row r="4544" ht="15.75" customFormat="1" customHeight="1" s="41">
      <c r="B4544" s="416" t="inlineStr">
        <is>
          <t>E02004640</t>
        </is>
      </c>
      <c r="C4544" s="417" t="inlineStr">
        <is>
          <t>Gloucester 005</t>
        </is>
      </c>
      <c r="D4544" s="417" t="inlineStr">
        <is>
          <t>E07000081</t>
        </is>
      </c>
      <c r="E4544" s="417" t="inlineStr">
        <is>
          <t>Gloucester</t>
        </is>
      </c>
      <c r="F4544" s="417" t="inlineStr">
        <is>
          <t>South West</t>
        </is>
      </c>
      <c r="G4544" s="380" t="inlineStr">
        <is>
          <t>RT Urban Large</t>
        </is>
      </c>
      <c r="H4544" s="413" t="inlineStr">
        <is>
          <t>Other Urban</t>
        </is>
      </c>
    </row>
    <row r="4545" ht="15.75" customFormat="1" customHeight="1" s="41">
      <c r="B4545" s="416" t="inlineStr">
        <is>
          <t>E02004641</t>
        </is>
      </c>
      <c r="C4545" s="417" t="inlineStr">
        <is>
          <t>Gloucester 006</t>
        </is>
      </c>
      <c r="D4545" s="417" t="inlineStr">
        <is>
          <t>E07000081</t>
        </is>
      </c>
      <c r="E4545" s="417" t="inlineStr">
        <is>
          <t>Gloucester</t>
        </is>
      </c>
      <c r="F4545" s="417" t="inlineStr">
        <is>
          <t>South West</t>
        </is>
      </c>
      <c r="G4545" s="380" t="inlineStr">
        <is>
          <t>RT Urban Large</t>
        </is>
      </c>
      <c r="H4545" s="413" t="inlineStr">
        <is>
          <t>Other Urban</t>
        </is>
      </c>
    </row>
    <row r="4546" ht="15.75" customFormat="1" customHeight="1" s="41">
      <c r="B4546" s="416" t="inlineStr">
        <is>
          <t>E02004642</t>
        </is>
      </c>
      <c r="C4546" s="417" t="inlineStr">
        <is>
          <t>Gloucester 007</t>
        </is>
      </c>
      <c r="D4546" s="417" t="inlineStr">
        <is>
          <t>E07000081</t>
        </is>
      </c>
      <c r="E4546" s="417" t="inlineStr">
        <is>
          <t>Gloucester</t>
        </is>
      </c>
      <c r="F4546" s="417" t="inlineStr">
        <is>
          <t>South West</t>
        </is>
      </c>
      <c r="G4546" s="380" t="inlineStr">
        <is>
          <t>RT Urban Large</t>
        </is>
      </c>
      <c r="H4546" s="413" t="inlineStr">
        <is>
          <t>Other Urban</t>
        </is>
      </c>
    </row>
    <row r="4547" ht="15.75" customFormat="1" customHeight="1" s="41">
      <c r="B4547" s="416" t="inlineStr">
        <is>
          <t>E02004643</t>
        </is>
      </c>
      <c r="C4547" s="417" t="inlineStr">
        <is>
          <t>Gloucester 008</t>
        </is>
      </c>
      <c r="D4547" s="417" t="inlineStr">
        <is>
          <t>E07000081</t>
        </is>
      </c>
      <c r="E4547" s="417" t="inlineStr">
        <is>
          <t>Gloucester</t>
        </is>
      </c>
      <c r="F4547" s="417" t="inlineStr">
        <is>
          <t>South West</t>
        </is>
      </c>
      <c r="G4547" s="380" t="inlineStr">
        <is>
          <t>RT Urban Large</t>
        </is>
      </c>
      <c r="H4547" s="413" t="inlineStr">
        <is>
          <t>Other Urban</t>
        </is>
      </c>
    </row>
    <row r="4548" ht="15.75" customFormat="1" customHeight="1" s="41">
      <c r="B4548" s="416" t="inlineStr">
        <is>
          <t>E02004644</t>
        </is>
      </c>
      <c r="C4548" s="417" t="inlineStr">
        <is>
          <t>Gloucester 009</t>
        </is>
      </c>
      <c r="D4548" s="417" t="inlineStr">
        <is>
          <t>E07000081</t>
        </is>
      </c>
      <c r="E4548" s="417" t="inlineStr">
        <is>
          <t>Gloucester</t>
        </is>
      </c>
      <c r="F4548" s="417" t="inlineStr">
        <is>
          <t>South West</t>
        </is>
      </c>
      <c r="G4548" s="380" t="inlineStr">
        <is>
          <t>RT Urban Large</t>
        </is>
      </c>
      <c r="H4548" s="413" t="inlineStr">
        <is>
          <t>Other Urban</t>
        </is>
      </c>
    </row>
    <row r="4549" ht="15.75" customFormat="1" customHeight="1" s="41">
      <c r="B4549" s="416" t="inlineStr">
        <is>
          <t>E02004645</t>
        </is>
      </c>
      <c r="C4549" s="417" t="inlineStr">
        <is>
          <t>Gloucester 010</t>
        </is>
      </c>
      <c r="D4549" s="417" t="inlineStr">
        <is>
          <t>E07000081</t>
        </is>
      </c>
      <c r="E4549" s="417" t="inlineStr">
        <is>
          <t>Gloucester</t>
        </is>
      </c>
      <c r="F4549" s="417" t="inlineStr">
        <is>
          <t>South West</t>
        </is>
      </c>
      <c r="G4549" s="380" t="inlineStr">
        <is>
          <t>RT Urban Large</t>
        </is>
      </c>
      <c r="H4549" s="413" t="inlineStr">
        <is>
          <t>Other Urban</t>
        </is>
      </c>
    </row>
    <row r="4550" ht="15.75" customFormat="1" customHeight="1" s="41">
      <c r="B4550" s="416" t="inlineStr">
        <is>
          <t>E02004646</t>
        </is>
      </c>
      <c r="C4550" s="417" t="inlineStr">
        <is>
          <t>Gloucester 011</t>
        </is>
      </c>
      <c r="D4550" s="417" t="inlineStr">
        <is>
          <t>E07000081</t>
        </is>
      </c>
      <c r="E4550" s="417" t="inlineStr">
        <is>
          <t>Gloucester</t>
        </is>
      </c>
      <c r="F4550" s="417" t="inlineStr">
        <is>
          <t>South West</t>
        </is>
      </c>
      <c r="G4550" s="380" t="inlineStr">
        <is>
          <t>RT Urban Large</t>
        </is>
      </c>
      <c r="H4550" s="413" t="inlineStr">
        <is>
          <t>Other Urban</t>
        </is>
      </c>
    </row>
    <row r="4551" ht="15.75" customFormat="1" customHeight="1" s="41">
      <c r="B4551" s="416" t="inlineStr">
        <is>
          <t>E02004647</t>
        </is>
      </c>
      <c r="C4551" s="417" t="inlineStr">
        <is>
          <t>Gloucester 012</t>
        </is>
      </c>
      <c r="D4551" s="417" t="inlineStr">
        <is>
          <t>E07000081</t>
        </is>
      </c>
      <c r="E4551" s="417" t="inlineStr">
        <is>
          <t>Gloucester</t>
        </is>
      </c>
      <c r="F4551" s="417" t="inlineStr">
        <is>
          <t>South West</t>
        </is>
      </c>
      <c r="G4551" s="380" t="inlineStr">
        <is>
          <t>RT Urban Large</t>
        </is>
      </c>
      <c r="H4551" s="413" t="inlineStr">
        <is>
          <t>Other Urban</t>
        </is>
      </c>
    </row>
    <row r="4552" ht="15.75" customFormat="1" customHeight="1" s="41">
      <c r="B4552" s="416" t="inlineStr">
        <is>
          <t>E02004648</t>
        </is>
      </c>
      <c r="C4552" s="417" t="inlineStr">
        <is>
          <t>Gloucester 013</t>
        </is>
      </c>
      <c r="D4552" s="417" t="inlineStr">
        <is>
          <t>E07000081</t>
        </is>
      </c>
      <c r="E4552" s="417" t="inlineStr">
        <is>
          <t>Gloucester</t>
        </is>
      </c>
      <c r="F4552" s="417" t="inlineStr">
        <is>
          <t>South West</t>
        </is>
      </c>
      <c r="G4552" s="380" t="inlineStr">
        <is>
          <t>RT Urban Large</t>
        </is>
      </c>
      <c r="H4552" s="413" t="inlineStr">
        <is>
          <t>Other Urban</t>
        </is>
      </c>
    </row>
    <row r="4553" ht="15.75" customFormat="1" customHeight="1" s="41">
      <c r="B4553" s="416" t="inlineStr">
        <is>
          <t>E02004649</t>
        </is>
      </c>
      <c r="C4553" s="417" t="inlineStr">
        <is>
          <t>Gloucester 014</t>
        </is>
      </c>
      <c r="D4553" s="417" t="inlineStr">
        <is>
          <t>E07000081</t>
        </is>
      </c>
      <c r="E4553" s="417" t="inlineStr">
        <is>
          <t>Gloucester</t>
        </is>
      </c>
      <c r="F4553" s="417" t="inlineStr">
        <is>
          <t>South West</t>
        </is>
      </c>
      <c r="G4553" s="380" t="inlineStr">
        <is>
          <t>RT Urban Large</t>
        </is>
      </c>
      <c r="H4553" s="413" t="inlineStr">
        <is>
          <t>Other Urban</t>
        </is>
      </c>
    </row>
    <row r="4554" ht="15.75" customFormat="1" customHeight="1" s="41">
      <c r="B4554" s="416" t="inlineStr">
        <is>
          <t>E02004650</t>
        </is>
      </c>
      <c r="C4554" s="417" t="inlineStr">
        <is>
          <t>Gloucester 015</t>
        </is>
      </c>
      <c r="D4554" s="417" t="inlineStr">
        <is>
          <t>E07000081</t>
        </is>
      </c>
      <c r="E4554" s="417" t="inlineStr">
        <is>
          <t>Gloucester</t>
        </is>
      </c>
      <c r="F4554" s="417" t="inlineStr">
        <is>
          <t>South West</t>
        </is>
      </c>
      <c r="G4554" s="380" t="inlineStr">
        <is>
          <t>RT Urban Large</t>
        </is>
      </c>
      <c r="H4554" s="413" t="inlineStr">
        <is>
          <t>Other Urban</t>
        </is>
      </c>
    </row>
    <row r="4555" ht="15.75" customFormat="1" customHeight="1" s="41">
      <c r="B4555" s="416" t="inlineStr">
        <is>
          <t>E02004651</t>
        </is>
      </c>
      <c r="C4555" s="417" t="inlineStr">
        <is>
          <t>Stroud 001</t>
        </is>
      </c>
      <c r="D4555" s="417" t="inlineStr">
        <is>
          <t>E07000082</t>
        </is>
      </c>
      <c r="E4555" s="417" t="inlineStr">
        <is>
          <t>Stroud</t>
        </is>
      </c>
      <c r="F4555" s="417" t="inlineStr">
        <is>
          <t>South West</t>
        </is>
      </c>
      <c r="G4555" s="380" t="inlineStr">
        <is>
          <t>RT Rural</t>
        </is>
      </c>
      <c r="H4555" s="413" t="inlineStr">
        <is>
          <t>Rural</t>
        </is>
      </c>
    </row>
    <row r="4556" ht="15.75" customFormat="1" customHeight="1" s="41">
      <c r="B4556" s="416" t="inlineStr">
        <is>
          <t>E02004652</t>
        </is>
      </c>
      <c r="C4556" s="417" t="inlineStr">
        <is>
          <t>Stroud 002</t>
        </is>
      </c>
      <c r="D4556" s="417" t="inlineStr">
        <is>
          <t>E07000082</t>
        </is>
      </c>
      <c r="E4556" s="417" t="inlineStr">
        <is>
          <t>Stroud</t>
        </is>
      </c>
      <c r="F4556" s="417" t="inlineStr">
        <is>
          <t>South West</t>
        </is>
      </c>
      <c r="G4556" s="380" t="inlineStr">
        <is>
          <t>RT Rural</t>
        </is>
      </c>
      <c r="H4556" s="413" t="inlineStr">
        <is>
          <t>Rural</t>
        </is>
      </c>
    </row>
    <row r="4557" ht="15.75" customFormat="1" customHeight="1" s="41">
      <c r="B4557" s="416" t="inlineStr">
        <is>
          <t>E02004653</t>
        </is>
      </c>
      <c r="C4557" s="417" t="inlineStr">
        <is>
          <t>Stroud 003</t>
        </is>
      </c>
      <c r="D4557" s="417" t="inlineStr">
        <is>
          <t>E07000082</t>
        </is>
      </c>
      <c r="E4557" s="417" t="inlineStr">
        <is>
          <t>Stroud</t>
        </is>
      </c>
      <c r="F4557" s="417" t="inlineStr">
        <is>
          <t>South West</t>
        </is>
      </c>
      <c r="G4557" s="380" t="inlineStr">
        <is>
          <t>RT Rural</t>
        </is>
      </c>
      <c r="H4557" s="413" t="inlineStr">
        <is>
          <t>Rural</t>
        </is>
      </c>
    </row>
    <row r="4558" ht="15.75" customFormat="1" customHeight="1" s="41">
      <c r="B4558" s="416" t="inlineStr">
        <is>
          <t>E02004654</t>
        </is>
      </c>
      <c r="C4558" s="417" t="inlineStr">
        <is>
          <t>Stroud 004</t>
        </is>
      </c>
      <c r="D4558" s="417" t="inlineStr">
        <is>
          <t>E07000082</t>
        </is>
      </c>
      <c r="E4558" s="417" t="inlineStr">
        <is>
          <t>Stroud</t>
        </is>
      </c>
      <c r="F4558" s="417" t="inlineStr">
        <is>
          <t>South West</t>
        </is>
      </c>
      <c r="G4558" s="380" t="inlineStr">
        <is>
          <t>RT Urban Medium</t>
        </is>
      </c>
      <c r="H4558" s="413" t="inlineStr">
        <is>
          <t>Other Urban</t>
        </is>
      </c>
    </row>
    <row r="4559" ht="15.75" customFormat="1" customHeight="1" s="41">
      <c r="B4559" s="416" t="inlineStr">
        <is>
          <t>E02004655</t>
        </is>
      </c>
      <c r="C4559" s="417" t="inlineStr">
        <is>
          <t>Stroud 005</t>
        </is>
      </c>
      <c r="D4559" s="417" t="inlineStr">
        <is>
          <t>E07000082</t>
        </is>
      </c>
      <c r="E4559" s="417" t="inlineStr">
        <is>
          <t>Stroud</t>
        </is>
      </c>
      <c r="F4559" s="417" t="inlineStr">
        <is>
          <t>South West</t>
        </is>
      </c>
      <c r="G4559" s="380" t="inlineStr">
        <is>
          <t>RT Urban Medium</t>
        </is>
      </c>
      <c r="H4559" s="413" t="inlineStr">
        <is>
          <t>Other Urban</t>
        </is>
      </c>
    </row>
    <row r="4560" ht="15.75" customFormat="1" customHeight="1" s="41">
      <c r="B4560" s="416" t="inlineStr">
        <is>
          <t>E02004656</t>
        </is>
      </c>
      <c r="C4560" s="417" t="inlineStr">
        <is>
          <t>Stroud 006</t>
        </is>
      </c>
      <c r="D4560" s="417" t="inlineStr">
        <is>
          <t>E07000082</t>
        </is>
      </c>
      <c r="E4560" s="417" t="inlineStr">
        <is>
          <t>Stroud</t>
        </is>
      </c>
      <c r="F4560" s="417" t="inlineStr">
        <is>
          <t>South West</t>
        </is>
      </c>
      <c r="G4560" s="380" t="inlineStr">
        <is>
          <t>RT Urban Medium</t>
        </is>
      </c>
      <c r="H4560" s="413" t="inlineStr">
        <is>
          <t>Other Urban</t>
        </is>
      </c>
    </row>
    <row r="4561" ht="15.75" customFormat="1" customHeight="1" s="41">
      <c r="B4561" s="416" t="inlineStr">
        <is>
          <t>E02004657</t>
        </is>
      </c>
      <c r="C4561" s="417" t="inlineStr">
        <is>
          <t>Stroud 007</t>
        </is>
      </c>
      <c r="D4561" s="417" t="inlineStr">
        <is>
          <t>E07000082</t>
        </is>
      </c>
      <c r="E4561" s="417" t="inlineStr">
        <is>
          <t>Stroud</t>
        </is>
      </c>
      <c r="F4561" s="417" t="inlineStr">
        <is>
          <t>South West</t>
        </is>
      </c>
      <c r="G4561" s="380" t="inlineStr">
        <is>
          <t>RT Urban Medium</t>
        </is>
      </c>
      <c r="H4561" s="413" t="inlineStr">
        <is>
          <t>Other Urban</t>
        </is>
      </c>
    </row>
    <row r="4562" ht="15.75" customFormat="1" customHeight="1" s="41">
      <c r="B4562" s="416" t="inlineStr">
        <is>
          <t>E02004658</t>
        </is>
      </c>
      <c r="C4562" s="417" t="inlineStr">
        <is>
          <t>Stroud 008</t>
        </is>
      </c>
      <c r="D4562" s="417" t="inlineStr">
        <is>
          <t>E07000082</t>
        </is>
      </c>
      <c r="E4562" s="417" t="inlineStr">
        <is>
          <t>Stroud</t>
        </is>
      </c>
      <c r="F4562" s="417" t="inlineStr">
        <is>
          <t>South West</t>
        </is>
      </c>
      <c r="G4562" s="380" t="inlineStr">
        <is>
          <t>RT Rural</t>
        </is>
      </c>
      <c r="H4562" s="413" t="inlineStr">
        <is>
          <t>Rural</t>
        </is>
      </c>
    </row>
    <row r="4563" ht="15.75" customFormat="1" customHeight="1" s="41">
      <c r="B4563" s="416" t="inlineStr">
        <is>
          <t>E02004659</t>
        </is>
      </c>
      <c r="C4563" s="417" t="inlineStr">
        <is>
          <t>Stroud 009</t>
        </is>
      </c>
      <c r="D4563" s="417" t="inlineStr">
        <is>
          <t>E07000082</t>
        </is>
      </c>
      <c r="E4563" s="417" t="inlineStr">
        <is>
          <t>Stroud</t>
        </is>
      </c>
      <c r="F4563" s="417" t="inlineStr">
        <is>
          <t>South West</t>
        </is>
      </c>
      <c r="G4563" s="380" t="inlineStr">
        <is>
          <t>RT Rural</t>
        </is>
      </c>
      <c r="H4563" s="413" t="inlineStr">
        <is>
          <t>Rural</t>
        </is>
      </c>
    </row>
    <row r="4564" ht="15.75" customFormat="1" customHeight="1" s="41">
      <c r="B4564" s="416" t="inlineStr">
        <is>
          <t>E02004660</t>
        </is>
      </c>
      <c r="C4564" s="417" t="inlineStr">
        <is>
          <t>Stroud 010</t>
        </is>
      </c>
      <c r="D4564" s="417" t="inlineStr">
        <is>
          <t>E07000082</t>
        </is>
      </c>
      <c r="E4564" s="417" t="inlineStr">
        <is>
          <t>Stroud</t>
        </is>
      </c>
      <c r="F4564" s="417" t="inlineStr">
        <is>
          <t>South West</t>
        </is>
      </c>
      <c r="G4564" s="380" t="inlineStr">
        <is>
          <t>RT Rural</t>
        </is>
      </c>
      <c r="H4564" s="413" t="inlineStr">
        <is>
          <t>Rural</t>
        </is>
      </c>
    </row>
    <row r="4565" ht="15.75" customFormat="1" customHeight="1" s="41">
      <c r="B4565" s="416" t="inlineStr">
        <is>
          <t>E02004661</t>
        </is>
      </c>
      <c r="C4565" s="417" t="inlineStr">
        <is>
          <t>Stroud 011</t>
        </is>
      </c>
      <c r="D4565" s="417" t="inlineStr">
        <is>
          <t>E07000082</t>
        </is>
      </c>
      <c r="E4565" s="417" t="inlineStr">
        <is>
          <t>Stroud</t>
        </is>
      </c>
      <c r="F4565" s="417" t="inlineStr">
        <is>
          <t>South West</t>
        </is>
      </c>
      <c r="G4565" s="380" t="inlineStr">
        <is>
          <t>RT Rural</t>
        </is>
      </c>
      <c r="H4565" s="413" t="inlineStr">
        <is>
          <t>Rural</t>
        </is>
      </c>
    </row>
    <row r="4566" ht="15.75" customFormat="1" customHeight="1" s="41">
      <c r="B4566" s="416" t="inlineStr">
        <is>
          <t>E02004662</t>
        </is>
      </c>
      <c r="C4566" s="417" t="inlineStr">
        <is>
          <t>Stroud 012</t>
        </is>
      </c>
      <c r="D4566" s="417" t="inlineStr">
        <is>
          <t>E07000082</t>
        </is>
      </c>
      <c r="E4566" s="417" t="inlineStr">
        <is>
          <t>Stroud</t>
        </is>
      </c>
      <c r="F4566" s="417" t="inlineStr">
        <is>
          <t>South West</t>
        </is>
      </c>
      <c r="G4566" s="380" t="inlineStr">
        <is>
          <t>RT Rural</t>
        </is>
      </c>
      <c r="H4566" s="413" t="inlineStr">
        <is>
          <t>Rural</t>
        </is>
      </c>
    </row>
    <row r="4567" ht="15.75" customFormat="1" customHeight="1" s="41">
      <c r="B4567" s="416" t="inlineStr">
        <is>
          <t>E02004663</t>
        </is>
      </c>
      <c r="C4567" s="417" t="inlineStr">
        <is>
          <t>Stroud 013</t>
        </is>
      </c>
      <c r="D4567" s="417" t="inlineStr">
        <is>
          <t>E07000082</t>
        </is>
      </c>
      <c r="E4567" s="417" t="inlineStr">
        <is>
          <t>Stroud</t>
        </is>
      </c>
      <c r="F4567" s="417" t="inlineStr">
        <is>
          <t>South West</t>
        </is>
      </c>
      <c r="G4567" s="380" t="inlineStr">
        <is>
          <t>RT Rural</t>
        </is>
      </c>
      <c r="H4567" s="413" t="inlineStr">
        <is>
          <t>Rural</t>
        </is>
      </c>
    </row>
    <row r="4568" ht="15.75" customFormat="1" customHeight="1" s="41">
      <c r="B4568" s="416" t="inlineStr">
        <is>
          <t>E02004664</t>
        </is>
      </c>
      <c r="C4568" s="417" t="inlineStr">
        <is>
          <t>Stroud 014</t>
        </is>
      </c>
      <c r="D4568" s="417" t="inlineStr">
        <is>
          <t>E07000082</t>
        </is>
      </c>
      <c r="E4568" s="417" t="inlineStr">
        <is>
          <t>Stroud</t>
        </is>
      </c>
      <c r="F4568" s="417" t="inlineStr">
        <is>
          <t>South West</t>
        </is>
      </c>
      <c r="G4568" s="380" t="inlineStr">
        <is>
          <t>RT Rural</t>
        </is>
      </c>
      <c r="H4568" s="413" t="inlineStr">
        <is>
          <t>Rural</t>
        </is>
      </c>
    </row>
    <row r="4569" ht="15.75" customFormat="1" customHeight="1" s="41">
      <c r="B4569" s="416" t="inlineStr">
        <is>
          <t>E02004665</t>
        </is>
      </c>
      <c r="C4569" s="417" t="inlineStr">
        <is>
          <t>Stroud 015</t>
        </is>
      </c>
      <c r="D4569" s="417" t="inlineStr">
        <is>
          <t>E07000082</t>
        </is>
      </c>
      <c r="E4569" s="417" t="inlineStr">
        <is>
          <t>Stroud</t>
        </is>
      </c>
      <c r="F4569" s="417" t="inlineStr">
        <is>
          <t>South West</t>
        </is>
      </c>
      <c r="G4569" s="380" t="inlineStr">
        <is>
          <t>RT Rural</t>
        </is>
      </c>
      <c r="H4569" s="413" t="inlineStr">
        <is>
          <t>Rural</t>
        </is>
      </c>
    </row>
    <row r="4570" ht="15.75" customFormat="1" customHeight="1" s="41">
      <c r="B4570" s="416" t="inlineStr">
        <is>
          <t>E02004666</t>
        </is>
      </c>
      <c r="C4570" s="417" t="inlineStr">
        <is>
          <t>Tewkesbury 001</t>
        </is>
      </c>
      <c r="D4570" s="417" t="inlineStr">
        <is>
          <t>E07000083</t>
        </is>
      </c>
      <c r="E4570" s="417" t="inlineStr">
        <is>
          <t>Tewkesbury</t>
        </is>
      </c>
      <c r="F4570" s="417" t="inlineStr">
        <is>
          <t>South West</t>
        </is>
      </c>
      <c r="G4570" s="380" t="inlineStr">
        <is>
          <t>RT Rural</t>
        </is>
      </c>
      <c r="H4570" s="413" t="inlineStr">
        <is>
          <t>Rural</t>
        </is>
      </c>
    </row>
    <row r="4571" ht="15.75" customFormat="1" customHeight="1" s="41">
      <c r="B4571" s="416" t="inlineStr">
        <is>
          <t>E02004667</t>
        </is>
      </c>
      <c r="C4571" s="417" t="inlineStr">
        <is>
          <t>Tewkesbury 002</t>
        </is>
      </c>
      <c r="D4571" s="417" t="inlineStr">
        <is>
          <t>E07000083</t>
        </is>
      </c>
      <c r="E4571" s="417" t="inlineStr">
        <is>
          <t>Tewkesbury</t>
        </is>
      </c>
      <c r="F4571" s="417" t="inlineStr">
        <is>
          <t>South West</t>
        </is>
      </c>
      <c r="G4571" s="380" t="inlineStr">
        <is>
          <t>RT Urban Small</t>
        </is>
      </c>
      <c r="H4571" s="413" t="inlineStr">
        <is>
          <t>Other Urban</t>
        </is>
      </c>
    </row>
    <row r="4572" ht="15.75" customFormat="1" customHeight="1" s="41">
      <c r="B4572" s="416" t="inlineStr">
        <is>
          <t>E02004668</t>
        </is>
      </c>
      <c r="C4572" s="417" t="inlineStr">
        <is>
          <t>Tewkesbury 003</t>
        </is>
      </c>
      <c r="D4572" s="417" t="inlineStr">
        <is>
          <t>E07000083</t>
        </is>
      </c>
      <c r="E4572" s="417" t="inlineStr">
        <is>
          <t>Tewkesbury</t>
        </is>
      </c>
      <c r="F4572" s="417" t="inlineStr">
        <is>
          <t>South West</t>
        </is>
      </c>
      <c r="G4572" s="380" t="inlineStr">
        <is>
          <t>RT Rural</t>
        </is>
      </c>
      <c r="H4572" s="413" t="inlineStr">
        <is>
          <t>Rural</t>
        </is>
      </c>
    </row>
    <row r="4573" ht="15.75" customFormat="1" customHeight="1" s="41">
      <c r="B4573" s="416" t="inlineStr">
        <is>
          <t>E02004669</t>
        </is>
      </c>
      <c r="C4573" s="417" t="inlineStr">
        <is>
          <t>Tewkesbury 004</t>
        </is>
      </c>
      <c r="D4573" s="417" t="inlineStr">
        <is>
          <t>E07000083</t>
        </is>
      </c>
      <c r="E4573" s="417" t="inlineStr">
        <is>
          <t>Tewkesbury</t>
        </is>
      </c>
      <c r="F4573" s="417" t="inlineStr">
        <is>
          <t>South West</t>
        </is>
      </c>
      <c r="G4573" s="380" t="inlineStr">
        <is>
          <t>RT Rural</t>
        </is>
      </c>
      <c r="H4573" s="413" t="inlineStr">
        <is>
          <t>Rural</t>
        </is>
      </c>
    </row>
    <row r="4574" ht="15.75" customFormat="1" customHeight="1" s="41">
      <c r="B4574" s="416" t="inlineStr">
        <is>
          <t>E02004670</t>
        </is>
      </c>
      <c r="C4574" s="417" t="inlineStr">
        <is>
          <t>Tewkesbury 005</t>
        </is>
      </c>
      <c r="D4574" s="417" t="inlineStr">
        <is>
          <t>E07000083</t>
        </is>
      </c>
      <c r="E4574" s="417" t="inlineStr">
        <is>
          <t>Tewkesbury</t>
        </is>
      </c>
      <c r="F4574" s="417" t="inlineStr">
        <is>
          <t>South West</t>
        </is>
      </c>
      <c r="G4574" s="380" t="inlineStr">
        <is>
          <t>RT Rural</t>
        </is>
      </c>
      <c r="H4574" s="413" t="inlineStr">
        <is>
          <t>Rural</t>
        </is>
      </c>
    </row>
    <row r="4575" ht="15.75" customFormat="1" customHeight="1" s="41">
      <c r="B4575" s="416" t="inlineStr">
        <is>
          <t>E02004671</t>
        </is>
      </c>
      <c r="C4575" s="417" t="inlineStr">
        <is>
          <t>Tewkesbury 006</t>
        </is>
      </c>
      <c r="D4575" s="417" t="inlineStr">
        <is>
          <t>E07000083</t>
        </is>
      </c>
      <c r="E4575" s="417" t="inlineStr">
        <is>
          <t>Tewkesbury</t>
        </is>
      </c>
      <c r="F4575" s="417" t="inlineStr">
        <is>
          <t>South West</t>
        </is>
      </c>
      <c r="G4575" s="380" t="inlineStr">
        <is>
          <t>RT Rural</t>
        </is>
      </c>
      <c r="H4575" s="413" t="inlineStr">
        <is>
          <t>Rural</t>
        </is>
      </c>
    </row>
    <row r="4576" ht="15.75" customFormat="1" customHeight="1" s="41">
      <c r="B4576" s="416" t="inlineStr">
        <is>
          <t>E02004672</t>
        </is>
      </c>
      <c r="C4576" s="417" t="inlineStr">
        <is>
          <t>Tewkesbury 007</t>
        </is>
      </c>
      <c r="D4576" s="417" t="inlineStr">
        <is>
          <t>E07000083</t>
        </is>
      </c>
      <c r="E4576" s="417" t="inlineStr">
        <is>
          <t>Tewkesbury</t>
        </is>
      </c>
      <c r="F4576" s="417" t="inlineStr">
        <is>
          <t>South West</t>
        </is>
      </c>
      <c r="G4576" s="380" t="inlineStr">
        <is>
          <t>RT Urban Large</t>
        </is>
      </c>
      <c r="H4576" s="413" t="inlineStr">
        <is>
          <t>Other Urban</t>
        </is>
      </c>
    </row>
    <row r="4577" ht="15.75" customFormat="1" customHeight="1" s="41">
      <c r="B4577" s="416" t="inlineStr">
        <is>
          <t>E02004673</t>
        </is>
      </c>
      <c r="C4577" s="417" t="inlineStr">
        <is>
          <t>Tewkesbury 008</t>
        </is>
      </c>
      <c r="D4577" s="417" t="inlineStr">
        <is>
          <t>E07000083</t>
        </is>
      </c>
      <c r="E4577" s="417" t="inlineStr">
        <is>
          <t>Tewkesbury</t>
        </is>
      </c>
      <c r="F4577" s="417" t="inlineStr">
        <is>
          <t>South West</t>
        </is>
      </c>
      <c r="G4577" s="380" t="inlineStr">
        <is>
          <t>RT Rural</t>
        </is>
      </c>
      <c r="H4577" s="413" t="inlineStr">
        <is>
          <t>Rural</t>
        </is>
      </c>
    </row>
    <row r="4578" ht="15.75" customFormat="1" customHeight="1" s="41">
      <c r="B4578" s="416" t="inlineStr">
        <is>
          <t>E02004674</t>
        </is>
      </c>
      <c r="C4578" s="417" t="inlineStr">
        <is>
          <t>Tewkesbury 009</t>
        </is>
      </c>
      <c r="D4578" s="417" t="inlineStr">
        <is>
          <t>E07000083</t>
        </is>
      </c>
      <c r="E4578" s="417" t="inlineStr">
        <is>
          <t>Tewkesbury</t>
        </is>
      </c>
      <c r="F4578" s="417" t="inlineStr">
        <is>
          <t>South West</t>
        </is>
      </c>
      <c r="G4578" s="380" t="inlineStr">
        <is>
          <t>RT Urban Large</t>
        </is>
      </c>
      <c r="H4578" s="413" t="inlineStr">
        <is>
          <t>Other Urban</t>
        </is>
      </c>
    </row>
    <row r="4579" ht="15.75" customFormat="1" customHeight="1" s="41">
      <c r="B4579" s="416" t="inlineStr">
        <is>
          <t>E02004675</t>
        </is>
      </c>
      <c r="C4579" s="417" t="inlineStr">
        <is>
          <t>Basingstoke and Deane 001</t>
        </is>
      </c>
      <c r="D4579" s="417" t="inlineStr">
        <is>
          <t>E07000084</t>
        </is>
      </c>
      <c r="E4579" s="417" t="inlineStr">
        <is>
          <t>Basingstoke and Deane</t>
        </is>
      </c>
      <c r="F4579" s="417" t="inlineStr">
        <is>
          <t>South East</t>
        </is>
      </c>
      <c r="G4579" s="380" t="inlineStr">
        <is>
          <t>RT Rural</t>
        </is>
      </c>
      <c r="H4579" s="413" t="inlineStr">
        <is>
          <t>Rural</t>
        </is>
      </c>
    </row>
    <row r="4580" ht="15.75" customFormat="1" customHeight="1" s="41">
      <c r="B4580" s="416" t="inlineStr">
        <is>
          <t>E02004676</t>
        </is>
      </c>
      <c r="C4580" s="417" t="inlineStr">
        <is>
          <t>Basingstoke and Deane 002</t>
        </is>
      </c>
      <c r="D4580" s="417" t="inlineStr">
        <is>
          <t>E07000084</t>
        </is>
      </c>
      <c r="E4580" s="417" t="inlineStr">
        <is>
          <t>Basingstoke and Deane</t>
        </is>
      </c>
      <c r="F4580" s="417" t="inlineStr">
        <is>
          <t>South East</t>
        </is>
      </c>
      <c r="G4580" s="380" t="inlineStr">
        <is>
          <t>RT Rural</t>
        </is>
      </c>
      <c r="H4580" s="413" t="inlineStr">
        <is>
          <t>Rural</t>
        </is>
      </c>
    </row>
    <row r="4581" ht="15.75" customFormat="1" customHeight="1" s="41">
      <c r="B4581" s="416" t="inlineStr">
        <is>
          <t>E02004677</t>
        </is>
      </c>
      <c r="C4581" s="417" t="inlineStr">
        <is>
          <t>Basingstoke and Deane 003</t>
        </is>
      </c>
      <c r="D4581" s="417" t="inlineStr">
        <is>
          <t>E07000084</t>
        </is>
      </c>
      <c r="E4581" s="417" t="inlineStr">
        <is>
          <t>Basingstoke and Deane</t>
        </is>
      </c>
      <c r="F4581" s="417" t="inlineStr">
        <is>
          <t>South East</t>
        </is>
      </c>
      <c r="G4581" s="380" t="inlineStr">
        <is>
          <t>RT Rural</t>
        </is>
      </c>
      <c r="H4581" s="413" t="inlineStr">
        <is>
          <t>Rural</t>
        </is>
      </c>
    </row>
    <row r="4582" ht="15.75" customFormat="1" customHeight="1" s="41">
      <c r="B4582" s="416" t="inlineStr">
        <is>
          <t>E02004678</t>
        </is>
      </c>
      <c r="C4582" s="417" t="inlineStr">
        <is>
          <t>Basingstoke and Deane 004</t>
        </is>
      </c>
      <c r="D4582" s="417" t="inlineStr">
        <is>
          <t>E07000084</t>
        </is>
      </c>
      <c r="E4582" s="417" t="inlineStr">
        <is>
          <t>Basingstoke and Deane</t>
        </is>
      </c>
      <c r="F4582" s="417" t="inlineStr">
        <is>
          <t>South East</t>
        </is>
      </c>
      <c r="G4582" s="380" t="inlineStr">
        <is>
          <t>RT Rural</t>
        </is>
      </c>
      <c r="H4582" s="413" t="inlineStr">
        <is>
          <t>Rural</t>
        </is>
      </c>
    </row>
    <row r="4583" ht="15.75" customFormat="1" customHeight="1" s="41">
      <c r="B4583" s="416" t="inlineStr">
        <is>
          <t>E02004679</t>
        </is>
      </c>
      <c r="C4583" s="417" t="inlineStr">
        <is>
          <t>Basingstoke and Deane 005</t>
        </is>
      </c>
      <c r="D4583" s="417" t="inlineStr">
        <is>
          <t>E07000084</t>
        </is>
      </c>
      <c r="E4583" s="417" t="inlineStr">
        <is>
          <t>Basingstoke and Deane</t>
        </is>
      </c>
      <c r="F4583" s="417" t="inlineStr">
        <is>
          <t>South East</t>
        </is>
      </c>
      <c r="G4583" s="380" t="inlineStr">
        <is>
          <t>RT Rural</t>
        </is>
      </c>
      <c r="H4583" s="413" t="inlineStr">
        <is>
          <t>Rural</t>
        </is>
      </c>
    </row>
    <row r="4584" ht="15.75" customFormat="1" customHeight="1" s="41">
      <c r="B4584" s="416" t="inlineStr">
        <is>
          <t>E02004680</t>
        </is>
      </c>
      <c r="C4584" s="417" t="inlineStr">
        <is>
          <t>Basingstoke and Deane 006</t>
        </is>
      </c>
      <c r="D4584" s="417" t="inlineStr">
        <is>
          <t>E07000084</t>
        </is>
      </c>
      <c r="E4584" s="417" t="inlineStr">
        <is>
          <t>Basingstoke and Deane</t>
        </is>
      </c>
      <c r="F4584" s="417" t="inlineStr">
        <is>
          <t>South East</t>
        </is>
      </c>
      <c r="G4584" s="380" t="inlineStr">
        <is>
          <t>RT Urban Medium</t>
        </is>
      </c>
      <c r="H4584" s="413" t="inlineStr">
        <is>
          <t>Other Urban</t>
        </is>
      </c>
    </row>
    <row r="4585" ht="15.75" customFormat="1" customHeight="1" s="41">
      <c r="B4585" s="416" t="inlineStr">
        <is>
          <t>E02004681</t>
        </is>
      </c>
      <c r="C4585" s="417" t="inlineStr">
        <is>
          <t>Basingstoke and Deane 007</t>
        </is>
      </c>
      <c r="D4585" s="417" t="inlineStr">
        <is>
          <t>E07000084</t>
        </is>
      </c>
      <c r="E4585" s="417" t="inlineStr">
        <is>
          <t>Basingstoke and Deane</t>
        </is>
      </c>
      <c r="F4585" s="417" t="inlineStr">
        <is>
          <t>South East</t>
        </is>
      </c>
      <c r="G4585" s="380" t="inlineStr">
        <is>
          <t>RT Urban Medium</t>
        </is>
      </c>
      <c r="H4585" s="413" t="inlineStr">
        <is>
          <t>Other Urban</t>
        </is>
      </c>
    </row>
    <row r="4586" ht="15.75" customFormat="1" customHeight="1" s="41">
      <c r="B4586" s="416" t="inlineStr">
        <is>
          <t>E02004682</t>
        </is>
      </c>
      <c r="C4586" s="417" t="inlineStr">
        <is>
          <t>Basingstoke and Deane 008</t>
        </is>
      </c>
      <c r="D4586" s="417" t="inlineStr">
        <is>
          <t>E07000084</t>
        </is>
      </c>
      <c r="E4586" s="417" t="inlineStr">
        <is>
          <t>Basingstoke and Deane</t>
        </is>
      </c>
      <c r="F4586" s="417" t="inlineStr">
        <is>
          <t>South East</t>
        </is>
      </c>
      <c r="G4586" s="380" t="inlineStr">
        <is>
          <t>RT Urban Medium</t>
        </is>
      </c>
      <c r="H4586" s="413" t="inlineStr">
        <is>
          <t>Other Urban</t>
        </is>
      </c>
    </row>
    <row r="4587" ht="15.75" customFormat="1" customHeight="1" s="41">
      <c r="B4587" s="416" t="inlineStr">
        <is>
          <t>E02004683</t>
        </is>
      </c>
      <c r="C4587" s="417" t="inlineStr">
        <is>
          <t>Basingstoke and Deane 009</t>
        </is>
      </c>
      <c r="D4587" s="417" t="inlineStr">
        <is>
          <t>E07000084</t>
        </is>
      </c>
      <c r="E4587" s="417" t="inlineStr">
        <is>
          <t>Basingstoke and Deane</t>
        </is>
      </c>
      <c r="F4587" s="417" t="inlineStr">
        <is>
          <t>South East</t>
        </is>
      </c>
      <c r="G4587" s="380" t="inlineStr">
        <is>
          <t>RT Urban Medium</t>
        </is>
      </c>
      <c r="H4587" s="413" t="inlineStr">
        <is>
          <t>Other Urban</t>
        </is>
      </c>
    </row>
    <row r="4588" ht="15.75" customFormat="1" customHeight="1" s="41">
      <c r="B4588" s="416" t="inlineStr">
        <is>
          <t>E02004684</t>
        </is>
      </c>
      <c r="C4588" s="417" t="inlineStr">
        <is>
          <t>Basingstoke and Deane 010</t>
        </is>
      </c>
      <c r="D4588" s="417" t="inlineStr">
        <is>
          <t>E07000084</t>
        </is>
      </c>
      <c r="E4588" s="417" t="inlineStr">
        <is>
          <t>Basingstoke and Deane</t>
        </is>
      </c>
      <c r="F4588" s="417" t="inlineStr">
        <is>
          <t>South East</t>
        </is>
      </c>
      <c r="G4588" s="380" t="inlineStr">
        <is>
          <t>RT Urban Medium</t>
        </is>
      </c>
      <c r="H4588" s="413" t="inlineStr">
        <is>
          <t>Other Urban</t>
        </is>
      </c>
    </row>
    <row r="4589" ht="15.75" customFormat="1" customHeight="1" s="41">
      <c r="B4589" s="416" t="inlineStr">
        <is>
          <t>E02004685</t>
        </is>
      </c>
      <c r="C4589" s="417" t="inlineStr">
        <is>
          <t>Basingstoke and Deane 011</t>
        </is>
      </c>
      <c r="D4589" s="417" t="inlineStr">
        <is>
          <t>E07000084</t>
        </is>
      </c>
      <c r="E4589" s="417" t="inlineStr">
        <is>
          <t>Basingstoke and Deane</t>
        </is>
      </c>
      <c r="F4589" s="417" t="inlineStr">
        <is>
          <t>South East</t>
        </is>
      </c>
      <c r="G4589" s="380" t="inlineStr">
        <is>
          <t>RT Urban Medium</t>
        </is>
      </c>
      <c r="H4589" s="413" t="inlineStr">
        <is>
          <t>Other Urban</t>
        </is>
      </c>
    </row>
    <row r="4590" ht="15.75" customFormat="1" customHeight="1" s="41">
      <c r="B4590" s="416" t="inlineStr">
        <is>
          <t>E02004686</t>
        </is>
      </c>
      <c r="C4590" s="417" t="inlineStr">
        <is>
          <t>Basingstoke and Deane 012</t>
        </is>
      </c>
      <c r="D4590" s="417" t="inlineStr">
        <is>
          <t>E07000084</t>
        </is>
      </c>
      <c r="E4590" s="417" t="inlineStr">
        <is>
          <t>Basingstoke and Deane</t>
        </is>
      </c>
      <c r="F4590" s="417" t="inlineStr">
        <is>
          <t>South East</t>
        </is>
      </c>
      <c r="G4590" s="380" t="inlineStr">
        <is>
          <t>RT Urban Medium</t>
        </is>
      </c>
      <c r="H4590" s="413" t="inlineStr">
        <is>
          <t>Other Urban</t>
        </is>
      </c>
    </row>
    <row r="4591" ht="15.75" customFormat="1" customHeight="1" s="41">
      <c r="B4591" s="416" t="inlineStr">
        <is>
          <t>E02004687</t>
        </is>
      </c>
      <c r="C4591" s="417" t="inlineStr">
        <is>
          <t>Basingstoke and Deane 013</t>
        </is>
      </c>
      <c r="D4591" s="417" t="inlineStr">
        <is>
          <t>E07000084</t>
        </is>
      </c>
      <c r="E4591" s="417" t="inlineStr">
        <is>
          <t>Basingstoke and Deane</t>
        </is>
      </c>
      <c r="F4591" s="417" t="inlineStr">
        <is>
          <t>South East</t>
        </is>
      </c>
      <c r="G4591" s="380" t="inlineStr">
        <is>
          <t>RT Urban Medium</t>
        </is>
      </c>
      <c r="H4591" s="413" t="inlineStr">
        <is>
          <t>Other Urban</t>
        </is>
      </c>
    </row>
    <row r="4592" ht="15.75" customFormat="1" customHeight="1" s="41">
      <c r="B4592" s="416" t="inlineStr">
        <is>
          <t>E02004688</t>
        </is>
      </c>
      <c r="C4592" s="417" t="inlineStr">
        <is>
          <t>Basingstoke and Deane 014</t>
        </is>
      </c>
      <c r="D4592" s="417" t="inlineStr">
        <is>
          <t>E07000084</t>
        </is>
      </c>
      <c r="E4592" s="417" t="inlineStr">
        <is>
          <t>Basingstoke and Deane</t>
        </is>
      </c>
      <c r="F4592" s="417" t="inlineStr">
        <is>
          <t>South East</t>
        </is>
      </c>
      <c r="G4592" s="380" t="inlineStr">
        <is>
          <t>RT Urban Medium</t>
        </is>
      </c>
      <c r="H4592" s="413" t="inlineStr">
        <is>
          <t>Other Urban</t>
        </is>
      </c>
    </row>
    <row r="4593" ht="15.75" customFormat="1" customHeight="1" s="41">
      <c r="B4593" s="416" t="inlineStr">
        <is>
          <t>E02004689</t>
        </is>
      </c>
      <c r="C4593" s="417" t="inlineStr">
        <is>
          <t>Basingstoke and Deane 015</t>
        </is>
      </c>
      <c r="D4593" s="417" t="inlineStr">
        <is>
          <t>E07000084</t>
        </is>
      </c>
      <c r="E4593" s="417" t="inlineStr">
        <is>
          <t>Basingstoke and Deane</t>
        </is>
      </c>
      <c r="F4593" s="417" t="inlineStr">
        <is>
          <t>South East</t>
        </is>
      </c>
      <c r="G4593" s="380" t="inlineStr">
        <is>
          <t>RT Rural</t>
        </is>
      </c>
      <c r="H4593" s="413" t="inlineStr">
        <is>
          <t>Rural</t>
        </is>
      </c>
    </row>
    <row r="4594" ht="15.75" customFormat="1" customHeight="1" s="41">
      <c r="B4594" s="416" t="inlineStr">
        <is>
          <t>E02004690</t>
        </is>
      </c>
      <c r="C4594" s="417" t="inlineStr">
        <is>
          <t>Basingstoke and Deane 016</t>
        </is>
      </c>
      <c r="D4594" s="417" t="inlineStr">
        <is>
          <t>E07000084</t>
        </is>
      </c>
      <c r="E4594" s="417" t="inlineStr">
        <is>
          <t>Basingstoke and Deane</t>
        </is>
      </c>
      <c r="F4594" s="417" t="inlineStr">
        <is>
          <t>South East</t>
        </is>
      </c>
      <c r="G4594" s="380" t="inlineStr">
        <is>
          <t>RT Urban Medium</t>
        </is>
      </c>
      <c r="H4594" s="413" t="inlineStr">
        <is>
          <t>Other Urban</t>
        </is>
      </c>
    </row>
    <row r="4595" ht="15.75" customFormat="1" customHeight="1" s="41">
      <c r="B4595" s="416" t="inlineStr">
        <is>
          <t>E02004691</t>
        </is>
      </c>
      <c r="C4595" s="417" t="inlineStr">
        <is>
          <t>Basingstoke and Deane 017</t>
        </is>
      </c>
      <c r="D4595" s="417" t="inlineStr">
        <is>
          <t>E07000084</t>
        </is>
      </c>
      <c r="E4595" s="417" t="inlineStr">
        <is>
          <t>Basingstoke and Deane</t>
        </is>
      </c>
      <c r="F4595" s="417" t="inlineStr">
        <is>
          <t>South East</t>
        </is>
      </c>
      <c r="G4595" s="380" t="inlineStr">
        <is>
          <t>RT Rural</t>
        </is>
      </c>
      <c r="H4595" s="413" t="inlineStr">
        <is>
          <t>Rural</t>
        </is>
      </c>
    </row>
    <row r="4596" ht="15.75" customFormat="1" customHeight="1" s="41">
      <c r="B4596" s="416" t="inlineStr">
        <is>
          <t>E02004692</t>
        </is>
      </c>
      <c r="C4596" s="417" t="inlineStr">
        <is>
          <t>Basingstoke and Deane 018</t>
        </is>
      </c>
      <c r="D4596" s="417" t="inlineStr">
        <is>
          <t>E07000084</t>
        </is>
      </c>
      <c r="E4596" s="417" t="inlineStr">
        <is>
          <t>Basingstoke and Deane</t>
        </is>
      </c>
      <c r="F4596" s="417" t="inlineStr">
        <is>
          <t>South East</t>
        </is>
      </c>
      <c r="G4596" s="380" t="inlineStr">
        <is>
          <t>RT Urban Medium</t>
        </is>
      </c>
      <c r="H4596" s="413" t="inlineStr">
        <is>
          <t>Other Urban</t>
        </is>
      </c>
    </row>
    <row r="4597" ht="15.75" customFormat="1" customHeight="1" s="41">
      <c r="B4597" s="416" t="inlineStr">
        <is>
          <t>E02004693</t>
        </is>
      </c>
      <c r="C4597" s="417" t="inlineStr">
        <is>
          <t>Basingstoke and Deane 019</t>
        </is>
      </c>
      <c r="D4597" s="417" t="inlineStr">
        <is>
          <t>E07000084</t>
        </is>
      </c>
      <c r="E4597" s="417" t="inlineStr">
        <is>
          <t>Basingstoke and Deane</t>
        </is>
      </c>
      <c r="F4597" s="417" t="inlineStr">
        <is>
          <t>South East</t>
        </is>
      </c>
      <c r="G4597" s="380" t="inlineStr">
        <is>
          <t>RT Urban Medium</t>
        </is>
      </c>
      <c r="H4597" s="413" t="inlineStr">
        <is>
          <t>Other Urban</t>
        </is>
      </c>
    </row>
    <row r="4598" ht="15.75" customFormat="1" customHeight="1" s="41">
      <c r="B4598" s="416" t="inlineStr">
        <is>
          <t>E02004694</t>
        </is>
      </c>
      <c r="C4598" s="417" t="inlineStr">
        <is>
          <t>Basingstoke and Deane 020</t>
        </is>
      </c>
      <c r="D4598" s="417" t="inlineStr">
        <is>
          <t>E07000084</t>
        </is>
      </c>
      <c r="E4598" s="417" t="inlineStr">
        <is>
          <t>Basingstoke and Deane</t>
        </is>
      </c>
      <c r="F4598" s="417" t="inlineStr">
        <is>
          <t>South East</t>
        </is>
      </c>
      <c r="G4598" s="380" t="inlineStr">
        <is>
          <t>RT Rural</t>
        </is>
      </c>
      <c r="H4598" s="413" t="inlineStr">
        <is>
          <t>Rural</t>
        </is>
      </c>
    </row>
    <row r="4599" ht="15.75" customFormat="1" customHeight="1" s="41">
      <c r="B4599" s="416" t="inlineStr">
        <is>
          <t>E02004695</t>
        </is>
      </c>
      <c r="C4599" s="417" t="inlineStr">
        <is>
          <t>Basingstoke and Deane 021</t>
        </is>
      </c>
      <c r="D4599" s="417" t="inlineStr">
        <is>
          <t>E07000084</t>
        </is>
      </c>
      <c r="E4599" s="417" t="inlineStr">
        <is>
          <t>Basingstoke and Deane</t>
        </is>
      </c>
      <c r="F4599" s="417" t="inlineStr">
        <is>
          <t>South East</t>
        </is>
      </c>
      <c r="G4599" s="380" t="inlineStr">
        <is>
          <t>RT Urban Medium</t>
        </is>
      </c>
      <c r="H4599" s="413" t="inlineStr">
        <is>
          <t>Other Urban</t>
        </is>
      </c>
    </row>
    <row r="4600" ht="15.75" customFormat="1" customHeight="1" s="41">
      <c r="B4600" s="416" t="inlineStr">
        <is>
          <t>E02004696</t>
        </is>
      </c>
      <c r="C4600" s="417" t="inlineStr">
        <is>
          <t>Basingstoke and Deane 022</t>
        </is>
      </c>
      <c r="D4600" s="417" t="inlineStr">
        <is>
          <t>E07000084</t>
        </is>
      </c>
      <c r="E4600" s="417" t="inlineStr">
        <is>
          <t>Basingstoke and Deane</t>
        </is>
      </c>
      <c r="F4600" s="417" t="inlineStr">
        <is>
          <t>South East</t>
        </is>
      </c>
      <c r="G4600" s="380" t="inlineStr">
        <is>
          <t>RT Rural</t>
        </is>
      </c>
      <c r="H4600" s="413" t="inlineStr">
        <is>
          <t>Rural</t>
        </is>
      </c>
    </row>
    <row r="4601" ht="15.75" customFormat="1" customHeight="1" s="41">
      <c r="B4601" s="416" t="inlineStr">
        <is>
          <t>E02004697</t>
        </is>
      </c>
      <c r="C4601" s="417" t="inlineStr">
        <is>
          <t>East Hampshire 001</t>
        </is>
      </c>
      <c r="D4601" s="417" t="inlineStr">
        <is>
          <t>E07000085</t>
        </is>
      </c>
      <c r="E4601" s="417" t="inlineStr">
        <is>
          <t>East Hampshire</t>
        </is>
      </c>
      <c r="F4601" s="417" t="inlineStr">
        <is>
          <t>South East</t>
        </is>
      </c>
      <c r="G4601" s="380" t="inlineStr">
        <is>
          <t>RT Rural</t>
        </is>
      </c>
      <c r="H4601" s="413" t="inlineStr">
        <is>
          <t>Rural</t>
        </is>
      </c>
    </row>
    <row r="4602" ht="15.75" customFormat="1" customHeight="1" s="41">
      <c r="B4602" s="416" t="inlineStr">
        <is>
          <t>E02004698</t>
        </is>
      </c>
      <c r="C4602" s="417" t="inlineStr">
        <is>
          <t>East Hampshire 002</t>
        </is>
      </c>
      <c r="D4602" s="417" t="inlineStr">
        <is>
          <t>E07000085</t>
        </is>
      </c>
      <c r="E4602" s="417" t="inlineStr">
        <is>
          <t>East Hampshire</t>
        </is>
      </c>
      <c r="F4602" s="417" t="inlineStr">
        <is>
          <t>South East</t>
        </is>
      </c>
      <c r="G4602" s="380" t="inlineStr">
        <is>
          <t>RT Urban Small</t>
        </is>
      </c>
      <c r="H4602" s="413" t="inlineStr">
        <is>
          <t>Other Urban</t>
        </is>
      </c>
    </row>
    <row r="4603" ht="15.75" customFormat="1" customHeight="1" s="41">
      <c r="B4603" s="416" t="inlineStr">
        <is>
          <t>E02004699</t>
        </is>
      </c>
      <c r="C4603" s="417" t="inlineStr">
        <is>
          <t>East Hampshire 003</t>
        </is>
      </c>
      <c r="D4603" s="417" t="inlineStr">
        <is>
          <t>E07000085</t>
        </is>
      </c>
      <c r="E4603" s="417" t="inlineStr">
        <is>
          <t>East Hampshire</t>
        </is>
      </c>
      <c r="F4603" s="417" t="inlineStr">
        <is>
          <t>South East</t>
        </is>
      </c>
      <c r="G4603" s="380" t="inlineStr">
        <is>
          <t>RT Urban Small</t>
        </is>
      </c>
      <c r="H4603" s="413" t="inlineStr">
        <is>
          <t>Other Urban</t>
        </is>
      </c>
    </row>
    <row r="4604" ht="15.75" customFormat="1" customHeight="1" s="41">
      <c r="B4604" s="416" t="inlineStr">
        <is>
          <t>E02004700</t>
        </is>
      </c>
      <c r="C4604" s="417" t="inlineStr">
        <is>
          <t>East Hampshire 004</t>
        </is>
      </c>
      <c r="D4604" s="417" t="inlineStr">
        <is>
          <t>E07000085</t>
        </is>
      </c>
      <c r="E4604" s="417" t="inlineStr">
        <is>
          <t>East Hampshire</t>
        </is>
      </c>
      <c r="F4604" s="417" t="inlineStr">
        <is>
          <t>South East</t>
        </is>
      </c>
      <c r="G4604" s="380" t="inlineStr">
        <is>
          <t>RT Rural</t>
        </is>
      </c>
      <c r="H4604" s="413" t="inlineStr">
        <is>
          <t>Rural</t>
        </is>
      </c>
    </row>
    <row r="4605" ht="15.75" customFormat="1" customHeight="1" s="41">
      <c r="B4605" s="416" t="inlineStr">
        <is>
          <t>E02004702</t>
        </is>
      </c>
      <c r="C4605" s="417" t="inlineStr">
        <is>
          <t>East Hampshire 006</t>
        </is>
      </c>
      <c r="D4605" s="417" t="inlineStr">
        <is>
          <t>E07000085</t>
        </is>
      </c>
      <c r="E4605" s="417" t="inlineStr">
        <is>
          <t>East Hampshire</t>
        </is>
      </c>
      <c r="F4605" s="417" t="inlineStr">
        <is>
          <t>South East</t>
        </is>
      </c>
      <c r="G4605" s="380" t="inlineStr">
        <is>
          <t>RT Rural</t>
        </is>
      </c>
      <c r="H4605" s="413" t="inlineStr">
        <is>
          <t>Rural</t>
        </is>
      </c>
    </row>
    <row r="4606" ht="15.75" customFormat="1" customHeight="1" s="41">
      <c r="B4606" s="416" t="inlineStr">
        <is>
          <t>E02004703</t>
        </is>
      </c>
      <c r="C4606" s="417" t="inlineStr">
        <is>
          <t>East Hampshire 007</t>
        </is>
      </c>
      <c r="D4606" s="417" t="inlineStr">
        <is>
          <t>E07000085</t>
        </is>
      </c>
      <c r="E4606" s="417" t="inlineStr">
        <is>
          <t>East Hampshire</t>
        </is>
      </c>
      <c r="F4606" s="417" t="inlineStr">
        <is>
          <t>South East</t>
        </is>
      </c>
      <c r="G4606" s="380" t="inlineStr">
        <is>
          <t>RT Rural</t>
        </is>
      </c>
      <c r="H4606" s="413" t="inlineStr">
        <is>
          <t>Rural</t>
        </is>
      </c>
    </row>
    <row r="4607" ht="15.75" customFormat="1" customHeight="1" s="41">
      <c r="B4607" s="416" t="inlineStr">
        <is>
          <t>E02004704</t>
        </is>
      </c>
      <c r="C4607" s="417" t="inlineStr">
        <is>
          <t>East Hampshire 008</t>
        </is>
      </c>
      <c r="D4607" s="417" t="inlineStr">
        <is>
          <t>E07000085</t>
        </is>
      </c>
      <c r="E4607" s="417" t="inlineStr">
        <is>
          <t>East Hampshire</t>
        </is>
      </c>
      <c r="F4607" s="417" t="inlineStr">
        <is>
          <t>South East</t>
        </is>
      </c>
      <c r="G4607" s="380" t="inlineStr">
        <is>
          <t>RT Rural</t>
        </is>
      </c>
      <c r="H4607" s="413" t="inlineStr">
        <is>
          <t>Rural</t>
        </is>
      </c>
    </row>
    <row r="4608" ht="15.75" customFormat="1" customHeight="1" s="41">
      <c r="B4608" s="416" t="inlineStr">
        <is>
          <t>E02004705</t>
        </is>
      </c>
      <c r="C4608" s="417" t="inlineStr">
        <is>
          <t>East Hampshire 009</t>
        </is>
      </c>
      <c r="D4608" s="417" t="inlineStr">
        <is>
          <t>E07000085</t>
        </is>
      </c>
      <c r="E4608" s="417" t="inlineStr">
        <is>
          <t>East Hampshire</t>
        </is>
      </c>
      <c r="F4608" s="417" t="inlineStr">
        <is>
          <t>South East</t>
        </is>
      </c>
      <c r="G4608" s="380" t="inlineStr">
        <is>
          <t>RT Rural</t>
        </is>
      </c>
      <c r="H4608" s="413" t="inlineStr">
        <is>
          <t>Rural</t>
        </is>
      </c>
    </row>
    <row r="4609" ht="15.75" customFormat="1" customHeight="1" s="41">
      <c r="B4609" s="416" t="inlineStr">
        <is>
          <t>E02004706</t>
        </is>
      </c>
      <c r="C4609" s="417" t="inlineStr">
        <is>
          <t>East Hampshire 010</t>
        </is>
      </c>
      <c r="D4609" s="417" t="inlineStr">
        <is>
          <t>E07000085</t>
        </is>
      </c>
      <c r="E4609" s="417" t="inlineStr">
        <is>
          <t>East Hampshire</t>
        </is>
      </c>
      <c r="F4609" s="417" t="inlineStr">
        <is>
          <t>South East</t>
        </is>
      </c>
      <c r="G4609" s="380" t="inlineStr">
        <is>
          <t>RT Rural</t>
        </is>
      </c>
      <c r="H4609" s="413" t="inlineStr">
        <is>
          <t>Rural</t>
        </is>
      </c>
    </row>
    <row r="4610" ht="15.75" customFormat="1" customHeight="1" s="41">
      <c r="B4610" s="416" t="inlineStr">
        <is>
          <t>E02004707</t>
        </is>
      </c>
      <c r="C4610" s="417" t="inlineStr">
        <is>
          <t>East Hampshire 011</t>
        </is>
      </c>
      <c r="D4610" s="417" t="inlineStr">
        <is>
          <t>E07000085</t>
        </is>
      </c>
      <c r="E4610" s="417" t="inlineStr">
        <is>
          <t>East Hampshire</t>
        </is>
      </c>
      <c r="F4610" s="417" t="inlineStr">
        <is>
          <t>South East</t>
        </is>
      </c>
      <c r="G4610" s="380" t="inlineStr">
        <is>
          <t>RT Rural</t>
        </is>
      </c>
      <c r="H4610" s="413" t="inlineStr">
        <is>
          <t>Rural</t>
        </is>
      </c>
    </row>
    <row r="4611" ht="15.75" customFormat="1" customHeight="1" s="41">
      <c r="B4611" s="416" t="inlineStr">
        <is>
          <t>E02004708</t>
        </is>
      </c>
      <c r="C4611" s="417" t="inlineStr">
        <is>
          <t>East Hampshire 012</t>
        </is>
      </c>
      <c r="D4611" s="417" t="inlineStr">
        <is>
          <t>E07000085</t>
        </is>
      </c>
      <c r="E4611" s="417" t="inlineStr">
        <is>
          <t>East Hampshire</t>
        </is>
      </c>
      <c r="F4611" s="417" t="inlineStr">
        <is>
          <t>South East</t>
        </is>
      </c>
      <c r="G4611" s="380" t="inlineStr">
        <is>
          <t>RT Urban Small</t>
        </is>
      </c>
      <c r="H4611" s="413" t="inlineStr">
        <is>
          <t>Other Urban</t>
        </is>
      </c>
    </row>
    <row r="4612" ht="15.75" customFormat="1" customHeight="1" s="41">
      <c r="B4612" s="416" t="inlineStr">
        <is>
          <t>E02004709</t>
        </is>
      </c>
      <c r="C4612" s="417" t="inlineStr">
        <is>
          <t>East Hampshire 013</t>
        </is>
      </c>
      <c r="D4612" s="417" t="inlineStr">
        <is>
          <t>E07000085</t>
        </is>
      </c>
      <c r="E4612" s="417" t="inlineStr">
        <is>
          <t>East Hampshire</t>
        </is>
      </c>
      <c r="F4612" s="417" t="inlineStr">
        <is>
          <t>South East</t>
        </is>
      </c>
      <c r="G4612" s="380" t="inlineStr">
        <is>
          <t>RT Rural</t>
        </is>
      </c>
      <c r="H4612" s="413" t="inlineStr">
        <is>
          <t>Rural</t>
        </is>
      </c>
    </row>
    <row r="4613" ht="15.75" customFormat="1" customHeight="1" s="41">
      <c r="B4613" s="416" t="inlineStr">
        <is>
          <t>E02004710</t>
        </is>
      </c>
      <c r="C4613" s="417" t="inlineStr">
        <is>
          <t>East Hampshire 014</t>
        </is>
      </c>
      <c r="D4613" s="417" t="inlineStr">
        <is>
          <t>E07000085</t>
        </is>
      </c>
      <c r="E4613" s="417" t="inlineStr">
        <is>
          <t>East Hampshire</t>
        </is>
      </c>
      <c r="F4613" s="417" t="inlineStr">
        <is>
          <t>South East</t>
        </is>
      </c>
      <c r="G4613" s="380" t="inlineStr">
        <is>
          <t>RT Urban Big</t>
        </is>
      </c>
      <c r="H4613" s="413" t="inlineStr">
        <is>
          <t>Other Urban</t>
        </is>
      </c>
    </row>
    <row r="4614" ht="15.75" customFormat="1" customHeight="1" s="41">
      <c r="B4614" s="416" t="inlineStr">
        <is>
          <t>E02004712</t>
        </is>
      </c>
      <c r="C4614" s="417" t="inlineStr">
        <is>
          <t>Eastleigh 001</t>
        </is>
      </c>
      <c r="D4614" s="417" t="inlineStr">
        <is>
          <t>E07000086</t>
        </is>
      </c>
      <c r="E4614" s="417" t="inlineStr">
        <is>
          <t>Eastleigh</t>
        </is>
      </c>
      <c r="F4614" s="417" t="inlineStr">
        <is>
          <t>South East</t>
        </is>
      </c>
      <c r="G4614" s="380" t="inlineStr">
        <is>
          <t>RT Urban Big</t>
        </is>
      </c>
      <c r="H4614" s="413" t="inlineStr">
        <is>
          <t>Other Urban</t>
        </is>
      </c>
    </row>
    <row r="4615" ht="15.75" customFormat="1" customHeight="1" s="41">
      <c r="B4615" s="416" t="inlineStr">
        <is>
          <t>E02004713</t>
        </is>
      </c>
      <c r="C4615" s="417" t="inlineStr">
        <is>
          <t>Eastleigh 002</t>
        </is>
      </c>
      <c r="D4615" s="417" t="inlineStr">
        <is>
          <t>E07000086</t>
        </is>
      </c>
      <c r="E4615" s="417" t="inlineStr">
        <is>
          <t>Eastleigh</t>
        </is>
      </c>
      <c r="F4615" s="417" t="inlineStr">
        <is>
          <t>South East</t>
        </is>
      </c>
      <c r="G4615" s="380" t="inlineStr">
        <is>
          <t>RT Urban Big</t>
        </is>
      </c>
      <c r="H4615" s="413" t="inlineStr">
        <is>
          <t>Other Urban</t>
        </is>
      </c>
    </row>
    <row r="4616" ht="15.75" customFormat="1" customHeight="1" s="41">
      <c r="B4616" s="416" t="inlineStr">
        <is>
          <t>E02004714</t>
        </is>
      </c>
      <c r="C4616" s="417" t="inlineStr">
        <is>
          <t>Eastleigh 003</t>
        </is>
      </c>
      <c r="D4616" s="417" t="inlineStr">
        <is>
          <t>E07000086</t>
        </is>
      </c>
      <c r="E4616" s="417" t="inlineStr">
        <is>
          <t>Eastleigh</t>
        </is>
      </c>
      <c r="F4616" s="417" t="inlineStr">
        <is>
          <t>South East</t>
        </is>
      </c>
      <c r="G4616" s="380" t="inlineStr">
        <is>
          <t>RT Urban Big</t>
        </is>
      </c>
      <c r="H4616" s="413" t="inlineStr">
        <is>
          <t>Other Urban</t>
        </is>
      </c>
    </row>
    <row r="4617" ht="15.75" customFormat="1" customHeight="1" s="41">
      <c r="B4617" s="416" t="inlineStr">
        <is>
          <t>E02004715</t>
        </is>
      </c>
      <c r="C4617" s="417" t="inlineStr">
        <is>
          <t>Eastleigh 004</t>
        </is>
      </c>
      <c r="D4617" s="417" t="inlineStr">
        <is>
          <t>E07000086</t>
        </is>
      </c>
      <c r="E4617" s="417" t="inlineStr">
        <is>
          <t>Eastleigh</t>
        </is>
      </c>
      <c r="F4617" s="417" t="inlineStr">
        <is>
          <t>South East</t>
        </is>
      </c>
      <c r="G4617" s="380" t="inlineStr">
        <is>
          <t>RT Urban Big</t>
        </is>
      </c>
      <c r="H4617" s="413" t="inlineStr">
        <is>
          <t>Other Urban</t>
        </is>
      </c>
    </row>
    <row r="4618" ht="15.75" customFormat="1" customHeight="1" s="41">
      <c r="B4618" s="416" t="inlineStr">
        <is>
          <t>E02004716</t>
        </is>
      </c>
      <c r="C4618" s="417" t="inlineStr">
        <is>
          <t>Eastleigh 005</t>
        </is>
      </c>
      <c r="D4618" s="417" t="inlineStr">
        <is>
          <t>E07000086</t>
        </is>
      </c>
      <c r="E4618" s="417" t="inlineStr">
        <is>
          <t>Eastleigh</t>
        </is>
      </c>
      <c r="F4618" s="417" t="inlineStr">
        <is>
          <t>South East</t>
        </is>
      </c>
      <c r="G4618" s="380" t="inlineStr">
        <is>
          <t>RT Urban Big</t>
        </is>
      </c>
      <c r="H4618" s="413" t="inlineStr">
        <is>
          <t>Other Urban</t>
        </is>
      </c>
    </row>
    <row r="4619" ht="15.75" customFormat="1" customHeight="1" s="41">
      <c r="B4619" s="416" t="inlineStr">
        <is>
          <t>E02004717</t>
        </is>
      </c>
      <c r="C4619" s="417" t="inlineStr">
        <is>
          <t>Eastleigh 006</t>
        </is>
      </c>
      <c r="D4619" s="417" t="inlineStr">
        <is>
          <t>E07000086</t>
        </is>
      </c>
      <c r="E4619" s="417" t="inlineStr">
        <is>
          <t>Eastleigh</t>
        </is>
      </c>
      <c r="F4619" s="417" t="inlineStr">
        <is>
          <t>South East</t>
        </is>
      </c>
      <c r="G4619" s="380" t="inlineStr">
        <is>
          <t>RT Urban Big</t>
        </is>
      </c>
      <c r="H4619" s="413" t="inlineStr">
        <is>
          <t>Other Urban</t>
        </is>
      </c>
    </row>
    <row r="4620" ht="15.75" customFormat="1" customHeight="1" s="41">
      <c r="B4620" s="416" t="inlineStr">
        <is>
          <t>E02004718</t>
        </is>
      </c>
      <c r="C4620" s="417" t="inlineStr">
        <is>
          <t>Eastleigh 007</t>
        </is>
      </c>
      <c r="D4620" s="417" t="inlineStr">
        <is>
          <t>E07000086</t>
        </is>
      </c>
      <c r="E4620" s="417" t="inlineStr">
        <is>
          <t>Eastleigh</t>
        </is>
      </c>
      <c r="F4620" s="417" t="inlineStr">
        <is>
          <t>South East</t>
        </is>
      </c>
      <c r="G4620" s="380" t="inlineStr">
        <is>
          <t>RT Urban Big</t>
        </is>
      </c>
      <c r="H4620" s="413" t="inlineStr">
        <is>
          <t>Other Urban</t>
        </is>
      </c>
    </row>
    <row r="4621" ht="15.75" customFormat="1" customHeight="1" s="41">
      <c r="B4621" s="416" t="inlineStr">
        <is>
          <t>E02004719</t>
        </is>
      </c>
      <c r="C4621" s="417" t="inlineStr">
        <is>
          <t>Eastleigh 008</t>
        </is>
      </c>
      <c r="D4621" s="417" t="inlineStr">
        <is>
          <t>E07000086</t>
        </is>
      </c>
      <c r="E4621" s="417" t="inlineStr">
        <is>
          <t>Eastleigh</t>
        </is>
      </c>
      <c r="F4621" s="417" t="inlineStr">
        <is>
          <t>South East</t>
        </is>
      </c>
      <c r="G4621" s="380" t="inlineStr">
        <is>
          <t>RT Urban Big</t>
        </is>
      </c>
      <c r="H4621" s="413" t="inlineStr">
        <is>
          <t>Other Urban</t>
        </is>
      </c>
    </row>
    <row r="4622" ht="15.75" customFormat="1" customHeight="1" s="41">
      <c r="B4622" s="416" t="inlineStr">
        <is>
          <t>E02004720</t>
        </is>
      </c>
      <c r="C4622" s="417" t="inlineStr">
        <is>
          <t>Eastleigh 009</t>
        </is>
      </c>
      <c r="D4622" s="417" t="inlineStr">
        <is>
          <t>E07000086</t>
        </is>
      </c>
      <c r="E4622" s="417" t="inlineStr">
        <is>
          <t>Eastleigh</t>
        </is>
      </c>
      <c r="F4622" s="417" t="inlineStr">
        <is>
          <t>South East</t>
        </is>
      </c>
      <c r="G4622" s="380" t="inlineStr">
        <is>
          <t>RT Urban Big</t>
        </is>
      </c>
      <c r="H4622" s="413" t="inlineStr">
        <is>
          <t>Other Urban</t>
        </is>
      </c>
    </row>
    <row r="4623" ht="15.75" customFormat="1" customHeight="1" s="41">
      <c r="B4623" s="416" t="inlineStr">
        <is>
          <t>E02004721</t>
        </is>
      </c>
      <c r="C4623" s="417" t="inlineStr">
        <is>
          <t>Eastleigh 010</t>
        </is>
      </c>
      <c r="D4623" s="417" t="inlineStr">
        <is>
          <t>E07000086</t>
        </is>
      </c>
      <c r="E4623" s="417" t="inlineStr">
        <is>
          <t>Eastleigh</t>
        </is>
      </c>
      <c r="F4623" s="417" t="inlineStr">
        <is>
          <t>South East</t>
        </is>
      </c>
      <c r="G4623" s="380" t="inlineStr">
        <is>
          <t>RT Rural</t>
        </is>
      </c>
      <c r="H4623" s="413" t="inlineStr">
        <is>
          <t>Rural</t>
        </is>
      </c>
    </row>
    <row r="4624" ht="15.75" customFormat="1" customHeight="1" s="41">
      <c r="B4624" s="416" t="inlineStr">
        <is>
          <t>E02004722</t>
        </is>
      </c>
      <c r="C4624" s="417" t="inlineStr">
        <is>
          <t>Eastleigh 011</t>
        </is>
      </c>
      <c r="D4624" s="417" t="inlineStr">
        <is>
          <t>E07000086</t>
        </is>
      </c>
      <c r="E4624" s="417" t="inlineStr">
        <is>
          <t>Eastleigh</t>
        </is>
      </c>
      <c r="F4624" s="417" t="inlineStr">
        <is>
          <t>South East</t>
        </is>
      </c>
      <c r="G4624" s="380" t="inlineStr">
        <is>
          <t>RT Rural</t>
        </is>
      </c>
      <c r="H4624" s="413" t="inlineStr">
        <is>
          <t>Rural</t>
        </is>
      </c>
    </row>
    <row r="4625" ht="15.75" customFormat="1" customHeight="1" s="41">
      <c r="B4625" s="416" t="inlineStr">
        <is>
          <t>E02004723</t>
        </is>
      </c>
      <c r="C4625" s="417" t="inlineStr">
        <is>
          <t>Eastleigh 012</t>
        </is>
      </c>
      <c r="D4625" s="417" t="inlineStr">
        <is>
          <t>E07000086</t>
        </is>
      </c>
      <c r="E4625" s="417" t="inlineStr">
        <is>
          <t>Eastleigh</t>
        </is>
      </c>
      <c r="F4625" s="417" t="inlineStr">
        <is>
          <t>South East</t>
        </is>
      </c>
      <c r="G4625" s="380" t="inlineStr">
        <is>
          <t>RT Rural</t>
        </is>
      </c>
      <c r="H4625" s="413" t="inlineStr">
        <is>
          <t>Rural</t>
        </is>
      </c>
    </row>
    <row r="4626" ht="15.75" customFormat="1" customHeight="1" s="41">
      <c r="B4626" s="416" t="inlineStr">
        <is>
          <t>E02004724</t>
        </is>
      </c>
      <c r="C4626" s="417" t="inlineStr">
        <is>
          <t>Eastleigh 013</t>
        </is>
      </c>
      <c r="D4626" s="417" t="inlineStr">
        <is>
          <t>E07000086</t>
        </is>
      </c>
      <c r="E4626" s="417" t="inlineStr">
        <is>
          <t>Eastleigh</t>
        </is>
      </c>
      <c r="F4626" s="417" t="inlineStr">
        <is>
          <t>South East</t>
        </is>
      </c>
      <c r="G4626" s="380" t="inlineStr">
        <is>
          <t>RT Urban Medium</t>
        </is>
      </c>
      <c r="H4626" s="413" t="inlineStr">
        <is>
          <t>Other Urban</t>
        </is>
      </c>
    </row>
    <row r="4627" ht="15.75" customFormat="1" customHeight="1" s="41">
      <c r="B4627" s="416" t="inlineStr">
        <is>
          <t>E02004725</t>
        </is>
      </c>
      <c r="C4627" s="417" t="inlineStr">
        <is>
          <t>Eastleigh 014</t>
        </is>
      </c>
      <c r="D4627" s="417" t="inlineStr">
        <is>
          <t>E07000086</t>
        </is>
      </c>
      <c r="E4627" s="417" t="inlineStr">
        <is>
          <t>Eastleigh</t>
        </is>
      </c>
      <c r="F4627" s="417" t="inlineStr">
        <is>
          <t>South East</t>
        </is>
      </c>
      <c r="G4627" s="380" t="inlineStr">
        <is>
          <t>RT Rural</t>
        </is>
      </c>
      <c r="H4627" s="413" t="inlineStr">
        <is>
          <t>Rural</t>
        </is>
      </c>
    </row>
    <row r="4628" ht="15.75" customFormat="1" customHeight="1" s="41">
      <c r="B4628" s="416" t="inlineStr">
        <is>
          <t>E02004726</t>
        </is>
      </c>
      <c r="C4628" s="417" t="inlineStr">
        <is>
          <t>Eastleigh 015</t>
        </is>
      </c>
      <c r="D4628" s="417" t="inlineStr">
        <is>
          <t>E07000086</t>
        </is>
      </c>
      <c r="E4628" s="417" t="inlineStr">
        <is>
          <t>Eastleigh</t>
        </is>
      </c>
      <c r="F4628" s="417" t="inlineStr">
        <is>
          <t>South East</t>
        </is>
      </c>
      <c r="G4628" s="380" t="inlineStr">
        <is>
          <t>RT Rural</t>
        </is>
      </c>
      <c r="H4628" s="413" t="inlineStr">
        <is>
          <t>Rural</t>
        </is>
      </c>
    </row>
    <row r="4629" ht="15.75" customFormat="1" customHeight="1" s="41">
      <c r="B4629" s="416" t="inlineStr">
        <is>
          <t>E02004727</t>
        </is>
      </c>
      <c r="C4629" s="417" t="inlineStr">
        <is>
          <t>Fareham 001</t>
        </is>
      </c>
      <c r="D4629" s="417" t="inlineStr">
        <is>
          <t>E07000087</t>
        </is>
      </c>
      <c r="E4629" s="417" t="inlineStr">
        <is>
          <t>Fareham</t>
        </is>
      </c>
      <c r="F4629" s="417" t="inlineStr">
        <is>
          <t>South East</t>
        </is>
      </c>
      <c r="G4629" s="380" t="inlineStr">
        <is>
          <t>RT Urban Medium</t>
        </is>
      </c>
      <c r="H4629" s="413" t="inlineStr">
        <is>
          <t>Other Urban</t>
        </is>
      </c>
    </row>
    <row r="4630" ht="15.75" customFormat="1" customHeight="1" s="41">
      <c r="B4630" s="416" t="inlineStr">
        <is>
          <t>E02004728</t>
        </is>
      </c>
      <c r="C4630" s="417" t="inlineStr">
        <is>
          <t>Fareham 002</t>
        </is>
      </c>
      <c r="D4630" s="417" t="inlineStr">
        <is>
          <t>E07000087</t>
        </is>
      </c>
      <c r="E4630" s="417" t="inlineStr">
        <is>
          <t>Fareham</t>
        </is>
      </c>
      <c r="F4630" s="417" t="inlineStr">
        <is>
          <t>South East</t>
        </is>
      </c>
      <c r="G4630" s="380" t="inlineStr">
        <is>
          <t>RT Urban Medium</t>
        </is>
      </c>
      <c r="H4630" s="413" t="inlineStr">
        <is>
          <t>Other Urban</t>
        </is>
      </c>
    </row>
    <row r="4631" ht="15.75" customFormat="1" customHeight="1" s="41">
      <c r="B4631" s="416" t="inlineStr">
        <is>
          <t>E02004729</t>
        </is>
      </c>
      <c r="C4631" s="417" t="inlineStr">
        <is>
          <t>Fareham 003</t>
        </is>
      </c>
      <c r="D4631" s="417" t="inlineStr">
        <is>
          <t>E07000087</t>
        </is>
      </c>
      <c r="E4631" s="417" t="inlineStr">
        <is>
          <t>Fareham</t>
        </is>
      </c>
      <c r="F4631" s="417" t="inlineStr">
        <is>
          <t>South East</t>
        </is>
      </c>
      <c r="G4631" s="380" t="inlineStr">
        <is>
          <t>RT Urban Big</t>
        </is>
      </c>
      <c r="H4631" s="413" t="inlineStr">
        <is>
          <t>Other Urban</t>
        </is>
      </c>
    </row>
    <row r="4632" ht="15.75" customFormat="1" customHeight="1" s="41">
      <c r="B4632" s="416" t="inlineStr">
        <is>
          <t>E02004730</t>
        </is>
      </c>
      <c r="C4632" s="417" t="inlineStr">
        <is>
          <t>Fareham 004</t>
        </is>
      </c>
      <c r="D4632" s="417" t="inlineStr">
        <is>
          <t>E07000087</t>
        </is>
      </c>
      <c r="E4632" s="417" t="inlineStr">
        <is>
          <t>Fareham</t>
        </is>
      </c>
      <c r="F4632" s="417" t="inlineStr">
        <is>
          <t>South East</t>
        </is>
      </c>
      <c r="G4632" s="380" t="inlineStr">
        <is>
          <t>RT Urban Big</t>
        </is>
      </c>
      <c r="H4632" s="413" t="inlineStr">
        <is>
          <t>Other Urban</t>
        </is>
      </c>
    </row>
    <row r="4633" ht="15.75" customFormat="1" customHeight="1" s="41">
      <c r="B4633" s="416" t="inlineStr">
        <is>
          <t>E02004731</t>
        </is>
      </c>
      <c r="C4633" s="417" t="inlineStr">
        <is>
          <t>Fareham 005</t>
        </is>
      </c>
      <c r="D4633" s="417" t="inlineStr">
        <is>
          <t>E07000087</t>
        </is>
      </c>
      <c r="E4633" s="417" t="inlineStr">
        <is>
          <t>Fareham</t>
        </is>
      </c>
      <c r="F4633" s="417" t="inlineStr">
        <is>
          <t>South East</t>
        </is>
      </c>
      <c r="G4633" s="380" t="inlineStr">
        <is>
          <t>RT Urban Medium</t>
        </is>
      </c>
      <c r="H4633" s="413" t="inlineStr">
        <is>
          <t>Other Urban</t>
        </is>
      </c>
    </row>
    <row r="4634" ht="15.75" customFormat="1" customHeight="1" s="41">
      <c r="B4634" s="416" t="inlineStr">
        <is>
          <t>E02004732</t>
        </is>
      </c>
      <c r="C4634" s="417" t="inlineStr">
        <is>
          <t>Fareham 006</t>
        </is>
      </c>
      <c r="D4634" s="417" t="inlineStr">
        <is>
          <t>E07000087</t>
        </is>
      </c>
      <c r="E4634" s="417" t="inlineStr">
        <is>
          <t>Fareham</t>
        </is>
      </c>
      <c r="F4634" s="417" t="inlineStr">
        <is>
          <t>South East</t>
        </is>
      </c>
      <c r="G4634" s="380" t="inlineStr">
        <is>
          <t>RT Urban Medium</t>
        </is>
      </c>
      <c r="H4634" s="413" t="inlineStr">
        <is>
          <t>Other Urban</t>
        </is>
      </c>
    </row>
    <row r="4635" ht="15.75" customFormat="1" customHeight="1" s="41">
      <c r="B4635" s="416" t="inlineStr">
        <is>
          <t>E02004733</t>
        </is>
      </c>
      <c r="C4635" s="417" t="inlineStr">
        <is>
          <t>Fareham 007</t>
        </is>
      </c>
      <c r="D4635" s="417" t="inlineStr">
        <is>
          <t>E07000087</t>
        </is>
      </c>
      <c r="E4635" s="417" t="inlineStr">
        <is>
          <t>Fareham</t>
        </is>
      </c>
      <c r="F4635" s="417" t="inlineStr">
        <is>
          <t>South East</t>
        </is>
      </c>
      <c r="G4635" s="380" t="inlineStr">
        <is>
          <t>RT Urban Medium</t>
        </is>
      </c>
      <c r="H4635" s="413" t="inlineStr">
        <is>
          <t>Other Urban</t>
        </is>
      </c>
    </row>
    <row r="4636" ht="15.75" customFormat="1" customHeight="1" s="41">
      <c r="B4636" s="416" t="inlineStr">
        <is>
          <t>E02004734</t>
        </is>
      </c>
      <c r="C4636" s="417" t="inlineStr">
        <is>
          <t>Fareham 008</t>
        </is>
      </c>
      <c r="D4636" s="417" t="inlineStr">
        <is>
          <t>E07000087</t>
        </is>
      </c>
      <c r="E4636" s="417" t="inlineStr">
        <is>
          <t>Fareham</t>
        </is>
      </c>
      <c r="F4636" s="417" t="inlineStr">
        <is>
          <t>South East</t>
        </is>
      </c>
      <c r="G4636" s="380" t="inlineStr">
        <is>
          <t>RT Urban Big</t>
        </is>
      </c>
      <c r="H4636" s="413" t="inlineStr">
        <is>
          <t>Other Urban</t>
        </is>
      </c>
    </row>
    <row r="4637" ht="15.75" customFormat="1" customHeight="1" s="41">
      <c r="B4637" s="416" t="inlineStr">
        <is>
          <t>E02004735</t>
        </is>
      </c>
      <c r="C4637" s="417" t="inlineStr">
        <is>
          <t>Fareham 009</t>
        </is>
      </c>
      <c r="D4637" s="417" t="inlineStr">
        <is>
          <t>E07000087</t>
        </is>
      </c>
      <c r="E4637" s="417" t="inlineStr">
        <is>
          <t>Fareham</t>
        </is>
      </c>
      <c r="F4637" s="417" t="inlineStr">
        <is>
          <t>South East</t>
        </is>
      </c>
      <c r="G4637" s="380" t="inlineStr">
        <is>
          <t>RT Urban Big</t>
        </is>
      </c>
      <c r="H4637" s="413" t="inlineStr">
        <is>
          <t>Other Urban</t>
        </is>
      </c>
    </row>
    <row r="4638" ht="15.75" customFormat="1" customHeight="1" s="41">
      <c r="B4638" s="416" t="inlineStr">
        <is>
          <t>E02004736</t>
        </is>
      </c>
      <c r="C4638" s="417" t="inlineStr">
        <is>
          <t>Fareham 010</t>
        </is>
      </c>
      <c r="D4638" s="417" t="inlineStr">
        <is>
          <t>E07000087</t>
        </is>
      </c>
      <c r="E4638" s="417" t="inlineStr">
        <is>
          <t>Fareham</t>
        </is>
      </c>
      <c r="F4638" s="417" t="inlineStr">
        <is>
          <t>South East</t>
        </is>
      </c>
      <c r="G4638" s="380" t="inlineStr">
        <is>
          <t>RT Urban Big</t>
        </is>
      </c>
      <c r="H4638" s="413" t="inlineStr">
        <is>
          <t>Other Urban</t>
        </is>
      </c>
    </row>
    <row r="4639" ht="15.75" customFormat="1" customHeight="1" s="41">
      <c r="B4639" s="416" t="inlineStr">
        <is>
          <t>E02004737</t>
        </is>
      </c>
      <c r="C4639" s="417" t="inlineStr">
        <is>
          <t>Fareham 011</t>
        </is>
      </c>
      <c r="D4639" s="417" t="inlineStr">
        <is>
          <t>E07000087</t>
        </is>
      </c>
      <c r="E4639" s="417" t="inlineStr">
        <is>
          <t>Fareham</t>
        </is>
      </c>
      <c r="F4639" s="417" t="inlineStr">
        <is>
          <t>South East</t>
        </is>
      </c>
      <c r="G4639" s="380" t="inlineStr">
        <is>
          <t>RT Urban Big</t>
        </is>
      </c>
      <c r="H4639" s="413" t="inlineStr">
        <is>
          <t>Other Urban</t>
        </is>
      </c>
    </row>
    <row r="4640" ht="15.75" customFormat="1" customHeight="1" s="41">
      <c r="B4640" s="416" t="inlineStr">
        <is>
          <t>E02004738</t>
        </is>
      </c>
      <c r="C4640" s="417" t="inlineStr">
        <is>
          <t>Fareham 012</t>
        </is>
      </c>
      <c r="D4640" s="417" t="inlineStr">
        <is>
          <t>E07000087</t>
        </is>
      </c>
      <c r="E4640" s="417" t="inlineStr">
        <is>
          <t>Fareham</t>
        </is>
      </c>
      <c r="F4640" s="417" t="inlineStr">
        <is>
          <t>South East</t>
        </is>
      </c>
      <c r="G4640" s="380" t="inlineStr">
        <is>
          <t>RT Urban Big</t>
        </is>
      </c>
      <c r="H4640" s="413" t="inlineStr">
        <is>
          <t>Other Urban</t>
        </is>
      </c>
    </row>
    <row r="4641" ht="15.75" customFormat="1" customHeight="1" s="41">
      <c r="B4641" s="416" t="inlineStr">
        <is>
          <t>E02004739</t>
        </is>
      </c>
      <c r="C4641" s="417" t="inlineStr">
        <is>
          <t>Fareham 013</t>
        </is>
      </c>
      <c r="D4641" s="417" t="inlineStr">
        <is>
          <t>E07000087</t>
        </is>
      </c>
      <c r="E4641" s="417" t="inlineStr">
        <is>
          <t>Fareham</t>
        </is>
      </c>
      <c r="F4641" s="417" t="inlineStr">
        <is>
          <t>South East</t>
        </is>
      </c>
      <c r="G4641" s="380" t="inlineStr">
        <is>
          <t>RT Urban Big</t>
        </is>
      </c>
      <c r="H4641" s="413" t="inlineStr">
        <is>
          <t>Other Urban</t>
        </is>
      </c>
    </row>
    <row r="4642" ht="15.75" customFormat="1" customHeight="1" s="41">
      <c r="B4642" s="416" t="inlineStr">
        <is>
          <t>E02004740</t>
        </is>
      </c>
      <c r="C4642" s="417" t="inlineStr">
        <is>
          <t>Fareham 014</t>
        </is>
      </c>
      <c r="D4642" s="417" t="inlineStr">
        <is>
          <t>E07000087</t>
        </is>
      </c>
      <c r="E4642" s="417" t="inlineStr">
        <is>
          <t>Fareham</t>
        </is>
      </c>
      <c r="F4642" s="417" t="inlineStr">
        <is>
          <t>South East</t>
        </is>
      </c>
      <c r="G4642" s="380" t="inlineStr">
        <is>
          <t>RT Urban Big</t>
        </is>
      </c>
      <c r="H4642" s="413" t="inlineStr">
        <is>
          <t>Other Urban</t>
        </is>
      </c>
    </row>
    <row r="4643" ht="15.75" customFormat="1" customHeight="1" s="41">
      <c r="B4643" s="416" t="inlineStr">
        <is>
          <t>E02004741</t>
        </is>
      </c>
      <c r="C4643" s="417" t="inlineStr">
        <is>
          <t>Gosport 001</t>
        </is>
      </c>
      <c r="D4643" s="417" t="inlineStr">
        <is>
          <t>E07000088</t>
        </is>
      </c>
      <c r="E4643" s="417" t="inlineStr">
        <is>
          <t>Gosport</t>
        </is>
      </c>
      <c r="F4643" s="417" t="inlineStr">
        <is>
          <t>South East</t>
        </is>
      </c>
      <c r="G4643" s="380" t="inlineStr">
        <is>
          <t>RT Urban Big</t>
        </is>
      </c>
      <c r="H4643" s="413" t="inlineStr">
        <is>
          <t>Other Urban</t>
        </is>
      </c>
    </row>
    <row r="4644" ht="15.75" customFormat="1" customHeight="1" s="41">
      <c r="B4644" s="416" t="inlineStr">
        <is>
          <t>E02004742</t>
        </is>
      </c>
      <c r="C4644" s="417" t="inlineStr">
        <is>
          <t>Gosport 002</t>
        </is>
      </c>
      <c r="D4644" s="417" t="inlineStr">
        <is>
          <t>E07000088</t>
        </is>
      </c>
      <c r="E4644" s="417" t="inlineStr">
        <is>
          <t>Gosport</t>
        </is>
      </c>
      <c r="F4644" s="417" t="inlineStr">
        <is>
          <t>South East</t>
        </is>
      </c>
      <c r="G4644" s="380" t="inlineStr">
        <is>
          <t>RT Urban Big</t>
        </is>
      </c>
      <c r="H4644" s="413" t="inlineStr">
        <is>
          <t>Other Urban</t>
        </is>
      </c>
    </row>
    <row r="4645" ht="15.75" customFormat="1" customHeight="1" s="41">
      <c r="B4645" s="416" t="inlineStr">
        <is>
          <t>E02004743</t>
        </is>
      </c>
      <c r="C4645" s="417" t="inlineStr">
        <is>
          <t>Gosport 003</t>
        </is>
      </c>
      <c r="D4645" s="417" t="inlineStr">
        <is>
          <t>E07000088</t>
        </is>
      </c>
      <c r="E4645" s="417" t="inlineStr">
        <is>
          <t>Gosport</t>
        </is>
      </c>
      <c r="F4645" s="417" t="inlineStr">
        <is>
          <t>South East</t>
        </is>
      </c>
      <c r="G4645" s="380" t="inlineStr">
        <is>
          <t>RT Urban Big</t>
        </is>
      </c>
      <c r="H4645" s="413" t="inlineStr">
        <is>
          <t>Other Urban</t>
        </is>
      </c>
    </row>
    <row r="4646" ht="15.75" customFormat="1" customHeight="1" s="41">
      <c r="B4646" s="416" t="inlineStr">
        <is>
          <t>E02004744</t>
        </is>
      </c>
      <c r="C4646" s="417" t="inlineStr">
        <is>
          <t>Gosport 004</t>
        </is>
      </c>
      <c r="D4646" s="417" t="inlineStr">
        <is>
          <t>E07000088</t>
        </is>
      </c>
      <c r="E4646" s="417" t="inlineStr">
        <is>
          <t>Gosport</t>
        </is>
      </c>
      <c r="F4646" s="417" t="inlineStr">
        <is>
          <t>South East</t>
        </is>
      </c>
      <c r="G4646" s="380" t="inlineStr">
        <is>
          <t>RT Urban Big</t>
        </is>
      </c>
      <c r="H4646" s="413" t="inlineStr">
        <is>
          <t>Other Urban</t>
        </is>
      </c>
    </row>
    <row r="4647" ht="15.75" customFormat="1" customHeight="1" s="41">
      <c r="B4647" s="416" t="inlineStr">
        <is>
          <t>E02004745</t>
        </is>
      </c>
      <c r="C4647" s="417" t="inlineStr">
        <is>
          <t>Gosport 005</t>
        </is>
      </c>
      <c r="D4647" s="417" t="inlineStr">
        <is>
          <t>E07000088</t>
        </is>
      </c>
      <c r="E4647" s="417" t="inlineStr">
        <is>
          <t>Gosport</t>
        </is>
      </c>
      <c r="F4647" s="417" t="inlineStr">
        <is>
          <t>South East</t>
        </is>
      </c>
      <c r="G4647" s="380" t="inlineStr">
        <is>
          <t>RT Urban Big</t>
        </is>
      </c>
      <c r="H4647" s="413" t="inlineStr">
        <is>
          <t>Other Urban</t>
        </is>
      </c>
    </row>
    <row r="4648" ht="15.75" customFormat="1" customHeight="1" s="41">
      <c r="B4648" s="416" t="inlineStr">
        <is>
          <t>E02004746</t>
        </is>
      </c>
      <c r="C4648" s="417" t="inlineStr">
        <is>
          <t>Gosport 006</t>
        </is>
      </c>
      <c r="D4648" s="417" t="inlineStr">
        <is>
          <t>E07000088</t>
        </is>
      </c>
      <c r="E4648" s="417" t="inlineStr">
        <is>
          <t>Gosport</t>
        </is>
      </c>
      <c r="F4648" s="417" t="inlineStr">
        <is>
          <t>South East</t>
        </is>
      </c>
      <c r="G4648" s="380" t="inlineStr">
        <is>
          <t>RT Urban Big</t>
        </is>
      </c>
      <c r="H4648" s="413" t="inlineStr">
        <is>
          <t>Other Urban</t>
        </is>
      </c>
    </row>
    <row r="4649" ht="15.75" customFormat="1" customHeight="1" s="41">
      <c r="B4649" s="416" t="inlineStr">
        <is>
          <t>E02004747</t>
        </is>
      </c>
      <c r="C4649" s="417" t="inlineStr">
        <is>
          <t>Gosport 007</t>
        </is>
      </c>
      <c r="D4649" s="417" t="inlineStr">
        <is>
          <t>E07000088</t>
        </is>
      </c>
      <c r="E4649" s="417" t="inlineStr">
        <is>
          <t>Gosport</t>
        </is>
      </c>
      <c r="F4649" s="417" t="inlineStr">
        <is>
          <t>South East</t>
        </is>
      </c>
      <c r="G4649" s="380" t="inlineStr">
        <is>
          <t>RT Urban Big</t>
        </is>
      </c>
      <c r="H4649" s="413" t="inlineStr">
        <is>
          <t>Other Urban</t>
        </is>
      </c>
    </row>
    <row r="4650" ht="15.75" customFormat="1" customHeight="1" s="41">
      <c r="B4650" s="416" t="inlineStr">
        <is>
          <t>E02004748</t>
        </is>
      </c>
      <c r="C4650" s="417" t="inlineStr">
        <is>
          <t>Gosport 008</t>
        </is>
      </c>
      <c r="D4650" s="417" t="inlineStr">
        <is>
          <t>E07000088</t>
        </is>
      </c>
      <c r="E4650" s="417" t="inlineStr">
        <is>
          <t>Gosport</t>
        </is>
      </c>
      <c r="F4650" s="417" t="inlineStr">
        <is>
          <t>South East</t>
        </is>
      </c>
      <c r="G4650" s="380" t="inlineStr">
        <is>
          <t>RT Urban Big</t>
        </is>
      </c>
      <c r="H4650" s="413" t="inlineStr">
        <is>
          <t>Other Urban</t>
        </is>
      </c>
    </row>
    <row r="4651" ht="15.75" customFormat="1" customHeight="1" s="41">
      <c r="B4651" s="416" t="inlineStr">
        <is>
          <t>E02004749</t>
        </is>
      </c>
      <c r="C4651" s="417" t="inlineStr">
        <is>
          <t>Gosport 009</t>
        </is>
      </c>
      <c r="D4651" s="417" t="inlineStr">
        <is>
          <t>E07000088</t>
        </is>
      </c>
      <c r="E4651" s="417" t="inlineStr">
        <is>
          <t>Gosport</t>
        </is>
      </c>
      <c r="F4651" s="417" t="inlineStr">
        <is>
          <t>South East</t>
        </is>
      </c>
      <c r="G4651" s="380" t="inlineStr">
        <is>
          <t>RT Urban Big</t>
        </is>
      </c>
      <c r="H4651" s="413" t="inlineStr">
        <is>
          <t>Other Urban</t>
        </is>
      </c>
    </row>
    <row r="4652" ht="15.75" customFormat="1" customHeight="1" s="41">
      <c r="B4652" s="416" t="inlineStr">
        <is>
          <t>E02004750</t>
        </is>
      </c>
      <c r="C4652" s="417" t="inlineStr">
        <is>
          <t>Gosport 010</t>
        </is>
      </c>
      <c r="D4652" s="417" t="inlineStr">
        <is>
          <t>E07000088</t>
        </is>
      </c>
      <c r="E4652" s="417" t="inlineStr">
        <is>
          <t>Gosport</t>
        </is>
      </c>
      <c r="F4652" s="417" t="inlineStr">
        <is>
          <t>South East</t>
        </is>
      </c>
      <c r="G4652" s="380" t="inlineStr">
        <is>
          <t>RT Urban Big</t>
        </is>
      </c>
      <c r="H4652" s="413" t="inlineStr">
        <is>
          <t>Other Urban</t>
        </is>
      </c>
    </row>
    <row r="4653" ht="15.75" customFormat="1" customHeight="1" s="41">
      <c r="B4653" s="416" t="inlineStr">
        <is>
          <t>E02004751</t>
        </is>
      </c>
      <c r="C4653" s="417" t="inlineStr">
        <is>
          <t>Hart 001</t>
        </is>
      </c>
      <c r="D4653" s="417" t="inlineStr">
        <is>
          <t>E07000089</t>
        </is>
      </c>
      <c r="E4653" s="417" t="inlineStr">
        <is>
          <t>Hart</t>
        </is>
      </c>
      <c r="F4653" s="417" t="inlineStr">
        <is>
          <t>South East</t>
        </is>
      </c>
      <c r="G4653" s="380" t="inlineStr">
        <is>
          <t>RT Urban Large</t>
        </is>
      </c>
      <c r="H4653" s="413" t="inlineStr">
        <is>
          <t>Other Urban</t>
        </is>
      </c>
    </row>
    <row r="4654" ht="15.75" customFormat="1" customHeight="1" s="41">
      <c r="B4654" s="416" t="inlineStr">
        <is>
          <t>E02004752</t>
        </is>
      </c>
      <c r="C4654" s="417" t="inlineStr">
        <is>
          <t>Hart 002</t>
        </is>
      </c>
      <c r="D4654" s="417" t="inlineStr">
        <is>
          <t>E07000089</t>
        </is>
      </c>
      <c r="E4654" s="417" t="inlineStr">
        <is>
          <t>Hart</t>
        </is>
      </c>
      <c r="F4654" s="417" t="inlineStr">
        <is>
          <t>South East</t>
        </is>
      </c>
      <c r="G4654" s="380" t="inlineStr">
        <is>
          <t>RT Urban Large</t>
        </is>
      </c>
      <c r="H4654" s="413" t="inlineStr">
        <is>
          <t>Other Urban</t>
        </is>
      </c>
    </row>
    <row r="4655" ht="15.75" customFormat="1" customHeight="1" s="41">
      <c r="B4655" s="416" t="inlineStr">
        <is>
          <t>E02004753</t>
        </is>
      </c>
      <c r="C4655" s="417" t="inlineStr">
        <is>
          <t>Hart 003</t>
        </is>
      </c>
      <c r="D4655" s="417" t="inlineStr">
        <is>
          <t>E07000089</t>
        </is>
      </c>
      <c r="E4655" s="417" t="inlineStr">
        <is>
          <t>Hart</t>
        </is>
      </c>
      <c r="F4655" s="417" t="inlineStr">
        <is>
          <t>South East</t>
        </is>
      </c>
      <c r="G4655" s="380" t="inlineStr">
        <is>
          <t>RT Urban Large</t>
        </is>
      </c>
      <c r="H4655" s="413" t="inlineStr">
        <is>
          <t>Other Urban</t>
        </is>
      </c>
    </row>
    <row r="4656" ht="15.75" customFormat="1" customHeight="1" s="41">
      <c r="B4656" s="416" t="inlineStr">
        <is>
          <t>E02004754</t>
        </is>
      </c>
      <c r="C4656" s="417" t="inlineStr">
        <is>
          <t>Hart 004</t>
        </is>
      </c>
      <c r="D4656" s="417" t="inlineStr">
        <is>
          <t>E07000089</t>
        </is>
      </c>
      <c r="E4656" s="417" t="inlineStr">
        <is>
          <t>Hart</t>
        </is>
      </c>
      <c r="F4656" s="417" t="inlineStr">
        <is>
          <t>South East</t>
        </is>
      </c>
      <c r="G4656" s="380" t="inlineStr">
        <is>
          <t>RT Rural</t>
        </is>
      </c>
      <c r="H4656" s="413" t="inlineStr">
        <is>
          <t>Rural</t>
        </is>
      </c>
    </row>
    <row r="4657" ht="15.75" customFormat="1" customHeight="1" s="41">
      <c r="B4657" s="416" t="inlineStr">
        <is>
          <t>E02004755</t>
        </is>
      </c>
      <c r="C4657" s="417" t="inlineStr">
        <is>
          <t>Hart 005</t>
        </is>
      </c>
      <c r="D4657" s="417" t="inlineStr">
        <is>
          <t>E07000089</t>
        </is>
      </c>
      <c r="E4657" s="417" t="inlineStr">
        <is>
          <t>Hart</t>
        </is>
      </c>
      <c r="F4657" s="417" t="inlineStr">
        <is>
          <t>South East</t>
        </is>
      </c>
      <c r="G4657" s="380" t="inlineStr">
        <is>
          <t>RT Urban Medium</t>
        </is>
      </c>
      <c r="H4657" s="413" t="inlineStr">
        <is>
          <t>Other Urban</t>
        </is>
      </c>
    </row>
    <row r="4658" ht="15.75" customFormat="1" customHeight="1" s="41">
      <c r="B4658" s="416" t="inlineStr">
        <is>
          <t>E02004756</t>
        </is>
      </c>
      <c r="C4658" s="417" t="inlineStr">
        <is>
          <t>Hart 006</t>
        </is>
      </c>
      <c r="D4658" s="417" t="inlineStr">
        <is>
          <t>E07000089</t>
        </is>
      </c>
      <c r="E4658" s="417" t="inlineStr">
        <is>
          <t>Hart</t>
        </is>
      </c>
      <c r="F4658" s="417" t="inlineStr">
        <is>
          <t>South East</t>
        </is>
      </c>
      <c r="G4658" s="380" t="inlineStr">
        <is>
          <t>RT Rural</t>
        </is>
      </c>
      <c r="H4658" s="413" t="inlineStr">
        <is>
          <t>Rural</t>
        </is>
      </c>
    </row>
    <row r="4659" ht="15.75" customFormat="1" customHeight="1" s="41">
      <c r="B4659" s="416" t="inlineStr">
        <is>
          <t>E02004757</t>
        </is>
      </c>
      <c r="C4659" s="417" t="inlineStr">
        <is>
          <t>Hart 007</t>
        </is>
      </c>
      <c r="D4659" s="417" t="inlineStr">
        <is>
          <t>E07000089</t>
        </is>
      </c>
      <c r="E4659" s="417" t="inlineStr">
        <is>
          <t>Hart</t>
        </is>
      </c>
      <c r="F4659" s="417" t="inlineStr">
        <is>
          <t>South East</t>
        </is>
      </c>
      <c r="G4659" s="380" t="inlineStr">
        <is>
          <t>RT Urban Medium</t>
        </is>
      </c>
      <c r="H4659" s="413" t="inlineStr">
        <is>
          <t>Other Urban</t>
        </is>
      </c>
    </row>
    <row r="4660" ht="15.75" customFormat="1" customHeight="1" s="41">
      <c r="B4660" s="416" t="inlineStr">
        <is>
          <t>E02004758</t>
        </is>
      </c>
      <c r="C4660" s="417" t="inlineStr">
        <is>
          <t>Hart 008</t>
        </is>
      </c>
      <c r="D4660" s="417" t="inlineStr">
        <is>
          <t>E07000089</t>
        </is>
      </c>
      <c r="E4660" s="417" t="inlineStr">
        <is>
          <t>Hart</t>
        </is>
      </c>
      <c r="F4660" s="417" t="inlineStr">
        <is>
          <t>South East</t>
        </is>
      </c>
      <c r="G4660" s="380" t="inlineStr">
        <is>
          <t>RT Rural</t>
        </is>
      </c>
      <c r="H4660" s="413" t="inlineStr">
        <is>
          <t>Rural</t>
        </is>
      </c>
    </row>
    <row r="4661" ht="15.75" customFormat="1" customHeight="1" s="41">
      <c r="B4661" s="416" t="inlineStr">
        <is>
          <t>E02004759</t>
        </is>
      </c>
      <c r="C4661" s="417" t="inlineStr">
        <is>
          <t>Hart 009</t>
        </is>
      </c>
      <c r="D4661" s="417" t="inlineStr">
        <is>
          <t>E07000089</t>
        </is>
      </c>
      <c r="E4661" s="417" t="inlineStr">
        <is>
          <t>Hart</t>
        </is>
      </c>
      <c r="F4661" s="417" t="inlineStr">
        <is>
          <t>South East</t>
        </is>
      </c>
      <c r="G4661" s="380" t="inlineStr">
        <is>
          <t>RT Urban Medium</t>
        </is>
      </c>
      <c r="H4661" s="413" t="inlineStr">
        <is>
          <t>Other Urban</t>
        </is>
      </c>
    </row>
    <row r="4662" ht="15.75" customFormat="1" customHeight="1" s="41">
      <c r="B4662" s="416" t="inlineStr">
        <is>
          <t>E02004760</t>
        </is>
      </c>
      <c r="C4662" s="417" t="inlineStr">
        <is>
          <t>Hart 010</t>
        </is>
      </c>
      <c r="D4662" s="417" t="inlineStr">
        <is>
          <t>E07000089</t>
        </is>
      </c>
      <c r="E4662" s="417" t="inlineStr">
        <is>
          <t>Hart</t>
        </is>
      </c>
      <c r="F4662" s="417" t="inlineStr">
        <is>
          <t>South East</t>
        </is>
      </c>
      <c r="G4662" s="380" t="inlineStr">
        <is>
          <t>RT Rural</t>
        </is>
      </c>
      <c r="H4662" s="413" t="inlineStr">
        <is>
          <t>Rural</t>
        </is>
      </c>
    </row>
    <row r="4663" ht="15.75" customFormat="1" customHeight="1" s="41">
      <c r="B4663" s="416" t="inlineStr">
        <is>
          <t>E02004761</t>
        </is>
      </c>
      <c r="C4663" s="417" t="inlineStr">
        <is>
          <t>Hart 011</t>
        </is>
      </c>
      <c r="D4663" s="417" t="inlineStr">
        <is>
          <t>E07000089</t>
        </is>
      </c>
      <c r="E4663" s="417" t="inlineStr">
        <is>
          <t>Hart</t>
        </is>
      </c>
      <c r="F4663" s="417" t="inlineStr">
        <is>
          <t>South East</t>
        </is>
      </c>
      <c r="G4663" s="380" t="inlineStr">
        <is>
          <t>RT Rural</t>
        </is>
      </c>
      <c r="H4663" s="413" t="inlineStr">
        <is>
          <t>Rural</t>
        </is>
      </c>
    </row>
    <row r="4664" ht="15.75" customFormat="1" customHeight="1" s="41">
      <c r="B4664" s="416" t="inlineStr">
        <is>
          <t>E02004764</t>
        </is>
      </c>
      <c r="C4664" s="417" t="inlineStr">
        <is>
          <t>Havant 003</t>
        </is>
      </c>
      <c r="D4664" s="417" t="inlineStr">
        <is>
          <t>E07000090</t>
        </is>
      </c>
      <c r="E4664" s="417" t="inlineStr">
        <is>
          <t>Havant</t>
        </is>
      </c>
      <c r="F4664" s="417" t="inlineStr">
        <is>
          <t>South East</t>
        </is>
      </c>
      <c r="G4664" s="380" t="inlineStr">
        <is>
          <t>RT Urban Big</t>
        </is>
      </c>
      <c r="H4664" s="413" t="inlineStr">
        <is>
          <t>Other Urban</t>
        </is>
      </c>
    </row>
    <row r="4665" ht="15.75" customFormat="1" customHeight="1" s="41">
      <c r="B4665" s="416" t="inlineStr">
        <is>
          <t>E02004765</t>
        </is>
      </c>
      <c r="C4665" s="417" t="inlineStr">
        <is>
          <t>Havant 004</t>
        </is>
      </c>
      <c r="D4665" s="417" t="inlineStr">
        <is>
          <t>E07000090</t>
        </is>
      </c>
      <c r="E4665" s="417" t="inlineStr">
        <is>
          <t>Havant</t>
        </is>
      </c>
      <c r="F4665" s="417" t="inlineStr">
        <is>
          <t>South East</t>
        </is>
      </c>
      <c r="G4665" s="380" t="inlineStr">
        <is>
          <t>RT Urban Big</t>
        </is>
      </c>
      <c r="H4665" s="413" t="inlineStr">
        <is>
          <t>Other Urban</t>
        </is>
      </c>
    </row>
    <row r="4666" ht="15.75" customFormat="1" customHeight="1" s="41">
      <c r="B4666" s="416" t="inlineStr">
        <is>
          <t>E02004766</t>
        </is>
      </c>
      <c r="C4666" s="417" t="inlineStr">
        <is>
          <t>Havant 005</t>
        </is>
      </c>
      <c r="D4666" s="417" t="inlineStr">
        <is>
          <t>E07000090</t>
        </is>
      </c>
      <c r="E4666" s="417" t="inlineStr">
        <is>
          <t>Havant</t>
        </is>
      </c>
      <c r="F4666" s="417" t="inlineStr">
        <is>
          <t>South East</t>
        </is>
      </c>
      <c r="G4666" s="380" t="inlineStr">
        <is>
          <t>RT Urban Big</t>
        </is>
      </c>
      <c r="H4666" s="413" t="inlineStr">
        <is>
          <t>Other Urban</t>
        </is>
      </c>
    </row>
    <row r="4667" ht="15.75" customFormat="1" customHeight="1" s="41">
      <c r="B4667" s="416" t="inlineStr">
        <is>
          <t>E02004767</t>
        </is>
      </c>
      <c r="C4667" s="417" t="inlineStr">
        <is>
          <t>Havant 006</t>
        </is>
      </c>
      <c r="D4667" s="417" t="inlineStr">
        <is>
          <t>E07000090</t>
        </is>
      </c>
      <c r="E4667" s="417" t="inlineStr">
        <is>
          <t>Havant</t>
        </is>
      </c>
      <c r="F4667" s="417" t="inlineStr">
        <is>
          <t>South East</t>
        </is>
      </c>
      <c r="G4667" s="380" t="inlineStr">
        <is>
          <t>RT Urban Big</t>
        </is>
      </c>
      <c r="H4667" s="413" t="inlineStr">
        <is>
          <t>Other Urban</t>
        </is>
      </c>
    </row>
    <row r="4668" ht="15.75" customFormat="1" customHeight="1" s="41">
      <c r="B4668" s="416" t="inlineStr">
        <is>
          <t>E02004768</t>
        </is>
      </c>
      <c r="C4668" s="417" t="inlineStr">
        <is>
          <t>Havant 007</t>
        </is>
      </c>
      <c r="D4668" s="417" t="inlineStr">
        <is>
          <t>E07000090</t>
        </is>
      </c>
      <c r="E4668" s="417" t="inlineStr">
        <is>
          <t>Havant</t>
        </is>
      </c>
      <c r="F4668" s="417" t="inlineStr">
        <is>
          <t>South East</t>
        </is>
      </c>
      <c r="G4668" s="380" t="inlineStr">
        <is>
          <t>RT Urban Big</t>
        </is>
      </c>
      <c r="H4668" s="413" t="inlineStr">
        <is>
          <t>Other Urban</t>
        </is>
      </c>
    </row>
    <row r="4669" ht="15.75" customFormat="1" customHeight="1" s="41">
      <c r="B4669" s="416" t="inlineStr">
        <is>
          <t>E02004769</t>
        </is>
      </c>
      <c r="C4669" s="417" t="inlineStr">
        <is>
          <t>Havant 008</t>
        </is>
      </c>
      <c r="D4669" s="417" t="inlineStr">
        <is>
          <t>E07000090</t>
        </is>
      </c>
      <c r="E4669" s="417" t="inlineStr">
        <is>
          <t>Havant</t>
        </is>
      </c>
      <c r="F4669" s="417" t="inlineStr">
        <is>
          <t>South East</t>
        </is>
      </c>
      <c r="G4669" s="380" t="inlineStr">
        <is>
          <t>RT Urban Big</t>
        </is>
      </c>
      <c r="H4669" s="413" t="inlineStr">
        <is>
          <t>Other Urban</t>
        </is>
      </c>
    </row>
    <row r="4670" ht="15.75" customFormat="1" customHeight="1" s="41">
      <c r="B4670" s="416" t="inlineStr">
        <is>
          <t>E02004770</t>
        </is>
      </c>
      <c r="C4670" s="417" t="inlineStr">
        <is>
          <t>Havant 009</t>
        </is>
      </c>
      <c r="D4670" s="417" t="inlineStr">
        <is>
          <t>E07000090</t>
        </is>
      </c>
      <c r="E4670" s="417" t="inlineStr">
        <is>
          <t>Havant</t>
        </is>
      </c>
      <c r="F4670" s="417" t="inlineStr">
        <is>
          <t>South East</t>
        </is>
      </c>
      <c r="G4670" s="380" t="inlineStr">
        <is>
          <t>RT Urban Big</t>
        </is>
      </c>
      <c r="H4670" s="413" t="inlineStr">
        <is>
          <t>Other Urban</t>
        </is>
      </c>
    </row>
    <row r="4671" ht="15.75" customFormat="1" customHeight="1" s="41">
      <c r="B4671" s="416" t="inlineStr">
        <is>
          <t>E02004771</t>
        </is>
      </c>
      <c r="C4671" s="417" t="inlineStr">
        <is>
          <t>Havant 010</t>
        </is>
      </c>
      <c r="D4671" s="417" t="inlineStr">
        <is>
          <t>E07000090</t>
        </is>
      </c>
      <c r="E4671" s="417" t="inlineStr">
        <is>
          <t>Havant</t>
        </is>
      </c>
      <c r="F4671" s="417" t="inlineStr">
        <is>
          <t>South East</t>
        </is>
      </c>
      <c r="G4671" s="380" t="inlineStr">
        <is>
          <t>RT Urban Big</t>
        </is>
      </c>
      <c r="H4671" s="413" t="inlineStr">
        <is>
          <t>Other Urban</t>
        </is>
      </c>
    </row>
    <row r="4672" ht="15.75" customFormat="1" customHeight="1" s="41">
      <c r="B4672" s="416" t="inlineStr">
        <is>
          <t>E02004772</t>
        </is>
      </c>
      <c r="C4672" s="417" t="inlineStr">
        <is>
          <t>Havant 011</t>
        </is>
      </c>
      <c r="D4672" s="417" t="inlineStr">
        <is>
          <t>E07000090</t>
        </is>
      </c>
      <c r="E4672" s="417" t="inlineStr">
        <is>
          <t>Havant</t>
        </is>
      </c>
      <c r="F4672" s="417" t="inlineStr">
        <is>
          <t>South East</t>
        </is>
      </c>
      <c r="G4672" s="380" t="inlineStr">
        <is>
          <t>RT Urban Big</t>
        </is>
      </c>
      <c r="H4672" s="413" t="inlineStr">
        <is>
          <t>Other Urban</t>
        </is>
      </c>
    </row>
    <row r="4673" ht="15.75" customFormat="1" customHeight="1" s="41">
      <c r="B4673" s="416" t="inlineStr">
        <is>
          <t>E02004774</t>
        </is>
      </c>
      <c r="C4673" s="417" t="inlineStr">
        <is>
          <t>Havant 013</t>
        </is>
      </c>
      <c r="D4673" s="417" t="inlineStr">
        <is>
          <t>E07000090</t>
        </is>
      </c>
      <c r="E4673" s="417" t="inlineStr">
        <is>
          <t>Havant</t>
        </is>
      </c>
      <c r="F4673" s="417" t="inlineStr">
        <is>
          <t>South East</t>
        </is>
      </c>
      <c r="G4673" s="380" t="inlineStr">
        <is>
          <t>RT Rural</t>
        </is>
      </c>
      <c r="H4673" s="413" t="inlineStr">
        <is>
          <t>Rural</t>
        </is>
      </c>
    </row>
    <row r="4674" ht="15.75" customFormat="1" customHeight="1" s="41">
      <c r="B4674" s="416" t="inlineStr">
        <is>
          <t>E02004775</t>
        </is>
      </c>
      <c r="C4674" s="417" t="inlineStr">
        <is>
          <t>Havant 014</t>
        </is>
      </c>
      <c r="D4674" s="417" t="inlineStr">
        <is>
          <t>E07000090</t>
        </is>
      </c>
      <c r="E4674" s="417" t="inlineStr">
        <is>
          <t>Havant</t>
        </is>
      </c>
      <c r="F4674" s="417" t="inlineStr">
        <is>
          <t>South East</t>
        </is>
      </c>
      <c r="G4674" s="380" t="inlineStr">
        <is>
          <t>RT Urban Big</t>
        </is>
      </c>
      <c r="H4674" s="413" t="inlineStr">
        <is>
          <t>Other Urban</t>
        </is>
      </c>
    </row>
    <row r="4675" ht="15.75" customFormat="1" customHeight="1" s="41">
      <c r="B4675" s="416" t="inlineStr">
        <is>
          <t>E02004776</t>
        </is>
      </c>
      <c r="C4675" s="417" t="inlineStr">
        <is>
          <t>Havant 015</t>
        </is>
      </c>
      <c r="D4675" s="417" t="inlineStr">
        <is>
          <t>E07000090</t>
        </is>
      </c>
      <c r="E4675" s="417" t="inlineStr">
        <is>
          <t>Havant</t>
        </is>
      </c>
      <c r="F4675" s="417" t="inlineStr">
        <is>
          <t>South East</t>
        </is>
      </c>
      <c r="G4675" s="380" t="inlineStr">
        <is>
          <t>RT Rural</t>
        </is>
      </c>
      <c r="H4675" s="413" t="inlineStr">
        <is>
          <t>Rural</t>
        </is>
      </c>
    </row>
    <row r="4676" ht="15.75" customFormat="1" customHeight="1" s="41">
      <c r="B4676" s="416" t="inlineStr">
        <is>
          <t>E02004777</t>
        </is>
      </c>
      <c r="C4676" s="417" t="inlineStr">
        <is>
          <t>Havant 016</t>
        </is>
      </c>
      <c r="D4676" s="417" t="inlineStr">
        <is>
          <t>E07000090</t>
        </is>
      </c>
      <c r="E4676" s="417" t="inlineStr">
        <is>
          <t>Havant</t>
        </is>
      </c>
      <c r="F4676" s="417" t="inlineStr">
        <is>
          <t>South East</t>
        </is>
      </c>
      <c r="G4676" s="380" t="inlineStr">
        <is>
          <t>RT Rural</t>
        </is>
      </c>
      <c r="H4676" s="413" t="inlineStr">
        <is>
          <t>Rural</t>
        </is>
      </c>
    </row>
    <row r="4677" ht="15.75" customFormat="1" customHeight="1" s="41">
      <c r="B4677" s="416" t="inlineStr">
        <is>
          <t>E02004778</t>
        </is>
      </c>
      <c r="C4677" s="417" t="inlineStr">
        <is>
          <t>Havant 017</t>
        </is>
      </c>
      <c r="D4677" s="417" t="inlineStr">
        <is>
          <t>E07000090</t>
        </is>
      </c>
      <c r="E4677" s="417" t="inlineStr">
        <is>
          <t>Havant</t>
        </is>
      </c>
      <c r="F4677" s="417" t="inlineStr">
        <is>
          <t>South East</t>
        </is>
      </c>
      <c r="G4677" s="380" t="inlineStr">
        <is>
          <t>RT Rural</t>
        </is>
      </c>
      <c r="H4677" s="413" t="inlineStr">
        <is>
          <t>Rural</t>
        </is>
      </c>
    </row>
    <row r="4678" ht="15.75" customFormat="1" customHeight="1" s="41">
      <c r="B4678" s="416" t="inlineStr">
        <is>
          <t>E02004779</t>
        </is>
      </c>
      <c r="C4678" s="417" t="inlineStr">
        <is>
          <t>New Forest 001</t>
        </is>
      </c>
      <c r="D4678" s="417" t="inlineStr">
        <is>
          <t>E07000091</t>
        </is>
      </c>
      <c r="E4678" s="417" t="inlineStr">
        <is>
          <t>New Forest</t>
        </is>
      </c>
      <c r="F4678" s="417" t="inlineStr">
        <is>
          <t>South East</t>
        </is>
      </c>
      <c r="G4678" s="380" t="inlineStr">
        <is>
          <t>RT Rural</t>
        </is>
      </c>
      <c r="H4678" s="413" t="inlineStr">
        <is>
          <t>Rural</t>
        </is>
      </c>
    </row>
    <row r="4679" ht="15.75" customFormat="1" customHeight="1" s="41">
      <c r="B4679" s="416" t="inlineStr">
        <is>
          <t>E02004780</t>
        </is>
      </c>
      <c r="C4679" s="417" t="inlineStr">
        <is>
          <t>New Forest 002</t>
        </is>
      </c>
      <c r="D4679" s="417" t="inlineStr">
        <is>
          <t>E07000091</t>
        </is>
      </c>
      <c r="E4679" s="417" t="inlineStr">
        <is>
          <t>New Forest</t>
        </is>
      </c>
      <c r="F4679" s="417" t="inlineStr">
        <is>
          <t>South East</t>
        </is>
      </c>
      <c r="G4679" s="380" t="inlineStr">
        <is>
          <t>RT Urban Medium</t>
        </is>
      </c>
      <c r="H4679" s="413" t="inlineStr">
        <is>
          <t>Other Urban</t>
        </is>
      </c>
    </row>
    <row r="4680" ht="15.75" customFormat="1" customHeight="1" s="41">
      <c r="B4680" s="416" t="inlineStr">
        <is>
          <t>E02004781</t>
        </is>
      </c>
      <c r="C4680" s="417" t="inlineStr">
        <is>
          <t>New Forest 003</t>
        </is>
      </c>
      <c r="D4680" s="417" t="inlineStr">
        <is>
          <t>E07000091</t>
        </is>
      </c>
      <c r="E4680" s="417" t="inlineStr">
        <is>
          <t>New Forest</t>
        </is>
      </c>
      <c r="F4680" s="417" t="inlineStr">
        <is>
          <t>South East</t>
        </is>
      </c>
      <c r="G4680" s="380" t="inlineStr">
        <is>
          <t>RT Urban Medium</t>
        </is>
      </c>
      <c r="H4680" s="413" t="inlineStr">
        <is>
          <t>Other Urban</t>
        </is>
      </c>
    </row>
    <row r="4681" ht="15.75" customFormat="1" customHeight="1" s="41">
      <c r="B4681" s="416" t="inlineStr">
        <is>
          <t>E02004782</t>
        </is>
      </c>
      <c r="C4681" s="417" t="inlineStr">
        <is>
          <t>New Forest 004</t>
        </is>
      </c>
      <c r="D4681" s="417" t="inlineStr">
        <is>
          <t>E07000091</t>
        </is>
      </c>
      <c r="E4681" s="417" t="inlineStr">
        <is>
          <t>New Forest</t>
        </is>
      </c>
      <c r="F4681" s="417" t="inlineStr">
        <is>
          <t>South East</t>
        </is>
      </c>
      <c r="G4681" s="380" t="inlineStr">
        <is>
          <t>RT Urban Medium</t>
        </is>
      </c>
      <c r="H4681" s="413" t="inlineStr">
        <is>
          <t>Other Urban</t>
        </is>
      </c>
    </row>
    <row r="4682" ht="15.75" customFormat="1" customHeight="1" s="41">
      <c r="B4682" s="416" t="inlineStr">
        <is>
          <t>E02004783</t>
        </is>
      </c>
      <c r="C4682" s="417" t="inlineStr">
        <is>
          <t>New Forest 005</t>
        </is>
      </c>
      <c r="D4682" s="417" t="inlineStr">
        <is>
          <t>E07000091</t>
        </is>
      </c>
      <c r="E4682" s="417" t="inlineStr">
        <is>
          <t>New Forest</t>
        </is>
      </c>
      <c r="F4682" s="417" t="inlineStr">
        <is>
          <t>South East</t>
        </is>
      </c>
      <c r="G4682" s="380" t="inlineStr">
        <is>
          <t>RT Urban Medium</t>
        </is>
      </c>
      <c r="H4682" s="413" t="inlineStr">
        <is>
          <t>Other Urban</t>
        </is>
      </c>
    </row>
    <row r="4683" ht="15.75" customFormat="1" customHeight="1" s="41">
      <c r="B4683" s="416" t="inlineStr">
        <is>
          <t>E02004784</t>
        </is>
      </c>
      <c r="C4683" s="417" t="inlineStr">
        <is>
          <t>New Forest 006</t>
        </is>
      </c>
      <c r="D4683" s="417" t="inlineStr">
        <is>
          <t>E07000091</t>
        </is>
      </c>
      <c r="E4683" s="417" t="inlineStr">
        <is>
          <t>New Forest</t>
        </is>
      </c>
      <c r="F4683" s="417" t="inlineStr">
        <is>
          <t>South East</t>
        </is>
      </c>
      <c r="G4683" s="380" t="inlineStr">
        <is>
          <t>RT Rural</t>
        </is>
      </c>
      <c r="H4683" s="413" t="inlineStr">
        <is>
          <t>Rural</t>
        </is>
      </c>
    </row>
    <row r="4684" ht="15.75" customFormat="1" customHeight="1" s="41">
      <c r="B4684" s="416" t="inlineStr">
        <is>
          <t>E02004785</t>
        </is>
      </c>
      <c r="C4684" s="417" t="inlineStr">
        <is>
          <t>New Forest 007</t>
        </is>
      </c>
      <c r="D4684" s="417" t="inlineStr">
        <is>
          <t>E07000091</t>
        </is>
      </c>
      <c r="E4684" s="417" t="inlineStr">
        <is>
          <t>New Forest</t>
        </is>
      </c>
      <c r="F4684" s="417" t="inlineStr">
        <is>
          <t>South East</t>
        </is>
      </c>
      <c r="G4684" s="380" t="inlineStr">
        <is>
          <t>RT Rural</t>
        </is>
      </c>
      <c r="H4684" s="413" t="inlineStr">
        <is>
          <t>Rural</t>
        </is>
      </c>
    </row>
    <row r="4685" ht="15.75" customFormat="1" customHeight="1" s="41">
      <c r="B4685" s="416" t="inlineStr">
        <is>
          <t>E02004786</t>
        </is>
      </c>
      <c r="C4685" s="417" t="inlineStr">
        <is>
          <t>New Forest 008</t>
        </is>
      </c>
      <c r="D4685" s="417" t="inlineStr">
        <is>
          <t>E07000091</t>
        </is>
      </c>
      <c r="E4685" s="417" t="inlineStr">
        <is>
          <t>New Forest</t>
        </is>
      </c>
      <c r="F4685" s="417" t="inlineStr">
        <is>
          <t>South East</t>
        </is>
      </c>
      <c r="G4685" s="380" t="inlineStr">
        <is>
          <t>RT Rural</t>
        </is>
      </c>
      <c r="H4685" s="413" t="inlineStr">
        <is>
          <t>Rural</t>
        </is>
      </c>
    </row>
    <row r="4686" ht="15.75" customFormat="1" customHeight="1" s="41">
      <c r="B4686" s="416" t="inlineStr">
        <is>
          <t>E02004787</t>
        </is>
      </c>
      <c r="C4686" s="417" t="inlineStr">
        <is>
          <t>New Forest 009</t>
        </is>
      </c>
      <c r="D4686" s="417" t="inlineStr">
        <is>
          <t>E07000091</t>
        </is>
      </c>
      <c r="E4686" s="417" t="inlineStr">
        <is>
          <t>New Forest</t>
        </is>
      </c>
      <c r="F4686" s="417" t="inlineStr">
        <is>
          <t>South East</t>
        </is>
      </c>
      <c r="G4686" s="380" t="inlineStr">
        <is>
          <t>RT Rural</t>
        </is>
      </c>
      <c r="H4686" s="413" t="inlineStr">
        <is>
          <t>Rural</t>
        </is>
      </c>
    </row>
    <row r="4687" ht="15.75" customFormat="1" customHeight="1" s="41">
      <c r="B4687" s="416" t="inlineStr">
        <is>
          <t>E02004788</t>
        </is>
      </c>
      <c r="C4687" s="417" t="inlineStr">
        <is>
          <t>New Forest 010</t>
        </is>
      </c>
      <c r="D4687" s="417" t="inlineStr">
        <is>
          <t>E07000091</t>
        </is>
      </c>
      <c r="E4687" s="417" t="inlineStr">
        <is>
          <t>New Forest</t>
        </is>
      </c>
      <c r="F4687" s="417" t="inlineStr">
        <is>
          <t>South East</t>
        </is>
      </c>
      <c r="G4687" s="380" t="inlineStr">
        <is>
          <t>RT Rural</t>
        </is>
      </c>
      <c r="H4687" s="413" t="inlineStr">
        <is>
          <t>Rural</t>
        </is>
      </c>
    </row>
    <row r="4688" ht="15.75" customFormat="1" customHeight="1" s="41">
      <c r="B4688" s="416" t="inlineStr">
        <is>
          <t>E02004789</t>
        </is>
      </c>
      <c r="C4688" s="417" t="inlineStr">
        <is>
          <t>New Forest 011</t>
        </is>
      </c>
      <c r="D4688" s="417" t="inlineStr">
        <is>
          <t>E07000091</t>
        </is>
      </c>
      <c r="E4688" s="417" t="inlineStr">
        <is>
          <t>New Forest</t>
        </is>
      </c>
      <c r="F4688" s="417" t="inlineStr">
        <is>
          <t>South East</t>
        </is>
      </c>
      <c r="G4688" s="380" t="inlineStr">
        <is>
          <t>RT Rural</t>
        </is>
      </c>
      <c r="H4688" s="413" t="inlineStr">
        <is>
          <t>Rural</t>
        </is>
      </c>
    </row>
    <row r="4689" ht="15.75" customFormat="1" customHeight="1" s="41">
      <c r="B4689" s="416" t="inlineStr">
        <is>
          <t>E02004790</t>
        </is>
      </c>
      <c r="C4689" s="417" t="inlineStr">
        <is>
          <t>New Forest 012</t>
        </is>
      </c>
      <c r="D4689" s="417" t="inlineStr">
        <is>
          <t>E07000091</t>
        </is>
      </c>
      <c r="E4689" s="417" t="inlineStr">
        <is>
          <t>New Forest</t>
        </is>
      </c>
      <c r="F4689" s="417" t="inlineStr">
        <is>
          <t>South East</t>
        </is>
      </c>
      <c r="G4689" s="380" t="inlineStr">
        <is>
          <t>RT Rural</t>
        </is>
      </c>
      <c r="H4689" s="413" t="inlineStr">
        <is>
          <t>Rural</t>
        </is>
      </c>
    </row>
    <row r="4690" ht="15.75" customFormat="1" customHeight="1" s="41">
      <c r="B4690" s="416" t="inlineStr">
        <is>
          <t>E02004791</t>
        </is>
      </c>
      <c r="C4690" s="417" t="inlineStr">
        <is>
          <t>New Forest 013</t>
        </is>
      </c>
      <c r="D4690" s="417" t="inlineStr">
        <is>
          <t>E07000091</t>
        </is>
      </c>
      <c r="E4690" s="417" t="inlineStr">
        <is>
          <t>New Forest</t>
        </is>
      </c>
      <c r="F4690" s="417" t="inlineStr">
        <is>
          <t>South East</t>
        </is>
      </c>
      <c r="G4690" s="380" t="inlineStr">
        <is>
          <t>RT Rural</t>
        </is>
      </c>
      <c r="H4690" s="413" t="inlineStr">
        <is>
          <t>Rural</t>
        </is>
      </c>
    </row>
    <row r="4691" ht="15.75" customFormat="1" customHeight="1" s="41">
      <c r="B4691" s="416" t="inlineStr">
        <is>
          <t>E02004792</t>
        </is>
      </c>
      <c r="C4691" s="417" t="inlineStr">
        <is>
          <t>New Forest 014</t>
        </is>
      </c>
      <c r="D4691" s="417" t="inlineStr">
        <is>
          <t>E07000091</t>
        </is>
      </c>
      <c r="E4691" s="417" t="inlineStr">
        <is>
          <t>New Forest</t>
        </is>
      </c>
      <c r="F4691" s="417" t="inlineStr">
        <is>
          <t>South East</t>
        </is>
      </c>
      <c r="G4691" s="380" t="inlineStr">
        <is>
          <t>RT Rural</t>
        </is>
      </c>
      <c r="H4691" s="413" t="inlineStr">
        <is>
          <t>Rural</t>
        </is>
      </c>
    </row>
    <row r="4692" ht="15.75" customFormat="1" customHeight="1" s="41">
      <c r="B4692" s="416" t="inlineStr">
        <is>
          <t>E02004793</t>
        </is>
      </c>
      <c r="C4692" s="417" t="inlineStr">
        <is>
          <t>New Forest 015</t>
        </is>
      </c>
      <c r="D4692" s="417" t="inlineStr">
        <is>
          <t>E07000091</t>
        </is>
      </c>
      <c r="E4692" s="417" t="inlineStr">
        <is>
          <t>New Forest</t>
        </is>
      </c>
      <c r="F4692" s="417" t="inlineStr">
        <is>
          <t>South East</t>
        </is>
      </c>
      <c r="G4692" s="380" t="inlineStr">
        <is>
          <t>RT Rural</t>
        </is>
      </c>
      <c r="H4692" s="413" t="inlineStr">
        <is>
          <t>Rural</t>
        </is>
      </c>
    </row>
    <row r="4693" ht="15.75" customFormat="1" customHeight="1" s="41">
      <c r="B4693" s="416" t="inlineStr">
        <is>
          <t>E02004794</t>
        </is>
      </c>
      <c r="C4693" s="417" t="inlineStr">
        <is>
          <t>New Forest 016</t>
        </is>
      </c>
      <c r="D4693" s="417" t="inlineStr">
        <is>
          <t>E07000091</t>
        </is>
      </c>
      <c r="E4693" s="417" t="inlineStr">
        <is>
          <t>New Forest</t>
        </is>
      </c>
      <c r="F4693" s="417" t="inlineStr">
        <is>
          <t>South East</t>
        </is>
      </c>
      <c r="G4693" s="380" t="inlineStr">
        <is>
          <t>RT Rural</t>
        </is>
      </c>
      <c r="H4693" s="413" t="inlineStr">
        <is>
          <t>Rural</t>
        </is>
      </c>
    </row>
    <row r="4694" ht="15.75" customFormat="1" customHeight="1" s="41">
      <c r="B4694" s="416" t="inlineStr">
        <is>
          <t>E02004795</t>
        </is>
      </c>
      <c r="C4694" s="417" t="inlineStr">
        <is>
          <t>New Forest 017</t>
        </is>
      </c>
      <c r="D4694" s="417" t="inlineStr">
        <is>
          <t>E07000091</t>
        </is>
      </c>
      <c r="E4694" s="417" t="inlineStr">
        <is>
          <t>New Forest</t>
        </is>
      </c>
      <c r="F4694" s="417" t="inlineStr">
        <is>
          <t>South East</t>
        </is>
      </c>
      <c r="G4694" s="380" t="inlineStr">
        <is>
          <t>RT Rural</t>
        </is>
      </c>
      <c r="H4694" s="413" t="inlineStr">
        <is>
          <t>Rural</t>
        </is>
      </c>
    </row>
    <row r="4695" ht="15.75" customFormat="1" customHeight="1" s="41">
      <c r="B4695" s="416" t="inlineStr">
        <is>
          <t>E02004796</t>
        </is>
      </c>
      <c r="C4695" s="417" t="inlineStr">
        <is>
          <t>New Forest 018</t>
        </is>
      </c>
      <c r="D4695" s="417" t="inlineStr">
        <is>
          <t>E07000091</t>
        </is>
      </c>
      <c r="E4695" s="417" t="inlineStr">
        <is>
          <t>New Forest</t>
        </is>
      </c>
      <c r="F4695" s="417" t="inlineStr">
        <is>
          <t>South East</t>
        </is>
      </c>
      <c r="G4695" s="380" t="inlineStr">
        <is>
          <t>RT Urban Big</t>
        </is>
      </c>
      <c r="H4695" s="413" t="inlineStr">
        <is>
          <t>Other Urban</t>
        </is>
      </c>
    </row>
    <row r="4696" ht="15.75" customFormat="1" customHeight="1" s="41">
      <c r="B4696" s="416" t="inlineStr">
        <is>
          <t>E02004797</t>
        </is>
      </c>
      <c r="C4696" s="417" t="inlineStr">
        <is>
          <t>New Forest 019</t>
        </is>
      </c>
      <c r="D4696" s="417" t="inlineStr">
        <is>
          <t>E07000091</t>
        </is>
      </c>
      <c r="E4696" s="417" t="inlineStr">
        <is>
          <t>New Forest</t>
        </is>
      </c>
      <c r="F4696" s="417" t="inlineStr">
        <is>
          <t>South East</t>
        </is>
      </c>
      <c r="G4696" s="380" t="inlineStr">
        <is>
          <t>RT Rural</t>
        </is>
      </c>
      <c r="H4696" s="413" t="inlineStr">
        <is>
          <t>Rural</t>
        </is>
      </c>
    </row>
    <row r="4697" ht="15.75" customFormat="1" customHeight="1" s="41">
      <c r="B4697" s="416" t="inlineStr">
        <is>
          <t>E02004798</t>
        </is>
      </c>
      <c r="C4697" s="417" t="inlineStr">
        <is>
          <t>New Forest 020</t>
        </is>
      </c>
      <c r="D4697" s="417" t="inlineStr">
        <is>
          <t>E07000091</t>
        </is>
      </c>
      <c r="E4697" s="417" t="inlineStr">
        <is>
          <t>New Forest</t>
        </is>
      </c>
      <c r="F4697" s="417" t="inlineStr">
        <is>
          <t>South East</t>
        </is>
      </c>
      <c r="G4697" s="380" t="inlineStr">
        <is>
          <t>RT Urban Big</t>
        </is>
      </c>
      <c r="H4697" s="413" t="inlineStr">
        <is>
          <t>Other Urban</t>
        </is>
      </c>
    </row>
    <row r="4698" ht="15.75" customFormat="1" customHeight="1" s="41">
      <c r="B4698" s="416" t="inlineStr">
        <is>
          <t>E02004799</t>
        </is>
      </c>
      <c r="C4698" s="417" t="inlineStr">
        <is>
          <t>New Forest 021</t>
        </is>
      </c>
      <c r="D4698" s="417" t="inlineStr">
        <is>
          <t>E07000091</t>
        </is>
      </c>
      <c r="E4698" s="417" t="inlineStr">
        <is>
          <t>New Forest</t>
        </is>
      </c>
      <c r="F4698" s="417" t="inlineStr">
        <is>
          <t>South East</t>
        </is>
      </c>
      <c r="G4698" s="380" t="inlineStr">
        <is>
          <t>RT Urban Big</t>
        </is>
      </c>
      <c r="H4698" s="413" t="inlineStr">
        <is>
          <t>Other Urban</t>
        </is>
      </c>
    </row>
    <row r="4699" ht="15.75" customFormat="1" customHeight="1" s="41">
      <c r="B4699" s="416" t="inlineStr">
        <is>
          <t>E02004800</t>
        </is>
      </c>
      <c r="C4699" s="417" t="inlineStr">
        <is>
          <t>New Forest 022</t>
        </is>
      </c>
      <c r="D4699" s="417" t="inlineStr">
        <is>
          <t>E07000091</t>
        </is>
      </c>
      <c r="E4699" s="417" t="inlineStr">
        <is>
          <t>New Forest</t>
        </is>
      </c>
      <c r="F4699" s="417" t="inlineStr">
        <is>
          <t>South East</t>
        </is>
      </c>
      <c r="G4699" s="380" t="inlineStr">
        <is>
          <t>RT Urban Big</t>
        </is>
      </c>
      <c r="H4699" s="413" t="inlineStr">
        <is>
          <t>Other Urban</t>
        </is>
      </c>
    </row>
    <row r="4700" ht="15.75" customFormat="1" customHeight="1" s="41">
      <c r="B4700" s="416" t="inlineStr">
        <is>
          <t>E02004801</t>
        </is>
      </c>
      <c r="C4700" s="417" t="inlineStr">
        <is>
          <t>New Forest 023</t>
        </is>
      </c>
      <c r="D4700" s="417" t="inlineStr">
        <is>
          <t>E07000091</t>
        </is>
      </c>
      <c r="E4700" s="417" t="inlineStr">
        <is>
          <t>New Forest</t>
        </is>
      </c>
      <c r="F4700" s="417" t="inlineStr">
        <is>
          <t>South East</t>
        </is>
      </c>
      <c r="G4700" s="380" t="inlineStr">
        <is>
          <t>RT Rural</t>
        </is>
      </c>
      <c r="H4700" s="413" t="inlineStr">
        <is>
          <t>Rural</t>
        </is>
      </c>
    </row>
    <row r="4701" ht="15.75" customFormat="1" customHeight="1" s="41">
      <c r="B4701" s="416" t="inlineStr">
        <is>
          <t>E02004802</t>
        </is>
      </c>
      <c r="C4701" s="417" t="inlineStr">
        <is>
          <t>Rushmoor 001</t>
        </is>
      </c>
      <c r="D4701" s="417" t="inlineStr">
        <is>
          <t>E07000092</t>
        </is>
      </c>
      <c r="E4701" s="417" t="inlineStr">
        <is>
          <t>Rushmoor</t>
        </is>
      </c>
      <c r="F4701" s="417" t="inlineStr">
        <is>
          <t>South East</t>
        </is>
      </c>
      <c r="G4701" s="380" t="inlineStr">
        <is>
          <t>RT Urban Large</t>
        </is>
      </c>
      <c r="H4701" s="413" t="inlineStr">
        <is>
          <t>Other Urban</t>
        </is>
      </c>
    </row>
    <row r="4702" ht="15.75" customFormat="1" customHeight="1" s="41">
      <c r="B4702" s="416" t="inlineStr">
        <is>
          <t>E02004803</t>
        </is>
      </c>
      <c r="C4702" s="417" t="inlineStr">
        <is>
          <t>Rushmoor 002</t>
        </is>
      </c>
      <c r="D4702" s="417" t="inlineStr">
        <is>
          <t>E07000092</t>
        </is>
      </c>
      <c r="E4702" s="417" t="inlineStr">
        <is>
          <t>Rushmoor</t>
        </is>
      </c>
      <c r="F4702" s="417" t="inlineStr">
        <is>
          <t>South East</t>
        </is>
      </c>
      <c r="G4702" s="380" t="inlineStr">
        <is>
          <t>RT Urban Large</t>
        </is>
      </c>
      <c r="H4702" s="413" t="inlineStr">
        <is>
          <t>Other Urban</t>
        </is>
      </c>
    </row>
    <row r="4703" ht="15.75" customFormat="1" customHeight="1" s="41">
      <c r="B4703" s="416" t="inlineStr">
        <is>
          <t>E02004804</t>
        </is>
      </c>
      <c r="C4703" s="417" t="inlineStr">
        <is>
          <t>Rushmoor 003</t>
        </is>
      </c>
      <c r="D4703" s="417" t="inlineStr">
        <is>
          <t>E07000092</t>
        </is>
      </c>
      <c r="E4703" s="417" t="inlineStr">
        <is>
          <t>Rushmoor</t>
        </is>
      </c>
      <c r="F4703" s="417" t="inlineStr">
        <is>
          <t>South East</t>
        </is>
      </c>
      <c r="G4703" s="380" t="inlineStr">
        <is>
          <t>RT Urban Large</t>
        </is>
      </c>
      <c r="H4703" s="413" t="inlineStr">
        <is>
          <t>Other Urban</t>
        </is>
      </c>
    </row>
    <row r="4704" ht="15.75" customFormat="1" customHeight="1" s="41">
      <c r="B4704" s="416" t="inlineStr">
        <is>
          <t>E02004805</t>
        </is>
      </c>
      <c r="C4704" s="417" t="inlineStr">
        <is>
          <t>Rushmoor 004</t>
        </is>
      </c>
      <c r="D4704" s="417" t="inlineStr">
        <is>
          <t>E07000092</t>
        </is>
      </c>
      <c r="E4704" s="417" t="inlineStr">
        <is>
          <t>Rushmoor</t>
        </is>
      </c>
      <c r="F4704" s="417" t="inlineStr">
        <is>
          <t>South East</t>
        </is>
      </c>
      <c r="G4704" s="380" t="inlineStr">
        <is>
          <t>RT Urban Large</t>
        </is>
      </c>
      <c r="H4704" s="413" t="inlineStr">
        <is>
          <t>Other Urban</t>
        </is>
      </c>
    </row>
    <row r="4705" ht="15.75" customFormat="1" customHeight="1" s="41">
      <c r="B4705" s="416" t="inlineStr">
        <is>
          <t>E02004806</t>
        </is>
      </c>
      <c r="C4705" s="417" t="inlineStr">
        <is>
          <t>Rushmoor 005</t>
        </is>
      </c>
      <c r="D4705" s="417" t="inlineStr">
        <is>
          <t>E07000092</t>
        </is>
      </c>
      <c r="E4705" s="417" t="inlineStr">
        <is>
          <t>Rushmoor</t>
        </is>
      </c>
      <c r="F4705" s="417" t="inlineStr">
        <is>
          <t>South East</t>
        </is>
      </c>
      <c r="G4705" s="380" t="inlineStr">
        <is>
          <t>RT Urban Large</t>
        </is>
      </c>
      <c r="H4705" s="413" t="inlineStr">
        <is>
          <t>Other Urban</t>
        </is>
      </c>
    </row>
    <row r="4706" ht="15.75" customFormat="1" customHeight="1" s="41">
      <c r="B4706" s="416" t="inlineStr">
        <is>
          <t>E02004807</t>
        </is>
      </c>
      <c r="C4706" s="417" t="inlineStr">
        <is>
          <t>Rushmoor 006</t>
        </is>
      </c>
      <c r="D4706" s="417" t="inlineStr">
        <is>
          <t>E07000092</t>
        </is>
      </c>
      <c r="E4706" s="417" t="inlineStr">
        <is>
          <t>Rushmoor</t>
        </is>
      </c>
      <c r="F4706" s="417" t="inlineStr">
        <is>
          <t>South East</t>
        </is>
      </c>
      <c r="G4706" s="380" t="inlineStr">
        <is>
          <t>RT Urban Large</t>
        </is>
      </c>
      <c r="H4706" s="413" t="inlineStr">
        <is>
          <t>Other Urban</t>
        </is>
      </c>
    </row>
    <row r="4707" ht="15.75" customFormat="1" customHeight="1" s="41">
      <c r="B4707" s="416" t="inlineStr">
        <is>
          <t>E02004808</t>
        </is>
      </c>
      <c r="C4707" s="417" t="inlineStr">
        <is>
          <t>Rushmoor 007</t>
        </is>
      </c>
      <c r="D4707" s="417" t="inlineStr">
        <is>
          <t>E07000092</t>
        </is>
      </c>
      <c r="E4707" s="417" t="inlineStr">
        <is>
          <t>Rushmoor</t>
        </is>
      </c>
      <c r="F4707" s="417" t="inlineStr">
        <is>
          <t>South East</t>
        </is>
      </c>
      <c r="G4707" s="380" t="inlineStr">
        <is>
          <t>RT Urban Large</t>
        </is>
      </c>
      <c r="H4707" s="413" t="inlineStr">
        <is>
          <t>Other Urban</t>
        </is>
      </c>
    </row>
    <row r="4708" ht="15.75" customFormat="1" customHeight="1" s="41">
      <c r="B4708" s="416" t="inlineStr">
        <is>
          <t>E02004809</t>
        </is>
      </c>
      <c r="C4708" s="417" t="inlineStr">
        <is>
          <t>Rushmoor 008</t>
        </is>
      </c>
      <c r="D4708" s="417" t="inlineStr">
        <is>
          <t>E07000092</t>
        </is>
      </c>
      <c r="E4708" s="417" t="inlineStr">
        <is>
          <t>Rushmoor</t>
        </is>
      </c>
      <c r="F4708" s="417" t="inlineStr">
        <is>
          <t>South East</t>
        </is>
      </c>
      <c r="G4708" s="380" t="inlineStr">
        <is>
          <t>RT Urban Large</t>
        </is>
      </c>
      <c r="H4708" s="413" t="inlineStr">
        <is>
          <t>Other Urban</t>
        </is>
      </c>
    </row>
    <row r="4709" ht="15.75" customFormat="1" customHeight="1" s="41">
      <c r="B4709" s="416" t="inlineStr">
        <is>
          <t>E02004810</t>
        </is>
      </c>
      <c r="C4709" s="417" t="inlineStr">
        <is>
          <t>Rushmoor 009</t>
        </is>
      </c>
      <c r="D4709" s="417" t="inlineStr">
        <is>
          <t>E07000092</t>
        </is>
      </c>
      <c r="E4709" s="417" t="inlineStr">
        <is>
          <t>Rushmoor</t>
        </is>
      </c>
      <c r="F4709" s="417" t="inlineStr">
        <is>
          <t>South East</t>
        </is>
      </c>
      <c r="G4709" s="380" t="inlineStr">
        <is>
          <t>RT Urban Large</t>
        </is>
      </c>
      <c r="H4709" s="413" t="inlineStr">
        <is>
          <t>Other Urban</t>
        </is>
      </c>
    </row>
    <row r="4710" ht="15.75" customFormat="1" customHeight="1" s="41">
      <c r="B4710" s="416" t="inlineStr">
        <is>
          <t>E02004811</t>
        </is>
      </c>
      <c r="C4710" s="417" t="inlineStr">
        <is>
          <t>Rushmoor 010</t>
        </is>
      </c>
      <c r="D4710" s="417" t="inlineStr">
        <is>
          <t>E07000092</t>
        </is>
      </c>
      <c r="E4710" s="417" t="inlineStr">
        <is>
          <t>Rushmoor</t>
        </is>
      </c>
      <c r="F4710" s="417" t="inlineStr">
        <is>
          <t>South East</t>
        </is>
      </c>
      <c r="G4710" s="380" t="inlineStr">
        <is>
          <t>RT Urban Large</t>
        </is>
      </c>
      <c r="H4710" s="413" t="inlineStr">
        <is>
          <t>Other Urban</t>
        </is>
      </c>
    </row>
    <row r="4711" ht="15.75" customFormat="1" customHeight="1" s="41">
      <c r="B4711" s="416" t="inlineStr">
        <is>
          <t>E02004812</t>
        </is>
      </c>
      <c r="C4711" s="417" t="inlineStr">
        <is>
          <t>Rushmoor 011</t>
        </is>
      </c>
      <c r="D4711" s="417" t="inlineStr">
        <is>
          <t>E07000092</t>
        </is>
      </c>
      <c r="E4711" s="417" t="inlineStr">
        <is>
          <t>Rushmoor</t>
        </is>
      </c>
      <c r="F4711" s="417" t="inlineStr">
        <is>
          <t>South East</t>
        </is>
      </c>
      <c r="G4711" s="380" t="inlineStr">
        <is>
          <t>RT Urban Large</t>
        </is>
      </c>
      <c r="H4711" s="413" t="inlineStr">
        <is>
          <t>Other Urban</t>
        </is>
      </c>
    </row>
    <row r="4712" ht="15.75" customFormat="1" customHeight="1" s="41">
      <c r="B4712" s="416" t="inlineStr">
        <is>
          <t>E02004813</t>
        </is>
      </c>
      <c r="C4712" s="417" t="inlineStr">
        <is>
          <t>Rushmoor 012</t>
        </is>
      </c>
      <c r="D4712" s="417" t="inlineStr">
        <is>
          <t>E07000092</t>
        </is>
      </c>
      <c r="E4712" s="417" t="inlineStr">
        <is>
          <t>Rushmoor</t>
        </is>
      </c>
      <c r="F4712" s="417" t="inlineStr">
        <is>
          <t>South East</t>
        </is>
      </c>
      <c r="G4712" s="380" t="inlineStr">
        <is>
          <t>RT Urban Large</t>
        </is>
      </c>
      <c r="H4712" s="413" t="inlineStr">
        <is>
          <t>Other Urban</t>
        </is>
      </c>
    </row>
    <row r="4713" ht="15.75" customFormat="1" customHeight="1" s="41">
      <c r="B4713" s="416" t="inlineStr">
        <is>
          <t>E02004814</t>
        </is>
      </c>
      <c r="C4713" s="417" t="inlineStr">
        <is>
          <t>Test Valley 001</t>
        </is>
      </c>
      <c r="D4713" s="417" t="inlineStr">
        <is>
          <t>E07000093</t>
        </is>
      </c>
      <c r="E4713" s="417" t="inlineStr">
        <is>
          <t>Test Valley</t>
        </is>
      </c>
      <c r="F4713" s="417" t="inlineStr">
        <is>
          <t>South East</t>
        </is>
      </c>
      <c r="G4713" s="380" t="inlineStr">
        <is>
          <t>RT Rural</t>
        </is>
      </c>
      <c r="H4713" s="413" t="inlineStr">
        <is>
          <t>Rural</t>
        </is>
      </c>
    </row>
    <row r="4714" ht="15.75" customFormat="1" customHeight="1" s="41">
      <c r="B4714" s="416" t="inlineStr">
        <is>
          <t>E02004815</t>
        </is>
      </c>
      <c r="C4714" s="417" t="inlineStr">
        <is>
          <t>Test Valley 002</t>
        </is>
      </c>
      <c r="D4714" s="417" t="inlineStr">
        <is>
          <t>E07000093</t>
        </is>
      </c>
      <c r="E4714" s="417" t="inlineStr">
        <is>
          <t>Test Valley</t>
        </is>
      </c>
      <c r="F4714" s="417" t="inlineStr">
        <is>
          <t>South East</t>
        </is>
      </c>
      <c r="G4714" s="380" t="inlineStr">
        <is>
          <t>RT Urban Medium</t>
        </is>
      </c>
      <c r="H4714" s="413" t="inlineStr">
        <is>
          <t>Other Urban</t>
        </is>
      </c>
    </row>
    <row r="4715" ht="15.75" customFormat="1" customHeight="1" s="41">
      <c r="B4715" s="416" t="inlineStr">
        <is>
          <t>E02004816</t>
        </is>
      </c>
      <c r="C4715" s="417" t="inlineStr">
        <is>
          <t>Test Valley 003</t>
        </is>
      </c>
      <c r="D4715" s="417" t="inlineStr">
        <is>
          <t>E07000093</t>
        </is>
      </c>
      <c r="E4715" s="417" t="inlineStr">
        <is>
          <t>Test Valley</t>
        </is>
      </c>
      <c r="F4715" s="417" t="inlineStr">
        <is>
          <t>South East</t>
        </is>
      </c>
      <c r="G4715" s="380" t="inlineStr">
        <is>
          <t>RT Urban Medium</t>
        </is>
      </c>
      <c r="H4715" s="413" t="inlineStr">
        <is>
          <t>Other Urban</t>
        </is>
      </c>
    </row>
    <row r="4716" ht="15.75" customFormat="1" customHeight="1" s="41">
      <c r="B4716" s="416" t="inlineStr">
        <is>
          <t>E02004817</t>
        </is>
      </c>
      <c r="C4716" s="417" t="inlineStr">
        <is>
          <t>Test Valley 004</t>
        </is>
      </c>
      <c r="D4716" s="417" t="inlineStr">
        <is>
          <t>E07000093</t>
        </is>
      </c>
      <c r="E4716" s="417" t="inlineStr">
        <is>
          <t>Test Valley</t>
        </is>
      </c>
      <c r="F4716" s="417" t="inlineStr">
        <is>
          <t>South East</t>
        </is>
      </c>
      <c r="G4716" s="380" t="inlineStr">
        <is>
          <t>RT Urban Medium</t>
        </is>
      </c>
      <c r="H4716" s="413" t="inlineStr">
        <is>
          <t>Other Urban</t>
        </is>
      </c>
    </row>
    <row r="4717" ht="15.75" customFormat="1" customHeight="1" s="41">
      <c r="B4717" s="416" t="inlineStr">
        <is>
          <t>E02004818</t>
        </is>
      </c>
      <c r="C4717" s="417" t="inlineStr">
        <is>
          <t>Test Valley 005</t>
        </is>
      </c>
      <c r="D4717" s="417" t="inlineStr">
        <is>
          <t>E07000093</t>
        </is>
      </c>
      <c r="E4717" s="417" t="inlineStr">
        <is>
          <t>Test Valley</t>
        </is>
      </c>
      <c r="F4717" s="417" t="inlineStr">
        <is>
          <t>South East</t>
        </is>
      </c>
      <c r="G4717" s="380" t="inlineStr">
        <is>
          <t>RT Rural</t>
        </is>
      </c>
      <c r="H4717" s="413" t="inlineStr">
        <is>
          <t>Rural</t>
        </is>
      </c>
    </row>
    <row r="4718" ht="15.75" customFormat="1" customHeight="1" s="41">
      <c r="B4718" s="416" t="inlineStr">
        <is>
          <t>E02004819</t>
        </is>
      </c>
      <c r="C4718" s="417" t="inlineStr">
        <is>
          <t>Test Valley 006</t>
        </is>
      </c>
      <c r="D4718" s="417" t="inlineStr">
        <is>
          <t>E07000093</t>
        </is>
      </c>
      <c r="E4718" s="417" t="inlineStr">
        <is>
          <t>Test Valley</t>
        </is>
      </c>
      <c r="F4718" s="417" t="inlineStr">
        <is>
          <t>South East</t>
        </is>
      </c>
      <c r="G4718" s="380" t="inlineStr">
        <is>
          <t>RT Urban Medium</t>
        </is>
      </c>
      <c r="H4718" s="413" t="inlineStr">
        <is>
          <t>Other Urban</t>
        </is>
      </c>
    </row>
    <row r="4719" ht="15.75" customFormat="1" customHeight="1" s="41">
      <c r="B4719" s="416" t="inlineStr">
        <is>
          <t>E02004820</t>
        </is>
      </c>
      <c r="C4719" s="417" t="inlineStr">
        <is>
          <t>Test Valley 007</t>
        </is>
      </c>
      <c r="D4719" s="417" t="inlineStr">
        <is>
          <t>E07000093</t>
        </is>
      </c>
      <c r="E4719" s="417" t="inlineStr">
        <is>
          <t>Test Valley</t>
        </is>
      </c>
      <c r="F4719" s="417" t="inlineStr">
        <is>
          <t>South East</t>
        </is>
      </c>
      <c r="G4719" s="380" t="inlineStr">
        <is>
          <t>RT Rural</t>
        </is>
      </c>
      <c r="H4719" s="413" t="inlineStr">
        <is>
          <t>Rural</t>
        </is>
      </c>
    </row>
    <row r="4720" ht="15.75" customFormat="1" customHeight="1" s="41">
      <c r="B4720" s="416" t="inlineStr">
        <is>
          <t>E02004821</t>
        </is>
      </c>
      <c r="C4720" s="417" t="inlineStr">
        <is>
          <t>Test Valley 008</t>
        </is>
      </c>
      <c r="D4720" s="417" t="inlineStr">
        <is>
          <t>E07000093</t>
        </is>
      </c>
      <c r="E4720" s="417" t="inlineStr">
        <is>
          <t>Test Valley</t>
        </is>
      </c>
      <c r="F4720" s="417" t="inlineStr">
        <is>
          <t>South East</t>
        </is>
      </c>
      <c r="G4720" s="380" t="inlineStr">
        <is>
          <t>RT Rural</t>
        </is>
      </c>
      <c r="H4720" s="413" t="inlineStr">
        <is>
          <t>Rural</t>
        </is>
      </c>
    </row>
    <row r="4721" ht="15.75" customFormat="1" customHeight="1" s="41">
      <c r="B4721" s="416" t="inlineStr">
        <is>
          <t>E02004822</t>
        </is>
      </c>
      <c r="C4721" s="417" t="inlineStr">
        <is>
          <t>Test Valley 009</t>
        </is>
      </c>
      <c r="D4721" s="417" t="inlineStr">
        <is>
          <t>E07000093</t>
        </is>
      </c>
      <c r="E4721" s="417" t="inlineStr">
        <is>
          <t>Test Valley</t>
        </is>
      </c>
      <c r="F4721" s="417" t="inlineStr">
        <is>
          <t>South East</t>
        </is>
      </c>
      <c r="G4721" s="380" t="inlineStr">
        <is>
          <t>RT Rural</t>
        </is>
      </c>
      <c r="H4721" s="413" t="inlineStr">
        <is>
          <t>Rural</t>
        </is>
      </c>
    </row>
    <row r="4722" ht="15.75" customFormat="1" customHeight="1" s="41">
      <c r="B4722" s="416" t="inlineStr">
        <is>
          <t>E02004823</t>
        </is>
      </c>
      <c r="C4722" s="417" t="inlineStr">
        <is>
          <t>Test Valley 010</t>
        </is>
      </c>
      <c r="D4722" s="417" t="inlineStr">
        <is>
          <t>E07000093</t>
        </is>
      </c>
      <c r="E4722" s="417" t="inlineStr">
        <is>
          <t>Test Valley</t>
        </is>
      </c>
      <c r="F4722" s="417" t="inlineStr">
        <is>
          <t>South East</t>
        </is>
      </c>
      <c r="G4722" s="380" t="inlineStr">
        <is>
          <t>RT Rural</t>
        </is>
      </c>
      <c r="H4722" s="413" t="inlineStr">
        <is>
          <t>Rural</t>
        </is>
      </c>
    </row>
    <row r="4723" ht="15.75" customFormat="1" customHeight="1" s="41">
      <c r="B4723" s="416" t="inlineStr">
        <is>
          <t>E02004824</t>
        </is>
      </c>
      <c r="C4723" s="417" t="inlineStr">
        <is>
          <t>Test Valley 011</t>
        </is>
      </c>
      <c r="D4723" s="417" t="inlineStr">
        <is>
          <t>E07000093</t>
        </is>
      </c>
      <c r="E4723" s="417" t="inlineStr">
        <is>
          <t>Test Valley</t>
        </is>
      </c>
      <c r="F4723" s="417" t="inlineStr">
        <is>
          <t>South East</t>
        </is>
      </c>
      <c r="G4723" s="380" t="inlineStr">
        <is>
          <t>RT Rural</t>
        </is>
      </c>
      <c r="H4723" s="413" t="inlineStr">
        <is>
          <t>Rural</t>
        </is>
      </c>
    </row>
    <row r="4724" ht="15.75" customFormat="1" customHeight="1" s="41">
      <c r="B4724" s="416" t="inlineStr">
        <is>
          <t>E02004825</t>
        </is>
      </c>
      <c r="C4724" s="417" t="inlineStr">
        <is>
          <t>Test Valley 012</t>
        </is>
      </c>
      <c r="D4724" s="417" t="inlineStr">
        <is>
          <t>E07000093</t>
        </is>
      </c>
      <c r="E4724" s="417" t="inlineStr">
        <is>
          <t>Test Valley</t>
        </is>
      </c>
      <c r="F4724" s="417" t="inlineStr">
        <is>
          <t>South East</t>
        </is>
      </c>
      <c r="G4724" s="380" t="inlineStr">
        <is>
          <t>RT Rural</t>
        </is>
      </c>
      <c r="H4724" s="413" t="inlineStr">
        <is>
          <t>Rural</t>
        </is>
      </c>
    </row>
    <row r="4725" ht="15.75" customFormat="1" customHeight="1" s="41">
      <c r="B4725" s="416" t="inlineStr">
        <is>
          <t>E02004826</t>
        </is>
      </c>
      <c r="C4725" s="417" t="inlineStr">
        <is>
          <t>Test Valley 013</t>
        </is>
      </c>
      <c r="D4725" s="417" t="inlineStr">
        <is>
          <t>E07000093</t>
        </is>
      </c>
      <c r="E4725" s="417" t="inlineStr">
        <is>
          <t>Test Valley</t>
        </is>
      </c>
      <c r="F4725" s="417" t="inlineStr">
        <is>
          <t>South East</t>
        </is>
      </c>
      <c r="G4725" s="380" t="inlineStr">
        <is>
          <t>RT Rural</t>
        </is>
      </c>
      <c r="H4725" s="413" t="inlineStr">
        <is>
          <t>Rural</t>
        </is>
      </c>
    </row>
    <row r="4726" ht="15.75" customFormat="1" customHeight="1" s="41">
      <c r="B4726" s="416" t="inlineStr">
        <is>
          <t>E02004827</t>
        </is>
      </c>
      <c r="C4726" s="417" t="inlineStr">
        <is>
          <t>Test Valley 014</t>
        </is>
      </c>
      <c r="D4726" s="417" t="inlineStr">
        <is>
          <t>E07000093</t>
        </is>
      </c>
      <c r="E4726" s="417" t="inlineStr">
        <is>
          <t>Test Valley</t>
        </is>
      </c>
      <c r="F4726" s="417" t="inlineStr">
        <is>
          <t>South East</t>
        </is>
      </c>
      <c r="G4726" s="380" t="inlineStr">
        <is>
          <t>RT Urban Big</t>
        </is>
      </c>
      <c r="H4726" s="413" t="inlineStr">
        <is>
          <t>Other Urban</t>
        </is>
      </c>
    </row>
    <row r="4727" ht="15.75" customFormat="1" customHeight="1" s="41">
      <c r="B4727" s="416" t="inlineStr">
        <is>
          <t>E02004828</t>
        </is>
      </c>
      <c r="C4727" s="417" t="inlineStr">
        <is>
          <t>Test Valley 015</t>
        </is>
      </c>
      <c r="D4727" s="417" t="inlineStr">
        <is>
          <t>E07000093</t>
        </is>
      </c>
      <c r="E4727" s="417" t="inlineStr">
        <is>
          <t>Test Valley</t>
        </is>
      </c>
      <c r="F4727" s="417" t="inlineStr">
        <is>
          <t>South East</t>
        </is>
      </c>
      <c r="G4727" s="380" t="inlineStr">
        <is>
          <t>RT Urban Big</t>
        </is>
      </c>
      <c r="H4727" s="413" t="inlineStr">
        <is>
          <t>Other Urban</t>
        </is>
      </c>
    </row>
    <row r="4728" ht="15.75" customFormat="1" customHeight="1" s="41">
      <c r="B4728" s="416" t="inlineStr">
        <is>
          <t>E02004829</t>
        </is>
      </c>
      <c r="C4728" s="417" t="inlineStr">
        <is>
          <t>Winchester 001</t>
        </is>
      </c>
      <c r="D4728" s="417" t="inlineStr">
        <is>
          <t>E07000094</t>
        </is>
      </c>
      <c r="E4728" s="417" t="inlineStr">
        <is>
          <t>Winchester</t>
        </is>
      </c>
      <c r="F4728" s="417" t="inlineStr">
        <is>
          <t>South East</t>
        </is>
      </c>
      <c r="G4728" s="380" t="inlineStr">
        <is>
          <t>RT Rural</t>
        </is>
      </c>
      <c r="H4728" s="413" t="inlineStr">
        <is>
          <t>Rural</t>
        </is>
      </c>
    </row>
    <row r="4729" ht="15.75" customFormat="1" customHeight="1" s="41">
      <c r="B4729" s="416" t="inlineStr">
        <is>
          <t>E02004830</t>
        </is>
      </c>
      <c r="C4729" s="417" t="inlineStr">
        <is>
          <t>Winchester 002</t>
        </is>
      </c>
      <c r="D4729" s="417" t="inlineStr">
        <is>
          <t>E07000094</t>
        </is>
      </c>
      <c r="E4729" s="417" t="inlineStr">
        <is>
          <t>Winchester</t>
        </is>
      </c>
      <c r="F4729" s="417" t="inlineStr">
        <is>
          <t>South East</t>
        </is>
      </c>
      <c r="G4729" s="380" t="inlineStr">
        <is>
          <t>RT Rural</t>
        </is>
      </c>
      <c r="H4729" s="413" t="inlineStr">
        <is>
          <t>Rural</t>
        </is>
      </c>
    </row>
    <row r="4730" ht="15.75" customFormat="1" customHeight="1" s="41">
      <c r="B4730" s="416" t="inlineStr">
        <is>
          <t>E02004831</t>
        </is>
      </c>
      <c r="C4730" s="417" t="inlineStr">
        <is>
          <t>Winchester 003</t>
        </is>
      </c>
      <c r="D4730" s="417" t="inlineStr">
        <is>
          <t>E07000094</t>
        </is>
      </c>
      <c r="E4730" s="417" t="inlineStr">
        <is>
          <t>Winchester</t>
        </is>
      </c>
      <c r="F4730" s="417" t="inlineStr">
        <is>
          <t>South East</t>
        </is>
      </c>
      <c r="G4730" s="380" t="inlineStr">
        <is>
          <t>RT Rural</t>
        </is>
      </c>
      <c r="H4730" s="413" t="inlineStr">
        <is>
          <t>Rural</t>
        </is>
      </c>
    </row>
    <row r="4731" ht="15.75" customFormat="1" customHeight="1" s="41">
      <c r="B4731" s="416" t="inlineStr">
        <is>
          <t>E02004832</t>
        </is>
      </c>
      <c r="C4731" s="417" t="inlineStr">
        <is>
          <t>Winchester 004</t>
        </is>
      </c>
      <c r="D4731" s="417" t="inlineStr">
        <is>
          <t>E07000094</t>
        </is>
      </c>
      <c r="E4731" s="417" t="inlineStr">
        <is>
          <t>Winchester</t>
        </is>
      </c>
      <c r="F4731" s="417" t="inlineStr">
        <is>
          <t>South East</t>
        </is>
      </c>
      <c r="G4731" s="380" t="inlineStr">
        <is>
          <t>RT Rural</t>
        </is>
      </c>
      <c r="H4731" s="413" t="inlineStr">
        <is>
          <t>Rural</t>
        </is>
      </c>
    </row>
    <row r="4732" ht="15.75" customFormat="1" customHeight="1" s="41">
      <c r="B4732" s="416" t="inlineStr">
        <is>
          <t>E02004833</t>
        </is>
      </c>
      <c r="C4732" s="417" t="inlineStr">
        <is>
          <t>Winchester 005</t>
        </is>
      </c>
      <c r="D4732" s="417" t="inlineStr">
        <is>
          <t>E07000094</t>
        </is>
      </c>
      <c r="E4732" s="417" t="inlineStr">
        <is>
          <t>Winchester</t>
        </is>
      </c>
      <c r="F4732" s="417" t="inlineStr">
        <is>
          <t>South East</t>
        </is>
      </c>
      <c r="G4732" s="380" t="inlineStr">
        <is>
          <t>RT Urban Medium</t>
        </is>
      </c>
      <c r="H4732" s="413" t="inlineStr">
        <is>
          <t>Other Urban</t>
        </is>
      </c>
    </row>
    <row r="4733" ht="15.75" customFormat="1" customHeight="1" s="41">
      <c r="B4733" s="416" t="inlineStr">
        <is>
          <t>E02004834</t>
        </is>
      </c>
      <c r="C4733" s="417" t="inlineStr">
        <is>
          <t>Winchester 006</t>
        </is>
      </c>
      <c r="D4733" s="417" t="inlineStr">
        <is>
          <t>E07000094</t>
        </is>
      </c>
      <c r="E4733" s="417" t="inlineStr">
        <is>
          <t>Winchester</t>
        </is>
      </c>
      <c r="F4733" s="417" t="inlineStr">
        <is>
          <t>South East</t>
        </is>
      </c>
      <c r="G4733" s="380" t="inlineStr">
        <is>
          <t>RT Urban Medium</t>
        </is>
      </c>
      <c r="H4733" s="413" t="inlineStr">
        <is>
          <t>Other Urban</t>
        </is>
      </c>
    </row>
    <row r="4734" ht="15.75" customFormat="1" customHeight="1" s="41">
      <c r="B4734" s="416" t="inlineStr">
        <is>
          <t>E02004835</t>
        </is>
      </c>
      <c r="C4734" s="417" t="inlineStr">
        <is>
          <t>Winchester 007</t>
        </is>
      </c>
      <c r="D4734" s="417" t="inlineStr">
        <is>
          <t>E07000094</t>
        </is>
      </c>
      <c r="E4734" s="417" t="inlineStr">
        <is>
          <t>Winchester</t>
        </is>
      </c>
      <c r="F4734" s="417" t="inlineStr">
        <is>
          <t>South East</t>
        </is>
      </c>
      <c r="G4734" s="380" t="inlineStr">
        <is>
          <t>RT Urban Medium</t>
        </is>
      </c>
      <c r="H4734" s="413" t="inlineStr">
        <is>
          <t>Other Urban</t>
        </is>
      </c>
    </row>
    <row r="4735" ht="15.75" customFormat="1" customHeight="1" s="41">
      <c r="B4735" s="416" t="inlineStr">
        <is>
          <t>E02004836</t>
        </is>
      </c>
      <c r="C4735" s="417" t="inlineStr">
        <is>
          <t>Winchester 008</t>
        </is>
      </c>
      <c r="D4735" s="417" t="inlineStr">
        <is>
          <t>E07000094</t>
        </is>
      </c>
      <c r="E4735" s="417" t="inlineStr">
        <is>
          <t>Winchester</t>
        </is>
      </c>
      <c r="F4735" s="417" t="inlineStr">
        <is>
          <t>South East</t>
        </is>
      </c>
      <c r="G4735" s="380" t="inlineStr">
        <is>
          <t>RT Urban Medium</t>
        </is>
      </c>
      <c r="H4735" s="413" t="inlineStr">
        <is>
          <t>Other Urban</t>
        </is>
      </c>
    </row>
    <row r="4736" ht="15.75" customFormat="1" customHeight="1" s="41">
      <c r="B4736" s="416" t="inlineStr">
        <is>
          <t>E02004837</t>
        </is>
      </c>
      <c r="C4736" s="417" t="inlineStr">
        <is>
          <t>Winchester 009</t>
        </is>
      </c>
      <c r="D4736" s="417" t="inlineStr">
        <is>
          <t>E07000094</t>
        </is>
      </c>
      <c r="E4736" s="417" t="inlineStr">
        <is>
          <t>Winchester</t>
        </is>
      </c>
      <c r="F4736" s="417" t="inlineStr">
        <is>
          <t>South East</t>
        </is>
      </c>
      <c r="G4736" s="380" t="inlineStr">
        <is>
          <t>RT Rural</t>
        </is>
      </c>
      <c r="H4736" s="413" t="inlineStr">
        <is>
          <t>Rural</t>
        </is>
      </c>
    </row>
    <row r="4737" ht="15.75" customFormat="1" customHeight="1" s="41">
      <c r="B4737" s="416" t="inlineStr">
        <is>
          <t>E02004838</t>
        </is>
      </c>
      <c r="C4737" s="417" t="inlineStr">
        <is>
          <t>Winchester 010</t>
        </is>
      </c>
      <c r="D4737" s="417" t="inlineStr">
        <is>
          <t>E07000094</t>
        </is>
      </c>
      <c r="E4737" s="417" t="inlineStr">
        <is>
          <t>Winchester</t>
        </is>
      </c>
      <c r="F4737" s="417" t="inlineStr">
        <is>
          <t>South East</t>
        </is>
      </c>
      <c r="G4737" s="380" t="inlineStr">
        <is>
          <t>RT Rural</t>
        </is>
      </c>
      <c r="H4737" s="413" t="inlineStr">
        <is>
          <t>Rural</t>
        </is>
      </c>
    </row>
    <row r="4738" ht="15.75" customFormat="1" customHeight="1" s="41">
      <c r="B4738" s="416" t="inlineStr">
        <is>
          <t>E02004839</t>
        </is>
      </c>
      <c r="C4738" s="417" t="inlineStr">
        <is>
          <t>Winchester 011</t>
        </is>
      </c>
      <c r="D4738" s="417" t="inlineStr">
        <is>
          <t>E07000094</t>
        </is>
      </c>
      <c r="E4738" s="417" t="inlineStr">
        <is>
          <t>Winchester</t>
        </is>
      </c>
      <c r="F4738" s="417" t="inlineStr">
        <is>
          <t>South East</t>
        </is>
      </c>
      <c r="G4738" s="380" t="inlineStr">
        <is>
          <t>RT Rural</t>
        </is>
      </c>
      <c r="H4738" s="413" t="inlineStr">
        <is>
          <t>Rural</t>
        </is>
      </c>
    </row>
    <row r="4739" ht="15.75" customFormat="1" customHeight="1" s="41">
      <c r="B4739" s="416" t="inlineStr">
        <is>
          <t>E02004840</t>
        </is>
      </c>
      <c r="C4739" s="417" t="inlineStr">
        <is>
          <t>Winchester 012</t>
        </is>
      </c>
      <c r="D4739" s="417" t="inlineStr">
        <is>
          <t>E07000094</t>
        </is>
      </c>
      <c r="E4739" s="417" t="inlineStr">
        <is>
          <t>Winchester</t>
        </is>
      </c>
      <c r="F4739" s="417" t="inlineStr">
        <is>
          <t>South East</t>
        </is>
      </c>
      <c r="G4739" s="380" t="inlineStr">
        <is>
          <t>RT Rural</t>
        </is>
      </c>
      <c r="H4739" s="413" t="inlineStr">
        <is>
          <t>Rural</t>
        </is>
      </c>
    </row>
    <row r="4740" ht="15.75" customFormat="1" customHeight="1" s="41">
      <c r="B4740" s="416" t="inlineStr">
        <is>
          <t>E02004841</t>
        </is>
      </c>
      <c r="C4740" s="417" t="inlineStr">
        <is>
          <t>Winchester 013</t>
        </is>
      </c>
      <c r="D4740" s="417" t="inlineStr">
        <is>
          <t>E07000094</t>
        </is>
      </c>
      <c r="E4740" s="417" t="inlineStr">
        <is>
          <t>Winchester</t>
        </is>
      </c>
      <c r="F4740" s="417" t="inlineStr">
        <is>
          <t>South East</t>
        </is>
      </c>
      <c r="G4740" s="380" t="inlineStr">
        <is>
          <t>RT Rural</t>
        </is>
      </c>
      <c r="H4740" s="413" t="inlineStr">
        <is>
          <t>Rural</t>
        </is>
      </c>
    </row>
    <row r="4741" ht="15.75" customFormat="1" customHeight="1" s="41">
      <c r="B4741" s="416" t="inlineStr">
        <is>
          <t>E02004842</t>
        </is>
      </c>
      <c r="C4741" s="417" t="inlineStr">
        <is>
          <t>Winchester 014</t>
        </is>
      </c>
      <c r="D4741" s="417" t="inlineStr">
        <is>
          <t>E07000094</t>
        </is>
      </c>
      <c r="E4741" s="417" t="inlineStr">
        <is>
          <t>Winchester</t>
        </is>
      </c>
      <c r="F4741" s="417" t="inlineStr">
        <is>
          <t>South East</t>
        </is>
      </c>
      <c r="G4741" s="380" t="inlineStr">
        <is>
          <t>RT Rural</t>
        </is>
      </c>
      <c r="H4741" s="413" t="inlineStr">
        <is>
          <t>Rural</t>
        </is>
      </c>
    </row>
    <row r="4742" ht="15.75" customFormat="1" customHeight="1" s="41">
      <c r="B4742" s="416" t="inlineStr">
        <is>
          <t>E02004843</t>
        </is>
      </c>
      <c r="C4742" s="417" t="inlineStr">
        <is>
          <t>Broxbourne 001</t>
        </is>
      </c>
      <c r="D4742" s="417" t="inlineStr">
        <is>
          <t>E07000095</t>
        </is>
      </c>
      <c r="E4742" s="417" t="inlineStr">
        <is>
          <t>Broxbourne</t>
        </is>
      </c>
      <c r="F4742" s="417" t="inlineStr">
        <is>
          <t>South East</t>
        </is>
      </c>
      <c r="G4742" s="380" t="inlineStr">
        <is>
          <t>RT Urban Medium</t>
        </is>
      </c>
      <c r="H4742" s="413" t="inlineStr">
        <is>
          <t>Other Urban</t>
        </is>
      </c>
    </row>
    <row r="4743" ht="15.75" customFormat="1" customHeight="1" s="41">
      <c r="B4743" s="416" t="inlineStr">
        <is>
          <t>E02004844</t>
        </is>
      </c>
      <c r="C4743" s="417" t="inlineStr">
        <is>
          <t>Broxbourne 002</t>
        </is>
      </c>
      <c r="D4743" s="417" t="inlineStr">
        <is>
          <t>E07000095</t>
        </is>
      </c>
      <c r="E4743" s="417" t="inlineStr">
        <is>
          <t>Broxbourne</t>
        </is>
      </c>
      <c r="F4743" s="417" t="inlineStr">
        <is>
          <t>South East</t>
        </is>
      </c>
      <c r="G4743" s="380" t="inlineStr">
        <is>
          <t>RT Urban Medium</t>
        </is>
      </c>
      <c r="H4743" s="413" t="inlineStr">
        <is>
          <t>Other Urban</t>
        </is>
      </c>
    </row>
    <row r="4744" ht="15.75" customFormat="1" customHeight="1" s="41">
      <c r="B4744" s="416" t="inlineStr">
        <is>
          <t>E02004845</t>
        </is>
      </c>
      <c r="C4744" s="417" t="inlineStr">
        <is>
          <t>Broxbourne 003</t>
        </is>
      </c>
      <c r="D4744" s="417" t="inlineStr">
        <is>
          <t>E07000095</t>
        </is>
      </c>
      <c r="E4744" s="417" t="inlineStr">
        <is>
          <t>Broxbourne</t>
        </is>
      </c>
      <c r="F4744" s="417" t="inlineStr">
        <is>
          <t>South East</t>
        </is>
      </c>
      <c r="G4744" s="380" t="inlineStr">
        <is>
          <t>RT Urban Medium</t>
        </is>
      </c>
      <c r="H4744" s="413" t="inlineStr">
        <is>
          <t>Other Urban</t>
        </is>
      </c>
    </row>
    <row r="4745" ht="15.75" customFormat="1" customHeight="1" s="41">
      <c r="B4745" s="416" t="inlineStr">
        <is>
          <t>E02004846</t>
        </is>
      </c>
      <c r="C4745" s="417" t="inlineStr">
        <is>
          <t>Broxbourne 004</t>
        </is>
      </c>
      <c r="D4745" s="417" t="inlineStr">
        <is>
          <t>E07000095</t>
        </is>
      </c>
      <c r="E4745" s="417" t="inlineStr">
        <is>
          <t>Broxbourne</t>
        </is>
      </c>
      <c r="F4745" s="417" t="inlineStr">
        <is>
          <t>South East</t>
        </is>
      </c>
      <c r="G4745" s="380" t="inlineStr">
        <is>
          <t>RT Urban Medium</t>
        </is>
      </c>
      <c r="H4745" s="413" t="inlineStr">
        <is>
          <t>Other Urban</t>
        </is>
      </c>
    </row>
    <row r="4746" ht="15.75" customFormat="1" customHeight="1" s="41">
      <c r="B4746" s="416" t="inlineStr">
        <is>
          <t>E02004847</t>
        </is>
      </c>
      <c r="C4746" s="417" t="inlineStr">
        <is>
          <t>Broxbourne 005</t>
        </is>
      </c>
      <c r="D4746" s="417" t="inlineStr">
        <is>
          <t>E07000095</t>
        </is>
      </c>
      <c r="E4746" s="417" t="inlineStr">
        <is>
          <t>Broxbourne</t>
        </is>
      </c>
      <c r="F4746" s="417" t="inlineStr">
        <is>
          <t>South East</t>
        </is>
      </c>
      <c r="G4746" s="380" t="inlineStr">
        <is>
          <t>RT Urban Medium</t>
        </is>
      </c>
      <c r="H4746" s="413" t="inlineStr">
        <is>
          <t>Other Urban</t>
        </is>
      </c>
    </row>
    <row r="4747" ht="15.75" customFormat="1" customHeight="1" s="41">
      <c r="B4747" s="416" t="inlineStr">
        <is>
          <t>E02004848</t>
        </is>
      </c>
      <c r="C4747" s="417" t="inlineStr">
        <is>
          <t>Broxbourne 006</t>
        </is>
      </c>
      <c r="D4747" s="417" t="inlineStr">
        <is>
          <t>E07000095</t>
        </is>
      </c>
      <c r="E4747" s="417" t="inlineStr">
        <is>
          <t>Broxbourne</t>
        </is>
      </c>
      <c r="F4747" s="417" t="inlineStr">
        <is>
          <t>South East</t>
        </is>
      </c>
      <c r="G4747" s="380" t="inlineStr">
        <is>
          <t>RT Urban Medium</t>
        </is>
      </c>
      <c r="H4747" s="413" t="inlineStr">
        <is>
          <t>Other Urban</t>
        </is>
      </c>
    </row>
    <row r="4748" ht="15.75" customFormat="1" customHeight="1" s="41">
      <c r="B4748" s="416" t="inlineStr">
        <is>
          <t>E02004849</t>
        </is>
      </c>
      <c r="C4748" s="417" t="inlineStr">
        <is>
          <t>Broxbourne 007</t>
        </is>
      </c>
      <c r="D4748" s="417" t="inlineStr">
        <is>
          <t>E07000095</t>
        </is>
      </c>
      <c r="E4748" s="417" t="inlineStr">
        <is>
          <t>Broxbourne</t>
        </is>
      </c>
      <c r="F4748" s="417" t="inlineStr">
        <is>
          <t>South East</t>
        </is>
      </c>
      <c r="G4748" s="380" t="inlineStr">
        <is>
          <t>RT Urban Medium</t>
        </is>
      </c>
      <c r="H4748" s="413" t="inlineStr">
        <is>
          <t>Other Urban</t>
        </is>
      </c>
    </row>
    <row r="4749" ht="15.75" customFormat="1" customHeight="1" s="41">
      <c r="B4749" s="416" t="inlineStr">
        <is>
          <t>E02004850</t>
        </is>
      </c>
      <c r="C4749" s="417" t="inlineStr">
        <is>
          <t>Broxbourne 008</t>
        </is>
      </c>
      <c r="D4749" s="417" t="inlineStr">
        <is>
          <t>E07000095</t>
        </is>
      </c>
      <c r="E4749" s="417" t="inlineStr">
        <is>
          <t>Broxbourne</t>
        </is>
      </c>
      <c r="F4749" s="417" t="inlineStr">
        <is>
          <t>South East</t>
        </is>
      </c>
      <c r="G4749" s="380" t="inlineStr">
        <is>
          <t>RT Urban Medium</t>
        </is>
      </c>
      <c r="H4749" s="413" t="inlineStr">
        <is>
          <t>Other Urban</t>
        </is>
      </c>
    </row>
    <row r="4750" ht="15.75" customFormat="1" customHeight="1" s="41">
      <c r="B4750" s="416" t="inlineStr">
        <is>
          <t>E02004851</t>
        </is>
      </c>
      <c r="C4750" s="417" t="inlineStr">
        <is>
          <t>Broxbourne 009</t>
        </is>
      </c>
      <c r="D4750" s="417" t="inlineStr">
        <is>
          <t>E07000095</t>
        </is>
      </c>
      <c r="E4750" s="417" t="inlineStr">
        <is>
          <t>Broxbourne</t>
        </is>
      </c>
      <c r="F4750" s="417" t="inlineStr">
        <is>
          <t>South East</t>
        </is>
      </c>
      <c r="G4750" s="380" t="inlineStr">
        <is>
          <t>RT Urban Medium</t>
        </is>
      </c>
      <c r="H4750" s="413" t="inlineStr">
        <is>
          <t>Other Urban</t>
        </is>
      </c>
    </row>
    <row r="4751" ht="15.75" customFormat="1" customHeight="1" s="41">
      <c r="B4751" s="416" t="inlineStr">
        <is>
          <t>E02004852</t>
        </is>
      </c>
      <c r="C4751" s="417" t="inlineStr">
        <is>
          <t>Broxbourne 010</t>
        </is>
      </c>
      <c r="D4751" s="417" t="inlineStr">
        <is>
          <t>E07000095</t>
        </is>
      </c>
      <c r="E4751" s="417" t="inlineStr">
        <is>
          <t>Broxbourne</t>
        </is>
      </c>
      <c r="F4751" s="417" t="inlineStr">
        <is>
          <t>South East</t>
        </is>
      </c>
      <c r="G4751" s="380" t="inlineStr">
        <is>
          <t>RT Urban Medium</t>
        </is>
      </c>
      <c r="H4751" s="413" t="inlineStr">
        <is>
          <t>Other Urban</t>
        </is>
      </c>
    </row>
    <row r="4752" ht="15.75" customFormat="1" customHeight="1" s="41">
      <c r="B4752" s="416" t="inlineStr">
        <is>
          <t>E02004853</t>
        </is>
      </c>
      <c r="C4752" s="417" t="inlineStr">
        <is>
          <t>Broxbourne 011</t>
        </is>
      </c>
      <c r="D4752" s="417" t="inlineStr">
        <is>
          <t>E07000095</t>
        </is>
      </c>
      <c r="E4752" s="417" t="inlineStr">
        <is>
          <t>Broxbourne</t>
        </is>
      </c>
      <c r="F4752" s="417" t="inlineStr">
        <is>
          <t>South East</t>
        </is>
      </c>
      <c r="G4752" s="380" t="inlineStr">
        <is>
          <t>RT Urban Medium</t>
        </is>
      </c>
      <c r="H4752" s="413" t="inlineStr">
        <is>
          <t>Other Urban</t>
        </is>
      </c>
    </row>
    <row r="4753" ht="15.75" customFormat="1" customHeight="1" s="41">
      <c r="B4753" s="416" t="inlineStr">
        <is>
          <t>E02004854</t>
        </is>
      </c>
      <c r="C4753" s="417" t="inlineStr">
        <is>
          <t>Broxbourne 012</t>
        </is>
      </c>
      <c r="D4753" s="417" t="inlineStr">
        <is>
          <t>E07000095</t>
        </is>
      </c>
      <c r="E4753" s="417" t="inlineStr">
        <is>
          <t>Broxbourne</t>
        </is>
      </c>
      <c r="F4753" s="417" t="inlineStr">
        <is>
          <t>South East</t>
        </is>
      </c>
      <c r="G4753" s="380" t="inlineStr">
        <is>
          <t>RT Urban Medium</t>
        </is>
      </c>
      <c r="H4753" s="413" t="inlineStr">
        <is>
          <t>Other Urban</t>
        </is>
      </c>
    </row>
    <row r="4754" ht="15.75" customFormat="1" customHeight="1" s="41">
      <c r="B4754" s="416" t="inlineStr">
        <is>
          <t>E02004855</t>
        </is>
      </c>
      <c r="C4754" s="417" t="inlineStr">
        <is>
          <t>Broxbourne 013</t>
        </is>
      </c>
      <c r="D4754" s="417" t="inlineStr">
        <is>
          <t>E07000095</t>
        </is>
      </c>
      <c r="E4754" s="417" t="inlineStr">
        <is>
          <t>Broxbourne</t>
        </is>
      </c>
      <c r="F4754" s="417" t="inlineStr">
        <is>
          <t>South East</t>
        </is>
      </c>
      <c r="G4754" s="380" t="inlineStr">
        <is>
          <t>RT Urban Medium</t>
        </is>
      </c>
      <c r="H4754" s="413" t="inlineStr">
        <is>
          <t>Other Urban</t>
        </is>
      </c>
    </row>
    <row r="4755" ht="15.75" customFormat="1" customHeight="1" s="41">
      <c r="B4755" s="416" t="inlineStr">
        <is>
          <t>E02004856</t>
        </is>
      </c>
      <c r="C4755" s="417" t="inlineStr">
        <is>
          <t>Dacorum 001</t>
        </is>
      </c>
      <c r="D4755" s="417" t="inlineStr">
        <is>
          <t>E07000096</t>
        </is>
      </c>
      <c r="E4755" s="417" t="inlineStr">
        <is>
          <t>Dacorum</t>
        </is>
      </c>
      <c r="F4755" s="417" t="inlineStr">
        <is>
          <t>South East</t>
        </is>
      </c>
      <c r="G4755" s="380" t="inlineStr">
        <is>
          <t>RT Rural</t>
        </is>
      </c>
      <c r="H4755" s="413" t="inlineStr">
        <is>
          <t>Rural</t>
        </is>
      </c>
    </row>
    <row r="4756" ht="15.75" customFormat="1" customHeight="1" s="41">
      <c r="B4756" s="416" t="inlineStr">
        <is>
          <t>E02004857</t>
        </is>
      </c>
      <c r="C4756" s="417" t="inlineStr">
        <is>
          <t>Dacorum 002</t>
        </is>
      </c>
      <c r="D4756" s="417" t="inlineStr">
        <is>
          <t>E07000096</t>
        </is>
      </c>
      <c r="E4756" s="417" t="inlineStr">
        <is>
          <t>Dacorum</t>
        </is>
      </c>
      <c r="F4756" s="417" t="inlineStr">
        <is>
          <t>South East</t>
        </is>
      </c>
      <c r="G4756" s="380" t="inlineStr">
        <is>
          <t>RT Rural</t>
        </is>
      </c>
      <c r="H4756" s="413" t="inlineStr">
        <is>
          <t>Rural</t>
        </is>
      </c>
    </row>
    <row r="4757" ht="15.75" customFormat="1" customHeight="1" s="41">
      <c r="B4757" s="416" t="inlineStr">
        <is>
          <t>E02004858</t>
        </is>
      </c>
      <c r="C4757" s="417" t="inlineStr">
        <is>
          <t>Dacorum 003</t>
        </is>
      </c>
      <c r="D4757" s="417" t="inlineStr">
        <is>
          <t>E07000096</t>
        </is>
      </c>
      <c r="E4757" s="417" t="inlineStr">
        <is>
          <t>Dacorum</t>
        </is>
      </c>
      <c r="F4757" s="417" t="inlineStr">
        <is>
          <t>South East</t>
        </is>
      </c>
      <c r="G4757" s="380" t="inlineStr">
        <is>
          <t>RT Rural</t>
        </is>
      </c>
      <c r="H4757" s="413" t="inlineStr">
        <is>
          <t>Rural</t>
        </is>
      </c>
    </row>
    <row r="4758" ht="15.75" customFormat="1" customHeight="1" s="41">
      <c r="B4758" s="416" t="inlineStr">
        <is>
          <t>E02004859</t>
        </is>
      </c>
      <c r="C4758" s="417" t="inlineStr">
        <is>
          <t>Dacorum 004</t>
        </is>
      </c>
      <c r="D4758" s="417" t="inlineStr">
        <is>
          <t>E07000096</t>
        </is>
      </c>
      <c r="E4758" s="417" t="inlineStr">
        <is>
          <t>Dacorum</t>
        </is>
      </c>
      <c r="F4758" s="417" t="inlineStr">
        <is>
          <t>South East</t>
        </is>
      </c>
      <c r="G4758" s="380" t="inlineStr">
        <is>
          <t>RT Rural</t>
        </is>
      </c>
      <c r="H4758" s="413" t="inlineStr">
        <is>
          <t>Rural</t>
        </is>
      </c>
    </row>
    <row r="4759" ht="15.75" customFormat="1" customHeight="1" s="41">
      <c r="B4759" s="416" t="inlineStr">
        <is>
          <t>E02004860</t>
        </is>
      </c>
      <c r="C4759" s="417" t="inlineStr">
        <is>
          <t>Dacorum 005</t>
        </is>
      </c>
      <c r="D4759" s="417" t="inlineStr">
        <is>
          <t>E07000096</t>
        </is>
      </c>
      <c r="E4759" s="417" t="inlineStr">
        <is>
          <t>Dacorum</t>
        </is>
      </c>
      <c r="F4759" s="417" t="inlineStr">
        <is>
          <t>South East</t>
        </is>
      </c>
      <c r="G4759" s="380" t="inlineStr">
        <is>
          <t>RT Urban Medium</t>
        </is>
      </c>
      <c r="H4759" s="413" t="inlineStr">
        <is>
          <t>Other Urban</t>
        </is>
      </c>
    </row>
    <row r="4760" ht="15.75" customFormat="1" customHeight="1" s="41">
      <c r="B4760" s="416" t="inlineStr">
        <is>
          <t>E02004861</t>
        </is>
      </c>
      <c r="C4760" s="417" t="inlineStr">
        <is>
          <t>Dacorum 006</t>
        </is>
      </c>
      <c r="D4760" s="417" t="inlineStr">
        <is>
          <t>E07000096</t>
        </is>
      </c>
      <c r="E4760" s="417" t="inlineStr">
        <is>
          <t>Dacorum</t>
        </is>
      </c>
      <c r="F4760" s="417" t="inlineStr">
        <is>
          <t>South East</t>
        </is>
      </c>
      <c r="G4760" s="380" t="inlineStr">
        <is>
          <t>RT Rural</t>
        </is>
      </c>
      <c r="H4760" s="413" t="inlineStr">
        <is>
          <t>Rural</t>
        </is>
      </c>
    </row>
    <row r="4761" ht="15.75" customFormat="1" customHeight="1" s="41">
      <c r="B4761" s="416" t="inlineStr">
        <is>
          <t>E02004862</t>
        </is>
      </c>
      <c r="C4761" s="417" t="inlineStr">
        <is>
          <t>Dacorum 007</t>
        </is>
      </c>
      <c r="D4761" s="417" t="inlineStr">
        <is>
          <t>E07000096</t>
        </is>
      </c>
      <c r="E4761" s="417" t="inlineStr">
        <is>
          <t>Dacorum</t>
        </is>
      </c>
      <c r="F4761" s="417" t="inlineStr">
        <is>
          <t>South East</t>
        </is>
      </c>
      <c r="G4761" s="380" t="inlineStr">
        <is>
          <t>RT Urban Medium</t>
        </is>
      </c>
      <c r="H4761" s="413" t="inlineStr">
        <is>
          <t>Other Urban</t>
        </is>
      </c>
    </row>
    <row r="4762" ht="15.75" customFormat="1" customHeight="1" s="41">
      <c r="B4762" s="416" t="inlineStr">
        <is>
          <t>E02004863</t>
        </is>
      </c>
      <c r="C4762" s="417" t="inlineStr">
        <is>
          <t>Dacorum 008</t>
        </is>
      </c>
      <c r="D4762" s="417" t="inlineStr">
        <is>
          <t>E07000096</t>
        </is>
      </c>
      <c r="E4762" s="417" t="inlineStr">
        <is>
          <t>Dacorum</t>
        </is>
      </c>
      <c r="F4762" s="417" t="inlineStr">
        <is>
          <t>South East</t>
        </is>
      </c>
      <c r="G4762" s="380" t="inlineStr">
        <is>
          <t>RT Urban Medium</t>
        </is>
      </c>
      <c r="H4762" s="413" t="inlineStr">
        <is>
          <t>Other Urban</t>
        </is>
      </c>
    </row>
    <row r="4763" ht="15.75" customFormat="1" customHeight="1" s="41">
      <c r="B4763" s="416" t="inlineStr">
        <is>
          <t>E02004864</t>
        </is>
      </c>
      <c r="C4763" s="417" t="inlineStr">
        <is>
          <t>Dacorum 009</t>
        </is>
      </c>
      <c r="D4763" s="417" t="inlineStr">
        <is>
          <t>E07000096</t>
        </is>
      </c>
      <c r="E4763" s="417" t="inlineStr">
        <is>
          <t>Dacorum</t>
        </is>
      </c>
      <c r="F4763" s="417" t="inlineStr">
        <is>
          <t>South East</t>
        </is>
      </c>
      <c r="G4763" s="380" t="inlineStr">
        <is>
          <t>RT Urban Small</t>
        </is>
      </c>
      <c r="H4763" s="413" t="inlineStr">
        <is>
          <t>Other Urban</t>
        </is>
      </c>
    </row>
    <row r="4764" ht="15.75" customFormat="1" customHeight="1" s="41">
      <c r="B4764" s="416" t="inlineStr">
        <is>
          <t>E02004865</t>
        </is>
      </c>
      <c r="C4764" s="417" t="inlineStr">
        <is>
          <t>Dacorum 010</t>
        </is>
      </c>
      <c r="D4764" s="417" t="inlineStr">
        <is>
          <t>E07000096</t>
        </is>
      </c>
      <c r="E4764" s="417" t="inlineStr">
        <is>
          <t>Dacorum</t>
        </is>
      </c>
      <c r="F4764" s="417" t="inlineStr">
        <is>
          <t>South East</t>
        </is>
      </c>
      <c r="G4764" s="380" t="inlineStr">
        <is>
          <t>RT Urban Medium</t>
        </is>
      </c>
      <c r="H4764" s="413" t="inlineStr">
        <is>
          <t>Other Urban</t>
        </is>
      </c>
    </row>
    <row r="4765" ht="15.75" customFormat="1" customHeight="1" s="41">
      <c r="B4765" s="416" t="inlineStr">
        <is>
          <t>E02004866</t>
        </is>
      </c>
      <c r="C4765" s="417" t="inlineStr">
        <is>
          <t>Dacorum 011</t>
        </is>
      </c>
      <c r="D4765" s="417" t="inlineStr">
        <is>
          <t>E07000096</t>
        </is>
      </c>
      <c r="E4765" s="417" t="inlineStr">
        <is>
          <t>Dacorum</t>
        </is>
      </c>
      <c r="F4765" s="417" t="inlineStr">
        <is>
          <t>South East</t>
        </is>
      </c>
      <c r="G4765" s="380" t="inlineStr">
        <is>
          <t>RT Urban Medium</t>
        </is>
      </c>
      <c r="H4765" s="413" t="inlineStr">
        <is>
          <t>Other Urban</t>
        </is>
      </c>
    </row>
    <row r="4766" ht="15.75" customFormat="1" customHeight="1" s="41">
      <c r="B4766" s="416" t="inlineStr">
        <is>
          <t>E02004867</t>
        </is>
      </c>
      <c r="C4766" s="417" t="inlineStr">
        <is>
          <t>Dacorum 012</t>
        </is>
      </c>
      <c r="D4766" s="417" t="inlineStr">
        <is>
          <t>E07000096</t>
        </is>
      </c>
      <c r="E4766" s="417" t="inlineStr">
        <is>
          <t>Dacorum</t>
        </is>
      </c>
      <c r="F4766" s="417" t="inlineStr">
        <is>
          <t>South East</t>
        </is>
      </c>
      <c r="G4766" s="380" t="inlineStr">
        <is>
          <t>RT Urban Small</t>
        </is>
      </c>
      <c r="H4766" s="413" t="inlineStr">
        <is>
          <t>Other Urban</t>
        </is>
      </c>
    </row>
    <row r="4767" ht="15.75" customFormat="1" customHeight="1" s="41">
      <c r="B4767" s="416" t="inlineStr">
        <is>
          <t>E02004868</t>
        </is>
      </c>
      <c r="C4767" s="417" t="inlineStr">
        <is>
          <t>Dacorum 013</t>
        </is>
      </c>
      <c r="D4767" s="417" t="inlineStr">
        <is>
          <t>E07000096</t>
        </is>
      </c>
      <c r="E4767" s="417" t="inlineStr">
        <is>
          <t>Dacorum</t>
        </is>
      </c>
      <c r="F4767" s="417" t="inlineStr">
        <is>
          <t>South East</t>
        </is>
      </c>
      <c r="G4767" s="380" t="inlineStr">
        <is>
          <t>RT Urban Medium</t>
        </is>
      </c>
      <c r="H4767" s="413" t="inlineStr">
        <is>
          <t>Other Urban</t>
        </is>
      </c>
    </row>
    <row r="4768" ht="15.75" customFormat="1" customHeight="1" s="41">
      <c r="B4768" s="416" t="inlineStr">
        <is>
          <t>E02004869</t>
        </is>
      </c>
      <c r="C4768" s="417" t="inlineStr">
        <is>
          <t>Dacorum 014</t>
        </is>
      </c>
      <c r="D4768" s="417" t="inlineStr">
        <is>
          <t>E07000096</t>
        </is>
      </c>
      <c r="E4768" s="417" t="inlineStr">
        <is>
          <t>Dacorum</t>
        </is>
      </c>
      <c r="F4768" s="417" t="inlineStr">
        <is>
          <t>South East</t>
        </is>
      </c>
      <c r="G4768" s="380" t="inlineStr">
        <is>
          <t>RT Urban Small</t>
        </is>
      </c>
      <c r="H4768" s="413" t="inlineStr">
        <is>
          <t>Other Urban</t>
        </is>
      </c>
    </row>
    <row r="4769" ht="15.75" customFormat="1" customHeight="1" s="41">
      <c r="B4769" s="416" t="inlineStr">
        <is>
          <t>E02004870</t>
        </is>
      </c>
      <c r="C4769" s="417" t="inlineStr">
        <is>
          <t>Dacorum 015</t>
        </is>
      </c>
      <c r="D4769" s="417" t="inlineStr">
        <is>
          <t>E07000096</t>
        </is>
      </c>
      <c r="E4769" s="417" t="inlineStr">
        <is>
          <t>Dacorum</t>
        </is>
      </c>
      <c r="F4769" s="417" t="inlineStr">
        <is>
          <t>South East</t>
        </is>
      </c>
      <c r="G4769" s="380" t="inlineStr">
        <is>
          <t>RT Urban Medium</t>
        </is>
      </c>
      <c r="H4769" s="413" t="inlineStr">
        <is>
          <t>Other Urban</t>
        </is>
      </c>
    </row>
    <row r="4770" ht="15.75" customFormat="1" customHeight="1" s="41">
      <c r="B4770" s="416" t="inlineStr">
        <is>
          <t>E02004871</t>
        </is>
      </c>
      <c r="C4770" s="417" t="inlineStr">
        <is>
          <t>Dacorum 016</t>
        </is>
      </c>
      <c r="D4770" s="417" t="inlineStr">
        <is>
          <t>E07000096</t>
        </is>
      </c>
      <c r="E4770" s="417" t="inlineStr">
        <is>
          <t>Dacorum</t>
        </is>
      </c>
      <c r="F4770" s="417" t="inlineStr">
        <is>
          <t>South East</t>
        </is>
      </c>
      <c r="G4770" s="380" t="inlineStr">
        <is>
          <t>RT Urban Medium</t>
        </is>
      </c>
      <c r="H4770" s="413" t="inlineStr">
        <is>
          <t>Other Urban</t>
        </is>
      </c>
    </row>
    <row r="4771" ht="15.75" customFormat="1" customHeight="1" s="41">
      <c r="B4771" s="416" t="inlineStr">
        <is>
          <t>E02004872</t>
        </is>
      </c>
      <c r="C4771" s="417" t="inlineStr">
        <is>
          <t>Dacorum 017</t>
        </is>
      </c>
      <c r="D4771" s="417" t="inlineStr">
        <is>
          <t>E07000096</t>
        </is>
      </c>
      <c r="E4771" s="417" t="inlineStr">
        <is>
          <t>Dacorum</t>
        </is>
      </c>
      <c r="F4771" s="417" t="inlineStr">
        <is>
          <t>South East</t>
        </is>
      </c>
      <c r="G4771" s="380" t="inlineStr">
        <is>
          <t>RT Urban Medium</t>
        </is>
      </c>
      <c r="H4771" s="413" t="inlineStr">
        <is>
          <t>Other Urban</t>
        </is>
      </c>
    </row>
    <row r="4772" ht="15.75" customFormat="1" customHeight="1" s="41">
      <c r="B4772" s="416" t="inlineStr">
        <is>
          <t>E02004873</t>
        </is>
      </c>
      <c r="C4772" s="417" t="inlineStr">
        <is>
          <t>Dacorum 018</t>
        </is>
      </c>
      <c r="D4772" s="417" t="inlineStr">
        <is>
          <t>E07000096</t>
        </is>
      </c>
      <c r="E4772" s="417" t="inlineStr">
        <is>
          <t>Dacorum</t>
        </is>
      </c>
      <c r="F4772" s="417" t="inlineStr">
        <is>
          <t>South East</t>
        </is>
      </c>
      <c r="G4772" s="380" t="inlineStr">
        <is>
          <t>RT Urban Medium</t>
        </is>
      </c>
      <c r="H4772" s="413" t="inlineStr">
        <is>
          <t>Other Urban</t>
        </is>
      </c>
    </row>
    <row r="4773" ht="15.75" customFormat="1" customHeight="1" s="41">
      <c r="B4773" s="416" t="inlineStr">
        <is>
          <t>E02004874</t>
        </is>
      </c>
      <c r="C4773" s="417" t="inlineStr">
        <is>
          <t>Dacorum 019</t>
        </is>
      </c>
      <c r="D4773" s="417" t="inlineStr">
        <is>
          <t>E07000096</t>
        </is>
      </c>
      <c r="E4773" s="417" t="inlineStr">
        <is>
          <t>Dacorum</t>
        </is>
      </c>
      <c r="F4773" s="417" t="inlineStr">
        <is>
          <t>South East</t>
        </is>
      </c>
      <c r="G4773" s="380" t="inlineStr">
        <is>
          <t>RT Urban Medium</t>
        </is>
      </c>
      <c r="H4773" s="413" t="inlineStr">
        <is>
          <t>Other Urban</t>
        </is>
      </c>
    </row>
    <row r="4774" ht="15.75" customFormat="1" customHeight="1" s="41">
      <c r="B4774" s="416" t="inlineStr">
        <is>
          <t>E02004875</t>
        </is>
      </c>
      <c r="C4774" s="417" t="inlineStr">
        <is>
          <t>Dacorum 020</t>
        </is>
      </c>
      <c r="D4774" s="417" t="inlineStr">
        <is>
          <t>E07000096</t>
        </is>
      </c>
      <c r="E4774" s="417" t="inlineStr">
        <is>
          <t>Dacorum</t>
        </is>
      </c>
      <c r="F4774" s="417" t="inlineStr">
        <is>
          <t>South East</t>
        </is>
      </c>
      <c r="G4774" s="380" t="inlineStr">
        <is>
          <t>RT Urban Medium</t>
        </is>
      </c>
      <c r="H4774" s="413" t="inlineStr">
        <is>
          <t>Other Urban</t>
        </is>
      </c>
    </row>
    <row r="4775" ht="15.75" customFormat="1" customHeight="1" s="41">
      <c r="B4775" s="416" t="inlineStr">
        <is>
          <t>E02004876</t>
        </is>
      </c>
      <c r="C4775" s="417" t="inlineStr">
        <is>
          <t>Dacorum 021</t>
        </is>
      </c>
      <c r="D4775" s="417" t="inlineStr">
        <is>
          <t>E07000096</t>
        </is>
      </c>
      <c r="E4775" s="417" t="inlineStr">
        <is>
          <t>Dacorum</t>
        </is>
      </c>
      <c r="F4775" s="417" t="inlineStr">
        <is>
          <t>South East</t>
        </is>
      </c>
      <c r="G4775" s="380" t="inlineStr">
        <is>
          <t>RT Rural</t>
        </is>
      </c>
      <c r="H4775" s="413" t="inlineStr">
        <is>
          <t>Rural</t>
        </is>
      </c>
    </row>
    <row r="4776" ht="15.75" customFormat="1" customHeight="1" s="41">
      <c r="B4776" s="416" t="inlineStr">
        <is>
          <t>E02004877</t>
        </is>
      </c>
      <c r="C4776" s="417" t="inlineStr">
        <is>
          <t>Dacorum 022</t>
        </is>
      </c>
      <c r="D4776" s="417" t="inlineStr">
        <is>
          <t>E07000096</t>
        </is>
      </c>
      <c r="E4776" s="417" t="inlineStr">
        <is>
          <t>Dacorum</t>
        </is>
      </c>
      <c r="F4776" s="417" t="inlineStr">
        <is>
          <t>South East</t>
        </is>
      </c>
      <c r="G4776" s="380" t="inlineStr">
        <is>
          <t>RT Urban Medium</t>
        </is>
      </c>
      <c r="H4776" s="413" t="inlineStr">
        <is>
          <t>Other Urban</t>
        </is>
      </c>
    </row>
    <row r="4777" ht="15.75" customFormat="1" customHeight="1" s="41">
      <c r="B4777" s="416" t="inlineStr">
        <is>
          <t>E02004878</t>
        </is>
      </c>
      <c r="C4777" s="417" t="inlineStr">
        <is>
          <t>East Hertfordshire 001</t>
        </is>
      </c>
      <c r="D4777" s="417" t="inlineStr">
        <is>
          <t>E07000097</t>
        </is>
      </c>
      <c r="E4777" s="417" t="inlineStr">
        <is>
          <t>East Hertfordshire</t>
        </is>
      </c>
      <c r="F4777" s="417" t="inlineStr">
        <is>
          <t>South East</t>
        </is>
      </c>
      <c r="G4777" s="380" t="inlineStr">
        <is>
          <t>RT Rural</t>
        </is>
      </c>
      <c r="H4777" s="413" t="inlineStr">
        <is>
          <t>Rural</t>
        </is>
      </c>
    </row>
    <row r="4778" ht="15.75" customFormat="1" customHeight="1" s="41">
      <c r="B4778" s="416" t="inlineStr">
        <is>
          <t>E02004879</t>
        </is>
      </c>
      <c r="C4778" s="417" t="inlineStr">
        <is>
          <t>East Hertfordshire 002</t>
        </is>
      </c>
      <c r="D4778" s="417" t="inlineStr">
        <is>
          <t>E07000097</t>
        </is>
      </c>
      <c r="E4778" s="417" t="inlineStr">
        <is>
          <t>East Hertfordshire</t>
        </is>
      </c>
      <c r="F4778" s="417" t="inlineStr">
        <is>
          <t>South East</t>
        </is>
      </c>
      <c r="G4778" s="380" t="inlineStr">
        <is>
          <t>RT Rural</t>
        </is>
      </c>
      <c r="H4778" s="413" t="inlineStr">
        <is>
          <t>Rural</t>
        </is>
      </c>
    </row>
    <row r="4779" ht="15.75" customFormat="1" customHeight="1" s="41">
      <c r="B4779" s="416" t="inlineStr">
        <is>
          <t>E02004880</t>
        </is>
      </c>
      <c r="C4779" s="417" t="inlineStr">
        <is>
          <t>East Hertfordshire 003</t>
        </is>
      </c>
      <c r="D4779" s="417" t="inlineStr">
        <is>
          <t>E07000097</t>
        </is>
      </c>
      <c r="E4779" s="417" t="inlineStr">
        <is>
          <t>East Hertfordshire</t>
        </is>
      </c>
      <c r="F4779" s="417" t="inlineStr">
        <is>
          <t>South East</t>
        </is>
      </c>
      <c r="G4779" s="380" t="inlineStr">
        <is>
          <t>RT Rural</t>
        </is>
      </c>
      <c r="H4779" s="413" t="inlineStr">
        <is>
          <t>Rural</t>
        </is>
      </c>
    </row>
    <row r="4780" ht="15.75" customFormat="1" customHeight="1" s="41">
      <c r="B4780" s="416" t="inlineStr">
        <is>
          <t>E02004881</t>
        </is>
      </c>
      <c r="C4780" s="417" t="inlineStr">
        <is>
          <t>East Hertfordshire 004</t>
        </is>
      </c>
      <c r="D4780" s="417" t="inlineStr">
        <is>
          <t>E07000097</t>
        </is>
      </c>
      <c r="E4780" s="417" t="inlineStr">
        <is>
          <t>East Hertfordshire</t>
        </is>
      </c>
      <c r="F4780" s="417" t="inlineStr">
        <is>
          <t>South East</t>
        </is>
      </c>
      <c r="G4780" s="380" t="inlineStr">
        <is>
          <t>RT Urban Medium</t>
        </is>
      </c>
      <c r="H4780" s="413" t="inlineStr">
        <is>
          <t>Other Urban</t>
        </is>
      </c>
    </row>
    <row r="4781" ht="15.75" customFormat="1" customHeight="1" s="41">
      <c r="B4781" s="416" t="inlineStr">
        <is>
          <t>E02004882</t>
        </is>
      </c>
      <c r="C4781" s="417" t="inlineStr">
        <is>
          <t>East Hertfordshire 005</t>
        </is>
      </c>
      <c r="D4781" s="417" t="inlineStr">
        <is>
          <t>E07000097</t>
        </is>
      </c>
      <c r="E4781" s="417" t="inlineStr">
        <is>
          <t>East Hertfordshire</t>
        </is>
      </c>
      <c r="F4781" s="417" t="inlineStr">
        <is>
          <t>South East</t>
        </is>
      </c>
      <c r="G4781" s="380" t="inlineStr">
        <is>
          <t>RT Urban Medium</t>
        </is>
      </c>
      <c r="H4781" s="413" t="inlineStr">
        <is>
          <t>Other Urban</t>
        </is>
      </c>
    </row>
    <row r="4782" ht="15.75" customFormat="1" customHeight="1" s="41">
      <c r="B4782" s="416" t="inlineStr">
        <is>
          <t>E02004883</t>
        </is>
      </c>
      <c r="C4782" s="417" t="inlineStr">
        <is>
          <t>East Hertfordshire 006</t>
        </is>
      </c>
      <c r="D4782" s="417" t="inlineStr">
        <is>
          <t>E07000097</t>
        </is>
      </c>
      <c r="E4782" s="417" t="inlineStr">
        <is>
          <t>East Hertfordshire</t>
        </is>
      </c>
      <c r="F4782" s="417" t="inlineStr">
        <is>
          <t>South East</t>
        </is>
      </c>
      <c r="G4782" s="380" t="inlineStr">
        <is>
          <t>RT Rural</t>
        </is>
      </c>
      <c r="H4782" s="413" t="inlineStr">
        <is>
          <t>Rural</t>
        </is>
      </c>
    </row>
    <row r="4783" ht="15.75" customFormat="1" customHeight="1" s="41">
      <c r="B4783" s="416" t="inlineStr">
        <is>
          <t>E02004884</t>
        </is>
      </c>
      <c r="C4783" s="417" t="inlineStr">
        <is>
          <t>East Hertfordshire 007</t>
        </is>
      </c>
      <c r="D4783" s="417" t="inlineStr">
        <is>
          <t>E07000097</t>
        </is>
      </c>
      <c r="E4783" s="417" t="inlineStr">
        <is>
          <t>East Hertfordshire</t>
        </is>
      </c>
      <c r="F4783" s="417" t="inlineStr">
        <is>
          <t>South East</t>
        </is>
      </c>
      <c r="G4783" s="380" t="inlineStr">
        <is>
          <t>RT Urban Medium</t>
        </is>
      </c>
      <c r="H4783" s="413" t="inlineStr">
        <is>
          <t>Other Urban</t>
        </is>
      </c>
    </row>
    <row r="4784" ht="15.75" customFormat="1" customHeight="1" s="41">
      <c r="B4784" s="416" t="inlineStr">
        <is>
          <t>E02004885</t>
        </is>
      </c>
      <c r="C4784" s="417" t="inlineStr">
        <is>
          <t>East Hertfordshire 008</t>
        </is>
      </c>
      <c r="D4784" s="417" t="inlineStr">
        <is>
          <t>E07000097</t>
        </is>
      </c>
      <c r="E4784" s="417" t="inlineStr">
        <is>
          <t>East Hertfordshire</t>
        </is>
      </c>
      <c r="F4784" s="417" t="inlineStr">
        <is>
          <t>South East</t>
        </is>
      </c>
      <c r="G4784" s="380" t="inlineStr">
        <is>
          <t>RT Urban Medium</t>
        </is>
      </c>
      <c r="H4784" s="413" t="inlineStr">
        <is>
          <t>Other Urban</t>
        </is>
      </c>
    </row>
    <row r="4785" ht="15.75" customFormat="1" customHeight="1" s="41">
      <c r="B4785" s="416" t="inlineStr">
        <is>
          <t>E02004886</t>
        </is>
      </c>
      <c r="C4785" s="417" t="inlineStr">
        <is>
          <t>East Hertfordshire 009</t>
        </is>
      </c>
      <c r="D4785" s="417" t="inlineStr">
        <is>
          <t>E07000097</t>
        </is>
      </c>
      <c r="E4785" s="417" t="inlineStr">
        <is>
          <t>East Hertfordshire</t>
        </is>
      </c>
      <c r="F4785" s="417" t="inlineStr">
        <is>
          <t>South East</t>
        </is>
      </c>
      <c r="G4785" s="380" t="inlineStr">
        <is>
          <t>RT Rural</t>
        </is>
      </c>
      <c r="H4785" s="413" t="inlineStr">
        <is>
          <t>Rural</t>
        </is>
      </c>
    </row>
    <row r="4786" ht="15.75" customFormat="1" customHeight="1" s="41">
      <c r="B4786" s="416" t="inlineStr">
        <is>
          <t>E02004887</t>
        </is>
      </c>
      <c r="C4786" s="417" t="inlineStr">
        <is>
          <t>East Hertfordshire 010</t>
        </is>
      </c>
      <c r="D4786" s="417" t="inlineStr">
        <is>
          <t>E07000097</t>
        </is>
      </c>
      <c r="E4786" s="417" t="inlineStr">
        <is>
          <t>East Hertfordshire</t>
        </is>
      </c>
      <c r="F4786" s="417" t="inlineStr">
        <is>
          <t>South East</t>
        </is>
      </c>
      <c r="G4786" s="380" t="inlineStr">
        <is>
          <t>RT Rural</t>
        </is>
      </c>
      <c r="H4786" s="413" t="inlineStr">
        <is>
          <t>Rural</t>
        </is>
      </c>
    </row>
    <row r="4787" ht="15.75" customFormat="1" customHeight="1" s="41">
      <c r="B4787" s="416" t="inlineStr">
        <is>
          <t>E02004888</t>
        </is>
      </c>
      <c r="C4787" s="417" t="inlineStr">
        <is>
          <t>East Hertfordshire 011</t>
        </is>
      </c>
      <c r="D4787" s="417" t="inlineStr">
        <is>
          <t>E07000097</t>
        </is>
      </c>
      <c r="E4787" s="417" t="inlineStr">
        <is>
          <t>East Hertfordshire</t>
        </is>
      </c>
      <c r="F4787" s="417" t="inlineStr">
        <is>
          <t>South East</t>
        </is>
      </c>
      <c r="G4787" s="380" t="inlineStr">
        <is>
          <t>RT Urban Medium</t>
        </is>
      </c>
      <c r="H4787" s="413" t="inlineStr">
        <is>
          <t>Other Urban</t>
        </is>
      </c>
    </row>
    <row r="4788" ht="15.75" customFormat="1" customHeight="1" s="41">
      <c r="B4788" s="416" t="inlineStr">
        <is>
          <t>E02004889</t>
        </is>
      </c>
      <c r="C4788" s="417" t="inlineStr">
        <is>
          <t>East Hertfordshire 012</t>
        </is>
      </c>
      <c r="D4788" s="417" t="inlineStr">
        <is>
          <t>E07000097</t>
        </is>
      </c>
      <c r="E4788" s="417" t="inlineStr">
        <is>
          <t>East Hertfordshire</t>
        </is>
      </c>
      <c r="F4788" s="417" t="inlineStr">
        <is>
          <t>South East</t>
        </is>
      </c>
      <c r="G4788" s="380" t="inlineStr">
        <is>
          <t>RT Urban Medium</t>
        </is>
      </c>
      <c r="H4788" s="413" t="inlineStr">
        <is>
          <t>Other Urban</t>
        </is>
      </c>
    </row>
    <row r="4789" ht="15.75" customFormat="1" customHeight="1" s="41">
      <c r="B4789" s="416" t="inlineStr">
        <is>
          <t>E02004890</t>
        </is>
      </c>
      <c r="C4789" s="417" t="inlineStr">
        <is>
          <t>East Hertfordshire 013</t>
        </is>
      </c>
      <c r="D4789" s="417" t="inlineStr">
        <is>
          <t>E07000097</t>
        </is>
      </c>
      <c r="E4789" s="417" t="inlineStr">
        <is>
          <t>East Hertfordshire</t>
        </is>
      </c>
      <c r="F4789" s="417" t="inlineStr">
        <is>
          <t>South East</t>
        </is>
      </c>
      <c r="G4789" s="380" t="inlineStr">
        <is>
          <t>RT Urban Medium</t>
        </is>
      </c>
      <c r="H4789" s="413" t="inlineStr">
        <is>
          <t>Other Urban</t>
        </is>
      </c>
    </row>
    <row r="4790" ht="15.75" customFormat="1" customHeight="1" s="41">
      <c r="B4790" s="416" t="inlineStr">
        <is>
          <t>E02004891</t>
        </is>
      </c>
      <c r="C4790" s="417" t="inlineStr">
        <is>
          <t>East Hertfordshire 014</t>
        </is>
      </c>
      <c r="D4790" s="417" t="inlineStr">
        <is>
          <t>E07000097</t>
        </is>
      </c>
      <c r="E4790" s="417" t="inlineStr">
        <is>
          <t>East Hertfordshire</t>
        </is>
      </c>
      <c r="F4790" s="417" t="inlineStr">
        <is>
          <t>South East</t>
        </is>
      </c>
      <c r="G4790" s="380" t="inlineStr">
        <is>
          <t>RT Urban Medium</t>
        </is>
      </c>
      <c r="H4790" s="413" t="inlineStr">
        <is>
          <t>Other Urban</t>
        </is>
      </c>
    </row>
    <row r="4791" ht="15.75" customFormat="1" customHeight="1" s="41">
      <c r="B4791" s="416" t="inlineStr">
        <is>
          <t>E02004892</t>
        </is>
      </c>
      <c r="C4791" s="417" t="inlineStr">
        <is>
          <t>East Hertfordshire 015</t>
        </is>
      </c>
      <c r="D4791" s="417" t="inlineStr">
        <is>
          <t>E07000097</t>
        </is>
      </c>
      <c r="E4791" s="417" t="inlineStr">
        <is>
          <t>East Hertfordshire</t>
        </is>
      </c>
      <c r="F4791" s="417" t="inlineStr">
        <is>
          <t>South East</t>
        </is>
      </c>
      <c r="G4791" s="380" t="inlineStr">
        <is>
          <t>RT Urban Medium</t>
        </is>
      </c>
      <c r="H4791" s="413" t="inlineStr">
        <is>
          <t>Other Urban</t>
        </is>
      </c>
    </row>
    <row r="4792" ht="15.75" customFormat="1" customHeight="1" s="41">
      <c r="B4792" s="416" t="inlineStr">
        <is>
          <t>E02004893</t>
        </is>
      </c>
      <c r="C4792" s="417" t="inlineStr">
        <is>
          <t>East Hertfordshire 016</t>
        </is>
      </c>
      <c r="D4792" s="417" t="inlineStr">
        <is>
          <t>E07000097</t>
        </is>
      </c>
      <c r="E4792" s="417" t="inlineStr">
        <is>
          <t>East Hertfordshire</t>
        </is>
      </c>
      <c r="F4792" s="417" t="inlineStr">
        <is>
          <t>South East</t>
        </is>
      </c>
      <c r="G4792" s="380" t="inlineStr">
        <is>
          <t>RT Urban Medium</t>
        </is>
      </c>
      <c r="H4792" s="413" t="inlineStr">
        <is>
          <t>Other Urban</t>
        </is>
      </c>
    </row>
    <row r="4793" ht="15.75" customFormat="1" customHeight="1" s="41">
      <c r="B4793" s="416" t="inlineStr">
        <is>
          <t>E02004894</t>
        </is>
      </c>
      <c r="C4793" s="417" t="inlineStr">
        <is>
          <t>East Hertfordshire 017</t>
        </is>
      </c>
      <c r="D4793" s="417" t="inlineStr">
        <is>
          <t>E07000097</t>
        </is>
      </c>
      <c r="E4793" s="417" t="inlineStr">
        <is>
          <t>East Hertfordshire</t>
        </is>
      </c>
      <c r="F4793" s="417" t="inlineStr">
        <is>
          <t>South East</t>
        </is>
      </c>
      <c r="G4793" s="380" t="inlineStr">
        <is>
          <t>RT Urban Medium</t>
        </is>
      </c>
      <c r="H4793" s="413" t="inlineStr">
        <is>
          <t>Other Urban</t>
        </is>
      </c>
    </row>
    <row r="4794" ht="15.75" customFormat="1" customHeight="1" s="41">
      <c r="B4794" s="416" t="inlineStr">
        <is>
          <t>E02004895</t>
        </is>
      </c>
      <c r="C4794" s="417" t="inlineStr">
        <is>
          <t>East Hertfordshire 018</t>
        </is>
      </c>
      <c r="D4794" s="417" t="inlineStr">
        <is>
          <t>E07000097</t>
        </is>
      </c>
      <c r="E4794" s="417" t="inlineStr">
        <is>
          <t>East Hertfordshire</t>
        </is>
      </c>
      <c r="F4794" s="417" t="inlineStr">
        <is>
          <t>South East</t>
        </is>
      </c>
      <c r="G4794" s="380" t="inlineStr">
        <is>
          <t>RT Rural</t>
        </is>
      </c>
      <c r="H4794" s="413" t="inlineStr">
        <is>
          <t>Rural</t>
        </is>
      </c>
    </row>
    <row r="4795" ht="15.75" customFormat="1" customHeight="1" s="41">
      <c r="B4795" s="416" t="inlineStr">
        <is>
          <t>E02004896</t>
        </is>
      </c>
      <c r="C4795" s="417" t="inlineStr">
        <is>
          <t>Hertsmere 001</t>
        </is>
      </c>
      <c r="D4795" s="417" t="inlineStr">
        <is>
          <t>E07000098</t>
        </is>
      </c>
      <c r="E4795" s="417" t="inlineStr">
        <is>
          <t>Hertsmere</t>
        </is>
      </c>
      <c r="F4795" s="417" t="inlineStr">
        <is>
          <t>South East</t>
        </is>
      </c>
      <c r="G4795" s="380" t="inlineStr">
        <is>
          <t>RT Urban Small</t>
        </is>
      </c>
      <c r="H4795" s="413" t="inlineStr">
        <is>
          <t>Other Urban</t>
        </is>
      </c>
    </row>
    <row r="4796" ht="15.75" customFormat="1" customHeight="1" s="41">
      <c r="B4796" s="416" t="inlineStr">
        <is>
          <t>E02004897</t>
        </is>
      </c>
      <c r="C4796" s="417" t="inlineStr">
        <is>
          <t>Hertsmere 002</t>
        </is>
      </c>
      <c r="D4796" s="417" t="inlineStr">
        <is>
          <t>E07000098</t>
        </is>
      </c>
      <c r="E4796" s="417" t="inlineStr">
        <is>
          <t>Hertsmere</t>
        </is>
      </c>
      <c r="F4796" s="417" t="inlineStr">
        <is>
          <t>South East</t>
        </is>
      </c>
      <c r="G4796" s="380" t="inlineStr">
        <is>
          <t>RT Rural</t>
        </is>
      </c>
      <c r="H4796" s="413" t="inlineStr">
        <is>
          <t>Rural</t>
        </is>
      </c>
    </row>
    <row r="4797" ht="15.75" customFormat="1" customHeight="1" s="41">
      <c r="B4797" s="416" t="inlineStr">
        <is>
          <t>E02004898</t>
        </is>
      </c>
      <c r="C4797" s="417" t="inlineStr">
        <is>
          <t>Hertsmere 003</t>
        </is>
      </c>
      <c r="D4797" s="417" t="inlineStr">
        <is>
          <t>E07000098</t>
        </is>
      </c>
      <c r="E4797" s="417" t="inlineStr">
        <is>
          <t>Hertsmere</t>
        </is>
      </c>
      <c r="F4797" s="417" t="inlineStr">
        <is>
          <t>South East</t>
        </is>
      </c>
      <c r="G4797" s="380" t="inlineStr">
        <is>
          <t>RT Urban Small</t>
        </is>
      </c>
      <c r="H4797" s="413" t="inlineStr">
        <is>
          <t>Other Urban</t>
        </is>
      </c>
    </row>
    <row r="4798" ht="15.75" customFormat="1" customHeight="1" s="41">
      <c r="B4798" s="416" t="inlineStr">
        <is>
          <t>E02004899</t>
        </is>
      </c>
      <c r="C4798" s="417" t="inlineStr">
        <is>
          <t>Hertsmere 004</t>
        </is>
      </c>
      <c r="D4798" s="417" t="inlineStr">
        <is>
          <t>E07000098</t>
        </is>
      </c>
      <c r="E4798" s="417" t="inlineStr">
        <is>
          <t>Hertsmere</t>
        </is>
      </c>
      <c r="F4798" s="417" t="inlineStr">
        <is>
          <t>South East</t>
        </is>
      </c>
      <c r="G4798" s="380" t="inlineStr">
        <is>
          <t>RT Rural</t>
        </is>
      </c>
      <c r="H4798" s="413" t="inlineStr">
        <is>
          <t>Rural</t>
        </is>
      </c>
    </row>
    <row r="4799" ht="15.75" customFormat="1" customHeight="1" s="41">
      <c r="B4799" s="416" t="inlineStr">
        <is>
          <t>E02004900</t>
        </is>
      </c>
      <c r="C4799" s="417" t="inlineStr">
        <is>
          <t>Hertsmere 005</t>
        </is>
      </c>
      <c r="D4799" s="417" t="inlineStr">
        <is>
          <t>E07000098</t>
        </is>
      </c>
      <c r="E4799" s="417" t="inlineStr">
        <is>
          <t>Hertsmere</t>
        </is>
      </c>
      <c r="F4799" s="417" t="inlineStr">
        <is>
          <t>South East</t>
        </is>
      </c>
      <c r="G4799" s="380" t="inlineStr">
        <is>
          <t>RT Rural</t>
        </is>
      </c>
      <c r="H4799" s="413" t="inlineStr">
        <is>
          <t>Rural</t>
        </is>
      </c>
    </row>
    <row r="4800" ht="15.75" customFormat="1" customHeight="1" s="41">
      <c r="B4800" s="416" t="inlineStr">
        <is>
          <t>E02004901</t>
        </is>
      </c>
      <c r="C4800" s="417" t="inlineStr">
        <is>
          <t>Hertsmere 006</t>
        </is>
      </c>
      <c r="D4800" s="417" t="inlineStr">
        <is>
          <t>E07000098</t>
        </is>
      </c>
      <c r="E4800" s="417" t="inlineStr">
        <is>
          <t>Hertsmere</t>
        </is>
      </c>
      <c r="F4800" s="417" t="inlineStr">
        <is>
          <t>South East</t>
        </is>
      </c>
      <c r="G4800" s="380" t="inlineStr">
        <is>
          <t>RT Urban Medium</t>
        </is>
      </c>
      <c r="H4800" s="413" t="inlineStr">
        <is>
          <t>Other Urban</t>
        </is>
      </c>
    </row>
    <row r="4801" ht="15.75" customFormat="1" customHeight="1" s="41">
      <c r="B4801" s="416" t="inlineStr">
        <is>
          <t>E02004902</t>
        </is>
      </c>
      <c r="C4801" s="417" t="inlineStr">
        <is>
          <t>Hertsmere 007</t>
        </is>
      </c>
      <c r="D4801" s="417" t="inlineStr">
        <is>
          <t>E07000098</t>
        </is>
      </c>
      <c r="E4801" s="417" t="inlineStr">
        <is>
          <t>Hertsmere</t>
        </is>
      </c>
      <c r="F4801" s="417" t="inlineStr">
        <is>
          <t>South East</t>
        </is>
      </c>
      <c r="G4801" s="380" t="inlineStr">
        <is>
          <t>RT Urban Medium</t>
        </is>
      </c>
      <c r="H4801" s="413" t="inlineStr">
        <is>
          <t>Other Urban</t>
        </is>
      </c>
    </row>
    <row r="4802" ht="15.75" customFormat="1" customHeight="1" s="41">
      <c r="B4802" s="416" t="inlineStr">
        <is>
          <t>E02004903</t>
        </is>
      </c>
      <c r="C4802" s="417" t="inlineStr">
        <is>
          <t>Hertsmere 008</t>
        </is>
      </c>
      <c r="D4802" s="417" t="inlineStr">
        <is>
          <t>E07000098</t>
        </is>
      </c>
      <c r="E4802" s="417" t="inlineStr">
        <is>
          <t>Hertsmere</t>
        </is>
      </c>
      <c r="F4802" s="417" t="inlineStr">
        <is>
          <t>South East</t>
        </is>
      </c>
      <c r="G4802" s="380" t="inlineStr">
        <is>
          <t>RT Urban Medium</t>
        </is>
      </c>
      <c r="H4802" s="413" t="inlineStr">
        <is>
          <t>Other Urban</t>
        </is>
      </c>
    </row>
    <row r="4803" ht="15.75" customFormat="1" customHeight="1" s="41">
      <c r="B4803" s="416" t="inlineStr">
        <is>
          <t>E02004904</t>
        </is>
      </c>
      <c r="C4803" s="417" t="inlineStr">
        <is>
          <t>Hertsmere 009</t>
        </is>
      </c>
      <c r="D4803" s="417" t="inlineStr">
        <is>
          <t>E07000098</t>
        </is>
      </c>
      <c r="E4803" s="417" t="inlineStr">
        <is>
          <t>Hertsmere</t>
        </is>
      </c>
      <c r="F4803" s="417" t="inlineStr">
        <is>
          <t>South East</t>
        </is>
      </c>
      <c r="G4803" s="380" t="inlineStr">
        <is>
          <t>RT Urban Medium</t>
        </is>
      </c>
      <c r="H4803" s="413" t="inlineStr">
        <is>
          <t>Other Urban</t>
        </is>
      </c>
    </row>
    <row r="4804" ht="15.75" customFormat="1" customHeight="1" s="41">
      <c r="B4804" s="416" t="inlineStr">
        <is>
          <t>E02004905</t>
        </is>
      </c>
      <c r="C4804" s="417" t="inlineStr">
        <is>
          <t>Hertsmere 010</t>
        </is>
      </c>
      <c r="D4804" s="417" t="inlineStr">
        <is>
          <t>E07000098</t>
        </is>
      </c>
      <c r="E4804" s="417" t="inlineStr">
        <is>
          <t>Hertsmere</t>
        </is>
      </c>
      <c r="F4804" s="417" t="inlineStr">
        <is>
          <t>South East</t>
        </is>
      </c>
      <c r="G4804" s="380" t="inlineStr">
        <is>
          <t>RT Rural</t>
        </is>
      </c>
      <c r="H4804" s="413" t="inlineStr">
        <is>
          <t>Rural</t>
        </is>
      </c>
    </row>
    <row r="4805" ht="15.75" customFormat="1" customHeight="1" s="41">
      <c r="B4805" s="416" t="inlineStr">
        <is>
          <t>E02004906</t>
        </is>
      </c>
      <c r="C4805" s="417" t="inlineStr">
        <is>
          <t>Hertsmere 011</t>
        </is>
      </c>
      <c r="D4805" s="417" t="inlineStr">
        <is>
          <t>E07000098</t>
        </is>
      </c>
      <c r="E4805" s="417" t="inlineStr">
        <is>
          <t>Hertsmere</t>
        </is>
      </c>
      <c r="F4805" s="417" t="inlineStr">
        <is>
          <t>South East</t>
        </is>
      </c>
      <c r="G4805" s="380" t="inlineStr">
        <is>
          <t>RT Urban Medium</t>
        </is>
      </c>
      <c r="H4805" s="413" t="inlineStr">
        <is>
          <t>Other Urban</t>
        </is>
      </c>
    </row>
    <row r="4806" ht="15.75" customFormat="1" customHeight="1" s="41">
      <c r="B4806" s="416" t="inlineStr">
        <is>
          <t>E02004907</t>
        </is>
      </c>
      <c r="C4806" s="417" t="inlineStr">
        <is>
          <t>Hertsmere 012</t>
        </is>
      </c>
      <c r="D4806" s="417" t="inlineStr">
        <is>
          <t>E07000098</t>
        </is>
      </c>
      <c r="E4806" s="417" t="inlineStr">
        <is>
          <t>Hertsmere</t>
        </is>
      </c>
      <c r="F4806" s="417" t="inlineStr">
        <is>
          <t>South East</t>
        </is>
      </c>
      <c r="G4806" s="380" t="inlineStr">
        <is>
          <t>RT Urban Medium</t>
        </is>
      </c>
      <c r="H4806" s="413" t="inlineStr">
        <is>
          <t>Other Urban</t>
        </is>
      </c>
    </row>
    <row r="4807" ht="15.75" customFormat="1" customHeight="1" s="41">
      <c r="B4807" s="416" t="inlineStr">
        <is>
          <t>E02004908</t>
        </is>
      </c>
      <c r="C4807" s="417" t="inlineStr">
        <is>
          <t>Hertsmere 013</t>
        </is>
      </c>
      <c r="D4807" s="417" t="inlineStr">
        <is>
          <t>E07000098</t>
        </is>
      </c>
      <c r="E4807" s="417" t="inlineStr">
        <is>
          <t>Hertsmere</t>
        </is>
      </c>
      <c r="F4807" s="417" t="inlineStr">
        <is>
          <t>South East</t>
        </is>
      </c>
      <c r="G4807" s="380" t="inlineStr">
        <is>
          <t>RT Urban Medium</t>
        </is>
      </c>
      <c r="H4807" s="413" t="inlineStr">
        <is>
          <t>Other Urban</t>
        </is>
      </c>
    </row>
    <row r="4808" ht="15.75" customFormat="1" customHeight="1" s="41">
      <c r="B4808" s="416" t="inlineStr">
        <is>
          <t>E02004909</t>
        </is>
      </c>
      <c r="C4808" s="417" t="inlineStr">
        <is>
          <t>North Hertfordshire 001</t>
        </is>
      </c>
      <c r="D4808" s="417" t="inlineStr">
        <is>
          <t>E07000099</t>
        </is>
      </c>
      <c r="E4808" s="417" t="inlineStr">
        <is>
          <t>North Hertfordshire</t>
        </is>
      </c>
      <c r="F4808" s="417" t="inlineStr">
        <is>
          <t>South East</t>
        </is>
      </c>
      <c r="G4808" s="380" t="inlineStr">
        <is>
          <t>RT Urban Small</t>
        </is>
      </c>
      <c r="H4808" s="413" t="inlineStr">
        <is>
          <t>Other Urban</t>
        </is>
      </c>
    </row>
    <row r="4809" ht="15.75" customFormat="1" customHeight="1" s="41">
      <c r="B4809" s="416" t="inlineStr">
        <is>
          <t>E02004910</t>
        </is>
      </c>
      <c r="C4809" s="417" t="inlineStr">
        <is>
          <t>North Hertfordshire 002</t>
        </is>
      </c>
      <c r="D4809" s="417" t="inlineStr">
        <is>
          <t>E07000099</t>
        </is>
      </c>
      <c r="E4809" s="417" t="inlineStr">
        <is>
          <t>North Hertfordshire</t>
        </is>
      </c>
      <c r="F4809" s="417" t="inlineStr">
        <is>
          <t>South East</t>
        </is>
      </c>
      <c r="G4809" s="380" t="inlineStr">
        <is>
          <t>RT Rural</t>
        </is>
      </c>
      <c r="H4809" s="413" t="inlineStr">
        <is>
          <t>Rural</t>
        </is>
      </c>
    </row>
    <row r="4810" ht="15.75" customFormat="1" customHeight="1" s="41">
      <c r="B4810" s="416" t="inlineStr">
        <is>
          <t>E02004911</t>
        </is>
      </c>
      <c r="C4810" s="417" t="inlineStr">
        <is>
          <t>North Hertfordshire 003</t>
        </is>
      </c>
      <c r="D4810" s="417" t="inlineStr">
        <is>
          <t>E07000099</t>
        </is>
      </c>
      <c r="E4810" s="417" t="inlineStr">
        <is>
          <t>North Hertfordshire</t>
        </is>
      </c>
      <c r="F4810" s="417" t="inlineStr">
        <is>
          <t>South East</t>
        </is>
      </c>
      <c r="G4810" s="380" t="inlineStr">
        <is>
          <t>RT Urban Medium</t>
        </is>
      </c>
      <c r="H4810" s="413" t="inlineStr">
        <is>
          <t>Other Urban</t>
        </is>
      </c>
    </row>
    <row r="4811" ht="15.75" customFormat="1" customHeight="1" s="41">
      <c r="B4811" s="416" t="inlineStr">
        <is>
          <t>E02004912</t>
        </is>
      </c>
      <c r="C4811" s="417" t="inlineStr">
        <is>
          <t>North Hertfordshire 004</t>
        </is>
      </c>
      <c r="D4811" s="417" t="inlineStr">
        <is>
          <t>E07000099</t>
        </is>
      </c>
      <c r="E4811" s="417" t="inlineStr">
        <is>
          <t>North Hertfordshire</t>
        </is>
      </c>
      <c r="F4811" s="417" t="inlineStr">
        <is>
          <t>South East</t>
        </is>
      </c>
      <c r="G4811" s="380" t="inlineStr">
        <is>
          <t>RT Urban Medium</t>
        </is>
      </c>
      <c r="H4811" s="413" t="inlineStr">
        <is>
          <t>Other Urban</t>
        </is>
      </c>
    </row>
    <row r="4812" ht="15.75" customFormat="1" customHeight="1" s="41">
      <c r="B4812" s="416" t="inlineStr">
        <is>
          <t>E02004913</t>
        </is>
      </c>
      <c r="C4812" s="417" t="inlineStr">
        <is>
          <t>North Hertfordshire 005</t>
        </is>
      </c>
      <c r="D4812" s="417" t="inlineStr">
        <is>
          <t>E07000099</t>
        </is>
      </c>
      <c r="E4812" s="417" t="inlineStr">
        <is>
          <t>North Hertfordshire</t>
        </is>
      </c>
      <c r="F4812" s="417" t="inlineStr">
        <is>
          <t>South East</t>
        </is>
      </c>
      <c r="G4812" s="380" t="inlineStr">
        <is>
          <t>RT Rural</t>
        </is>
      </c>
      <c r="H4812" s="413" t="inlineStr">
        <is>
          <t>Rural</t>
        </is>
      </c>
    </row>
    <row r="4813" ht="15.75" customFormat="1" customHeight="1" s="41">
      <c r="B4813" s="416" t="inlineStr">
        <is>
          <t>E02004914</t>
        </is>
      </c>
      <c r="C4813" s="417" t="inlineStr">
        <is>
          <t>North Hertfordshire 006</t>
        </is>
      </c>
      <c r="D4813" s="417" t="inlineStr">
        <is>
          <t>E07000099</t>
        </is>
      </c>
      <c r="E4813" s="417" t="inlineStr">
        <is>
          <t>North Hertfordshire</t>
        </is>
      </c>
      <c r="F4813" s="417" t="inlineStr">
        <is>
          <t>South East</t>
        </is>
      </c>
      <c r="G4813" s="380" t="inlineStr">
        <is>
          <t>RT Urban Medium</t>
        </is>
      </c>
      <c r="H4813" s="413" t="inlineStr">
        <is>
          <t>Other Urban</t>
        </is>
      </c>
    </row>
    <row r="4814" ht="15.75" customFormat="1" customHeight="1" s="41">
      <c r="B4814" s="416" t="inlineStr">
        <is>
          <t>E02004915</t>
        </is>
      </c>
      <c r="C4814" s="417" t="inlineStr">
        <is>
          <t>North Hertfordshire 007</t>
        </is>
      </c>
      <c r="D4814" s="417" t="inlineStr">
        <is>
          <t>E07000099</t>
        </is>
      </c>
      <c r="E4814" s="417" t="inlineStr">
        <is>
          <t>North Hertfordshire</t>
        </is>
      </c>
      <c r="F4814" s="417" t="inlineStr">
        <is>
          <t>South East</t>
        </is>
      </c>
      <c r="G4814" s="380" t="inlineStr">
        <is>
          <t>RT Urban Medium</t>
        </is>
      </c>
      <c r="H4814" s="413" t="inlineStr">
        <is>
          <t>Other Urban</t>
        </is>
      </c>
    </row>
    <row r="4815" ht="15.75" customFormat="1" customHeight="1" s="41">
      <c r="B4815" s="416" t="inlineStr">
        <is>
          <t>E02004916</t>
        </is>
      </c>
      <c r="C4815" s="417" t="inlineStr">
        <is>
          <t>North Hertfordshire 008</t>
        </is>
      </c>
      <c r="D4815" s="417" t="inlineStr">
        <is>
          <t>E07000099</t>
        </is>
      </c>
      <c r="E4815" s="417" t="inlineStr">
        <is>
          <t>North Hertfordshire</t>
        </is>
      </c>
      <c r="F4815" s="417" t="inlineStr">
        <is>
          <t>South East</t>
        </is>
      </c>
      <c r="G4815" s="380" t="inlineStr">
        <is>
          <t>RT Urban Medium</t>
        </is>
      </c>
      <c r="H4815" s="413" t="inlineStr">
        <is>
          <t>Other Urban</t>
        </is>
      </c>
    </row>
    <row r="4816" ht="15.75" customFormat="1" customHeight="1" s="41">
      <c r="B4816" s="416" t="inlineStr">
        <is>
          <t>E02004917</t>
        </is>
      </c>
      <c r="C4816" s="417" t="inlineStr">
        <is>
          <t>North Hertfordshire 009</t>
        </is>
      </c>
      <c r="D4816" s="417" t="inlineStr">
        <is>
          <t>E07000099</t>
        </is>
      </c>
      <c r="E4816" s="417" t="inlineStr">
        <is>
          <t>North Hertfordshire</t>
        </is>
      </c>
      <c r="F4816" s="417" t="inlineStr">
        <is>
          <t>South East</t>
        </is>
      </c>
      <c r="G4816" s="380" t="inlineStr">
        <is>
          <t>RT Urban Medium</t>
        </is>
      </c>
      <c r="H4816" s="413" t="inlineStr">
        <is>
          <t>Other Urban</t>
        </is>
      </c>
    </row>
    <row r="4817" ht="15.75" customFormat="1" customHeight="1" s="41">
      <c r="B4817" s="416" t="inlineStr">
        <is>
          <t>E02004918</t>
        </is>
      </c>
      <c r="C4817" s="417" t="inlineStr">
        <is>
          <t>North Hertfordshire 010</t>
        </is>
      </c>
      <c r="D4817" s="417" t="inlineStr">
        <is>
          <t>E07000099</t>
        </is>
      </c>
      <c r="E4817" s="417" t="inlineStr">
        <is>
          <t>North Hertfordshire</t>
        </is>
      </c>
      <c r="F4817" s="417" t="inlineStr">
        <is>
          <t>South East</t>
        </is>
      </c>
      <c r="G4817" s="380" t="inlineStr">
        <is>
          <t>RT Urban Medium</t>
        </is>
      </c>
      <c r="H4817" s="413" t="inlineStr">
        <is>
          <t>Other Urban</t>
        </is>
      </c>
    </row>
    <row r="4818" ht="15.75" customFormat="1" customHeight="1" s="41">
      <c r="B4818" s="416" t="inlineStr">
        <is>
          <t>E02004919</t>
        </is>
      </c>
      <c r="C4818" s="417" t="inlineStr">
        <is>
          <t>North Hertfordshire 011</t>
        </is>
      </c>
      <c r="D4818" s="417" t="inlineStr">
        <is>
          <t>E07000099</t>
        </is>
      </c>
      <c r="E4818" s="417" t="inlineStr">
        <is>
          <t>North Hertfordshire</t>
        </is>
      </c>
      <c r="F4818" s="417" t="inlineStr">
        <is>
          <t>South East</t>
        </is>
      </c>
      <c r="G4818" s="380" t="inlineStr">
        <is>
          <t>RT Urban Medium</t>
        </is>
      </c>
      <c r="H4818" s="413" t="inlineStr">
        <is>
          <t>Other Urban</t>
        </is>
      </c>
    </row>
    <row r="4819" ht="15.75" customFormat="1" customHeight="1" s="41">
      <c r="B4819" s="416" t="inlineStr">
        <is>
          <t>E02004920</t>
        </is>
      </c>
      <c r="C4819" s="417" t="inlineStr">
        <is>
          <t>North Hertfordshire 012</t>
        </is>
      </c>
      <c r="D4819" s="417" t="inlineStr">
        <is>
          <t>E07000099</t>
        </is>
      </c>
      <c r="E4819" s="417" t="inlineStr">
        <is>
          <t>North Hertfordshire</t>
        </is>
      </c>
      <c r="F4819" s="417" t="inlineStr">
        <is>
          <t>South East</t>
        </is>
      </c>
      <c r="G4819" s="380" t="inlineStr">
        <is>
          <t>RT Urban Medium</t>
        </is>
      </c>
      <c r="H4819" s="413" t="inlineStr">
        <is>
          <t>Other Urban</t>
        </is>
      </c>
    </row>
    <row r="4820" ht="15.75" customFormat="1" customHeight="1" s="41">
      <c r="B4820" s="416" t="inlineStr">
        <is>
          <t>E02004921</t>
        </is>
      </c>
      <c r="C4820" s="417" t="inlineStr">
        <is>
          <t>North Hertfordshire 013</t>
        </is>
      </c>
      <c r="D4820" s="417" t="inlineStr">
        <is>
          <t>E07000099</t>
        </is>
      </c>
      <c r="E4820" s="417" t="inlineStr">
        <is>
          <t>North Hertfordshire</t>
        </is>
      </c>
      <c r="F4820" s="417" t="inlineStr">
        <is>
          <t>South East</t>
        </is>
      </c>
      <c r="G4820" s="380" t="inlineStr">
        <is>
          <t>RT Urban Medium</t>
        </is>
      </c>
      <c r="H4820" s="413" t="inlineStr">
        <is>
          <t>Other Urban</t>
        </is>
      </c>
    </row>
    <row r="4821" ht="15.75" customFormat="1" customHeight="1" s="41">
      <c r="B4821" s="416" t="inlineStr">
        <is>
          <t>E02004922</t>
        </is>
      </c>
      <c r="C4821" s="417" t="inlineStr">
        <is>
          <t>North Hertfordshire 014</t>
        </is>
      </c>
      <c r="D4821" s="417" t="inlineStr">
        <is>
          <t>E07000099</t>
        </is>
      </c>
      <c r="E4821" s="417" t="inlineStr">
        <is>
          <t>North Hertfordshire</t>
        </is>
      </c>
      <c r="F4821" s="417" t="inlineStr">
        <is>
          <t>South East</t>
        </is>
      </c>
      <c r="G4821" s="380" t="inlineStr">
        <is>
          <t>RT Rural</t>
        </is>
      </c>
      <c r="H4821" s="413" t="inlineStr">
        <is>
          <t>Rural</t>
        </is>
      </c>
    </row>
    <row r="4822" ht="15.75" customFormat="1" customHeight="1" s="41">
      <c r="B4822" s="416" t="inlineStr">
        <is>
          <t>E02004923</t>
        </is>
      </c>
      <c r="C4822" s="417" t="inlineStr">
        <is>
          <t>North Hertfordshire 015</t>
        </is>
      </c>
      <c r="D4822" s="417" t="inlineStr">
        <is>
          <t>E07000099</t>
        </is>
      </c>
      <c r="E4822" s="417" t="inlineStr">
        <is>
          <t>North Hertfordshire</t>
        </is>
      </c>
      <c r="F4822" s="417" t="inlineStr">
        <is>
          <t>South East</t>
        </is>
      </c>
      <c r="G4822" s="380" t="inlineStr">
        <is>
          <t>RT Rural</t>
        </is>
      </c>
      <c r="H4822" s="413" t="inlineStr">
        <is>
          <t>Rural</t>
        </is>
      </c>
    </row>
    <row r="4823" ht="15.75" customFormat="1" customHeight="1" s="41">
      <c r="B4823" s="416" t="inlineStr">
        <is>
          <t>E02004924</t>
        </is>
      </c>
      <c r="C4823" s="417" t="inlineStr">
        <is>
          <t>St Albans 001</t>
        </is>
      </c>
      <c r="D4823" s="417" t="inlineStr">
        <is>
          <t>E07000100</t>
        </is>
      </c>
      <c r="E4823" s="417" t="inlineStr">
        <is>
          <t>St Albans</t>
        </is>
      </c>
      <c r="F4823" s="417" t="inlineStr">
        <is>
          <t>South East</t>
        </is>
      </c>
      <c r="G4823" s="380" t="inlineStr">
        <is>
          <t>RT Urban Medium</t>
        </is>
      </c>
      <c r="H4823" s="413" t="inlineStr">
        <is>
          <t>Other Urban</t>
        </is>
      </c>
    </row>
    <row r="4824" ht="15.75" customFormat="1" customHeight="1" s="41">
      <c r="B4824" s="416" t="inlineStr">
        <is>
          <t>E02004925</t>
        </is>
      </c>
      <c r="C4824" s="417" t="inlineStr">
        <is>
          <t>St Albans 002</t>
        </is>
      </c>
      <c r="D4824" s="417" t="inlineStr">
        <is>
          <t>E07000100</t>
        </is>
      </c>
      <c r="E4824" s="417" t="inlineStr">
        <is>
          <t>St Albans</t>
        </is>
      </c>
      <c r="F4824" s="417" t="inlineStr">
        <is>
          <t>South East</t>
        </is>
      </c>
      <c r="G4824" s="380" t="inlineStr">
        <is>
          <t>RT Urban Medium</t>
        </is>
      </c>
      <c r="H4824" s="413" t="inlineStr">
        <is>
          <t>Other Urban</t>
        </is>
      </c>
    </row>
    <row r="4825" ht="15.75" customFormat="1" customHeight="1" s="41">
      <c r="B4825" s="416" t="inlineStr">
        <is>
          <t>E02004926</t>
        </is>
      </c>
      <c r="C4825" s="417" t="inlineStr">
        <is>
          <t>St Albans 003</t>
        </is>
      </c>
      <c r="D4825" s="417" t="inlineStr">
        <is>
          <t>E07000100</t>
        </is>
      </c>
      <c r="E4825" s="417" t="inlineStr">
        <is>
          <t>St Albans</t>
        </is>
      </c>
      <c r="F4825" s="417" t="inlineStr">
        <is>
          <t>South East</t>
        </is>
      </c>
      <c r="G4825" s="380" t="inlineStr">
        <is>
          <t>RT Urban Medium</t>
        </is>
      </c>
      <c r="H4825" s="413" t="inlineStr">
        <is>
          <t>Other Urban</t>
        </is>
      </c>
    </row>
    <row r="4826" ht="15.75" customFormat="1" customHeight="1" s="41">
      <c r="B4826" s="416" t="inlineStr">
        <is>
          <t>E02004927</t>
        </is>
      </c>
      <c r="C4826" s="417" t="inlineStr">
        <is>
          <t>St Albans 004</t>
        </is>
      </c>
      <c r="D4826" s="417" t="inlineStr">
        <is>
          <t>E07000100</t>
        </is>
      </c>
      <c r="E4826" s="417" t="inlineStr">
        <is>
          <t>St Albans</t>
        </is>
      </c>
      <c r="F4826" s="417" t="inlineStr">
        <is>
          <t>South East</t>
        </is>
      </c>
      <c r="G4826" s="380" t="inlineStr">
        <is>
          <t>RT Rural</t>
        </is>
      </c>
      <c r="H4826" s="413" t="inlineStr">
        <is>
          <t>Rural</t>
        </is>
      </c>
    </row>
    <row r="4827" ht="15.75" customFormat="1" customHeight="1" s="41">
      <c r="B4827" s="416" t="inlineStr">
        <is>
          <t>E02004928</t>
        </is>
      </c>
      <c r="C4827" s="417" t="inlineStr">
        <is>
          <t>St Albans 005</t>
        </is>
      </c>
      <c r="D4827" s="417" t="inlineStr">
        <is>
          <t>E07000100</t>
        </is>
      </c>
      <c r="E4827" s="417" t="inlineStr">
        <is>
          <t>St Albans</t>
        </is>
      </c>
      <c r="F4827" s="417" t="inlineStr">
        <is>
          <t>South East</t>
        </is>
      </c>
      <c r="G4827" s="380" t="inlineStr">
        <is>
          <t>RT Urban Medium</t>
        </is>
      </c>
      <c r="H4827" s="413" t="inlineStr">
        <is>
          <t>Other Urban</t>
        </is>
      </c>
    </row>
    <row r="4828" ht="15.75" customFormat="1" customHeight="1" s="41">
      <c r="B4828" s="416" t="inlineStr">
        <is>
          <t>E02004929</t>
        </is>
      </c>
      <c r="C4828" s="417" t="inlineStr">
        <is>
          <t>St Albans 006</t>
        </is>
      </c>
      <c r="D4828" s="417" t="inlineStr">
        <is>
          <t>E07000100</t>
        </is>
      </c>
      <c r="E4828" s="417" t="inlineStr">
        <is>
          <t>St Albans</t>
        </is>
      </c>
      <c r="F4828" s="417" t="inlineStr">
        <is>
          <t>South East</t>
        </is>
      </c>
      <c r="G4828" s="380" t="inlineStr">
        <is>
          <t>RT Rural</t>
        </is>
      </c>
      <c r="H4828" s="413" t="inlineStr">
        <is>
          <t>Rural</t>
        </is>
      </c>
    </row>
    <row r="4829" ht="15.75" customFormat="1" customHeight="1" s="41">
      <c r="B4829" s="416" t="inlineStr">
        <is>
          <t>E02004930</t>
        </is>
      </c>
      <c r="C4829" s="417" t="inlineStr">
        <is>
          <t>St Albans 007</t>
        </is>
      </c>
      <c r="D4829" s="417" t="inlineStr">
        <is>
          <t>E07000100</t>
        </is>
      </c>
      <c r="E4829" s="417" t="inlineStr">
        <is>
          <t>St Albans</t>
        </is>
      </c>
      <c r="F4829" s="417" t="inlineStr">
        <is>
          <t>South East</t>
        </is>
      </c>
      <c r="G4829" s="380" t="inlineStr">
        <is>
          <t>RT Urban Large</t>
        </is>
      </c>
      <c r="H4829" s="413" t="inlineStr">
        <is>
          <t>Other Urban</t>
        </is>
      </c>
    </row>
    <row r="4830" ht="15.75" customFormat="1" customHeight="1" s="41">
      <c r="B4830" s="416" t="inlineStr">
        <is>
          <t>E02004931</t>
        </is>
      </c>
      <c r="C4830" s="417" t="inlineStr">
        <is>
          <t>St Albans 008</t>
        </is>
      </c>
      <c r="D4830" s="417" t="inlineStr">
        <is>
          <t>E07000100</t>
        </is>
      </c>
      <c r="E4830" s="417" t="inlineStr">
        <is>
          <t>St Albans</t>
        </is>
      </c>
      <c r="F4830" s="417" t="inlineStr">
        <is>
          <t>South East</t>
        </is>
      </c>
      <c r="G4830" s="380" t="inlineStr">
        <is>
          <t>RT Urban Large</t>
        </is>
      </c>
      <c r="H4830" s="413" t="inlineStr">
        <is>
          <t>Other Urban</t>
        </is>
      </c>
    </row>
    <row r="4831" ht="15.75" customFormat="1" customHeight="1" s="41">
      <c r="B4831" s="416" t="inlineStr">
        <is>
          <t>E02004932</t>
        </is>
      </c>
      <c r="C4831" s="417" t="inlineStr">
        <is>
          <t>St Albans 009</t>
        </is>
      </c>
      <c r="D4831" s="417" t="inlineStr">
        <is>
          <t>E07000100</t>
        </is>
      </c>
      <c r="E4831" s="417" t="inlineStr">
        <is>
          <t>St Albans</t>
        </is>
      </c>
      <c r="F4831" s="417" t="inlineStr">
        <is>
          <t>South East</t>
        </is>
      </c>
      <c r="G4831" s="380" t="inlineStr">
        <is>
          <t>RT Urban Large</t>
        </is>
      </c>
      <c r="H4831" s="413" t="inlineStr">
        <is>
          <t>Other Urban</t>
        </is>
      </c>
    </row>
    <row r="4832" ht="15.75" customFormat="1" customHeight="1" s="41">
      <c r="B4832" s="416" t="inlineStr">
        <is>
          <t>E02004933</t>
        </is>
      </c>
      <c r="C4832" s="417" t="inlineStr">
        <is>
          <t>St Albans 010</t>
        </is>
      </c>
      <c r="D4832" s="417" t="inlineStr">
        <is>
          <t>E07000100</t>
        </is>
      </c>
      <c r="E4832" s="417" t="inlineStr">
        <is>
          <t>St Albans</t>
        </is>
      </c>
      <c r="F4832" s="417" t="inlineStr">
        <is>
          <t>South East</t>
        </is>
      </c>
      <c r="G4832" s="380" t="inlineStr">
        <is>
          <t>RT Urban Large</t>
        </is>
      </c>
      <c r="H4832" s="413" t="inlineStr">
        <is>
          <t>Other Urban</t>
        </is>
      </c>
    </row>
    <row r="4833" ht="15.75" customFormat="1" customHeight="1" s="41">
      <c r="B4833" s="416" t="inlineStr">
        <is>
          <t>E02004934</t>
        </is>
      </c>
      <c r="C4833" s="417" t="inlineStr">
        <is>
          <t>St Albans 011</t>
        </is>
      </c>
      <c r="D4833" s="417" t="inlineStr">
        <is>
          <t>E07000100</t>
        </is>
      </c>
      <c r="E4833" s="417" t="inlineStr">
        <is>
          <t>St Albans</t>
        </is>
      </c>
      <c r="F4833" s="417" t="inlineStr">
        <is>
          <t>South East</t>
        </is>
      </c>
      <c r="G4833" s="380" t="inlineStr">
        <is>
          <t>RT Urban Large</t>
        </is>
      </c>
      <c r="H4833" s="413" t="inlineStr">
        <is>
          <t>Other Urban</t>
        </is>
      </c>
    </row>
    <row r="4834" ht="15.75" customFormat="1" customHeight="1" s="41">
      <c r="B4834" s="416" t="inlineStr">
        <is>
          <t>E02004935</t>
        </is>
      </c>
      <c r="C4834" s="417" t="inlineStr">
        <is>
          <t>St Albans 012</t>
        </is>
      </c>
      <c r="D4834" s="417" t="inlineStr">
        <is>
          <t>E07000100</t>
        </is>
      </c>
      <c r="E4834" s="417" t="inlineStr">
        <is>
          <t>St Albans</t>
        </is>
      </c>
      <c r="F4834" s="417" t="inlineStr">
        <is>
          <t>South East</t>
        </is>
      </c>
      <c r="G4834" s="380" t="inlineStr">
        <is>
          <t>RT Urban Large</t>
        </is>
      </c>
      <c r="H4834" s="413" t="inlineStr">
        <is>
          <t>Other Urban</t>
        </is>
      </c>
    </row>
    <row r="4835" ht="15.75" customFormat="1" customHeight="1" s="41">
      <c r="B4835" s="416" t="inlineStr">
        <is>
          <t>E02004936</t>
        </is>
      </c>
      <c r="C4835" s="417" t="inlineStr">
        <is>
          <t>St Albans 013</t>
        </is>
      </c>
      <c r="D4835" s="417" t="inlineStr">
        <is>
          <t>E07000100</t>
        </is>
      </c>
      <c r="E4835" s="417" t="inlineStr">
        <is>
          <t>St Albans</t>
        </is>
      </c>
      <c r="F4835" s="417" t="inlineStr">
        <is>
          <t>South East</t>
        </is>
      </c>
      <c r="G4835" s="380" t="inlineStr">
        <is>
          <t>RT Urban Large</t>
        </is>
      </c>
      <c r="H4835" s="413" t="inlineStr">
        <is>
          <t>Other Urban</t>
        </is>
      </c>
    </row>
    <row r="4836" ht="15.75" customFormat="1" customHeight="1" s="41">
      <c r="B4836" s="416" t="inlineStr">
        <is>
          <t>E02004937</t>
        </is>
      </c>
      <c r="C4836" s="417" t="inlineStr">
        <is>
          <t>St Albans 014</t>
        </is>
      </c>
      <c r="D4836" s="417" t="inlineStr">
        <is>
          <t>E07000100</t>
        </is>
      </c>
      <c r="E4836" s="417" t="inlineStr">
        <is>
          <t>St Albans</t>
        </is>
      </c>
      <c r="F4836" s="417" t="inlineStr">
        <is>
          <t>South East</t>
        </is>
      </c>
      <c r="G4836" s="380" t="inlineStr">
        <is>
          <t>RT Urban Large</t>
        </is>
      </c>
      <c r="H4836" s="413" t="inlineStr">
        <is>
          <t>Other Urban</t>
        </is>
      </c>
    </row>
    <row r="4837" ht="15.75" customFormat="1" customHeight="1" s="41">
      <c r="B4837" s="416" t="inlineStr">
        <is>
          <t>E02004938</t>
        </is>
      </c>
      <c r="C4837" s="417" t="inlineStr">
        <is>
          <t>St Albans 015</t>
        </is>
      </c>
      <c r="D4837" s="417" t="inlineStr">
        <is>
          <t>E07000100</t>
        </is>
      </c>
      <c r="E4837" s="417" t="inlineStr">
        <is>
          <t>St Albans</t>
        </is>
      </c>
      <c r="F4837" s="417" t="inlineStr">
        <is>
          <t>South East</t>
        </is>
      </c>
      <c r="G4837" s="380" t="inlineStr">
        <is>
          <t>RT Urban Large</t>
        </is>
      </c>
      <c r="H4837" s="413" t="inlineStr">
        <is>
          <t>Other Urban</t>
        </is>
      </c>
    </row>
    <row r="4838" ht="15.75" customFormat="1" customHeight="1" s="41">
      <c r="B4838" s="416" t="inlineStr">
        <is>
          <t>E02004939</t>
        </is>
      </c>
      <c r="C4838" s="417" t="inlineStr">
        <is>
          <t>St Albans 016</t>
        </is>
      </c>
      <c r="D4838" s="417" t="inlineStr">
        <is>
          <t>E07000100</t>
        </is>
      </c>
      <c r="E4838" s="417" t="inlineStr">
        <is>
          <t>St Albans</t>
        </is>
      </c>
      <c r="F4838" s="417" t="inlineStr">
        <is>
          <t>South East</t>
        </is>
      </c>
      <c r="G4838" s="380" t="inlineStr">
        <is>
          <t>RT Urban Large</t>
        </is>
      </c>
      <c r="H4838" s="413" t="inlineStr">
        <is>
          <t>Other Urban</t>
        </is>
      </c>
    </row>
    <row r="4839" ht="15.75" customFormat="1" customHeight="1" s="41">
      <c r="B4839" s="416" t="inlineStr">
        <is>
          <t>E02004940</t>
        </is>
      </c>
      <c r="C4839" s="417" t="inlineStr">
        <is>
          <t>St Albans 017</t>
        </is>
      </c>
      <c r="D4839" s="417" t="inlineStr">
        <is>
          <t>E07000100</t>
        </is>
      </c>
      <c r="E4839" s="417" t="inlineStr">
        <is>
          <t>St Albans</t>
        </is>
      </c>
      <c r="F4839" s="417" t="inlineStr">
        <is>
          <t>South East</t>
        </is>
      </c>
      <c r="G4839" s="380" t="inlineStr">
        <is>
          <t>RT Urban Large</t>
        </is>
      </c>
      <c r="H4839" s="413" t="inlineStr">
        <is>
          <t>Other Urban</t>
        </is>
      </c>
    </row>
    <row r="4840" ht="15.75" customFormat="1" customHeight="1" s="41">
      <c r="B4840" s="416" t="inlineStr">
        <is>
          <t>E02004941</t>
        </is>
      </c>
      <c r="C4840" s="417" t="inlineStr">
        <is>
          <t>St Albans 018</t>
        </is>
      </c>
      <c r="D4840" s="417" t="inlineStr">
        <is>
          <t>E07000100</t>
        </is>
      </c>
      <c r="E4840" s="417" t="inlineStr">
        <is>
          <t>St Albans</t>
        </is>
      </c>
      <c r="F4840" s="417" t="inlineStr">
        <is>
          <t>South East</t>
        </is>
      </c>
      <c r="G4840" s="380" t="inlineStr">
        <is>
          <t>RT Urban Large</t>
        </is>
      </c>
      <c r="H4840" s="413" t="inlineStr">
        <is>
          <t>Other Urban</t>
        </is>
      </c>
    </row>
    <row r="4841" ht="15.75" customFormat="1" customHeight="1" s="41">
      <c r="B4841" s="416" t="inlineStr">
        <is>
          <t>E02004942</t>
        </is>
      </c>
      <c r="C4841" s="417" t="inlineStr">
        <is>
          <t>St Albans 019</t>
        </is>
      </c>
      <c r="D4841" s="417" t="inlineStr">
        <is>
          <t>E07000100</t>
        </is>
      </c>
      <c r="E4841" s="417" t="inlineStr">
        <is>
          <t>St Albans</t>
        </is>
      </c>
      <c r="F4841" s="417" t="inlineStr">
        <is>
          <t>South East</t>
        </is>
      </c>
      <c r="G4841" s="380" t="inlineStr">
        <is>
          <t>RT Urban Large</t>
        </is>
      </c>
      <c r="H4841" s="413" t="inlineStr">
        <is>
          <t>Other Urban</t>
        </is>
      </c>
    </row>
    <row r="4842" ht="15.75" customFormat="1" customHeight="1" s="41">
      <c r="B4842" s="416" t="inlineStr">
        <is>
          <t>E02004943</t>
        </is>
      </c>
      <c r="C4842" s="417" t="inlineStr">
        <is>
          <t>St Albans 020</t>
        </is>
      </c>
      <c r="D4842" s="417" t="inlineStr">
        <is>
          <t>E07000100</t>
        </is>
      </c>
      <c r="E4842" s="417" t="inlineStr">
        <is>
          <t>St Albans</t>
        </is>
      </c>
      <c r="F4842" s="417" t="inlineStr">
        <is>
          <t>South East</t>
        </is>
      </c>
      <c r="G4842" s="380" t="inlineStr">
        <is>
          <t>RT Rural</t>
        </is>
      </c>
      <c r="H4842" s="413" t="inlineStr">
        <is>
          <t>Rural</t>
        </is>
      </c>
    </row>
    <row r="4843" ht="15.75" customFormat="1" customHeight="1" s="41">
      <c r="B4843" s="416" t="inlineStr">
        <is>
          <t>E02004944</t>
        </is>
      </c>
      <c r="C4843" s="417" t="inlineStr">
        <is>
          <t>Stevenage 001</t>
        </is>
      </c>
      <c r="D4843" s="417" t="inlineStr">
        <is>
          <t>E07000101</t>
        </is>
      </c>
      <c r="E4843" s="417" t="inlineStr">
        <is>
          <t>Stevenage</t>
        </is>
      </c>
      <c r="F4843" s="417" t="inlineStr">
        <is>
          <t>South East</t>
        </is>
      </c>
      <c r="G4843" s="380" t="inlineStr">
        <is>
          <t>RT Urban Medium</t>
        </is>
      </c>
      <c r="H4843" s="413" t="inlineStr">
        <is>
          <t>Other Urban</t>
        </is>
      </c>
    </row>
    <row r="4844" ht="15.75" customFormat="1" customHeight="1" s="41">
      <c r="B4844" s="416" t="inlineStr">
        <is>
          <t>E02004945</t>
        </is>
      </c>
      <c r="C4844" s="417" t="inlineStr">
        <is>
          <t>Stevenage 002</t>
        </is>
      </c>
      <c r="D4844" s="417" t="inlineStr">
        <is>
          <t>E07000101</t>
        </is>
      </c>
      <c r="E4844" s="417" t="inlineStr">
        <is>
          <t>Stevenage</t>
        </is>
      </c>
      <c r="F4844" s="417" t="inlineStr">
        <is>
          <t>South East</t>
        </is>
      </c>
      <c r="G4844" s="380" t="inlineStr">
        <is>
          <t>RT Urban Medium</t>
        </is>
      </c>
      <c r="H4844" s="413" t="inlineStr">
        <is>
          <t>Other Urban</t>
        </is>
      </c>
    </row>
    <row r="4845" ht="15.75" customFormat="1" customHeight="1" s="41">
      <c r="B4845" s="416" t="inlineStr">
        <is>
          <t>E02004946</t>
        </is>
      </c>
      <c r="C4845" s="417" t="inlineStr">
        <is>
          <t>Stevenage 003</t>
        </is>
      </c>
      <c r="D4845" s="417" t="inlineStr">
        <is>
          <t>E07000101</t>
        </is>
      </c>
      <c r="E4845" s="417" t="inlineStr">
        <is>
          <t>Stevenage</t>
        </is>
      </c>
      <c r="F4845" s="417" t="inlineStr">
        <is>
          <t>South East</t>
        </is>
      </c>
      <c r="G4845" s="380" t="inlineStr">
        <is>
          <t>RT Urban Medium</t>
        </is>
      </c>
      <c r="H4845" s="413" t="inlineStr">
        <is>
          <t>Other Urban</t>
        </is>
      </c>
    </row>
    <row r="4846" ht="15.75" customFormat="1" customHeight="1" s="41">
      <c r="B4846" s="416" t="inlineStr">
        <is>
          <t>E02004947</t>
        </is>
      </c>
      <c r="C4846" s="417" t="inlineStr">
        <is>
          <t>Stevenage 004</t>
        </is>
      </c>
      <c r="D4846" s="417" t="inlineStr">
        <is>
          <t>E07000101</t>
        </is>
      </c>
      <c r="E4846" s="417" t="inlineStr">
        <is>
          <t>Stevenage</t>
        </is>
      </c>
      <c r="F4846" s="417" t="inlineStr">
        <is>
          <t>South East</t>
        </is>
      </c>
      <c r="G4846" s="380" t="inlineStr">
        <is>
          <t>RT Urban Medium</t>
        </is>
      </c>
      <c r="H4846" s="413" t="inlineStr">
        <is>
          <t>Other Urban</t>
        </is>
      </c>
    </row>
    <row r="4847" ht="15.75" customFormat="1" customHeight="1" s="41">
      <c r="B4847" s="416" t="inlineStr">
        <is>
          <t>E02004948</t>
        </is>
      </c>
      <c r="C4847" s="417" t="inlineStr">
        <is>
          <t>Stevenage 005</t>
        </is>
      </c>
      <c r="D4847" s="417" t="inlineStr">
        <is>
          <t>E07000101</t>
        </is>
      </c>
      <c r="E4847" s="417" t="inlineStr">
        <is>
          <t>Stevenage</t>
        </is>
      </c>
      <c r="F4847" s="417" t="inlineStr">
        <is>
          <t>South East</t>
        </is>
      </c>
      <c r="G4847" s="380" t="inlineStr">
        <is>
          <t>RT Urban Medium</t>
        </is>
      </c>
      <c r="H4847" s="413" t="inlineStr">
        <is>
          <t>Other Urban</t>
        </is>
      </c>
    </row>
    <row r="4848" ht="15.75" customFormat="1" customHeight="1" s="41">
      <c r="B4848" s="416" t="inlineStr">
        <is>
          <t>E02004949</t>
        </is>
      </c>
      <c r="C4848" s="417" t="inlineStr">
        <is>
          <t>Stevenage 006</t>
        </is>
      </c>
      <c r="D4848" s="417" t="inlineStr">
        <is>
          <t>E07000101</t>
        </is>
      </c>
      <c r="E4848" s="417" t="inlineStr">
        <is>
          <t>Stevenage</t>
        </is>
      </c>
      <c r="F4848" s="417" t="inlineStr">
        <is>
          <t>South East</t>
        </is>
      </c>
      <c r="G4848" s="380" t="inlineStr">
        <is>
          <t>RT Urban Medium</t>
        </is>
      </c>
      <c r="H4848" s="413" t="inlineStr">
        <is>
          <t>Other Urban</t>
        </is>
      </c>
    </row>
    <row r="4849" ht="15.75" customFormat="1" customHeight="1" s="41">
      <c r="B4849" s="416" t="inlineStr">
        <is>
          <t>E02004950</t>
        </is>
      </c>
      <c r="C4849" s="417" t="inlineStr">
        <is>
          <t>Stevenage 007</t>
        </is>
      </c>
      <c r="D4849" s="417" t="inlineStr">
        <is>
          <t>E07000101</t>
        </is>
      </c>
      <c r="E4849" s="417" t="inlineStr">
        <is>
          <t>Stevenage</t>
        </is>
      </c>
      <c r="F4849" s="417" t="inlineStr">
        <is>
          <t>South East</t>
        </is>
      </c>
      <c r="G4849" s="380" t="inlineStr">
        <is>
          <t>RT Urban Medium</t>
        </is>
      </c>
      <c r="H4849" s="413" t="inlineStr">
        <is>
          <t>Other Urban</t>
        </is>
      </c>
    </row>
    <row r="4850" ht="15.75" customFormat="1" customHeight="1" s="41">
      <c r="B4850" s="416" t="inlineStr">
        <is>
          <t>E02004951</t>
        </is>
      </c>
      <c r="C4850" s="417" t="inlineStr">
        <is>
          <t>Stevenage 008</t>
        </is>
      </c>
      <c r="D4850" s="417" t="inlineStr">
        <is>
          <t>E07000101</t>
        </is>
      </c>
      <c r="E4850" s="417" t="inlineStr">
        <is>
          <t>Stevenage</t>
        </is>
      </c>
      <c r="F4850" s="417" t="inlineStr">
        <is>
          <t>South East</t>
        </is>
      </c>
      <c r="G4850" s="380" t="inlineStr">
        <is>
          <t>RT Urban Medium</t>
        </is>
      </c>
      <c r="H4850" s="413" t="inlineStr">
        <is>
          <t>Other Urban</t>
        </is>
      </c>
    </row>
    <row r="4851" ht="15.75" customFormat="1" customHeight="1" s="41">
      <c r="B4851" s="416" t="inlineStr">
        <is>
          <t>E02004952</t>
        </is>
      </c>
      <c r="C4851" s="417" t="inlineStr">
        <is>
          <t>Stevenage 009</t>
        </is>
      </c>
      <c r="D4851" s="417" t="inlineStr">
        <is>
          <t>E07000101</t>
        </is>
      </c>
      <c r="E4851" s="417" t="inlineStr">
        <is>
          <t>Stevenage</t>
        </is>
      </c>
      <c r="F4851" s="417" t="inlineStr">
        <is>
          <t>South East</t>
        </is>
      </c>
      <c r="G4851" s="380" t="inlineStr">
        <is>
          <t>RT Urban Medium</t>
        </is>
      </c>
      <c r="H4851" s="413" t="inlineStr">
        <is>
          <t>Other Urban</t>
        </is>
      </c>
    </row>
    <row r="4852" ht="15.75" customFormat="1" customHeight="1" s="41">
      <c r="B4852" s="416" t="inlineStr">
        <is>
          <t>E02004953</t>
        </is>
      </c>
      <c r="C4852" s="417" t="inlineStr">
        <is>
          <t>Stevenage 010</t>
        </is>
      </c>
      <c r="D4852" s="417" t="inlineStr">
        <is>
          <t>E07000101</t>
        </is>
      </c>
      <c r="E4852" s="417" t="inlineStr">
        <is>
          <t>Stevenage</t>
        </is>
      </c>
      <c r="F4852" s="417" t="inlineStr">
        <is>
          <t>South East</t>
        </is>
      </c>
      <c r="G4852" s="380" t="inlineStr">
        <is>
          <t>RT Urban Medium</t>
        </is>
      </c>
      <c r="H4852" s="413" t="inlineStr">
        <is>
          <t>Other Urban</t>
        </is>
      </c>
    </row>
    <row r="4853" ht="15.75" customFormat="1" customHeight="1" s="41">
      <c r="B4853" s="416" t="inlineStr">
        <is>
          <t>E02004954</t>
        </is>
      </c>
      <c r="C4853" s="417" t="inlineStr">
        <is>
          <t>Stevenage 011</t>
        </is>
      </c>
      <c r="D4853" s="417" t="inlineStr">
        <is>
          <t>E07000101</t>
        </is>
      </c>
      <c r="E4853" s="417" t="inlineStr">
        <is>
          <t>Stevenage</t>
        </is>
      </c>
      <c r="F4853" s="417" t="inlineStr">
        <is>
          <t>South East</t>
        </is>
      </c>
      <c r="G4853" s="380" t="inlineStr">
        <is>
          <t>RT Urban Medium</t>
        </is>
      </c>
      <c r="H4853" s="413" t="inlineStr">
        <is>
          <t>Other Urban</t>
        </is>
      </c>
    </row>
    <row r="4854" ht="15.75" customFormat="1" customHeight="1" s="41">
      <c r="B4854" s="416" t="inlineStr">
        <is>
          <t>E02004955</t>
        </is>
      </c>
      <c r="C4854" s="417" t="inlineStr">
        <is>
          <t>Stevenage 012</t>
        </is>
      </c>
      <c r="D4854" s="417" t="inlineStr">
        <is>
          <t>E07000101</t>
        </is>
      </c>
      <c r="E4854" s="417" t="inlineStr">
        <is>
          <t>Stevenage</t>
        </is>
      </c>
      <c r="F4854" s="417" t="inlineStr">
        <is>
          <t>South East</t>
        </is>
      </c>
      <c r="G4854" s="380" t="inlineStr">
        <is>
          <t>RT Urban Medium</t>
        </is>
      </c>
      <c r="H4854" s="413" t="inlineStr">
        <is>
          <t>Other Urban</t>
        </is>
      </c>
    </row>
    <row r="4855" ht="15.75" customFormat="1" customHeight="1" s="41">
      <c r="B4855" s="416" t="inlineStr">
        <is>
          <t>E02004956</t>
        </is>
      </c>
      <c r="C4855" s="417" t="inlineStr">
        <is>
          <t>Three Rivers 001</t>
        </is>
      </c>
      <c r="D4855" s="417" t="inlineStr">
        <is>
          <t>E07000102</t>
        </is>
      </c>
      <c r="E4855" s="417" t="inlineStr">
        <is>
          <t>Three Rivers</t>
        </is>
      </c>
      <c r="F4855" s="417" t="inlineStr">
        <is>
          <t>South East</t>
        </is>
      </c>
      <c r="G4855" s="380" t="inlineStr">
        <is>
          <t>RT Urban Medium</t>
        </is>
      </c>
      <c r="H4855" s="413" t="inlineStr">
        <is>
          <t>Other Urban</t>
        </is>
      </c>
    </row>
    <row r="4856" ht="15.75" customFormat="1" customHeight="1" s="41">
      <c r="B4856" s="416" t="inlineStr">
        <is>
          <t>E02004957</t>
        </is>
      </c>
      <c r="C4856" s="417" t="inlineStr">
        <is>
          <t>Three Rivers 002</t>
        </is>
      </c>
      <c r="D4856" s="417" t="inlineStr">
        <is>
          <t>E07000102</t>
        </is>
      </c>
      <c r="E4856" s="417" t="inlineStr">
        <is>
          <t>Three Rivers</t>
        </is>
      </c>
      <c r="F4856" s="417" t="inlineStr">
        <is>
          <t>South East</t>
        </is>
      </c>
      <c r="G4856" s="380" t="inlineStr">
        <is>
          <t>RT Urban Medium</t>
        </is>
      </c>
      <c r="H4856" s="413" t="inlineStr">
        <is>
          <t>Other Urban</t>
        </is>
      </c>
    </row>
    <row r="4857" ht="15.75" customFormat="1" customHeight="1" s="41">
      <c r="B4857" s="416" t="inlineStr">
        <is>
          <t>E02004958</t>
        </is>
      </c>
      <c r="C4857" s="417" t="inlineStr">
        <is>
          <t>Three Rivers 003</t>
        </is>
      </c>
      <c r="D4857" s="417" t="inlineStr">
        <is>
          <t>E07000102</t>
        </is>
      </c>
      <c r="E4857" s="417" t="inlineStr">
        <is>
          <t>Three Rivers</t>
        </is>
      </c>
      <c r="F4857" s="417" t="inlineStr">
        <is>
          <t>South East</t>
        </is>
      </c>
      <c r="G4857" s="380" t="inlineStr">
        <is>
          <t>RT Rural</t>
        </is>
      </c>
      <c r="H4857" s="413" t="inlineStr">
        <is>
          <t>Rural</t>
        </is>
      </c>
    </row>
    <row r="4858" ht="15.75" customFormat="1" customHeight="1" s="41">
      <c r="B4858" s="416" t="inlineStr">
        <is>
          <t>E02004959</t>
        </is>
      </c>
      <c r="C4858" s="417" t="inlineStr">
        <is>
          <t>Three Rivers 004</t>
        </is>
      </c>
      <c r="D4858" s="417" t="inlineStr">
        <is>
          <t>E07000102</t>
        </is>
      </c>
      <c r="E4858" s="417" t="inlineStr">
        <is>
          <t>Three Rivers</t>
        </is>
      </c>
      <c r="F4858" s="417" t="inlineStr">
        <is>
          <t>South East</t>
        </is>
      </c>
      <c r="G4858" s="380" t="inlineStr">
        <is>
          <t>RT Urban Medium</t>
        </is>
      </c>
      <c r="H4858" s="413" t="inlineStr">
        <is>
          <t>Other Urban</t>
        </is>
      </c>
    </row>
    <row r="4859" ht="15.75" customFormat="1" customHeight="1" s="41">
      <c r="B4859" s="416" t="inlineStr">
        <is>
          <t>E02004960</t>
        </is>
      </c>
      <c r="C4859" s="417" t="inlineStr">
        <is>
          <t>Three Rivers 005</t>
        </is>
      </c>
      <c r="D4859" s="417" t="inlineStr">
        <is>
          <t>E07000102</t>
        </is>
      </c>
      <c r="E4859" s="417" t="inlineStr">
        <is>
          <t>Three Rivers</t>
        </is>
      </c>
      <c r="F4859" s="417" t="inlineStr">
        <is>
          <t>South East</t>
        </is>
      </c>
      <c r="G4859" s="380" t="inlineStr">
        <is>
          <t>RT Urban Medium</t>
        </is>
      </c>
      <c r="H4859" s="413" t="inlineStr">
        <is>
          <t>Other Urban</t>
        </is>
      </c>
    </row>
    <row r="4860" ht="15.75" customFormat="1" customHeight="1" s="41">
      <c r="B4860" s="416" t="inlineStr">
        <is>
          <t>E02004961</t>
        </is>
      </c>
      <c r="C4860" s="417" t="inlineStr">
        <is>
          <t>Three Rivers 006</t>
        </is>
      </c>
      <c r="D4860" s="417" t="inlineStr">
        <is>
          <t>E07000102</t>
        </is>
      </c>
      <c r="E4860" s="417" t="inlineStr">
        <is>
          <t>Three Rivers</t>
        </is>
      </c>
      <c r="F4860" s="417" t="inlineStr">
        <is>
          <t>South East</t>
        </is>
      </c>
      <c r="G4860" s="380" t="inlineStr">
        <is>
          <t>RT Urban Medium</t>
        </is>
      </c>
      <c r="H4860" s="413" t="inlineStr">
        <is>
          <t>Other Urban</t>
        </is>
      </c>
    </row>
    <row r="4861" ht="15.75" customFormat="1" customHeight="1" s="41">
      <c r="B4861" s="416" t="inlineStr">
        <is>
          <t>E02004962</t>
        </is>
      </c>
      <c r="C4861" s="417" t="inlineStr">
        <is>
          <t>Three Rivers 007</t>
        </is>
      </c>
      <c r="D4861" s="417" t="inlineStr">
        <is>
          <t>E07000102</t>
        </is>
      </c>
      <c r="E4861" s="417" t="inlineStr">
        <is>
          <t>Three Rivers</t>
        </is>
      </c>
      <c r="F4861" s="417" t="inlineStr">
        <is>
          <t>South East</t>
        </is>
      </c>
      <c r="G4861" s="380" t="inlineStr">
        <is>
          <t>RT Urban Medium</t>
        </is>
      </c>
      <c r="H4861" s="413" t="inlineStr">
        <is>
          <t>Other Urban</t>
        </is>
      </c>
    </row>
    <row r="4862" ht="15.75" customFormat="1" customHeight="1" s="41">
      <c r="B4862" s="416" t="inlineStr">
        <is>
          <t>E02004963</t>
        </is>
      </c>
      <c r="C4862" s="417" t="inlineStr">
        <is>
          <t>Three Rivers 008</t>
        </is>
      </c>
      <c r="D4862" s="417" t="inlineStr">
        <is>
          <t>E07000102</t>
        </is>
      </c>
      <c r="E4862" s="417" t="inlineStr">
        <is>
          <t>Three Rivers</t>
        </is>
      </c>
      <c r="F4862" s="417" t="inlineStr">
        <is>
          <t>South East</t>
        </is>
      </c>
      <c r="G4862" s="380" t="inlineStr">
        <is>
          <t>RT Urban Medium</t>
        </is>
      </c>
      <c r="H4862" s="413" t="inlineStr">
        <is>
          <t>Other Urban</t>
        </is>
      </c>
    </row>
    <row r="4863" ht="15.75" customFormat="1" customHeight="1" s="41">
      <c r="B4863" s="416" t="inlineStr">
        <is>
          <t>E02004964</t>
        </is>
      </c>
      <c r="C4863" s="417" t="inlineStr">
        <is>
          <t>Three Rivers 009</t>
        </is>
      </c>
      <c r="D4863" s="417" t="inlineStr">
        <is>
          <t>E07000102</t>
        </is>
      </c>
      <c r="E4863" s="417" t="inlineStr">
        <is>
          <t>Three Rivers</t>
        </is>
      </c>
      <c r="F4863" s="417" t="inlineStr">
        <is>
          <t>South East</t>
        </is>
      </c>
      <c r="G4863" s="380" t="inlineStr">
        <is>
          <t>RT Rural</t>
        </is>
      </c>
      <c r="H4863" s="413" t="inlineStr">
        <is>
          <t>Rural</t>
        </is>
      </c>
    </row>
    <row r="4864" ht="15.75" customFormat="1" customHeight="1" s="41">
      <c r="B4864" s="416" t="inlineStr">
        <is>
          <t>E02004965</t>
        </is>
      </c>
      <c r="C4864" s="417" t="inlineStr">
        <is>
          <t>Three Rivers 010</t>
        </is>
      </c>
      <c r="D4864" s="417" t="inlineStr">
        <is>
          <t>E07000102</t>
        </is>
      </c>
      <c r="E4864" s="417" t="inlineStr">
        <is>
          <t>Three Rivers</t>
        </is>
      </c>
      <c r="F4864" s="417" t="inlineStr">
        <is>
          <t>South East</t>
        </is>
      </c>
      <c r="G4864" s="380" t="inlineStr">
        <is>
          <t>RT Urban Medium</t>
        </is>
      </c>
      <c r="H4864" s="413" t="inlineStr">
        <is>
          <t>Other Urban</t>
        </is>
      </c>
    </row>
    <row r="4865" ht="15.75" customFormat="1" customHeight="1" s="41">
      <c r="B4865" s="416" t="inlineStr">
        <is>
          <t>E02004966</t>
        </is>
      </c>
      <c r="C4865" s="417" t="inlineStr">
        <is>
          <t>Three Rivers 011</t>
        </is>
      </c>
      <c r="D4865" s="417" t="inlineStr">
        <is>
          <t>E07000102</t>
        </is>
      </c>
      <c r="E4865" s="417" t="inlineStr">
        <is>
          <t>Three Rivers</t>
        </is>
      </c>
      <c r="F4865" s="417" t="inlineStr">
        <is>
          <t>South East</t>
        </is>
      </c>
      <c r="G4865" s="380" t="inlineStr">
        <is>
          <t>RT Urban Medium</t>
        </is>
      </c>
      <c r="H4865" s="413" t="inlineStr">
        <is>
          <t>Other Urban</t>
        </is>
      </c>
    </row>
    <row r="4866" ht="15.75" customFormat="1" customHeight="1" s="41">
      <c r="B4866" s="416" t="inlineStr">
        <is>
          <t>E02004967</t>
        </is>
      </c>
      <c r="C4866" s="417" t="inlineStr">
        <is>
          <t>Three Rivers 012</t>
        </is>
      </c>
      <c r="D4866" s="417" t="inlineStr">
        <is>
          <t>E07000102</t>
        </is>
      </c>
      <c r="E4866" s="417" t="inlineStr">
        <is>
          <t>Three Rivers</t>
        </is>
      </c>
      <c r="F4866" s="417" t="inlineStr">
        <is>
          <t>South East</t>
        </is>
      </c>
      <c r="G4866" s="380" t="inlineStr">
        <is>
          <t>RT Urban Medium</t>
        </is>
      </c>
      <c r="H4866" s="413" t="inlineStr">
        <is>
          <t>Other Urban</t>
        </is>
      </c>
    </row>
    <row r="4867" ht="15.75" customFormat="1" customHeight="1" s="41">
      <c r="B4867" s="416" t="inlineStr">
        <is>
          <t>E02004968</t>
        </is>
      </c>
      <c r="C4867" s="417" t="inlineStr">
        <is>
          <t>Watford 001</t>
        </is>
      </c>
      <c r="D4867" s="417" t="inlineStr">
        <is>
          <t>E07000103</t>
        </is>
      </c>
      <c r="E4867" s="417" t="inlineStr">
        <is>
          <t>Watford</t>
        </is>
      </c>
      <c r="F4867" s="417" t="inlineStr">
        <is>
          <t>South East</t>
        </is>
      </c>
      <c r="G4867" s="380" t="inlineStr">
        <is>
          <t>RT Urban Medium</t>
        </is>
      </c>
      <c r="H4867" s="413" t="inlineStr">
        <is>
          <t>Other Urban</t>
        </is>
      </c>
    </row>
    <row r="4868" ht="15.75" customFormat="1" customHeight="1" s="41">
      <c r="B4868" s="416" t="inlineStr">
        <is>
          <t>E02004969</t>
        </is>
      </c>
      <c r="C4868" s="417" t="inlineStr">
        <is>
          <t>Watford 002</t>
        </is>
      </c>
      <c r="D4868" s="417" t="inlineStr">
        <is>
          <t>E07000103</t>
        </is>
      </c>
      <c r="E4868" s="417" t="inlineStr">
        <is>
          <t>Watford</t>
        </is>
      </c>
      <c r="F4868" s="417" t="inlineStr">
        <is>
          <t>South East</t>
        </is>
      </c>
      <c r="G4868" s="380" t="inlineStr">
        <is>
          <t>RT Urban Medium</t>
        </is>
      </c>
      <c r="H4868" s="413" t="inlineStr">
        <is>
          <t>Other Urban</t>
        </is>
      </c>
    </row>
    <row r="4869" ht="15.75" customFormat="1" customHeight="1" s="41">
      <c r="B4869" s="416" t="inlineStr">
        <is>
          <t>E02004970</t>
        </is>
      </c>
      <c r="C4869" s="417" t="inlineStr">
        <is>
          <t>Watford 003</t>
        </is>
      </c>
      <c r="D4869" s="417" t="inlineStr">
        <is>
          <t>E07000103</t>
        </is>
      </c>
      <c r="E4869" s="417" t="inlineStr">
        <is>
          <t>Watford</t>
        </is>
      </c>
      <c r="F4869" s="417" t="inlineStr">
        <is>
          <t>South East</t>
        </is>
      </c>
      <c r="G4869" s="380" t="inlineStr">
        <is>
          <t>RT Urban Medium</t>
        </is>
      </c>
      <c r="H4869" s="413" t="inlineStr">
        <is>
          <t>Other Urban</t>
        </is>
      </c>
    </row>
    <row r="4870" ht="15.75" customFormat="1" customHeight="1" s="41">
      <c r="B4870" s="416" t="inlineStr">
        <is>
          <t>E02004971</t>
        </is>
      </c>
      <c r="C4870" s="417" t="inlineStr">
        <is>
          <t>Watford 004</t>
        </is>
      </c>
      <c r="D4870" s="417" t="inlineStr">
        <is>
          <t>E07000103</t>
        </is>
      </c>
      <c r="E4870" s="417" t="inlineStr">
        <is>
          <t>Watford</t>
        </is>
      </c>
      <c r="F4870" s="417" t="inlineStr">
        <is>
          <t>South East</t>
        </is>
      </c>
      <c r="G4870" s="380" t="inlineStr">
        <is>
          <t>RT Urban Medium</t>
        </is>
      </c>
      <c r="H4870" s="413" t="inlineStr">
        <is>
          <t>Other Urban</t>
        </is>
      </c>
    </row>
    <row r="4871" ht="15.75" customFormat="1" customHeight="1" s="41">
      <c r="B4871" s="416" t="inlineStr">
        <is>
          <t>E02004972</t>
        </is>
      </c>
      <c r="C4871" s="417" t="inlineStr">
        <is>
          <t>Watford 005</t>
        </is>
      </c>
      <c r="D4871" s="417" t="inlineStr">
        <is>
          <t>E07000103</t>
        </is>
      </c>
      <c r="E4871" s="417" t="inlineStr">
        <is>
          <t>Watford</t>
        </is>
      </c>
      <c r="F4871" s="417" t="inlineStr">
        <is>
          <t>South East</t>
        </is>
      </c>
      <c r="G4871" s="380" t="inlineStr">
        <is>
          <t>RT Urban Medium</t>
        </is>
      </c>
      <c r="H4871" s="413" t="inlineStr">
        <is>
          <t>Other Urban</t>
        </is>
      </c>
    </row>
    <row r="4872" ht="15.75" customFormat="1" customHeight="1" s="41">
      <c r="B4872" s="416" t="inlineStr">
        <is>
          <t>E02004973</t>
        </is>
      </c>
      <c r="C4872" s="417" t="inlineStr">
        <is>
          <t>Watford 006</t>
        </is>
      </c>
      <c r="D4872" s="417" t="inlineStr">
        <is>
          <t>E07000103</t>
        </is>
      </c>
      <c r="E4872" s="417" t="inlineStr">
        <is>
          <t>Watford</t>
        </is>
      </c>
      <c r="F4872" s="417" t="inlineStr">
        <is>
          <t>South East</t>
        </is>
      </c>
      <c r="G4872" s="380" t="inlineStr">
        <is>
          <t>RT Urban Medium</t>
        </is>
      </c>
      <c r="H4872" s="413" t="inlineStr">
        <is>
          <t>Other Urban</t>
        </is>
      </c>
    </row>
    <row r="4873" ht="15.75" customFormat="1" customHeight="1" s="41">
      <c r="B4873" s="416" t="inlineStr">
        <is>
          <t>E02004974</t>
        </is>
      </c>
      <c r="C4873" s="417" t="inlineStr">
        <is>
          <t>Watford 007</t>
        </is>
      </c>
      <c r="D4873" s="417" t="inlineStr">
        <is>
          <t>E07000103</t>
        </is>
      </c>
      <c r="E4873" s="417" t="inlineStr">
        <is>
          <t>Watford</t>
        </is>
      </c>
      <c r="F4873" s="417" t="inlineStr">
        <is>
          <t>South East</t>
        </is>
      </c>
      <c r="G4873" s="380" t="inlineStr">
        <is>
          <t>RT Urban Medium</t>
        </is>
      </c>
      <c r="H4873" s="413" t="inlineStr">
        <is>
          <t>Other Urban</t>
        </is>
      </c>
    </row>
    <row r="4874" ht="15.75" customFormat="1" customHeight="1" s="41">
      <c r="B4874" s="416" t="inlineStr">
        <is>
          <t>E02004975</t>
        </is>
      </c>
      <c r="C4874" s="417" t="inlineStr">
        <is>
          <t>Watford 008</t>
        </is>
      </c>
      <c r="D4874" s="417" t="inlineStr">
        <is>
          <t>E07000103</t>
        </is>
      </c>
      <c r="E4874" s="417" t="inlineStr">
        <is>
          <t>Watford</t>
        </is>
      </c>
      <c r="F4874" s="417" t="inlineStr">
        <is>
          <t>South East</t>
        </is>
      </c>
      <c r="G4874" s="380" t="inlineStr">
        <is>
          <t>RT Urban Medium</t>
        </is>
      </c>
      <c r="H4874" s="413" t="inlineStr">
        <is>
          <t>Other Urban</t>
        </is>
      </c>
    </row>
    <row r="4875" ht="15.75" customFormat="1" customHeight="1" s="41">
      <c r="B4875" s="416" t="inlineStr">
        <is>
          <t>E02004976</t>
        </is>
      </c>
      <c r="C4875" s="417" t="inlineStr">
        <is>
          <t>Watford 009</t>
        </is>
      </c>
      <c r="D4875" s="417" t="inlineStr">
        <is>
          <t>E07000103</t>
        </is>
      </c>
      <c r="E4875" s="417" t="inlineStr">
        <is>
          <t>Watford</t>
        </is>
      </c>
      <c r="F4875" s="417" t="inlineStr">
        <is>
          <t>South East</t>
        </is>
      </c>
      <c r="G4875" s="380" t="inlineStr">
        <is>
          <t>RT Urban Medium</t>
        </is>
      </c>
      <c r="H4875" s="413" t="inlineStr">
        <is>
          <t>Other Urban</t>
        </is>
      </c>
    </row>
    <row r="4876" ht="15.75" customFormat="1" customHeight="1" s="41">
      <c r="B4876" s="416" t="inlineStr">
        <is>
          <t>E02004977</t>
        </is>
      </c>
      <c r="C4876" s="417" t="inlineStr">
        <is>
          <t>Watford 010</t>
        </is>
      </c>
      <c r="D4876" s="417" t="inlineStr">
        <is>
          <t>E07000103</t>
        </is>
      </c>
      <c r="E4876" s="417" t="inlineStr">
        <is>
          <t>Watford</t>
        </is>
      </c>
      <c r="F4876" s="417" t="inlineStr">
        <is>
          <t>South East</t>
        </is>
      </c>
      <c r="G4876" s="380" t="inlineStr">
        <is>
          <t>RT Urban Medium</t>
        </is>
      </c>
      <c r="H4876" s="413" t="inlineStr">
        <is>
          <t>Other Urban</t>
        </is>
      </c>
    </row>
    <row r="4877" ht="15.75" customFormat="1" customHeight="1" s="41">
      <c r="B4877" s="416" t="inlineStr">
        <is>
          <t>E02004978</t>
        </is>
      </c>
      <c r="C4877" s="417" t="inlineStr">
        <is>
          <t>Watford 011</t>
        </is>
      </c>
      <c r="D4877" s="417" t="inlineStr">
        <is>
          <t>E07000103</t>
        </is>
      </c>
      <c r="E4877" s="417" t="inlineStr">
        <is>
          <t>Watford</t>
        </is>
      </c>
      <c r="F4877" s="417" t="inlineStr">
        <is>
          <t>South East</t>
        </is>
      </c>
      <c r="G4877" s="380" t="inlineStr">
        <is>
          <t>RT Urban Medium</t>
        </is>
      </c>
      <c r="H4877" s="413" t="inlineStr">
        <is>
          <t>Other Urban</t>
        </is>
      </c>
    </row>
    <row r="4878" ht="15.75" customFormat="1" customHeight="1" s="41">
      <c r="B4878" s="416" t="inlineStr">
        <is>
          <t>E02004979</t>
        </is>
      </c>
      <c r="C4878" s="417" t="inlineStr">
        <is>
          <t>Watford 012</t>
        </is>
      </c>
      <c r="D4878" s="417" t="inlineStr">
        <is>
          <t>E07000103</t>
        </is>
      </c>
      <c r="E4878" s="417" t="inlineStr">
        <is>
          <t>Watford</t>
        </is>
      </c>
      <c r="F4878" s="417" t="inlineStr">
        <is>
          <t>South East</t>
        </is>
      </c>
      <c r="G4878" s="380" t="inlineStr">
        <is>
          <t>RT Urban Medium</t>
        </is>
      </c>
      <c r="H4878" s="413" t="inlineStr">
        <is>
          <t>Other Urban</t>
        </is>
      </c>
    </row>
    <row r="4879" ht="15.75" customFormat="1" customHeight="1" s="41">
      <c r="B4879" s="416" t="inlineStr">
        <is>
          <t>E02004980</t>
        </is>
      </c>
      <c r="C4879" s="417" t="inlineStr">
        <is>
          <t>Welwyn Hatfield 001</t>
        </is>
      </c>
      <c r="D4879" s="417" t="inlineStr">
        <is>
          <t>E07000104</t>
        </is>
      </c>
      <c r="E4879" s="417" t="inlineStr">
        <is>
          <t>Welwyn Hatfield</t>
        </is>
      </c>
      <c r="F4879" s="417" t="inlineStr">
        <is>
          <t>South East</t>
        </is>
      </c>
      <c r="G4879" s="380" t="inlineStr">
        <is>
          <t>RT Urban Medium</t>
        </is>
      </c>
      <c r="H4879" s="413" t="inlineStr">
        <is>
          <t>Other Urban</t>
        </is>
      </c>
    </row>
    <row r="4880" ht="15.75" customFormat="1" customHeight="1" s="41">
      <c r="B4880" s="416" t="inlineStr">
        <is>
          <t>E02004981</t>
        </is>
      </c>
      <c r="C4880" s="417" t="inlineStr">
        <is>
          <t>Welwyn Hatfield 002</t>
        </is>
      </c>
      <c r="D4880" s="417" t="inlineStr">
        <is>
          <t>E07000104</t>
        </is>
      </c>
      <c r="E4880" s="417" t="inlineStr">
        <is>
          <t>Welwyn Hatfield</t>
        </is>
      </c>
      <c r="F4880" s="417" t="inlineStr">
        <is>
          <t>South East</t>
        </is>
      </c>
      <c r="G4880" s="380" t="inlineStr">
        <is>
          <t>RT Rural</t>
        </is>
      </c>
      <c r="H4880" s="413" t="inlineStr">
        <is>
          <t>Rural</t>
        </is>
      </c>
    </row>
    <row r="4881" ht="15.75" customFormat="1" customHeight="1" s="41">
      <c r="B4881" s="416" t="inlineStr">
        <is>
          <t>E02004982</t>
        </is>
      </c>
      <c r="C4881" s="417" t="inlineStr">
        <is>
          <t>Welwyn Hatfield 003</t>
        </is>
      </c>
      <c r="D4881" s="417" t="inlineStr">
        <is>
          <t>E07000104</t>
        </is>
      </c>
      <c r="E4881" s="417" t="inlineStr">
        <is>
          <t>Welwyn Hatfield</t>
        </is>
      </c>
      <c r="F4881" s="417" t="inlineStr">
        <is>
          <t>South East</t>
        </is>
      </c>
      <c r="G4881" s="380" t="inlineStr">
        <is>
          <t>RT Urban Medium</t>
        </is>
      </c>
      <c r="H4881" s="413" t="inlineStr">
        <is>
          <t>Other Urban</t>
        </is>
      </c>
    </row>
    <row r="4882" ht="15.75" customFormat="1" customHeight="1" s="41">
      <c r="B4882" s="416" t="inlineStr">
        <is>
          <t>E02004983</t>
        </is>
      </c>
      <c r="C4882" s="417" t="inlineStr">
        <is>
          <t>Welwyn Hatfield 004</t>
        </is>
      </c>
      <c r="D4882" s="417" t="inlineStr">
        <is>
          <t>E07000104</t>
        </is>
      </c>
      <c r="E4882" s="417" t="inlineStr">
        <is>
          <t>Welwyn Hatfield</t>
        </is>
      </c>
      <c r="F4882" s="417" t="inlineStr">
        <is>
          <t>South East</t>
        </is>
      </c>
      <c r="G4882" s="380" t="inlineStr">
        <is>
          <t>RT Urban Medium</t>
        </is>
      </c>
      <c r="H4882" s="413" t="inlineStr">
        <is>
          <t>Other Urban</t>
        </is>
      </c>
    </row>
    <row r="4883" ht="15.75" customFormat="1" customHeight="1" s="41">
      <c r="B4883" s="416" t="inlineStr">
        <is>
          <t>E02004984</t>
        </is>
      </c>
      <c r="C4883" s="417" t="inlineStr">
        <is>
          <t>Welwyn Hatfield 005</t>
        </is>
      </c>
      <c r="D4883" s="417" t="inlineStr">
        <is>
          <t>E07000104</t>
        </is>
      </c>
      <c r="E4883" s="417" t="inlineStr">
        <is>
          <t>Welwyn Hatfield</t>
        </is>
      </c>
      <c r="F4883" s="417" t="inlineStr">
        <is>
          <t>South East</t>
        </is>
      </c>
      <c r="G4883" s="380" t="inlineStr">
        <is>
          <t>RT Urban Medium</t>
        </is>
      </c>
      <c r="H4883" s="413" t="inlineStr">
        <is>
          <t>Other Urban</t>
        </is>
      </c>
    </row>
    <row r="4884" ht="15.75" customFormat="1" customHeight="1" s="41">
      <c r="B4884" s="416" t="inlineStr">
        <is>
          <t>E02004985</t>
        </is>
      </c>
      <c r="C4884" s="417" t="inlineStr">
        <is>
          <t>Welwyn Hatfield 006</t>
        </is>
      </c>
      <c r="D4884" s="417" t="inlineStr">
        <is>
          <t>E07000104</t>
        </is>
      </c>
      <c r="E4884" s="417" t="inlineStr">
        <is>
          <t>Welwyn Hatfield</t>
        </is>
      </c>
      <c r="F4884" s="417" t="inlineStr">
        <is>
          <t>South East</t>
        </is>
      </c>
      <c r="G4884" s="380" t="inlineStr">
        <is>
          <t>RT Urban Medium</t>
        </is>
      </c>
      <c r="H4884" s="413" t="inlineStr">
        <is>
          <t>Other Urban</t>
        </is>
      </c>
    </row>
    <row r="4885" ht="15.75" customFormat="1" customHeight="1" s="41">
      <c r="B4885" s="416" t="inlineStr">
        <is>
          <t>E02004986</t>
        </is>
      </c>
      <c r="C4885" s="417" t="inlineStr">
        <is>
          <t>Welwyn Hatfield 007</t>
        </is>
      </c>
      <c r="D4885" s="417" t="inlineStr">
        <is>
          <t>E07000104</t>
        </is>
      </c>
      <c r="E4885" s="417" t="inlineStr">
        <is>
          <t>Welwyn Hatfield</t>
        </is>
      </c>
      <c r="F4885" s="417" t="inlineStr">
        <is>
          <t>South East</t>
        </is>
      </c>
      <c r="G4885" s="380" t="inlineStr">
        <is>
          <t>RT Urban Medium</t>
        </is>
      </c>
      <c r="H4885" s="413" t="inlineStr">
        <is>
          <t>Other Urban</t>
        </is>
      </c>
    </row>
    <row r="4886" ht="15.75" customFormat="1" customHeight="1" s="41">
      <c r="B4886" s="416" t="inlineStr">
        <is>
          <t>E02004987</t>
        </is>
      </c>
      <c r="C4886" s="417" t="inlineStr">
        <is>
          <t>Welwyn Hatfield 008</t>
        </is>
      </c>
      <c r="D4886" s="417" t="inlineStr">
        <is>
          <t>E07000104</t>
        </is>
      </c>
      <c r="E4886" s="417" t="inlineStr">
        <is>
          <t>Welwyn Hatfield</t>
        </is>
      </c>
      <c r="F4886" s="417" t="inlineStr">
        <is>
          <t>South East</t>
        </is>
      </c>
      <c r="G4886" s="380" t="inlineStr">
        <is>
          <t>RT Urban Medium</t>
        </is>
      </c>
      <c r="H4886" s="413" t="inlineStr">
        <is>
          <t>Other Urban</t>
        </is>
      </c>
    </row>
    <row r="4887" ht="15.75" customFormat="1" customHeight="1" s="41">
      <c r="B4887" s="416" t="inlineStr">
        <is>
          <t>E02004988</t>
        </is>
      </c>
      <c r="C4887" s="417" t="inlineStr">
        <is>
          <t>Welwyn Hatfield 009</t>
        </is>
      </c>
      <c r="D4887" s="417" t="inlineStr">
        <is>
          <t>E07000104</t>
        </is>
      </c>
      <c r="E4887" s="417" t="inlineStr">
        <is>
          <t>Welwyn Hatfield</t>
        </is>
      </c>
      <c r="F4887" s="417" t="inlineStr">
        <is>
          <t>South East</t>
        </is>
      </c>
      <c r="G4887" s="380" t="inlineStr">
        <is>
          <t>RT Urban Medium</t>
        </is>
      </c>
      <c r="H4887" s="413" t="inlineStr">
        <is>
          <t>Other Urban</t>
        </is>
      </c>
    </row>
    <row r="4888" ht="15.75" customFormat="1" customHeight="1" s="41">
      <c r="B4888" s="416" t="inlineStr">
        <is>
          <t>E02004989</t>
        </is>
      </c>
      <c r="C4888" s="417" t="inlineStr">
        <is>
          <t>Welwyn Hatfield 010</t>
        </is>
      </c>
      <c r="D4888" s="417" t="inlineStr">
        <is>
          <t>E07000104</t>
        </is>
      </c>
      <c r="E4888" s="417" t="inlineStr">
        <is>
          <t>Welwyn Hatfield</t>
        </is>
      </c>
      <c r="F4888" s="417" t="inlineStr">
        <is>
          <t>South East</t>
        </is>
      </c>
      <c r="G4888" s="380" t="inlineStr">
        <is>
          <t>RT Urban Large</t>
        </is>
      </c>
      <c r="H4888" s="413" t="inlineStr">
        <is>
          <t>Other Urban</t>
        </is>
      </c>
    </row>
    <row r="4889" ht="15.75" customFormat="1" customHeight="1" s="41">
      <c r="B4889" s="416" t="inlineStr">
        <is>
          <t>E02004990</t>
        </is>
      </c>
      <c r="C4889" s="417" t="inlineStr">
        <is>
          <t>Welwyn Hatfield 011</t>
        </is>
      </c>
      <c r="D4889" s="417" t="inlineStr">
        <is>
          <t>E07000104</t>
        </is>
      </c>
      <c r="E4889" s="417" t="inlineStr">
        <is>
          <t>Welwyn Hatfield</t>
        </is>
      </c>
      <c r="F4889" s="417" t="inlineStr">
        <is>
          <t>South East</t>
        </is>
      </c>
      <c r="G4889" s="380" t="inlineStr">
        <is>
          <t>RT Rural</t>
        </is>
      </c>
      <c r="H4889" s="413" t="inlineStr">
        <is>
          <t>Rural</t>
        </is>
      </c>
    </row>
    <row r="4890" ht="15.75" customFormat="1" customHeight="1" s="41">
      <c r="B4890" s="416" t="inlineStr">
        <is>
          <t>E02004991</t>
        </is>
      </c>
      <c r="C4890" s="417" t="inlineStr">
        <is>
          <t>Welwyn Hatfield 012</t>
        </is>
      </c>
      <c r="D4890" s="417" t="inlineStr">
        <is>
          <t>E07000104</t>
        </is>
      </c>
      <c r="E4890" s="417" t="inlineStr">
        <is>
          <t>Welwyn Hatfield</t>
        </is>
      </c>
      <c r="F4890" s="417" t="inlineStr">
        <is>
          <t>South East</t>
        </is>
      </c>
      <c r="G4890" s="380" t="inlineStr">
        <is>
          <t>RT Urban Large</t>
        </is>
      </c>
      <c r="H4890" s="413" t="inlineStr">
        <is>
          <t>Other Urban</t>
        </is>
      </c>
    </row>
    <row r="4891" ht="15.75" customFormat="1" customHeight="1" s="41">
      <c r="B4891" s="416" t="inlineStr">
        <is>
          <t>E02004992</t>
        </is>
      </c>
      <c r="C4891" s="417" t="inlineStr">
        <is>
          <t>Welwyn Hatfield 013</t>
        </is>
      </c>
      <c r="D4891" s="417" t="inlineStr">
        <is>
          <t>E07000104</t>
        </is>
      </c>
      <c r="E4891" s="417" t="inlineStr">
        <is>
          <t>Welwyn Hatfield</t>
        </is>
      </c>
      <c r="F4891" s="417" t="inlineStr">
        <is>
          <t>South East</t>
        </is>
      </c>
      <c r="G4891" s="380" t="inlineStr">
        <is>
          <t>RT Urban Large</t>
        </is>
      </c>
      <c r="H4891" s="413" t="inlineStr">
        <is>
          <t>Other Urban</t>
        </is>
      </c>
    </row>
    <row r="4892" ht="15.75" customFormat="1" customHeight="1" s="41">
      <c r="B4892" s="416" t="inlineStr">
        <is>
          <t>E02004993</t>
        </is>
      </c>
      <c r="C4892" s="417" t="inlineStr">
        <is>
          <t>Welwyn Hatfield 014</t>
        </is>
      </c>
      <c r="D4892" s="417" t="inlineStr">
        <is>
          <t>E07000104</t>
        </is>
      </c>
      <c r="E4892" s="417" t="inlineStr">
        <is>
          <t>Welwyn Hatfield</t>
        </is>
      </c>
      <c r="F4892" s="417" t="inlineStr">
        <is>
          <t>South East</t>
        </is>
      </c>
      <c r="G4892" s="380" t="inlineStr">
        <is>
          <t>RT Urban Large</t>
        </is>
      </c>
      <c r="H4892" s="413" t="inlineStr">
        <is>
          <t>Other Urban</t>
        </is>
      </c>
    </row>
    <row r="4893" ht="15.75" customFormat="1" customHeight="1" s="41">
      <c r="B4893" s="416" t="inlineStr">
        <is>
          <t>E02004994</t>
        </is>
      </c>
      <c r="C4893" s="417" t="inlineStr">
        <is>
          <t>Welwyn Hatfield 015</t>
        </is>
      </c>
      <c r="D4893" s="417" t="inlineStr">
        <is>
          <t>E07000104</t>
        </is>
      </c>
      <c r="E4893" s="417" t="inlineStr">
        <is>
          <t>Welwyn Hatfield</t>
        </is>
      </c>
      <c r="F4893" s="417" t="inlineStr">
        <is>
          <t>South East</t>
        </is>
      </c>
      <c r="G4893" s="380" t="inlineStr">
        <is>
          <t>RT Rural</t>
        </is>
      </c>
      <c r="H4893" s="413" t="inlineStr">
        <is>
          <t>Rural</t>
        </is>
      </c>
    </row>
    <row r="4894" ht="15.75" customFormat="1" customHeight="1" s="41">
      <c r="B4894" s="416" t="inlineStr">
        <is>
          <t>E02004995</t>
        </is>
      </c>
      <c r="C4894" s="417" t="inlineStr">
        <is>
          <t>Welwyn Hatfield 016</t>
        </is>
      </c>
      <c r="D4894" s="417" t="inlineStr">
        <is>
          <t>E07000104</t>
        </is>
      </c>
      <c r="E4894" s="417" t="inlineStr">
        <is>
          <t>Welwyn Hatfield</t>
        </is>
      </c>
      <c r="F4894" s="417" t="inlineStr">
        <is>
          <t>South East</t>
        </is>
      </c>
      <c r="G4894" s="380" t="inlineStr">
        <is>
          <t>RT Rural</t>
        </is>
      </c>
      <c r="H4894" s="413" t="inlineStr">
        <is>
          <t>Rural</t>
        </is>
      </c>
    </row>
    <row r="4895" ht="15.75" customFormat="1" customHeight="1" s="41">
      <c r="B4895" s="416" t="inlineStr">
        <is>
          <t>E02004996</t>
        </is>
      </c>
      <c r="C4895" s="417" t="inlineStr">
        <is>
          <t>Ashford 001</t>
        </is>
      </c>
      <c r="D4895" s="417" t="inlineStr">
        <is>
          <t>E07000105</t>
        </is>
      </c>
      <c r="E4895" s="417" t="inlineStr">
        <is>
          <t>Ashford</t>
        </is>
      </c>
      <c r="F4895" s="417" t="inlineStr">
        <is>
          <t>South East</t>
        </is>
      </c>
      <c r="G4895" s="380" t="inlineStr">
        <is>
          <t>RT Rural</t>
        </is>
      </c>
      <c r="H4895" s="413" t="inlineStr">
        <is>
          <t>Rural</t>
        </is>
      </c>
    </row>
    <row r="4896" ht="15.75" customFormat="1" customHeight="1" s="41">
      <c r="B4896" s="416" t="inlineStr">
        <is>
          <t>E02004997</t>
        </is>
      </c>
      <c r="C4896" s="417" t="inlineStr">
        <is>
          <t>Ashford 002</t>
        </is>
      </c>
      <c r="D4896" s="417" t="inlineStr">
        <is>
          <t>E07000105</t>
        </is>
      </c>
      <c r="E4896" s="417" t="inlineStr">
        <is>
          <t>Ashford</t>
        </is>
      </c>
      <c r="F4896" s="417" t="inlineStr">
        <is>
          <t>South East</t>
        </is>
      </c>
      <c r="G4896" s="380" t="inlineStr">
        <is>
          <t>RT Rural</t>
        </is>
      </c>
      <c r="H4896" s="413" t="inlineStr">
        <is>
          <t>Rural</t>
        </is>
      </c>
    </row>
    <row r="4897" ht="15.75" customFormat="1" customHeight="1" s="41">
      <c r="B4897" s="416" t="inlineStr">
        <is>
          <t>E02004998</t>
        </is>
      </c>
      <c r="C4897" s="417" t="inlineStr">
        <is>
          <t>Ashford 003</t>
        </is>
      </c>
      <c r="D4897" s="417" t="inlineStr">
        <is>
          <t>E07000105</t>
        </is>
      </c>
      <c r="E4897" s="417" t="inlineStr">
        <is>
          <t>Ashford</t>
        </is>
      </c>
      <c r="F4897" s="417" t="inlineStr">
        <is>
          <t>South East</t>
        </is>
      </c>
      <c r="G4897" s="380" t="inlineStr">
        <is>
          <t>RT Urban Medium</t>
        </is>
      </c>
      <c r="H4897" s="413" t="inlineStr">
        <is>
          <t>Other Urban</t>
        </is>
      </c>
    </row>
    <row r="4898" ht="15.75" customFormat="1" customHeight="1" s="41">
      <c r="B4898" s="416" t="inlineStr">
        <is>
          <t>E02004999</t>
        </is>
      </c>
      <c r="C4898" s="417" t="inlineStr">
        <is>
          <t>Ashford 004</t>
        </is>
      </c>
      <c r="D4898" s="417" t="inlineStr">
        <is>
          <t>E07000105</t>
        </is>
      </c>
      <c r="E4898" s="417" t="inlineStr">
        <is>
          <t>Ashford</t>
        </is>
      </c>
      <c r="F4898" s="417" t="inlineStr">
        <is>
          <t>South East</t>
        </is>
      </c>
      <c r="G4898" s="380" t="inlineStr">
        <is>
          <t>RT Urban Medium</t>
        </is>
      </c>
      <c r="H4898" s="413" t="inlineStr">
        <is>
          <t>Other Urban</t>
        </is>
      </c>
    </row>
    <row r="4899" ht="15.75" customFormat="1" customHeight="1" s="41">
      <c r="B4899" s="416" t="inlineStr">
        <is>
          <t>E02005000</t>
        </is>
      </c>
      <c r="C4899" s="417" t="inlineStr">
        <is>
          <t>Ashford 005</t>
        </is>
      </c>
      <c r="D4899" s="417" t="inlineStr">
        <is>
          <t>E07000105</t>
        </is>
      </c>
      <c r="E4899" s="417" t="inlineStr">
        <is>
          <t>Ashford</t>
        </is>
      </c>
      <c r="F4899" s="417" t="inlineStr">
        <is>
          <t>South East</t>
        </is>
      </c>
      <c r="G4899" s="380" t="inlineStr">
        <is>
          <t>RT Urban Medium</t>
        </is>
      </c>
      <c r="H4899" s="413" t="inlineStr">
        <is>
          <t>Other Urban</t>
        </is>
      </c>
    </row>
    <row r="4900" ht="15.75" customFormat="1" customHeight="1" s="41">
      <c r="B4900" s="416" t="inlineStr">
        <is>
          <t>E02005001</t>
        </is>
      </c>
      <c r="C4900" s="417" t="inlineStr">
        <is>
          <t>Ashford 006</t>
        </is>
      </c>
      <c r="D4900" s="417" t="inlineStr">
        <is>
          <t>E07000105</t>
        </is>
      </c>
      <c r="E4900" s="417" t="inlineStr">
        <is>
          <t>Ashford</t>
        </is>
      </c>
      <c r="F4900" s="417" t="inlineStr">
        <is>
          <t>South East</t>
        </is>
      </c>
      <c r="G4900" s="380" t="inlineStr">
        <is>
          <t>RT Urban Medium</t>
        </is>
      </c>
      <c r="H4900" s="413" t="inlineStr">
        <is>
          <t>Other Urban</t>
        </is>
      </c>
    </row>
    <row r="4901" ht="15.75" customFormat="1" customHeight="1" s="41">
      <c r="B4901" s="416" t="inlineStr">
        <is>
          <t>E02005002</t>
        </is>
      </c>
      <c r="C4901" s="417" t="inlineStr">
        <is>
          <t>Ashford 007</t>
        </is>
      </c>
      <c r="D4901" s="417" t="inlineStr">
        <is>
          <t>E07000105</t>
        </is>
      </c>
      <c r="E4901" s="417" t="inlineStr">
        <is>
          <t>Ashford</t>
        </is>
      </c>
      <c r="F4901" s="417" t="inlineStr">
        <is>
          <t>South East</t>
        </is>
      </c>
      <c r="G4901" s="380" t="inlineStr">
        <is>
          <t>RT Urban Medium</t>
        </is>
      </c>
      <c r="H4901" s="413" t="inlineStr">
        <is>
          <t>Other Urban</t>
        </is>
      </c>
    </row>
    <row r="4902" ht="15.75" customFormat="1" customHeight="1" s="41">
      <c r="B4902" s="416" t="inlineStr">
        <is>
          <t>E02005003</t>
        </is>
      </c>
      <c r="C4902" s="417" t="inlineStr">
        <is>
          <t>Ashford 008</t>
        </is>
      </c>
      <c r="D4902" s="417" t="inlineStr">
        <is>
          <t>E07000105</t>
        </is>
      </c>
      <c r="E4902" s="417" t="inlineStr">
        <is>
          <t>Ashford</t>
        </is>
      </c>
      <c r="F4902" s="417" t="inlineStr">
        <is>
          <t>South East</t>
        </is>
      </c>
      <c r="G4902" s="380" t="inlineStr">
        <is>
          <t>RT Urban Medium</t>
        </is>
      </c>
      <c r="H4902" s="413" t="inlineStr">
        <is>
          <t>Other Urban</t>
        </is>
      </c>
    </row>
    <row r="4903" ht="15.75" customFormat="1" customHeight="1" s="41">
      <c r="B4903" s="416" t="inlineStr">
        <is>
          <t>E02005004</t>
        </is>
      </c>
      <c r="C4903" s="417" t="inlineStr">
        <is>
          <t>Ashford 009</t>
        </is>
      </c>
      <c r="D4903" s="417" t="inlineStr">
        <is>
          <t>E07000105</t>
        </is>
      </c>
      <c r="E4903" s="417" t="inlineStr">
        <is>
          <t>Ashford</t>
        </is>
      </c>
      <c r="F4903" s="417" t="inlineStr">
        <is>
          <t>South East</t>
        </is>
      </c>
      <c r="G4903" s="380" t="inlineStr">
        <is>
          <t>RT Urban Medium</t>
        </is>
      </c>
      <c r="H4903" s="413" t="inlineStr">
        <is>
          <t>Other Urban</t>
        </is>
      </c>
    </row>
    <row r="4904" ht="15.75" customFormat="1" customHeight="1" s="41">
      <c r="B4904" s="416" t="inlineStr">
        <is>
          <t>E02005005</t>
        </is>
      </c>
      <c r="C4904" s="417" t="inlineStr">
        <is>
          <t>Ashford 010</t>
        </is>
      </c>
      <c r="D4904" s="417" t="inlineStr">
        <is>
          <t>E07000105</t>
        </is>
      </c>
      <c r="E4904" s="417" t="inlineStr">
        <is>
          <t>Ashford</t>
        </is>
      </c>
      <c r="F4904" s="417" t="inlineStr">
        <is>
          <t>South East</t>
        </is>
      </c>
      <c r="G4904" s="380" t="inlineStr">
        <is>
          <t>RT Rural</t>
        </is>
      </c>
      <c r="H4904" s="413" t="inlineStr">
        <is>
          <t>Rural</t>
        </is>
      </c>
    </row>
    <row r="4905" ht="15.75" customFormat="1" customHeight="1" s="41">
      <c r="B4905" s="416" t="inlineStr">
        <is>
          <t>E02005006</t>
        </is>
      </c>
      <c r="C4905" s="417" t="inlineStr">
        <is>
          <t>Ashford 011</t>
        </is>
      </c>
      <c r="D4905" s="417" t="inlineStr">
        <is>
          <t>E07000105</t>
        </is>
      </c>
      <c r="E4905" s="417" t="inlineStr">
        <is>
          <t>Ashford</t>
        </is>
      </c>
      <c r="F4905" s="417" t="inlineStr">
        <is>
          <t>South East</t>
        </is>
      </c>
      <c r="G4905" s="380" t="inlineStr">
        <is>
          <t>RT Rural</t>
        </is>
      </c>
      <c r="H4905" s="413" t="inlineStr">
        <is>
          <t>Rural</t>
        </is>
      </c>
    </row>
    <row r="4906" ht="15.75" customFormat="1" customHeight="1" s="41">
      <c r="B4906" s="416" t="inlineStr">
        <is>
          <t>E02005007</t>
        </is>
      </c>
      <c r="C4906" s="417" t="inlineStr">
        <is>
          <t>Ashford 012</t>
        </is>
      </c>
      <c r="D4906" s="417" t="inlineStr">
        <is>
          <t>E07000105</t>
        </is>
      </c>
      <c r="E4906" s="417" t="inlineStr">
        <is>
          <t>Ashford</t>
        </is>
      </c>
      <c r="F4906" s="417" t="inlineStr">
        <is>
          <t>South East</t>
        </is>
      </c>
      <c r="G4906" s="380" t="inlineStr">
        <is>
          <t>RT Rural</t>
        </is>
      </c>
      <c r="H4906" s="413" t="inlineStr">
        <is>
          <t>Rural</t>
        </is>
      </c>
    </row>
    <row r="4907" ht="15.75" customFormat="1" customHeight="1" s="41">
      <c r="B4907" s="416" t="inlineStr">
        <is>
          <t>E02005008</t>
        </is>
      </c>
      <c r="C4907" s="417" t="inlineStr">
        <is>
          <t>Ashford 013</t>
        </is>
      </c>
      <c r="D4907" s="417" t="inlineStr">
        <is>
          <t>E07000105</t>
        </is>
      </c>
      <c r="E4907" s="417" t="inlineStr">
        <is>
          <t>Ashford</t>
        </is>
      </c>
      <c r="F4907" s="417" t="inlineStr">
        <is>
          <t>South East</t>
        </is>
      </c>
      <c r="G4907" s="380" t="inlineStr">
        <is>
          <t>RT Rural</t>
        </is>
      </c>
      <c r="H4907" s="413" t="inlineStr">
        <is>
          <t>Rural</t>
        </is>
      </c>
    </row>
    <row r="4908" ht="15.75" customFormat="1" customHeight="1" s="41">
      <c r="B4908" s="416" t="inlineStr">
        <is>
          <t>E02005009</t>
        </is>
      </c>
      <c r="C4908" s="417" t="inlineStr">
        <is>
          <t>Ashford 014</t>
        </is>
      </c>
      <c r="D4908" s="417" t="inlineStr">
        <is>
          <t>E07000105</t>
        </is>
      </c>
      <c r="E4908" s="417" t="inlineStr">
        <is>
          <t>Ashford</t>
        </is>
      </c>
      <c r="F4908" s="417" t="inlineStr">
        <is>
          <t>South East</t>
        </is>
      </c>
      <c r="G4908" s="380" t="inlineStr">
        <is>
          <t>RT Rural</t>
        </is>
      </c>
      <c r="H4908" s="413" t="inlineStr">
        <is>
          <t>Rural</t>
        </is>
      </c>
    </row>
    <row r="4909" ht="15.75" customFormat="1" customHeight="1" s="41">
      <c r="B4909" s="416" t="inlineStr">
        <is>
          <t>E02005010</t>
        </is>
      </c>
      <c r="C4909" s="417" t="inlineStr">
        <is>
          <t>Canterbury 001</t>
        </is>
      </c>
      <c r="D4909" s="417" t="inlineStr">
        <is>
          <t>E07000106</t>
        </is>
      </c>
      <c r="E4909" s="417" t="inlineStr">
        <is>
          <t>Canterbury</t>
        </is>
      </c>
      <c r="F4909" s="417" t="inlineStr">
        <is>
          <t>South East</t>
        </is>
      </c>
      <c r="G4909" s="380" t="inlineStr">
        <is>
          <t>RT Urban Medium</t>
        </is>
      </c>
      <c r="H4909" s="413" t="inlineStr">
        <is>
          <t>Other Urban</t>
        </is>
      </c>
    </row>
    <row r="4910" ht="15.75" customFormat="1" customHeight="1" s="41">
      <c r="B4910" s="416" t="inlineStr">
        <is>
          <t>E02005011</t>
        </is>
      </c>
      <c r="C4910" s="417" t="inlineStr">
        <is>
          <t>Canterbury 002</t>
        </is>
      </c>
      <c r="D4910" s="417" t="inlineStr">
        <is>
          <t>E07000106</t>
        </is>
      </c>
      <c r="E4910" s="417" t="inlineStr">
        <is>
          <t>Canterbury</t>
        </is>
      </c>
      <c r="F4910" s="417" t="inlineStr">
        <is>
          <t>South East</t>
        </is>
      </c>
      <c r="G4910" s="380" t="inlineStr">
        <is>
          <t>RT Urban Medium</t>
        </is>
      </c>
      <c r="H4910" s="413" t="inlineStr">
        <is>
          <t>Other Urban</t>
        </is>
      </c>
    </row>
    <row r="4911" ht="15.75" customFormat="1" customHeight="1" s="41">
      <c r="B4911" s="416" t="inlineStr">
        <is>
          <t>E02005012</t>
        </is>
      </c>
      <c r="C4911" s="417" t="inlineStr">
        <is>
          <t>Canterbury 003</t>
        </is>
      </c>
      <c r="D4911" s="417" t="inlineStr">
        <is>
          <t>E07000106</t>
        </is>
      </c>
      <c r="E4911" s="417" t="inlineStr">
        <is>
          <t>Canterbury</t>
        </is>
      </c>
      <c r="F4911" s="417" t="inlineStr">
        <is>
          <t>South East</t>
        </is>
      </c>
      <c r="G4911" s="380" t="inlineStr">
        <is>
          <t>RT Urban Medium</t>
        </is>
      </c>
      <c r="H4911" s="413" t="inlineStr">
        <is>
          <t>Other Urban</t>
        </is>
      </c>
    </row>
    <row r="4912" ht="15.75" customFormat="1" customHeight="1" s="41">
      <c r="B4912" s="416" t="inlineStr">
        <is>
          <t>E02005013</t>
        </is>
      </c>
      <c r="C4912" s="417" t="inlineStr">
        <is>
          <t>Canterbury 004</t>
        </is>
      </c>
      <c r="D4912" s="417" t="inlineStr">
        <is>
          <t>E07000106</t>
        </is>
      </c>
      <c r="E4912" s="417" t="inlineStr">
        <is>
          <t>Canterbury</t>
        </is>
      </c>
      <c r="F4912" s="417" t="inlineStr">
        <is>
          <t>South East</t>
        </is>
      </c>
      <c r="G4912" s="380" t="inlineStr">
        <is>
          <t>RT Urban Medium</t>
        </is>
      </c>
      <c r="H4912" s="413" t="inlineStr">
        <is>
          <t>Other Urban</t>
        </is>
      </c>
    </row>
    <row r="4913" ht="15.75" customFormat="1" customHeight="1" s="41">
      <c r="B4913" s="416" t="inlineStr">
        <is>
          <t>E02005014</t>
        </is>
      </c>
      <c r="C4913" s="417" t="inlineStr">
        <is>
          <t>Canterbury 005</t>
        </is>
      </c>
      <c r="D4913" s="417" t="inlineStr">
        <is>
          <t>E07000106</t>
        </is>
      </c>
      <c r="E4913" s="417" t="inlineStr">
        <is>
          <t>Canterbury</t>
        </is>
      </c>
      <c r="F4913" s="417" t="inlineStr">
        <is>
          <t>South East</t>
        </is>
      </c>
      <c r="G4913" s="380" t="inlineStr">
        <is>
          <t>RT Urban Medium</t>
        </is>
      </c>
      <c r="H4913" s="413" t="inlineStr">
        <is>
          <t>Other Urban</t>
        </is>
      </c>
    </row>
    <row r="4914" ht="15.75" customFormat="1" customHeight="1" s="41">
      <c r="B4914" s="416" t="inlineStr">
        <is>
          <t>E02005015</t>
        </is>
      </c>
      <c r="C4914" s="417" t="inlineStr">
        <is>
          <t>Canterbury 006</t>
        </is>
      </c>
      <c r="D4914" s="417" t="inlineStr">
        <is>
          <t>E07000106</t>
        </is>
      </c>
      <c r="E4914" s="417" t="inlineStr">
        <is>
          <t>Canterbury</t>
        </is>
      </c>
      <c r="F4914" s="417" t="inlineStr">
        <is>
          <t>South East</t>
        </is>
      </c>
      <c r="G4914" s="380" t="inlineStr">
        <is>
          <t>RT Urban Medium</t>
        </is>
      </c>
      <c r="H4914" s="413" t="inlineStr">
        <is>
          <t>Other Urban</t>
        </is>
      </c>
    </row>
    <row r="4915" ht="15.75" customFormat="1" customHeight="1" s="41">
      <c r="B4915" s="416" t="inlineStr">
        <is>
          <t>E02005016</t>
        </is>
      </c>
      <c r="C4915" s="417" t="inlineStr">
        <is>
          <t>Canterbury 007</t>
        </is>
      </c>
      <c r="D4915" s="417" t="inlineStr">
        <is>
          <t>E07000106</t>
        </is>
      </c>
      <c r="E4915" s="417" t="inlineStr">
        <is>
          <t>Canterbury</t>
        </is>
      </c>
      <c r="F4915" s="417" t="inlineStr">
        <is>
          <t>South East</t>
        </is>
      </c>
      <c r="G4915" s="380" t="inlineStr">
        <is>
          <t>RT Urban Medium</t>
        </is>
      </c>
      <c r="H4915" s="413" t="inlineStr">
        <is>
          <t>Other Urban</t>
        </is>
      </c>
    </row>
    <row r="4916" ht="15.75" customFormat="1" customHeight="1" s="41">
      <c r="B4916" s="416" t="inlineStr">
        <is>
          <t>E02005017</t>
        </is>
      </c>
      <c r="C4916" s="417" t="inlineStr">
        <is>
          <t>Canterbury 008</t>
        </is>
      </c>
      <c r="D4916" s="417" t="inlineStr">
        <is>
          <t>E07000106</t>
        </is>
      </c>
      <c r="E4916" s="417" t="inlineStr">
        <is>
          <t>Canterbury</t>
        </is>
      </c>
      <c r="F4916" s="417" t="inlineStr">
        <is>
          <t>South East</t>
        </is>
      </c>
      <c r="G4916" s="380" t="inlineStr">
        <is>
          <t>RT Urban Medium</t>
        </is>
      </c>
      <c r="H4916" s="413" t="inlineStr">
        <is>
          <t>Other Urban</t>
        </is>
      </c>
    </row>
    <row r="4917" ht="15.75" customFormat="1" customHeight="1" s="41">
      <c r="B4917" s="416" t="inlineStr">
        <is>
          <t>E02005018</t>
        </is>
      </c>
      <c r="C4917" s="417" t="inlineStr">
        <is>
          <t>Canterbury 009</t>
        </is>
      </c>
      <c r="D4917" s="417" t="inlineStr">
        <is>
          <t>E07000106</t>
        </is>
      </c>
      <c r="E4917" s="417" t="inlineStr">
        <is>
          <t>Canterbury</t>
        </is>
      </c>
      <c r="F4917" s="417" t="inlineStr">
        <is>
          <t>South East</t>
        </is>
      </c>
      <c r="G4917" s="380" t="inlineStr">
        <is>
          <t>RT Rural</t>
        </is>
      </c>
      <c r="H4917" s="413" t="inlineStr">
        <is>
          <t>Rural</t>
        </is>
      </c>
    </row>
    <row r="4918" ht="15.75" customFormat="1" customHeight="1" s="41">
      <c r="B4918" s="416" t="inlineStr">
        <is>
          <t>E02005019</t>
        </is>
      </c>
      <c r="C4918" s="417" t="inlineStr">
        <is>
          <t>Canterbury 010</t>
        </is>
      </c>
      <c r="D4918" s="417" t="inlineStr">
        <is>
          <t>E07000106</t>
        </is>
      </c>
      <c r="E4918" s="417" t="inlineStr">
        <is>
          <t>Canterbury</t>
        </is>
      </c>
      <c r="F4918" s="417" t="inlineStr">
        <is>
          <t>South East</t>
        </is>
      </c>
      <c r="G4918" s="380" t="inlineStr">
        <is>
          <t>RT Rural</t>
        </is>
      </c>
      <c r="H4918" s="413" t="inlineStr">
        <is>
          <t>Rural</t>
        </is>
      </c>
    </row>
    <row r="4919" ht="15.75" customFormat="1" customHeight="1" s="41">
      <c r="B4919" s="416" t="inlineStr">
        <is>
          <t>E02005020</t>
        </is>
      </c>
      <c r="C4919" s="417" t="inlineStr">
        <is>
          <t>Canterbury 011</t>
        </is>
      </c>
      <c r="D4919" s="417" t="inlineStr">
        <is>
          <t>E07000106</t>
        </is>
      </c>
      <c r="E4919" s="417" t="inlineStr">
        <is>
          <t>Canterbury</t>
        </is>
      </c>
      <c r="F4919" s="417" t="inlineStr">
        <is>
          <t>South East</t>
        </is>
      </c>
      <c r="G4919" s="380" t="inlineStr">
        <is>
          <t>RT Rural</t>
        </is>
      </c>
      <c r="H4919" s="413" t="inlineStr">
        <is>
          <t>Rural</t>
        </is>
      </c>
    </row>
    <row r="4920" ht="15.75" customFormat="1" customHeight="1" s="41">
      <c r="B4920" s="416" t="inlineStr">
        <is>
          <t>E02005021</t>
        </is>
      </c>
      <c r="C4920" s="417" t="inlineStr">
        <is>
          <t>Canterbury 012</t>
        </is>
      </c>
      <c r="D4920" s="417" t="inlineStr">
        <is>
          <t>E07000106</t>
        </is>
      </c>
      <c r="E4920" s="417" t="inlineStr">
        <is>
          <t>Canterbury</t>
        </is>
      </c>
      <c r="F4920" s="417" t="inlineStr">
        <is>
          <t>South East</t>
        </is>
      </c>
      <c r="G4920" s="380" t="inlineStr">
        <is>
          <t>RT Urban Small</t>
        </is>
      </c>
      <c r="H4920" s="413" t="inlineStr">
        <is>
          <t>Other Urban</t>
        </is>
      </c>
    </row>
    <row r="4921" ht="15.75" customFormat="1" customHeight="1" s="41">
      <c r="B4921" s="416" t="inlineStr">
        <is>
          <t>E02005022</t>
        </is>
      </c>
      <c r="C4921" s="417" t="inlineStr">
        <is>
          <t>Canterbury 013</t>
        </is>
      </c>
      <c r="D4921" s="417" t="inlineStr">
        <is>
          <t>E07000106</t>
        </is>
      </c>
      <c r="E4921" s="417" t="inlineStr">
        <is>
          <t>Canterbury</t>
        </is>
      </c>
      <c r="F4921" s="417" t="inlineStr">
        <is>
          <t>South East</t>
        </is>
      </c>
      <c r="G4921" s="380" t="inlineStr">
        <is>
          <t>RT Urban Medium</t>
        </is>
      </c>
      <c r="H4921" s="413" t="inlineStr">
        <is>
          <t>Other Urban</t>
        </is>
      </c>
    </row>
    <row r="4922" ht="15.75" customFormat="1" customHeight="1" s="41">
      <c r="B4922" s="416" t="inlineStr">
        <is>
          <t>E02005023</t>
        </is>
      </c>
      <c r="C4922" s="417" t="inlineStr">
        <is>
          <t>Canterbury 014</t>
        </is>
      </c>
      <c r="D4922" s="417" t="inlineStr">
        <is>
          <t>E07000106</t>
        </is>
      </c>
      <c r="E4922" s="417" t="inlineStr">
        <is>
          <t>Canterbury</t>
        </is>
      </c>
      <c r="F4922" s="417" t="inlineStr">
        <is>
          <t>South East</t>
        </is>
      </c>
      <c r="G4922" s="380" t="inlineStr">
        <is>
          <t>RT Urban Medium</t>
        </is>
      </c>
      <c r="H4922" s="413" t="inlineStr">
        <is>
          <t>Other Urban</t>
        </is>
      </c>
    </row>
    <row r="4923" ht="15.75" customFormat="1" customHeight="1" s="41">
      <c r="B4923" s="416" t="inlineStr">
        <is>
          <t>E02005025</t>
        </is>
      </c>
      <c r="C4923" s="417" t="inlineStr">
        <is>
          <t>Canterbury 016</t>
        </is>
      </c>
      <c r="D4923" s="417" t="inlineStr">
        <is>
          <t>E07000106</t>
        </is>
      </c>
      <c r="E4923" s="417" t="inlineStr">
        <is>
          <t>Canterbury</t>
        </is>
      </c>
      <c r="F4923" s="417" t="inlineStr">
        <is>
          <t>South East</t>
        </is>
      </c>
      <c r="G4923" s="380" t="inlineStr">
        <is>
          <t>RT Urban Medium</t>
        </is>
      </c>
      <c r="H4923" s="413" t="inlineStr">
        <is>
          <t>Other Urban</t>
        </is>
      </c>
    </row>
    <row r="4924" ht="15.75" customFormat="1" customHeight="1" s="41">
      <c r="B4924" s="416" t="inlineStr">
        <is>
          <t>E02005026</t>
        </is>
      </c>
      <c r="C4924" s="417" t="inlineStr">
        <is>
          <t>Canterbury 017</t>
        </is>
      </c>
      <c r="D4924" s="417" t="inlineStr">
        <is>
          <t>E07000106</t>
        </is>
      </c>
      <c r="E4924" s="417" t="inlineStr">
        <is>
          <t>Canterbury</t>
        </is>
      </c>
      <c r="F4924" s="417" t="inlineStr">
        <is>
          <t>South East</t>
        </is>
      </c>
      <c r="G4924" s="380" t="inlineStr">
        <is>
          <t>RT Rural</t>
        </is>
      </c>
      <c r="H4924" s="413" t="inlineStr">
        <is>
          <t>Rural</t>
        </is>
      </c>
    </row>
    <row r="4925" ht="15.75" customFormat="1" customHeight="1" s="41">
      <c r="B4925" s="416" t="inlineStr">
        <is>
          <t>E02005027</t>
        </is>
      </c>
      <c r="C4925" s="417" t="inlineStr">
        <is>
          <t>Canterbury 018</t>
        </is>
      </c>
      <c r="D4925" s="417" t="inlineStr">
        <is>
          <t>E07000106</t>
        </is>
      </c>
      <c r="E4925" s="417" t="inlineStr">
        <is>
          <t>Canterbury</t>
        </is>
      </c>
      <c r="F4925" s="417" t="inlineStr">
        <is>
          <t>South East</t>
        </is>
      </c>
      <c r="G4925" s="380" t="inlineStr">
        <is>
          <t>RT Rural</t>
        </is>
      </c>
      <c r="H4925" s="413" t="inlineStr">
        <is>
          <t>Rural</t>
        </is>
      </c>
    </row>
    <row r="4926" ht="15.75" customFormat="1" customHeight="1" s="41">
      <c r="B4926" s="416" t="inlineStr">
        <is>
          <t>E02005028</t>
        </is>
      </c>
      <c r="C4926" s="417" t="inlineStr">
        <is>
          <t>Dartford 001</t>
        </is>
      </c>
      <c r="D4926" s="417" t="inlineStr">
        <is>
          <t>E07000107</t>
        </is>
      </c>
      <c r="E4926" s="417" t="inlineStr">
        <is>
          <t>Dartford</t>
        </is>
      </c>
      <c r="F4926" s="417" t="inlineStr">
        <is>
          <t>South East</t>
        </is>
      </c>
      <c r="G4926" s="380" t="inlineStr">
        <is>
          <t>RT Urban Medium</t>
        </is>
      </c>
      <c r="H4926" s="413" t="inlineStr">
        <is>
          <t>Other Urban</t>
        </is>
      </c>
    </row>
    <row r="4927" ht="15.75" customFormat="1" customHeight="1" s="41">
      <c r="B4927" s="416" t="inlineStr">
        <is>
          <t>E02005029</t>
        </is>
      </c>
      <c r="C4927" s="417" t="inlineStr">
        <is>
          <t>Dartford 002</t>
        </is>
      </c>
      <c r="D4927" s="417" t="inlineStr">
        <is>
          <t>E07000107</t>
        </is>
      </c>
      <c r="E4927" s="417" t="inlineStr">
        <is>
          <t>Dartford</t>
        </is>
      </c>
      <c r="F4927" s="417" t="inlineStr">
        <is>
          <t>South East</t>
        </is>
      </c>
      <c r="G4927" s="380" t="inlineStr">
        <is>
          <t>RT Urban Medium</t>
        </is>
      </c>
      <c r="H4927" s="413" t="inlineStr">
        <is>
          <t>Other Urban</t>
        </is>
      </c>
    </row>
    <row r="4928" ht="15.75" customFormat="1" customHeight="1" s="41">
      <c r="B4928" s="416" t="inlineStr">
        <is>
          <t>E02005030</t>
        </is>
      </c>
      <c r="C4928" s="417" t="inlineStr">
        <is>
          <t>Dartford 003</t>
        </is>
      </c>
      <c r="D4928" s="417" t="inlineStr">
        <is>
          <t>E07000107</t>
        </is>
      </c>
      <c r="E4928" s="417" t="inlineStr">
        <is>
          <t>Dartford</t>
        </is>
      </c>
      <c r="F4928" s="417" t="inlineStr">
        <is>
          <t>South East</t>
        </is>
      </c>
      <c r="G4928" s="380" t="inlineStr">
        <is>
          <t>RT Urban Medium</t>
        </is>
      </c>
      <c r="H4928" s="413" t="inlineStr">
        <is>
          <t>Other Urban</t>
        </is>
      </c>
    </row>
    <row r="4929" ht="15.75" customFormat="1" customHeight="1" s="41">
      <c r="B4929" s="416" t="inlineStr">
        <is>
          <t>E02005031</t>
        </is>
      </c>
      <c r="C4929" s="417" t="inlineStr">
        <is>
          <t>Dartford 004</t>
        </is>
      </c>
      <c r="D4929" s="417" t="inlineStr">
        <is>
          <t>E07000107</t>
        </is>
      </c>
      <c r="E4929" s="417" t="inlineStr">
        <is>
          <t>Dartford</t>
        </is>
      </c>
      <c r="F4929" s="417" t="inlineStr">
        <is>
          <t>South East</t>
        </is>
      </c>
      <c r="G4929" s="380" t="inlineStr">
        <is>
          <t>RT Urban Medium</t>
        </is>
      </c>
      <c r="H4929" s="413" t="inlineStr">
        <is>
          <t>Other Urban</t>
        </is>
      </c>
    </row>
    <row r="4930" ht="15.75" customFormat="1" customHeight="1" s="41">
      <c r="B4930" s="416" t="inlineStr">
        <is>
          <t>E02005032</t>
        </is>
      </c>
      <c r="C4930" s="417" t="inlineStr">
        <is>
          <t>Dartford 005</t>
        </is>
      </c>
      <c r="D4930" s="417" t="inlineStr">
        <is>
          <t>E07000107</t>
        </is>
      </c>
      <c r="E4930" s="417" t="inlineStr">
        <is>
          <t>Dartford</t>
        </is>
      </c>
      <c r="F4930" s="417" t="inlineStr">
        <is>
          <t>South East</t>
        </is>
      </c>
      <c r="G4930" s="380" t="inlineStr">
        <is>
          <t>RT Urban Medium</t>
        </is>
      </c>
      <c r="H4930" s="413" t="inlineStr">
        <is>
          <t>Other Urban</t>
        </is>
      </c>
    </row>
    <row r="4931" ht="15.75" customFormat="1" customHeight="1" s="41">
      <c r="B4931" s="416" t="inlineStr">
        <is>
          <t>E02005033</t>
        </is>
      </c>
      <c r="C4931" s="417" t="inlineStr">
        <is>
          <t>Dartford 006</t>
        </is>
      </c>
      <c r="D4931" s="417" t="inlineStr">
        <is>
          <t>E07000107</t>
        </is>
      </c>
      <c r="E4931" s="417" t="inlineStr">
        <is>
          <t>Dartford</t>
        </is>
      </c>
      <c r="F4931" s="417" t="inlineStr">
        <is>
          <t>South East</t>
        </is>
      </c>
      <c r="G4931" s="380" t="inlineStr">
        <is>
          <t>RT Urban Medium</t>
        </is>
      </c>
      <c r="H4931" s="413" t="inlineStr">
        <is>
          <t>Other Urban</t>
        </is>
      </c>
    </row>
    <row r="4932" ht="15.75" customFormat="1" customHeight="1" s="41">
      <c r="B4932" s="416" t="inlineStr">
        <is>
          <t>E02005034</t>
        </is>
      </c>
      <c r="C4932" s="417" t="inlineStr">
        <is>
          <t>Dartford 007</t>
        </is>
      </c>
      <c r="D4932" s="417" t="inlineStr">
        <is>
          <t>E07000107</t>
        </is>
      </c>
      <c r="E4932" s="417" t="inlineStr">
        <is>
          <t>Dartford</t>
        </is>
      </c>
      <c r="F4932" s="417" t="inlineStr">
        <is>
          <t>South East</t>
        </is>
      </c>
      <c r="G4932" s="380" t="inlineStr">
        <is>
          <t>RT Urban Medium</t>
        </is>
      </c>
      <c r="H4932" s="413" t="inlineStr">
        <is>
          <t>Other Urban</t>
        </is>
      </c>
    </row>
    <row r="4933" ht="15.75" customFormat="1" customHeight="1" s="41">
      <c r="B4933" s="416" t="inlineStr">
        <is>
          <t>E02005035</t>
        </is>
      </c>
      <c r="C4933" s="417" t="inlineStr">
        <is>
          <t>Dartford 008</t>
        </is>
      </c>
      <c r="D4933" s="417" t="inlineStr">
        <is>
          <t>E07000107</t>
        </is>
      </c>
      <c r="E4933" s="417" t="inlineStr">
        <is>
          <t>Dartford</t>
        </is>
      </c>
      <c r="F4933" s="417" t="inlineStr">
        <is>
          <t>South East</t>
        </is>
      </c>
      <c r="G4933" s="380" t="inlineStr">
        <is>
          <t>RT Urban Medium</t>
        </is>
      </c>
      <c r="H4933" s="413" t="inlineStr">
        <is>
          <t>Other Urban</t>
        </is>
      </c>
    </row>
    <row r="4934" ht="15.75" customFormat="1" customHeight="1" s="41">
      <c r="B4934" s="416" t="inlineStr">
        <is>
          <t>E02005036</t>
        </is>
      </c>
      <c r="C4934" s="417" t="inlineStr">
        <is>
          <t>Dartford 009</t>
        </is>
      </c>
      <c r="D4934" s="417" t="inlineStr">
        <is>
          <t>E07000107</t>
        </is>
      </c>
      <c r="E4934" s="417" t="inlineStr">
        <is>
          <t>Dartford</t>
        </is>
      </c>
      <c r="F4934" s="417" t="inlineStr">
        <is>
          <t>South East</t>
        </is>
      </c>
      <c r="G4934" s="380" t="inlineStr">
        <is>
          <t>RT Urban Medium</t>
        </is>
      </c>
      <c r="H4934" s="413" t="inlineStr">
        <is>
          <t>Other Urban</t>
        </is>
      </c>
    </row>
    <row r="4935" ht="15.75" customFormat="1" customHeight="1" s="41">
      <c r="B4935" s="416" t="inlineStr">
        <is>
          <t>E02005037</t>
        </is>
      </c>
      <c r="C4935" s="417" t="inlineStr">
        <is>
          <t>Dartford 010</t>
        </is>
      </c>
      <c r="D4935" s="417" t="inlineStr">
        <is>
          <t>E07000107</t>
        </is>
      </c>
      <c r="E4935" s="417" t="inlineStr">
        <is>
          <t>Dartford</t>
        </is>
      </c>
      <c r="F4935" s="417" t="inlineStr">
        <is>
          <t>South East</t>
        </is>
      </c>
      <c r="G4935" s="380" t="inlineStr">
        <is>
          <t>RT Urban Medium</t>
        </is>
      </c>
      <c r="H4935" s="413" t="inlineStr">
        <is>
          <t>Other Urban</t>
        </is>
      </c>
    </row>
    <row r="4936" ht="15.75" customFormat="1" customHeight="1" s="41">
      <c r="B4936" s="416" t="inlineStr">
        <is>
          <t>E02005038</t>
        </is>
      </c>
      <c r="C4936" s="417" t="inlineStr">
        <is>
          <t>Dartford 011</t>
        </is>
      </c>
      <c r="D4936" s="417" t="inlineStr">
        <is>
          <t>E07000107</t>
        </is>
      </c>
      <c r="E4936" s="417" t="inlineStr">
        <is>
          <t>Dartford</t>
        </is>
      </c>
      <c r="F4936" s="417" t="inlineStr">
        <is>
          <t>South East</t>
        </is>
      </c>
      <c r="G4936" s="380" t="inlineStr">
        <is>
          <t>RT Urban Medium</t>
        </is>
      </c>
      <c r="H4936" s="413" t="inlineStr">
        <is>
          <t>Other Urban</t>
        </is>
      </c>
    </row>
    <row r="4937" ht="15.75" customFormat="1" customHeight="1" s="41">
      <c r="B4937" s="416" t="inlineStr">
        <is>
          <t>E02005039</t>
        </is>
      </c>
      <c r="C4937" s="417" t="inlineStr">
        <is>
          <t>Dartford 012</t>
        </is>
      </c>
      <c r="D4937" s="417" t="inlineStr">
        <is>
          <t>E07000107</t>
        </is>
      </c>
      <c r="E4937" s="417" t="inlineStr">
        <is>
          <t>Dartford</t>
        </is>
      </c>
      <c r="F4937" s="417" t="inlineStr">
        <is>
          <t>South East</t>
        </is>
      </c>
      <c r="G4937" s="380" t="inlineStr">
        <is>
          <t>RT Rural</t>
        </is>
      </c>
      <c r="H4937" s="413" t="inlineStr">
        <is>
          <t>Rural</t>
        </is>
      </c>
    </row>
    <row r="4938" ht="15.75" customFormat="1" customHeight="1" s="41">
      <c r="B4938" s="416" t="inlineStr">
        <is>
          <t>E02005040</t>
        </is>
      </c>
      <c r="C4938" s="417" t="inlineStr">
        <is>
          <t>Dartford 013</t>
        </is>
      </c>
      <c r="D4938" s="417" t="inlineStr">
        <is>
          <t>E07000107</t>
        </is>
      </c>
      <c r="E4938" s="417" t="inlineStr">
        <is>
          <t>Dartford</t>
        </is>
      </c>
      <c r="F4938" s="417" t="inlineStr">
        <is>
          <t>South East</t>
        </is>
      </c>
      <c r="G4938" s="380" t="inlineStr">
        <is>
          <t>RT Rural</t>
        </is>
      </c>
      <c r="H4938" s="413" t="inlineStr">
        <is>
          <t>Rural</t>
        </is>
      </c>
    </row>
    <row r="4939" ht="15.75" customFormat="1" customHeight="1" s="41">
      <c r="B4939" s="416" t="inlineStr">
        <is>
          <t>E02005041</t>
        </is>
      </c>
      <c r="C4939" s="417" t="inlineStr">
        <is>
          <t>Dover 001</t>
        </is>
      </c>
      <c r="D4939" s="417" t="inlineStr">
        <is>
          <t>E07000108</t>
        </is>
      </c>
      <c r="E4939" s="417" t="inlineStr">
        <is>
          <t>Dover</t>
        </is>
      </c>
      <c r="F4939" s="417" t="inlineStr">
        <is>
          <t>South East</t>
        </is>
      </c>
      <c r="G4939" s="380" t="inlineStr">
        <is>
          <t>RT Rural</t>
        </is>
      </c>
      <c r="H4939" s="413" t="inlineStr">
        <is>
          <t>Rural</t>
        </is>
      </c>
    </row>
    <row r="4940" ht="15.75" customFormat="1" customHeight="1" s="41">
      <c r="B4940" s="416" t="inlineStr">
        <is>
          <t>E02005042</t>
        </is>
      </c>
      <c r="C4940" s="417" t="inlineStr">
        <is>
          <t>Dover 002</t>
        </is>
      </c>
      <c r="D4940" s="417" t="inlineStr">
        <is>
          <t>E07000108</t>
        </is>
      </c>
      <c r="E4940" s="417" t="inlineStr">
        <is>
          <t>Dover</t>
        </is>
      </c>
      <c r="F4940" s="417" t="inlineStr">
        <is>
          <t>South East</t>
        </is>
      </c>
      <c r="G4940" s="380" t="inlineStr">
        <is>
          <t>RT Rural</t>
        </is>
      </c>
      <c r="H4940" s="413" t="inlineStr">
        <is>
          <t>Rural</t>
        </is>
      </c>
    </row>
    <row r="4941" ht="15.75" customFormat="1" customHeight="1" s="41">
      <c r="B4941" s="416" t="inlineStr">
        <is>
          <t>E02005043</t>
        </is>
      </c>
      <c r="C4941" s="417" t="inlineStr">
        <is>
          <t>Dover 003</t>
        </is>
      </c>
      <c r="D4941" s="417" t="inlineStr">
        <is>
          <t>E07000108</t>
        </is>
      </c>
      <c r="E4941" s="417" t="inlineStr">
        <is>
          <t>Dover</t>
        </is>
      </c>
      <c r="F4941" s="417" t="inlineStr">
        <is>
          <t>South East</t>
        </is>
      </c>
      <c r="G4941" s="380" t="inlineStr">
        <is>
          <t>RT Urban Medium</t>
        </is>
      </c>
      <c r="H4941" s="413" t="inlineStr">
        <is>
          <t>Other Urban</t>
        </is>
      </c>
    </row>
    <row r="4942" ht="15.75" customFormat="1" customHeight="1" s="41">
      <c r="B4942" s="416" t="inlineStr">
        <is>
          <t>E02005044</t>
        </is>
      </c>
      <c r="C4942" s="417" t="inlineStr">
        <is>
          <t>Dover 004</t>
        </is>
      </c>
      <c r="D4942" s="417" t="inlineStr">
        <is>
          <t>E07000108</t>
        </is>
      </c>
      <c r="E4942" s="417" t="inlineStr">
        <is>
          <t>Dover</t>
        </is>
      </c>
      <c r="F4942" s="417" t="inlineStr">
        <is>
          <t>South East</t>
        </is>
      </c>
      <c r="G4942" s="380" t="inlineStr">
        <is>
          <t>RT Urban Medium</t>
        </is>
      </c>
      <c r="H4942" s="413" t="inlineStr">
        <is>
          <t>Other Urban</t>
        </is>
      </c>
    </row>
    <row r="4943" ht="15.75" customFormat="1" customHeight="1" s="41">
      <c r="B4943" s="416" t="inlineStr">
        <is>
          <t>E02005045</t>
        </is>
      </c>
      <c r="C4943" s="417" t="inlineStr">
        <is>
          <t>Dover 005</t>
        </is>
      </c>
      <c r="D4943" s="417" t="inlineStr">
        <is>
          <t>E07000108</t>
        </is>
      </c>
      <c r="E4943" s="417" t="inlineStr">
        <is>
          <t>Dover</t>
        </is>
      </c>
      <c r="F4943" s="417" t="inlineStr">
        <is>
          <t>South East</t>
        </is>
      </c>
      <c r="G4943" s="380" t="inlineStr">
        <is>
          <t>RT Rural</t>
        </is>
      </c>
      <c r="H4943" s="413" t="inlineStr">
        <is>
          <t>Rural</t>
        </is>
      </c>
    </row>
    <row r="4944" ht="15.75" customFormat="1" customHeight="1" s="41">
      <c r="B4944" s="416" t="inlineStr">
        <is>
          <t>E02005046</t>
        </is>
      </c>
      <c r="C4944" s="417" t="inlineStr">
        <is>
          <t>Dover 006</t>
        </is>
      </c>
      <c r="D4944" s="417" t="inlineStr">
        <is>
          <t>E07000108</t>
        </is>
      </c>
      <c r="E4944" s="417" t="inlineStr">
        <is>
          <t>Dover</t>
        </is>
      </c>
      <c r="F4944" s="417" t="inlineStr">
        <is>
          <t>South East</t>
        </is>
      </c>
      <c r="G4944" s="380" t="inlineStr">
        <is>
          <t>RT Rural</t>
        </is>
      </c>
      <c r="H4944" s="413" t="inlineStr">
        <is>
          <t>Rural</t>
        </is>
      </c>
    </row>
    <row r="4945" ht="15.75" customFormat="1" customHeight="1" s="41">
      <c r="B4945" s="416" t="inlineStr">
        <is>
          <t>E02005047</t>
        </is>
      </c>
      <c r="C4945" s="417" t="inlineStr">
        <is>
          <t>Dover 007</t>
        </is>
      </c>
      <c r="D4945" s="417" t="inlineStr">
        <is>
          <t>E07000108</t>
        </is>
      </c>
      <c r="E4945" s="417" t="inlineStr">
        <is>
          <t>Dover</t>
        </is>
      </c>
      <c r="F4945" s="417" t="inlineStr">
        <is>
          <t>South East</t>
        </is>
      </c>
      <c r="G4945" s="380" t="inlineStr">
        <is>
          <t>RT Urban Medium</t>
        </is>
      </c>
      <c r="H4945" s="413" t="inlineStr">
        <is>
          <t>Other Urban</t>
        </is>
      </c>
    </row>
    <row r="4946" ht="15.75" customFormat="1" customHeight="1" s="41">
      <c r="B4946" s="416" t="inlineStr">
        <is>
          <t>E02005048</t>
        </is>
      </c>
      <c r="C4946" s="417" t="inlineStr">
        <is>
          <t>Dover 008</t>
        </is>
      </c>
      <c r="D4946" s="417" t="inlineStr">
        <is>
          <t>E07000108</t>
        </is>
      </c>
      <c r="E4946" s="417" t="inlineStr">
        <is>
          <t>Dover</t>
        </is>
      </c>
      <c r="F4946" s="417" t="inlineStr">
        <is>
          <t>South East</t>
        </is>
      </c>
      <c r="G4946" s="380" t="inlineStr">
        <is>
          <t>RT Rural</t>
        </is>
      </c>
      <c r="H4946" s="413" t="inlineStr">
        <is>
          <t>Rural</t>
        </is>
      </c>
    </row>
    <row r="4947" ht="15.75" customFormat="1" customHeight="1" s="41">
      <c r="B4947" s="416" t="inlineStr">
        <is>
          <t>E02005049</t>
        </is>
      </c>
      <c r="C4947" s="417" t="inlineStr">
        <is>
          <t>Dover 009</t>
        </is>
      </c>
      <c r="D4947" s="417" t="inlineStr">
        <is>
          <t>E07000108</t>
        </is>
      </c>
      <c r="E4947" s="417" t="inlineStr">
        <is>
          <t>Dover</t>
        </is>
      </c>
      <c r="F4947" s="417" t="inlineStr">
        <is>
          <t>South East</t>
        </is>
      </c>
      <c r="G4947" s="380" t="inlineStr">
        <is>
          <t>RT Rural</t>
        </is>
      </c>
      <c r="H4947" s="413" t="inlineStr">
        <is>
          <t>Rural</t>
        </is>
      </c>
    </row>
    <row r="4948" ht="15.75" customFormat="1" customHeight="1" s="41">
      <c r="B4948" s="416" t="inlineStr">
        <is>
          <t>E02005050</t>
        </is>
      </c>
      <c r="C4948" s="417" t="inlineStr">
        <is>
          <t>Dover 010</t>
        </is>
      </c>
      <c r="D4948" s="417" t="inlineStr">
        <is>
          <t>E07000108</t>
        </is>
      </c>
      <c r="E4948" s="417" t="inlineStr">
        <is>
          <t>Dover</t>
        </is>
      </c>
      <c r="F4948" s="417" t="inlineStr">
        <is>
          <t>South East</t>
        </is>
      </c>
      <c r="G4948" s="380" t="inlineStr">
        <is>
          <t>RT Urban Medium</t>
        </is>
      </c>
      <c r="H4948" s="413" t="inlineStr">
        <is>
          <t>Other Urban</t>
        </is>
      </c>
    </row>
    <row r="4949" ht="15.75" customFormat="1" customHeight="1" s="41">
      <c r="B4949" s="416" t="inlineStr">
        <is>
          <t>E02005051</t>
        </is>
      </c>
      <c r="C4949" s="417" t="inlineStr">
        <is>
          <t>Dover 011</t>
        </is>
      </c>
      <c r="D4949" s="417" t="inlineStr">
        <is>
          <t>E07000108</t>
        </is>
      </c>
      <c r="E4949" s="417" t="inlineStr">
        <is>
          <t>Dover</t>
        </is>
      </c>
      <c r="F4949" s="417" t="inlineStr">
        <is>
          <t>South East</t>
        </is>
      </c>
      <c r="G4949" s="380" t="inlineStr">
        <is>
          <t>RT Urban Medium</t>
        </is>
      </c>
      <c r="H4949" s="413" t="inlineStr">
        <is>
          <t>Other Urban</t>
        </is>
      </c>
    </row>
    <row r="4950" ht="15.75" customFormat="1" customHeight="1" s="41">
      <c r="B4950" s="416" t="inlineStr">
        <is>
          <t>E02005052</t>
        </is>
      </c>
      <c r="C4950" s="417" t="inlineStr">
        <is>
          <t>Dover 012</t>
        </is>
      </c>
      <c r="D4950" s="417" t="inlineStr">
        <is>
          <t>E07000108</t>
        </is>
      </c>
      <c r="E4950" s="417" t="inlineStr">
        <is>
          <t>Dover</t>
        </is>
      </c>
      <c r="F4950" s="417" t="inlineStr">
        <is>
          <t>South East</t>
        </is>
      </c>
      <c r="G4950" s="380" t="inlineStr">
        <is>
          <t>RT Urban Medium</t>
        </is>
      </c>
      <c r="H4950" s="413" t="inlineStr">
        <is>
          <t>Other Urban</t>
        </is>
      </c>
    </row>
    <row r="4951" ht="15.75" customFormat="1" customHeight="1" s="41">
      <c r="B4951" s="416" t="inlineStr">
        <is>
          <t>E02005053</t>
        </is>
      </c>
      <c r="C4951" s="417" t="inlineStr">
        <is>
          <t>Dover 013</t>
        </is>
      </c>
      <c r="D4951" s="417" t="inlineStr">
        <is>
          <t>E07000108</t>
        </is>
      </c>
      <c r="E4951" s="417" t="inlineStr">
        <is>
          <t>Dover</t>
        </is>
      </c>
      <c r="F4951" s="417" t="inlineStr">
        <is>
          <t>South East</t>
        </is>
      </c>
      <c r="G4951" s="380" t="inlineStr">
        <is>
          <t>RT Urban Medium</t>
        </is>
      </c>
      <c r="H4951" s="413" t="inlineStr">
        <is>
          <t>Other Urban</t>
        </is>
      </c>
    </row>
    <row r="4952" ht="15.75" customFormat="1" customHeight="1" s="41">
      <c r="B4952" s="416" t="inlineStr">
        <is>
          <t>E02005054</t>
        </is>
      </c>
      <c r="C4952" s="417" t="inlineStr">
        <is>
          <t>Dover 014</t>
        </is>
      </c>
      <c r="D4952" s="417" t="inlineStr">
        <is>
          <t>E07000108</t>
        </is>
      </c>
      <c r="E4952" s="417" t="inlineStr">
        <is>
          <t>Dover</t>
        </is>
      </c>
      <c r="F4952" s="417" t="inlineStr">
        <is>
          <t>South East</t>
        </is>
      </c>
      <c r="G4952" s="380" t="inlineStr">
        <is>
          <t>RT Rural</t>
        </is>
      </c>
      <c r="H4952" s="413" t="inlineStr">
        <is>
          <t>Rural</t>
        </is>
      </c>
    </row>
    <row r="4953" ht="15.75" customFormat="1" customHeight="1" s="41">
      <c r="B4953" s="416" t="inlineStr">
        <is>
          <t>E02005055</t>
        </is>
      </c>
      <c r="C4953" s="417" t="inlineStr">
        <is>
          <t>Gravesham 001</t>
        </is>
      </c>
      <c r="D4953" s="417" t="inlineStr">
        <is>
          <t>E07000109</t>
        </is>
      </c>
      <c r="E4953" s="417" t="inlineStr">
        <is>
          <t>Gravesham</t>
        </is>
      </c>
      <c r="F4953" s="417" t="inlineStr">
        <is>
          <t>South East</t>
        </is>
      </c>
      <c r="G4953" s="380" t="inlineStr">
        <is>
          <t>RT Urban Medium</t>
        </is>
      </c>
      <c r="H4953" s="413" t="inlineStr">
        <is>
          <t>Other Urban</t>
        </is>
      </c>
    </row>
    <row r="4954" ht="15.75" customFormat="1" customHeight="1" s="41">
      <c r="B4954" s="416" t="inlineStr">
        <is>
          <t>E02005056</t>
        </is>
      </c>
      <c r="C4954" s="417" t="inlineStr">
        <is>
          <t>Gravesham 002</t>
        </is>
      </c>
      <c r="D4954" s="417" t="inlineStr">
        <is>
          <t>E07000109</t>
        </is>
      </c>
      <c r="E4954" s="417" t="inlineStr">
        <is>
          <t>Gravesham</t>
        </is>
      </c>
      <c r="F4954" s="417" t="inlineStr">
        <is>
          <t>South East</t>
        </is>
      </c>
      <c r="G4954" s="380" t="inlineStr">
        <is>
          <t>RT Urban Medium</t>
        </is>
      </c>
      <c r="H4954" s="413" t="inlineStr">
        <is>
          <t>Other Urban</t>
        </is>
      </c>
    </row>
    <row r="4955" ht="15.75" customFormat="1" customHeight="1" s="41">
      <c r="B4955" s="416" t="inlineStr">
        <is>
          <t>E02005057</t>
        </is>
      </c>
      <c r="C4955" s="417" t="inlineStr">
        <is>
          <t>Gravesham 003</t>
        </is>
      </c>
      <c r="D4955" s="417" t="inlineStr">
        <is>
          <t>E07000109</t>
        </is>
      </c>
      <c r="E4955" s="417" t="inlineStr">
        <is>
          <t>Gravesham</t>
        </is>
      </c>
      <c r="F4955" s="417" t="inlineStr">
        <is>
          <t>South East</t>
        </is>
      </c>
      <c r="G4955" s="380" t="inlineStr">
        <is>
          <t>RT Urban Medium</t>
        </is>
      </c>
      <c r="H4955" s="413" t="inlineStr">
        <is>
          <t>Other Urban</t>
        </is>
      </c>
    </row>
    <row r="4956" ht="15.75" customFormat="1" customHeight="1" s="41">
      <c r="B4956" s="416" t="inlineStr">
        <is>
          <t>E02005058</t>
        </is>
      </c>
      <c r="C4956" s="417" t="inlineStr">
        <is>
          <t>Gravesham 004</t>
        </is>
      </c>
      <c r="D4956" s="417" t="inlineStr">
        <is>
          <t>E07000109</t>
        </is>
      </c>
      <c r="E4956" s="417" t="inlineStr">
        <is>
          <t>Gravesham</t>
        </is>
      </c>
      <c r="F4956" s="417" t="inlineStr">
        <is>
          <t>South East</t>
        </is>
      </c>
      <c r="G4956" s="380" t="inlineStr">
        <is>
          <t>RT Urban Medium</t>
        </is>
      </c>
      <c r="H4956" s="413" t="inlineStr">
        <is>
          <t>Other Urban</t>
        </is>
      </c>
    </row>
    <row r="4957" ht="15.75" customFormat="1" customHeight="1" s="41">
      <c r="B4957" s="416" t="inlineStr">
        <is>
          <t>E02005059</t>
        </is>
      </c>
      <c r="C4957" s="417" t="inlineStr">
        <is>
          <t>Gravesham 005</t>
        </is>
      </c>
      <c r="D4957" s="417" t="inlineStr">
        <is>
          <t>E07000109</t>
        </is>
      </c>
      <c r="E4957" s="417" t="inlineStr">
        <is>
          <t>Gravesham</t>
        </is>
      </c>
      <c r="F4957" s="417" t="inlineStr">
        <is>
          <t>South East</t>
        </is>
      </c>
      <c r="G4957" s="380" t="inlineStr">
        <is>
          <t>RT Urban Medium</t>
        </is>
      </c>
      <c r="H4957" s="413" t="inlineStr">
        <is>
          <t>Other Urban</t>
        </is>
      </c>
    </row>
    <row r="4958" ht="15.75" customFormat="1" customHeight="1" s="41">
      <c r="B4958" s="416" t="inlineStr">
        <is>
          <t>E02005060</t>
        </is>
      </c>
      <c r="C4958" s="417" t="inlineStr">
        <is>
          <t>Gravesham 006</t>
        </is>
      </c>
      <c r="D4958" s="417" t="inlineStr">
        <is>
          <t>E07000109</t>
        </is>
      </c>
      <c r="E4958" s="417" t="inlineStr">
        <is>
          <t>Gravesham</t>
        </is>
      </c>
      <c r="F4958" s="417" t="inlineStr">
        <is>
          <t>South East</t>
        </is>
      </c>
      <c r="G4958" s="380" t="inlineStr">
        <is>
          <t>RT Urban Medium</t>
        </is>
      </c>
      <c r="H4958" s="413" t="inlineStr">
        <is>
          <t>Other Urban</t>
        </is>
      </c>
    </row>
    <row r="4959" ht="15.75" customFormat="1" customHeight="1" s="41">
      <c r="B4959" s="416" t="inlineStr">
        <is>
          <t>E02005061</t>
        </is>
      </c>
      <c r="C4959" s="417" t="inlineStr">
        <is>
          <t>Gravesham 007</t>
        </is>
      </c>
      <c r="D4959" s="417" t="inlineStr">
        <is>
          <t>E07000109</t>
        </is>
      </c>
      <c r="E4959" s="417" t="inlineStr">
        <is>
          <t>Gravesham</t>
        </is>
      </c>
      <c r="F4959" s="417" t="inlineStr">
        <is>
          <t>South East</t>
        </is>
      </c>
      <c r="G4959" s="380" t="inlineStr">
        <is>
          <t>RT Urban Medium</t>
        </is>
      </c>
      <c r="H4959" s="413" t="inlineStr">
        <is>
          <t>Other Urban</t>
        </is>
      </c>
    </row>
    <row r="4960" ht="15.75" customFormat="1" customHeight="1" s="41">
      <c r="B4960" s="416" t="inlineStr">
        <is>
          <t>E02005062</t>
        </is>
      </c>
      <c r="C4960" s="417" t="inlineStr">
        <is>
          <t>Gravesham 008</t>
        </is>
      </c>
      <c r="D4960" s="417" t="inlineStr">
        <is>
          <t>E07000109</t>
        </is>
      </c>
      <c r="E4960" s="417" t="inlineStr">
        <is>
          <t>Gravesham</t>
        </is>
      </c>
      <c r="F4960" s="417" t="inlineStr">
        <is>
          <t>South East</t>
        </is>
      </c>
      <c r="G4960" s="380" t="inlineStr">
        <is>
          <t>RT Urban Medium</t>
        </is>
      </c>
      <c r="H4960" s="413" t="inlineStr">
        <is>
          <t>Other Urban</t>
        </is>
      </c>
    </row>
    <row r="4961" ht="15.75" customFormat="1" customHeight="1" s="41">
      <c r="B4961" s="416" t="inlineStr">
        <is>
          <t>E02005063</t>
        </is>
      </c>
      <c r="C4961" s="417" t="inlineStr">
        <is>
          <t>Gravesham 009</t>
        </is>
      </c>
      <c r="D4961" s="417" t="inlineStr">
        <is>
          <t>E07000109</t>
        </is>
      </c>
      <c r="E4961" s="417" t="inlineStr">
        <is>
          <t>Gravesham</t>
        </is>
      </c>
      <c r="F4961" s="417" t="inlineStr">
        <is>
          <t>South East</t>
        </is>
      </c>
      <c r="G4961" s="380" t="inlineStr">
        <is>
          <t>RT Urban Medium</t>
        </is>
      </c>
      <c r="H4961" s="413" t="inlineStr">
        <is>
          <t>Other Urban</t>
        </is>
      </c>
    </row>
    <row r="4962" ht="15.75" customFormat="1" customHeight="1" s="41">
      <c r="B4962" s="416" t="inlineStr">
        <is>
          <t>E02005064</t>
        </is>
      </c>
      <c r="C4962" s="417" t="inlineStr">
        <is>
          <t>Gravesham 010</t>
        </is>
      </c>
      <c r="D4962" s="417" t="inlineStr">
        <is>
          <t>E07000109</t>
        </is>
      </c>
      <c r="E4962" s="417" t="inlineStr">
        <is>
          <t>Gravesham</t>
        </is>
      </c>
      <c r="F4962" s="417" t="inlineStr">
        <is>
          <t>South East</t>
        </is>
      </c>
      <c r="G4962" s="380" t="inlineStr">
        <is>
          <t>RT Rural</t>
        </is>
      </c>
      <c r="H4962" s="413" t="inlineStr">
        <is>
          <t>Rural</t>
        </is>
      </c>
    </row>
    <row r="4963" ht="15.75" customFormat="1" customHeight="1" s="41">
      <c r="B4963" s="416" t="inlineStr">
        <is>
          <t>E02005065</t>
        </is>
      </c>
      <c r="C4963" s="417" t="inlineStr">
        <is>
          <t>Gravesham 011</t>
        </is>
      </c>
      <c r="D4963" s="417" t="inlineStr">
        <is>
          <t>E07000109</t>
        </is>
      </c>
      <c r="E4963" s="417" t="inlineStr">
        <is>
          <t>Gravesham</t>
        </is>
      </c>
      <c r="F4963" s="417" t="inlineStr">
        <is>
          <t>South East</t>
        </is>
      </c>
      <c r="G4963" s="380" t="inlineStr">
        <is>
          <t>RT Urban Medium</t>
        </is>
      </c>
      <c r="H4963" s="413" t="inlineStr">
        <is>
          <t>Other Urban</t>
        </is>
      </c>
    </row>
    <row r="4964" ht="15.75" customFormat="1" customHeight="1" s="41">
      <c r="B4964" s="416" t="inlineStr">
        <is>
          <t>E02005066</t>
        </is>
      </c>
      <c r="C4964" s="417" t="inlineStr">
        <is>
          <t>Gravesham 012</t>
        </is>
      </c>
      <c r="D4964" s="417" t="inlineStr">
        <is>
          <t>E07000109</t>
        </is>
      </c>
      <c r="E4964" s="417" t="inlineStr">
        <is>
          <t>Gravesham</t>
        </is>
      </c>
      <c r="F4964" s="417" t="inlineStr">
        <is>
          <t>South East</t>
        </is>
      </c>
      <c r="G4964" s="380" t="inlineStr">
        <is>
          <t>RT Rural</t>
        </is>
      </c>
      <c r="H4964" s="413" t="inlineStr">
        <is>
          <t>Rural</t>
        </is>
      </c>
    </row>
    <row r="4965" ht="15.75" customFormat="1" customHeight="1" s="41">
      <c r="B4965" s="416" t="inlineStr">
        <is>
          <t>E02005067</t>
        </is>
      </c>
      <c r="C4965" s="417" t="inlineStr">
        <is>
          <t>Gravesham 013</t>
        </is>
      </c>
      <c r="D4965" s="417" t="inlineStr">
        <is>
          <t>E07000109</t>
        </is>
      </c>
      <c r="E4965" s="417" t="inlineStr">
        <is>
          <t>Gravesham</t>
        </is>
      </c>
      <c r="F4965" s="417" t="inlineStr">
        <is>
          <t>South East</t>
        </is>
      </c>
      <c r="G4965" s="380" t="inlineStr">
        <is>
          <t>RT Rural</t>
        </is>
      </c>
      <c r="H4965" s="413" t="inlineStr">
        <is>
          <t>Rural</t>
        </is>
      </c>
    </row>
    <row r="4966" ht="15.75" customFormat="1" customHeight="1" s="41">
      <c r="B4966" s="416" t="inlineStr">
        <is>
          <t>E02005068</t>
        </is>
      </c>
      <c r="C4966" s="417" t="inlineStr">
        <is>
          <t>Maidstone 001</t>
        </is>
      </c>
      <c r="D4966" s="417" t="inlineStr">
        <is>
          <t>E07000110</t>
        </is>
      </c>
      <c r="E4966" s="417" t="inlineStr">
        <is>
          <t>Maidstone</t>
        </is>
      </c>
      <c r="F4966" s="417" t="inlineStr">
        <is>
          <t>South East</t>
        </is>
      </c>
      <c r="G4966" s="380" t="inlineStr">
        <is>
          <t>RT Rural</t>
        </is>
      </c>
      <c r="H4966" s="413" t="inlineStr">
        <is>
          <t>Rural</t>
        </is>
      </c>
    </row>
    <row r="4967" ht="15.75" customFormat="1" customHeight="1" s="41">
      <c r="B4967" s="416" t="inlineStr">
        <is>
          <t>E02005069</t>
        </is>
      </c>
      <c r="C4967" s="417" t="inlineStr">
        <is>
          <t>Maidstone 002</t>
        </is>
      </c>
      <c r="D4967" s="417" t="inlineStr">
        <is>
          <t>E07000110</t>
        </is>
      </c>
      <c r="E4967" s="417" t="inlineStr">
        <is>
          <t>Maidstone</t>
        </is>
      </c>
      <c r="F4967" s="417" t="inlineStr">
        <is>
          <t>South East</t>
        </is>
      </c>
      <c r="G4967" s="380" t="inlineStr">
        <is>
          <t>RT Urban Medium</t>
        </is>
      </c>
      <c r="H4967" s="413" t="inlineStr">
        <is>
          <t>Other Urban</t>
        </is>
      </c>
    </row>
    <row r="4968" ht="15.75" customFormat="1" customHeight="1" s="41">
      <c r="B4968" s="416" t="inlineStr">
        <is>
          <t>E02005070</t>
        </is>
      </c>
      <c r="C4968" s="417" t="inlineStr">
        <is>
          <t>Maidstone 003</t>
        </is>
      </c>
      <c r="D4968" s="417" t="inlineStr">
        <is>
          <t>E07000110</t>
        </is>
      </c>
      <c r="E4968" s="417" t="inlineStr">
        <is>
          <t>Maidstone</t>
        </is>
      </c>
      <c r="F4968" s="417" t="inlineStr">
        <is>
          <t>South East</t>
        </is>
      </c>
      <c r="G4968" s="380" t="inlineStr">
        <is>
          <t>RT Urban Medium</t>
        </is>
      </c>
      <c r="H4968" s="413" t="inlineStr">
        <is>
          <t>Other Urban</t>
        </is>
      </c>
    </row>
    <row r="4969" ht="15.75" customFormat="1" customHeight="1" s="41">
      <c r="B4969" s="416" t="inlineStr">
        <is>
          <t>E02005071</t>
        </is>
      </c>
      <c r="C4969" s="417" t="inlineStr">
        <is>
          <t>Maidstone 004</t>
        </is>
      </c>
      <c r="D4969" s="417" t="inlineStr">
        <is>
          <t>E07000110</t>
        </is>
      </c>
      <c r="E4969" s="417" t="inlineStr">
        <is>
          <t>Maidstone</t>
        </is>
      </c>
      <c r="F4969" s="417" t="inlineStr">
        <is>
          <t>South East</t>
        </is>
      </c>
      <c r="G4969" s="380" t="inlineStr">
        <is>
          <t>RT Urban Medium</t>
        </is>
      </c>
      <c r="H4969" s="413" t="inlineStr">
        <is>
          <t>Other Urban</t>
        </is>
      </c>
    </row>
    <row r="4970" ht="15.75" customFormat="1" customHeight="1" s="41">
      <c r="B4970" s="416" t="inlineStr">
        <is>
          <t>E02005072</t>
        </is>
      </c>
      <c r="C4970" s="417" t="inlineStr">
        <is>
          <t>Maidstone 005</t>
        </is>
      </c>
      <c r="D4970" s="417" t="inlineStr">
        <is>
          <t>E07000110</t>
        </is>
      </c>
      <c r="E4970" s="417" t="inlineStr">
        <is>
          <t>Maidstone</t>
        </is>
      </c>
      <c r="F4970" s="417" t="inlineStr">
        <is>
          <t>South East</t>
        </is>
      </c>
      <c r="G4970" s="380" t="inlineStr">
        <is>
          <t>RT Urban Medium</t>
        </is>
      </c>
      <c r="H4970" s="413" t="inlineStr">
        <is>
          <t>Other Urban</t>
        </is>
      </c>
    </row>
    <row r="4971" ht="15.75" customFormat="1" customHeight="1" s="41">
      <c r="B4971" s="416" t="inlineStr">
        <is>
          <t>E02005073</t>
        </is>
      </c>
      <c r="C4971" s="417" t="inlineStr">
        <is>
          <t>Maidstone 006</t>
        </is>
      </c>
      <c r="D4971" s="417" t="inlineStr">
        <is>
          <t>E07000110</t>
        </is>
      </c>
      <c r="E4971" s="417" t="inlineStr">
        <is>
          <t>Maidstone</t>
        </is>
      </c>
      <c r="F4971" s="417" t="inlineStr">
        <is>
          <t>South East</t>
        </is>
      </c>
      <c r="G4971" s="380" t="inlineStr">
        <is>
          <t>RT Urban Medium</t>
        </is>
      </c>
      <c r="H4971" s="413" t="inlineStr">
        <is>
          <t>Other Urban</t>
        </is>
      </c>
    </row>
    <row r="4972" ht="15.75" customFormat="1" customHeight="1" s="41">
      <c r="B4972" s="416" t="inlineStr">
        <is>
          <t>E02005074</t>
        </is>
      </c>
      <c r="C4972" s="417" t="inlineStr">
        <is>
          <t>Maidstone 007</t>
        </is>
      </c>
      <c r="D4972" s="417" t="inlineStr">
        <is>
          <t>E07000110</t>
        </is>
      </c>
      <c r="E4972" s="417" t="inlineStr">
        <is>
          <t>Maidstone</t>
        </is>
      </c>
      <c r="F4972" s="417" t="inlineStr">
        <is>
          <t>South East</t>
        </is>
      </c>
      <c r="G4972" s="380" t="inlineStr">
        <is>
          <t>RT Urban Medium</t>
        </is>
      </c>
      <c r="H4972" s="413" t="inlineStr">
        <is>
          <t>Other Urban</t>
        </is>
      </c>
    </row>
    <row r="4973" ht="15.75" customFormat="1" customHeight="1" s="41">
      <c r="B4973" s="416" t="inlineStr">
        <is>
          <t>E02005075</t>
        </is>
      </c>
      <c r="C4973" s="417" t="inlineStr">
        <is>
          <t>Maidstone 008</t>
        </is>
      </c>
      <c r="D4973" s="417" t="inlineStr">
        <is>
          <t>E07000110</t>
        </is>
      </c>
      <c r="E4973" s="417" t="inlineStr">
        <is>
          <t>Maidstone</t>
        </is>
      </c>
      <c r="F4973" s="417" t="inlineStr">
        <is>
          <t>South East</t>
        </is>
      </c>
      <c r="G4973" s="380" t="inlineStr">
        <is>
          <t>RT Urban Medium</t>
        </is>
      </c>
      <c r="H4973" s="413" t="inlineStr">
        <is>
          <t>Other Urban</t>
        </is>
      </c>
    </row>
    <row r="4974" ht="15.75" customFormat="1" customHeight="1" s="41">
      <c r="B4974" s="416" t="inlineStr">
        <is>
          <t>E02005076</t>
        </is>
      </c>
      <c r="C4974" s="417" t="inlineStr">
        <is>
          <t>Maidstone 009</t>
        </is>
      </c>
      <c r="D4974" s="417" t="inlineStr">
        <is>
          <t>E07000110</t>
        </is>
      </c>
      <c r="E4974" s="417" t="inlineStr">
        <is>
          <t>Maidstone</t>
        </is>
      </c>
      <c r="F4974" s="417" t="inlineStr">
        <is>
          <t>South East</t>
        </is>
      </c>
      <c r="G4974" s="380" t="inlineStr">
        <is>
          <t>RT Urban Medium</t>
        </is>
      </c>
      <c r="H4974" s="413" t="inlineStr">
        <is>
          <t>Other Urban</t>
        </is>
      </c>
    </row>
    <row r="4975" ht="15.75" customFormat="1" customHeight="1" s="41">
      <c r="B4975" s="416" t="inlineStr">
        <is>
          <t>E02005077</t>
        </is>
      </c>
      <c r="C4975" s="417" t="inlineStr">
        <is>
          <t>Maidstone 010</t>
        </is>
      </c>
      <c r="D4975" s="417" t="inlineStr">
        <is>
          <t>E07000110</t>
        </is>
      </c>
      <c r="E4975" s="417" t="inlineStr">
        <is>
          <t>Maidstone</t>
        </is>
      </c>
      <c r="F4975" s="417" t="inlineStr">
        <is>
          <t>South East</t>
        </is>
      </c>
      <c r="G4975" s="380" t="inlineStr">
        <is>
          <t>RT Urban Medium</t>
        </is>
      </c>
      <c r="H4975" s="413" t="inlineStr">
        <is>
          <t>Other Urban</t>
        </is>
      </c>
    </row>
    <row r="4976" ht="15.75" customFormat="1" customHeight="1" s="41">
      <c r="B4976" s="416" t="inlineStr">
        <is>
          <t>E02005078</t>
        </is>
      </c>
      <c r="C4976" s="417" t="inlineStr">
        <is>
          <t>Maidstone 011</t>
        </is>
      </c>
      <c r="D4976" s="417" t="inlineStr">
        <is>
          <t>E07000110</t>
        </is>
      </c>
      <c r="E4976" s="417" t="inlineStr">
        <is>
          <t>Maidstone</t>
        </is>
      </c>
      <c r="F4976" s="417" t="inlineStr">
        <is>
          <t>South East</t>
        </is>
      </c>
      <c r="G4976" s="380" t="inlineStr">
        <is>
          <t>RT Rural</t>
        </is>
      </c>
      <c r="H4976" s="413" t="inlineStr">
        <is>
          <t>Rural</t>
        </is>
      </c>
    </row>
    <row r="4977" ht="15.75" customFormat="1" customHeight="1" s="41">
      <c r="B4977" s="416" t="inlineStr">
        <is>
          <t>E02005079</t>
        </is>
      </c>
      <c r="C4977" s="417" t="inlineStr">
        <is>
          <t>Maidstone 012</t>
        </is>
      </c>
      <c r="D4977" s="417" t="inlineStr">
        <is>
          <t>E07000110</t>
        </is>
      </c>
      <c r="E4977" s="417" t="inlineStr">
        <is>
          <t>Maidstone</t>
        </is>
      </c>
      <c r="F4977" s="417" t="inlineStr">
        <is>
          <t>South East</t>
        </is>
      </c>
      <c r="G4977" s="380" t="inlineStr">
        <is>
          <t>RT Urban Medium</t>
        </is>
      </c>
      <c r="H4977" s="413" t="inlineStr">
        <is>
          <t>Other Urban</t>
        </is>
      </c>
    </row>
    <row r="4978" ht="15.75" customFormat="1" customHeight="1" s="41">
      <c r="B4978" s="416" t="inlineStr">
        <is>
          <t>E02005080</t>
        </is>
      </c>
      <c r="C4978" s="417" t="inlineStr">
        <is>
          <t>Maidstone 013</t>
        </is>
      </c>
      <c r="D4978" s="417" t="inlineStr">
        <is>
          <t>E07000110</t>
        </is>
      </c>
      <c r="E4978" s="417" t="inlineStr">
        <is>
          <t>Maidstone</t>
        </is>
      </c>
      <c r="F4978" s="417" t="inlineStr">
        <is>
          <t>South East</t>
        </is>
      </c>
      <c r="G4978" s="380" t="inlineStr">
        <is>
          <t>RT Urban Medium</t>
        </is>
      </c>
      <c r="H4978" s="413" t="inlineStr">
        <is>
          <t>Other Urban</t>
        </is>
      </c>
    </row>
    <row r="4979" ht="15.75" customFormat="1" customHeight="1" s="41">
      <c r="B4979" s="416" t="inlineStr">
        <is>
          <t>E02005081</t>
        </is>
      </c>
      <c r="C4979" s="417" t="inlineStr">
        <is>
          <t>Maidstone 014</t>
        </is>
      </c>
      <c r="D4979" s="417" t="inlineStr">
        <is>
          <t>E07000110</t>
        </is>
      </c>
      <c r="E4979" s="417" t="inlineStr">
        <is>
          <t>Maidstone</t>
        </is>
      </c>
      <c r="F4979" s="417" t="inlineStr">
        <is>
          <t>South East</t>
        </is>
      </c>
      <c r="G4979" s="380" t="inlineStr">
        <is>
          <t>RT Rural</t>
        </is>
      </c>
      <c r="H4979" s="413" t="inlineStr">
        <is>
          <t>Rural</t>
        </is>
      </c>
    </row>
    <row r="4980" ht="15.75" customFormat="1" customHeight="1" s="41">
      <c r="B4980" s="416" t="inlineStr">
        <is>
          <t>E02005082</t>
        </is>
      </c>
      <c r="C4980" s="417" t="inlineStr">
        <is>
          <t>Maidstone 015</t>
        </is>
      </c>
      <c r="D4980" s="417" t="inlineStr">
        <is>
          <t>E07000110</t>
        </is>
      </c>
      <c r="E4980" s="417" t="inlineStr">
        <is>
          <t>Maidstone</t>
        </is>
      </c>
      <c r="F4980" s="417" t="inlineStr">
        <is>
          <t>South East</t>
        </is>
      </c>
      <c r="G4980" s="380" t="inlineStr">
        <is>
          <t>RT Rural</t>
        </is>
      </c>
      <c r="H4980" s="413" t="inlineStr">
        <is>
          <t>Rural</t>
        </is>
      </c>
    </row>
    <row r="4981" ht="15.75" customFormat="1" customHeight="1" s="41">
      <c r="B4981" s="416" t="inlineStr">
        <is>
          <t>E02005083</t>
        </is>
      </c>
      <c r="C4981" s="417" t="inlineStr">
        <is>
          <t>Maidstone 016</t>
        </is>
      </c>
      <c r="D4981" s="417" t="inlineStr">
        <is>
          <t>E07000110</t>
        </is>
      </c>
      <c r="E4981" s="417" t="inlineStr">
        <is>
          <t>Maidstone</t>
        </is>
      </c>
      <c r="F4981" s="417" t="inlineStr">
        <is>
          <t>South East</t>
        </is>
      </c>
      <c r="G4981" s="380" t="inlineStr">
        <is>
          <t>RT Urban Medium</t>
        </is>
      </c>
      <c r="H4981" s="413" t="inlineStr">
        <is>
          <t>Other Urban</t>
        </is>
      </c>
    </row>
    <row r="4982" ht="15.75" customFormat="1" customHeight="1" s="41">
      <c r="B4982" s="416" t="inlineStr">
        <is>
          <t>E02005084</t>
        </is>
      </c>
      <c r="C4982" s="417" t="inlineStr">
        <is>
          <t>Maidstone 017</t>
        </is>
      </c>
      <c r="D4982" s="417" t="inlineStr">
        <is>
          <t>E07000110</t>
        </is>
      </c>
      <c r="E4982" s="417" t="inlineStr">
        <is>
          <t>Maidstone</t>
        </is>
      </c>
      <c r="F4982" s="417" t="inlineStr">
        <is>
          <t>South East</t>
        </is>
      </c>
      <c r="G4982" s="380" t="inlineStr">
        <is>
          <t>RT Rural</t>
        </is>
      </c>
      <c r="H4982" s="413" t="inlineStr">
        <is>
          <t>Rural</t>
        </is>
      </c>
    </row>
    <row r="4983" ht="15.75" customFormat="1" customHeight="1" s="41">
      <c r="B4983" s="416" t="inlineStr">
        <is>
          <t>E02005085</t>
        </is>
      </c>
      <c r="C4983" s="417" t="inlineStr">
        <is>
          <t>Maidstone 018</t>
        </is>
      </c>
      <c r="D4983" s="417" t="inlineStr">
        <is>
          <t>E07000110</t>
        </is>
      </c>
      <c r="E4983" s="417" t="inlineStr">
        <is>
          <t>Maidstone</t>
        </is>
      </c>
      <c r="F4983" s="417" t="inlineStr">
        <is>
          <t>South East</t>
        </is>
      </c>
      <c r="G4983" s="380" t="inlineStr">
        <is>
          <t>RT Rural</t>
        </is>
      </c>
      <c r="H4983" s="413" t="inlineStr">
        <is>
          <t>Rural</t>
        </is>
      </c>
    </row>
    <row r="4984" ht="15.75" customFormat="1" customHeight="1" s="41">
      <c r="B4984" s="416" t="inlineStr">
        <is>
          <t>E02005086</t>
        </is>
      </c>
      <c r="C4984" s="417" t="inlineStr">
        <is>
          <t>Maidstone 019</t>
        </is>
      </c>
      <c r="D4984" s="417" t="inlineStr">
        <is>
          <t>E07000110</t>
        </is>
      </c>
      <c r="E4984" s="417" t="inlineStr">
        <is>
          <t>Maidstone</t>
        </is>
      </c>
      <c r="F4984" s="417" t="inlineStr">
        <is>
          <t>South East</t>
        </is>
      </c>
      <c r="G4984" s="380" t="inlineStr">
        <is>
          <t>RT Rural</t>
        </is>
      </c>
      <c r="H4984" s="413" t="inlineStr">
        <is>
          <t>Rural</t>
        </is>
      </c>
    </row>
    <row r="4985" ht="15.75" customFormat="1" customHeight="1" s="41">
      <c r="B4985" s="416" t="inlineStr">
        <is>
          <t>E02005087</t>
        </is>
      </c>
      <c r="C4985" s="417" t="inlineStr">
        <is>
          <t>Sevenoaks 001</t>
        </is>
      </c>
      <c r="D4985" s="417" t="inlineStr">
        <is>
          <t>E07000111</t>
        </is>
      </c>
      <c r="E4985" s="417" t="inlineStr">
        <is>
          <t>Sevenoaks</t>
        </is>
      </c>
      <c r="F4985" s="417" t="inlineStr">
        <is>
          <t>South East</t>
        </is>
      </c>
      <c r="G4985" s="380" t="inlineStr">
        <is>
          <t>RT Urban Small</t>
        </is>
      </c>
      <c r="H4985" s="413" t="inlineStr">
        <is>
          <t>Other Urban</t>
        </is>
      </c>
    </row>
    <row r="4986" ht="15.75" customFormat="1" customHeight="1" s="41">
      <c r="B4986" s="416" t="inlineStr">
        <is>
          <t>E02005088</t>
        </is>
      </c>
      <c r="C4986" s="417" t="inlineStr">
        <is>
          <t>Sevenoaks 002</t>
        </is>
      </c>
      <c r="D4986" s="417" t="inlineStr">
        <is>
          <t>E07000111</t>
        </is>
      </c>
      <c r="E4986" s="417" t="inlineStr">
        <is>
          <t>Sevenoaks</t>
        </is>
      </c>
      <c r="F4986" s="417" t="inlineStr">
        <is>
          <t>South East</t>
        </is>
      </c>
      <c r="G4986" s="380" t="inlineStr">
        <is>
          <t>RT Urban Small</t>
        </is>
      </c>
      <c r="H4986" s="413" t="inlineStr">
        <is>
          <t>Other Urban</t>
        </is>
      </c>
    </row>
    <row r="4987" ht="15.75" customFormat="1" customHeight="1" s="41">
      <c r="B4987" s="416" t="inlineStr">
        <is>
          <t>E02005089</t>
        </is>
      </c>
      <c r="C4987" s="417" t="inlineStr">
        <is>
          <t>Sevenoaks 003</t>
        </is>
      </c>
      <c r="D4987" s="417" t="inlineStr">
        <is>
          <t>E07000111</t>
        </is>
      </c>
      <c r="E4987" s="417" t="inlineStr">
        <is>
          <t>Sevenoaks</t>
        </is>
      </c>
      <c r="F4987" s="417" t="inlineStr">
        <is>
          <t>South East</t>
        </is>
      </c>
      <c r="G4987" s="380" t="inlineStr">
        <is>
          <t>RT Rural</t>
        </is>
      </c>
      <c r="H4987" s="413" t="inlineStr">
        <is>
          <t>Rural</t>
        </is>
      </c>
    </row>
    <row r="4988" ht="15.75" customFormat="1" customHeight="1" s="41">
      <c r="B4988" s="416" t="inlineStr">
        <is>
          <t>E02005090</t>
        </is>
      </c>
      <c r="C4988" s="417" t="inlineStr">
        <is>
          <t>Sevenoaks 004</t>
        </is>
      </c>
      <c r="D4988" s="417" t="inlineStr">
        <is>
          <t>E07000111</t>
        </is>
      </c>
      <c r="E4988" s="417" t="inlineStr">
        <is>
          <t>Sevenoaks</t>
        </is>
      </c>
      <c r="F4988" s="417" t="inlineStr">
        <is>
          <t>South East</t>
        </is>
      </c>
      <c r="G4988" s="380" t="inlineStr">
        <is>
          <t>RT Rural</t>
        </is>
      </c>
      <c r="H4988" s="413" t="inlineStr">
        <is>
          <t>Rural</t>
        </is>
      </c>
    </row>
    <row r="4989" ht="15.75" customFormat="1" customHeight="1" s="41">
      <c r="B4989" s="416" t="inlineStr">
        <is>
          <t>E02005091</t>
        </is>
      </c>
      <c r="C4989" s="417" t="inlineStr">
        <is>
          <t>Sevenoaks 005</t>
        </is>
      </c>
      <c r="D4989" s="417" t="inlineStr">
        <is>
          <t>E07000111</t>
        </is>
      </c>
      <c r="E4989" s="417" t="inlineStr">
        <is>
          <t>Sevenoaks</t>
        </is>
      </c>
      <c r="F4989" s="417" t="inlineStr">
        <is>
          <t>South East</t>
        </is>
      </c>
      <c r="G4989" s="380" t="inlineStr">
        <is>
          <t>RT Rural</t>
        </is>
      </c>
      <c r="H4989" s="413" t="inlineStr">
        <is>
          <t>Rural</t>
        </is>
      </c>
    </row>
    <row r="4990" ht="15.75" customFormat="1" customHeight="1" s="41">
      <c r="B4990" s="416" t="inlineStr">
        <is>
          <t>E02005093</t>
        </is>
      </c>
      <c r="C4990" s="417" t="inlineStr">
        <is>
          <t>Sevenoaks 007</t>
        </is>
      </c>
      <c r="D4990" s="417" t="inlineStr">
        <is>
          <t>E07000111</t>
        </is>
      </c>
      <c r="E4990" s="417" t="inlineStr">
        <is>
          <t>Sevenoaks</t>
        </is>
      </c>
      <c r="F4990" s="417" t="inlineStr">
        <is>
          <t>South East</t>
        </is>
      </c>
      <c r="G4990" s="380" t="inlineStr">
        <is>
          <t>RT Rural</t>
        </is>
      </c>
      <c r="H4990" s="413" t="inlineStr">
        <is>
          <t>Rural</t>
        </is>
      </c>
    </row>
    <row r="4991" ht="15.75" customFormat="1" customHeight="1" s="41">
      <c r="B4991" s="416" t="inlineStr">
        <is>
          <t>E02005094</t>
        </is>
      </c>
      <c r="C4991" s="417" t="inlineStr">
        <is>
          <t>Sevenoaks 008</t>
        </is>
      </c>
      <c r="D4991" s="417" t="inlineStr">
        <is>
          <t>E07000111</t>
        </is>
      </c>
      <c r="E4991" s="417" t="inlineStr">
        <is>
          <t>Sevenoaks</t>
        </is>
      </c>
      <c r="F4991" s="417" t="inlineStr">
        <is>
          <t>South East</t>
        </is>
      </c>
      <c r="G4991" s="380" t="inlineStr">
        <is>
          <t>RT Rural</t>
        </is>
      </c>
      <c r="H4991" s="413" t="inlineStr">
        <is>
          <t>Rural</t>
        </is>
      </c>
    </row>
    <row r="4992" ht="15.75" customFormat="1" customHeight="1" s="41">
      <c r="B4992" s="416" t="inlineStr">
        <is>
          <t>E02005095</t>
        </is>
      </c>
      <c r="C4992" s="417" t="inlineStr">
        <is>
          <t>Sevenoaks 009</t>
        </is>
      </c>
      <c r="D4992" s="417" t="inlineStr">
        <is>
          <t>E07000111</t>
        </is>
      </c>
      <c r="E4992" s="417" t="inlineStr">
        <is>
          <t>Sevenoaks</t>
        </is>
      </c>
      <c r="F4992" s="417" t="inlineStr">
        <is>
          <t>South East</t>
        </is>
      </c>
      <c r="G4992" s="380" t="inlineStr">
        <is>
          <t>RT Rural</t>
        </is>
      </c>
      <c r="H4992" s="413" t="inlineStr">
        <is>
          <t>Rural</t>
        </is>
      </c>
    </row>
    <row r="4993" ht="15.75" customFormat="1" customHeight="1" s="41">
      <c r="B4993" s="416" t="inlineStr">
        <is>
          <t>E02005096</t>
        </is>
      </c>
      <c r="C4993" s="417" t="inlineStr">
        <is>
          <t>Sevenoaks 010</t>
        </is>
      </c>
      <c r="D4993" s="417" t="inlineStr">
        <is>
          <t>E07000111</t>
        </is>
      </c>
      <c r="E4993" s="417" t="inlineStr">
        <is>
          <t>Sevenoaks</t>
        </is>
      </c>
      <c r="F4993" s="417" t="inlineStr">
        <is>
          <t>South East</t>
        </is>
      </c>
      <c r="G4993" s="380" t="inlineStr">
        <is>
          <t>RT Urban Medium</t>
        </is>
      </c>
      <c r="H4993" s="413" t="inlineStr">
        <is>
          <t>Other Urban</t>
        </is>
      </c>
    </row>
    <row r="4994" ht="15.75" customFormat="1" customHeight="1" s="41">
      <c r="B4994" s="416" t="inlineStr">
        <is>
          <t>E02005097</t>
        </is>
      </c>
      <c r="C4994" s="417" t="inlineStr">
        <is>
          <t>Sevenoaks 011</t>
        </is>
      </c>
      <c r="D4994" s="417" t="inlineStr">
        <is>
          <t>E07000111</t>
        </is>
      </c>
      <c r="E4994" s="417" t="inlineStr">
        <is>
          <t>Sevenoaks</t>
        </is>
      </c>
      <c r="F4994" s="417" t="inlineStr">
        <is>
          <t>South East</t>
        </is>
      </c>
      <c r="G4994" s="380" t="inlineStr">
        <is>
          <t>RT Urban Medium</t>
        </is>
      </c>
      <c r="H4994" s="413" t="inlineStr">
        <is>
          <t>Other Urban</t>
        </is>
      </c>
    </row>
    <row r="4995" ht="15.75" customFormat="1" customHeight="1" s="41">
      <c r="B4995" s="416" t="inlineStr">
        <is>
          <t>E02005098</t>
        </is>
      </c>
      <c r="C4995" s="417" t="inlineStr">
        <is>
          <t>Sevenoaks 012</t>
        </is>
      </c>
      <c r="D4995" s="417" t="inlineStr">
        <is>
          <t>E07000111</t>
        </is>
      </c>
      <c r="E4995" s="417" t="inlineStr">
        <is>
          <t>Sevenoaks</t>
        </is>
      </c>
      <c r="F4995" s="417" t="inlineStr">
        <is>
          <t>South East</t>
        </is>
      </c>
      <c r="G4995" s="380" t="inlineStr">
        <is>
          <t>RT Urban Medium</t>
        </is>
      </c>
      <c r="H4995" s="413" t="inlineStr">
        <is>
          <t>Other Urban</t>
        </is>
      </c>
    </row>
    <row r="4996" ht="15.75" customFormat="1" customHeight="1" s="41">
      <c r="B4996" s="416" t="inlineStr">
        <is>
          <t>E02005099</t>
        </is>
      </c>
      <c r="C4996" s="417" t="inlineStr">
        <is>
          <t>Sevenoaks 013</t>
        </is>
      </c>
      <c r="D4996" s="417" t="inlineStr">
        <is>
          <t>E07000111</t>
        </is>
      </c>
      <c r="E4996" s="417" t="inlineStr">
        <is>
          <t>Sevenoaks</t>
        </is>
      </c>
      <c r="F4996" s="417" t="inlineStr">
        <is>
          <t>South East</t>
        </is>
      </c>
      <c r="G4996" s="380" t="inlineStr">
        <is>
          <t>RT Rural</t>
        </is>
      </c>
      <c r="H4996" s="413" t="inlineStr">
        <is>
          <t>Rural</t>
        </is>
      </c>
    </row>
    <row r="4997" ht="15.75" customFormat="1" customHeight="1" s="41">
      <c r="B4997" s="416" t="inlineStr">
        <is>
          <t>E02005100</t>
        </is>
      </c>
      <c r="C4997" s="417" t="inlineStr">
        <is>
          <t>Sevenoaks 014</t>
        </is>
      </c>
      <c r="D4997" s="417" t="inlineStr">
        <is>
          <t>E07000111</t>
        </is>
      </c>
      <c r="E4997" s="417" t="inlineStr">
        <is>
          <t>Sevenoaks</t>
        </is>
      </c>
      <c r="F4997" s="417" t="inlineStr">
        <is>
          <t>South East</t>
        </is>
      </c>
      <c r="G4997" s="380" t="inlineStr">
        <is>
          <t>RT Rural</t>
        </is>
      </c>
      <c r="H4997" s="413" t="inlineStr">
        <is>
          <t>Rural</t>
        </is>
      </c>
    </row>
    <row r="4998" ht="15.75" customFormat="1" customHeight="1" s="41">
      <c r="B4998" s="416" t="inlineStr">
        <is>
          <t>E02005101</t>
        </is>
      </c>
      <c r="C4998" s="417" t="inlineStr">
        <is>
          <t>Sevenoaks 015</t>
        </is>
      </c>
      <c r="D4998" s="417" t="inlineStr">
        <is>
          <t>E07000111</t>
        </is>
      </c>
      <c r="E4998" s="417" t="inlineStr">
        <is>
          <t>Sevenoaks</t>
        </is>
      </c>
      <c r="F4998" s="417" t="inlineStr">
        <is>
          <t>South East</t>
        </is>
      </c>
      <c r="G4998" s="380" t="inlineStr">
        <is>
          <t>RT Rural</t>
        </is>
      </c>
      <c r="H4998" s="413" t="inlineStr">
        <is>
          <t>Rural</t>
        </is>
      </c>
    </row>
    <row r="4999" ht="15.75" customFormat="1" customHeight="1" s="41">
      <c r="B4999" s="416" t="inlineStr">
        <is>
          <t>E02005102</t>
        </is>
      </c>
      <c r="C4999" s="417" t="inlineStr">
        <is>
          <t>Shepway 001</t>
        </is>
      </c>
      <c r="D4999" s="417" t="inlineStr">
        <is>
          <t>E07000112</t>
        </is>
      </c>
      <c r="E4999" s="417" t="inlineStr">
        <is>
          <t>Shepway</t>
        </is>
      </c>
      <c r="F4999" s="417" t="inlineStr">
        <is>
          <t>South East</t>
        </is>
      </c>
      <c r="G4999" s="380" t="inlineStr">
        <is>
          <t>RT Rural</t>
        </is>
      </c>
      <c r="H4999" s="413" t="inlineStr">
        <is>
          <t>Rural</t>
        </is>
      </c>
    </row>
    <row r="5000" ht="15.75" customFormat="1" customHeight="1" s="41">
      <c r="B5000" s="416" t="inlineStr">
        <is>
          <t>E02005103</t>
        </is>
      </c>
      <c r="C5000" s="417" t="inlineStr">
        <is>
          <t>Shepway 002</t>
        </is>
      </c>
      <c r="D5000" s="417" t="inlineStr">
        <is>
          <t>E07000112</t>
        </is>
      </c>
      <c r="E5000" s="417" t="inlineStr">
        <is>
          <t>Shepway</t>
        </is>
      </c>
      <c r="F5000" s="417" t="inlineStr">
        <is>
          <t>South East</t>
        </is>
      </c>
      <c r="G5000" s="380" t="inlineStr">
        <is>
          <t>RT Rural</t>
        </is>
      </c>
      <c r="H5000" s="413" t="inlineStr">
        <is>
          <t>Rural</t>
        </is>
      </c>
    </row>
    <row r="5001" ht="15.75" customFormat="1" customHeight="1" s="41">
      <c r="B5001" s="416" t="inlineStr">
        <is>
          <t>E02005104</t>
        </is>
      </c>
      <c r="C5001" s="417" t="inlineStr">
        <is>
          <t>Shepway 003</t>
        </is>
      </c>
      <c r="D5001" s="417" t="inlineStr">
        <is>
          <t>E07000112</t>
        </is>
      </c>
      <c r="E5001" s="417" t="inlineStr">
        <is>
          <t>Shepway</t>
        </is>
      </c>
      <c r="F5001" s="417" t="inlineStr">
        <is>
          <t>South East</t>
        </is>
      </c>
      <c r="G5001" s="380" t="inlineStr">
        <is>
          <t>RT Urban Medium</t>
        </is>
      </c>
      <c r="H5001" s="413" t="inlineStr">
        <is>
          <t>Other Urban</t>
        </is>
      </c>
    </row>
    <row r="5002" ht="15.75" customFormat="1" customHeight="1" s="41">
      <c r="B5002" s="416" t="inlineStr">
        <is>
          <t>E02005105</t>
        </is>
      </c>
      <c r="C5002" s="417" t="inlineStr">
        <is>
          <t>Shepway 004</t>
        </is>
      </c>
      <c r="D5002" s="417" t="inlineStr">
        <is>
          <t>E07000112</t>
        </is>
      </c>
      <c r="E5002" s="417" t="inlineStr">
        <is>
          <t>Shepway</t>
        </is>
      </c>
      <c r="F5002" s="417" t="inlineStr">
        <is>
          <t>South East</t>
        </is>
      </c>
      <c r="G5002" s="380" t="inlineStr">
        <is>
          <t>RT Urban Medium</t>
        </is>
      </c>
      <c r="H5002" s="413" t="inlineStr">
        <is>
          <t>Other Urban</t>
        </is>
      </c>
    </row>
    <row r="5003" ht="15.75" customFormat="1" customHeight="1" s="41">
      <c r="B5003" s="416" t="inlineStr">
        <is>
          <t>E02005106</t>
        </is>
      </c>
      <c r="C5003" s="417" t="inlineStr">
        <is>
          <t>Shepway 005</t>
        </is>
      </c>
      <c r="D5003" s="417" t="inlineStr">
        <is>
          <t>E07000112</t>
        </is>
      </c>
      <c r="E5003" s="417" t="inlineStr">
        <is>
          <t>Shepway</t>
        </is>
      </c>
      <c r="F5003" s="417" t="inlineStr">
        <is>
          <t>South East</t>
        </is>
      </c>
      <c r="G5003" s="380" t="inlineStr">
        <is>
          <t>RT Urban Medium</t>
        </is>
      </c>
      <c r="H5003" s="413" t="inlineStr">
        <is>
          <t>Other Urban</t>
        </is>
      </c>
    </row>
    <row r="5004" ht="15.75" customFormat="1" customHeight="1" s="41">
      <c r="B5004" s="416" t="inlineStr">
        <is>
          <t>E02005107</t>
        </is>
      </c>
      <c r="C5004" s="417" t="inlineStr">
        <is>
          <t>Shepway 006</t>
        </is>
      </c>
      <c r="D5004" s="417" t="inlineStr">
        <is>
          <t>E07000112</t>
        </is>
      </c>
      <c r="E5004" s="417" t="inlineStr">
        <is>
          <t>Shepway</t>
        </is>
      </c>
      <c r="F5004" s="417" t="inlineStr">
        <is>
          <t>South East</t>
        </is>
      </c>
      <c r="G5004" s="380" t="inlineStr">
        <is>
          <t>RT Urban Medium</t>
        </is>
      </c>
      <c r="H5004" s="413" t="inlineStr">
        <is>
          <t>Other Urban</t>
        </is>
      </c>
    </row>
    <row r="5005" ht="15.75" customFormat="1" customHeight="1" s="41">
      <c r="B5005" s="416" t="inlineStr">
        <is>
          <t>E02005109</t>
        </is>
      </c>
      <c r="C5005" s="417" t="inlineStr">
        <is>
          <t>Shepway 008</t>
        </is>
      </c>
      <c r="D5005" s="417" t="inlineStr">
        <is>
          <t>E07000112</t>
        </is>
      </c>
      <c r="E5005" s="417" t="inlineStr">
        <is>
          <t>Shepway</t>
        </is>
      </c>
      <c r="F5005" s="417" t="inlineStr">
        <is>
          <t>South East</t>
        </is>
      </c>
      <c r="G5005" s="380" t="inlineStr">
        <is>
          <t>RT Rural</t>
        </is>
      </c>
      <c r="H5005" s="413" t="inlineStr">
        <is>
          <t>Rural</t>
        </is>
      </c>
    </row>
    <row r="5006" ht="15.75" customFormat="1" customHeight="1" s="41">
      <c r="B5006" s="416" t="inlineStr">
        <is>
          <t>E02005110</t>
        </is>
      </c>
      <c r="C5006" s="417" t="inlineStr">
        <is>
          <t>Shepway 009</t>
        </is>
      </c>
      <c r="D5006" s="417" t="inlineStr">
        <is>
          <t>E07000112</t>
        </is>
      </c>
      <c r="E5006" s="417" t="inlineStr">
        <is>
          <t>Shepway</t>
        </is>
      </c>
      <c r="F5006" s="417" t="inlineStr">
        <is>
          <t>South East</t>
        </is>
      </c>
      <c r="G5006" s="380" t="inlineStr">
        <is>
          <t>RT Rural</t>
        </is>
      </c>
      <c r="H5006" s="413" t="inlineStr">
        <is>
          <t>Rural</t>
        </is>
      </c>
    </row>
    <row r="5007" ht="15.75" customFormat="1" customHeight="1" s="41">
      <c r="B5007" s="416" t="inlineStr">
        <is>
          <t>E02005111</t>
        </is>
      </c>
      <c r="C5007" s="417" t="inlineStr">
        <is>
          <t>Shepway 010</t>
        </is>
      </c>
      <c r="D5007" s="417" t="inlineStr">
        <is>
          <t>E07000112</t>
        </is>
      </c>
      <c r="E5007" s="417" t="inlineStr">
        <is>
          <t>Shepway</t>
        </is>
      </c>
      <c r="F5007" s="417" t="inlineStr">
        <is>
          <t>South East</t>
        </is>
      </c>
      <c r="G5007" s="380" t="inlineStr">
        <is>
          <t>RT Urban Medium</t>
        </is>
      </c>
      <c r="H5007" s="413" t="inlineStr">
        <is>
          <t>Other Urban</t>
        </is>
      </c>
    </row>
    <row r="5008" ht="15.75" customFormat="1" customHeight="1" s="41">
      <c r="B5008" s="416" t="inlineStr">
        <is>
          <t>E02005112</t>
        </is>
      </c>
      <c r="C5008" s="417" t="inlineStr">
        <is>
          <t>Shepway 011</t>
        </is>
      </c>
      <c r="D5008" s="417" t="inlineStr">
        <is>
          <t>E07000112</t>
        </is>
      </c>
      <c r="E5008" s="417" t="inlineStr">
        <is>
          <t>Shepway</t>
        </is>
      </c>
      <c r="F5008" s="417" t="inlineStr">
        <is>
          <t>South East</t>
        </is>
      </c>
      <c r="G5008" s="380" t="inlineStr">
        <is>
          <t>RT Rural</t>
        </is>
      </c>
      <c r="H5008" s="413" t="inlineStr">
        <is>
          <t>Rural</t>
        </is>
      </c>
    </row>
    <row r="5009" ht="15.75" customFormat="1" customHeight="1" s="41">
      <c r="B5009" s="416" t="inlineStr">
        <is>
          <t>E02005113</t>
        </is>
      </c>
      <c r="C5009" s="417" t="inlineStr">
        <is>
          <t>Shepway 012</t>
        </is>
      </c>
      <c r="D5009" s="417" t="inlineStr">
        <is>
          <t>E07000112</t>
        </is>
      </c>
      <c r="E5009" s="417" t="inlineStr">
        <is>
          <t>Shepway</t>
        </is>
      </c>
      <c r="F5009" s="417" t="inlineStr">
        <is>
          <t>South East</t>
        </is>
      </c>
      <c r="G5009" s="380" t="inlineStr">
        <is>
          <t>RT Rural</t>
        </is>
      </c>
      <c r="H5009" s="413" t="inlineStr">
        <is>
          <t>Rural</t>
        </is>
      </c>
    </row>
    <row r="5010" ht="15.75" customFormat="1" customHeight="1" s="41">
      <c r="B5010" s="416" t="inlineStr">
        <is>
          <t>E02005114</t>
        </is>
      </c>
      <c r="C5010" s="417" t="inlineStr">
        <is>
          <t>Shepway 013</t>
        </is>
      </c>
      <c r="D5010" s="417" t="inlineStr">
        <is>
          <t>E07000112</t>
        </is>
      </c>
      <c r="E5010" s="417" t="inlineStr">
        <is>
          <t>Shepway</t>
        </is>
      </c>
      <c r="F5010" s="417" t="inlineStr">
        <is>
          <t>South East</t>
        </is>
      </c>
      <c r="G5010" s="380" t="inlineStr">
        <is>
          <t>RT Rural</t>
        </is>
      </c>
      <c r="H5010" s="413" t="inlineStr">
        <is>
          <t>Rural</t>
        </is>
      </c>
    </row>
    <row r="5011" ht="15.75" customFormat="1" customHeight="1" s="41">
      <c r="B5011" s="416" t="inlineStr">
        <is>
          <t>E02005115</t>
        </is>
      </c>
      <c r="C5011" s="417" t="inlineStr">
        <is>
          <t>Swale 001</t>
        </is>
      </c>
      <c r="D5011" s="417" t="inlineStr">
        <is>
          <t>E07000113</t>
        </is>
      </c>
      <c r="E5011" s="417" t="inlineStr">
        <is>
          <t>Swale</t>
        </is>
      </c>
      <c r="F5011" s="417" t="inlineStr">
        <is>
          <t>South East</t>
        </is>
      </c>
      <c r="G5011" s="380" t="inlineStr">
        <is>
          <t>RT Rural</t>
        </is>
      </c>
      <c r="H5011" s="413" t="inlineStr">
        <is>
          <t>Rural</t>
        </is>
      </c>
    </row>
    <row r="5012" ht="15.75" customFormat="1" customHeight="1" s="41">
      <c r="B5012" s="416" t="inlineStr">
        <is>
          <t>E02005116</t>
        </is>
      </c>
      <c r="C5012" s="417" t="inlineStr">
        <is>
          <t>Swale 002</t>
        </is>
      </c>
      <c r="D5012" s="417" t="inlineStr">
        <is>
          <t>E07000113</t>
        </is>
      </c>
      <c r="E5012" s="417" t="inlineStr">
        <is>
          <t>Swale</t>
        </is>
      </c>
      <c r="F5012" s="417" t="inlineStr">
        <is>
          <t>South East</t>
        </is>
      </c>
      <c r="G5012" s="380" t="inlineStr">
        <is>
          <t>RT Rural</t>
        </is>
      </c>
      <c r="H5012" s="413" t="inlineStr">
        <is>
          <t>Rural</t>
        </is>
      </c>
    </row>
    <row r="5013" ht="15.75" customFormat="1" customHeight="1" s="41">
      <c r="B5013" s="416" t="inlineStr">
        <is>
          <t>E02005117</t>
        </is>
      </c>
      <c r="C5013" s="417" t="inlineStr">
        <is>
          <t>Swale 003</t>
        </is>
      </c>
      <c r="D5013" s="417" t="inlineStr">
        <is>
          <t>E07000113</t>
        </is>
      </c>
      <c r="E5013" s="417" t="inlineStr">
        <is>
          <t>Swale</t>
        </is>
      </c>
      <c r="F5013" s="417" t="inlineStr">
        <is>
          <t>South East</t>
        </is>
      </c>
      <c r="G5013" s="380" t="inlineStr">
        <is>
          <t>RT Rural</t>
        </is>
      </c>
      <c r="H5013" s="413" t="inlineStr">
        <is>
          <t>Rural</t>
        </is>
      </c>
    </row>
    <row r="5014" ht="15.75" customFormat="1" customHeight="1" s="41">
      <c r="B5014" s="416" t="inlineStr">
        <is>
          <t>E02005118</t>
        </is>
      </c>
      <c r="C5014" s="417" t="inlineStr">
        <is>
          <t>Swale 004</t>
        </is>
      </c>
      <c r="D5014" s="417" t="inlineStr">
        <is>
          <t>E07000113</t>
        </is>
      </c>
      <c r="E5014" s="417" t="inlineStr">
        <is>
          <t>Swale</t>
        </is>
      </c>
      <c r="F5014" s="417" t="inlineStr">
        <is>
          <t>South East</t>
        </is>
      </c>
      <c r="G5014" s="380" t="inlineStr">
        <is>
          <t>RT Rural</t>
        </is>
      </c>
      <c r="H5014" s="413" t="inlineStr">
        <is>
          <t>Rural</t>
        </is>
      </c>
    </row>
    <row r="5015" ht="15.75" customFormat="1" customHeight="1" s="41">
      <c r="B5015" s="416" t="inlineStr">
        <is>
          <t>E02005119</t>
        </is>
      </c>
      <c r="C5015" s="417" t="inlineStr">
        <is>
          <t>Swale 005</t>
        </is>
      </c>
      <c r="D5015" s="417" t="inlineStr">
        <is>
          <t>E07000113</t>
        </is>
      </c>
      <c r="E5015" s="417" t="inlineStr">
        <is>
          <t>Swale</t>
        </is>
      </c>
      <c r="F5015" s="417" t="inlineStr">
        <is>
          <t>South East</t>
        </is>
      </c>
      <c r="G5015" s="380" t="inlineStr">
        <is>
          <t>RT Rural</t>
        </is>
      </c>
      <c r="H5015" s="413" t="inlineStr">
        <is>
          <t>Rural</t>
        </is>
      </c>
    </row>
    <row r="5016" ht="15.75" customFormat="1" customHeight="1" s="41">
      <c r="B5016" s="416" t="inlineStr">
        <is>
          <t>E02005120</t>
        </is>
      </c>
      <c r="C5016" s="417" t="inlineStr">
        <is>
          <t>Swale 006</t>
        </is>
      </c>
      <c r="D5016" s="417" t="inlineStr">
        <is>
          <t>E07000113</t>
        </is>
      </c>
      <c r="E5016" s="417" t="inlineStr">
        <is>
          <t>Swale</t>
        </is>
      </c>
      <c r="F5016" s="417" t="inlineStr">
        <is>
          <t>South East</t>
        </is>
      </c>
      <c r="G5016" s="380" t="inlineStr">
        <is>
          <t>RT Rural</t>
        </is>
      </c>
      <c r="H5016" s="413" t="inlineStr">
        <is>
          <t>Rural</t>
        </is>
      </c>
    </row>
    <row r="5017" ht="15.75" customFormat="1" customHeight="1" s="41">
      <c r="B5017" s="416" t="inlineStr">
        <is>
          <t>E02005121</t>
        </is>
      </c>
      <c r="C5017" s="417" t="inlineStr">
        <is>
          <t>Swale 007</t>
        </is>
      </c>
      <c r="D5017" s="417" t="inlineStr">
        <is>
          <t>E07000113</t>
        </is>
      </c>
      <c r="E5017" s="417" t="inlineStr">
        <is>
          <t>Swale</t>
        </is>
      </c>
      <c r="F5017" s="417" t="inlineStr">
        <is>
          <t>South East</t>
        </is>
      </c>
      <c r="G5017" s="380" t="inlineStr">
        <is>
          <t>RT Rural</t>
        </is>
      </c>
      <c r="H5017" s="413" t="inlineStr">
        <is>
          <t>Rural</t>
        </is>
      </c>
    </row>
    <row r="5018" ht="15.75" customFormat="1" customHeight="1" s="41">
      <c r="B5018" s="416" t="inlineStr">
        <is>
          <t>E02005122</t>
        </is>
      </c>
      <c r="C5018" s="417" t="inlineStr">
        <is>
          <t>Swale 008</t>
        </is>
      </c>
      <c r="D5018" s="417" t="inlineStr">
        <is>
          <t>E07000113</t>
        </is>
      </c>
      <c r="E5018" s="417" t="inlineStr">
        <is>
          <t>Swale</t>
        </is>
      </c>
      <c r="F5018" s="417" t="inlineStr">
        <is>
          <t>South East</t>
        </is>
      </c>
      <c r="G5018" s="380" t="inlineStr">
        <is>
          <t>RT Rural</t>
        </is>
      </c>
      <c r="H5018" s="413" t="inlineStr">
        <is>
          <t>Rural</t>
        </is>
      </c>
    </row>
    <row r="5019" ht="15.75" customFormat="1" customHeight="1" s="41">
      <c r="B5019" s="416" t="inlineStr">
        <is>
          <t>E02005123</t>
        </is>
      </c>
      <c r="C5019" s="417" t="inlineStr">
        <is>
          <t>Swale 009</t>
        </is>
      </c>
      <c r="D5019" s="417" t="inlineStr">
        <is>
          <t>E07000113</t>
        </is>
      </c>
      <c r="E5019" s="417" t="inlineStr">
        <is>
          <t>Swale</t>
        </is>
      </c>
      <c r="F5019" s="417" t="inlineStr">
        <is>
          <t>South East</t>
        </is>
      </c>
      <c r="G5019" s="380" t="inlineStr">
        <is>
          <t>RT Urban Medium</t>
        </is>
      </c>
      <c r="H5019" s="413" t="inlineStr">
        <is>
          <t>Other Urban</t>
        </is>
      </c>
    </row>
    <row r="5020" ht="15.75" customFormat="1" customHeight="1" s="41">
      <c r="B5020" s="416" t="inlineStr">
        <is>
          <t>E02005124</t>
        </is>
      </c>
      <c r="C5020" s="417" t="inlineStr">
        <is>
          <t>Swale 010</t>
        </is>
      </c>
      <c r="D5020" s="417" t="inlineStr">
        <is>
          <t>E07000113</t>
        </is>
      </c>
      <c r="E5020" s="417" t="inlineStr">
        <is>
          <t>Swale</t>
        </is>
      </c>
      <c r="F5020" s="417" t="inlineStr">
        <is>
          <t>South East</t>
        </is>
      </c>
      <c r="G5020" s="380" t="inlineStr">
        <is>
          <t>RT Urban Medium</t>
        </is>
      </c>
      <c r="H5020" s="413" t="inlineStr">
        <is>
          <t>Other Urban</t>
        </is>
      </c>
    </row>
    <row r="5021" ht="15.75" customFormat="1" customHeight="1" s="41">
      <c r="B5021" s="416" t="inlineStr">
        <is>
          <t>E02005125</t>
        </is>
      </c>
      <c r="C5021" s="417" t="inlineStr">
        <is>
          <t>Swale 011</t>
        </is>
      </c>
      <c r="D5021" s="417" t="inlineStr">
        <is>
          <t>E07000113</t>
        </is>
      </c>
      <c r="E5021" s="417" t="inlineStr">
        <is>
          <t>Swale</t>
        </is>
      </c>
      <c r="F5021" s="417" t="inlineStr">
        <is>
          <t>South East</t>
        </is>
      </c>
      <c r="G5021" s="380" t="inlineStr">
        <is>
          <t>RT Urban Medium</t>
        </is>
      </c>
      <c r="H5021" s="413" t="inlineStr">
        <is>
          <t>Other Urban</t>
        </is>
      </c>
    </row>
    <row r="5022" ht="15.75" customFormat="1" customHeight="1" s="41">
      <c r="B5022" s="416" t="inlineStr">
        <is>
          <t>E02005126</t>
        </is>
      </c>
      <c r="C5022" s="417" t="inlineStr">
        <is>
          <t>Swale 012</t>
        </is>
      </c>
      <c r="D5022" s="417" t="inlineStr">
        <is>
          <t>E07000113</t>
        </is>
      </c>
      <c r="E5022" s="417" t="inlineStr">
        <is>
          <t>Swale</t>
        </is>
      </c>
      <c r="F5022" s="417" t="inlineStr">
        <is>
          <t>South East</t>
        </is>
      </c>
      <c r="G5022" s="380" t="inlineStr">
        <is>
          <t>RT Urban Medium</t>
        </is>
      </c>
      <c r="H5022" s="413" t="inlineStr">
        <is>
          <t>Other Urban</t>
        </is>
      </c>
    </row>
    <row r="5023" ht="15.75" customFormat="1" customHeight="1" s="41">
      <c r="B5023" s="416" t="inlineStr">
        <is>
          <t>E02005127</t>
        </is>
      </c>
      <c r="C5023" s="417" t="inlineStr">
        <is>
          <t>Swale 013</t>
        </is>
      </c>
      <c r="D5023" s="417" t="inlineStr">
        <is>
          <t>E07000113</t>
        </is>
      </c>
      <c r="E5023" s="417" t="inlineStr">
        <is>
          <t>Swale</t>
        </is>
      </c>
      <c r="F5023" s="417" t="inlineStr">
        <is>
          <t>South East</t>
        </is>
      </c>
      <c r="G5023" s="380" t="inlineStr">
        <is>
          <t>RT Rural</t>
        </is>
      </c>
      <c r="H5023" s="413" t="inlineStr">
        <is>
          <t>Rural</t>
        </is>
      </c>
    </row>
    <row r="5024" ht="15.75" customFormat="1" customHeight="1" s="41">
      <c r="B5024" s="416" t="inlineStr">
        <is>
          <t>E02005128</t>
        </is>
      </c>
      <c r="C5024" s="417" t="inlineStr">
        <is>
          <t>Swale 014</t>
        </is>
      </c>
      <c r="D5024" s="417" t="inlineStr">
        <is>
          <t>E07000113</t>
        </is>
      </c>
      <c r="E5024" s="417" t="inlineStr">
        <is>
          <t>Swale</t>
        </is>
      </c>
      <c r="F5024" s="417" t="inlineStr">
        <is>
          <t>South East</t>
        </is>
      </c>
      <c r="G5024" s="380" t="inlineStr">
        <is>
          <t>RT Urban Small</t>
        </is>
      </c>
      <c r="H5024" s="413" t="inlineStr">
        <is>
          <t>Other Urban</t>
        </is>
      </c>
    </row>
    <row r="5025" ht="15.75" customFormat="1" customHeight="1" s="41">
      <c r="B5025" s="416" t="inlineStr">
        <is>
          <t>E02005129</t>
        </is>
      </c>
      <c r="C5025" s="417" t="inlineStr">
        <is>
          <t>Swale 015</t>
        </is>
      </c>
      <c r="D5025" s="417" t="inlineStr">
        <is>
          <t>E07000113</t>
        </is>
      </c>
      <c r="E5025" s="417" t="inlineStr">
        <is>
          <t>Swale</t>
        </is>
      </c>
      <c r="F5025" s="417" t="inlineStr">
        <is>
          <t>South East</t>
        </is>
      </c>
      <c r="G5025" s="380" t="inlineStr">
        <is>
          <t>RT Urban Small</t>
        </is>
      </c>
      <c r="H5025" s="413" t="inlineStr">
        <is>
          <t>Other Urban</t>
        </is>
      </c>
    </row>
    <row r="5026" ht="15.75" customFormat="1" customHeight="1" s="41">
      <c r="B5026" s="416" t="inlineStr">
        <is>
          <t>E02005130</t>
        </is>
      </c>
      <c r="C5026" s="417" t="inlineStr">
        <is>
          <t>Swale 016</t>
        </is>
      </c>
      <c r="D5026" s="417" t="inlineStr">
        <is>
          <t>E07000113</t>
        </is>
      </c>
      <c r="E5026" s="417" t="inlineStr">
        <is>
          <t>Swale</t>
        </is>
      </c>
      <c r="F5026" s="417" t="inlineStr">
        <is>
          <t>South East</t>
        </is>
      </c>
      <c r="G5026" s="380" t="inlineStr">
        <is>
          <t>RT Rural</t>
        </is>
      </c>
      <c r="H5026" s="413" t="inlineStr">
        <is>
          <t>Rural</t>
        </is>
      </c>
    </row>
    <row r="5027" ht="15.75" customFormat="1" customHeight="1" s="41">
      <c r="B5027" s="416" t="inlineStr">
        <is>
          <t>E02005131</t>
        </is>
      </c>
      <c r="C5027" s="417" t="inlineStr">
        <is>
          <t>Swale 017</t>
        </is>
      </c>
      <c r="D5027" s="417" t="inlineStr">
        <is>
          <t>E07000113</t>
        </is>
      </c>
      <c r="E5027" s="417" t="inlineStr">
        <is>
          <t>Swale</t>
        </is>
      </c>
      <c r="F5027" s="417" t="inlineStr">
        <is>
          <t>South East</t>
        </is>
      </c>
      <c r="G5027" s="380" t="inlineStr">
        <is>
          <t>RT Rural</t>
        </is>
      </c>
      <c r="H5027" s="413" t="inlineStr">
        <is>
          <t>Rural</t>
        </is>
      </c>
    </row>
    <row r="5028" ht="15.75" customFormat="1" customHeight="1" s="41">
      <c r="B5028" s="416" t="inlineStr">
        <is>
          <t>E02005132</t>
        </is>
      </c>
      <c r="C5028" s="417" t="inlineStr">
        <is>
          <t>Thanet 001</t>
        </is>
      </c>
      <c r="D5028" s="417" t="inlineStr">
        <is>
          <t>E07000114</t>
        </is>
      </c>
      <c r="E5028" s="417" t="inlineStr">
        <is>
          <t>Thanet</t>
        </is>
      </c>
      <c r="F5028" s="417" t="inlineStr">
        <is>
          <t>South East</t>
        </is>
      </c>
      <c r="G5028" s="380" t="inlineStr">
        <is>
          <t>RT Urban Large</t>
        </is>
      </c>
      <c r="H5028" s="413" t="inlineStr">
        <is>
          <t>Other Urban</t>
        </is>
      </c>
    </row>
    <row r="5029" ht="15.75" customFormat="1" customHeight="1" s="41">
      <c r="B5029" s="416" t="inlineStr">
        <is>
          <t>E02005133</t>
        </is>
      </c>
      <c r="C5029" s="417" t="inlineStr">
        <is>
          <t>Thanet 002</t>
        </is>
      </c>
      <c r="D5029" s="417" t="inlineStr">
        <is>
          <t>E07000114</t>
        </is>
      </c>
      <c r="E5029" s="417" t="inlineStr">
        <is>
          <t>Thanet</t>
        </is>
      </c>
      <c r="F5029" s="417" t="inlineStr">
        <is>
          <t>South East</t>
        </is>
      </c>
      <c r="G5029" s="380" t="inlineStr">
        <is>
          <t>RT Urban Large</t>
        </is>
      </c>
      <c r="H5029" s="413" t="inlineStr">
        <is>
          <t>Other Urban</t>
        </is>
      </c>
    </row>
    <row r="5030" ht="15.75" customFormat="1" customHeight="1" s="41">
      <c r="B5030" s="416" t="inlineStr">
        <is>
          <t>E02005134</t>
        </is>
      </c>
      <c r="C5030" s="417" t="inlineStr">
        <is>
          <t>Thanet 003</t>
        </is>
      </c>
      <c r="D5030" s="417" t="inlineStr">
        <is>
          <t>E07000114</t>
        </is>
      </c>
      <c r="E5030" s="417" t="inlineStr">
        <is>
          <t>Thanet</t>
        </is>
      </c>
      <c r="F5030" s="417" t="inlineStr">
        <is>
          <t>South East</t>
        </is>
      </c>
      <c r="G5030" s="380" t="inlineStr">
        <is>
          <t>RT Urban Large</t>
        </is>
      </c>
      <c r="H5030" s="413" t="inlineStr">
        <is>
          <t>Other Urban</t>
        </is>
      </c>
    </row>
    <row r="5031" ht="15.75" customFormat="1" customHeight="1" s="41">
      <c r="B5031" s="416" t="inlineStr">
        <is>
          <t>E02005135</t>
        </is>
      </c>
      <c r="C5031" s="417" t="inlineStr">
        <is>
          <t>Thanet 004</t>
        </is>
      </c>
      <c r="D5031" s="417" t="inlineStr">
        <is>
          <t>E07000114</t>
        </is>
      </c>
      <c r="E5031" s="417" t="inlineStr">
        <is>
          <t>Thanet</t>
        </is>
      </c>
      <c r="F5031" s="417" t="inlineStr">
        <is>
          <t>South East</t>
        </is>
      </c>
      <c r="G5031" s="380" t="inlineStr">
        <is>
          <t>RT Urban Large</t>
        </is>
      </c>
      <c r="H5031" s="413" t="inlineStr">
        <is>
          <t>Other Urban</t>
        </is>
      </c>
    </row>
    <row r="5032" ht="15.75" customFormat="1" customHeight="1" s="41">
      <c r="B5032" s="416" t="inlineStr">
        <is>
          <t>E02005136</t>
        </is>
      </c>
      <c r="C5032" s="417" t="inlineStr">
        <is>
          <t>Thanet 005</t>
        </is>
      </c>
      <c r="D5032" s="417" t="inlineStr">
        <is>
          <t>E07000114</t>
        </is>
      </c>
      <c r="E5032" s="417" t="inlineStr">
        <is>
          <t>Thanet</t>
        </is>
      </c>
      <c r="F5032" s="417" t="inlineStr">
        <is>
          <t>South East</t>
        </is>
      </c>
      <c r="G5032" s="380" t="inlineStr">
        <is>
          <t>RT Urban Large</t>
        </is>
      </c>
      <c r="H5032" s="413" t="inlineStr">
        <is>
          <t>Other Urban</t>
        </is>
      </c>
    </row>
    <row r="5033" ht="15.75" customFormat="1" customHeight="1" s="41">
      <c r="B5033" s="416" t="inlineStr">
        <is>
          <t>E02005137</t>
        </is>
      </c>
      <c r="C5033" s="417" t="inlineStr">
        <is>
          <t>Thanet 006</t>
        </is>
      </c>
      <c r="D5033" s="417" t="inlineStr">
        <is>
          <t>E07000114</t>
        </is>
      </c>
      <c r="E5033" s="417" t="inlineStr">
        <is>
          <t>Thanet</t>
        </is>
      </c>
      <c r="F5033" s="417" t="inlineStr">
        <is>
          <t>South East</t>
        </is>
      </c>
      <c r="G5033" s="380" t="inlineStr">
        <is>
          <t>RT Urban Large</t>
        </is>
      </c>
      <c r="H5033" s="413" t="inlineStr">
        <is>
          <t>Other Urban</t>
        </is>
      </c>
    </row>
    <row r="5034" ht="15.75" customFormat="1" customHeight="1" s="41">
      <c r="B5034" s="416" t="inlineStr">
        <is>
          <t>E02005138</t>
        </is>
      </c>
      <c r="C5034" s="417" t="inlineStr">
        <is>
          <t>Thanet 007</t>
        </is>
      </c>
      <c r="D5034" s="417" t="inlineStr">
        <is>
          <t>E07000114</t>
        </is>
      </c>
      <c r="E5034" s="417" t="inlineStr">
        <is>
          <t>Thanet</t>
        </is>
      </c>
      <c r="F5034" s="417" t="inlineStr">
        <is>
          <t>South East</t>
        </is>
      </c>
      <c r="G5034" s="380" t="inlineStr">
        <is>
          <t>RT Urban Large</t>
        </is>
      </c>
      <c r="H5034" s="413" t="inlineStr">
        <is>
          <t>Other Urban</t>
        </is>
      </c>
    </row>
    <row r="5035" ht="15.75" customFormat="1" customHeight="1" s="41">
      <c r="B5035" s="416" t="inlineStr">
        <is>
          <t>E02005139</t>
        </is>
      </c>
      <c r="C5035" s="417" t="inlineStr">
        <is>
          <t>Thanet 008</t>
        </is>
      </c>
      <c r="D5035" s="417" t="inlineStr">
        <is>
          <t>E07000114</t>
        </is>
      </c>
      <c r="E5035" s="417" t="inlineStr">
        <is>
          <t>Thanet</t>
        </is>
      </c>
      <c r="F5035" s="417" t="inlineStr">
        <is>
          <t>South East</t>
        </is>
      </c>
      <c r="G5035" s="380" t="inlineStr">
        <is>
          <t>RT Urban Large</t>
        </is>
      </c>
      <c r="H5035" s="413" t="inlineStr">
        <is>
          <t>Other Urban</t>
        </is>
      </c>
    </row>
    <row r="5036" ht="15.75" customFormat="1" customHeight="1" s="41">
      <c r="B5036" s="416" t="inlineStr">
        <is>
          <t>E02005140</t>
        </is>
      </c>
      <c r="C5036" s="417" t="inlineStr">
        <is>
          <t>Thanet 009</t>
        </is>
      </c>
      <c r="D5036" s="417" t="inlineStr">
        <is>
          <t>E07000114</t>
        </is>
      </c>
      <c r="E5036" s="417" t="inlineStr">
        <is>
          <t>Thanet</t>
        </is>
      </c>
      <c r="F5036" s="417" t="inlineStr">
        <is>
          <t>South East</t>
        </is>
      </c>
      <c r="G5036" s="380" t="inlineStr">
        <is>
          <t>RT Urban Large</t>
        </is>
      </c>
      <c r="H5036" s="413" t="inlineStr">
        <is>
          <t>Other Urban</t>
        </is>
      </c>
    </row>
    <row r="5037" ht="15.75" customFormat="1" customHeight="1" s="41">
      <c r="B5037" s="416" t="inlineStr">
        <is>
          <t>E02005141</t>
        </is>
      </c>
      <c r="C5037" s="417" t="inlineStr">
        <is>
          <t>Thanet 010</t>
        </is>
      </c>
      <c r="D5037" s="417" t="inlineStr">
        <is>
          <t>E07000114</t>
        </is>
      </c>
      <c r="E5037" s="417" t="inlineStr">
        <is>
          <t>Thanet</t>
        </is>
      </c>
      <c r="F5037" s="417" t="inlineStr">
        <is>
          <t>South East</t>
        </is>
      </c>
      <c r="G5037" s="380" t="inlineStr">
        <is>
          <t>RT Urban Large</t>
        </is>
      </c>
      <c r="H5037" s="413" t="inlineStr">
        <is>
          <t>Other Urban</t>
        </is>
      </c>
    </row>
    <row r="5038" ht="15.75" customFormat="1" customHeight="1" s="41">
      <c r="B5038" s="416" t="inlineStr">
        <is>
          <t>E02005142</t>
        </is>
      </c>
      <c r="C5038" s="417" t="inlineStr">
        <is>
          <t>Thanet 011</t>
        </is>
      </c>
      <c r="D5038" s="417" t="inlineStr">
        <is>
          <t>E07000114</t>
        </is>
      </c>
      <c r="E5038" s="417" t="inlineStr">
        <is>
          <t>Thanet</t>
        </is>
      </c>
      <c r="F5038" s="417" t="inlineStr">
        <is>
          <t>South East</t>
        </is>
      </c>
      <c r="G5038" s="380" t="inlineStr">
        <is>
          <t>RT Urban Large</t>
        </is>
      </c>
      <c r="H5038" s="413" t="inlineStr">
        <is>
          <t>Other Urban</t>
        </is>
      </c>
    </row>
    <row r="5039" ht="15.75" customFormat="1" customHeight="1" s="41">
      <c r="B5039" s="416" t="inlineStr">
        <is>
          <t>E02005143</t>
        </is>
      </c>
      <c r="C5039" s="417" t="inlineStr">
        <is>
          <t>Thanet 012</t>
        </is>
      </c>
      <c r="D5039" s="417" t="inlineStr">
        <is>
          <t>E07000114</t>
        </is>
      </c>
      <c r="E5039" s="417" t="inlineStr">
        <is>
          <t>Thanet</t>
        </is>
      </c>
      <c r="F5039" s="417" t="inlineStr">
        <is>
          <t>South East</t>
        </is>
      </c>
      <c r="G5039" s="380" t="inlineStr">
        <is>
          <t>RT Urban Large</t>
        </is>
      </c>
      <c r="H5039" s="413" t="inlineStr">
        <is>
          <t>Other Urban</t>
        </is>
      </c>
    </row>
    <row r="5040" ht="15.75" customFormat="1" customHeight="1" s="41">
      <c r="B5040" s="416" t="inlineStr">
        <is>
          <t>E02005144</t>
        </is>
      </c>
      <c r="C5040" s="417" t="inlineStr">
        <is>
          <t>Thanet 013</t>
        </is>
      </c>
      <c r="D5040" s="417" t="inlineStr">
        <is>
          <t>E07000114</t>
        </is>
      </c>
      <c r="E5040" s="417" t="inlineStr">
        <is>
          <t>Thanet</t>
        </is>
      </c>
      <c r="F5040" s="417" t="inlineStr">
        <is>
          <t>South East</t>
        </is>
      </c>
      <c r="G5040" s="380" t="inlineStr">
        <is>
          <t>RT Urban Large</t>
        </is>
      </c>
      <c r="H5040" s="413" t="inlineStr">
        <is>
          <t>Other Urban</t>
        </is>
      </c>
    </row>
    <row r="5041" ht="15.75" customFormat="1" customHeight="1" s="41">
      <c r="B5041" s="416" t="inlineStr">
        <is>
          <t>E02005145</t>
        </is>
      </c>
      <c r="C5041" s="417" t="inlineStr">
        <is>
          <t>Thanet 014</t>
        </is>
      </c>
      <c r="D5041" s="417" t="inlineStr">
        <is>
          <t>E07000114</t>
        </is>
      </c>
      <c r="E5041" s="417" t="inlineStr">
        <is>
          <t>Thanet</t>
        </is>
      </c>
      <c r="F5041" s="417" t="inlineStr">
        <is>
          <t>South East</t>
        </is>
      </c>
      <c r="G5041" s="380" t="inlineStr">
        <is>
          <t>RT Rural</t>
        </is>
      </c>
      <c r="H5041" s="413" t="inlineStr">
        <is>
          <t>Rural</t>
        </is>
      </c>
    </row>
    <row r="5042" ht="15.75" customFormat="1" customHeight="1" s="41">
      <c r="B5042" s="416" t="inlineStr">
        <is>
          <t>E02005146</t>
        </is>
      </c>
      <c r="C5042" s="417" t="inlineStr">
        <is>
          <t>Thanet 015</t>
        </is>
      </c>
      <c r="D5042" s="417" t="inlineStr">
        <is>
          <t>E07000114</t>
        </is>
      </c>
      <c r="E5042" s="417" t="inlineStr">
        <is>
          <t>Thanet</t>
        </is>
      </c>
      <c r="F5042" s="417" t="inlineStr">
        <is>
          <t>South East</t>
        </is>
      </c>
      <c r="G5042" s="380" t="inlineStr">
        <is>
          <t>RT Urban Large</t>
        </is>
      </c>
      <c r="H5042" s="413" t="inlineStr">
        <is>
          <t>Other Urban</t>
        </is>
      </c>
    </row>
    <row r="5043" ht="15.75" customFormat="1" customHeight="1" s="41">
      <c r="B5043" s="416" t="inlineStr">
        <is>
          <t>E02005147</t>
        </is>
      </c>
      <c r="C5043" s="417" t="inlineStr">
        <is>
          <t>Thanet 016</t>
        </is>
      </c>
      <c r="D5043" s="417" t="inlineStr">
        <is>
          <t>E07000114</t>
        </is>
      </c>
      <c r="E5043" s="417" t="inlineStr">
        <is>
          <t>Thanet</t>
        </is>
      </c>
      <c r="F5043" s="417" t="inlineStr">
        <is>
          <t>South East</t>
        </is>
      </c>
      <c r="G5043" s="380" t="inlineStr">
        <is>
          <t>RT Urban Large</t>
        </is>
      </c>
      <c r="H5043" s="413" t="inlineStr">
        <is>
          <t>Other Urban</t>
        </is>
      </c>
    </row>
    <row r="5044" ht="15.75" customFormat="1" customHeight="1" s="41">
      <c r="B5044" s="416" t="inlineStr">
        <is>
          <t>E02005148</t>
        </is>
      </c>
      <c r="C5044" s="417" t="inlineStr">
        <is>
          <t>Thanet 017</t>
        </is>
      </c>
      <c r="D5044" s="417" t="inlineStr">
        <is>
          <t>E07000114</t>
        </is>
      </c>
      <c r="E5044" s="417" t="inlineStr">
        <is>
          <t>Thanet</t>
        </is>
      </c>
      <c r="F5044" s="417" t="inlineStr">
        <is>
          <t>South East</t>
        </is>
      </c>
      <c r="G5044" s="380" t="inlineStr">
        <is>
          <t>RT Urban Large</t>
        </is>
      </c>
      <c r="H5044" s="413" t="inlineStr">
        <is>
          <t>Other Urban</t>
        </is>
      </c>
    </row>
    <row r="5045" ht="15.75" customFormat="1" customHeight="1" s="41">
      <c r="B5045" s="416" t="inlineStr">
        <is>
          <t>E02005149</t>
        </is>
      </c>
      <c r="C5045" s="417" t="inlineStr">
        <is>
          <t>Tonbridge and Malling 001</t>
        </is>
      </c>
      <c r="D5045" s="417" t="inlineStr">
        <is>
          <t>E07000115</t>
        </is>
      </c>
      <c r="E5045" s="417" t="inlineStr">
        <is>
          <t>Tonbridge and Malling</t>
        </is>
      </c>
      <c r="F5045" s="417" t="inlineStr">
        <is>
          <t>South East</t>
        </is>
      </c>
      <c r="G5045" s="380" t="inlineStr">
        <is>
          <t>RT Rural</t>
        </is>
      </c>
      <c r="H5045" s="413" t="inlineStr">
        <is>
          <t>Rural</t>
        </is>
      </c>
    </row>
    <row r="5046" ht="15.75" customFormat="1" customHeight="1" s="41">
      <c r="B5046" s="416" t="inlineStr">
        <is>
          <t>E02005150</t>
        </is>
      </c>
      <c r="C5046" s="417" t="inlineStr">
        <is>
          <t>Tonbridge and Malling 002</t>
        </is>
      </c>
      <c r="D5046" s="417" t="inlineStr">
        <is>
          <t>E07000115</t>
        </is>
      </c>
      <c r="E5046" s="417" t="inlineStr">
        <is>
          <t>Tonbridge and Malling</t>
        </is>
      </c>
      <c r="F5046" s="417" t="inlineStr">
        <is>
          <t>South East</t>
        </is>
      </c>
      <c r="G5046" s="380" t="inlineStr">
        <is>
          <t>RT Rural</t>
        </is>
      </c>
      <c r="H5046" s="413" t="inlineStr">
        <is>
          <t>Rural</t>
        </is>
      </c>
    </row>
    <row r="5047" ht="15.75" customFormat="1" customHeight="1" s="41">
      <c r="B5047" s="416" t="inlineStr">
        <is>
          <t>E02005151</t>
        </is>
      </c>
      <c r="C5047" s="417" t="inlineStr">
        <is>
          <t>Tonbridge and Malling 003</t>
        </is>
      </c>
      <c r="D5047" s="417" t="inlineStr">
        <is>
          <t>E07000115</t>
        </is>
      </c>
      <c r="E5047" s="417" t="inlineStr">
        <is>
          <t>Tonbridge and Malling</t>
        </is>
      </c>
      <c r="F5047" s="417" t="inlineStr">
        <is>
          <t>South East</t>
        </is>
      </c>
      <c r="G5047" s="380" t="inlineStr">
        <is>
          <t>RT Urban Small</t>
        </is>
      </c>
      <c r="H5047" s="413" t="inlineStr">
        <is>
          <t>Other Urban</t>
        </is>
      </c>
    </row>
    <row r="5048" ht="15.75" customFormat="1" customHeight="1" s="41">
      <c r="B5048" s="416" t="inlineStr">
        <is>
          <t>E02005153</t>
        </is>
      </c>
      <c r="C5048" s="417" t="inlineStr">
        <is>
          <t>Tonbridge and Malling 005</t>
        </is>
      </c>
      <c r="D5048" s="417" t="inlineStr">
        <is>
          <t>E07000115</t>
        </is>
      </c>
      <c r="E5048" s="417" t="inlineStr">
        <is>
          <t>Tonbridge and Malling</t>
        </is>
      </c>
      <c r="F5048" s="417" t="inlineStr">
        <is>
          <t>South East</t>
        </is>
      </c>
      <c r="G5048" s="380" t="inlineStr">
        <is>
          <t>RT Urban Small</t>
        </is>
      </c>
      <c r="H5048" s="413" t="inlineStr">
        <is>
          <t>Other Urban</t>
        </is>
      </c>
    </row>
    <row r="5049" ht="15.75" customFormat="1" customHeight="1" s="41">
      <c r="B5049" s="416" t="inlineStr">
        <is>
          <t>E02005154</t>
        </is>
      </c>
      <c r="C5049" s="417" t="inlineStr">
        <is>
          <t>Tonbridge and Malling 006</t>
        </is>
      </c>
      <c r="D5049" s="417" t="inlineStr">
        <is>
          <t>E07000115</t>
        </is>
      </c>
      <c r="E5049" s="417" t="inlineStr">
        <is>
          <t>Tonbridge and Malling</t>
        </is>
      </c>
      <c r="F5049" s="417" t="inlineStr">
        <is>
          <t>South East</t>
        </is>
      </c>
      <c r="G5049" s="380" t="inlineStr">
        <is>
          <t>RT Rural</t>
        </is>
      </c>
      <c r="H5049" s="413" t="inlineStr">
        <is>
          <t>Rural</t>
        </is>
      </c>
    </row>
    <row r="5050" ht="15.75" customFormat="1" customHeight="1" s="41">
      <c r="B5050" s="416" t="inlineStr">
        <is>
          <t>E02005155</t>
        </is>
      </c>
      <c r="C5050" s="417" t="inlineStr">
        <is>
          <t>Tonbridge and Malling 007</t>
        </is>
      </c>
      <c r="D5050" s="417" t="inlineStr">
        <is>
          <t>E07000115</t>
        </is>
      </c>
      <c r="E5050" s="417" t="inlineStr">
        <is>
          <t>Tonbridge and Malling</t>
        </is>
      </c>
      <c r="F5050" s="417" t="inlineStr">
        <is>
          <t>South East</t>
        </is>
      </c>
      <c r="G5050" s="380" t="inlineStr">
        <is>
          <t>RT Rural</t>
        </is>
      </c>
      <c r="H5050" s="413" t="inlineStr">
        <is>
          <t>Rural</t>
        </is>
      </c>
    </row>
    <row r="5051" ht="15.75" customFormat="1" customHeight="1" s="41">
      <c r="B5051" s="416" t="inlineStr">
        <is>
          <t>E02005156</t>
        </is>
      </c>
      <c r="C5051" s="417" t="inlineStr">
        <is>
          <t>Tonbridge and Malling 008</t>
        </is>
      </c>
      <c r="D5051" s="417" t="inlineStr">
        <is>
          <t>E07000115</t>
        </is>
      </c>
      <c r="E5051" s="417" t="inlineStr">
        <is>
          <t>Tonbridge and Malling</t>
        </is>
      </c>
      <c r="F5051" s="417" t="inlineStr">
        <is>
          <t>South East</t>
        </is>
      </c>
      <c r="G5051" s="380" t="inlineStr">
        <is>
          <t>RT Rural</t>
        </is>
      </c>
      <c r="H5051" s="413" t="inlineStr">
        <is>
          <t>Rural</t>
        </is>
      </c>
    </row>
    <row r="5052" ht="15.75" customFormat="1" customHeight="1" s="41">
      <c r="B5052" s="416" t="inlineStr">
        <is>
          <t>E02005157</t>
        </is>
      </c>
      <c r="C5052" s="417" t="inlineStr">
        <is>
          <t>Tonbridge and Malling 009</t>
        </is>
      </c>
      <c r="D5052" s="417" t="inlineStr">
        <is>
          <t>E07000115</t>
        </is>
      </c>
      <c r="E5052" s="417" t="inlineStr">
        <is>
          <t>Tonbridge and Malling</t>
        </is>
      </c>
      <c r="F5052" s="417" t="inlineStr">
        <is>
          <t>South East</t>
        </is>
      </c>
      <c r="G5052" s="380" t="inlineStr">
        <is>
          <t>RT Urban Medium</t>
        </is>
      </c>
      <c r="H5052" s="413" t="inlineStr">
        <is>
          <t>Other Urban</t>
        </is>
      </c>
    </row>
    <row r="5053" ht="15.75" customFormat="1" customHeight="1" s="41">
      <c r="B5053" s="416" t="inlineStr">
        <is>
          <t>E02005158</t>
        </is>
      </c>
      <c r="C5053" s="417" t="inlineStr">
        <is>
          <t>Tonbridge and Malling 010</t>
        </is>
      </c>
      <c r="D5053" s="417" t="inlineStr">
        <is>
          <t>E07000115</t>
        </is>
      </c>
      <c r="E5053" s="417" t="inlineStr">
        <is>
          <t>Tonbridge and Malling</t>
        </is>
      </c>
      <c r="F5053" s="417" t="inlineStr">
        <is>
          <t>South East</t>
        </is>
      </c>
      <c r="G5053" s="380" t="inlineStr">
        <is>
          <t>RT Urban Medium</t>
        </is>
      </c>
      <c r="H5053" s="413" t="inlineStr">
        <is>
          <t>Other Urban</t>
        </is>
      </c>
    </row>
    <row r="5054" ht="15.75" customFormat="1" customHeight="1" s="41">
      <c r="B5054" s="416" t="inlineStr">
        <is>
          <t>E02005159</t>
        </is>
      </c>
      <c r="C5054" s="417" t="inlineStr">
        <is>
          <t>Tonbridge and Malling 011</t>
        </is>
      </c>
      <c r="D5054" s="417" t="inlineStr">
        <is>
          <t>E07000115</t>
        </is>
      </c>
      <c r="E5054" s="417" t="inlineStr">
        <is>
          <t>Tonbridge and Malling</t>
        </is>
      </c>
      <c r="F5054" s="417" t="inlineStr">
        <is>
          <t>South East</t>
        </is>
      </c>
      <c r="G5054" s="380" t="inlineStr">
        <is>
          <t>RT Urban Medium</t>
        </is>
      </c>
      <c r="H5054" s="413" t="inlineStr">
        <is>
          <t>Other Urban</t>
        </is>
      </c>
    </row>
    <row r="5055" ht="15.75" customFormat="1" customHeight="1" s="41">
      <c r="B5055" s="416" t="inlineStr">
        <is>
          <t>E02005160</t>
        </is>
      </c>
      <c r="C5055" s="417" t="inlineStr">
        <is>
          <t>Tonbridge and Malling 012</t>
        </is>
      </c>
      <c r="D5055" s="417" t="inlineStr">
        <is>
          <t>E07000115</t>
        </is>
      </c>
      <c r="E5055" s="417" t="inlineStr">
        <is>
          <t>Tonbridge and Malling</t>
        </is>
      </c>
      <c r="F5055" s="417" t="inlineStr">
        <is>
          <t>South East</t>
        </is>
      </c>
      <c r="G5055" s="380" t="inlineStr">
        <is>
          <t>RT Urban Medium</t>
        </is>
      </c>
      <c r="H5055" s="413" t="inlineStr">
        <is>
          <t>Other Urban</t>
        </is>
      </c>
    </row>
    <row r="5056" ht="15.75" customFormat="1" customHeight="1" s="41">
      <c r="B5056" s="416" t="inlineStr">
        <is>
          <t>E02005161</t>
        </is>
      </c>
      <c r="C5056" s="417" t="inlineStr">
        <is>
          <t>Tonbridge and Malling 013</t>
        </is>
      </c>
      <c r="D5056" s="417" t="inlineStr">
        <is>
          <t>E07000115</t>
        </is>
      </c>
      <c r="E5056" s="417" t="inlineStr">
        <is>
          <t>Tonbridge and Malling</t>
        </is>
      </c>
      <c r="F5056" s="417" t="inlineStr">
        <is>
          <t>South East</t>
        </is>
      </c>
      <c r="G5056" s="380" t="inlineStr">
        <is>
          <t>RT Urban Medium</t>
        </is>
      </c>
      <c r="H5056" s="413" t="inlineStr">
        <is>
          <t>Other Urban</t>
        </is>
      </c>
    </row>
    <row r="5057" ht="15.75" customFormat="1" customHeight="1" s="41">
      <c r="B5057" s="416" t="inlineStr">
        <is>
          <t>E02005162</t>
        </is>
      </c>
      <c r="C5057" s="417" t="inlineStr">
        <is>
          <t>Tunbridge Wells 001</t>
        </is>
      </c>
      <c r="D5057" s="417" t="inlineStr">
        <is>
          <t>E07000116</t>
        </is>
      </c>
      <c r="E5057" s="417" t="inlineStr">
        <is>
          <t>Tunbridge Wells</t>
        </is>
      </c>
      <c r="F5057" s="417" t="inlineStr">
        <is>
          <t>South East</t>
        </is>
      </c>
      <c r="G5057" s="380" t="inlineStr">
        <is>
          <t>RT Rural</t>
        </is>
      </c>
      <c r="H5057" s="413" t="inlineStr">
        <is>
          <t>Rural</t>
        </is>
      </c>
    </row>
    <row r="5058" ht="15.75" customFormat="1" customHeight="1" s="41">
      <c r="B5058" s="416" t="inlineStr">
        <is>
          <t>E02005163</t>
        </is>
      </c>
      <c r="C5058" s="417" t="inlineStr">
        <is>
          <t>Tunbridge Wells 002</t>
        </is>
      </c>
      <c r="D5058" s="417" t="inlineStr">
        <is>
          <t>E07000116</t>
        </is>
      </c>
      <c r="E5058" s="417" t="inlineStr">
        <is>
          <t>Tunbridge Wells</t>
        </is>
      </c>
      <c r="F5058" s="417" t="inlineStr">
        <is>
          <t>South East</t>
        </is>
      </c>
      <c r="G5058" s="380" t="inlineStr">
        <is>
          <t>RT Urban Medium</t>
        </is>
      </c>
      <c r="H5058" s="413" t="inlineStr">
        <is>
          <t>Other Urban</t>
        </is>
      </c>
    </row>
    <row r="5059" ht="15.75" customFormat="1" customHeight="1" s="41">
      <c r="B5059" s="416" t="inlineStr">
        <is>
          <t>E02005164</t>
        </is>
      </c>
      <c r="C5059" s="417" t="inlineStr">
        <is>
          <t>Tunbridge Wells 003</t>
        </is>
      </c>
      <c r="D5059" s="417" t="inlineStr">
        <is>
          <t>E07000116</t>
        </is>
      </c>
      <c r="E5059" s="417" t="inlineStr">
        <is>
          <t>Tunbridge Wells</t>
        </is>
      </c>
      <c r="F5059" s="417" t="inlineStr">
        <is>
          <t>South East</t>
        </is>
      </c>
      <c r="G5059" s="380" t="inlineStr">
        <is>
          <t>RT Urban Medium</t>
        </is>
      </c>
      <c r="H5059" s="413" t="inlineStr">
        <is>
          <t>Other Urban</t>
        </is>
      </c>
    </row>
    <row r="5060" ht="15.75" customFormat="1" customHeight="1" s="41">
      <c r="B5060" s="416" t="inlineStr">
        <is>
          <t>E02005165</t>
        </is>
      </c>
      <c r="C5060" s="417" t="inlineStr">
        <is>
          <t>Tunbridge Wells 004</t>
        </is>
      </c>
      <c r="D5060" s="417" t="inlineStr">
        <is>
          <t>E07000116</t>
        </is>
      </c>
      <c r="E5060" s="417" t="inlineStr">
        <is>
          <t>Tunbridge Wells</t>
        </is>
      </c>
      <c r="F5060" s="417" t="inlineStr">
        <is>
          <t>South East</t>
        </is>
      </c>
      <c r="G5060" s="380" t="inlineStr">
        <is>
          <t>RT Rural</t>
        </is>
      </c>
      <c r="H5060" s="413" t="inlineStr">
        <is>
          <t>Rural</t>
        </is>
      </c>
    </row>
    <row r="5061" ht="15.75" customFormat="1" customHeight="1" s="41">
      <c r="B5061" s="416" t="inlineStr">
        <is>
          <t>E02005166</t>
        </is>
      </c>
      <c r="C5061" s="417" t="inlineStr">
        <is>
          <t>Tunbridge Wells 005</t>
        </is>
      </c>
      <c r="D5061" s="417" t="inlineStr">
        <is>
          <t>E07000116</t>
        </is>
      </c>
      <c r="E5061" s="417" t="inlineStr">
        <is>
          <t>Tunbridge Wells</t>
        </is>
      </c>
      <c r="F5061" s="417" t="inlineStr">
        <is>
          <t>South East</t>
        </is>
      </c>
      <c r="G5061" s="380" t="inlineStr">
        <is>
          <t>RT Urban Medium</t>
        </is>
      </c>
      <c r="H5061" s="413" t="inlineStr">
        <is>
          <t>Other Urban</t>
        </is>
      </c>
    </row>
    <row r="5062" ht="15.75" customFormat="1" customHeight="1" s="41">
      <c r="B5062" s="416" t="inlineStr">
        <is>
          <t>E02005167</t>
        </is>
      </c>
      <c r="C5062" s="417" t="inlineStr">
        <is>
          <t>Tunbridge Wells 006</t>
        </is>
      </c>
      <c r="D5062" s="417" t="inlineStr">
        <is>
          <t>E07000116</t>
        </is>
      </c>
      <c r="E5062" s="417" t="inlineStr">
        <is>
          <t>Tunbridge Wells</t>
        </is>
      </c>
      <c r="F5062" s="417" t="inlineStr">
        <is>
          <t>South East</t>
        </is>
      </c>
      <c r="G5062" s="380" t="inlineStr">
        <is>
          <t>RT Rural</t>
        </is>
      </c>
      <c r="H5062" s="413" t="inlineStr">
        <is>
          <t>Rural</t>
        </is>
      </c>
    </row>
    <row r="5063" ht="15.75" customFormat="1" customHeight="1" s="41">
      <c r="B5063" s="416" t="inlineStr">
        <is>
          <t>E02005168</t>
        </is>
      </c>
      <c r="C5063" s="417" t="inlineStr">
        <is>
          <t>Tunbridge Wells 007</t>
        </is>
      </c>
      <c r="D5063" s="417" t="inlineStr">
        <is>
          <t>E07000116</t>
        </is>
      </c>
      <c r="E5063" s="417" t="inlineStr">
        <is>
          <t>Tunbridge Wells</t>
        </is>
      </c>
      <c r="F5063" s="417" t="inlineStr">
        <is>
          <t>South East</t>
        </is>
      </c>
      <c r="G5063" s="380" t="inlineStr">
        <is>
          <t>RT Urban Medium</t>
        </is>
      </c>
      <c r="H5063" s="413" t="inlineStr">
        <is>
          <t>Other Urban</t>
        </is>
      </c>
    </row>
    <row r="5064" ht="15.75" customFormat="1" customHeight="1" s="41">
      <c r="B5064" s="416" t="inlineStr">
        <is>
          <t>E02005169</t>
        </is>
      </c>
      <c r="C5064" s="417" t="inlineStr">
        <is>
          <t>Tunbridge Wells 008</t>
        </is>
      </c>
      <c r="D5064" s="417" t="inlineStr">
        <is>
          <t>E07000116</t>
        </is>
      </c>
      <c r="E5064" s="417" t="inlineStr">
        <is>
          <t>Tunbridge Wells</t>
        </is>
      </c>
      <c r="F5064" s="417" t="inlineStr">
        <is>
          <t>South East</t>
        </is>
      </c>
      <c r="G5064" s="380" t="inlineStr">
        <is>
          <t>RT Urban Medium</t>
        </is>
      </c>
      <c r="H5064" s="413" t="inlineStr">
        <is>
          <t>Other Urban</t>
        </is>
      </c>
    </row>
    <row r="5065" ht="15.75" customFormat="1" customHeight="1" s="41">
      <c r="B5065" s="416" t="inlineStr">
        <is>
          <t>E02005170</t>
        </is>
      </c>
      <c r="C5065" s="417" t="inlineStr">
        <is>
          <t>Tunbridge Wells 009</t>
        </is>
      </c>
      <c r="D5065" s="417" t="inlineStr">
        <is>
          <t>E07000116</t>
        </is>
      </c>
      <c r="E5065" s="417" t="inlineStr">
        <is>
          <t>Tunbridge Wells</t>
        </is>
      </c>
      <c r="F5065" s="417" t="inlineStr">
        <is>
          <t>South East</t>
        </is>
      </c>
      <c r="G5065" s="380" t="inlineStr">
        <is>
          <t>RT Urban Medium</t>
        </is>
      </c>
      <c r="H5065" s="413" t="inlineStr">
        <is>
          <t>Other Urban</t>
        </is>
      </c>
    </row>
    <row r="5066" ht="15.75" customFormat="1" customHeight="1" s="41">
      <c r="B5066" s="416" t="inlineStr">
        <is>
          <t>E02005171</t>
        </is>
      </c>
      <c r="C5066" s="417" t="inlineStr">
        <is>
          <t>Tunbridge Wells 010</t>
        </is>
      </c>
      <c r="D5066" s="417" t="inlineStr">
        <is>
          <t>E07000116</t>
        </is>
      </c>
      <c r="E5066" s="417" t="inlineStr">
        <is>
          <t>Tunbridge Wells</t>
        </is>
      </c>
      <c r="F5066" s="417" t="inlineStr">
        <is>
          <t>South East</t>
        </is>
      </c>
      <c r="G5066" s="380" t="inlineStr">
        <is>
          <t>RT Urban Medium</t>
        </is>
      </c>
      <c r="H5066" s="413" t="inlineStr">
        <is>
          <t>Other Urban</t>
        </is>
      </c>
    </row>
    <row r="5067" ht="15.75" customFormat="1" customHeight="1" s="41">
      <c r="B5067" s="416" t="inlineStr">
        <is>
          <t>E02005172</t>
        </is>
      </c>
      <c r="C5067" s="417" t="inlineStr">
        <is>
          <t>Tunbridge Wells 011</t>
        </is>
      </c>
      <c r="D5067" s="417" t="inlineStr">
        <is>
          <t>E07000116</t>
        </is>
      </c>
      <c r="E5067" s="417" t="inlineStr">
        <is>
          <t>Tunbridge Wells</t>
        </is>
      </c>
      <c r="F5067" s="417" t="inlineStr">
        <is>
          <t>South East</t>
        </is>
      </c>
      <c r="G5067" s="380" t="inlineStr">
        <is>
          <t>RT Rural</t>
        </is>
      </c>
      <c r="H5067" s="413" t="inlineStr">
        <is>
          <t>Rural</t>
        </is>
      </c>
    </row>
    <row r="5068" ht="15.75" customFormat="1" customHeight="1" s="41">
      <c r="B5068" s="416" t="inlineStr">
        <is>
          <t>E02005173</t>
        </is>
      </c>
      <c r="C5068" s="417" t="inlineStr">
        <is>
          <t>Tunbridge Wells 012</t>
        </is>
      </c>
      <c r="D5068" s="417" t="inlineStr">
        <is>
          <t>E07000116</t>
        </is>
      </c>
      <c r="E5068" s="417" t="inlineStr">
        <is>
          <t>Tunbridge Wells</t>
        </is>
      </c>
      <c r="F5068" s="417" t="inlineStr">
        <is>
          <t>South East</t>
        </is>
      </c>
      <c r="G5068" s="380" t="inlineStr">
        <is>
          <t>RT Urban Medium</t>
        </is>
      </c>
      <c r="H5068" s="413" t="inlineStr">
        <is>
          <t>Other Urban</t>
        </is>
      </c>
    </row>
    <row r="5069" ht="15.75" customFormat="1" customHeight="1" s="41">
      <c r="B5069" s="416" t="inlineStr">
        <is>
          <t>E02005174</t>
        </is>
      </c>
      <c r="C5069" s="417" t="inlineStr">
        <is>
          <t>Tunbridge Wells 013</t>
        </is>
      </c>
      <c r="D5069" s="417" t="inlineStr">
        <is>
          <t>E07000116</t>
        </is>
      </c>
      <c r="E5069" s="417" t="inlineStr">
        <is>
          <t>Tunbridge Wells</t>
        </is>
      </c>
      <c r="F5069" s="417" t="inlineStr">
        <is>
          <t>South East</t>
        </is>
      </c>
      <c r="G5069" s="380" t="inlineStr">
        <is>
          <t>RT Rural</t>
        </is>
      </c>
      <c r="H5069" s="413" t="inlineStr">
        <is>
          <t>Rural</t>
        </is>
      </c>
    </row>
    <row r="5070" ht="15.75" customFormat="1" customHeight="1" s="41">
      <c r="B5070" s="416" t="inlineStr">
        <is>
          <t>E02005175</t>
        </is>
      </c>
      <c r="C5070" s="417" t="inlineStr">
        <is>
          <t>Tunbridge Wells 014</t>
        </is>
      </c>
      <c r="D5070" s="417" t="inlineStr">
        <is>
          <t>E07000116</t>
        </is>
      </c>
      <c r="E5070" s="417" t="inlineStr">
        <is>
          <t>Tunbridge Wells</t>
        </is>
      </c>
      <c r="F5070" s="417" t="inlineStr">
        <is>
          <t>South East</t>
        </is>
      </c>
      <c r="G5070" s="380" t="inlineStr">
        <is>
          <t>RT Rural</t>
        </is>
      </c>
      <c r="H5070" s="413" t="inlineStr">
        <is>
          <t>Rural</t>
        </is>
      </c>
    </row>
    <row r="5071" ht="15.75" customFormat="1" customHeight="1" s="41">
      <c r="B5071" s="416" t="inlineStr">
        <is>
          <t>E02005176</t>
        </is>
      </c>
      <c r="C5071" s="417" t="inlineStr">
        <is>
          <t>Burnley 001</t>
        </is>
      </c>
      <c r="D5071" s="417" t="inlineStr">
        <is>
          <t>E07000117</t>
        </is>
      </c>
      <c r="E5071" s="417" t="inlineStr">
        <is>
          <t>Burnley</t>
        </is>
      </c>
      <c r="F5071" s="417" t="inlineStr">
        <is>
          <t>North West</t>
        </is>
      </c>
      <c r="G5071" s="380" t="inlineStr">
        <is>
          <t>RT Urban Large</t>
        </is>
      </c>
      <c r="H5071" s="413" t="inlineStr">
        <is>
          <t>Other Urban</t>
        </is>
      </c>
    </row>
    <row r="5072" ht="15.75" customFormat="1" customHeight="1" s="41">
      <c r="B5072" s="416" t="inlineStr">
        <is>
          <t>E02005177</t>
        </is>
      </c>
      <c r="C5072" s="417" t="inlineStr">
        <is>
          <t>Burnley 002</t>
        </is>
      </c>
      <c r="D5072" s="417" t="inlineStr">
        <is>
          <t>E07000117</t>
        </is>
      </c>
      <c r="E5072" s="417" t="inlineStr">
        <is>
          <t>Burnley</t>
        </is>
      </c>
      <c r="F5072" s="417" t="inlineStr">
        <is>
          <t>North West</t>
        </is>
      </c>
      <c r="G5072" s="380" t="inlineStr">
        <is>
          <t>RT Urban Large</t>
        </is>
      </c>
      <c r="H5072" s="413" t="inlineStr">
        <is>
          <t>Other Urban</t>
        </is>
      </c>
    </row>
    <row r="5073" ht="15.75" customFormat="1" customHeight="1" s="41">
      <c r="B5073" s="416" t="inlineStr">
        <is>
          <t>E02005178</t>
        </is>
      </c>
      <c r="C5073" s="417" t="inlineStr">
        <is>
          <t>Burnley 003</t>
        </is>
      </c>
      <c r="D5073" s="417" t="inlineStr">
        <is>
          <t>E07000117</t>
        </is>
      </c>
      <c r="E5073" s="417" t="inlineStr">
        <is>
          <t>Burnley</t>
        </is>
      </c>
      <c r="F5073" s="417" t="inlineStr">
        <is>
          <t>North West</t>
        </is>
      </c>
      <c r="G5073" s="380" t="inlineStr">
        <is>
          <t>RT Urban Large</t>
        </is>
      </c>
      <c r="H5073" s="413" t="inlineStr">
        <is>
          <t>Other Urban</t>
        </is>
      </c>
    </row>
    <row r="5074" ht="15.75" customFormat="1" customHeight="1" s="41">
      <c r="B5074" s="416" t="inlineStr">
        <is>
          <t>E02005179</t>
        </is>
      </c>
      <c r="C5074" s="417" t="inlineStr">
        <is>
          <t>Burnley 004</t>
        </is>
      </c>
      <c r="D5074" s="417" t="inlineStr">
        <is>
          <t>E07000117</t>
        </is>
      </c>
      <c r="E5074" s="417" t="inlineStr">
        <is>
          <t>Burnley</t>
        </is>
      </c>
      <c r="F5074" s="417" t="inlineStr">
        <is>
          <t>North West</t>
        </is>
      </c>
      <c r="G5074" s="380" t="inlineStr">
        <is>
          <t>RT Urban Large</t>
        </is>
      </c>
      <c r="H5074" s="413" t="inlineStr">
        <is>
          <t>Other Urban</t>
        </is>
      </c>
    </row>
    <row r="5075" ht="15.75" customFormat="1" customHeight="1" s="41">
      <c r="B5075" s="416" t="inlineStr">
        <is>
          <t>E02005180</t>
        </is>
      </c>
      <c r="C5075" s="417" t="inlineStr">
        <is>
          <t>Burnley 005</t>
        </is>
      </c>
      <c r="D5075" s="417" t="inlineStr">
        <is>
          <t>E07000117</t>
        </is>
      </c>
      <c r="E5075" s="417" t="inlineStr">
        <is>
          <t>Burnley</t>
        </is>
      </c>
      <c r="F5075" s="417" t="inlineStr">
        <is>
          <t>North West</t>
        </is>
      </c>
      <c r="G5075" s="380" t="inlineStr">
        <is>
          <t>RT Urban Large</t>
        </is>
      </c>
      <c r="H5075" s="413" t="inlineStr">
        <is>
          <t>Other Urban</t>
        </is>
      </c>
    </row>
    <row r="5076" ht="15.75" customFormat="1" customHeight="1" s="41">
      <c r="B5076" s="416" t="inlineStr">
        <is>
          <t>E02005181</t>
        </is>
      </c>
      <c r="C5076" s="417" t="inlineStr">
        <is>
          <t>Burnley 006</t>
        </is>
      </c>
      <c r="D5076" s="417" t="inlineStr">
        <is>
          <t>E07000117</t>
        </is>
      </c>
      <c r="E5076" s="417" t="inlineStr">
        <is>
          <t>Burnley</t>
        </is>
      </c>
      <c r="F5076" s="417" t="inlineStr">
        <is>
          <t>North West</t>
        </is>
      </c>
      <c r="G5076" s="380" t="inlineStr">
        <is>
          <t>RT Urban Large</t>
        </is>
      </c>
      <c r="H5076" s="413" t="inlineStr">
        <is>
          <t>Other Urban</t>
        </is>
      </c>
    </row>
    <row r="5077" ht="15.75" customFormat="1" customHeight="1" s="41">
      <c r="B5077" s="416" t="inlineStr">
        <is>
          <t>E02005182</t>
        </is>
      </c>
      <c r="C5077" s="417" t="inlineStr">
        <is>
          <t>Burnley 007</t>
        </is>
      </c>
      <c r="D5077" s="417" t="inlineStr">
        <is>
          <t>E07000117</t>
        </is>
      </c>
      <c r="E5077" s="417" t="inlineStr">
        <is>
          <t>Burnley</t>
        </is>
      </c>
      <c r="F5077" s="417" t="inlineStr">
        <is>
          <t>North West</t>
        </is>
      </c>
      <c r="G5077" s="380" t="inlineStr">
        <is>
          <t>RT Urban Large</t>
        </is>
      </c>
      <c r="H5077" s="413" t="inlineStr">
        <is>
          <t>Other Urban</t>
        </is>
      </c>
    </row>
    <row r="5078" ht="15.75" customFormat="1" customHeight="1" s="41">
      <c r="B5078" s="416" t="inlineStr">
        <is>
          <t>E02005183</t>
        </is>
      </c>
      <c r="C5078" s="417" t="inlineStr">
        <is>
          <t>Burnley 008</t>
        </is>
      </c>
      <c r="D5078" s="417" t="inlineStr">
        <is>
          <t>E07000117</t>
        </is>
      </c>
      <c r="E5078" s="417" t="inlineStr">
        <is>
          <t>Burnley</t>
        </is>
      </c>
      <c r="F5078" s="417" t="inlineStr">
        <is>
          <t>North West</t>
        </is>
      </c>
      <c r="G5078" s="380" t="inlineStr">
        <is>
          <t>RT Urban Large</t>
        </is>
      </c>
      <c r="H5078" s="413" t="inlineStr">
        <is>
          <t>Other Urban</t>
        </is>
      </c>
    </row>
    <row r="5079" ht="15.75" customFormat="1" customHeight="1" s="41">
      <c r="B5079" s="416" t="inlineStr">
        <is>
          <t>E02005184</t>
        </is>
      </c>
      <c r="C5079" s="417" t="inlineStr">
        <is>
          <t>Burnley 009</t>
        </is>
      </c>
      <c r="D5079" s="417" t="inlineStr">
        <is>
          <t>E07000117</t>
        </is>
      </c>
      <c r="E5079" s="417" t="inlineStr">
        <is>
          <t>Burnley</t>
        </is>
      </c>
      <c r="F5079" s="417" t="inlineStr">
        <is>
          <t>North West</t>
        </is>
      </c>
      <c r="G5079" s="380" t="inlineStr">
        <is>
          <t>RT Rural</t>
        </is>
      </c>
      <c r="H5079" s="413" t="inlineStr">
        <is>
          <t>Rural</t>
        </is>
      </c>
    </row>
    <row r="5080" ht="15.75" customFormat="1" customHeight="1" s="41">
      <c r="B5080" s="416" t="inlineStr">
        <is>
          <t>E02005185</t>
        </is>
      </c>
      <c r="C5080" s="417" t="inlineStr">
        <is>
          <t>Burnley 010</t>
        </is>
      </c>
      <c r="D5080" s="417" t="inlineStr">
        <is>
          <t>E07000117</t>
        </is>
      </c>
      <c r="E5080" s="417" t="inlineStr">
        <is>
          <t>Burnley</t>
        </is>
      </c>
      <c r="F5080" s="417" t="inlineStr">
        <is>
          <t>North West</t>
        </is>
      </c>
      <c r="G5080" s="380" t="inlineStr">
        <is>
          <t>RT Urban Large</t>
        </is>
      </c>
      <c r="H5080" s="413" t="inlineStr">
        <is>
          <t>Other Urban</t>
        </is>
      </c>
    </row>
    <row r="5081" ht="15.75" customFormat="1" customHeight="1" s="41">
      <c r="B5081" s="416" t="inlineStr">
        <is>
          <t>E02005186</t>
        </is>
      </c>
      <c r="C5081" s="417" t="inlineStr">
        <is>
          <t>Burnley 011</t>
        </is>
      </c>
      <c r="D5081" s="417" t="inlineStr">
        <is>
          <t>E07000117</t>
        </is>
      </c>
      <c r="E5081" s="417" t="inlineStr">
        <is>
          <t>Burnley</t>
        </is>
      </c>
      <c r="F5081" s="417" t="inlineStr">
        <is>
          <t>North West</t>
        </is>
      </c>
      <c r="G5081" s="380" t="inlineStr">
        <is>
          <t>RT Rural</t>
        </is>
      </c>
      <c r="H5081" s="413" t="inlineStr">
        <is>
          <t>Rural</t>
        </is>
      </c>
    </row>
    <row r="5082" ht="15.75" customFormat="1" customHeight="1" s="41">
      <c r="B5082" s="416" t="inlineStr">
        <is>
          <t>E02005189</t>
        </is>
      </c>
      <c r="C5082" s="417" t="inlineStr">
        <is>
          <t>Chorley 001</t>
        </is>
      </c>
      <c r="D5082" s="417" t="inlineStr">
        <is>
          <t>E07000118</t>
        </is>
      </c>
      <c r="E5082" s="417" t="inlineStr">
        <is>
          <t>Chorley</t>
        </is>
      </c>
      <c r="F5082" s="417" t="inlineStr">
        <is>
          <t>North West</t>
        </is>
      </c>
      <c r="G5082" s="380" t="inlineStr">
        <is>
          <t>RT Urban Big</t>
        </is>
      </c>
      <c r="H5082" s="413" t="inlineStr">
        <is>
          <t>Other Urban</t>
        </is>
      </c>
    </row>
    <row r="5083" ht="15.75" customFormat="1" customHeight="1" s="41">
      <c r="B5083" s="416" t="inlineStr">
        <is>
          <t>E02005190</t>
        </is>
      </c>
      <c r="C5083" s="417" t="inlineStr">
        <is>
          <t>Chorley 002</t>
        </is>
      </c>
      <c r="D5083" s="417" t="inlineStr">
        <is>
          <t>E07000118</t>
        </is>
      </c>
      <c r="E5083" s="417" t="inlineStr">
        <is>
          <t>Chorley</t>
        </is>
      </c>
      <c r="F5083" s="417" t="inlineStr">
        <is>
          <t>North West</t>
        </is>
      </c>
      <c r="G5083" s="380" t="inlineStr">
        <is>
          <t>RT Rural</t>
        </is>
      </c>
      <c r="H5083" s="413" t="inlineStr">
        <is>
          <t>Rural</t>
        </is>
      </c>
    </row>
    <row r="5084" ht="15.75" customFormat="1" customHeight="1" s="41">
      <c r="B5084" s="416" t="inlineStr">
        <is>
          <t>E02005191</t>
        </is>
      </c>
      <c r="C5084" s="417" t="inlineStr">
        <is>
          <t>Chorley 003</t>
        </is>
      </c>
      <c r="D5084" s="417" t="inlineStr">
        <is>
          <t>E07000118</t>
        </is>
      </c>
      <c r="E5084" s="417" t="inlineStr">
        <is>
          <t>Chorley</t>
        </is>
      </c>
      <c r="F5084" s="417" t="inlineStr">
        <is>
          <t>North West</t>
        </is>
      </c>
      <c r="G5084" s="380" t="inlineStr">
        <is>
          <t>RT Urban Big</t>
        </is>
      </c>
      <c r="H5084" s="413" t="inlineStr">
        <is>
          <t>Other Urban</t>
        </is>
      </c>
    </row>
    <row r="5085" ht="15.75" customFormat="1" customHeight="1" s="41">
      <c r="B5085" s="416" t="inlineStr">
        <is>
          <t>E02005192</t>
        </is>
      </c>
      <c r="C5085" s="417" t="inlineStr">
        <is>
          <t>Chorley 004</t>
        </is>
      </c>
      <c r="D5085" s="417" t="inlineStr">
        <is>
          <t>E07000118</t>
        </is>
      </c>
      <c r="E5085" s="417" t="inlineStr">
        <is>
          <t>Chorley</t>
        </is>
      </c>
      <c r="F5085" s="417" t="inlineStr">
        <is>
          <t>North West</t>
        </is>
      </c>
      <c r="G5085" s="380" t="inlineStr">
        <is>
          <t>RT Rural</t>
        </is>
      </c>
      <c r="H5085" s="413" t="inlineStr">
        <is>
          <t>Rural</t>
        </is>
      </c>
    </row>
    <row r="5086" ht="15.75" customFormat="1" customHeight="1" s="41">
      <c r="B5086" s="416" t="inlineStr">
        <is>
          <t>E02005193</t>
        </is>
      </c>
      <c r="C5086" s="417" t="inlineStr">
        <is>
          <t>Chorley 005</t>
        </is>
      </c>
      <c r="D5086" s="417" t="inlineStr">
        <is>
          <t>E07000118</t>
        </is>
      </c>
      <c r="E5086" s="417" t="inlineStr">
        <is>
          <t>Chorley</t>
        </is>
      </c>
      <c r="F5086" s="417" t="inlineStr">
        <is>
          <t>North West</t>
        </is>
      </c>
      <c r="G5086" s="380" t="inlineStr">
        <is>
          <t>RT Urban Big</t>
        </is>
      </c>
      <c r="H5086" s="413" t="inlineStr">
        <is>
          <t>Other Urban</t>
        </is>
      </c>
    </row>
    <row r="5087" ht="15.75" customFormat="1" customHeight="1" s="41">
      <c r="B5087" s="416" t="inlineStr">
        <is>
          <t>E02005194</t>
        </is>
      </c>
      <c r="C5087" s="417" t="inlineStr">
        <is>
          <t>Chorley 006</t>
        </is>
      </c>
      <c r="D5087" s="417" t="inlineStr">
        <is>
          <t>E07000118</t>
        </is>
      </c>
      <c r="E5087" s="417" t="inlineStr">
        <is>
          <t>Chorley</t>
        </is>
      </c>
      <c r="F5087" s="417" t="inlineStr">
        <is>
          <t>North West</t>
        </is>
      </c>
      <c r="G5087" s="380" t="inlineStr">
        <is>
          <t>RT Urban Big</t>
        </is>
      </c>
      <c r="H5087" s="413" t="inlineStr">
        <is>
          <t>Other Urban</t>
        </is>
      </c>
    </row>
    <row r="5088" ht="15.75" customFormat="1" customHeight="1" s="41">
      <c r="B5088" s="416" t="inlineStr">
        <is>
          <t>E02005195</t>
        </is>
      </c>
      <c r="C5088" s="417" t="inlineStr">
        <is>
          <t>Chorley 007</t>
        </is>
      </c>
      <c r="D5088" s="417" t="inlineStr">
        <is>
          <t>E07000118</t>
        </is>
      </c>
      <c r="E5088" s="417" t="inlineStr">
        <is>
          <t>Chorley</t>
        </is>
      </c>
      <c r="F5088" s="417" t="inlineStr">
        <is>
          <t>North West</t>
        </is>
      </c>
      <c r="G5088" s="380" t="inlineStr">
        <is>
          <t>RT Rural</t>
        </is>
      </c>
      <c r="H5088" s="413" t="inlineStr">
        <is>
          <t>Rural</t>
        </is>
      </c>
    </row>
    <row r="5089" ht="15.75" customFormat="1" customHeight="1" s="41">
      <c r="B5089" s="416" t="inlineStr">
        <is>
          <t>E02005196</t>
        </is>
      </c>
      <c r="C5089" s="417" t="inlineStr">
        <is>
          <t>Chorley 008</t>
        </is>
      </c>
      <c r="D5089" s="417" t="inlineStr">
        <is>
          <t>E07000118</t>
        </is>
      </c>
      <c r="E5089" s="417" t="inlineStr">
        <is>
          <t>Chorley</t>
        </is>
      </c>
      <c r="F5089" s="417" t="inlineStr">
        <is>
          <t>North West</t>
        </is>
      </c>
      <c r="G5089" s="380" t="inlineStr">
        <is>
          <t>RT Urban Big</t>
        </is>
      </c>
      <c r="H5089" s="413" t="inlineStr">
        <is>
          <t>Other Urban</t>
        </is>
      </c>
    </row>
    <row r="5090" ht="15.75" customFormat="1" customHeight="1" s="41">
      <c r="B5090" s="416" t="inlineStr">
        <is>
          <t>E02005197</t>
        </is>
      </c>
      <c r="C5090" s="417" t="inlineStr">
        <is>
          <t>Chorley 009</t>
        </is>
      </c>
      <c r="D5090" s="417" t="inlineStr">
        <is>
          <t>E07000118</t>
        </is>
      </c>
      <c r="E5090" s="417" t="inlineStr">
        <is>
          <t>Chorley</t>
        </is>
      </c>
      <c r="F5090" s="417" t="inlineStr">
        <is>
          <t>North West</t>
        </is>
      </c>
      <c r="G5090" s="380" t="inlineStr">
        <is>
          <t>RT Urban Big</t>
        </is>
      </c>
      <c r="H5090" s="413" t="inlineStr">
        <is>
          <t>Other Urban</t>
        </is>
      </c>
    </row>
    <row r="5091" ht="15.75" customFormat="1" customHeight="1" s="41">
      <c r="B5091" s="416" t="inlineStr">
        <is>
          <t>E02005198</t>
        </is>
      </c>
      <c r="C5091" s="417" t="inlineStr">
        <is>
          <t>Chorley 010</t>
        </is>
      </c>
      <c r="D5091" s="417" t="inlineStr">
        <is>
          <t>E07000118</t>
        </is>
      </c>
      <c r="E5091" s="417" t="inlineStr">
        <is>
          <t>Chorley</t>
        </is>
      </c>
      <c r="F5091" s="417" t="inlineStr">
        <is>
          <t>North West</t>
        </is>
      </c>
      <c r="G5091" s="380" t="inlineStr">
        <is>
          <t>RT Urban Big</t>
        </is>
      </c>
      <c r="H5091" s="413" t="inlineStr">
        <is>
          <t>Other Urban</t>
        </is>
      </c>
    </row>
    <row r="5092" ht="15.75" customFormat="1" customHeight="1" s="41">
      <c r="B5092" s="416" t="inlineStr">
        <is>
          <t>E02005199</t>
        </is>
      </c>
      <c r="C5092" s="417" t="inlineStr">
        <is>
          <t>Chorley 011</t>
        </is>
      </c>
      <c r="D5092" s="417" t="inlineStr">
        <is>
          <t>E07000118</t>
        </is>
      </c>
      <c r="E5092" s="417" t="inlineStr">
        <is>
          <t>Chorley</t>
        </is>
      </c>
      <c r="F5092" s="417" t="inlineStr">
        <is>
          <t>North West</t>
        </is>
      </c>
      <c r="G5092" s="380" t="inlineStr">
        <is>
          <t>RT Rural</t>
        </is>
      </c>
      <c r="H5092" s="413" t="inlineStr">
        <is>
          <t>Rural</t>
        </is>
      </c>
    </row>
    <row r="5093" ht="15.75" customFormat="1" customHeight="1" s="41">
      <c r="B5093" s="416" t="inlineStr">
        <is>
          <t>E02005200</t>
        </is>
      </c>
      <c r="C5093" s="417" t="inlineStr">
        <is>
          <t>Chorley 012</t>
        </is>
      </c>
      <c r="D5093" s="417" t="inlineStr">
        <is>
          <t>E07000118</t>
        </is>
      </c>
      <c r="E5093" s="417" t="inlineStr">
        <is>
          <t>Chorley</t>
        </is>
      </c>
      <c r="F5093" s="417" t="inlineStr">
        <is>
          <t>North West</t>
        </is>
      </c>
      <c r="G5093" s="380" t="inlineStr">
        <is>
          <t>RT Urban Big</t>
        </is>
      </c>
      <c r="H5093" s="413" t="inlineStr">
        <is>
          <t>Other Urban</t>
        </is>
      </c>
    </row>
    <row r="5094" ht="15.75" customFormat="1" customHeight="1" s="41">
      <c r="B5094" s="416" t="inlineStr">
        <is>
          <t>E02005201</t>
        </is>
      </c>
      <c r="C5094" s="417" t="inlineStr">
        <is>
          <t>Chorley 013</t>
        </is>
      </c>
      <c r="D5094" s="417" t="inlineStr">
        <is>
          <t>E07000118</t>
        </is>
      </c>
      <c r="E5094" s="417" t="inlineStr">
        <is>
          <t>Chorley</t>
        </is>
      </c>
      <c r="F5094" s="417" t="inlineStr">
        <is>
          <t>North West</t>
        </is>
      </c>
      <c r="G5094" s="380" t="inlineStr">
        <is>
          <t>RT Rural</t>
        </is>
      </c>
      <c r="H5094" s="413" t="inlineStr">
        <is>
          <t>Rural</t>
        </is>
      </c>
    </row>
    <row r="5095" ht="15.75" customFormat="1" customHeight="1" s="41">
      <c r="B5095" s="416" t="inlineStr">
        <is>
          <t>E02005202</t>
        </is>
      </c>
      <c r="C5095" s="417" t="inlineStr">
        <is>
          <t>Chorley 014</t>
        </is>
      </c>
      <c r="D5095" s="417" t="inlineStr">
        <is>
          <t>E07000118</t>
        </is>
      </c>
      <c r="E5095" s="417" t="inlineStr">
        <is>
          <t>Chorley</t>
        </is>
      </c>
      <c r="F5095" s="417" t="inlineStr">
        <is>
          <t>North West</t>
        </is>
      </c>
      <c r="G5095" s="380" t="inlineStr">
        <is>
          <t>RT Rural</t>
        </is>
      </c>
      <c r="H5095" s="413" t="inlineStr">
        <is>
          <t>Rural</t>
        </is>
      </c>
    </row>
    <row r="5096" ht="15.75" customFormat="1" customHeight="1" s="41">
      <c r="B5096" s="416" t="inlineStr">
        <is>
          <t>E02005203</t>
        </is>
      </c>
      <c r="C5096" s="417" t="inlineStr">
        <is>
          <t>Fylde 001</t>
        </is>
      </c>
      <c r="D5096" s="417" t="inlineStr">
        <is>
          <t>E07000119</t>
        </is>
      </c>
      <c r="E5096" s="417" t="inlineStr">
        <is>
          <t>Fylde</t>
        </is>
      </c>
      <c r="F5096" s="417" t="inlineStr">
        <is>
          <t>North West</t>
        </is>
      </c>
      <c r="G5096" s="380" t="inlineStr">
        <is>
          <t>RT Rural</t>
        </is>
      </c>
      <c r="H5096" s="413" t="inlineStr">
        <is>
          <t>Rural</t>
        </is>
      </c>
    </row>
    <row r="5097" ht="15.75" customFormat="1" customHeight="1" s="41">
      <c r="B5097" s="416" t="inlineStr">
        <is>
          <t>E02005204</t>
        </is>
      </c>
      <c r="C5097" s="417" t="inlineStr">
        <is>
          <t>Fylde 002</t>
        </is>
      </c>
      <c r="D5097" s="417" t="inlineStr">
        <is>
          <t>E07000119</t>
        </is>
      </c>
      <c r="E5097" s="417" t="inlineStr">
        <is>
          <t>Fylde</t>
        </is>
      </c>
      <c r="F5097" s="417" t="inlineStr">
        <is>
          <t>North West</t>
        </is>
      </c>
      <c r="G5097" s="380" t="inlineStr">
        <is>
          <t>RT Rural</t>
        </is>
      </c>
      <c r="H5097" s="413" t="inlineStr">
        <is>
          <t>Rural</t>
        </is>
      </c>
    </row>
    <row r="5098" ht="15.75" customFormat="1" customHeight="1" s="41">
      <c r="B5098" s="416" t="inlineStr">
        <is>
          <t>E02005205</t>
        </is>
      </c>
      <c r="C5098" s="417" t="inlineStr">
        <is>
          <t>Fylde 003</t>
        </is>
      </c>
      <c r="D5098" s="417" t="inlineStr">
        <is>
          <t>E07000119</t>
        </is>
      </c>
      <c r="E5098" s="417" t="inlineStr">
        <is>
          <t>Fylde</t>
        </is>
      </c>
      <c r="F5098" s="417" t="inlineStr">
        <is>
          <t>North West</t>
        </is>
      </c>
      <c r="G5098" s="380" t="inlineStr">
        <is>
          <t>RT Rural</t>
        </is>
      </c>
      <c r="H5098" s="413" t="inlineStr">
        <is>
          <t>Rural</t>
        </is>
      </c>
    </row>
    <row r="5099" ht="15.75" customFormat="1" customHeight="1" s="41">
      <c r="B5099" s="416" t="inlineStr">
        <is>
          <t>E02005206</t>
        </is>
      </c>
      <c r="C5099" s="417" t="inlineStr">
        <is>
          <t>Fylde 004</t>
        </is>
      </c>
      <c r="D5099" s="417" t="inlineStr">
        <is>
          <t>E07000119</t>
        </is>
      </c>
      <c r="E5099" s="417" t="inlineStr">
        <is>
          <t>Fylde</t>
        </is>
      </c>
      <c r="F5099" s="417" t="inlineStr">
        <is>
          <t>North West</t>
        </is>
      </c>
      <c r="G5099" s="380" t="inlineStr">
        <is>
          <t>RT Urban Big</t>
        </is>
      </c>
      <c r="H5099" s="413" t="inlineStr">
        <is>
          <t>Other Urban</t>
        </is>
      </c>
    </row>
    <row r="5100" ht="15.75" customFormat="1" customHeight="1" s="41">
      <c r="B5100" s="416" t="inlineStr">
        <is>
          <t>E02005207</t>
        </is>
      </c>
      <c r="C5100" s="417" t="inlineStr">
        <is>
          <t>Fylde 005</t>
        </is>
      </c>
      <c r="D5100" s="417" t="inlineStr">
        <is>
          <t>E07000119</t>
        </is>
      </c>
      <c r="E5100" s="417" t="inlineStr">
        <is>
          <t>Fylde</t>
        </is>
      </c>
      <c r="F5100" s="417" t="inlineStr">
        <is>
          <t>North West</t>
        </is>
      </c>
      <c r="G5100" s="380" t="inlineStr">
        <is>
          <t>RT Urban Big</t>
        </is>
      </c>
      <c r="H5100" s="413" t="inlineStr">
        <is>
          <t>Other Urban</t>
        </is>
      </c>
    </row>
    <row r="5101" ht="15.75" customFormat="1" customHeight="1" s="41">
      <c r="B5101" s="416" t="inlineStr">
        <is>
          <t>E02005208</t>
        </is>
      </c>
      <c r="C5101" s="417" t="inlineStr">
        <is>
          <t>Fylde 006</t>
        </is>
      </c>
      <c r="D5101" s="417" t="inlineStr">
        <is>
          <t>E07000119</t>
        </is>
      </c>
      <c r="E5101" s="417" t="inlineStr">
        <is>
          <t>Fylde</t>
        </is>
      </c>
      <c r="F5101" s="417" t="inlineStr">
        <is>
          <t>North West</t>
        </is>
      </c>
      <c r="G5101" s="380" t="inlineStr">
        <is>
          <t>RT Urban Big</t>
        </is>
      </c>
      <c r="H5101" s="413" t="inlineStr">
        <is>
          <t>Other Urban</t>
        </is>
      </c>
    </row>
    <row r="5102" ht="15.75" customFormat="1" customHeight="1" s="41">
      <c r="B5102" s="416" t="inlineStr">
        <is>
          <t>E02005209</t>
        </is>
      </c>
      <c r="C5102" s="417" t="inlineStr">
        <is>
          <t>Fylde 007</t>
        </is>
      </c>
      <c r="D5102" s="417" t="inlineStr">
        <is>
          <t>E07000119</t>
        </is>
      </c>
      <c r="E5102" s="417" t="inlineStr">
        <is>
          <t>Fylde</t>
        </is>
      </c>
      <c r="F5102" s="417" t="inlineStr">
        <is>
          <t>North West</t>
        </is>
      </c>
      <c r="G5102" s="380" t="inlineStr">
        <is>
          <t>RT Rural</t>
        </is>
      </c>
      <c r="H5102" s="413" t="inlineStr">
        <is>
          <t>Rural</t>
        </is>
      </c>
    </row>
    <row r="5103" ht="15.75" customFormat="1" customHeight="1" s="41">
      <c r="B5103" s="416" t="inlineStr">
        <is>
          <t>E02005210</t>
        </is>
      </c>
      <c r="C5103" s="417" t="inlineStr">
        <is>
          <t>Fylde 008</t>
        </is>
      </c>
      <c r="D5103" s="417" t="inlineStr">
        <is>
          <t>E07000119</t>
        </is>
      </c>
      <c r="E5103" s="417" t="inlineStr">
        <is>
          <t>Fylde</t>
        </is>
      </c>
      <c r="F5103" s="417" t="inlineStr">
        <is>
          <t>North West</t>
        </is>
      </c>
      <c r="G5103" s="380" t="inlineStr">
        <is>
          <t>RT Urban Big</t>
        </is>
      </c>
      <c r="H5103" s="413" t="inlineStr">
        <is>
          <t>Other Urban</t>
        </is>
      </c>
    </row>
    <row r="5104" ht="15.75" customFormat="1" customHeight="1" s="41">
      <c r="B5104" s="416" t="inlineStr">
        <is>
          <t>E02005211</t>
        </is>
      </c>
      <c r="C5104" s="417" t="inlineStr">
        <is>
          <t>Fylde 009</t>
        </is>
      </c>
      <c r="D5104" s="417" t="inlineStr">
        <is>
          <t>E07000119</t>
        </is>
      </c>
      <c r="E5104" s="417" t="inlineStr">
        <is>
          <t>Fylde</t>
        </is>
      </c>
      <c r="F5104" s="417" t="inlineStr">
        <is>
          <t>North West</t>
        </is>
      </c>
      <c r="G5104" s="380" t="inlineStr">
        <is>
          <t>RT Urban Big</t>
        </is>
      </c>
      <c r="H5104" s="413" t="inlineStr">
        <is>
          <t>Other Urban</t>
        </is>
      </c>
    </row>
    <row r="5105" ht="15.75" customFormat="1" customHeight="1" s="41">
      <c r="B5105" s="416" t="inlineStr">
        <is>
          <t>E02005212</t>
        </is>
      </c>
      <c r="C5105" s="417" t="inlineStr">
        <is>
          <t>Hyndburn 001</t>
        </is>
      </c>
      <c r="D5105" s="417" t="inlineStr">
        <is>
          <t>E07000120</t>
        </is>
      </c>
      <c r="E5105" s="417" t="inlineStr">
        <is>
          <t>Hyndburn</t>
        </is>
      </c>
      <c r="F5105" s="417" t="inlineStr">
        <is>
          <t>North West</t>
        </is>
      </c>
      <c r="G5105" s="380" t="inlineStr">
        <is>
          <t>RT Urban Medium</t>
        </is>
      </c>
      <c r="H5105" s="413" t="inlineStr">
        <is>
          <t>Other Urban</t>
        </is>
      </c>
    </row>
    <row r="5106" ht="15.75" customFormat="1" customHeight="1" s="41">
      <c r="B5106" s="416" t="inlineStr">
        <is>
          <t>E02005213</t>
        </is>
      </c>
      <c r="C5106" s="417" t="inlineStr">
        <is>
          <t>Hyndburn 002</t>
        </is>
      </c>
      <c r="D5106" s="417" t="inlineStr">
        <is>
          <t>E07000120</t>
        </is>
      </c>
      <c r="E5106" s="417" t="inlineStr">
        <is>
          <t>Hyndburn</t>
        </is>
      </c>
      <c r="F5106" s="417" t="inlineStr">
        <is>
          <t>North West</t>
        </is>
      </c>
      <c r="G5106" s="380" t="inlineStr">
        <is>
          <t>RT Urban Medium</t>
        </is>
      </c>
      <c r="H5106" s="413" t="inlineStr">
        <is>
          <t>Other Urban</t>
        </is>
      </c>
    </row>
    <row r="5107" ht="15.75" customFormat="1" customHeight="1" s="41">
      <c r="B5107" s="416" t="inlineStr">
        <is>
          <t>E02005214</t>
        </is>
      </c>
      <c r="C5107" s="417" t="inlineStr">
        <is>
          <t>Hyndburn 003</t>
        </is>
      </c>
      <c r="D5107" s="417" t="inlineStr">
        <is>
          <t>E07000120</t>
        </is>
      </c>
      <c r="E5107" s="417" t="inlineStr">
        <is>
          <t>Hyndburn</t>
        </is>
      </c>
      <c r="F5107" s="417" t="inlineStr">
        <is>
          <t>North West</t>
        </is>
      </c>
      <c r="G5107" s="380" t="inlineStr">
        <is>
          <t>RT Urban Small</t>
        </is>
      </c>
      <c r="H5107" s="413" t="inlineStr">
        <is>
          <t>Other Urban</t>
        </is>
      </c>
    </row>
    <row r="5108" ht="15.75" customFormat="1" customHeight="1" s="41">
      <c r="B5108" s="416" t="inlineStr">
        <is>
          <t>E02005215</t>
        </is>
      </c>
      <c r="C5108" s="417" t="inlineStr">
        <is>
          <t>Hyndburn 004</t>
        </is>
      </c>
      <c r="D5108" s="417" t="inlineStr">
        <is>
          <t>E07000120</t>
        </is>
      </c>
      <c r="E5108" s="417" t="inlineStr">
        <is>
          <t>Hyndburn</t>
        </is>
      </c>
      <c r="F5108" s="417" t="inlineStr">
        <is>
          <t>North West</t>
        </is>
      </c>
      <c r="G5108" s="380" t="inlineStr">
        <is>
          <t>RT Urban Medium</t>
        </is>
      </c>
      <c r="H5108" s="413" t="inlineStr">
        <is>
          <t>Other Urban</t>
        </is>
      </c>
    </row>
    <row r="5109" ht="15.75" customFormat="1" customHeight="1" s="41">
      <c r="B5109" s="416" t="inlineStr">
        <is>
          <t>E02005216</t>
        </is>
      </c>
      <c r="C5109" s="417" t="inlineStr">
        <is>
          <t>Hyndburn 005</t>
        </is>
      </c>
      <c r="D5109" s="417" t="inlineStr">
        <is>
          <t>E07000120</t>
        </is>
      </c>
      <c r="E5109" s="417" t="inlineStr">
        <is>
          <t>Hyndburn</t>
        </is>
      </c>
      <c r="F5109" s="417" t="inlineStr">
        <is>
          <t>North West</t>
        </is>
      </c>
      <c r="G5109" s="380" t="inlineStr">
        <is>
          <t>RT Urban Medium</t>
        </is>
      </c>
      <c r="H5109" s="413" t="inlineStr">
        <is>
          <t>Other Urban</t>
        </is>
      </c>
    </row>
    <row r="5110" ht="15.75" customFormat="1" customHeight="1" s="41">
      <c r="B5110" s="416" t="inlineStr">
        <is>
          <t>E02005217</t>
        </is>
      </c>
      <c r="C5110" s="417" t="inlineStr">
        <is>
          <t>Hyndburn 006</t>
        </is>
      </c>
      <c r="D5110" s="417" t="inlineStr">
        <is>
          <t>E07000120</t>
        </is>
      </c>
      <c r="E5110" s="417" t="inlineStr">
        <is>
          <t>Hyndburn</t>
        </is>
      </c>
      <c r="F5110" s="417" t="inlineStr">
        <is>
          <t>North West</t>
        </is>
      </c>
      <c r="G5110" s="380" t="inlineStr">
        <is>
          <t>RT Urban Medium</t>
        </is>
      </c>
      <c r="H5110" s="413" t="inlineStr">
        <is>
          <t>Other Urban</t>
        </is>
      </c>
    </row>
    <row r="5111" ht="15.75" customFormat="1" customHeight="1" s="41">
      <c r="B5111" s="416" t="inlineStr">
        <is>
          <t>E02005218</t>
        </is>
      </c>
      <c r="C5111" s="417" t="inlineStr">
        <is>
          <t>Hyndburn 007</t>
        </is>
      </c>
      <c r="D5111" s="417" t="inlineStr">
        <is>
          <t>E07000120</t>
        </is>
      </c>
      <c r="E5111" s="417" t="inlineStr">
        <is>
          <t>Hyndburn</t>
        </is>
      </c>
      <c r="F5111" s="417" t="inlineStr">
        <is>
          <t>North West</t>
        </is>
      </c>
      <c r="G5111" s="380" t="inlineStr">
        <is>
          <t>RT Urban Medium</t>
        </is>
      </c>
      <c r="H5111" s="413" t="inlineStr">
        <is>
          <t>Other Urban</t>
        </is>
      </c>
    </row>
    <row r="5112" ht="15.75" customFormat="1" customHeight="1" s="41">
      <c r="B5112" s="416" t="inlineStr">
        <is>
          <t>E02005219</t>
        </is>
      </c>
      <c r="C5112" s="417" t="inlineStr">
        <is>
          <t>Hyndburn 008</t>
        </is>
      </c>
      <c r="D5112" s="417" t="inlineStr">
        <is>
          <t>E07000120</t>
        </is>
      </c>
      <c r="E5112" s="417" t="inlineStr">
        <is>
          <t>Hyndburn</t>
        </is>
      </c>
      <c r="F5112" s="417" t="inlineStr">
        <is>
          <t>North West</t>
        </is>
      </c>
      <c r="G5112" s="380" t="inlineStr">
        <is>
          <t>RT Urban Medium</t>
        </is>
      </c>
      <c r="H5112" s="413" t="inlineStr">
        <is>
          <t>Other Urban</t>
        </is>
      </c>
    </row>
    <row r="5113" ht="15.75" customFormat="1" customHeight="1" s="41">
      <c r="B5113" s="416" t="inlineStr">
        <is>
          <t>E02005220</t>
        </is>
      </c>
      <c r="C5113" s="417" t="inlineStr">
        <is>
          <t>Hyndburn 009</t>
        </is>
      </c>
      <c r="D5113" s="417" t="inlineStr">
        <is>
          <t>E07000120</t>
        </is>
      </c>
      <c r="E5113" s="417" t="inlineStr">
        <is>
          <t>Hyndburn</t>
        </is>
      </c>
      <c r="F5113" s="417" t="inlineStr">
        <is>
          <t>North West</t>
        </is>
      </c>
      <c r="G5113" s="380" t="inlineStr">
        <is>
          <t>RT Rural</t>
        </is>
      </c>
      <c r="H5113" s="413" t="inlineStr">
        <is>
          <t>Rural</t>
        </is>
      </c>
    </row>
    <row r="5114" ht="15.75" customFormat="1" customHeight="1" s="41">
      <c r="B5114" s="416" t="inlineStr">
        <is>
          <t>E02005221</t>
        </is>
      </c>
      <c r="C5114" s="417" t="inlineStr">
        <is>
          <t>Lancaster 001</t>
        </is>
      </c>
      <c r="D5114" s="417" t="inlineStr">
        <is>
          <t>E07000121</t>
        </is>
      </c>
      <c r="E5114" s="417" t="inlineStr">
        <is>
          <t>Lancaster</t>
        </is>
      </c>
      <c r="F5114" s="417" t="inlineStr">
        <is>
          <t>North West</t>
        </is>
      </c>
      <c r="G5114" s="380" t="inlineStr">
        <is>
          <t>RT Rural</t>
        </is>
      </c>
      <c r="H5114" s="413" t="inlineStr">
        <is>
          <t>Rural</t>
        </is>
      </c>
    </row>
    <row r="5115" ht="15.75" customFormat="1" customHeight="1" s="41">
      <c r="B5115" s="416" t="inlineStr">
        <is>
          <t>E02005222</t>
        </is>
      </c>
      <c r="C5115" s="417" t="inlineStr">
        <is>
          <t>Lancaster 002</t>
        </is>
      </c>
      <c r="D5115" s="417" t="inlineStr">
        <is>
          <t>E07000121</t>
        </is>
      </c>
      <c r="E5115" s="417" t="inlineStr">
        <is>
          <t>Lancaster</t>
        </is>
      </c>
      <c r="F5115" s="417" t="inlineStr">
        <is>
          <t>North West</t>
        </is>
      </c>
      <c r="G5115" s="380" t="inlineStr">
        <is>
          <t>RT Rural</t>
        </is>
      </c>
      <c r="H5115" s="413" t="inlineStr">
        <is>
          <t>Rural</t>
        </is>
      </c>
    </row>
    <row r="5116" ht="15.75" customFormat="1" customHeight="1" s="41">
      <c r="B5116" s="416" t="inlineStr">
        <is>
          <t>E02005223</t>
        </is>
      </c>
      <c r="C5116" s="417" t="inlineStr">
        <is>
          <t>Lancaster 003</t>
        </is>
      </c>
      <c r="D5116" s="417" t="inlineStr">
        <is>
          <t>E07000121</t>
        </is>
      </c>
      <c r="E5116" s="417" t="inlineStr">
        <is>
          <t>Lancaster</t>
        </is>
      </c>
      <c r="F5116" s="417" t="inlineStr">
        <is>
          <t>North West</t>
        </is>
      </c>
      <c r="G5116" s="380" t="inlineStr">
        <is>
          <t>RT Rural</t>
        </is>
      </c>
      <c r="H5116" s="413" t="inlineStr">
        <is>
          <t>Rural</t>
        </is>
      </c>
    </row>
    <row r="5117" ht="15.75" customFormat="1" customHeight="1" s="41">
      <c r="B5117" s="416" t="inlineStr">
        <is>
          <t>E02005224</t>
        </is>
      </c>
      <c r="C5117" s="417" t="inlineStr">
        <is>
          <t>Lancaster 004</t>
        </is>
      </c>
      <c r="D5117" s="417" t="inlineStr">
        <is>
          <t>E07000121</t>
        </is>
      </c>
      <c r="E5117" s="417" t="inlineStr">
        <is>
          <t>Lancaster</t>
        </is>
      </c>
      <c r="F5117" s="417" t="inlineStr">
        <is>
          <t>North West</t>
        </is>
      </c>
      <c r="G5117" s="380" t="inlineStr">
        <is>
          <t>RT Urban Medium</t>
        </is>
      </c>
      <c r="H5117" s="413" t="inlineStr">
        <is>
          <t>Other Urban</t>
        </is>
      </c>
    </row>
    <row r="5118" ht="15.75" customFormat="1" customHeight="1" s="41">
      <c r="B5118" s="416" t="inlineStr">
        <is>
          <t>E02005225</t>
        </is>
      </c>
      <c r="C5118" s="417" t="inlineStr">
        <is>
          <t>Lancaster 005</t>
        </is>
      </c>
      <c r="D5118" s="417" t="inlineStr">
        <is>
          <t>E07000121</t>
        </is>
      </c>
      <c r="E5118" s="417" t="inlineStr">
        <is>
          <t>Lancaster</t>
        </is>
      </c>
      <c r="F5118" s="417" t="inlineStr">
        <is>
          <t>North West</t>
        </is>
      </c>
      <c r="G5118" s="380" t="inlineStr">
        <is>
          <t>RT Rural</t>
        </is>
      </c>
      <c r="H5118" s="413" t="inlineStr">
        <is>
          <t>Rural</t>
        </is>
      </c>
    </row>
    <row r="5119" ht="15.75" customFormat="1" customHeight="1" s="41">
      <c r="B5119" s="416" t="inlineStr">
        <is>
          <t>E02005226</t>
        </is>
      </c>
      <c r="C5119" s="417" t="inlineStr">
        <is>
          <t>Lancaster 006</t>
        </is>
      </c>
      <c r="D5119" s="417" t="inlineStr">
        <is>
          <t>E07000121</t>
        </is>
      </c>
      <c r="E5119" s="417" t="inlineStr">
        <is>
          <t>Lancaster</t>
        </is>
      </c>
      <c r="F5119" s="417" t="inlineStr">
        <is>
          <t>North West</t>
        </is>
      </c>
      <c r="G5119" s="380" t="inlineStr">
        <is>
          <t>RT Urban Medium</t>
        </is>
      </c>
      <c r="H5119" s="413" t="inlineStr">
        <is>
          <t>Other Urban</t>
        </is>
      </c>
    </row>
    <row r="5120" ht="15.75" customFormat="1" customHeight="1" s="41">
      <c r="B5120" s="416" t="inlineStr">
        <is>
          <t>E02005228</t>
        </is>
      </c>
      <c r="C5120" s="417" t="inlineStr">
        <is>
          <t>Lancaster 008</t>
        </is>
      </c>
      <c r="D5120" s="417" t="inlineStr">
        <is>
          <t>E07000121</t>
        </is>
      </c>
      <c r="E5120" s="417" t="inlineStr">
        <is>
          <t>Lancaster</t>
        </is>
      </c>
      <c r="F5120" s="417" t="inlineStr">
        <is>
          <t>North West</t>
        </is>
      </c>
      <c r="G5120" s="380" t="inlineStr">
        <is>
          <t>RT Urban Medium</t>
        </is>
      </c>
      <c r="H5120" s="413" t="inlineStr">
        <is>
          <t>Other Urban</t>
        </is>
      </c>
    </row>
    <row r="5121" ht="15.75" customFormat="1" customHeight="1" s="41">
      <c r="B5121" s="416" t="inlineStr">
        <is>
          <t>E02005229</t>
        </is>
      </c>
      <c r="C5121" s="417" t="inlineStr">
        <is>
          <t>Lancaster 009</t>
        </is>
      </c>
      <c r="D5121" s="417" t="inlineStr">
        <is>
          <t>E07000121</t>
        </is>
      </c>
      <c r="E5121" s="417" t="inlineStr">
        <is>
          <t>Lancaster</t>
        </is>
      </c>
      <c r="F5121" s="417" t="inlineStr">
        <is>
          <t>North West</t>
        </is>
      </c>
      <c r="G5121" s="380" t="inlineStr">
        <is>
          <t>RT Urban Medium</t>
        </is>
      </c>
      <c r="H5121" s="413" t="inlineStr">
        <is>
          <t>Other Urban</t>
        </is>
      </c>
    </row>
    <row r="5122" ht="15.75" customFormat="1" customHeight="1" s="41">
      <c r="B5122" s="416" t="inlineStr">
        <is>
          <t>E02005230</t>
        </is>
      </c>
      <c r="C5122" s="417" t="inlineStr">
        <is>
          <t>Lancaster 010</t>
        </is>
      </c>
      <c r="D5122" s="417" t="inlineStr">
        <is>
          <t>E07000121</t>
        </is>
      </c>
      <c r="E5122" s="417" t="inlineStr">
        <is>
          <t>Lancaster</t>
        </is>
      </c>
      <c r="F5122" s="417" t="inlineStr">
        <is>
          <t>North West</t>
        </is>
      </c>
      <c r="G5122" s="380" t="inlineStr">
        <is>
          <t>RT Urban Medium</t>
        </is>
      </c>
      <c r="H5122" s="413" t="inlineStr">
        <is>
          <t>Other Urban</t>
        </is>
      </c>
    </row>
    <row r="5123" ht="15.75" customFormat="1" customHeight="1" s="41">
      <c r="B5123" s="416" t="inlineStr">
        <is>
          <t>E02005231</t>
        </is>
      </c>
      <c r="C5123" s="417" t="inlineStr">
        <is>
          <t>Lancaster 011</t>
        </is>
      </c>
      <c r="D5123" s="417" t="inlineStr">
        <is>
          <t>E07000121</t>
        </is>
      </c>
      <c r="E5123" s="417" t="inlineStr">
        <is>
          <t>Lancaster</t>
        </is>
      </c>
      <c r="F5123" s="417" t="inlineStr">
        <is>
          <t>North West</t>
        </is>
      </c>
      <c r="G5123" s="380" t="inlineStr">
        <is>
          <t>RT Urban Medium</t>
        </is>
      </c>
      <c r="H5123" s="413" t="inlineStr">
        <is>
          <t>Other Urban</t>
        </is>
      </c>
    </row>
    <row r="5124" ht="15.75" customFormat="1" customHeight="1" s="41">
      <c r="B5124" s="416" t="inlineStr">
        <is>
          <t>E02005233</t>
        </is>
      </c>
      <c r="C5124" s="417" t="inlineStr">
        <is>
          <t>Lancaster 013</t>
        </is>
      </c>
      <c r="D5124" s="417" t="inlineStr">
        <is>
          <t>E07000121</t>
        </is>
      </c>
      <c r="E5124" s="417" t="inlineStr">
        <is>
          <t>Lancaster</t>
        </is>
      </c>
      <c r="F5124" s="417" t="inlineStr">
        <is>
          <t>North West</t>
        </is>
      </c>
      <c r="G5124" s="380" t="inlineStr">
        <is>
          <t>RT Urban Medium</t>
        </is>
      </c>
      <c r="H5124" s="413" t="inlineStr">
        <is>
          <t>Other Urban</t>
        </is>
      </c>
    </row>
    <row r="5125" ht="15.75" customFormat="1" customHeight="1" s="41">
      <c r="B5125" s="416" t="inlineStr">
        <is>
          <t>E02005234</t>
        </is>
      </c>
      <c r="C5125" s="417" t="inlineStr">
        <is>
          <t>Lancaster 014</t>
        </is>
      </c>
      <c r="D5125" s="417" t="inlineStr">
        <is>
          <t>E07000121</t>
        </is>
      </c>
      <c r="E5125" s="417" t="inlineStr">
        <is>
          <t>Lancaster</t>
        </is>
      </c>
      <c r="F5125" s="417" t="inlineStr">
        <is>
          <t>North West</t>
        </is>
      </c>
      <c r="G5125" s="380" t="inlineStr">
        <is>
          <t>RT Urban Medium</t>
        </is>
      </c>
      <c r="H5125" s="413" t="inlineStr">
        <is>
          <t>Other Urban</t>
        </is>
      </c>
    </row>
    <row r="5126" ht="15.75" customFormat="1" customHeight="1" s="41">
      <c r="B5126" s="416" t="inlineStr">
        <is>
          <t>E02005235</t>
        </is>
      </c>
      <c r="C5126" s="417" t="inlineStr">
        <is>
          <t>Lancaster 015</t>
        </is>
      </c>
      <c r="D5126" s="417" t="inlineStr">
        <is>
          <t>E07000121</t>
        </is>
      </c>
      <c r="E5126" s="417" t="inlineStr">
        <is>
          <t>Lancaster</t>
        </is>
      </c>
      <c r="F5126" s="417" t="inlineStr">
        <is>
          <t>North West</t>
        </is>
      </c>
      <c r="G5126" s="380" t="inlineStr">
        <is>
          <t>RT Urban Medium</t>
        </is>
      </c>
      <c r="H5126" s="413" t="inlineStr">
        <is>
          <t>Other Urban</t>
        </is>
      </c>
    </row>
    <row r="5127" ht="15.75" customFormat="1" customHeight="1" s="41">
      <c r="B5127" s="416" t="inlineStr">
        <is>
          <t>E02005236</t>
        </is>
      </c>
      <c r="C5127" s="417" t="inlineStr">
        <is>
          <t>Lancaster 016</t>
        </is>
      </c>
      <c r="D5127" s="417" t="inlineStr">
        <is>
          <t>E07000121</t>
        </is>
      </c>
      <c r="E5127" s="417" t="inlineStr">
        <is>
          <t>Lancaster</t>
        </is>
      </c>
      <c r="F5127" s="417" t="inlineStr">
        <is>
          <t>North West</t>
        </is>
      </c>
      <c r="G5127" s="380" t="inlineStr">
        <is>
          <t>RT Urban Small</t>
        </is>
      </c>
      <c r="H5127" s="413" t="inlineStr">
        <is>
          <t>Other Urban</t>
        </is>
      </c>
    </row>
    <row r="5128" ht="15.75" customFormat="1" customHeight="1" s="41">
      <c r="B5128" s="416" t="inlineStr">
        <is>
          <t>E02005237</t>
        </is>
      </c>
      <c r="C5128" s="417" t="inlineStr">
        <is>
          <t>Lancaster 017</t>
        </is>
      </c>
      <c r="D5128" s="417" t="inlineStr">
        <is>
          <t>E07000121</t>
        </is>
      </c>
      <c r="E5128" s="417" t="inlineStr">
        <is>
          <t>Lancaster</t>
        </is>
      </c>
      <c r="F5128" s="417" t="inlineStr">
        <is>
          <t>North West</t>
        </is>
      </c>
      <c r="G5128" s="380" t="inlineStr">
        <is>
          <t>RT Urban Medium</t>
        </is>
      </c>
      <c r="H5128" s="413" t="inlineStr">
        <is>
          <t>Other Urban</t>
        </is>
      </c>
    </row>
    <row r="5129" ht="15.75" customFormat="1" customHeight="1" s="41">
      <c r="B5129" s="416" t="inlineStr">
        <is>
          <t>E02005238</t>
        </is>
      </c>
      <c r="C5129" s="417" t="inlineStr">
        <is>
          <t>Lancaster 018</t>
        </is>
      </c>
      <c r="D5129" s="417" t="inlineStr">
        <is>
          <t>E07000121</t>
        </is>
      </c>
      <c r="E5129" s="417" t="inlineStr">
        <is>
          <t>Lancaster</t>
        </is>
      </c>
      <c r="F5129" s="417" t="inlineStr">
        <is>
          <t>North West</t>
        </is>
      </c>
      <c r="G5129" s="380" t="inlineStr">
        <is>
          <t>RT Urban Medium</t>
        </is>
      </c>
      <c r="H5129" s="413" t="inlineStr">
        <is>
          <t>Other Urban</t>
        </is>
      </c>
    </row>
    <row r="5130" ht="15.75" customFormat="1" customHeight="1" s="41">
      <c r="B5130" s="416" t="inlineStr">
        <is>
          <t>E02005239</t>
        </is>
      </c>
      <c r="C5130" s="417" t="inlineStr">
        <is>
          <t>Lancaster 019</t>
        </is>
      </c>
      <c r="D5130" s="417" t="inlineStr">
        <is>
          <t>E07000121</t>
        </is>
      </c>
      <c r="E5130" s="417" t="inlineStr">
        <is>
          <t>Lancaster</t>
        </is>
      </c>
      <c r="F5130" s="417" t="inlineStr">
        <is>
          <t>North West</t>
        </is>
      </c>
      <c r="G5130" s="380" t="inlineStr">
        <is>
          <t>RT Rural</t>
        </is>
      </c>
      <c r="H5130" s="413" t="inlineStr">
        <is>
          <t>Rural</t>
        </is>
      </c>
    </row>
    <row r="5131" ht="15.75" customFormat="1" customHeight="1" s="41">
      <c r="B5131" s="416" t="inlineStr">
        <is>
          <t>E02005240</t>
        </is>
      </c>
      <c r="C5131" s="417" t="inlineStr">
        <is>
          <t>Pendle 001</t>
        </is>
      </c>
      <c r="D5131" s="417" t="inlineStr">
        <is>
          <t>E07000122</t>
        </is>
      </c>
      <c r="E5131" s="417" t="inlineStr">
        <is>
          <t>Pendle</t>
        </is>
      </c>
      <c r="F5131" s="417" t="inlineStr">
        <is>
          <t>North West</t>
        </is>
      </c>
      <c r="G5131" s="380" t="inlineStr">
        <is>
          <t>RT Rural</t>
        </is>
      </c>
      <c r="H5131" s="413" t="inlineStr">
        <is>
          <t>Rural</t>
        </is>
      </c>
    </row>
    <row r="5132" ht="15.75" customFormat="1" customHeight="1" s="41">
      <c r="B5132" s="416" t="inlineStr">
        <is>
          <t>E02005241</t>
        </is>
      </c>
      <c r="C5132" s="417" t="inlineStr">
        <is>
          <t>Pendle 002</t>
        </is>
      </c>
      <c r="D5132" s="417" t="inlineStr">
        <is>
          <t>E07000122</t>
        </is>
      </c>
      <c r="E5132" s="417" t="inlineStr">
        <is>
          <t>Pendle</t>
        </is>
      </c>
      <c r="F5132" s="417" t="inlineStr">
        <is>
          <t>North West</t>
        </is>
      </c>
      <c r="G5132" s="380" t="inlineStr">
        <is>
          <t>RT Rural</t>
        </is>
      </c>
      <c r="H5132" s="413" t="inlineStr">
        <is>
          <t>Rural</t>
        </is>
      </c>
    </row>
    <row r="5133" ht="15.75" customFormat="1" customHeight="1" s="41">
      <c r="B5133" s="416" t="inlineStr">
        <is>
          <t>E02005242</t>
        </is>
      </c>
      <c r="C5133" s="417" t="inlineStr">
        <is>
          <t>Pendle 003</t>
        </is>
      </c>
      <c r="D5133" s="417" t="inlineStr">
        <is>
          <t>E07000122</t>
        </is>
      </c>
      <c r="E5133" s="417" t="inlineStr">
        <is>
          <t>Pendle</t>
        </is>
      </c>
      <c r="F5133" s="417" t="inlineStr">
        <is>
          <t>North West</t>
        </is>
      </c>
      <c r="G5133" s="380" t="inlineStr">
        <is>
          <t>RT Rural</t>
        </is>
      </c>
      <c r="H5133" s="413" t="inlineStr">
        <is>
          <t>Rural</t>
        </is>
      </c>
    </row>
    <row r="5134" ht="15.75" customFormat="1" customHeight="1" s="41">
      <c r="B5134" s="416" t="inlineStr">
        <is>
          <t>E02005243</t>
        </is>
      </c>
      <c r="C5134" s="417" t="inlineStr">
        <is>
          <t>Pendle 004</t>
        </is>
      </c>
      <c r="D5134" s="417" t="inlineStr">
        <is>
          <t>E07000122</t>
        </is>
      </c>
      <c r="E5134" s="417" t="inlineStr">
        <is>
          <t>Pendle</t>
        </is>
      </c>
      <c r="F5134" s="417" t="inlineStr">
        <is>
          <t>North West</t>
        </is>
      </c>
      <c r="G5134" s="380" t="inlineStr">
        <is>
          <t>RT Urban Large</t>
        </is>
      </c>
      <c r="H5134" s="413" t="inlineStr">
        <is>
          <t>Other Urban</t>
        </is>
      </c>
    </row>
    <row r="5135" ht="15.75" customFormat="1" customHeight="1" s="41">
      <c r="B5135" s="416" t="inlineStr">
        <is>
          <t>E02005244</t>
        </is>
      </c>
      <c r="C5135" s="417" t="inlineStr">
        <is>
          <t>Pendle 005</t>
        </is>
      </c>
      <c r="D5135" s="417" t="inlineStr">
        <is>
          <t>E07000122</t>
        </is>
      </c>
      <c r="E5135" s="417" t="inlineStr">
        <is>
          <t>Pendle</t>
        </is>
      </c>
      <c r="F5135" s="417" t="inlineStr">
        <is>
          <t>North West</t>
        </is>
      </c>
      <c r="G5135" s="380" t="inlineStr">
        <is>
          <t>RT Urban Large</t>
        </is>
      </c>
      <c r="H5135" s="413" t="inlineStr">
        <is>
          <t>Other Urban</t>
        </is>
      </c>
    </row>
    <row r="5136" ht="15.75" customFormat="1" customHeight="1" s="41">
      <c r="B5136" s="416" t="inlineStr">
        <is>
          <t>E02005245</t>
        </is>
      </c>
      <c r="C5136" s="417" t="inlineStr">
        <is>
          <t>Pendle 006</t>
        </is>
      </c>
      <c r="D5136" s="417" t="inlineStr">
        <is>
          <t>E07000122</t>
        </is>
      </c>
      <c r="E5136" s="417" t="inlineStr">
        <is>
          <t>Pendle</t>
        </is>
      </c>
      <c r="F5136" s="417" t="inlineStr">
        <is>
          <t>North West</t>
        </is>
      </c>
      <c r="G5136" s="380" t="inlineStr">
        <is>
          <t>RT Rural</t>
        </is>
      </c>
      <c r="H5136" s="413" t="inlineStr">
        <is>
          <t>Rural</t>
        </is>
      </c>
    </row>
    <row r="5137" ht="15.75" customFormat="1" customHeight="1" s="41">
      <c r="B5137" s="416" t="inlineStr">
        <is>
          <t>E02005246</t>
        </is>
      </c>
      <c r="C5137" s="417" t="inlineStr">
        <is>
          <t>Pendle 007</t>
        </is>
      </c>
      <c r="D5137" s="417" t="inlineStr">
        <is>
          <t>E07000122</t>
        </is>
      </c>
      <c r="E5137" s="417" t="inlineStr">
        <is>
          <t>Pendle</t>
        </is>
      </c>
      <c r="F5137" s="417" t="inlineStr">
        <is>
          <t>North West</t>
        </is>
      </c>
      <c r="G5137" s="380" t="inlineStr">
        <is>
          <t>RT Urban Large</t>
        </is>
      </c>
      <c r="H5137" s="413" t="inlineStr">
        <is>
          <t>Other Urban</t>
        </is>
      </c>
    </row>
    <row r="5138" ht="15.75" customFormat="1" customHeight="1" s="41">
      <c r="B5138" s="416" t="inlineStr">
        <is>
          <t>E02005247</t>
        </is>
      </c>
      <c r="C5138" s="417" t="inlineStr">
        <is>
          <t>Pendle 008</t>
        </is>
      </c>
      <c r="D5138" s="417" t="inlineStr">
        <is>
          <t>E07000122</t>
        </is>
      </c>
      <c r="E5138" s="417" t="inlineStr">
        <is>
          <t>Pendle</t>
        </is>
      </c>
      <c r="F5138" s="417" t="inlineStr">
        <is>
          <t>North West</t>
        </is>
      </c>
      <c r="G5138" s="380" t="inlineStr">
        <is>
          <t>RT Rural</t>
        </is>
      </c>
      <c r="H5138" s="413" t="inlineStr">
        <is>
          <t>Rural</t>
        </is>
      </c>
    </row>
    <row r="5139" ht="15.75" customFormat="1" customHeight="1" s="41">
      <c r="B5139" s="416" t="inlineStr">
        <is>
          <t>E02005248</t>
        </is>
      </c>
      <c r="C5139" s="417" t="inlineStr">
        <is>
          <t>Pendle 009</t>
        </is>
      </c>
      <c r="D5139" s="417" t="inlineStr">
        <is>
          <t>E07000122</t>
        </is>
      </c>
      <c r="E5139" s="417" t="inlineStr">
        <is>
          <t>Pendle</t>
        </is>
      </c>
      <c r="F5139" s="417" t="inlineStr">
        <is>
          <t>North West</t>
        </is>
      </c>
      <c r="G5139" s="380" t="inlineStr">
        <is>
          <t>RT Urban Large</t>
        </is>
      </c>
      <c r="H5139" s="413" t="inlineStr">
        <is>
          <t>Other Urban</t>
        </is>
      </c>
    </row>
    <row r="5140" ht="15.75" customFormat="1" customHeight="1" s="41">
      <c r="B5140" s="416" t="inlineStr">
        <is>
          <t>E02005249</t>
        </is>
      </c>
      <c r="C5140" s="417" t="inlineStr">
        <is>
          <t>Pendle 010</t>
        </is>
      </c>
      <c r="D5140" s="417" t="inlineStr">
        <is>
          <t>E07000122</t>
        </is>
      </c>
      <c r="E5140" s="417" t="inlineStr">
        <is>
          <t>Pendle</t>
        </is>
      </c>
      <c r="F5140" s="417" t="inlineStr">
        <is>
          <t>North West</t>
        </is>
      </c>
      <c r="G5140" s="380" t="inlineStr">
        <is>
          <t>RT Urban Large</t>
        </is>
      </c>
      <c r="H5140" s="413" t="inlineStr">
        <is>
          <t>Other Urban</t>
        </is>
      </c>
    </row>
    <row r="5141" ht="15.75" customFormat="1" customHeight="1" s="41">
      <c r="B5141" s="416" t="inlineStr">
        <is>
          <t>E02005250</t>
        </is>
      </c>
      <c r="C5141" s="417" t="inlineStr">
        <is>
          <t>Pendle 011</t>
        </is>
      </c>
      <c r="D5141" s="417" t="inlineStr">
        <is>
          <t>E07000122</t>
        </is>
      </c>
      <c r="E5141" s="417" t="inlineStr">
        <is>
          <t>Pendle</t>
        </is>
      </c>
      <c r="F5141" s="417" t="inlineStr">
        <is>
          <t>North West</t>
        </is>
      </c>
      <c r="G5141" s="380" t="inlineStr">
        <is>
          <t>RT Urban Large</t>
        </is>
      </c>
      <c r="H5141" s="413" t="inlineStr">
        <is>
          <t>Other Urban</t>
        </is>
      </c>
    </row>
    <row r="5142" ht="15.75" customFormat="1" customHeight="1" s="41">
      <c r="B5142" s="416" t="inlineStr">
        <is>
          <t>E02005251</t>
        </is>
      </c>
      <c r="C5142" s="417" t="inlineStr">
        <is>
          <t>Pendle 012</t>
        </is>
      </c>
      <c r="D5142" s="417" t="inlineStr">
        <is>
          <t>E07000122</t>
        </is>
      </c>
      <c r="E5142" s="417" t="inlineStr">
        <is>
          <t>Pendle</t>
        </is>
      </c>
      <c r="F5142" s="417" t="inlineStr">
        <is>
          <t>North West</t>
        </is>
      </c>
      <c r="G5142" s="380" t="inlineStr">
        <is>
          <t>RT Urban Large</t>
        </is>
      </c>
      <c r="H5142" s="413" t="inlineStr">
        <is>
          <t>Other Urban</t>
        </is>
      </c>
    </row>
    <row r="5143" ht="15.75" customFormat="1" customHeight="1" s="41">
      <c r="B5143" s="416" t="inlineStr">
        <is>
          <t>E02005252</t>
        </is>
      </c>
      <c r="C5143" s="417" t="inlineStr">
        <is>
          <t>Pendle 013</t>
        </is>
      </c>
      <c r="D5143" s="417" t="inlineStr">
        <is>
          <t>E07000122</t>
        </is>
      </c>
      <c r="E5143" s="417" t="inlineStr">
        <is>
          <t>Pendle</t>
        </is>
      </c>
      <c r="F5143" s="417" t="inlineStr">
        <is>
          <t>North West</t>
        </is>
      </c>
      <c r="G5143" s="380" t="inlineStr">
        <is>
          <t>RT Urban Large</t>
        </is>
      </c>
      <c r="H5143" s="413" t="inlineStr">
        <is>
          <t>Other Urban</t>
        </is>
      </c>
    </row>
    <row r="5144" ht="15.75" customFormat="1" customHeight="1" s="41">
      <c r="B5144" s="416" t="inlineStr">
        <is>
          <t>E02005253</t>
        </is>
      </c>
      <c r="C5144" s="417" t="inlineStr">
        <is>
          <t>Preston 001</t>
        </is>
      </c>
      <c r="D5144" s="417" t="inlineStr">
        <is>
          <t>E07000123</t>
        </is>
      </c>
      <c r="E5144" s="417" t="inlineStr">
        <is>
          <t>Preston</t>
        </is>
      </c>
      <c r="F5144" s="417" t="inlineStr">
        <is>
          <t>North West</t>
        </is>
      </c>
      <c r="G5144" s="380" t="inlineStr">
        <is>
          <t>RT Rural</t>
        </is>
      </c>
      <c r="H5144" s="413" t="inlineStr">
        <is>
          <t>Rural</t>
        </is>
      </c>
    </row>
    <row r="5145" ht="15.75" customFormat="1" customHeight="1" s="41">
      <c r="B5145" s="416" t="inlineStr">
        <is>
          <t>E02005254</t>
        </is>
      </c>
      <c r="C5145" s="417" t="inlineStr">
        <is>
          <t>Preston 002</t>
        </is>
      </c>
      <c r="D5145" s="417" t="inlineStr">
        <is>
          <t>E07000123</t>
        </is>
      </c>
      <c r="E5145" s="417" t="inlineStr">
        <is>
          <t>Preston</t>
        </is>
      </c>
      <c r="F5145" s="417" t="inlineStr">
        <is>
          <t>North West</t>
        </is>
      </c>
      <c r="G5145" s="380" t="inlineStr">
        <is>
          <t>RT Rural</t>
        </is>
      </c>
      <c r="H5145" s="413" t="inlineStr">
        <is>
          <t>Rural</t>
        </is>
      </c>
    </row>
    <row r="5146" ht="15.75" customFormat="1" customHeight="1" s="41">
      <c r="B5146" s="416" t="inlineStr">
        <is>
          <t>E02005255</t>
        </is>
      </c>
      <c r="C5146" s="417" t="inlineStr">
        <is>
          <t>Preston 003</t>
        </is>
      </c>
      <c r="D5146" s="417" t="inlineStr">
        <is>
          <t>E07000123</t>
        </is>
      </c>
      <c r="E5146" s="417" t="inlineStr">
        <is>
          <t>Preston</t>
        </is>
      </c>
      <c r="F5146" s="417" t="inlineStr">
        <is>
          <t>North West</t>
        </is>
      </c>
      <c r="G5146" s="380" t="inlineStr">
        <is>
          <t>RT Urban Big</t>
        </is>
      </c>
      <c r="H5146" s="413" t="inlineStr">
        <is>
          <t>Other Urban</t>
        </is>
      </c>
    </row>
    <row r="5147" ht="15.75" customFormat="1" customHeight="1" s="41">
      <c r="B5147" s="416" t="inlineStr">
        <is>
          <t>E02005256</t>
        </is>
      </c>
      <c r="C5147" s="417" t="inlineStr">
        <is>
          <t>Preston 004</t>
        </is>
      </c>
      <c r="D5147" s="417" t="inlineStr">
        <is>
          <t>E07000123</t>
        </is>
      </c>
      <c r="E5147" s="417" t="inlineStr">
        <is>
          <t>Preston</t>
        </is>
      </c>
      <c r="F5147" s="417" t="inlineStr">
        <is>
          <t>North West</t>
        </is>
      </c>
      <c r="G5147" s="380" t="inlineStr">
        <is>
          <t>RT Urban Big</t>
        </is>
      </c>
      <c r="H5147" s="413" t="inlineStr">
        <is>
          <t>Other Urban</t>
        </is>
      </c>
    </row>
    <row r="5148" ht="15.75" customFormat="1" customHeight="1" s="41">
      <c r="B5148" s="416" t="inlineStr">
        <is>
          <t>E02005257</t>
        </is>
      </c>
      <c r="C5148" s="417" t="inlineStr">
        <is>
          <t>Preston 005</t>
        </is>
      </c>
      <c r="D5148" s="417" t="inlineStr">
        <is>
          <t>E07000123</t>
        </is>
      </c>
      <c r="E5148" s="417" t="inlineStr">
        <is>
          <t>Preston</t>
        </is>
      </c>
      <c r="F5148" s="417" t="inlineStr">
        <is>
          <t>North West</t>
        </is>
      </c>
      <c r="G5148" s="380" t="inlineStr">
        <is>
          <t>RT Urban Big</t>
        </is>
      </c>
      <c r="H5148" s="413" t="inlineStr">
        <is>
          <t>Other Urban</t>
        </is>
      </c>
    </row>
    <row r="5149" ht="15.75" customFormat="1" customHeight="1" s="41">
      <c r="B5149" s="416" t="inlineStr">
        <is>
          <t>E02005258</t>
        </is>
      </c>
      <c r="C5149" s="417" t="inlineStr">
        <is>
          <t>Preston 006</t>
        </is>
      </c>
      <c r="D5149" s="417" t="inlineStr">
        <is>
          <t>E07000123</t>
        </is>
      </c>
      <c r="E5149" s="417" t="inlineStr">
        <is>
          <t>Preston</t>
        </is>
      </c>
      <c r="F5149" s="417" t="inlineStr">
        <is>
          <t>North West</t>
        </is>
      </c>
      <c r="G5149" s="380" t="inlineStr">
        <is>
          <t>RT Urban Big</t>
        </is>
      </c>
      <c r="H5149" s="413" t="inlineStr">
        <is>
          <t>Other Urban</t>
        </is>
      </c>
    </row>
    <row r="5150" ht="15.75" customFormat="1" customHeight="1" s="41">
      <c r="B5150" s="416" t="inlineStr">
        <is>
          <t>E02005259</t>
        </is>
      </c>
      <c r="C5150" s="417" t="inlineStr">
        <is>
          <t>Preston 007</t>
        </is>
      </c>
      <c r="D5150" s="417" t="inlineStr">
        <is>
          <t>E07000123</t>
        </is>
      </c>
      <c r="E5150" s="417" t="inlineStr">
        <is>
          <t>Preston</t>
        </is>
      </c>
      <c r="F5150" s="417" t="inlineStr">
        <is>
          <t>North West</t>
        </is>
      </c>
      <c r="G5150" s="380" t="inlineStr">
        <is>
          <t>RT Urban Big</t>
        </is>
      </c>
      <c r="H5150" s="413" t="inlineStr">
        <is>
          <t>Other Urban</t>
        </is>
      </c>
    </row>
    <row r="5151" ht="15.75" customFormat="1" customHeight="1" s="41">
      <c r="B5151" s="416" t="inlineStr">
        <is>
          <t>E02005260</t>
        </is>
      </c>
      <c r="C5151" s="417" t="inlineStr">
        <is>
          <t>Preston 008</t>
        </is>
      </c>
      <c r="D5151" s="417" t="inlineStr">
        <is>
          <t>E07000123</t>
        </is>
      </c>
      <c r="E5151" s="417" t="inlineStr">
        <is>
          <t>Preston</t>
        </is>
      </c>
      <c r="F5151" s="417" t="inlineStr">
        <is>
          <t>North West</t>
        </is>
      </c>
      <c r="G5151" s="380" t="inlineStr">
        <is>
          <t>RT Urban Big</t>
        </is>
      </c>
      <c r="H5151" s="413" t="inlineStr">
        <is>
          <t>Other Urban</t>
        </is>
      </c>
    </row>
    <row r="5152" ht="15.75" customFormat="1" customHeight="1" s="41">
      <c r="B5152" s="416" t="inlineStr">
        <is>
          <t>E02005261</t>
        </is>
      </c>
      <c r="C5152" s="417" t="inlineStr">
        <is>
          <t>Preston 009</t>
        </is>
      </c>
      <c r="D5152" s="417" t="inlineStr">
        <is>
          <t>E07000123</t>
        </is>
      </c>
      <c r="E5152" s="417" t="inlineStr">
        <is>
          <t>Preston</t>
        </is>
      </c>
      <c r="F5152" s="417" t="inlineStr">
        <is>
          <t>North West</t>
        </is>
      </c>
      <c r="G5152" s="380" t="inlineStr">
        <is>
          <t>RT Urban Big</t>
        </is>
      </c>
      <c r="H5152" s="413" t="inlineStr">
        <is>
          <t>Other Urban</t>
        </is>
      </c>
    </row>
    <row r="5153" ht="15.75" customFormat="1" customHeight="1" s="41">
      <c r="B5153" s="416" t="inlineStr">
        <is>
          <t>E02005262</t>
        </is>
      </c>
      <c r="C5153" s="417" t="inlineStr">
        <is>
          <t>Preston 010</t>
        </is>
      </c>
      <c r="D5153" s="417" t="inlineStr">
        <is>
          <t>E07000123</t>
        </is>
      </c>
      <c r="E5153" s="417" t="inlineStr">
        <is>
          <t>Preston</t>
        </is>
      </c>
      <c r="F5153" s="417" t="inlineStr">
        <is>
          <t>North West</t>
        </is>
      </c>
      <c r="G5153" s="380" t="inlineStr">
        <is>
          <t>RT Urban Big</t>
        </is>
      </c>
      <c r="H5153" s="413" t="inlineStr">
        <is>
          <t>Other Urban</t>
        </is>
      </c>
    </row>
    <row r="5154" ht="15.75" customFormat="1" customHeight="1" s="41">
      <c r="B5154" s="416" t="inlineStr">
        <is>
          <t>E02005263</t>
        </is>
      </c>
      <c r="C5154" s="417" t="inlineStr">
        <is>
          <t>Preston 011</t>
        </is>
      </c>
      <c r="D5154" s="417" t="inlineStr">
        <is>
          <t>E07000123</t>
        </is>
      </c>
      <c r="E5154" s="417" t="inlineStr">
        <is>
          <t>Preston</t>
        </is>
      </c>
      <c r="F5154" s="417" t="inlineStr">
        <is>
          <t>North West</t>
        </is>
      </c>
      <c r="G5154" s="380" t="inlineStr">
        <is>
          <t>RT Urban Big</t>
        </is>
      </c>
      <c r="H5154" s="413" t="inlineStr">
        <is>
          <t>Other Urban</t>
        </is>
      </c>
    </row>
    <row r="5155" ht="15.75" customFormat="1" customHeight="1" s="41">
      <c r="B5155" s="416" t="inlineStr">
        <is>
          <t>E02005264</t>
        </is>
      </c>
      <c r="C5155" s="417" t="inlineStr">
        <is>
          <t>Preston 012</t>
        </is>
      </c>
      <c r="D5155" s="417" t="inlineStr">
        <is>
          <t>E07000123</t>
        </is>
      </c>
      <c r="E5155" s="417" t="inlineStr">
        <is>
          <t>Preston</t>
        </is>
      </c>
      <c r="F5155" s="417" t="inlineStr">
        <is>
          <t>North West</t>
        </is>
      </c>
      <c r="G5155" s="380" t="inlineStr">
        <is>
          <t>RT Urban Big</t>
        </is>
      </c>
      <c r="H5155" s="413" t="inlineStr">
        <is>
          <t>Other Urban</t>
        </is>
      </c>
    </row>
    <row r="5156" ht="15.75" customFormat="1" customHeight="1" s="41">
      <c r="B5156" s="416" t="inlineStr">
        <is>
          <t>E02005265</t>
        </is>
      </c>
      <c r="C5156" s="417" t="inlineStr">
        <is>
          <t>Preston 013</t>
        </is>
      </c>
      <c r="D5156" s="417" t="inlineStr">
        <is>
          <t>E07000123</t>
        </is>
      </c>
      <c r="E5156" s="417" t="inlineStr">
        <is>
          <t>Preston</t>
        </is>
      </c>
      <c r="F5156" s="417" t="inlineStr">
        <is>
          <t>North West</t>
        </is>
      </c>
      <c r="G5156" s="380" t="inlineStr">
        <is>
          <t>RT Urban Big</t>
        </is>
      </c>
      <c r="H5156" s="413" t="inlineStr">
        <is>
          <t>Other Urban</t>
        </is>
      </c>
    </row>
    <row r="5157" ht="15.75" customFormat="1" customHeight="1" s="41">
      <c r="B5157" s="416" t="inlineStr">
        <is>
          <t>E02005266</t>
        </is>
      </c>
      <c r="C5157" s="417" t="inlineStr">
        <is>
          <t>Preston 014</t>
        </is>
      </c>
      <c r="D5157" s="417" t="inlineStr">
        <is>
          <t>E07000123</t>
        </is>
      </c>
      <c r="E5157" s="417" t="inlineStr">
        <is>
          <t>Preston</t>
        </is>
      </c>
      <c r="F5157" s="417" t="inlineStr">
        <is>
          <t>North West</t>
        </is>
      </c>
      <c r="G5157" s="380" t="inlineStr">
        <is>
          <t>RT Urban Big</t>
        </is>
      </c>
      <c r="H5157" s="413" t="inlineStr">
        <is>
          <t>Other Urban</t>
        </is>
      </c>
    </row>
    <row r="5158" ht="15.75" customFormat="1" customHeight="1" s="41">
      <c r="B5158" s="416" t="inlineStr">
        <is>
          <t>E02005267</t>
        </is>
      </c>
      <c r="C5158" s="417" t="inlineStr">
        <is>
          <t>Preston 015</t>
        </is>
      </c>
      <c r="D5158" s="417" t="inlineStr">
        <is>
          <t>E07000123</t>
        </is>
      </c>
      <c r="E5158" s="417" t="inlineStr">
        <is>
          <t>Preston</t>
        </is>
      </c>
      <c r="F5158" s="417" t="inlineStr">
        <is>
          <t>North West</t>
        </is>
      </c>
      <c r="G5158" s="380" t="inlineStr">
        <is>
          <t>RT Urban Big</t>
        </is>
      </c>
      <c r="H5158" s="413" t="inlineStr">
        <is>
          <t>Other Urban</t>
        </is>
      </c>
    </row>
    <row r="5159" ht="15.75" customFormat="1" customHeight="1" s="41">
      <c r="B5159" s="416" t="inlineStr">
        <is>
          <t>E02005268</t>
        </is>
      </c>
      <c r="C5159" s="417" t="inlineStr">
        <is>
          <t>Preston 016</t>
        </is>
      </c>
      <c r="D5159" s="417" t="inlineStr">
        <is>
          <t>E07000123</t>
        </is>
      </c>
      <c r="E5159" s="417" t="inlineStr">
        <is>
          <t>Preston</t>
        </is>
      </c>
      <c r="F5159" s="417" t="inlineStr">
        <is>
          <t>North West</t>
        </is>
      </c>
      <c r="G5159" s="380" t="inlineStr">
        <is>
          <t>RT Urban Big</t>
        </is>
      </c>
      <c r="H5159" s="413" t="inlineStr">
        <is>
          <t>Other Urban</t>
        </is>
      </c>
    </row>
    <row r="5160" ht="15.75" customFormat="1" customHeight="1" s="41">
      <c r="B5160" s="416" t="inlineStr">
        <is>
          <t>E02005269</t>
        </is>
      </c>
      <c r="C5160" s="417" t="inlineStr">
        <is>
          <t>Preston 017</t>
        </is>
      </c>
      <c r="D5160" s="417" t="inlineStr">
        <is>
          <t>E07000123</t>
        </is>
      </c>
      <c r="E5160" s="417" t="inlineStr">
        <is>
          <t>Preston</t>
        </is>
      </c>
      <c r="F5160" s="417" t="inlineStr">
        <is>
          <t>North West</t>
        </is>
      </c>
      <c r="G5160" s="380" t="inlineStr">
        <is>
          <t>RT Urban Big</t>
        </is>
      </c>
      <c r="H5160" s="413" t="inlineStr">
        <is>
          <t>Other Urban</t>
        </is>
      </c>
    </row>
    <row r="5161" ht="15.75" customFormat="1" customHeight="1" s="41">
      <c r="B5161" s="416" t="inlineStr">
        <is>
          <t>E02005270</t>
        </is>
      </c>
      <c r="C5161" s="417" t="inlineStr">
        <is>
          <t>Ribble Valley 001</t>
        </is>
      </c>
      <c r="D5161" s="417" t="inlineStr">
        <is>
          <t>E07000124</t>
        </is>
      </c>
      <c r="E5161" s="417" t="inlineStr">
        <is>
          <t>Ribble Valley</t>
        </is>
      </c>
      <c r="F5161" s="417" t="inlineStr">
        <is>
          <t>North West</t>
        </is>
      </c>
      <c r="G5161" s="380" t="inlineStr">
        <is>
          <t>RT Rural</t>
        </is>
      </c>
      <c r="H5161" s="413" t="inlineStr">
        <is>
          <t>Rural</t>
        </is>
      </c>
    </row>
    <row r="5162" ht="15.75" customFormat="1" customHeight="1" s="41">
      <c r="B5162" s="416" t="inlineStr">
        <is>
          <t>E02005271</t>
        </is>
      </c>
      <c r="C5162" s="417" t="inlineStr">
        <is>
          <t>Ribble Valley 002</t>
        </is>
      </c>
      <c r="D5162" s="417" t="inlineStr">
        <is>
          <t>E07000124</t>
        </is>
      </c>
      <c r="E5162" s="417" t="inlineStr">
        <is>
          <t>Ribble Valley</t>
        </is>
      </c>
      <c r="F5162" s="417" t="inlineStr">
        <is>
          <t>North West</t>
        </is>
      </c>
      <c r="G5162" s="380" t="inlineStr">
        <is>
          <t>RT Urban Small</t>
        </is>
      </c>
      <c r="H5162" s="413" t="inlineStr">
        <is>
          <t>Other Urban</t>
        </is>
      </c>
    </row>
    <row r="5163" ht="15.75" customFormat="1" customHeight="1" s="41">
      <c r="B5163" s="416" t="inlineStr">
        <is>
          <t>E02005272</t>
        </is>
      </c>
      <c r="C5163" s="417" t="inlineStr">
        <is>
          <t>Ribble Valley 003</t>
        </is>
      </c>
      <c r="D5163" s="417" t="inlineStr">
        <is>
          <t>E07000124</t>
        </is>
      </c>
      <c r="E5163" s="417" t="inlineStr">
        <is>
          <t>Ribble Valley</t>
        </is>
      </c>
      <c r="F5163" s="417" t="inlineStr">
        <is>
          <t>North West</t>
        </is>
      </c>
      <c r="G5163" s="380" t="inlineStr">
        <is>
          <t>RT Urban Small</t>
        </is>
      </c>
      <c r="H5163" s="413" t="inlineStr">
        <is>
          <t>Other Urban</t>
        </is>
      </c>
    </row>
    <row r="5164" ht="15.75" customFormat="1" customHeight="1" s="41">
      <c r="B5164" s="416" t="inlineStr">
        <is>
          <t>E02005273</t>
        </is>
      </c>
      <c r="C5164" s="417" t="inlineStr">
        <is>
          <t>Ribble Valley 004</t>
        </is>
      </c>
      <c r="D5164" s="417" t="inlineStr">
        <is>
          <t>E07000124</t>
        </is>
      </c>
      <c r="E5164" s="417" t="inlineStr">
        <is>
          <t>Ribble Valley</t>
        </is>
      </c>
      <c r="F5164" s="417" t="inlineStr">
        <is>
          <t>North West</t>
        </is>
      </c>
      <c r="G5164" s="380" t="inlineStr">
        <is>
          <t>RT Rural</t>
        </is>
      </c>
      <c r="H5164" s="413" t="inlineStr">
        <is>
          <t>Rural</t>
        </is>
      </c>
    </row>
    <row r="5165" ht="15.75" customFormat="1" customHeight="1" s="41">
      <c r="B5165" s="416" t="inlineStr">
        <is>
          <t>E02005274</t>
        </is>
      </c>
      <c r="C5165" s="417" t="inlineStr">
        <is>
          <t>Ribble Valley 005</t>
        </is>
      </c>
      <c r="D5165" s="417" t="inlineStr">
        <is>
          <t>E07000124</t>
        </is>
      </c>
      <c r="E5165" s="417" t="inlineStr">
        <is>
          <t>Ribble Valley</t>
        </is>
      </c>
      <c r="F5165" s="417" t="inlineStr">
        <is>
          <t>North West</t>
        </is>
      </c>
      <c r="G5165" s="380" t="inlineStr">
        <is>
          <t>RT Rural</t>
        </is>
      </c>
      <c r="H5165" s="413" t="inlineStr">
        <is>
          <t>Rural</t>
        </is>
      </c>
    </row>
    <row r="5166" ht="15.75" customFormat="1" customHeight="1" s="41">
      <c r="B5166" s="416" t="inlineStr">
        <is>
          <t>E02005275</t>
        </is>
      </c>
      <c r="C5166" s="417" t="inlineStr">
        <is>
          <t>Ribble Valley 006</t>
        </is>
      </c>
      <c r="D5166" s="417" t="inlineStr">
        <is>
          <t>E07000124</t>
        </is>
      </c>
      <c r="E5166" s="417" t="inlineStr">
        <is>
          <t>Ribble Valley</t>
        </is>
      </c>
      <c r="F5166" s="417" t="inlineStr">
        <is>
          <t>North West</t>
        </is>
      </c>
      <c r="G5166" s="380" t="inlineStr">
        <is>
          <t>RT Rural</t>
        </is>
      </c>
      <c r="H5166" s="413" t="inlineStr">
        <is>
          <t>Rural</t>
        </is>
      </c>
    </row>
    <row r="5167" ht="15.75" customFormat="1" customHeight="1" s="41">
      <c r="B5167" s="416" t="inlineStr">
        <is>
          <t>E02005276</t>
        </is>
      </c>
      <c r="C5167" s="417" t="inlineStr">
        <is>
          <t>Ribble Valley 007</t>
        </is>
      </c>
      <c r="D5167" s="417" t="inlineStr">
        <is>
          <t>E07000124</t>
        </is>
      </c>
      <c r="E5167" s="417" t="inlineStr">
        <is>
          <t>Ribble Valley</t>
        </is>
      </c>
      <c r="F5167" s="417" t="inlineStr">
        <is>
          <t>North West</t>
        </is>
      </c>
      <c r="G5167" s="380" t="inlineStr">
        <is>
          <t>RT Rural</t>
        </is>
      </c>
      <c r="H5167" s="413" t="inlineStr">
        <is>
          <t>Rural</t>
        </is>
      </c>
    </row>
    <row r="5168" ht="15.75" customFormat="1" customHeight="1" s="41">
      <c r="B5168" s="416" t="inlineStr">
        <is>
          <t>E02005277</t>
        </is>
      </c>
      <c r="C5168" s="417" t="inlineStr">
        <is>
          <t>Ribble Valley 008</t>
        </is>
      </c>
      <c r="D5168" s="417" t="inlineStr">
        <is>
          <t>E07000124</t>
        </is>
      </c>
      <c r="E5168" s="417" t="inlineStr">
        <is>
          <t>Ribble Valley</t>
        </is>
      </c>
      <c r="F5168" s="417" t="inlineStr">
        <is>
          <t>North West</t>
        </is>
      </c>
      <c r="G5168" s="380" t="inlineStr">
        <is>
          <t>RT Rural</t>
        </is>
      </c>
      <c r="H5168" s="413" t="inlineStr">
        <is>
          <t>Rural</t>
        </is>
      </c>
    </row>
    <row r="5169" ht="15.75" customFormat="1" customHeight="1" s="41">
      <c r="B5169" s="416" t="inlineStr">
        <is>
          <t>E02005278</t>
        </is>
      </c>
      <c r="C5169" s="417" t="inlineStr">
        <is>
          <t>Rossendale 001</t>
        </is>
      </c>
      <c r="D5169" s="417" t="inlineStr">
        <is>
          <t>E07000125</t>
        </is>
      </c>
      <c r="E5169" s="417" t="inlineStr">
        <is>
          <t>Rossendale</t>
        </is>
      </c>
      <c r="F5169" s="417" t="inlineStr">
        <is>
          <t>North West</t>
        </is>
      </c>
      <c r="G5169" s="380" t="inlineStr">
        <is>
          <t>RT Rural</t>
        </is>
      </c>
      <c r="H5169" s="413" t="inlineStr">
        <is>
          <t>Rural</t>
        </is>
      </c>
    </row>
    <row r="5170" ht="15.75" customFormat="1" customHeight="1" s="41">
      <c r="B5170" s="416" t="inlineStr">
        <is>
          <t>E02005279</t>
        </is>
      </c>
      <c r="C5170" s="417" t="inlineStr">
        <is>
          <t>Rossendale 002</t>
        </is>
      </c>
      <c r="D5170" s="417" t="inlineStr">
        <is>
          <t>E07000125</t>
        </is>
      </c>
      <c r="E5170" s="417" t="inlineStr">
        <is>
          <t>Rossendale</t>
        </is>
      </c>
      <c r="F5170" s="417" t="inlineStr">
        <is>
          <t>North West</t>
        </is>
      </c>
      <c r="G5170" s="380" t="inlineStr">
        <is>
          <t>RT Urban Medium</t>
        </is>
      </c>
      <c r="H5170" s="413" t="inlineStr">
        <is>
          <t>Other Urban</t>
        </is>
      </c>
    </row>
    <row r="5171" ht="15.75" customFormat="1" customHeight="1" s="41">
      <c r="B5171" s="416" t="inlineStr">
        <is>
          <t>E02005280</t>
        </is>
      </c>
      <c r="C5171" s="417" t="inlineStr">
        <is>
          <t>Rossendale 003</t>
        </is>
      </c>
      <c r="D5171" s="417" t="inlineStr">
        <is>
          <t>E07000125</t>
        </is>
      </c>
      <c r="E5171" s="417" t="inlineStr">
        <is>
          <t>Rossendale</t>
        </is>
      </c>
      <c r="F5171" s="417" t="inlineStr">
        <is>
          <t>North West</t>
        </is>
      </c>
      <c r="G5171" s="380" t="inlineStr">
        <is>
          <t>RT Urban Medium</t>
        </is>
      </c>
      <c r="H5171" s="413" t="inlineStr">
        <is>
          <t>Other Urban</t>
        </is>
      </c>
    </row>
    <row r="5172" ht="15.75" customFormat="1" customHeight="1" s="41">
      <c r="B5172" s="416" t="inlineStr">
        <is>
          <t>E02005281</t>
        </is>
      </c>
      <c r="C5172" s="417" t="inlineStr">
        <is>
          <t>Rossendale 004</t>
        </is>
      </c>
      <c r="D5172" s="417" t="inlineStr">
        <is>
          <t>E07000125</t>
        </is>
      </c>
      <c r="E5172" s="417" t="inlineStr">
        <is>
          <t>Rossendale</t>
        </is>
      </c>
      <c r="F5172" s="417" t="inlineStr">
        <is>
          <t>North West</t>
        </is>
      </c>
      <c r="G5172" s="380" t="inlineStr">
        <is>
          <t>RT Urban Medium</t>
        </is>
      </c>
      <c r="H5172" s="413" t="inlineStr">
        <is>
          <t>Other Urban</t>
        </is>
      </c>
    </row>
    <row r="5173" ht="15.75" customFormat="1" customHeight="1" s="41">
      <c r="B5173" s="416" t="inlineStr">
        <is>
          <t>E02005284</t>
        </is>
      </c>
      <c r="C5173" s="417" t="inlineStr">
        <is>
          <t>Rossendale 007</t>
        </is>
      </c>
      <c r="D5173" s="417" t="inlineStr">
        <is>
          <t>E07000125</t>
        </is>
      </c>
      <c r="E5173" s="417" t="inlineStr">
        <is>
          <t>Rossendale</t>
        </is>
      </c>
      <c r="F5173" s="417" t="inlineStr">
        <is>
          <t>North West</t>
        </is>
      </c>
      <c r="G5173" s="380" t="inlineStr">
        <is>
          <t>RT Rural</t>
        </is>
      </c>
      <c r="H5173" s="413" t="inlineStr">
        <is>
          <t>Rural</t>
        </is>
      </c>
    </row>
    <row r="5174" ht="15.75" customFormat="1" customHeight="1" s="41">
      <c r="B5174" s="416" t="inlineStr">
        <is>
          <t>E02005285</t>
        </is>
      </c>
      <c r="C5174" s="417" t="inlineStr">
        <is>
          <t>Rossendale 008</t>
        </is>
      </c>
      <c r="D5174" s="417" t="inlineStr">
        <is>
          <t>E07000125</t>
        </is>
      </c>
      <c r="E5174" s="417" t="inlineStr">
        <is>
          <t>Rossendale</t>
        </is>
      </c>
      <c r="F5174" s="417" t="inlineStr">
        <is>
          <t>North West</t>
        </is>
      </c>
      <c r="G5174" s="380" t="inlineStr">
        <is>
          <t>RT Rural</t>
        </is>
      </c>
      <c r="H5174" s="413" t="inlineStr">
        <is>
          <t>Rural</t>
        </is>
      </c>
    </row>
    <row r="5175" ht="15.75" customFormat="1" customHeight="1" s="41">
      <c r="B5175" s="416" t="inlineStr">
        <is>
          <t>E02005286</t>
        </is>
      </c>
      <c r="C5175" s="417" t="inlineStr">
        <is>
          <t>Rossendale 009</t>
        </is>
      </c>
      <c r="D5175" s="417" t="inlineStr">
        <is>
          <t>E07000125</t>
        </is>
      </c>
      <c r="E5175" s="417" t="inlineStr">
        <is>
          <t>Rossendale</t>
        </is>
      </c>
      <c r="F5175" s="417" t="inlineStr">
        <is>
          <t>North West</t>
        </is>
      </c>
      <c r="G5175" s="380" t="inlineStr">
        <is>
          <t>RT Rural</t>
        </is>
      </c>
      <c r="H5175" s="413" t="inlineStr">
        <is>
          <t>Rural</t>
        </is>
      </c>
    </row>
    <row r="5176" ht="15.75" customFormat="1" customHeight="1" s="41">
      <c r="B5176" s="416" t="inlineStr">
        <is>
          <t>E02005287</t>
        </is>
      </c>
      <c r="C5176" s="417" t="inlineStr">
        <is>
          <t>South Ribble 001</t>
        </is>
      </c>
      <c r="D5176" s="417" t="inlineStr">
        <is>
          <t>E07000126</t>
        </is>
      </c>
      <c r="E5176" s="417" t="inlineStr">
        <is>
          <t>South Ribble</t>
        </is>
      </c>
      <c r="F5176" s="417" t="inlineStr">
        <is>
          <t>North West</t>
        </is>
      </c>
      <c r="G5176" s="380" t="inlineStr">
        <is>
          <t>RT Urban Big</t>
        </is>
      </c>
      <c r="H5176" s="413" t="inlineStr">
        <is>
          <t>Other Urban</t>
        </is>
      </c>
    </row>
    <row r="5177" ht="15.75" customFormat="1" customHeight="1" s="41">
      <c r="B5177" s="416" t="inlineStr">
        <is>
          <t>E02005288</t>
        </is>
      </c>
      <c r="C5177" s="417" t="inlineStr">
        <is>
          <t>South Ribble 002</t>
        </is>
      </c>
      <c r="D5177" s="417" t="inlineStr">
        <is>
          <t>E07000126</t>
        </is>
      </c>
      <c r="E5177" s="417" t="inlineStr">
        <is>
          <t>South Ribble</t>
        </is>
      </c>
      <c r="F5177" s="417" t="inlineStr">
        <is>
          <t>North West</t>
        </is>
      </c>
      <c r="G5177" s="380" t="inlineStr">
        <is>
          <t>RT Rural</t>
        </is>
      </c>
      <c r="H5177" s="413" t="inlineStr">
        <is>
          <t>Rural</t>
        </is>
      </c>
    </row>
    <row r="5178" ht="15.75" customFormat="1" customHeight="1" s="41">
      <c r="B5178" s="416" t="inlineStr">
        <is>
          <t>E02005289</t>
        </is>
      </c>
      <c r="C5178" s="417" t="inlineStr">
        <is>
          <t>South Ribble 003</t>
        </is>
      </c>
      <c r="D5178" s="417" t="inlineStr">
        <is>
          <t>E07000126</t>
        </is>
      </c>
      <c r="E5178" s="417" t="inlineStr">
        <is>
          <t>South Ribble</t>
        </is>
      </c>
      <c r="F5178" s="417" t="inlineStr">
        <is>
          <t>North West</t>
        </is>
      </c>
      <c r="G5178" s="380" t="inlineStr">
        <is>
          <t>RT Urban Big</t>
        </is>
      </c>
      <c r="H5178" s="413" t="inlineStr">
        <is>
          <t>Other Urban</t>
        </is>
      </c>
    </row>
    <row r="5179" ht="15.75" customFormat="1" customHeight="1" s="41">
      <c r="B5179" s="416" t="inlineStr">
        <is>
          <t>E02005290</t>
        </is>
      </c>
      <c r="C5179" s="417" t="inlineStr">
        <is>
          <t>South Ribble 004</t>
        </is>
      </c>
      <c r="D5179" s="417" t="inlineStr">
        <is>
          <t>E07000126</t>
        </is>
      </c>
      <c r="E5179" s="417" t="inlineStr">
        <is>
          <t>South Ribble</t>
        </is>
      </c>
      <c r="F5179" s="417" t="inlineStr">
        <is>
          <t>North West</t>
        </is>
      </c>
      <c r="G5179" s="380" t="inlineStr">
        <is>
          <t>RT Urban Big</t>
        </is>
      </c>
      <c r="H5179" s="413" t="inlineStr">
        <is>
          <t>Other Urban</t>
        </is>
      </c>
    </row>
    <row r="5180" ht="15.75" customFormat="1" customHeight="1" s="41">
      <c r="B5180" s="416" t="inlineStr">
        <is>
          <t>E02005291</t>
        </is>
      </c>
      <c r="C5180" s="417" t="inlineStr">
        <is>
          <t>South Ribble 005</t>
        </is>
      </c>
      <c r="D5180" s="417" t="inlineStr">
        <is>
          <t>E07000126</t>
        </is>
      </c>
      <c r="E5180" s="417" t="inlineStr">
        <is>
          <t>South Ribble</t>
        </is>
      </c>
      <c r="F5180" s="417" t="inlineStr">
        <is>
          <t>North West</t>
        </is>
      </c>
      <c r="G5180" s="380" t="inlineStr">
        <is>
          <t>RT Urban Big</t>
        </is>
      </c>
      <c r="H5180" s="413" t="inlineStr">
        <is>
          <t>Other Urban</t>
        </is>
      </c>
    </row>
    <row r="5181" ht="15.75" customFormat="1" customHeight="1" s="41">
      <c r="B5181" s="416" t="inlineStr">
        <is>
          <t>E02005292</t>
        </is>
      </c>
      <c r="C5181" s="417" t="inlineStr">
        <is>
          <t>South Ribble 006</t>
        </is>
      </c>
      <c r="D5181" s="417" t="inlineStr">
        <is>
          <t>E07000126</t>
        </is>
      </c>
      <c r="E5181" s="417" t="inlineStr">
        <is>
          <t>South Ribble</t>
        </is>
      </c>
      <c r="F5181" s="417" t="inlineStr">
        <is>
          <t>North West</t>
        </is>
      </c>
      <c r="G5181" s="380" t="inlineStr">
        <is>
          <t>RT Urban Big</t>
        </is>
      </c>
      <c r="H5181" s="413" t="inlineStr">
        <is>
          <t>Other Urban</t>
        </is>
      </c>
    </row>
    <row r="5182" ht="15.75" customFormat="1" customHeight="1" s="41">
      <c r="B5182" s="416" t="inlineStr">
        <is>
          <t>E02005293</t>
        </is>
      </c>
      <c r="C5182" s="417" t="inlineStr">
        <is>
          <t>South Ribble 007</t>
        </is>
      </c>
      <c r="D5182" s="417" t="inlineStr">
        <is>
          <t>E07000126</t>
        </is>
      </c>
      <c r="E5182" s="417" t="inlineStr">
        <is>
          <t>South Ribble</t>
        </is>
      </c>
      <c r="F5182" s="417" t="inlineStr">
        <is>
          <t>North West</t>
        </is>
      </c>
      <c r="G5182" s="380" t="inlineStr">
        <is>
          <t>RT Urban Big</t>
        </is>
      </c>
      <c r="H5182" s="413" t="inlineStr">
        <is>
          <t>Other Urban</t>
        </is>
      </c>
    </row>
    <row r="5183" ht="15.75" customFormat="1" customHeight="1" s="41">
      <c r="B5183" s="416" t="inlineStr">
        <is>
          <t>E02005294</t>
        </is>
      </c>
      <c r="C5183" s="417" t="inlineStr">
        <is>
          <t>South Ribble 008</t>
        </is>
      </c>
      <c r="D5183" s="417" t="inlineStr">
        <is>
          <t>E07000126</t>
        </is>
      </c>
      <c r="E5183" s="417" t="inlineStr">
        <is>
          <t>South Ribble</t>
        </is>
      </c>
      <c r="F5183" s="417" t="inlineStr">
        <is>
          <t>North West</t>
        </is>
      </c>
      <c r="G5183" s="380" t="inlineStr">
        <is>
          <t>RT Urban Big</t>
        </is>
      </c>
      <c r="H5183" s="413" t="inlineStr">
        <is>
          <t>Other Urban</t>
        </is>
      </c>
    </row>
    <row r="5184" ht="15.75" customFormat="1" customHeight="1" s="41">
      <c r="B5184" s="416" t="inlineStr">
        <is>
          <t>E02005295</t>
        </is>
      </c>
      <c r="C5184" s="417" t="inlineStr">
        <is>
          <t>South Ribble 009</t>
        </is>
      </c>
      <c r="D5184" s="417" t="inlineStr">
        <is>
          <t>E07000126</t>
        </is>
      </c>
      <c r="E5184" s="417" t="inlineStr">
        <is>
          <t>South Ribble</t>
        </is>
      </c>
      <c r="F5184" s="417" t="inlineStr">
        <is>
          <t>North West</t>
        </is>
      </c>
      <c r="G5184" s="380" t="inlineStr">
        <is>
          <t>RT Urban Big</t>
        </is>
      </c>
      <c r="H5184" s="413" t="inlineStr">
        <is>
          <t>Other Urban</t>
        </is>
      </c>
    </row>
    <row r="5185" ht="15.75" customFormat="1" customHeight="1" s="41">
      <c r="B5185" s="416" t="inlineStr">
        <is>
          <t>E02005296</t>
        </is>
      </c>
      <c r="C5185" s="417" t="inlineStr">
        <is>
          <t>South Ribble 010</t>
        </is>
      </c>
      <c r="D5185" s="417" t="inlineStr">
        <is>
          <t>E07000126</t>
        </is>
      </c>
      <c r="E5185" s="417" t="inlineStr">
        <is>
          <t>South Ribble</t>
        </is>
      </c>
      <c r="F5185" s="417" t="inlineStr">
        <is>
          <t>North West</t>
        </is>
      </c>
      <c r="G5185" s="380" t="inlineStr">
        <is>
          <t>RT Rural</t>
        </is>
      </c>
      <c r="H5185" s="413" t="inlineStr">
        <is>
          <t>Rural</t>
        </is>
      </c>
    </row>
    <row r="5186" ht="15.75" customFormat="1" customHeight="1" s="41">
      <c r="B5186" s="416" t="inlineStr">
        <is>
          <t>E02005297</t>
        </is>
      </c>
      <c r="C5186" s="417" t="inlineStr">
        <is>
          <t>South Ribble 011</t>
        </is>
      </c>
      <c r="D5186" s="417" t="inlineStr">
        <is>
          <t>E07000126</t>
        </is>
      </c>
      <c r="E5186" s="417" t="inlineStr">
        <is>
          <t>South Ribble</t>
        </is>
      </c>
      <c r="F5186" s="417" t="inlineStr">
        <is>
          <t>North West</t>
        </is>
      </c>
      <c r="G5186" s="380" t="inlineStr">
        <is>
          <t>RT Rural</t>
        </is>
      </c>
      <c r="H5186" s="413" t="inlineStr">
        <is>
          <t>Rural</t>
        </is>
      </c>
    </row>
    <row r="5187" ht="15.75" customFormat="1" customHeight="1" s="41">
      <c r="B5187" s="416" t="inlineStr">
        <is>
          <t>E02005298</t>
        </is>
      </c>
      <c r="C5187" s="417" t="inlineStr">
        <is>
          <t>South Ribble 012</t>
        </is>
      </c>
      <c r="D5187" s="417" t="inlineStr">
        <is>
          <t>E07000126</t>
        </is>
      </c>
      <c r="E5187" s="417" t="inlineStr">
        <is>
          <t>South Ribble</t>
        </is>
      </c>
      <c r="F5187" s="417" t="inlineStr">
        <is>
          <t>North West</t>
        </is>
      </c>
      <c r="G5187" s="380" t="inlineStr">
        <is>
          <t>RT Urban Big</t>
        </is>
      </c>
      <c r="H5187" s="413" t="inlineStr">
        <is>
          <t>Other Urban</t>
        </is>
      </c>
    </row>
    <row r="5188" ht="15.75" customFormat="1" customHeight="1" s="41">
      <c r="B5188" s="416" t="inlineStr">
        <is>
          <t>E02005299</t>
        </is>
      </c>
      <c r="C5188" s="417" t="inlineStr">
        <is>
          <t>South Ribble 013</t>
        </is>
      </c>
      <c r="D5188" s="417" t="inlineStr">
        <is>
          <t>E07000126</t>
        </is>
      </c>
      <c r="E5188" s="417" t="inlineStr">
        <is>
          <t>South Ribble</t>
        </is>
      </c>
      <c r="F5188" s="417" t="inlineStr">
        <is>
          <t>North West</t>
        </is>
      </c>
      <c r="G5188" s="380" t="inlineStr">
        <is>
          <t>RT Urban Big</t>
        </is>
      </c>
      <c r="H5188" s="413" t="inlineStr">
        <is>
          <t>Other Urban</t>
        </is>
      </c>
    </row>
    <row r="5189" ht="15.75" customFormat="1" customHeight="1" s="41">
      <c r="B5189" s="416" t="inlineStr">
        <is>
          <t>E02005300</t>
        </is>
      </c>
      <c r="C5189" s="417" t="inlineStr">
        <is>
          <t>South Ribble 014</t>
        </is>
      </c>
      <c r="D5189" s="417" t="inlineStr">
        <is>
          <t>E07000126</t>
        </is>
      </c>
      <c r="E5189" s="417" t="inlineStr">
        <is>
          <t>South Ribble</t>
        </is>
      </c>
      <c r="F5189" s="417" t="inlineStr">
        <is>
          <t>North West</t>
        </is>
      </c>
      <c r="G5189" s="380" t="inlineStr">
        <is>
          <t>RT Urban Big</t>
        </is>
      </c>
      <c r="H5189" s="413" t="inlineStr">
        <is>
          <t>Other Urban</t>
        </is>
      </c>
    </row>
    <row r="5190" ht="15.75" customFormat="1" customHeight="1" s="41">
      <c r="B5190" s="416" t="inlineStr">
        <is>
          <t>E02005301</t>
        </is>
      </c>
      <c r="C5190" s="417" t="inlineStr">
        <is>
          <t>South Ribble 015</t>
        </is>
      </c>
      <c r="D5190" s="417" t="inlineStr">
        <is>
          <t>E07000126</t>
        </is>
      </c>
      <c r="E5190" s="417" t="inlineStr">
        <is>
          <t>South Ribble</t>
        </is>
      </c>
      <c r="F5190" s="417" t="inlineStr">
        <is>
          <t>North West</t>
        </is>
      </c>
      <c r="G5190" s="380" t="inlineStr">
        <is>
          <t>RT Urban Big</t>
        </is>
      </c>
      <c r="H5190" s="413" t="inlineStr">
        <is>
          <t>Other Urban</t>
        </is>
      </c>
    </row>
    <row r="5191" ht="15.75" customFormat="1" customHeight="1" s="41">
      <c r="B5191" s="416" t="inlineStr">
        <is>
          <t>E02005302</t>
        </is>
      </c>
      <c r="C5191" s="417" t="inlineStr">
        <is>
          <t>South Ribble 016</t>
        </is>
      </c>
      <c r="D5191" s="417" t="inlineStr">
        <is>
          <t>E07000126</t>
        </is>
      </c>
      <c r="E5191" s="417" t="inlineStr">
        <is>
          <t>South Ribble</t>
        </is>
      </c>
      <c r="F5191" s="417" t="inlineStr">
        <is>
          <t>North West</t>
        </is>
      </c>
      <c r="G5191" s="380" t="inlineStr">
        <is>
          <t>RT Urban Big</t>
        </is>
      </c>
      <c r="H5191" s="413" t="inlineStr">
        <is>
          <t>Other Urban</t>
        </is>
      </c>
    </row>
    <row r="5192" ht="15.75" customFormat="1" customHeight="1" s="41">
      <c r="B5192" s="416" t="inlineStr">
        <is>
          <t>E02005303</t>
        </is>
      </c>
      <c r="C5192" s="417" t="inlineStr">
        <is>
          <t>South Ribble 017</t>
        </is>
      </c>
      <c r="D5192" s="417" t="inlineStr">
        <is>
          <t>E07000126</t>
        </is>
      </c>
      <c r="E5192" s="417" t="inlineStr">
        <is>
          <t>South Ribble</t>
        </is>
      </c>
      <c r="F5192" s="417" t="inlineStr">
        <is>
          <t>North West</t>
        </is>
      </c>
      <c r="G5192" s="380" t="inlineStr">
        <is>
          <t>RT Urban Big</t>
        </is>
      </c>
      <c r="H5192" s="413" t="inlineStr">
        <is>
          <t>Other Urban</t>
        </is>
      </c>
    </row>
    <row r="5193" ht="15.75" customFormat="1" customHeight="1" s="41">
      <c r="B5193" s="416" t="inlineStr">
        <is>
          <t>E02005304</t>
        </is>
      </c>
      <c r="C5193" s="417" t="inlineStr">
        <is>
          <t>West Lancashire 001</t>
        </is>
      </c>
      <c r="D5193" s="417" t="inlineStr">
        <is>
          <t>E07000127</t>
        </is>
      </c>
      <c r="E5193" s="417" t="inlineStr">
        <is>
          <t>West Lancashire</t>
        </is>
      </c>
      <c r="F5193" s="417" t="inlineStr">
        <is>
          <t>North West</t>
        </is>
      </c>
      <c r="G5193" s="380" t="inlineStr">
        <is>
          <t>RT Rural</t>
        </is>
      </c>
      <c r="H5193" s="413" t="inlineStr">
        <is>
          <t>Rural</t>
        </is>
      </c>
    </row>
    <row r="5194" ht="15.75" customFormat="1" customHeight="1" s="41">
      <c r="B5194" s="416" t="inlineStr">
        <is>
          <t>E02005305</t>
        </is>
      </c>
      <c r="C5194" s="417" t="inlineStr">
        <is>
          <t>West Lancashire 002</t>
        </is>
      </c>
      <c r="D5194" s="417" t="inlineStr">
        <is>
          <t>E07000127</t>
        </is>
      </c>
      <c r="E5194" s="417" t="inlineStr">
        <is>
          <t>West Lancashire</t>
        </is>
      </c>
      <c r="F5194" s="417" t="inlineStr">
        <is>
          <t>North West</t>
        </is>
      </c>
      <c r="G5194" s="380" t="inlineStr">
        <is>
          <t>RT Rural</t>
        </is>
      </c>
      <c r="H5194" s="413" t="inlineStr">
        <is>
          <t>Rural</t>
        </is>
      </c>
    </row>
    <row r="5195" ht="15.75" customFormat="1" customHeight="1" s="41">
      <c r="B5195" s="416" t="inlineStr">
        <is>
          <t>E02005306</t>
        </is>
      </c>
      <c r="C5195" s="417" t="inlineStr">
        <is>
          <t>West Lancashire 003</t>
        </is>
      </c>
      <c r="D5195" s="417" t="inlineStr">
        <is>
          <t>E07000127</t>
        </is>
      </c>
      <c r="E5195" s="417" t="inlineStr">
        <is>
          <t>West Lancashire</t>
        </is>
      </c>
      <c r="F5195" s="417" t="inlineStr">
        <is>
          <t>North West</t>
        </is>
      </c>
      <c r="G5195" s="380" t="inlineStr">
        <is>
          <t>RT Rural</t>
        </is>
      </c>
      <c r="H5195" s="413" t="inlineStr">
        <is>
          <t>Rural</t>
        </is>
      </c>
    </row>
    <row r="5196" ht="15.75" customFormat="1" customHeight="1" s="41">
      <c r="B5196" s="416" t="inlineStr">
        <is>
          <t>E02005307</t>
        </is>
      </c>
      <c r="C5196" s="417" t="inlineStr">
        <is>
          <t>West Lancashire 004</t>
        </is>
      </c>
      <c r="D5196" s="417" t="inlineStr">
        <is>
          <t>E07000127</t>
        </is>
      </c>
      <c r="E5196" s="417" t="inlineStr">
        <is>
          <t>West Lancashire</t>
        </is>
      </c>
      <c r="F5196" s="417" t="inlineStr">
        <is>
          <t>North West</t>
        </is>
      </c>
      <c r="G5196" s="380" t="inlineStr">
        <is>
          <t>RT Rural</t>
        </is>
      </c>
      <c r="H5196" s="413" t="inlineStr">
        <is>
          <t>Rural</t>
        </is>
      </c>
    </row>
    <row r="5197" ht="15.75" customFormat="1" customHeight="1" s="41">
      <c r="B5197" s="416" t="inlineStr">
        <is>
          <t>E02005308</t>
        </is>
      </c>
      <c r="C5197" s="417" t="inlineStr">
        <is>
          <t>West Lancashire 005</t>
        </is>
      </c>
      <c r="D5197" s="417" t="inlineStr">
        <is>
          <t>E07000127</t>
        </is>
      </c>
      <c r="E5197" s="417" t="inlineStr">
        <is>
          <t>West Lancashire</t>
        </is>
      </c>
      <c r="F5197" s="417" t="inlineStr">
        <is>
          <t>North West</t>
        </is>
      </c>
      <c r="G5197" s="380" t="inlineStr">
        <is>
          <t>RT Rural</t>
        </is>
      </c>
      <c r="H5197" s="413" t="inlineStr">
        <is>
          <t>Rural</t>
        </is>
      </c>
    </row>
    <row r="5198" ht="15.75" customFormat="1" customHeight="1" s="41">
      <c r="B5198" s="416" t="inlineStr">
        <is>
          <t>E02005309</t>
        </is>
      </c>
      <c r="C5198" s="417" t="inlineStr">
        <is>
          <t>West Lancashire 006</t>
        </is>
      </c>
      <c r="D5198" s="417" t="inlineStr">
        <is>
          <t>E07000127</t>
        </is>
      </c>
      <c r="E5198" s="417" t="inlineStr">
        <is>
          <t>West Lancashire</t>
        </is>
      </c>
      <c r="F5198" s="417" t="inlineStr">
        <is>
          <t>North West</t>
        </is>
      </c>
      <c r="G5198" s="380" t="inlineStr">
        <is>
          <t>RT Rural</t>
        </is>
      </c>
      <c r="H5198" s="413" t="inlineStr">
        <is>
          <t>Rural</t>
        </is>
      </c>
    </row>
    <row r="5199" ht="15.75" customFormat="1" customHeight="1" s="41">
      <c r="B5199" s="416" t="inlineStr">
        <is>
          <t>E02005310</t>
        </is>
      </c>
      <c r="C5199" s="417" t="inlineStr">
        <is>
          <t>West Lancashire 007</t>
        </is>
      </c>
      <c r="D5199" s="417" t="inlineStr">
        <is>
          <t>E07000127</t>
        </is>
      </c>
      <c r="E5199" s="417" t="inlineStr">
        <is>
          <t>West Lancashire</t>
        </is>
      </c>
      <c r="F5199" s="417" t="inlineStr">
        <is>
          <t>North West</t>
        </is>
      </c>
      <c r="G5199" s="380" t="inlineStr">
        <is>
          <t>RT Rural</t>
        </is>
      </c>
      <c r="H5199" s="413" t="inlineStr">
        <is>
          <t>Rural</t>
        </is>
      </c>
    </row>
    <row r="5200" ht="15.75" customFormat="1" customHeight="1" s="41">
      <c r="B5200" s="416" t="inlineStr">
        <is>
          <t>E02005311</t>
        </is>
      </c>
      <c r="C5200" s="417" t="inlineStr">
        <is>
          <t>West Lancashire 008</t>
        </is>
      </c>
      <c r="D5200" s="417" t="inlineStr">
        <is>
          <t>E07000127</t>
        </is>
      </c>
      <c r="E5200" s="417" t="inlineStr">
        <is>
          <t>West Lancashire</t>
        </is>
      </c>
      <c r="F5200" s="417" t="inlineStr">
        <is>
          <t>North West</t>
        </is>
      </c>
      <c r="G5200" s="380" t="inlineStr">
        <is>
          <t>RT Rural</t>
        </is>
      </c>
      <c r="H5200" s="413" t="inlineStr">
        <is>
          <t>Rural</t>
        </is>
      </c>
    </row>
    <row r="5201" ht="15.75" customFormat="1" customHeight="1" s="41">
      <c r="B5201" s="416" t="inlineStr">
        <is>
          <t>E02005312</t>
        </is>
      </c>
      <c r="C5201" s="417" t="inlineStr">
        <is>
          <t>West Lancashire 009</t>
        </is>
      </c>
      <c r="D5201" s="417" t="inlineStr">
        <is>
          <t>E07000127</t>
        </is>
      </c>
      <c r="E5201" s="417" t="inlineStr">
        <is>
          <t>West Lancashire</t>
        </is>
      </c>
      <c r="F5201" s="417" t="inlineStr">
        <is>
          <t>North West</t>
        </is>
      </c>
      <c r="G5201" s="380" t="inlineStr">
        <is>
          <t>RT Urban Large</t>
        </is>
      </c>
      <c r="H5201" s="413" t="inlineStr">
        <is>
          <t>Other Urban</t>
        </is>
      </c>
    </row>
    <row r="5202" ht="15.75" customFormat="1" customHeight="1" s="41">
      <c r="B5202" s="416" t="inlineStr">
        <is>
          <t>E02005313</t>
        </is>
      </c>
      <c r="C5202" s="417" t="inlineStr">
        <is>
          <t>West Lancashire 010</t>
        </is>
      </c>
      <c r="D5202" s="417" t="inlineStr">
        <is>
          <t>E07000127</t>
        </is>
      </c>
      <c r="E5202" s="417" t="inlineStr">
        <is>
          <t>West Lancashire</t>
        </is>
      </c>
      <c r="F5202" s="417" t="inlineStr">
        <is>
          <t>North West</t>
        </is>
      </c>
      <c r="G5202" s="380" t="inlineStr">
        <is>
          <t>RT Urban Large</t>
        </is>
      </c>
      <c r="H5202" s="413" t="inlineStr">
        <is>
          <t>Other Urban</t>
        </is>
      </c>
    </row>
    <row r="5203" ht="15.75" customFormat="1" customHeight="1" s="41">
      <c r="B5203" s="416" t="inlineStr">
        <is>
          <t>E02005314</t>
        </is>
      </c>
      <c r="C5203" s="417" t="inlineStr">
        <is>
          <t>West Lancashire 011</t>
        </is>
      </c>
      <c r="D5203" s="417" t="inlineStr">
        <is>
          <t>E07000127</t>
        </is>
      </c>
      <c r="E5203" s="417" t="inlineStr">
        <is>
          <t>West Lancashire</t>
        </is>
      </c>
      <c r="F5203" s="417" t="inlineStr">
        <is>
          <t>North West</t>
        </is>
      </c>
      <c r="G5203" s="380" t="inlineStr">
        <is>
          <t>RT Urban Large</t>
        </is>
      </c>
      <c r="H5203" s="413" t="inlineStr">
        <is>
          <t>Other Urban</t>
        </is>
      </c>
    </row>
    <row r="5204" ht="15.75" customFormat="1" customHeight="1" s="41">
      <c r="B5204" s="416" t="inlineStr">
        <is>
          <t>E02005315</t>
        </is>
      </c>
      <c r="C5204" s="417" t="inlineStr">
        <is>
          <t>West Lancashire 012</t>
        </is>
      </c>
      <c r="D5204" s="417" t="inlineStr">
        <is>
          <t>E07000127</t>
        </is>
      </c>
      <c r="E5204" s="417" t="inlineStr">
        <is>
          <t>West Lancashire</t>
        </is>
      </c>
      <c r="F5204" s="417" t="inlineStr">
        <is>
          <t>North West</t>
        </is>
      </c>
      <c r="G5204" s="380" t="inlineStr">
        <is>
          <t>RT Rural</t>
        </is>
      </c>
      <c r="H5204" s="413" t="inlineStr">
        <is>
          <t>Rural</t>
        </is>
      </c>
    </row>
    <row r="5205" ht="15.75" customFormat="1" customHeight="1" s="41">
      <c r="B5205" s="416" t="inlineStr">
        <is>
          <t>E02005316</t>
        </is>
      </c>
      <c r="C5205" s="417" t="inlineStr">
        <is>
          <t>West Lancashire 013</t>
        </is>
      </c>
      <c r="D5205" s="417" t="inlineStr">
        <is>
          <t>E07000127</t>
        </is>
      </c>
      <c r="E5205" s="417" t="inlineStr">
        <is>
          <t>West Lancashire</t>
        </is>
      </c>
      <c r="F5205" s="417" t="inlineStr">
        <is>
          <t>North West</t>
        </is>
      </c>
      <c r="G5205" s="380" t="inlineStr">
        <is>
          <t>RT Urban Large</t>
        </is>
      </c>
      <c r="H5205" s="413" t="inlineStr">
        <is>
          <t>Other Urban</t>
        </is>
      </c>
    </row>
    <row r="5206" ht="15.75" customFormat="1" customHeight="1" s="41">
      <c r="B5206" s="416" t="inlineStr">
        <is>
          <t>E02005317</t>
        </is>
      </c>
      <c r="C5206" s="417" t="inlineStr">
        <is>
          <t>West Lancashire 014</t>
        </is>
      </c>
      <c r="D5206" s="417" t="inlineStr">
        <is>
          <t>E07000127</t>
        </is>
      </c>
      <c r="E5206" s="417" t="inlineStr">
        <is>
          <t>West Lancashire</t>
        </is>
      </c>
      <c r="F5206" s="417" t="inlineStr">
        <is>
          <t>North West</t>
        </is>
      </c>
      <c r="G5206" s="380" t="inlineStr">
        <is>
          <t>RT Urban Large</t>
        </is>
      </c>
      <c r="H5206" s="413" t="inlineStr">
        <is>
          <t>Other Urban</t>
        </is>
      </c>
    </row>
    <row r="5207" ht="15.75" customFormat="1" customHeight="1" s="41">
      <c r="B5207" s="416" t="inlineStr">
        <is>
          <t>E02005318</t>
        </is>
      </c>
      <c r="C5207" s="417" t="inlineStr">
        <is>
          <t>West Lancashire 015</t>
        </is>
      </c>
      <c r="D5207" s="417" t="inlineStr">
        <is>
          <t>E07000127</t>
        </is>
      </c>
      <c r="E5207" s="417" t="inlineStr">
        <is>
          <t>West Lancashire</t>
        </is>
      </c>
      <c r="F5207" s="417" t="inlineStr">
        <is>
          <t>North West</t>
        </is>
      </c>
      <c r="G5207" s="380" t="inlineStr">
        <is>
          <t>RT Urban Large</t>
        </is>
      </c>
      <c r="H5207" s="413" t="inlineStr">
        <is>
          <t>Other Urban</t>
        </is>
      </c>
    </row>
    <row r="5208" ht="15.75" customFormat="1" customHeight="1" s="41">
      <c r="B5208" s="416" t="inlineStr">
        <is>
          <t>E02005319</t>
        </is>
      </c>
      <c r="C5208" s="417" t="inlineStr">
        <is>
          <t>Wyre 001</t>
        </is>
      </c>
      <c r="D5208" s="417" t="inlineStr">
        <is>
          <t>E07000128</t>
        </is>
      </c>
      <c r="E5208" s="417" t="inlineStr">
        <is>
          <t>Wyre</t>
        </is>
      </c>
      <c r="F5208" s="417" t="inlineStr">
        <is>
          <t>North West</t>
        </is>
      </c>
      <c r="G5208" s="380" t="inlineStr">
        <is>
          <t>RT Urban Big</t>
        </is>
      </c>
      <c r="H5208" s="413" t="inlineStr">
        <is>
          <t>Other Urban</t>
        </is>
      </c>
    </row>
    <row r="5209" ht="15.75" customFormat="1" customHeight="1" s="41">
      <c r="B5209" s="416" t="inlineStr">
        <is>
          <t>E02005320</t>
        </is>
      </c>
      <c r="C5209" s="417" t="inlineStr">
        <is>
          <t>Wyre 002</t>
        </is>
      </c>
      <c r="D5209" s="417" t="inlineStr">
        <is>
          <t>E07000128</t>
        </is>
      </c>
      <c r="E5209" s="417" t="inlineStr">
        <is>
          <t>Wyre</t>
        </is>
      </c>
      <c r="F5209" s="417" t="inlineStr">
        <is>
          <t>North West</t>
        </is>
      </c>
      <c r="G5209" s="380" t="inlineStr">
        <is>
          <t>RT Urban Big</t>
        </is>
      </c>
      <c r="H5209" s="413" t="inlineStr">
        <is>
          <t>Other Urban</t>
        </is>
      </c>
    </row>
    <row r="5210" ht="15.75" customFormat="1" customHeight="1" s="41">
      <c r="B5210" s="416" t="inlineStr">
        <is>
          <t>E02005321</t>
        </is>
      </c>
      <c r="C5210" s="417" t="inlineStr">
        <is>
          <t>Wyre 003</t>
        </is>
      </c>
      <c r="D5210" s="417" t="inlineStr">
        <is>
          <t>E07000128</t>
        </is>
      </c>
      <c r="E5210" s="417" t="inlineStr">
        <is>
          <t>Wyre</t>
        </is>
      </c>
      <c r="F5210" s="417" t="inlineStr">
        <is>
          <t>North West</t>
        </is>
      </c>
      <c r="G5210" s="380" t="inlineStr">
        <is>
          <t>RT Urban Big</t>
        </is>
      </c>
      <c r="H5210" s="413" t="inlineStr">
        <is>
          <t>Other Urban</t>
        </is>
      </c>
    </row>
    <row r="5211" ht="15.75" customFormat="1" customHeight="1" s="41">
      <c r="B5211" s="416" t="inlineStr">
        <is>
          <t>E02005322</t>
        </is>
      </c>
      <c r="C5211" s="417" t="inlineStr">
        <is>
          <t>Wyre 004</t>
        </is>
      </c>
      <c r="D5211" s="417" t="inlineStr">
        <is>
          <t>E07000128</t>
        </is>
      </c>
      <c r="E5211" s="417" t="inlineStr">
        <is>
          <t>Wyre</t>
        </is>
      </c>
      <c r="F5211" s="417" t="inlineStr">
        <is>
          <t>North West</t>
        </is>
      </c>
      <c r="G5211" s="380" t="inlineStr">
        <is>
          <t>RT Rural</t>
        </is>
      </c>
      <c r="H5211" s="413" t="inlineStr">
        <is>
          <t>Rural</t>
        </is>
      </c>
    </row>
    <row r="5212" ht="15.75" customFormat="1" customHeight="1" s="41">
      <c r="B5212" s="416" t="inlineStr">
        <is>
          <t>E02005323</t>
        </is>
      </c>
      <c r="C5212" s="417" t="inlineStr">
        <is>
          <t>Wyre 005</t>
        </is>
      </c>
      <c r="D5212" s="417" t="inlineStr">
        <is>
          <t>E07000128</t>
        </is>
      </c>
      <c r="E5212" s="417" t="inlineStr">
        <is>
          <t>Wyre</t>
        </is>
      </c>
      <c r="F5212" s="417" t="inlineStr">
        <is>
          <t>North West</t>
        </is>
      </c>
      <c r="G5212" s="380" t="inlineStr">
        <is>
          <t>RT Urban Big</t>
        </is>
      </c>
      <c r="H5212" s="413" t="inlineStr">
        <is>
          <t>Other Urban</t>
        </is>
      </c>
    </row>
    <row r="5213" ht="15.75" customFormat="1" customHeight="1" s="41">
      <c r="B5213" s="416" t="inlineStr">
        <is>
          <t>E02005324</t>
        </is>
      </c>
      <c r="C5213" s="417" t="inlineStr">
        <is>
          <t>Wyre 006</t>
        </is>
      </c>
      <c r="D5213" s="417" t="inlineStr">
        <is>
          <t>E07000128</t>
        </is>
      </c>
      <c r="E5213" s="417" t="inlineStr">
        <is>
          <t>Wyre</t>
        </is>
      </c>
      <c r="F5213" s="417" t="inlineStr">
        <is>
          <t>North West</t>
        </is>
      </c>
      <c r="G5213" s="380" t="inlineStr">
        <is>
          <t>RT Rural</t>
        </is>
      </c>
      <c r="H5213" s="413" t="inlineStr">
        <is>
          <t>Rural</t>
        </is>
      </c>
    </row>
    <row r="5214" ht="15.75" customFormat="1" customHeight="1" s="41">
      <c r="B5214" s="416" t="inlineStr">
        <is>
          <t>E02005325</t>
        </is>
      </c>
      <c r="C5214" s="417" t="inlineStr">
        <is>
          <t>Wyre 007</t>
        </is>
      </c>
      <c r="D5214" s="417" t="inlineStr">
        <is>
          <t>E07000128</t>
        </is>
      </c>
      <c r="E5214" s="417" t="inlineStr">
        <is>
          <t>Wyre</t>
        </is>
      </c>
      <c r="F5214" s="417" t="inlineStr">
        <is>
          <t>North West</t>
        </is>
      </c>
      <c r="G5214" s="380" t="inlineStr">
        <is>
          <t>RT Rural</t>
        </is>
      </c>
      <c r="H5214" s="413" t="inlineStr">
        <is>
          <t>Rural</t>
        </is>
      </c>
    </row>
    <row r="5215" ht="15.75" customFormat="1" customHeight="1" s="41">
      <c r="B5215" s="416" t="inlineStr">
        <is>
          <t>E02005326</t>
        </is>
      </c>
      <c r="C5215" s="417" t="inlineStr">
        <is>
          <t>Wyre 008</t>
        </is>
      </c>
      <c r="D5215" s="417" t="inlineStr">
        <is>
          <t>E07000128</t>
        </is>
      </c>
      <c r="E5215" s="417" t="inlineStr">
        <is>
          <t>Wyre</t>
        </is>
      </c>
      <c r="F5215" s="417" t="inlineStr">
        <is>
          <t>North West</t>
        </is>
      </c>
      <c r="G5215" s="380" t="inlineStr">
        <is>
          <t>RT Urban Big</t>
        </is>
      </c>
      <c r="H5215" s="413" t="inlineStr">
        <is>
          <t>Other Urban</t>
        </is>
      </c>
    </row>
    <row r="5216" ht="15.75" customFormat="1" customHeight="1" s="41">
      <c r="B5216" s="416" t="inlineStr">
        <is>
          <t>E02005327</t>
        </is>
      </c>
      <c r="C5216" s="417" t="inlineStr">
        <is>
          <t>Wyre 009</t>
        </is>
      </c>
      <c r="D5216" s="417" t="inlineStr">
        <is>
          <t>E07000128</t>
        </is>
      </c>
      <c r="E5216" s="417" t="inlineStr">
        <is>
          <t>Wyre</t>
        </is>
      </c>
      <c r="F5216" s="417" t="inlineStr">
        <is>
          <t>North West</t>
        </is>
      </c>
      <c r="G5216" s="380" t="inlineStr">
        <is>
          <t>RT Rural</t>
        </is>
      </c>
      <c r="H5216" s="413" t="inlineStr">
        <is>
          <t>Rural</t>
        </is>
      </c>
    </row>
    <row r="5217" ht="15.75" customFormat="1" customHeight="1" s="41">
      <c r="B5217" s="416" t="inlineStr">
        <is>
          <t>E02005328</t>
        </is>
      </c>
      <c r="C5217" s="417" t="inlineStr">
        <is>
          <t>Wyre 010</t>
        </is>
      </c>
      <c r="D5217" s="417" t="inlineStr">
        <is>
          <t>E07000128</t>
        </is>
      </c>
      <c r="E5217" s="417" t="inlineStr">
        <is>
          <t>Wyre</t>
        </is>
      </c>
      <c r="F5217" s="417" t="inlineStr">
        <is>
          <t>North West</t>
        </is>
      </c>
      <c r="G5217" s="380" t="inlineStr">
        <is>
          <t>RT Urban Big</t>
        </is>
      </c>
      <c r="H5217" s="413" t="inlineStr">
        <is>
          <t>Other Urban</t>
        </is>
      </c>
    </row>
    <row r="5218" ht="15.75" customFormat="1" customHeight="1" s="41">
      <c r="B5218" s="416" t="inlineStr">
        <is>
          <t>E02005329</t>
        </is>
      </c>
      <c r="C5218" s="417" t="inlineStr">
        <is>
          <t>Wyre 011</t>
        </is>
      </c>
      <c r="D5218" s="417" t="inlineStr">
        <is>
          <t>E07000128</t>
        </is>
      </c>
      <c r="E5218" s="417" t="inlineStr">
        <is>
          <t>Wyre</t>
        </is>
      </c>
      <c r="F5218" s="417" t="inlineStr">
        <is>
          <t>North West</t>
        </is>
      </c>
      <c r="G5218" s="380" t="inlineStr">
        <is>
          <t>RT Urban Big</t>
        </is>
      </c>
      <c r="H5218" s="413" t="inlineStr">
        <is>
          <t>Other Urban</t>
        </is>
      </c>
    </row>
    <row r="5219" ht="15.75" customFormat="1" customHeight="1" s="41">
      <c r="B5219" s="416" t="inlineStr">
        <is>
          <t>E02005330</t>
        </is>
      </c>
      <c r="C5219" s="417" t="inlineStr">
        <is>
          <t>Wyre 012</t>
        </is>
      </c>
      <c r="D5219" s="417" t="inlineStr">
        <is>
          <t>E07000128</t>
        </is>
      </c>
      <c r="E5219" s="417" t="inlineStr">
        <is>
          <t>Wyre</t>
        </is>
      </c>
      <c r="F5219" s="417" t="inlineStr">
        <is>
          <t>North West</t>
        </is>
      </c>
      <c r="G5219" s="380" t="inlineStr">
        <is>
          <t>RT Urban Big</t>
        </is>
      </c>
      <c r="H5219" s="413" t="inlineStr">
        <is>
          <t>Other Urban</t>
        </is>
      </c>
    </row>
    <row r="5220" ht="15.75" customFormat="1" customHeight="1" s="41">
      <c r="B5220" s="416" t="inlineStr">
        <is>
          <t>E02005331</t>
        </is>
      </c>
      <c r="C5220" s="417" t="inlineStr">
        <is>
          <t>Wyre 013</t>
        </is>
      </c>
      <c r="D5220" s="417" t="inlineStr">
        <is>
          <t>E07000128</t>
        </is>
      </c>
      <c r="E5220" s="417" t="inlineStr">
        <is>
          <t>Wyre</t>
        </is>
      </c>
      <c r="F5220" s="417" t="inlineStr">
        <is>
          <t>North West</t>
        </is>
      </c>
      <c r="G5220" s="380" t="inlineStr">
        <is>
          <t>RT Urban Big</t>
        </is>
      </c>
      <c r="H5220" s="413" t="inlineStr">
        <is>
          <t>Other Urban</t>
        </is>
      </c>
    </row>
    <row r="5221" ht="15.75" customFormat="1" customHeight="1" s="41">
      <c r="B5221" s="416" t="inlineStr">
        <is>
          <t>E02005332</t>
        </is>
      </c>
      <c r="C5221" s="417" t="inlineStr">
        <is>
          <t>Wyre 014</t>
        </is>
      </c>
      <c r="D5221" s="417" t="inlineStr">
        <is>
          <t>E07000128</t>
        </is>
      </c>
      <c r="E5221" s="417" t="inlineStr">
        <is>
          <t>Wyre</t>
        </is>
      </c>
      <c r="F5221" s="417" t="inlineStr">
        <is>
          <t>North West</t>
        </is>
      </c>
      <c r="G5221" s="380" t="inlineStr">
        <is>
          <t>RT Urban Big</t>
        </is>
      </c>
      <c r="H5221" s="413" t="inlineStr">
        <is>
          <t>Other Urban</t>
        </is>
      </c>
    </row>
    <row r="5222" ht="15.75" customFormat="1" customHeight="1" s="41">
      <c r="B5222" s="416" t="inlineStr">
        <is>
          <t>E02005334</t>
        </is>
      </c>
      <c r="C5222" s="417" t="inlineStr">
        <is>
          <t>Blaby 002</t>
        </is>
      </c>
      <c r="D5222" s="417" t="inlineStr">
        <is>
          <t>E07000129</t>
        </is>
      </c>
      <c r="E5222" s="417" t="inlineStr">
        <is>
          <t>Blaby</t>
        </is>
      </c>
      <c r="F5222" s="417" t="inlineStr">
        <is>
          <t>East Midlands</t>
        </is>
      </c>
      <c r="G5222" s="380" t="inlineStr">
        <is>
          <t>RT Urban Big</t>
        </is>
      </c>
      <c r="H5222" s="413" t="inlineStr">
        <is>
          <t>Other Urban</t>
        </is>
      </c>
    </row>
    <row r="5223" ht="15.75" customFormat="1" customHeight="1" s="41">
      <c r="B5223" s="416" t="inlineStr">
        <is>
          <t>E02005335</t>
        </is>
      </c>
      <c r="C5223" s="417" t="inlineStr">
        <is>
          <t>Blaby 003</t>
        </is>
      </c>
      <c r="D5223" s="417" t="inlineStr">
        <is>
          <t>E07000129</t>
        </is>
      </c>
      <c r="E5223" s="417" t="inlineStr">
        <is>
          <t>Blaby</t>
        </is>
      </c>
      <c r="F5223" s="417" t="inlineStr">
        <is>
          <t>East Midlands</t>
        </is>
      </c>
      <c r="G5223" s="380" t="inlineStr">
        <is>
          <t>RT Rural</t>
        </is>
      </c>
      <c r="H5223" s="413" t="inlineStr">
        <is>
          <t>Rural</t>
        </is>
      </c>
    </row>
    <row r="5224" ht="15.75" customFormat="1" customHeight="1" s="41">
      <c r="B5224" s="416" t="inlineStr">
        <is>
          <t>E02005336</t>
        </is>
      </c>
      <c r="C5224" s="417" t="inlineStr">
        <is>
          <t>Blaby 004</t>
        </is>
      </c>
      <c r="D5224" s="417" t="inlineStr">
        <is>
          <t>E07000129</t>
        </is>
      </c>
      <c r="E5224" s="417" t="inlineStr">
        <is>
          <t>Blaby</t>
        </is>
      </c>
      <c r="F5224" s="417" t="inlineStr">
        <is>
          <t>East Midlands</t>
        </is>
      </c>
      <c r="G5224" s="380" t="inlineStr">
        <is>
          <t>RT Urban Big</t>
        </is>
      </c>
      <c r="H5224" s="413" t="inlineStr">
        <is>
          <t>Other Urban</t>
        </is>
      </c>
    </row>
    <row r="5225" ht="15.75" customFormat="1" customHeight="1" s="41">
      <c r="B5225" s="416" t="inlineStr">
        <is>
          <t>E02005337</t>
        </is>
      </c>
      <c r="C5225" s="417" t="inlineStr">
        <is>
          <t>Blaby 005</t>
        </is>
      </c>
      <c r="D5225" s="417" t="inlineStr">
        <is>
          <t>E07000129</t>
        </is>
      </c>
      <c r="E5225" s="417" t="inlineStr">
        <is>
          <t>Blaby</t>
        </is>
      </c>
      <c r="F5225" s="417" t="inlineStr">
        <is>
          <t>East Midlands</t>
        </is>
      </c>
      <c r="G5225" s="380" t="inlineStr">
        <is>
          <t>RT Urban Big</t>
        </is>
      </c>
      <c r="H5225" s="413" t="inlineStr">
        <is>
          <t>Other Urban</t>
        </is>
      </c>
    </row>
    <row r="5226" ht="15.75" customFormat="1" customHeight="1" s="41">
      <c r="B5226" s="416" t="inlineStr">
        <is>
          <t>E02005338</t>
        </is>
      </c>
      <c r="C5226" s="417" t="inlineStr">
        <is>
          <t>Blaby 006</t>
        </is>
      </c>
      <c r="D5226" s="417" t="inlineStr">
        <is>
          <t>E07000129</t>
        </is>
      </c>
      <c r="E5226" s="417" t="inlineStr">
        <is>
          <t>Blaby</t>
        </is>
      </c>
      <c r="F5226" s="417" t="inlineStr">
        <is>
          <t>East Midlands</t>
        </is>
      </c>
      <c r="G5226" s="380" t="inlineStr">
        <is>
          <t>RT Rural</t>
        </is>
      </c>
      <c r="H5226" s="413" t="inlineStr">
        <is>
          <t>Rural</t>
        </is>
      </c>
    </row>
    <row r="5227" ht="15.75" customFormat="1" customHeight="1" s="41">
      <c r="B5227" s="416" t="inlineStr">
        <is>
          <t>E02005339</t>
        </is>
      </c>
      <c r="C5227" s="417" t="inlineStr">
        <is>
          <t>Blaby 007</t>
        </is>
      </c>
      <c r="D5227" s="417" t="inlineStr">
        <is>
          <t>E07000129</t>
        </is>
      </c>
      <c r="E5227" s="417" t="inlineStr">
        <is>
          <t>Blaby</t>
        </is>
      </c>
      <c r="F5227" s="417" t="inlineStr">
        <is>
          <t>East Midlands</t>
        </is>
      </c>
      <c r="G5227" s="380" t="inlineStr">
        <is>
          <t>RT Rural</t>
        </is>
      </c>
      <c r="H5227" s="413" t="inlineStr">
        <is>
          <t>Rural</t>
        </is>
      </c>
    </row>
    <row r="5228" ht="15.75" customFormat="1" customHeight="1" s="41">
      <c r="B5228" s="416" t="inlineStr">
        <is>
          <t>E02005340</t>
        </is>
      </c>
      <c r="C5228" s="417" t="inlineStr">
        <is>
          <t>Blaby 008</t>
        </is>
      </c>
      <c r="D5228" s="417" t="inlineStr">
        <is>
          <t>E07000129</t>
        </is>
      </c>
      <c r="E5228" s="417" t="inlineStr">
        <is>
          <t>Blaby</t>
        </is>
      </c>
      <c r="F5228" s="417" t="inlineStr">
        <is>
          <t>East Midlands</t>
        </is>
      </c>
      <c r="G5228" s="380" t="inlineStr">
        <is>
          <t>RT Urban Big</t>
        </is>
      </c>
      <c r="H5228" s="413" t="inlineStr">
        <is>
          <t>Other Urban</t>
        </is>
      </c>
    </row>
    <row r="5229" ht="15.75" customFormat="1" customHeight="1" s="41">
      <c r="B5229" s="416" t="inlineStr">
        <is>
          <t>E02005341</t>
        </is>
      </c>
      <c r="C5229" s="417" t="inlineStr">
        <is>
          <t>Blaby 009</t>
        </is>
      </c>
      <c r="D5229" s="417" t="inlineStr">
        <is>
          <t>E07000129</t>
        </is>
      </c>
      <c r="E5229" s="417" t="inlineStr">
        <is>
          <t>Blaby</t>
        </is>
      </c>
      <c r="F5229" s="417" t="inlineStr">
        <is>
          <t>East Midlands</t>
        </is>
      </c>
      <c r="G5229" s="380" t="inlineStr">
        <is>
          <t>RT Urban Big</t>
        </is>
      </c>
      <c r="H5229" s="413" t="inlineStr">
        <is>
          <t>Other Urban</t>
        </is>
      </c>
    </row>
    <row r="5230" ht="15.75" customFormat="1" customHeight="1" s="41">
      <c r="B5230" s="416" t="inlineStr">
        <is>
          <t>E02005342</t>
        </is>
      </c>
      <c r="C5230" s="417" t="inlineStr">
        <is>
          <t>Blaby 010</t>
        </is>
      </c>
      <c r="D5230" s="417" t="inlineStr">
        <is>
          <t>E07000129</t>
        </is>
      </c>
      <c r="E5230" s="417" t="inlineStr">
        <is>
          <t>Blaby</t>
        </is>
      </c>
      <c r="F5230" s="417" t="inlineStr">
        <is>
          <t>East Midlands</t>
        </is>
      </c>
      <c r="G5230" s="380" t="inlineStr">
        <is>
          <t>RT Rural</t>
        </is>
      </c>
      <c r="H5230" s="413" t="inlineStr">
        <is>
          <t>Rural</t>
        </is>
      </c>
    </row>
    <row r="5231" ht="15.75" customFormat="1" customHeight="1" s="41">
      <c r="B5231" s="416" t="inlineStr">
        <is>
          <t>E02005343</t>
        </is>
      </c>
      <c r="C5231" s="417" t="inlineStr">
        <is>
          <t>Blaby 011</t>
        </is>
      </c>
      <c r="D5231" s="417" t="inlineStr">
        <is>
          <t>E07000129</t>
        </is>
      </c>
      <c r="E5231" s="417" t="inlineStr">
        <is>
          <t>Blaby</t>
        </is>
      </c>
      <c r="F5231" s="417" t="inlineStr">
        <is>
          <t>East Midlands</t>
        </is>
      </c>
      <c r="G5231" s="380" t="inlineStr">
        <is>
          <t>RT Rural</t>
        </is>
      </c>
      <c r="H5231" s="413" t="inlineStr">
        <is>
          <t>Rural</t>
        </is>
      </c>
    </row>
    <row r="5232" ht="15.75" customFormat="1" customHeight="1" s="41">
      <c r="B5232" s="416" t="inlineStr">
        <is>
          <t>E02005344</t>
        </is>
      </c>
      <c r="C5232" s="417" t="inlineStr">
        <is>
          <t>Blaby 012</t>
        </is>
      </c>
      <c r="D5232" s="417" t="inlineStr">
        <is>
          <t>E07000129</t>
        </is>
      </c>
      <c r="E5232" s="417" t="inlineStr">
        <is>
          <t>Blaby</t>
        </is>
      </c>
      <c r="F5232" s="417" t="inlineStr">
        <is>
          <t>East Midlands</t>
        </is>
      </c>
      <c r="G5232" s="380" t="inlineStr">
        <is>
          <t>RT Rural</t>
        </is>
      </c>
      <c r="H5232" s="413" t="inlineStr">
        <is>
          <t>Rural</t>
        </is>
      </c>
    </row>
    <row r="5233" ht="15.75" customFormat="1" customHeight="1" s="41">
      <c r="B5233" s="416" t="inlineStr">
        <is>
          <t>E02005345</t>
        </is>
      </c>
      <c r="C5233" s="417" t="inlineStr">
        <is>
          <t>Charnwood 001</t>
        </is>
      </c>
      <c r="D5233" s="417" t="inlineStr">
        <is>
          <t>E07000130</t>
        </is>
      </c>
      <c r="E5233" s="417" t="inlineStr">
        <is>
          <t>Charnwood</t>
        </is>
      </c>
      <c r="F5233" s="417" t="inlineStr">
        <is>
          <t>East Midlands</t>
        </is>
      </c>
      <c r="G5233" s="380" t="inlineStr">
        <is>
          <t>RT Urban Medium</t>
        </is>
      </c>
      <c r="H5233" s="413" t="inlineStr">
        <is>
          <t>Other Urban</t>
        </is>
      </c>
    </row>
    <row r="5234" ht="15.75" customFormat="1" customHeight="1" s="41">
      <c r="B5234" s="416" t="inlineStr">
        <is>
          <t>E02005346</t>
        </is>
      </c>
      <c r="C5234" s="417" t="inlineStr">
        <is>
          <t>Charnwood 002</t>
        </is>
      </c>
      <c r="D5234" s="417" t="inlineStr">
        <is>
          <t>E07000130</t>
        </is>
      </c>
      <c r="E5234" s="417" t="inlineStr">
        <is>
          <t>Charnwood</t>
        </is>
      </c>
      <c r="F5234" s="417" t="inlineStr">
        <is>
          <t>East Midlands</t>
        </is>
      </c>
      <c r="G5234" s="380" t="inlineStr">
        <is>
          <t>RT Urban Medium</t>
        </is>
      </c>
      <c r="H5234" s="413" t="inlineStr">
        <is>
          <t>Other Urban</t>
        </is>
      </c>
    </row>
    <row r="5235" ht="15.75" customFormat="1" customHeight="1" s="41">
      <c r="B5235" s="416" t="inlineStr">
        <is>
          <t>E02005347</t>
        </is>
      </c>
      <c r="C5235" s="417" t="inlineStr">
        <is>
          <t>Charnwood 003</t>
        </is>
      </c>
      <c r="D5235" s="417" t="inlineStr">
        <is>
          <t>E07000130</t>
        </is>
      </c>
      <c r="E5235" s="417" t="inlineStr">
        <is>
          <t>Charnwood</t>
        </is>
      </c>
      <c r="F5235" s="417" t="inlineStr">
        <is>
          <t>East Midlands</t>
        </is>
      </c>
      <c r="G5235" s="380" t="inlineStr">
        <is>
          <t>RT Urban Medium</t>
        </is>
      </c>
      <c r="H5235" s="413" t="inlineStr">
        <is>
          <t>Other Urban</t>
        </is>
      </c>
    </row>
    <row r="5236" ht="15.75" customFormat="1" customHeight="1" s="41">
      <c r="B5236" s="416" t="inlineStr">
        <is>
          <t>E02005348</t>
        </is>
      </c>
      <c r="C5236" s="417" t="inlineStr">
        <is>
          <t>Charnwood 004</t>
        </is>
      </c>
      <c r="D5236" s="417" t="inlineStr">
        <is>
          <t>E07000130</t>
        </is>
      </c>
      <c r="E5236" s="417" t="inlineStr">
        <is>
          <t>Charnwood</t>
        </is>
      </c>
      <c r="F5236" s="417" t="inlineStr">
        <is>
          <t>East Midlands</t>
        </is>
      </c>
      <c r="G5236" s="380" t="inlineStr">
        <is>
          <t>RT Urban Medium</t>
        </is>
      </c>
      <c r="H5236" s="413" t="inlineStr">
        <is>
          <t>Other Urban</t>
        </is>
      </c>
    </row>
    <row r="5237" ht="15.75" customFormat="1" customHeight="1" s="41">
      <c r="B5237" s="416" t="inlineStr">
        <is>
          <t>E02005349</t>
        </is>
      </c>
      <c r="C5237" s="417" t="inlineStr">
        <is>
          <t>Charnwood 005</t>
        </is>
      </c>
      <c r="D5237" s="417" t="inlineStr">
        <is>
          <t>E07000130</t>
        </is>
      </c>
      <c r="E5237" s="417" t="inlineStr">
        <is>
          <t>Charnwood</t>
        </is>
      </c>
      <c r="F5237" s="417" t="inlineStr">
        <is>
          <t>East Midlands</t>
        </is>
      </c>
      <c r="G5237" s="380" t="inlineStr">
        <is>
          <t>RT Rural</t>
        </is>
      </c>
      <c r="H5237" s="413" t="inlineStr">
        <is>
          <t>Rural</t>
        </is>
      </c>
    </row>
    <row r="5238" ht="15.75" customFormat="1" customHeight="1" s="41">
      <c r="B5238" s="416" t="inlineStr">
        <is>
          <t>E02005350</t>
        </is>
      </c>
      <c r="C5238" s="417" t="inlineStr">
        <is>
          <t>Charnwood 006</t>
        </is>
      </c>
      <c r="D5238" s="417" t="inlineStr">
        <is>
          <t>E07000130</t>
        </is>
      </c>
      <c r="E5238" s="417" t="inlineStr">
        <is>
          <t>Charnwood</t>
        </is>
      </c>
      <c r="F5238" s="417" t="inlineStr">
        <is>
          <t>East Midlands</t>
        </is>
      </c>
      <c r="G5238" s="380" t="inlineStr">
        <is>
          <t>RT Rural</t>
        </is>
      </c>
      <c r="H5238" s="413" t="inlineStr">
        <is>
          <t>Rural</t>
        </is>
      </c>
    </row>
    <row r="5239" ht="15.75" customFormat="1" customHeight="1" s="41">
      <c r="B5239" s="416" t="inlineStr">
        <is>
          <t>E02005351</t>
        </is>
      </c>
      <c r="C5239" s="417" t="inlineStr">
        <is>
          <t>Charnwood 007</t>
        </is>
      </c>
      <c r="D5239" s="417" t="inlineStr">
        <is>
          <t>E07000130</t>
        </is>
      </c>
      <c r="E5239" s="417" t="inlineStr">
        <is>
          <t>Charnwood</t>
        </is>
      </c>
      <c r="F5239" s="417" t="inlineStr">
        <is>
          <t>East Midlands</t>
        </is>
      </c>
      <c r="G5239" s="380" t="inlineStr">
        <is>
          <t>RT Urban Medium</t>
        </is>
      </c>
      <c r="H5239" s="413" t="inlineStr">
        <is>
          <t>Other Urban</t>
        </is>
      </c>
    </row>
    <row r="5240" ht="15.75" customFormat="1" customHeight="1" s="41">
      <c r="B5240" s="416" t="inlineStr">
        <is>
          <t>E02005352</t>
        </is>
      </c>
      <c r="C5240" s="417" t="inlineStr">
        <is>
          <t>Charnwood 008</t>
        </is>
      </c>
      <c r="D5240" s="417" t="inlineStr">
        <is>
          <t>E07000130</t>
        </is>
      </c>
      <c r="E5240" s="417" t="inlineStr">
        <is>
          <t>Charnwood</t>
        </is>
      </c>
      <c r="F5240" s="417" t="inlineStr">
        <is>
          <t>East Midlands</t>
        </is>
      </c>
      <c r="G5240" s="380" t="inlineStr">
        <is>
          <t>RT Rural</t>
        </is>
      </c>
      <c r="H5240" s="413" t="inlineStr">
        <is>
          <t>Rural</t>
        </is>
      </c>
    </row>
    <row r="5241" ht="15.75" customFormat="1" customHeight="1" s="41">
      <c r="B5241" s="416" t="inlineStr">
        <is>
          <t>E02005353</t>
        </is>
      </c>
      <c r="C5241" s="417" t="inlineStr">
        <is>
          <t>Charnwood 009</t>
        </is>
      </c>
      <c r="D5241" s="417" t="inlineStr">
        <is>
          <t>E07000130</t>
        </is>
      </c>
      <c r="E5241" s="417" t="inlineStr">
        <is>
          <t>Charnwood</t>
        </is>
      </c>
      <c r="F5241" s="417" t="inlineStr">
        <is>
          <t>East Midlands</t>
        </is>
      </c>
      <c r="G5241" s="380" t="inlineStr">
        <is>
          <t>RT Urban Medium</t>
        </is>
      </c>
      <c r="H5241" s="413" t="inlineStr">
        <is>
          <t>Other Urban</t>
        </is>
      </c>
    </row>
    <row r="5242" ht="15.75" customFormat="1" customHeight="1" s="41">
      <c r="B5242" s="416" t="inlineStr">
        <is>
          <t>E02005354</t>
        </is>
      </c>
      <c r="C5242" s="417" t="inlineStr">
        <is>
          <t>Charnwood 010</t>
        </is>
      </c>
      <c r="D5242" s="417" t="inlineStr">
        <is>
          <t>E07000130</t>
        </is>
      </c>
      <c r="E5242" s="417" t="inlineStr">
        <is>
          <t>Charnwood</t>
        </is>
      </c>
      <c r="F5242" s="417" t="inlineStr">
        <is>
          <t>East Midlands</t>
        </is>
      </c>
      <c r="G5242" s="380" t="inlineStr">
        <is>
          <t>RT Urban Medium</t>
        </is>
      </c>
      <c r="H5242" s="413" t="inlineStr">
        <is>
          <t>Other Urban</t>
        </is>
      </c>
    </row>
    <row r="5243" ht="15.75" customFormat="1" customHeight="1" s="41">
      <c r="B5243" s="416" t="inlineStr">
        <is>
          <t>E02005355</t>
        </is>
      </c>
      <c r="C5243" s="417" t="inlineStr">
        <is>
          <t>Charnwood 011</t>
        </is>
      </c>
      <c r="D5243" s="417" t="inlineStr">
        <is>
          <t>E07000130</t>
        </is>
      </c>
      <c r="E5243" s="417" t="inlineStr">
        <is>
          <t>Charnwood</t>
        </is>
      </c>
      <c r="F5243" s="417" t="inlineStr">
        <is>
          <t>East Midlands</t>
        </is>
      </c>
      <c r="G5243" s="380" t="inlineStr">
        <is>
          <t>RT Rural</t>
        </is>
      </c>
      <c r="H5243" s="413" t="inlineStr">
        <is>
          <t>Rural</t>
        </is>
      </c>
    </row>
    <row r="5244" ht="15.75" customFormat="1" customHeight="1" s="41">
      <c r="B5244" s="416" t="inlineStr">
        <is>
          <t>E02005356</t>
        </is>
      </c>
      <c r="C5244" s="417" t="inlineStr">
        <is>
          <t>Charnwood 012</t>
        </is>
      </c>
      <c r="D5244" s="417" t="inlineStr">
        <is>
          <t>E07000130</t>
        </is>
      </c>
      <c r="E5244" s="417" t="inlineStr">
        <is>
          <t>Charnwood</t>
        </is>
      </c>
      <c r="F5244" s="417" t="inlineStr">
        <is>
          <t>East Midlands</t>
        </is>
      </c>
      <c r="G5244" s="380" t="inlineStr">
        <is>
          <t>RT Rural</t>
        </is>
      </c>
      <c r="H5244" s="413" t="inlineStr">
        <is>
          <t>Rural</t>
        </is>
      </c>
    </row>
    <row r="5245" ht="15.75" customFormat="1" customHeight="1" s="41">
      <c r="B5245" s="416" t="inlineStr">
        <is>
          <t>E02005357</t>
        </is>
      </c>
      <c r="C5245" s="417" t="inlineStr">
        <is>
          <t>Charnwood 013</t>
        </is>
      </c>
      <c r="D5245" s="417" t="inlineStr">
        <is>
          <t>E07000130</t>
        </is>
      </c>
      <c r="E5245" s="417" t="inlineStr">
        <is>
          <t>Charnwood</t>
        </is>
      </c>
      <c r="F5245" s="417" t="inlineStr">
        <is>
          <t>East Midlands</t>
        </is>
      </c>
      <c r="G5245" s="380" t="inlineStr">
        <is>
          <t>RT Rural</t>
        </is>
      </c>
      <c r="H5245" s="413" t="inlineStr">
        <is>
          <t>Rural</t>
        </is>
      </c>
    </row>
    <row r="5246" ht="15.75" customFormat="1" customHeight="1" s="41">
      <c r="B5246" s="416" t="inlineStr">
        <is>
          <t>E02005358</t>
        </is>
      </c>
      <c r="C5246" s="417" t="inlineStr">
        <is>
          <t>Charnwood 014</t>
        </is>
      </c>
      <c r="D5246" s="417" t="inlineStr">
        <is>
          <t>E07000130</t>
        </is>
      </c>
      <c r="E5246" s="417" t="inlineStr">
        <is>
          <t>Charnwood</t>
        </is>
      </c>
      <c r="F5246" s="417" t="inlineStr">
        <is>
          <t>East Midlands</t>
        </is>
      </c>
      <c r="G5246" s="380" t="inlineStr">
        <is>
          <t>RT Rural</t>
        </is>
      </c>
      <c r="H5246" s="413" t="inlineStr">
        <is>
          <t>Rural</t>
        </is>
      </c>
    </row>
    <row r="5247" ht="15.75" customFormat="1" customHeight="1" s="41">
      <c r="B5247" s="416" t="inlineStr">
        <is>
          <t>E02005359</t>
        </is>
      </c>
      <c r="C5247" s="417" t="inlineStr">
        <is>
          <t>Charnwood 015</t>
        </is>
      </c>
      <c r="D5247" s="417" t="inlineStr">
        <is>
          <t>E07000130</t>
        </is>
      </c>
      <c r="E5247" s="417" t="inlineStr">
        <is>
          <t>Charnwood</t>
        </is>
      </c>
      <c r="F5247" s="417" t="inlineStr">
        <is>
          <t>East Midlands</t>
        </is>
      </c>
      <c r="G5247" s="380" t="inlineStr">
        <is>
          <t>RT Rural</t>
        </is>
      </c>
      <c r="H5247" s="413" t="inlineStr">
        <is>
          <t>Rural</t>
        </is>
      </c>
    </row>
    <row r="5248" ht="15.75" customFormat="1" customHeight="1" s="41">
      <c r="B5248" s="416" t="inlineStr">
        <is>
          <t>E02005360</t>
        </is>
      </c>
      <c r="C5248" s="417" t="inlineStr">
        <is>
          <t>Charnwood 016</t>
        </is>
      </c>
      <c r="D5248" s="417" t="inlineStr">
        <is>
          <t>E07000130</t>
        </is>
      </c>
      <c r="E5248" s="417" t="inlineStr">
        <is>
          <t>Charnwood</t>
        </is>
      </c>
      <c r="F5248" s="417" t="inlineStr">
        <is>
          <t>East Midlands</t>
        </is>
      </c>
      <c r="G5248" s="380" t="inlineStr">
        <is>
          <t>RT Rural</t>
        </is>
      </c>
      <c r="H5248" s="413" t="inlineStr">
        <is>
          <t>Rural</t>
        </is>
      </c>
    </row>
    <row r="5249" ht="15.75" customFormat="1" customHeight="1" s="41">
      <c r="B5249" s="416" t="inlineStr">
        <is>
          <t>E02005361</t>
        </is>
      </c>
      <c r="C5249" s="417" t="inlineStr">
        <is>
          <t>Charnwood 017</t>
        </is>
      </c>
      <c r="D5249" s="417" t="inlineStr">
        <is>
          <t>E07000130</t>
        </is>
      </c>
      <c r="E5249" s="417" t="inlineStr">
        <is>
          <t>Charnwood</t>
        </is>
      </c>
      <c r="F5249" s="417" t="inlineStr">
        <is>
          <t>East Midlands</t>
        </is>
      </c>
      <c r="G5249" s="380" t="inlineStr">
        <is>
          <t>RT Urban Big</t>
        </is>
      </c>
      <c r="H5249" s="413" t="inlineStr">
        <is>
          <t>Other Urban</t>
        </is>
      </c>
    </row>
    <row r="5250" ht="15.75" customFormat="1" customHeight="1" s="41">
      <c r="B5250" s="416" t="inlineStr">
        <is>
          <t>E02005362</t>
        </is>
      </c>
      <c r="C5250" s="417" t="inlineStr">
        <is>
          <t>Charnwood 018</t>
        </is>
      </c>
      <c r="D5250" s="417" t="inlineStr">
        <is>
          <t>E07000130</t>
        </is>
      </c>
      <c r="E5250" s="417" t="inlineStr">
        <is>
          <t>Charnwood</t>
        </is>
      </c>
      <c r="F5250" s="417" t="inlineStr">
        <is>
          <t>East Midlands</t>
        </is>
      </c>
      <c r="G5250" s="380" t="inlineStr">
        <is>
          <t>RT Urban Big</t>
        </is>
      </c>
      <c r="H5250" s="413" t="inlineStr">
        <is>
          <t>Other Urban</t>
        </is>
      </c>
    </row>
    <row r="5251" ht="15.75" customFormat="1" customHeight="1" s="41">
      <c r="B5251" s="416" t="inlineStr">
        <is>
          <t>E02005363</t>
        </is>
      </c>
      <c r="C5251" s="417" t="inlineStr">
        <is>
          <t>Charnwood 019</t>
        </is>
      </c>
      <c r="D5251" s="417" t="inlineStr">
        <is>
          <t>E07000130</t>
        </is>
      </c>
      <c r="E5251" s="417" t="inlineStr">
        <is>
          <t>Charnwood</t>
        </is>
      </c>
      <c r="F5251" s="417" t="inlineStr">
        <is>
          <t>East Midlands</t>
        </is>
      </c>
      <c r="G5251" s="380" t="inlineStr">
        <is>
          <t>RT Urban Big</t>
        </is>
      </c>
      <c r="H5251" s="413" t="inlineStr">
        <is>
          <t>Other Urban</t>
        </is>
      </c>
    </row>
    <row r="5252" ht="15.75" customFormat="1" customHeight="1" s="41">
      <c r="B5252" s="416" t="inlineStr">
        <is>
          <t>E02005364</t>
        </is>
      </c>
      <c r="C5252" s="417" t="inlineStr">
        <is>
          <t>Charnwood 020</t>
        </is>
      </c>
      <c r="D5252" s="417" t="inlineStr">
        <is>
          <t>E07000130</t>
        </is>
      </c>
      <c r="E5252" s="417" t="inlineStr">
        <is>
          <t>Charnwood</t>
        </is>
      </c>
      <c r="F5252" s="417" t="inlineStr">
        <is>
          <t>East Midlands</t>
        </is>
      </c>
      <c r="G5252" s="380" t="inlineStr">
        <is>
          <t>RT Urban Big</t>
        </is>
      </c>
      <c r="H5252" s="413" t="inlineStr">
        <is>
          <t>Other Urban</t>
        </is>
      </c>
    </row>
    <row r="5253" ht="15.75" customFormat="1" customHeight="1" s="41">
      <c r="B5253" s="416" t="inlineStr">
        <is>
          <t>E02005365</t>
        </is>
      </c>
      <c r="C5253" s="417" t="inlineStr">
        <is>
          <t>Charnwood 021</t>
        </is>
      </c>
      <c r="D5253" s="417" t="inlineStr">
        <is>
          <t>E07000130</t>
        </is>
      </c>
      <c r="E5253" s="417" t="inlineStr">
        <is>
          <t>Charnwood</t>
        </is>
      </c>
      <c r="F5253" s="417" t="inlineStr">
        <is>
          <t>East Midlands</t>
        </is>
      </c>
      <c r="G5253" s="380" t="inlineStr">
        <is>
          <t>RT Urban Big</t>
        </is>
      </c>
      <c r="H5253" s="413" t="inlineStr">
        <is>
          <t>Other Urban</t>
        </is>
      </c>
    </row>
    <row r="5254" ht="15.75" customFormat="1" customHeight="1" s="41">
      <c r="B5254" s="416" t="inlineStr">
        <is>
          <t>E02005366</t>
        </is>
      </c>
      <c r="C5254" s="417" t="inlineStr">
        <is>
          <t>Charnwood 022</t>
        </is>
      </c>
      <c r="D5254" s="417" t="inlineStr">
        <is>
          <t>E07000130</t>
        </is>
      </c>
      <c r="E5254" s="417" t="inlineStr">
        <is>
          <t>Charnwood</t>
        </is>
      </c>
      <c r="F5254" s="417" t="inlineStr">
        <is>
          <t>East Midlands</t>
        </is>
      </c>
      <c r="G5254" s="380" t="inlineStr">
        <is>
          <t>RT Rural</t>
        </is>
      </c>
      <c r="H5254" s="413" t="inlineStr">
        <is>
          <t>Rural</t>
        </is>
      </c>
    </row>
    <row r="5255" ht="15.75" customFormat="1" customHeight="1" s="41">
      <c r="B5255" s="416" t="inlineStr">
        <is>
          <t>E02005368</t>
        </is>
      </c>
      <c r="C5255" s="417" t="inlineStr">
        <is>
          <t>Harborough 002</t>
        </is>
      </c>
      <c r="D5255" s="417" t="inlineStr">
        <is>
          <t>E07000131</t>
        </is>
      </c>
      <c r="E5255" s="417" t="inlineStr">
        <is>
          <t>Harborough</t>
        </is>
      </c>
      <c r="F5255" s="417" t="inlineStr">
        <is>
          <t>East Midlands</t>
        </is>
      </c>
      <c r="G5255" s="380" t="inlineStr">
        <is>
          <t>RT Rural</t>
        </is>
      </c>
      <c r="H5255" s="413" t="inlineStr">
        <is>
          <t>Rural</t>
        </is>
      </c>
    </row>
    <row r="5256" ht="15.75" customFormat="1" customHeight="1" s="41">
      <c r="B5256" s="416" t="inlineStr">
        <is>
          <t>E02005369</t>
        </is>
      </c>
      <c r="C5256" s="417" t="inlineStr">
        <is>
          <t>Harborough 003</t>
        </is>
      </c>
      <c r="D5256" s="417" t="inlineStr">
        <is>
          <t>E07000131</t>
        </is>
      </c>
      <c r="E5256" s="417" t="inlineStr">
        <is>
          <t>Harborough</t>
        </is>
      </c>
      <c r="F5256" s="417" t="inlineStr">
        <is>
          <t>East Midlands</t>
        </is>
      </c>
      <c r="G5256" s="380" t="inlineStr">
        <is>
          <t>RT Rural</t>
        </is>
      </c>
      <c r="H5256" s="413" t="inlineStr">
        <is>
          <t>Rural</t>
        </is>
      </c>
    </row>
    <row r="5257" ht="15.75" customFormat="1" customHeight="1" s="41">
      <c r="B5257" s="416" t="inlineStr">
        <is>
          <t>E02005370</t>
        </is>
      </c>
      <c r="C5257" s="417" t="inlineStr">
        <is>
          <t>Harborough 004</t>
        </is>
      </c>
      <c r="D5257" s="417" t="inlineStr">
        <is>
          <t>E07000131</t>
        </is>
      </c>
      <c r="E5257" s="417" t="inlineStr">
        <is>
          <t>Harborough</t>
        </is>
      </c>
      <c r="F5257" s="417" t="inlineStr">
        <is>
          <t>East Midlands</t>
        </is>
      </c>
      <c r="G5257" s="380" t="inlineStr">
        <is>
          <t>RT Rural</t>
        </is>
      </c>
      <c r="H5257" s="413" t="inlineStr">
        <is>
          <t>Rural</t>
        </is>
      </c>
    </row>
    <row r="5258" ht="15.75" customFormat="1" customHeight="1" s="41">
      <c r="B5258" s="416" t="inlineStr">
        <is>
          <t>E02005371</t>
        </is>
      </c>
      <c r="C5258" s="417" t="inlineStr">
        <is>
          <t>Harborough 005</t>
        </is>
      </c>
      <c r="D5258" s="417" t="inlineStr">
        <is>
          <t>E07000131</t>
        </is>
      </c>
      <c r="E5258" s="417" t="inlineStr">
        <is>
          <t>Harborough</t>
        </is>
      </c>
      <c r="F5258" s="417" t="inlineStr">
        <is>
          <t>East Midlands</t>
        </is>
      </c>
      <c r="G5258" s="380" t="inlineStr">
        <is>
          <t>RT Rural</t>
        </is>
      </c>
      <c r="H5258" s="413" t="inlineStr">
        <is>
          <t>Rural</t>
        </is>
      </c>
    </row>
    <row r="5259" ht="15.75" customFormat="1" customHeight="1" s="41">
      <c r="B5259" s="416" t="inlineStr">
        <is>
          <t>E02005372</t>
        </is>
      </c>
      <c r="C5259" s="417" t="inlineStr">
        <is>
          <t>Harborough 006</t>
        </is>
      </c>
      <c r="D5259" s="417" t="inlineStr">
        <is>
          <t>E07000131</t>
        </is>
      </c>
      <c r="E5259" s="417" t="inlineStr">
        <is>
          <t>Harborough</t>
        </is>
      </c>
      <c r="F5259" s="417" t="inlineStr">
        <is>
          <t>East Midlands</t>
        </is>
      </c>
      <c r="G5259" s="380" t="inlineStr">
        <is>
          <t>RT Rural</t>
        </is>
      </c>
      <c r="H5259" s="413" t="inlineStr">
        <is>
          <t>Rural</t>
        </is>
      </c>
    </row>
    <row r="5260" ht="15.75" customFormat="1" customHeight="1" s="41">
      <c r="B5260" s="416" t="inlineStr">
        <is>
          <t>E02005373</t>
        </is>
      </c>
      <c r="C5260" s="417" t="inlineStr">
        <is>
          <t>Harborough 007</t>
        </is>
      </c>
      <c r="D5260" s="417" t="inlineStr">
        <is>
          <t>E07000131</t>
        </is>
      </c>
      <c r="E5260" s="417" t="inlineStr">
        <is>
          <t>Harborough</t>
        </is>
      </c>
      <c r="F5260" s="417" t="inlineStr">
        <is>
          <t>East Midlands</t>
        </is>
      </c>
      <c r="G5260" s="380" t="inlineStr">
        <is>
          <t>RT Rural</t>
        </is>
      </c>
      <c r="H5260" s="413" t="inlineStr">
        <is>
          <t>Rural</t>
        </is>
      </c>
    </row>
    <row r="5261" ht="15.75" customFormat="1" customHeight="1" s="41">
      <c r="B5261" s="416" t="inlineStr">
        <is>
          <t>E02005374</t>
        </is>
      </c>
      <c r="C5261" s="417" t="inlineStr">
        <is>
          <t>Harborough 008</t>
        </is>
      </c>
      <c r="D5261" s="417" t="inlineStr">
        <is>
          <t>E07000131</t>
        </is>
      </c>
      <c r="E5261" s="417" t="inlineStr">
        <is>
          <t>Harborough</t>
        </is>
      </c>
      <c r="F5261" s="417" t="inlineStr">
        <is>
          <t>East Midlands</t>
        </is>
      </c>
      <c r="G5261" s="380" t="inlineStr">
        <is>
          <t>RT Urban Small</t>
        </is>
      </c>
      <c r="H5261" s="413" t="inlineStr">
        <is>
          <t>Other Urban</t>
        </is>
      </c>
    </row>
    <row r="5262" ht="15.75" customFormat="1" customHeight="1" s="41">
      <c r="B5262" s="416" t="inlineStr">
        <is>
          <t>E02005375</t>
        </is>
      </c>
      <c r="C5262" s="417" t="inlineStr">
        <is>
          <t>Harborough 009</t>
        </is>
      </c>
      <c r="D5262" s="417" t="inlineStr">
        <is>
          <t>E07000131</t>
        </is>
      </c>
      <c r="E5262" s="417" t="inlineStr">
        <is>
          <t>Harborough</t>
        </is>
      </c>
      <c r="F5262" s="417" t="inlineStr">
        <is>
          <t>East Midlands</t>
        </is>
      </c>
      <c r="G5262" s="380" t="inlineStr">
        <is>
          <t>RT Rural</t>
        </is>
      </c>
      <c r="H5262" s="413" t="inlineStr">
        <is>
          <t>Rural</t>
        </is>
      </c>
    </row>
    <row r="5263" ht="15.75" customFormat="1" customHeight="1" s="41">
      <c r="B5263" s="416" t="inlineStr">
        <is>
          <t>E02005376</t>
        </is>
      </c>
      <c r="C5263" s="417" t="inlineStr">
        <is>
          <t>Harborough 010</t>
        </is>
      </c>
      <c r="D5263" s="417" t="inlineStr">
        <is>
          <t>E07000131</t>
        </is>
      </c>
      <c r="E5263" s="417" t="inlineStr">
        <is>
          <t>Harborough</t>
        </is>
      </c>
      <c r="F5263" s="417" t="inlineStr">
        <is>
          <t>East Midlands</t>
        </is>
      </c>
      <c r="G5263" s="380" t="inlineStr">
        <is>
          <t>RT Rural</t>
        </is>
      </c>
      <c r="H5263" s="413" t="inlineStr">
        <is>
          <t>Rural</t>
        </is>
      </c>
    </row>
    <row r="5264" ht="15.75" customFormat="1" customHeight="1" s="41">
      <c r="B5264" s="416" t="inlineStr">
        <is>
          <t>E02005377</t>
        </is>
      </c>
      <c r="C5264" s="417" t="inlineStr">
        <is>
          <t>Hinckley and Bosworth 001</t>
        </is>
      </c>
      <c r="D5264" s="417" t="inlineStr">
        <is>
          <t>E07000132</t>
        </is>
      </c>
      <c r="E5264" s="417" t="inlineStr">
        <is>
          <t>Hinckley and Bosworth</t>
        </is>
      </c>
      <c r="F5264" s="417" t="inlineStr">
        <is>
          <t>East Midlands</t>
        </is>
      </c>
      <c r="G5264" s="380" t="inlineStr">
        <is>
          <t>RT Rural</t>
        </is>
      </c>
      <c r="H5264" s="413" t="inlineStr">
        <is>
          <t>Rural</t>
        </is>
      </c>
    </row>
    <row r="5265" ht="15.75" customFormat="1" customHeight="1" s="41">
      <c r="B5265" s="416" t="inlineStr">
        <is>
          <t>E02005378</t>
        </is>
      </c>
      <c r="C5265" s="417" t="inlineStr">
        <is>
          <t>Hinckley and Bosworth 002</t>
        </is>
      </c>
      <c r="D5265" s="417" t="inlineStr">
        <is>
          <t>E07000132</t>
        </is>
      </c>
      <c r="E5265" s="417" t="inlineStr">
        <is>
          <t>Hinckley and Bosworth</t>
        </is>
      </c>
      <c r="F5265" s="417" t="inlineStr">
        <is>
          <t>East Midlands</t>
        </is>
      </c>
      <c r="G5265" s="380" t="inlineStr">
        <is>
          <t>RT Urban Big</t>
        </is>
      </c>
      <c r="H5265" s="413" t="inlineStr">
        <is>
          <t>Other Urban</t>
        </is>
      </c>
    </row>
    <row r="5266" ht="15.75" customFormat="1" customHeight="1" s="41">
      <c r="B5266" s="416" t="inlineStr">
        <is>
          <t>E02005379</t>
        </is>
      </c>
      <c r="C5266" s="417" t="inlineStr">
        <is>
          <t>Hinckley and Bosworth 003</t>
        </is>
      </c>
      <c r="D5266" s="417" t="inlineStr">
        <is>
          <t>E07000132</t>
        </is>
      </c>
      <c r="E5266" s="417" t="inlineStr">
        <is>
          <t>Hinckley and Bosworth</t>
        </is>
      </c>
      <c r="F5266" s="417" t="inlineStr">
        <is>
          <t>East Midlands</t>
        </is>
      </c>
      <c r="G5266" s="380" t="inlineStr">
        <is>
          <t>RT Urban Big</t>
        </is>
      </c>
      <c r="H5266" s="413" t="inlineStr">
        <is>
          <t>Other Urban</t>
        </is>
      </c>
    </row>
    <row r="5267" ht="15.75" customFormat="1" customHeight="1" s="41">
      <c r="B5267" s="416" t="inlineStr">
        <is>
          <t>E02005380</t>
        </is>
      </c>
      <c r="C5267" s="417" t="inlineStr">
        <is>
          <t>Hinckley and Bosworth 004</t>
        </is>
      </c>
      <c r="D5267" s="417" t="inlineStr">
        <is>
          <t>E07000132</t>
        </is>
      </c>
      <c r="E5267" s="417" t="inlineStr">
        <is>
          <t>Hinckley and Bosworth</t>
        </is>
      </c>
      <c r="F5267" s="417" t="inlineStr">
        <is>
          <t>East Midlands</t>
        </is>
      </c>
      <c r="G5267" s="380" t="inlineStr">
        <is>
          <t>RT Rural</t>
        </is>
      </c>
      <c r="H5267" s="413" t="inlineStr">
        <is>
          <t>Rural</t>
        </is>
      </c>
    </row>
    <row r="5268" ht="15.75" customFormat="1" customHeight="1" s="41">
      <c r="B5268" s="416" t="inlineStr">
        <is>
          <t>E02005381</t>
        </is>
      </c>
      <c r="C5268" s="417" t="inlineStr">
        <is>
          <t>Hinckley and Bosworth 005</t>
        </is>
      </c>
      <c r="D5268" s="417" t="inlineStr">
        <is>
          <t>E07000132</t>
        </is>
      </c>
      <c r="E5268" s="417" t="inlineStr">
        <is>
          <t>Hinckley and Bosworth</t>
        </is>
      </c>
      <c r="F5268" s="417" t="inlineStr">
        <is>
          <t>East Midlands</t>
        </is>
      </c>
      <c r="G5268" s="380" t="inlineStr">
        <is>
          <t>RT Rural</t>
        </is>
      </c>
      <c r="H5268" s="413" t="inlineStr">
        <is>
          <t>Rural</t>
        </is>
      </c>
    </row>
    <row r="5269" ht="15.75" customFormat="1" customHeight="1" s="41">
      <c r="B5269" s="416" t="inlineStr">
        <is>
          <t>E02005382</t>
        </is>
      </c>
      <c r="C5269" s="417" t="inlineStr">
        <is>
          <t>Hinckley and Bosworth 006</t>
        </is>
      </c>
      <c r="D5269" s="417" t="inlineStr">
        <is>
          <t>E07000132</t>
        </is>
      </c>
      <c r="E5269" s="417" t="inlineStr">
        <is>
          <t>Hinckley and Bosworth</t>
        </is>
      </c>
      <c r="F5269" s="417" t="inlineStr">
        <is>
          <t>East Midlands</t>
        </is>
      </c>
      <c r="G5269" s="380" t="inlineStr">
        <is>
          <t>RT Urban Small</t>
        </is>
      </c>
      <c r="H5269" s="413" t="inlineStr">
        <is>
          <t>Other Urban</t>
        </is>
      </c>
    </row>
    <row r="5270" ht="15.75" customFormat="1" customHeight="1" s="41">
      <c r="B5270" s="416" t="inlineStr">
        <is>
          <t>E02005383</t>
        </is>
      </c>
      <c r="C5270" s="417" t="inlineStr">
        <is>
          <t>Hinckley and Bosworth 007</t>
        </is>
      </c>
      <c r="D5270" s="417" t="inlineStr">
        <is>
          <t>E07000132</t>
        </is>
      </c>
      <c r="E5270" s="417" t="inlineStr">
        <is>
          <t>Hinckley and Bosworth</t>
        </is>
      </c>
      <c r="F5270" s="417" t="inlineStr">
        <is>
          <t>East Midlands</t>
        </is>
      </c>
      <c r="G5270" s="380" t="inlineStr">
        <is>
          <t>RT Rural</t>
        </is>
      </c>
      <c r="H5270" s="413" t="inlineStr">
        <is>
          <t>Rural</t>
        </is>
      </c>
    </row>
    <row r="5271" ht="15.75" customFormat="1" customHeight="1" s="41">
      <c r="B5271" s="416" t="inlineStr">
        <is>
          <t>E02005384</t>
        </is>
      </c>
      <c r="C5271" s="417" t="inlineStr">
        <is>
          <t>Hinckley and Bosworth 008</t>
        </is>
      </c>
      <c r="D5271" s="417" t="inlineStr">
        <is>
          <t>E07000132</t>
        </is>
      </c>
      <c r="E5271" s="417" t="inlineStr">
        <is>
          <t>Hinckley and Bosworth</t>
        </is>
      </c>
      <c r="F5271" s="417" t="inlineStr">
        <is>
          <t>East Midlands</t>
        </is>
      </c>
      <c r="G5271" s="380" t="inlineStr">
        <is>
          <t>RT Rural</t>
        </is>
      </c>
      <c r="H5271" s="413" t="inlineStr">
        <is>
          <t>Rural</t>
        </is>
      </c>
    </row>
    <row r="5272" ht="15.75" customFormat="1" customHeight="1" s="41">
      <c r="B5272" s="416" t="inlineStr">
        <is>
          <t>E02005385</t>
        </is>
      </c>
      <c r="C5272" s="417" t="inlineStr">
        <is>
          <t>Hinckley and Bosworth 009</t>
        </is>
      </c>
      <c r="D5272" s="417" t="inlineStr">
        <is>
          <t>E07000132</t>
        </is>
      </c>
      <c r="E5272" s="417" t="inlineStr">
        <is>
          <t>Hinckley and Bosworth</t>
        </is>
      </c>
      <c r="F5272" s="417" t="inlineStr">
        <is>
          <t>East Midlands</t>
        </is>
      </c>
      <c r="G5272" s="380" t="inlineStr">
        <is>
          <t>RT Urban Large</t>
        </is>
      </c>
      <c r="H5272" s="413" t="inlineStr">
        <is>
          <t>Other Urban</t>
        </is>
      </c>
    </row>
    <row r="5273" ht="15.75" customFormat="1" customHeight="1" s="41">
      <c r="B5273" s="416" t="inlineStr">
        <is>
          <t>E02005386</t>
        </is>
      </c>
      <c r="C5273" s="417" t="inlineStr">
        <is>
          <t>Hinckley and Bosworth 010</t>
        </is>
      </c>
      <c r="D5273" s="417" t="inlineStr">
        <is>
          <t>E07000132</t>
        </is>
      </c>
      <c r="E5273" s="417" t="inlineStr">
        <is>
          <t>Hinckley and Bosworth</t>
        </is>
      </c>
      <c r="F5273" s="417" t="inlineStr">
        <is>
          <t>East Midlands</t>
        </is>
      </c>
      <c r="G5273" s="380" t="inlineStr">
        <is>
          <t>RT Urban Large</t>
        </is>
      </c>
      <c r="H5273" s="413" t="inlineStr">
        <is>
          <t>Other Urban</t>
        </is>
      </c>
    </row>
    <row r="5274" ht="15.75" customFormat="1" customHeight="1" s="41">
      <c r="B5274" s="416" t="inlineStr">
        <is>
          <t>E02005387</t>
        </is>
      </c>
      <c r="C5274" s="417" t="inlineStr">
        <is>
          <t>Hinckley and Bosworth 011</t>
        </is>
      </c>
      <c r="D5274" s="417" t="inlineStr">
        <is>
          <t>E07000132</t>
        </is>
      </c>
      <c r="E5274" s="417" t="inlineStr">
        <is>
          <t>Hinckley and Bosworth</t>
        </is>
      </c>
      <c r="F5274" s="417" t="inlineStr">
        <is>
          <t>East Midlands</t>
        </is>
      </c>
      <c r="G5274" s="380" t="inlineStr">
        <is>
          <t>RT Urban Large</t>
        </is>
      </c>
      <c r="H5274" s="413" t="inlineStr">
        <is>
          <t>Other Urban</t>
        </is>
      </c>
    </row>
    <row r="5275" ht="15.75" customFormat="1" customHeight="1" s="41">
      <c r="B5275" s="416" t="inlineStr">
        <is>
          <t>E02005388</t>
        </is>
      </c>
      <c r="C5275" s="417" t="inlineStr">
        <is>
          <t>Hinckley and Bosworth 012</t>
        </is>
      </c>
      <c r="D5275" s="417" t="inlineStr">
        <is>
          <t>E07000132</t>
        </is>
      </c>
      <c r="E5275" s="417" t="inlineStr">
        <is>
          <t>Hinckley and Bosworth</t>
        </is>
      </c>
      <c r="F5275" s="417" t="inlineStr">
        <is>
          <t>East Midlands</t>
        </is>
      </c>
      <c r="G5275" s="380" t="inlineStr">
        <is>
          <t>RT Urban Large</t>
        </is>
      </c>
      <c r="H5275" s="413" t="inlineStr">
        <is>
          <t>Other Urban</t>
        </is>
      </c>
    </row>
    <row r="5276" ht="15.75" customFormat="1" customHeight="1" s="41">
      <c r="B5276" s="416" t="inlineStr">
        <is>
          <t>E02005389</t>
        </is>
      </c>
      <c r="C5276" s="417" t="inlineStr">
        <is>
          <t>Hinckley and Bosworth 013</t>
        </is>
      </c>
      <c r="D5276" s="417" t="inlineStr">
        <is>
          <t>E07000132</t>
        </is>
      </c>
      <c r="E5276" s="417" t="inlineStr">
        <is>
          <t>Hinckley and Bosworth</t>
        </is>
      </c>
      <c r="F5276" s="417" t="inlineStr">
        <is>
          <t>East Midlands</t>
        </is>
      </c>
      <c r="G5276" s="380" t="inlineStr">
        <is>
          <t>RT Urban Large</t>
        </is>
      </c>
      <c r="H5276" s="413" t="inlineStr">
        <is>
          <t>Other Urban</t>
        </is>
      </c>
    </row>
    <row r="5277" ht="15.75" customFormat="1" customHeight="1" s="41">
      <c r="B5277" s="416" t="inlineStr">
        <is>
          <t>E02005390</t>
        </is>
      </c>
      <c r="C5277" s="417" t="inlineStr">
        <is>
          <t>Hinckley and Bosworth 014</t>
        </is>
      </c>
      <c r="D5277" s="417" t="inlineStr">
        <is>
          <t>E07000132</t>
        </is>
      </c>
      <c r="E5277" s="417" t="inlineStr">
        <is>
          <t>Hinckley and Bosworth</t>
        </is>
      </c>
      <c r="F5277" s="417" t="inlineStr">
        <is>
          <t>East Midlands</t>
        </is>
      </c>
      <c r="G5277" s="380" t="inlineStr">
        <is>
          <t>RT Urban Large</t>
        </is>
      </c>
      <c r="H5277" s="413" t="inlineStr">
        <is>
          <t>Other Urban</t>
        </is>
      </c>
    </row>
    <row r="5278" ht="15.75" customFormat="1" customHeight="1" s="41">
      <c r="B5278" s="416" t="inlineStr">
        <is>
          <t>E02005391</t>
        </is>
      </c>
      <c r="C5278" s="417" t="inlineStr">
        <is>
          <t>Melton 001</t>
        </is>
      </c>
      <c r="D5278" s="417" t="inlineStr">
        <is>
          <t>E07000133</t>
        </is>
      </c>
      <c r="E5278" s="417" t="inlineStr">
        <is>
          <t>Melton</t>
        </is>
      </c>
      <c r="F5278" s="417" t="inlineStr">
        <is>
          <t>East Midlands</t>
        </is>
      </c>
      <c r="G5278" s="380" t="inlineStr">
        <is>
          <t>RT Rural</t>
        </is>
      </c>
      <c r="H5278" s="413" t="inlineStr">
        <is>
          <t>Rural</t>
        </is>
      </c>
    </row>
    <row r="5279" ht="15.75" customFormat="1" customHeight="1" s="41">
      <c r="B5279" s="416" t="inlineStr">
        <is>
          <t>E02005392</t>
        </is>
      </c>
      <c r="C5279" s="417" t="inlineStr">
        <is>
          <t>Melton 002</t>
        </is>
      </c>
      <c r="D5279" s="417" t="inlineStr">
        <is>
          <t>E07000133</t>
        </is>
      </c>
      <c r="E5279" s="417" t="inlineStr">
        <is>
          <t>Melton</t>
        </is>
      </c>
      <c r="F5279" s="417" t="inlineStr">
        <is>
          <t>East Midlands</t>
        </is>
      </c>
      <c r="G5279" s="380" t="inlineStr">
        <is>
          <t>RT Urban Medium</t>
        </is>
      </c>
      <c r="H5279" s="413" t="inlineStr">
        <is>
          <t>Other Urban</t>
        </is>
      </c>
    </row>
    <row r="5280" ht="15.75" customFormat="1" customHeight="1" s="41">
      <c r="B5280" s="416" t="inlineStr">
        <is>
          <t>E02005393</t>
        </is>
      </c>
      <c r="C5280" s="417" t="inlineStr">
        <is>
          <t>Melton 003</t>
        </is>
      </c>
      <c r="D5280" s="417" t="inlineStr">
        <is>
          <t>E07000133</t>
        </is>
      </c>
      <c r="E5280" s="417" t="inlineStr">
        <is>
          <t>Melton</t>
        </is>
      </c>
      <c r="F5280" s="417" t="inlineStr">
        <is>
          <t>East Midlands</t>
        </is>
      </c>
      <c r="G5280" s="380" t="inlineStr">
        <is>
          <t>RT Rural</t>
        </is>
      </c>
      <c r="H5280" s="413" t="inlineStr">
        <is>
          <t>Rural</t>
        </is>
      </c>
    </row>
    <row r="5281" ht="15.75" customFormat="1" customHeight="1" s="41">
      <c r="B5281" s="416" t="inlineStr">
        <is>
          <t>E02005394</t>
        </is>
      </c>
      <c r="C5281" s="417" t="inlineStr">
        <is>
          <t>Melton 004</t>
        </is>
      </c>
      <c r="D5281" s="417" t="inlineStr">
        <is>
          <t>E07000133</t>
        </is>
      </c>
      <c r="E5281" s="417" t="inlineStr">
        <is>
          <t>Melton</t>
        </is>
      </c>
      <c r="F5281" s="417" t="inlineStr">
        <is>
          <t>East Midlands</t>
        </is>
      </c>
      <c r="G5281" s="380" t="inlineStr">
        <is>
          <t>RT Urban Medium</t>
        </is>
      </c>
      <c r="H5281" s="413" t="inlineStr">
        <is>
          <t>Other Urban</t>
        </is>
      </c>
    </row>
    <row r="5282" ht="15.75" customFormat="1" customHeight="1" s="41">
      <c r="B5282" s="416" t="inlineStr">
        <is>
          <t>E02005395</t>
        </is>
      </c>
      <c r="C5282" s="417" t="inlineStr">
        <is>
          <t>Melton 005</t>
        </is>
      </c>
      <c r="D5282" s="417" t="inlineStr">
        <is>
          <t>E07000133</t>
        </is>
      </c>
      <c r="E5282" s="417" t="inlineStr">
        <is>
          <t>Melton</t>
        </is>
      </c>
      <c r="F5282" s="417" t="inlineStr">
        <is>
          <t>East Midlands</t>
        </is>
      </c>
      <c r="G5282" s="380" t="inlineStr">
        <is>
          <t>RT Urban Medium</t>
        </is>
      </c>
      <c r="H5282" s="413" t="inlineStr">
        <is>
          <t>Other Urban</t>
        </is>
      </c>
    </row>
    <row r="5283" ht="15.75" customFormat="1" customHeight="1" s="41">
      <c r="B5283" s="416" t="inlineStr">
        <is>
          <t>E02005396</t>
        </is>
      </c>
      <c r="C5283" s="417" t="inlineStr">
        <is>
          <t>Melton 006</t>
        </is>
      </c>
      <c r="D5283" s="417" t="inlineStr">
        <is>
          <t>E07000133</t>
        </is>
      </c>
      <c r="E5283" s="417" t="inlineStr">
        <is>
          <t>Melton</t>
        </is>
      </c>
      <c r="F5283" s="417" t="inlineStr">
        <is>
          <t>East Midlands</t>
        </is>
      </c>
      <c r="G5283" s="380" t="inlineStr">
        <is>
          <t>RT Rural</t>
        </is>
      </c>
      <c r="H5283" s="413" t="inlineStr">
        <is>
          <t>Rural</t>
        </is>
      </c>
    </row>
    <row r="5284" ht="15.75" customFormat="1" customHeight="1" s="41">
      <c r="B5284" s="416" t="inlineStr">
        <is>
          <t>E02005397</t>
        </is>
      </c>
      <c r="C5284" s="417" t="inlineStr">
        <is>
          <t>North West Leicestershire 001</t>
        </is>
      </c>
      <c r="D5284" s="417" t="inlineStr">
        <is>
          <t>E07000134</t>
        </is>
      </c>
      <c r="E5284" s="417" t="inlineStr">
        <is>
          <t>North West Leicestershire</t>
        </is>
      </c>
      <c r="F5284" s="417" t="inlineStr">
        <is>
          <t>East Midlands</t>
        </is>
      </c>
      <c r="G5284" s="380" t="inlineStr">
        <is>
          <t>RT Rural</t>
        </is>
      </c>
      <c r="H5284" s="413" t="inlineStr">
        <is>
          <t>Rural</t>
        </is>
      </c>
    </row>
    <row r="5285" ht="15.75" customFormat="1" customHeight="1" s="41">
      <c r="B5285" s="416" t="inlineStr">
        <is>
          <t>E02005398</t>
        </is>
      </c>
      <c r="C5285" s="417" t="inlineStr">
        <is>
          <t>North West Leicestershire 002</t>
        </is>
      </c>
      <c r="D5285" s="417" t="inlineStr">
        <is>
          <t>E07000134</t>
        </is>
      </c>
      <c r="E5285" s="417" t="inlineStr">
        <is>
          <t>North West Leicestershire</t>
        </is>
      </c>
      <c r="F5285" s="417" t="inlineStr">
        <is>
          <t>East Midlands</t>
        </is>
      </c>
      <c r="G5285" s="380" t="inlineStr">
        <is>
          <t>RT Rural</t>
        </is>
      </c>
      <c r="H5285" s="413" t="inlineStr">
        <is>
          <t>Rural</t>
        </is>
      </c>
    </row>
    <row r="5286" ht="15.75" customFormat="1" customHeight="1" s="41">
      <c r="B5286" s="416" t="inlineStr">
        <is>
          <t>E02005399</t>
        </is>
      </c>
      <c r="C5286" s="417" t="inlineStr">
        <is>
          <t>North West Leicestershire 003</t>
        </is>
      </c>
      <c r="D5286" s="417" t="inlineStr">
        <is>
          <t>E07000134</t>
        </is>
      </c>
      <c r="E5286" s="417" t="inlineStr">
        <is>
          <t>North West Leicestershire</t>
        </is>
      </c>
      <c r="F5286" s="417" t="inlineStr">
        <is>
          <t>East Midlands</t>
        </is>
      </c>
      <c r="G5286" s="380" t="inlineStr">
        <is>
          <t>RT Urban Small</t>
        </is>
      </c>
      <c r="H5286" s="413" t="inlineStr">
        <is>
          <t>Other Urban</t>
        </is>
      </c>
    </row>
    <row r="5287" ht="15.75" customFormat="1" customHeight="1" s="41">
      <c r="B5287" s="416" t="inlineStr">
        <is>
          <t>E02005400</t>
        </is>
      </c>
      <c r="C5287" s="417" t="inlineStr">
        <is>
          <t>North West Leicestershire 004</t>
        </is>
      </c>
      <c r="D5287" s="417" t="inlineStr">
        <is>
          <t>E07000134</t>
        </is>
      </c>
      <c r="E5287" s="417" t="inlineStr">
        <is>
          <t>North West Leicestershire</t>
        </is>
      </c>
      <c r="F5287" s="417" t="inlineStr">
        <is>
          <t>East Midlands</t>
        </is>
      </c>
      <c r="G5287" s="380" t="inlineStr">
        <is>
          <t>RT Urban Medium</t>
        </is>
      </c>
      <c r="H5287" s="413" t="inlineStr">
        <is>
          <t>Other Urban</t>
        </is>
      </c>
    </row>
    <row r="5288" ht="15.75" customFormat="1" customHeight="1" s="41">
      <c r="B5288" s="416" t="inlineStr">
        <is>
          <t>E02005401</t>
        </is>
      </c>
      <c r="C5288" s="417" t="inlineStr">
        <is>
          <t>North West Leicestershire 005</t>
        </is>
      </c>
      <c r="D5288" s="417" t="inlineStr">
        <is>
          <t>E07000134</t>
        </is>
      </c>
      <c r="E5288" s="417" t="inlineStr">
        <is>
          <t>North West Leicestershire</t>
        </is>
      </c>
      <c r="F5288" s="417" t="inlineStr">
        <is>
          <t>East Midlands</t>
        </is>
      </c>
      <c r="G5288" s="380" t="inlineStr">
        <is>
          <t>RT Rural</t>
        </is>
      </c>
      <c r="H5288" s="413" t="inlineStr">
        <is>
          <t>Rural</t>
        </is>
      </c>
    </row>
    <row r="5289" ht="15.75" customFormat="1" customHeight="1" s="41">
      <c r="B5289" s="416" t="inlineStr">
        <is>
          <t>E02005402</t>
        </is>
      </c>
      <c r="C5289" s="417" t="inlineStr">
        <is>
          <t>North West Leicestershire 006</t>
        </is>
      </c>
      <c r="D5289" s="417" t="inlineStr">
        <is>
          <t>E07000134</t>
        </is>
      </c>
      <c r="E5289" s="417" t="inlineStr">
        <is>
          <t>North West Leicestershire</t>
        </is>
      </c>
      <c r="F5289" s="417" t="inlineStr">
        <is>
          <t>East Midlands</t>
        </is>
      </c>
      <c r="G5289" s="380" t="inlineStr">
        <is>
          <t>RT Urban Small</t>
        </is>
      </c>
      <c r="H5289" s="413" t="inlineStr">
        <is>
          <t>Other Urban</t>
        </is>
      </c>
    </row>
    <row r="5290" ht="15.75" customFormat="1" customHeight="1" s="41">
      <c r="B5290" s="416" t="inlineStr">
        <is>
          <t>E02005403</t>
        </is>
      </c>
      <c r="C5290" s="417" t="inlineStr">
        <is>
          <t>North West Leicestershire 007</t>
        </is>
      </c>
      <c r="D5290" s="417" t="inlineStr">
        <is>
          <t>E07000134</t>
        </is>
      </c>
      <c r="E5290" s="417" t="inlineStr">
        <is>
          <t>North West Leicestershire</t>
        </is>
      </c>
      <c r="F5290" s="417" t="inlineStr">
        <is>
          <t>East Midlands</t>
        </is>
      </c>
      <c r="G5290" s="380" t="inlineStr">
        <is>
          <t>RT Urban Medium</t>
        </is>
      </c>
      <c r="H5290" s="413" t="inlineStr">
        <is>
          <t>Other Urban</t>
        </is>
      </c>
    </row>
    <row r="5291" ht="15.75" customFormat="1" customHeight="1" s="41">
      <c r="B5291" s="416" t="inlineStr">
        <is>
          <t>E02005404</t>
        </is>
      </c>
      <c r="C5291" s="417" t="inlineStr">
        <is>
          <t>North West Leicestershire 008</t>
        </is>
      </c>
      <c r="D5291" s="417" t="inlineStr">
        <is>
          <t>E07000134</t>
        </is>
      </c>
      <c r="E5291" s="417" t="inlineStr">
        <is>
          <t>North West Leicestershire</t>
        </is>
      </c>
      <c r="F5291" s="417" t="inlineStr">
        <is>
          <t>East Midlands</t>
        </is>
      </c>
      <c r="G5291" s="380" t="inlineStr">
        <is>
          <t>RT Rural</t>
        </is>
      </c>
      <c r="H5291" s="413" t="inlineStr">
        <is>
          <t>Rural</t>
        </is>
      </c>
    </row>
    <row r="5292" ht="15.75" customFormat="1" customHeight="1" s="41">
      <c r="B5292" s="416" t="inlineStr">
        <is>
          <t>E02005405</t>
        </is>
      </c>
      <c r="C5292" s="417" t="inlineStr">
        <is>
          <t>North West Leicestershire 009</t>
        </is>
      </c>
      <c r="D5292" s="417" t="inlineStr">
        <is>
          <t>E07000134</t>
        </is>
      </c>
      <c r="E5292" s="417" t="inlineStr">
        <is>
          <t>North West Leicestershire</t>
        </is>
      </c>
      <c r="F5292" s="417" t="inlineStr">
        <is>
          <t>East Midlands</t>
        </is>
      </c>
      <c r="G5292" s="380" t="inlineStr">
        <is>
          <t>RT Rural</t>
        </is>
      </c>
      <c r="H5292" s="413" t="inlineStr">
        <is>
          <t>Rural</t>
        </is>
      </c>
    </row>
    <row r="5293" ht="15.75" customFormat="1" customHeight="1" s="41">
      <c r="B5293" s="416" t="inlineStr">
        <is>
          <t>E02005406</t>
        </is>
      </c>
      <c r="C5293" s="417" t="inlineStr">
        <is>
          <t>North West Leicestershire 010</t>
        </is>
      </c>
      <c r="D5293" s="417" t="inlineStr">
        <is>
          <t>E07000134</t>
        </is>
      </c>
      <c r="E5293" s="417" t="inlineStr">
        <is>
          <t>North West Leicestershire</t>
        </is>
      </c>
      <c r="F5293" s="417" t="inlineStr">
        <is>
          <t>East Midlands</t>
        </is>
      </c>
      <c r="G5293" s="380" t="inlineStr">
        <is>
          <t>RT Urban Medium</t>
        </is>
      </c>
      <c r="H5293" s="413" t="inlineStr">
        <is>
          <t>Other Urban</t>
        </is>
      </c>
    </row>
    <row r="5294" ht="15.75" customFormat="1" customHeight="1" s="41">
      <c r="B5294" s="416" t="inlineStr">
        <is>
          <t>E02005407</t>
        </is>
      </c>
      <c r="C5294" s="417" t="inlineStr">
        <is>
          <t>North West Leicestershire 011</t>
        </is>
      </c>
      <c r="D5294" s="417" t="inlineStr">
        <is>
          <t>E07000134</t>
        </is>
      </c>
      <c r="E5294" s="417" t="inlineStr">
        <is>
          <t>North West Leicestershire</t>
        </is>
      </c>
      <c r="F5294" s="417" t="inlineStr">
        <is>
          <t>East Midlands</t>
        </is>
      </c>
      <c r="G5294" s="380" t="inlineStr">
        <is>
          <t>RT Urban Medium</t>
        </is>
      </c>
      <c r="H5294" s="413" t="inlineStr">
        <is>
          <t>Other Urban</t>
        </is>
      </c>
    </row>
    <row r="5295" ht="15.75" customFormat="1" customHeight="1" s="41">
      <c r="B5295" s="416" t="inlineStr">
        <is>
          <t>E02005408</t>
        </is>
      </c>
      <c r="C5295" s="417" t="inlineStr">
        <is>
          <t>North West Leicestershire 012</t>
        </is>
      </c>
      <c r="D5295" s="417" t="inlineStr">
        <is>
          <t>E07000134</t>
        </is>
      </c>
      <c r="E5295" s="417" t="inlineStr">
        <is>
          <t>North West Leicestershire</t>
        </is>
      </c>
      <c r="F5295" s="417" t="inlineStr">
        <is>
          <t>East Midlands</t>
        </is>
      </c>
      <c r="G5295" s="380" t="inlineStr">
        <is>
          <t>RT Rural</t>
        </is>
      </c>
      <c r="H5295" s="413" t="inlineStr">
        <is>
          <t>Rural</t>
        </is>
      </c>
    </row>
    <row r="5296" ht="15.75" customFormat="1" customHeight="1" s="41">
      <c r="B5296" s="416" t="inlineStr">
        <is>
          <t>E02005409</t>
        </is>
      </c>
      <c r="C5296" s="417" t="inlineStr">
        <is>
          <t>North West Leicestershire 013</t>
        </is>
      </c>
      <c r="D5296" s="417" t="inlineStr">
        <is>
          <t>E07000134</t>
        </is>
      </c>
      <c r="E5296" s="417" t="inlineStr">
        <is>
          <t>North West Leicestershire</t>
        </is>
      </c>
      <c r="F5296" s="417" t="inlineStr">
        <is>
          <t>East Midlands</t>
        </is>
      </c>
      <c r="G5296" s="380" t="inlineStr">
        <is>
          <t>RT Rural</t>
        </is>
      </c>
      <c r="H5296" s="413" t="inlineStr">
        <is>
          <t>Rural</t>
        </is>
      </c>
    </row>
    <row r="5297" ht="15.75" customFormat="1" customHeight="1" s="41">
      <c r="B5297" s="416" t="inlineStr">
        <is>
          <t>E02005412</t>
        </is>
      </c>
      <c r="C5297" s="417" t="inlineStr">
        <is>
          <t>Oadby and Wigston 003</t>
        </is>
      </c>
      <c r="D5297" s="417" t="inlineStr">
        <is>
          <t>E07000135</t>
        </is>
      </c>
      <c r="E5297" s="417" t="inlineStr">
        <is>
          <t>Oadby and Wigston</t>
        </is>
      </c>
      <c r="F5297" s="417" t="inlineStr">
        <is>
          <t>East Midlands</t>
        </is>
      </c>
      <c r="G5297" s="380" t="inlineStr">
        <is>
          <t>RT Urban Big</t>
        </is>
      </c>
      <c r="H5297" s="413" t="inlineStr">
        <is>
          <t>Other Urban</t>
        </is>
      </c>
    </row>
    <row r="5298" ht="15.75" customFormat="1" customHeight="1" s="41">
      <c r="B5298" s="416" t="inlineStr">
        <is>
          <t>E02005414</t>
        </is>
      </c>
      <c r="C5298" s="417" t="inlineStr">
        <is>
          <t>Oadby and Wigston 005</t>
        </is>
      </c>
      <c r="D5298" s="417" t="inlineStr">
        <is>
          <t>E07000135</t>
        </is>
      </c>
      <c r="E5298" s="417" t="inlineStr">
        <is>
          <t>Oadby and Wigston</t>
        </is>
      </c>
      <c r="F5298" s="417" t="inlineStr">
        <is>
          <t>East Midlands</t>
        </is>
      </c>
      <c r="G5298" s="380" t="inlineStr">
        <is>
          <t>RT Urban Big</t>
        </is>
      </c>
      <c r="H5298" s="413" t="inlineStr">
        <is>
          <t>Other Urban</t>
        </is>
      </c>
    </row>
    <row r="5299" ht="15.75" customFormat="1" customHeight="1" s="41">
      <c r="B5299" s="416" t="inlineStr">
        <is>
          <t>E02005415</t>
        </is>
      </c>
      <c r="C5299" s="417" t="inlineStr">
        <is>
          <t>Oadby and Wigston 006</t>
        </is>
      </c>
      <c r="D5299" s="417" t="inlineStr">
        <is>
          <t>E07000135</t>
        </is>
      </c>
      <c r="E5299" s="417" t="inlineStr">
        <is>
          <t>Oadby and Wigston</t>
        </is>
      </c>
      <c r="F5299" s="417" t="inlineStr">
        <is>
          <t>East Midlands</t>
        </is>
      </c>
      <c r="G5299" s="380" t="inlineStr">
        <is>
          <t>RT Urban Big</t>
        </is>
      </c>
      <c r="H5299" s="413" t="inlineStr">
        <is>
          <t>Other Urban</t>
        </is>
      </c>
    </row>
    <row r="5300" ht="15.75" customFormat="1" customHeight="1" s="41">
      <c r="B5300" s="416" t="inlineStr">
        <is>
          <t>E02005416</t>
        </is>
      </c>
      <c r="C5300" s="417" t="inlineStr">
        <is>
          <t>Oadby and Wigston 007</t>
        </is>
      </c>
      <c r="D5300" s="417" t="inlineStr">
        <is>
          <t>E07000135</t>
        </is>
      </c>
      <c r="E5300" s="417" t="inlineStr">
        <is>
          <t>Oadby and Wigston</t>
        </is>
      </c>
      <c r="F5300" s="417" t="inlineStr">
        <is>
          <t>East Midlands</t>
        </is>
      </c>
      <c r="G5300" s="380" t="inlineStr">
        <is>
          <t>RT Urban Big</t>
        </is>
      </c>
      <c r="H5300" s="413" t="inlineStr">
        <is>
          <t>Other Urban</t>
        </is>
      </c>
    </row>
    <row r="5301" ht="15.75" customFormat="1" customHeight="1" s="41">
      <c r="B5301" s="416" t="inlineStr">
        <is>
          <t>E02005417</t>
        </is>
      </c>
      <c r="C5301" s="417" t="inlineStr">
        <is>
          <t>Boston 001</t>
        </is>
      </c>
      <c r="D5301" s="417" t="inlineStr">
        <is>
          <t>E07000136</t>
        </is>
      </c>
      <c r="E5301" s="417" t="inlineStr">
        <is>
          <t>Boston</t>
        </is>
      </c>
      <c r="F5301" s="417" t="inlineStr">
        <is>
          <t>East Midlands</t>
        </is>
      </c>
      <c r="G5301" s="380" t="inlineStr">
        <is>
          <t>RT Rural</t>
        </is>
      </c>
      <c r="H5301" s="413" t="inlineStr">
        <is>
          <t>Rural</t>
        </is>
      </c>
    </row>
    <row r="5302" ht="15.75" customFormat="1" customHeight="1" s="41">
      <c r="B5302" s="416" t="inlineStr">
        <is>
          <t>E02005418</t>
        </is>
      </c>
      <c r="C5302" s="417" t="inlineStr">
        <is>
          <t>Boston 002</t>
        </is>
      </c>
      <c r="D5302" s="417" t="inlineStr">
        <is>
          <t>E07000136</t>
        </is>
      </c>
      <c r="E5302" s="417" t="inlineStr">
        <is>
          <t>Boston</t>
        </is>
      </c>
      <c r="F5302" s="417" t="inlineStr">
        <is>
          <t>East Midlands</t>
        </is>
      </c>
      <c r="G5302" s="380" t="inlineStr">
        <is>
          <t>RT Urban Medium</t>
        </is>
      </c>
      <c r="H5302" s="413" t="inlineStr">
        <is>
          <t>Other Urban</t>
        </is>
      </c>
    </row>
    <row r="5303" ht="15.75" customFormat="1" customHeight="1" s="41">
      <c r="B5303" s="416" t="inlineStr">
        <is>
          <t>E02005419</t>
        </is>
      </c>
      <c r="C5303" s="417" t="inlineStr">
        <is>
          <t>Boston 003</t>
        </is>
      </c>
      <c r="D5303" s="417" t="inlineStr">
        <is>
          <t>E07000136</t>
        </is>
      </c>
      <c r="E5303" s="417" t="inlineStr">
        <is>
          <t>Boston</t>
        </is>
      </c>
      <c r="F5303" s="417" t="inlineStr">
        <is>
          <t>East Midlands</t>
        </is>
      </c>
      <c r="G5303" s="380" t="inlineStr">
        <is>
          <t>RT Urban Medium</t>
        </is>
      </c>
      <c r="H5303" s="413" t="inlineStr">
        <is>
          <t>Other Urban</t>
        </is>
      </c>
    </row>
    <row r="5304" ht="15.75" customFormat="1" customHeight="1" s="41">
      <c r="B5304" s="416" t="inlineStr">
        <is>
          <t>E02005420</t>
        </is>
      </c>
      <c r="C5304" s="417" t="inlineStr">
        <is>
          <t>Boston 004</t>
        </is>
      </c>
      <c r="D5304" s="417" t="inlineStr">
        <is>
          <t>E07000136</t>
        </is>
      </c>
      <c r="E5304" s="417" t="inlineStr">
        <is>
          <t>Boston</t>
        </is>
      </c>
      <c r="F5304" s="417" t="inlineStr">
        <is>
          <t>East Midlands</t>
        </is>
      </c>
      <c r="G5304" s="380" t="inlineStr">
        <is>
          <t>RT Urban Medium</t>
        </is>
      </c>
      <c r="H5304" s="413" t="inlineStr">
        <is>
          <t>Other Urban</t>
        </is>
      </c>
    </row>
    <row r="5305" ht="15.75" customFormat="1" customHeight="1" s="41">
      <c r="B5305" s="416" t="inlineStr">
        <is>
          <t>E02005422</t>
        </is>
      </c>
      <c r="C5305" s="417" t="inlineStr">
        <is>
          <t>Boston 006</t>
        </is>
      </c>
      <c r="D5305" s="417" t="inlineStr">
        <is>
          <t>E07000136</t>
        </is>
      </c>
      <c r="E5305" s="417" t="inlineStr">
        <is>
          <t>Boston</t>
        </is>
      </c>
      <c r="F5305" s="417" t="inlineStr">
        <is>
          <t>East Midlands</t>
        </is>
      </c>
      <c r="G5305" s="380" t="inlineStr">
        <is>
          <t>RT Rural</t>
        </is>
      </c>
      <c r="H5305" s="413" t="inlineStr">
        <is>
          <t>Rural</t>
        </is>
      </c>
    </row>
    <row r="5306" ht="15.75" customFormat="1" customHeight="1" s="41">
      <c r="B5306" s="416" t="inlineStr">
        <is>
          <t>E02005423</t>
        </is>
      </c>
      <c r="C5306" s="417" t="inlineStr">
        <is>
          <t>Boston 007</t>
        </is>
      </c>
      <c r="D5306" s="417" t="inlineStr">
        <is>
          <t>E07000136</t>
        </is>
      </c>
      <c r="E5306" s="417" t="inlineStr">
        <is>
          <t>Boston</t>
        </is>
      </c>
      <c r="F5306" s="417" t="inlineStr">
        <is>
          <t>East Midlands</t>
        </is>
      </c>
      <c r="G5306" s="380" t="inlineStr">
        <is>
          <t>RT Rural</t>
        </is>
      </c>
      <c r="H5306" s="413" t="inlineStr">
        <is>
          <t>Rural</t>
        </is>
      </c>
    </row>
    <row r="5307" ht="15.75" customFormat="1" customHeight="1" s="41">
      <c r="B5307" s="416" t="inlineStr">
        <is>
          <t>E02005424</t>
        </is>
      </c>
      <c r="C5307" s="417" t="inlineStr">
        <is>
          <t>East Lindsey 001</t>
        </is>
      </c>
      <c r="D5307" s="417" t="inlineStr">
        <is>
          <t>E07000137</t>
        </is>
      </c>
      <c r="E5307" s="417" t="inlineStr">
        <is>
          <t>East Lindsey</t>
        </is>
      </c>
      <c r="F5307" s="417" t="inlineStr">
        <is>
          <t>East Midlands</t>
        </is>
      </c>
      <c r="G5307" s="380" t="inlineStr">
        <is>
          <t>RT Rural</t>
        </is>
      </c>
      <c r="H5307" s="413" t="inlineStr">
        <is>
          <t>Rural</t>
        </is>
      </c>
    </row>
    <row r="5308" ht="15.75" customFormat="1" customHeight="1" s="41">
      <c r="B5308" s="416" t="inlineStr">
        <is>
          <t>E02005425</t>
        </is>
      </c>
      <c r="C5308" s="417" t="inlineStr">
        <is>
          <t>East Lindsey 002</t>
        </is>
      </c>
      <c r="D5308" s="417" t="inlineStr">
        <is>
          <t>E07000137</t>
        </is>
      </c>
      <c r="E5308" s="417" t="inlineStr">
        <is>
          <t>East Lindsey</t>
        </is>
      </c>
      <c r="F5308" s="417" t="inlineStr">
        <is>
          <t>East Midlands</t>
        </is>
      </c>
      <c r="G5308" s="380" t="inlineStr">
        <is>
          <t>RT Rural</t>
        </is>
      </c>
      <c r="H5308" s="413" t="inlineStr">
        <is>
          <t>Rural</t>
        </is>
      </c>
    </row>
    <row r="5309" ht="15.75" customFormat="1" customHeight="1" s="41">
      <c r="B5309" s="416" t="inlineStr">
        <is>
          <t>E02005426</t>
        </is>
      </c>
      <c r="C5309" s="417" t="inlineStr">
        <is>
          <t>East Lindsey 003</t>
        </is>
      </c>
      <c r="D5309" s="417" t="inlineStr">
        <is>
          <t>E07000137</t>
        </is>
      </c>
      <c r="E5309" s="417" t="inlineStr">
        <is>
          <t>East Lindsey</t>
        </is>
      </c>
      <c r="F5309" s="417" t="inlineStr">
        <is>
          <t>East Midlands</t>
        </is>
      </c>
      <c r="G5309" s="380" t="inlineStr">
        <is>
          <t>RT Urban Small</t>
        </is>
      </c>
      <c r="H5309" s="413" t="inlineStr">
        <is>
          <t>Other Urban</t>
        </is>
      </c>
    </row>
    <row r="5310" ht="15.75" customFormat="1" customHeight="1" s="41">
      <c r="B5310" s="416" t="inlineStr">
        <is>
          <t>E02005427</t>
        </is>
      </c>
      <c r="C5310" s="417" t="inlineStr">
        <is>
          <t>East Lindsey 004</t>
        </is>
      </c>
      <c r="D5310" s="417" t="inlineStr">
        <is>
          <t>E07000137</t>
        </is>
      </c>
      <c r="E5310" s="417" t="inlineStr">
        <is>
          <t>East Lindsey</t>
        </is>
      </c>
      <c r="F5310" s="417" t="inlineStr">
        <is>
          <t>East Midlands</t>
        </is>
      </c>
      <c r="G5310" s="380" t="inlineStr">
        <is>
          <t>RT Urban Small</t>
        </is>
      </c>
      <c r="H5310" s="413" t="inlineStr">
        <is>
          <t>Other Urban</t>
        </is>
      </c>
    </row>
    <row r="5311" ht="15.75" customFormat="1" customHeight="1" s="41">
      <c r="B5311" s="416" t="inlineStr">
        <is>
          <t>E02005428</t>
        </is>
      </c>
      <c r="C5311" s="417" t="inlineStr">
        <is>
          <t>East Lindsey 005</t>
        </is>
      </c>
      <c r="D5311" s="417" t="inlineStr">
        <is>
          <t>E07000137</t>
        </is>
      </c>
      <c r="E5311" s="417" t="inlineStr">
        <is>
          <t>East Lindsey</t>
        </is>
      </c>
      <c r="F5311" s="417" t="inlineStr">
        <is>
          <t>East Midlands</t>
        </is>
      </c>
      <c r="G5311" s="380" t="inlineStr">
        <is>
          <t>RT Rural</t>
        </is>
      </c>
      <c r="H5311" s="413" t="inlineStr">
        <is>
          <t>Rural</t>
        </is>
      </c>
    </row>
    <row r="5312" ht="15.75" customFormat="1" customHeight="1" s="41">
      <c r="B5312" s="416" t="inlineStr">
        <is>
          <t>E02005429</t>
        </is>
      </c>
      <c r="C5312" s="417" t="inlineStr">
        <is>
          <t>East Lindsey 006</t>
        </is>
      </c>
      <c r="D5312" s="417" t="inlineStr">
        <is>
          <t>E07000137</t>
        </is>
      </c>
      <c r="E5312" s="417" t="inlineStr">
        <is>
          <t>East Lindsey</t>
        </is>
      </c>
      <c r="F5312" s="417" t="inlineStr">
        <is>
          <t>East Midlands</t>
        </is>
      </c>
      <c r="G5312" s="380" t="inlineStr">
        <is>
          <t>RT Rural</t>
        </is>
      </c>
      <c r="H5312" s="413" t="inlineStr">
        <is>
          <t>Rural</t>
        </is>
      </c>
    </row>
    <row r="5313" ht="15.75" customFormat="1" customHeight="1" s="41">
      <c r="B5313" s="416" t="inlineStr">
        <is>
          <t>E02005430</t>
        </is>
      </c>
      <c r="C5313" s="417" t="inlineStr">
        <is>
          <t>East Lindsey 007</t>
        </is>
      </c>
      <c r="D5313" s="417" t="inlineStr">
        <is>
          <t>E07000137</t>
        </is>
      </c>
      <c r="E5313" s="417" t="inlineStr">
        <is>
          <t>East Lindsey</t>
        </is>
      </c>
      <c r="F5313" s="417" t="inlineStr">
        <is>
          <t>East Midlands</t>
        </is>
      </c>
      <c r="G5313" s="380" t="inlineStr">
        <is>
          <t>RT Rural</t>
        </is>
      </c>
      <c r="H5313" s="413" t="inlineStr">
        <is>
          <t>Rural</t>
        </is>
      </c>
    </row>
    <row r="5314" ht="15.75" customFormat="1" customHeight="1" s="41">
      <c r="B5314" s="416" t="inlineStr">
        <is>
          <t>E02005431</t>
        </is>
      </c>
      <c r="C5314" s="417" t="inlineStr">
        <is>
          <t>East Lindsey 008</t>
        </is>
      </c>
      <c r="D5314" s="417" t="inlineStr">
        <is>
          <t>E07000137</t>
        </is>
      </c>
      <c r="E5314" s="417" t="inlineStr">
        <is>
          <t>East Lindsey</t>
        </is>
      </c>
      <c r="F5314" s="417" t="inlineStr">
        <is>
          <t>East Midlands</t>
        </is>
      </c>
      <c r="G5314" s="380" t="inlineStr">
        <is>
          <t>RT Rural</t>
        </is>
      </c>
      <c r="H5314" s="413" t="inlineStr">
        <is>
          <t>Rural</t>
        </is>
      </c>
    </row>
    <row r="5315" ht="15.75" customFormat="1" customHeight="1" s="41">
      <c r="B5315" s="416" t="inlineStr">
        <is>
          <t>E02005432</t>
        </is>
      </c>
      <c r="C5315" s="417" t="inlineStr">
        <is>
          <t>East Lindsey 009</t>
        </is>
      </c>
      <c r="D5315" s="417" t="inlineStr">
        <is>
          <t>E07000137</t>
        </is>
      </c>
      <c r="E5315" s="417" t="inlineStr">
        <is>
          <t>East Lindsey</t>
        </is>
      </c>
      <c r="F5315" s="417" t="inlineStr">
        <is>
          <t>East Midlands</t>
        </is>
      </c>
      <c r="G5315" s="380" t="inlineStr">
        <is>
          <t>RT Rural</t>
        </is>
      </c>
      <c r="H5315" s="413" t="inlineStr">
        <is>
          <t>Rural</t>
        </is>
      </c>
    </row>
    <row r="5316" ht="15.75" customFormat="1" customHeight="1" s="41">
      <c r="B5316" s="416" t="inlineStr">
        <is>
          <t>E02005433</t>
        </is>
      </c>
      <c r="C5316" s="417" t="inlineStr">
        <is>
          <t>East Lindsey 010</t>
        </is>
      </c>
      <c r="D5316" s="417" t="inlineStr">
        <is>
          <t>E07000137</t>
        </is>
      </c>
      <c r="E5316" s="417" t="inlineStr">
        <is>
          <t>East Lindsey</t>
        </is>
      </c>
      <c r="F5316" s="417" t="inlineStr">
        <is>
          <t>East Midlands</t>
        </is>
      </c>
      <c r="G5316" s="380" t="inlineStr">
        <is>
          <t>RT Rural</t>
        </is>
      </c>
      <c r="H5316" s="413" t="inlineStr">
        <is>
          <t>Rural</t>
        </is>
      </c>
    </row>
    <row r="5317" ht="15.75" customFormat="1" customHeight="1" s="41">
      <c r="B5317" s="416" t="inlineStr">
        <is>
          <t>E02005434</t>
        </is>
      </c>
      <c r="C5317" s="417" t="inlineStr">
        <is>
          <t>East Lindsey 011</t>
        </is>
      </c>
      <c r="D5317" s="417" t="inlineStr">
        <is>
          <t>E07000137</t>
        </is>
      </c>
      <c r="E5317" s="417" t="inlineStr">
        <is>
          <t>East Lindsey</t>
        </is>
      </c>
      <c r="F5317" s="417" t="inlineStr">
        <is>
          <t>East Midlands</t>
        </is>
      </c>
      <c r="G5317" s="380" t="inlineStr">
        <is>
          <t>RT Rural</t>
        </is>
      </c>
      <c r="H5317" s="413" t="inlineStr">
        <is>
          <t>Rural</t>
        </is>
      </c>
    </row>
    <row r="5318" ht="15.75" customFormat="1" customHeight="1" s="41">
      <c r="B5318" s="416" t="inlineStr">
        <is>
          <t>E02005435</t>
        </is>
      </c>
      <c r="C5318" s="417" t="inlineStr">
        <is>
          <t>East Lindsey 012</t>
        </is>
      </c>
      <c r="D5318" s="417" t="inlineStr">
        <is>
          <t>E07000137</t>
        </is>
      </c>
      <c r="E5318" s="417" t="inlineStr">
        <is>
          <t>East Lindsey</t>
        </is>
      </c>
      <c r="F5318" s="417" t="inlineStr">
        <is>
          <t>East Midlands</t>
        </is>
      </c>
      <c r="G5318" s="380" t="inlineStr">
        <is>
          <t>RT Urban Small</t>
        </is>
      </c>
      <c r="H5318" s="413" t="inlineStr">
        <is>
          <t>Other Urban</t>
        </is>
      </c>
    </row>
    <row r="5319" ht="15.75" customFormat="1" customHeight="1" s="41">
      <c r="B5319" s="416" t="inlineStr">
        <is>
          <t>E02005436</t>
        </is>
      </c>
      <c r="C5319" s="417" t="inlineStr">
        <is>
          <t>East Lindsey 013</t>
        </is>
      </c>
      <c r="D5319" s="417" t="inlineStr">
        <is>
          <t>E07000137</t>
        </is>
      </c>
      <c r="E5319" s="417" t="inlineStr">
        <is>
          <t>East Lindsey</t>
        </is>
      </c>
      <c r="F5319" s="417" t="inlineStr">
        <is>
          <t>East Midlands</t>
        </is>
      </c>
      <c r="G5319" s="380" t="inlineStr">
        <is>
          <t>RT Rural</t>
        </is>
      </c>
      <c r="H5319" s="413" t="inlineStr">
        <is>
          <t>Rural</t>
        </is>
      </c>
    </row>
    <row r="5320" ht="15.75" customFormat="1" customHeight="1" s="41">
      <c r="B5320" s="416" t="inlineStr">
        <is>
          <t>E02005437</t>
        </is>
      </c>
      <c r="C5320" s="417" t="inlineStr">
        <is>
          <t>East Lindsey 014</t>
        </is>
      </c>
      <c r="D5320" s="417" t="inlineStr">
        <is>
          <t>E07000137</t>
        </is>
      </c>
      <c r="E5320" s="417" t="inlineStr">
        <is>
          <t>East Lindsey</t>
        </is>
      </c>
      <c r="F5320" s="417" t="inlineStr">
        <is>
          <t>East Midlands</t>
        </is>
      </c>
      <c r="G5320" s="380" t="inlineStr">
        <is>
          <t>RT Urban Small</t>
        </is>
      </c>
      <c r="H5320" s="413" t="inlineStr">
        <is>
          <t>Other Urban</t>
        </is>
      </c>
    </row>
    <row r="5321" ht="15.75" customFormat="1" customHeight="1" s="41">
      <c r="B5321" s="416" t="inlineStr">
        <is>
          <t>E02005438</t>
        </is>
      </c>
      <c r="C5321" s="417" t="inlineStr">
        <is>
          <t>East Lindsey 015</t>
        </is>
      </c>
      <c r="D5321" s="417" t="inlineStr">
        <is>
          <t>E07000137</t>
        </is>
      </c>
      <c r="E5321" s="417" t="inlineStr">
        <is>
          <t>East Lindsey</t>
        </is>
      </c>
      <c r="F5321" s="417" t="inlineStr">
        <is>
          <t>East Midlands</t>
        </is>
      </c>
      <c r="G5321" s="380" t="inlineStr">
        <is>
          <t>RT Urban Small</t>
        </is>
      </c>
      <c r="H5321" s="413" t="inlineStr">
        <is>
          <t>Other Urban</t>
        </is>
      </c>
    </row>
    <row r="5322" ht="15.75" customFormat="1" customHeight="1" s="41">
      <c r="B5322" s="416" t="inlineStr">
        <is>
          <t>E02005439</t>
        </is>
      </c>
      <c r="C5322" s="417" t="inlineStr">
        <is>
          <t>East Lindsey 016</t>
        </is>
      </c>
      <c r="D5322" s="417" t="inlineStr">
        <is>
          <t>E07000137</t>
        </is>
      </c>
      <c r="E5322" s="417" t="inlineStr">
        <is>
          <t>East Lindsey</t>
        </is>
      </c>
      <c r="F5322" s="417" t="inlineStr">
        <is>
          <t>East Midlands</t>
        </is>
      </c>
      <c r="G5322" s="380" t="inlineStr">
        <is>
          <t>RT Rural</t>
        </is>
      </c>
      <c r="H5322" s="413" t="inlineStr">
        <is>
          <t>Rural</t>
        </is>
      </c>
    </row>
    <row r="5323" ht="15.75" customFormat="1" customHeight="1" s="41">
      <c r="B5323" s="416" t="inlineStr">
        <is>
          <t>E02005440</t>
        </is>
      </c>
      <c r="C5323" s="417" t="inlineStr">
        <is>
          <t>East Lindsey 017</t>
        </is>
      </c>
      <c r="D5323" s="417" t="inlineStr">
        <is>
          <t>E07000137</t>
        </is>
      </c>
      <c r="E5323" s="417" t="inlineStr">
        <is>
          <t>East Lindsey</t>
        </is>
      </c>
      <c r="F5323" s="417" t="inlineStr">
        <is>
          <t>East Midlands</t>
        </is>
      </c>
      <c r="G5323" s="380" t="inlineStr">
        <is>
          <t>RT Rural</t>
        </is>
      </c>
      <c r="H5323" s="413" t="inlineStr">
        <is>
          <t>Rural</t>
        </is>
      </c>
    </row>
    <row r="5324" ht="15.75" customFormat="1" customHeight="1" s="41">
      <c r="B5324" s="416" t="inlineStr">
        <is>
          <t>E02005441</t>
        </is>
      </c>
      <c r="C5324" s="417" t="inlineStr">
        <is>
          <t>East Lindsey 018</t>
        </is>
      </c>
      <c r="D5324" s="417" t="inlineStr">
        <is>
          <t>E07000137</t>
        </is>
      </c>
      <c r="E5324" s="417" t="inlineStr">
        <is>
          <t>East Lindsey</t>
        </is>
      </c>
      <c r="F5324" s="417" t="inlineStr">
        <is>
          <t>East Midlands</t>
        </is>
      </c>
      <c r="G5324" s="380" t="inlineStr">
        <is>
          <t>RT Rural</t>
        </is>
      </c>
      <c r="H5324" s="413" t="inlineStr">
        <is>
          <t>Rural</t>
        </is>
      </c>
    </row>
    <row r="5325" ht="15.75" customFormat="1" customHeight="1" s="41">
      <c r="B5325" s="416" t="inlineStr">
        <is>
          <t>E02005442</t>
        </is>
      </c>
      <c r="C5325" s="417" t="inlineStr">
        <is>
          <t>Lincoln 001</t>
        </is>
      </c>
      <c r="D5325" s="417" t="inlineStr">
        <is>
          <t>E07000138</t>
        </is>
      </c>
      <c r="E5325" s="417" t="inlineStr">
        <is>
          <t>Lincoln</t>
        </is>
      </c>
      <c r="F5325" s="417" t="inlineStr">
        <is>
          <t>East Midlands</t>
        </is>
      </c>
      <c r="G5325" s="380" t="inlineStr">
        <is>
          <t>RT Urban Large</t>
        </is>
      </c>
      <c r="H5325" s="413" t="inlineStr">
        <is>
          <t>Other Urban</t>
        </is>
      </c>
    </row>
    <row r="5326" ht="15.75" customFormat="1" customHeight="1" s="41">
      <c r="B5326" s="416" t="inlineStr">
        <is>
          <t>E02005443</t>
        </is>
      </c>
      <c r="C5326" s="417" t="inlineStr">
        <is>
          <t>Lincoln 002</t>
        </is>
      </c>
      <c r="D5326" s="417" t="inlineStr">
        <is>
          <t>E07000138</t>
        </is>
      </c>
      <c r="E5326" s="417" t="inlineStr">
        <is>
          <t>Lincoln</t>
        </is>
      </c>
      <c r="F5326" s="417" t="inlineStr">
        <is>
          <t>East Midlands</t>
        </is>
      </c>
      <c r="G5326" s="380" t="inlineStr">
        <is>
          <t>RT Urban Large</t>
        </is>
      </c>
      <c r="H5326" s="413" t="inlineStr">
        <is>
          <t>Other Urban</t>
        </is>
      </c>
    </row>
    <row r="5327" ht="15.75" customFormat="1" customHeight="1" s="41">
      <c r="B5327" s="416" t="inlineStr">
        <is>
          <t>E02005444</t>
        </is>
      </c>
      <c r="C5327" s="417" t="inlineStr">
        <is>
          <t>Lincoln 003</t>
        </is>
      </c>
      <c r="D5327" s="417" t="inlineStr">
        <is>
          <t>E07000138</t>
        </is>
      </c>
      <c r="E5327" s="417" t="inlineStr">
        <is>
          <t>Lincoln</t>
        </is>
      </c>
      <c r="F5327" s="417" t="inlineStr">
        <is>
          <t>East Midlands</t>
        </is>
      </c>
      <c r="G5327" s="380" t="inlineStr">
        <is>
          <t>RT Urban Large</t>
        </is>
      </c>
      <c r="H5327" s="413" t="inlineStr">
        <is>
          <t>Other Urban</t>
        </is>
      </c>
    </row>
    <row r="5328" ht="15.75" customFormat="1" customHeight="1" s="41">
      <c r="B5328" s="416" t="inlineStr">
        <is>
          <t>E02005445</t>
        </is>
      </c>
      <c r="C5328" s="417" t="inlineStr">
        <is>
          <t>Lincoln 004</t>
        </is>
      </c>
      <c r="D5328" s="417" t="inlineStr">
        <is>
          <t>E07000138</t>
        </is>
      </c>
      <c r="E5328" s="417" t="inlineStr">
        <is>
          <t>Lincoln</t>
        </is>
      </c>
      <c r="F5328" s="417" t="inlineStr">
        <is>
          <t>East Midlands</t>
        </is>
      </c>
      <c r="G5328" s="380" t="inlineStr">
        <is>
          <t>RT Urban Large</t>
        </is>
      </c>
      <c r="H5328" s="413" t="inlineStr">
        <is>
          <t>Other Urban</t>
        </is>
      </c>
    </row>
    <row r="5329" ht="15.75" customFormat="1" customHeight="1" s="41">
      <c r="B5329" s="416" t="inlineStr">
        <is>
          <t>E02005446</t>
        </is>
      </c>
      <c r="C5329" s="417" t="inlineStr">
        <is>
          <t>Lincoln 005</t>
        </is>
      </c>
      <c r="D5329" s="417" t="inlineStr">
        <is>
          <t>E07000138</t>
        </is>
      </c>
      <c r="E5329" s="417" t="inlineStr">
        <is>
          <t>Lincoln</t>
        </is>
      </c>
      <c r="F5329" s="417" t="inlineStr">
        <is>
          <t>East Midlands</t>
        </is>
      </c>
      <c r="G5329" s="380" t="inlineStr">
        <is>
          <t>RT Urban Large</t>
        </is>
      </c>
      <c r="H5329" s="413" t="inlineStr">
        <is>
          <t>Other Urban</t>
        </is>
      </c>
    </row>
    <row r="5330" ht="15.75" customFormat="1" customHeight="1" s="41">
      <c r="B5330" s="416" t="inlineStr">
        <is>
          <t>E02005447</t>
        </is>
      </c>
      <c r="C5330" s="417" t="inlineStr">
        <is>
          <t>Lincoln 006</t>
        </is>
      </c>
      <c r="D5330" s="417" t="inlineStr">
        <is>
          <t>E07000138</t>
        </is>
      </c>
      <c r="E5330" s="417" t="inlineStr">
        <is>
          <t>Lincoln</t>
        </is>
      </c>
      <c r="F5330" s="417" t="inlineStr">
        <is>
          <t>East Midlands</t>
        </is>
      </c>
      <c r="G5330" s="380" t="inlineStr">
        <is>
          <t>RT Urban Large</t>
        </is>
      </c>
      <c r="H5330" s="413" t="inlineStr">
        <is>
          <t>Other Urban</t>
        </is>
      </c>
    </row>
    <row r="5331" ht="15.75" customFormat="1" customHeight="1" s="41">
      <c r="B5331" s="416" t="inlineStr">
        <is>
          <t>E02005448</t>
        </is>
      </c>
      <c r="C5331" s="417" t="inlineStr">
        <is>
          <t>Lincoln 007</t>
        </is>
      </c>
      <c r="D5331" s="417" t="inlineStr">
        <is>
          <t>E07000138</t>
        </is>
      </c>
      <c r="E5331" s="417" t="inlineStr">
        <is>
          <t>Lincoln</t>
        </is>
      </c>
      <c r="F5331" s="417" t="inlineStr">
        <is>
          <t>East Midlands</t>
        </is>
      </c>
      <c r="G5331" s="380" t="inlineStr">
        <is>
          <t>RT Urban Large</t>
        </is>
      </c>
      <c r="H5331" s="413" t="inlineStr">
        <is>
          <t>Other Urban</t>
        </is>
      </c>
    </row>
    <row r="5332" ht="15.75" customFormat="1" customHeight="1" s="41">
      <c r="B5332" s="416" t="inlineStr">
        <is>
          <t>E02005449</t>
        </is>
      </c>
      <c r="C5332" s="417" t="inlineStr">
        <is>
          <t>Lincoln 008</t>
        </is>
      </c>
      <c r="D5332" s="417" t="inlineStr">
        <is>
          <t>E07000138</t>
        </is>
      </c>
      <c r="E5332" s="417" t="inlineStr">
        <is>
          <t>Lincoln</t>
        </is>
      </c>
      <c r="F5332" s="417" t="inlineStr">
        <is>
          <t>East Midlands</t>
        </is>
      </c>
      <c r="G5332" s="380" t="inlineStr">
        <is>
          <t>RT Urban Large</t>
        </is>
      </c>
      <c r="H5332" s="413" t="inlineStr">
        <is>
          <t>Other Urban</t>
        </is>
      </c>
    </row>
    <row r="5333" ht="15.75" customFormat="1" customHeight="1" s="41">
      <c r="B5333" s="416" t="inlineStr">
        <is>
          <t>E02005450</t>
        </is>
      </c>
      <c r="C5333" s="417" t="inlineStr">
        <is>
          <t>Lincoln 009</t>
        </is>
      </c>
      <c r="D5333" s="417" t="inlineStr">
        <is>
          <t>E07000138</t>
        </is>
      </c>
      <c r="E5333" s="417" t="inlineStr">
        <is>
          <t>Lincoln</t>
        </is>
      </c>
      <c r="F5333" s="417" t="inlineStr">
        <is>
          <t>East Midlands</t>
        </is>
      </c>
      <c r="G5333" s="380" t="inlineStr">
        <is>
          <t>RT Urban Large</t>
        </is>
      </c>
      <c r="H5333" s="413" t="inlineStr">
        <is>
          <t>Other Urban</t>
        </is>
      </c>
    </row>
    <row r="5334" ht="15.75" customFormat="1" customHeight="1" s="41">
      <c r="B5334" s="416" t="inlineStr">
        <is>
          <t>E02005451</t>
        </is>
      </c>
      <c r="C5334" s="417" t="inlineStr">
        <is>
          <t>Lincoln 010</t>
        </is>
      </c>
      <c r="D5334" s="417" t="inlineStr">
        <is>
          <t>E07000138</t>
        </is>
      </c>
      <c r="E5334" s="417" t="inlineStr">
        <is>
          <t>Lincoln</t>
        </is>
      </c>
      <c r="F5334" s="417" t="inlineStr">
        <is>
          <t>East Midlands</t>
        </is>
      </c>
      <c r="G5334" s="380" t="inlineStr">
        <is>
          <t>RT Urban Large</t>
        </is>
      </c>
      <c r="H5334" s="413" t="inlineStr">
        <is>
          <t>Other Urban</t>
        </is>
      </c>
    </row>
    <row r="5335" ht="15.75" customFormat="1" customHeight="1" s="41">
      <c r="B5335" s="416" t="inlineStr">
        <is>
          <t>E02005452</t>
        </is>
      </c>
      <c r="C5335" s="417" t="inlineStr">
        <is>
          <t>Lincoln 011</t>
        </is>
      </c>
      <c r="D5335" s="417" t="inlineStr">
        <is>
          <t>E07000138</t>
        </is>
      </c>
      <c r="E5335" s="417" t="inlineStr">
        <is>
          <t>Lincoln</t>
        </is>
      </c>
      <c r="F5335" s="417" t="inlineStr">
        <is>
          <t>East Midlands</t>
        </is>
      </c>
      <c r="G5335" s="380" t="inlineStr">
        <is>
          <t>RT Urban Large</t>
        </is>
      </c>
      <c r="H5335" s="413" t="inlineStr">
        <is>
          <t>Other Urban</t>
        </is>
      </c>
    </row>
    <row r="5336" ht="15.75" customFormat="1" customHeight="1" s="41">
      <c r="B5336" s="416" t="inlineStr">
        <is>
          <t>E02005453</t>
        </is>
      </c>
      <c r="C5336" s="417" t="inlineStr">
        <is>
          <t>North Kesteven 001</t>
        </is>
      </c>
      <c r="D5336" s="417" t="inlineStr">
        <is>
          <t>E07000139</t>
        </is>
      </c>
      <c r="E5336" s="417" t="inlineStr">
        <is>
          <t>North Kesteven</t>
        </is>
      </c>
      <c r="F5336" s="417" t="inlineStr">
        <is>
          <t>East Midlands</t>
        </is>
      </c>
      <c r="G5336" s="380" t="inlineStr">
        <is>
          <t>RT Rural</t>
        </is>
      </c>
      <c r="H5336" s="413" t="inlineStr">
        <is>
          <t>Rural</t>
        </is>
      </c>
    </row>
    <row r="5337" ht="15.75" customFormat="1" customHeight="1" s="41">
      <c r="B5337" s="416" t="inlineStr">
        <is>
          <t>E02005455</t>
        </is>
      </c>
      <c r="C5337" s="417" t="inlineStr">
        <is>
          <t>North Kesteven 003</t>
        </is>
      </c>
      <c r="D5337" s="417" t="inlineStr">
        <is>
          <t>E07000139</t>
        </is>
      </c>
      <c r="E5337" s="417" t="inlineStr">
        <is>
          <t>North Kesteven</t>
        </is>
      </c>
      <c r="F5337" s="417" t="inlineStr">
        <is>
          <t>East Midlands</t>
        </is>
      </c>
      <c r="G5337" s="380" t="inlineStr">
        <is>
          <t>RT Rural</t>
        </is>
      </c>
      <c r="H5337" s="413" t="inlineStr">
        <is>
          <t>Rural</t>
        </is>
      </c>
    </row>
    <row r="5338" ht="15.75" customFormat="1" customHeight="1" s="41">
      <c r="B5338" s="416" t="inlineStr">
        <is>
          <t>E02005456</t>
        </is>
      </c>
      <c r="C5338" s="417" t="inlineStr">
        <is>
          <t>North Kesteven 004</t>
        </is>
      </c>
      <c r="D5338" s="417" t="inlineStr">
        <is>
          <t>E07000139</t>
        </is>
      </c>
      <c r="E5338" s="417" t="inlineStr">
        <is>
          <t>North Kesteven</t>
        </is>
      </c>
      <c r="F5338" s="417" t="inlineStr">
        <is>
          <t>East Midlands</t>
        </is>
      </c>
      <c r="G5338" s="380" t="inlineStr">
        <is>
          <t>RT Urban Large</t>
        </is>
      </c>
      <c r="H5338" s="413" t="inlineStr">
        <is>
          <t>Other Urban</t>
        </is>
      </c>
    </row>
    <row r="5339" ht="15.75" customFormat="1" customHeight="1" s="41">
      <c r="B5339" s="416" t="inlineStr">
        <is>
          <t>E02005457</t>
        </is>
      </c>
      <c r="C5339" s="417" t="inlineStr">
        <is>
          <t>North Kesteven 005</t>
        </is>
      </c>
      <c r="D5339" s="417" t="inlineStr">
        <is>
          <t>E07000139</t>
        </is>
      </c>
      <c r="E5339" s="417" t="inlineStr">
        <is>
          <t>North Kesteven</t>
        </is>
      </c>
      <c r="F5339" s="417" t="inlineStr">
        <is>
          <t>East Midlands</t>
        </is>
      </c>
      <c r="G5339" s="380" t="inlineStr">
        <is>
          <t>RT Rural</t>
        </is>
      </c>
      <c r="H5339" s="413" t="inlineStr">
        <is>
          <t>Rural</t>
        </is>
      </c>
    </row>
    <row r="5340" ht="15.75" customFormat="1" customHeight="1" s="41">
      <c r="B5340" s="416" t="inlineStr">
        <is>
          <t>E02005458</t>
        </is>
      </c>
      <c r="C5340" s="417" t="inlineStr">
        <is>
          <t>North Kesteven 006</t>
        </is>
      </c>
      <c r="D5340" s="417" t="inlineStr">
        <is>
          <t>E07000139</t>
        </is>
      </c>
      <c r="E5340" s="417" t="inlineStr">
        <is>
          <t>North Kesteven</t>
        </is>
      </c>
      <c r="F5340" s="417" t="inlineStr">
        <is>
          <t>East Midlands</t>
        </is>
      </c>
      <c r="G5340" s="380" t="inlineStr">
        <is>
          <t>RT Rural</t>
        </is>
      </c>
      <c r="H5340" s="413" t="inlineStr">
        <is>
          <t>Rural</t>
        </is>
      </c>
    </row>
    <row r="5341" ht="15.75" customFormat="1" customHeight="1" s="41">
      <c r="B5341" s="416" t="inlineStr">
        <is>
          <t>E02005459</t>
        </is>
      </c>
      <c r="C5341" s="417" t="inlineStr">
        <is>
          <t>North Kesteven 007</t>
        </is>
      </c>
      <c r="D5341" s="417" t="inlineStr">
        <is>
          <t>E07000139</t>
        </is>
      </c>
      <c r="E5341" s="417" t="inlineStr">
        <is>
          <t>North Kesteven</t>
        </is>
      </c>
      <c r="F5341" s="417" t="inlineStr">
        <is>
          <t>East Midlands</t>
        </is>
      </c>
      <c r="G5341" s="380" t="inlineStr">
        <is>
          <t>RT Rural</t>
        </is>
      </c>
      <c r="H5341" s="413" t="inlineStr">
        <is>
          <t>Rural</t>
        </is>
      </c>
    </row>
    <row r="5342" ht="15.75" customFormat="1" customHeight="1" s="41">
      <c r="B5342" s="416" t="inlineStr">
        <is>
          <t>E02005460</t>
        </is>
      </c>
      <c r="C5342" s="417" t="inlineStr">
        <is>
          <t>North Kesteven 008</t>
        </is>
      </c>
      <c r="D5342" s="417" t="inlineStr">
        <is>
          <t>E07000139</t>
        </is>
      </c>
      <c r="E5342" s="417" t="inlineStr">
        <is>
          <t>North Kesteven</t>
        </is>
      </c>
      <c r="F5342" s="417" t="inlineStr">
        <is>
          <t>East Midlands</t>
        </is>
      </c>
      <c r="G5342" s="380" t="inlineStr">
        <is>
          <t>RT Rural</t>
        </is>
      </c>
      <c r="H5342" s="413" t="inlineStr">
        <is>
          <t>Rural</t>
        </is>
      </c>
    </row>
    <row r="5343" ht="15.75" customFormat="1" customHeight="1" s="41">
      <c r="B5343" s="416" t="inlineStr">
        <is>
          <t>E02005461</t>
        </is>
      </c>
      <c r="C5343" s="417" t="inlineStr">
        <is>
          <t>North Kesteven 009</t>
        </is>
      </c>
      <c r="D5343" s="417" t="inlineStr">
        <is>
          <t>E07000139</t>
        </is>
      </c>
      <c r="E5343" s="417" t="inlineStr">
        <is>
          <t>North Kesteven</t>
        </is>
      </c>
      <c r="F5343" s="417" t="inlineStr">
        <is>
          <t>East Midlands</t>
        </is>
      </c>
      <c r="G5343" s="380" t="inlineStr">
        <is>
          <t>RT Rural</t>
        </is>
      </c>
      <c r="H5343" s="413" t="inlineStr">
        <is>
          <t>Rural</t>
        </is>
      </c>
    </row>
    <row r="5344" ht="15.75" customFormat="1" customHeight="1" s="41">
      <c r="B5344" s="416" t="inlineStr">
        <is>
          <t>E02005462</t>
        </is>
      </c>
      <c r="C5344" s="417" t="inlineStr">
        <is>
          <t>North Kesteven 010</t>
        </is>
      </c>
      <c r="D5344" s="417" t="inlineStr">
        <is>
          <t>E07000139</t>
        </is>
      </c>
      <c r="E5344" s="417" t="inlineStr">
        <is>
          <t>North Kesteven</t>
        </is>
      </c>
      <c r="F5344" s="417" t="inlineStr">
        <is>
          <t>East Midlands</t>
        </is>
      </c>
      <c r="G5344" s="380" t="inlineStr">
        <is>
          <t>RT Rural</t>
        </is>
      </c>
      <c r="H5344" s="413" t="inlineStr">
        <is>
          <t>Rural</t>
        </is>
      </c>
    </row>
    <row r="5345" ht="15.75" customFormat="1" customHeight="1" s="41">
      <c r="B5345" s="416" t="inlineStr">
        <is>
          <t>E02005463</t>
        </is>
      </c>
      <c r="C5345" s="417" t="inlineStr">
        <is>
          <t>North Kesteven 011</t>
        </is>
      </c>
      <c r="D5345" s="417" t="inlineStr">
        <is>
          <t>E07000139</t>
        </is>
      </c>
      <c r="E5345" s="417" t="inlineStr">
        <is>
          <t>North Kesteven</t>
        </is>
      </c>
      <c r="F5345" s="417" t="inlineStr">
        <is>
          <t>East Midlands</t>
        </is>
      </c>
      <c r="G5345" s="380" t="inlineStr">
        <is>
          <t>RT Rural</t>
        </is>
      </c>
      <c r="H5345" s="413" t="inlineStr">
        <is>
          <t>Rural</t>
        </is>
      </c>
    </row>
    <row r="5346" ht="15.75" customFormat="1" customHeight="1" s="41">
      <c r="B5346" s="416" t="inlineStr">
        <is>
          <t>E02005464</t>
        </is>
      </c>
      <c r="C5346" s="417" t="inlineStr">
        <is>
          <t>North Kesteven 012</t>
        </is>
      </c>
      <c r="D5346" s="417" t="inlineStr">
        <is>
          <t>E07000139</t>
        </is>
      </c>
      <c r="E5346" s="417" t="inlineStr">
        <is>
          <t>North Kesteven</t>
        </is>
      </c>
      <c r="F5346" s="417" t="inlineStr">
        <is>
          <t>East Midlands</t>
        </is>
      </c>
      <c r="G5346" s="380" t="inlineStr">
        <is>
          <t>RT Rural</t>
        </is>
      </c>
      <c r="H5346" s="413" t="inlineStr">
        <is>
          <t>Rural</t>
        </is>
      </c>
    </row>
    <row r="5347" ht="15.75" customFormat="1" customHeight="1" s="41">
      <c r="B5347" s="416" t="inlineStr">
        <is>
          <t>E02005465</t>
        </is>
      </c>
      <c r="C5347" s="417" t="inlineStr">
        <is>
          <t>South Holland 001</t>
        </is>
      </c>
      <c r="D5347" s="417" t="inlineStr">
        <is>
          <t>E07000140</t>
        </is>
      </c>
      <c r="E5347" s="417" t="inlineStr">
        <is>
          <t>South Holland</t>
        </is>
      </c>
      <c r="F5347" s="417" t="inlineStr">
        <is>
          <t>East Midlands</t>
        </is>
      </c>
      <c r="G5347" s="380" t="inlineStr">
        <is>
          <t>RT Rural</t>
        </is>
      </c>
      <c r="H5347" s="413" t="inlineStr">
        <is>
          <t>Rural</t>
        </is>
      </c>
    </row>
    <row r="5348" ht="15.75" customFormat="1" customHeight="1" s="41">
      <c r="B5348" s="416" t="inlineStr">
        <is>
          <t>E02005466</t>
        </is>
      </c>
      <c r="C5348" s="417" t="inlineStr">
        <is>
          <t>South Holland 002</t>
        </is>
      </c>
      <c r="D5348" s="417" t="inlineStr">
        <is>
          <t>E07000140</t>
        </is>
      </c>
      <c r="E5348" s="417" t="inlineStr">
        <is>
          <t>South Holland</t>
        </is>
      </c>
      <c r="F5348" s="417" t="inlineStr">
        <is>
          <t>East Midlands</t>
        </is>
      </c>
      <c r="G5348" s="380" t="inlineStr">
        <is>
          <t>RT Rural</t>
        </is>
      </c>
      <c r="H5348" s="413" t="inlineStr">
        <is>
          <t>Rural</t>
        </is>
      </c>
    </row>
    <row r="5349" ht="15.75" customFormat="1" customHeight="1" s="41">
      <c r="B5349" s="416" t="inlineStr">
        <is>
          <t>E02005467</t>
        </is>
      </c>
      <c r="C5349" s="417" t="inlineStr">
        <is>
          <t>South Holland 003</t>
        </is>
      </c>
      <c r="D5349" s="417" t="inlineStr">
        <is>
          <t>E07000140</t>
        </is>
      </c>
      <c r="E5349" s="417" t="inlineStr">
        <is>
          <t>South Holland</t>
        </is>
      </c>
      <c r="F5349" s="417" t="inlineStr">
        <is>
          <t>East Midlands</t>
        </is>
      </c>
      <c r="G5349" s="380" t="inlineStr">
        <is>
          <t>RT Rural</t>
        </is>
      </c>
      <c r="H5349" s="413" t="inlineStr">
        <is>
          <t>Rural</t>
        </is>
      </c>
    </row>
    <row r="5350" ht="15.75" customFormat="1" customHeight="1" s="41">
      <c r="B5350" s="416" t="inlineStr">
        <is>
          <t>E02005468</t>
        </is>
      </c>
      <c r="C5350" s="417" t="inlineStr">
        <is>
          <t>South Holland 004</t>
        </is>
      </c>
      <c r="D5350" s="417" t="inlineStr">
        <is>
          <t>E07000140</t>
        </is>
      </c>
      <c r="E5350" s="417" t="inlineStr">
        <is>
          <t>South Holland</t>
        </is>
      </c>
      <c r="F5350" s="417" t="inlineStr">
        <is>
          <t>East Midlands</t>
        </is>
      </c>
      <c r="G5350" s="380" t="inlineStr">
        <is>
          <t>RT Rural</t>
        </is>
      </c>
      <c r="H5350" s="413" t="inlineStr">
        <is>
          <t>Rural</t>
        </is>
      </c>
    </row>
    <row r="5351" ht="15.75" customFormat="1" customHeight="1" s="41">
      <c r="B5351" s="416" t="inlineStr">
        <is>
          <t>E02005469</t>
        </is>
      </c>
      <c r="C5351" s="417" t="inlineStr">
        <is>
          <t>South Holland 005</t>
        </is>
      </c>
      <c r="D5351" s="417" t="inlineStr">
        <is>
          <t>E07000140</t>
        </is>
      </c>
      <c r="E5351" s="417" t="inlineStr">
        <is>
          <t>South Holland</t>
        </is>
      </c>
      <c r="F5351" s="417" t="inlineStr">
        <is>
          <t>East Midlands</t>
        </is>
      </c>
      <c r="G5351" s="380" t="inlineStr">
        <is>
          <t>RT Rural</t>
        </is>
      </c>
      <c r="H5351" s="413" t="inlineStr">
        <is>
          <t>Rural</t>
        </is>
      </c>
    </row>
    <row r="5352" ht="15.75" customFormat="1" customHeight="1" s="41">
      <c r="B5352" s="416" t="inlineStr">
        <is>
          <t>E02005470</t>
        </is>
      </c>
      <c r="C5352" s="417" t="inlineStr">
        <is>
          <t>South Holland 006</t>
        </is>
      </c>
      <c r="D5352" s="417" t="inlineStr">
        <is>
          <t>E07000140</t>
        </is>
      </c>
      <c r="E5352" s="417" t="inlineStr">
        <is>
          <t>South Holland</t>
        </is>
      </c>
      <c r="F5352" s="417" t="inlineStr">
        <is>
          <t>East Midlands</t>
        </is>
      </c>
      <c r="G5352" s="380" t="inlineStr">
        <is>
          <t>RT Urban Medium</t>
        </is>
      </c>
      <c r="H5352" s="413" t="inlineStr">
        <is>
          <t>Other Urban</t>
        </is>
      </c>
    </row>
    <row r="5353" ht="15.75" customFormat="1" customHeight="1" s="41">
      <c r="B5353" s="416" t="inlineStr">
        <is>
          <t>E02005471</t>
        </is>
      </c>
      <c r="C5353" s="417" t="inlineStr">
        <is>
          <t>South Holland 007</t>
        </is>
      </c>
      <c r="D5353" s="417" t="inlineStr">
        <is>
          <t>E07000140</t>
        </is>
      </c>
      <c r="E5353" s="417" t="inlineStr">
        <is>
          <t>South Holland</t>
        </is>
      </c>
      <c r="F5353" s="417" t="inlineStr">
        <is>
          <t>East Midlands</t>
        </is>
      </c>
      <c r="G5353" s="380" t="inlineStr">
        <is>
          <t>RT Urban Medium</t>
        </is>
      </c>
      <c r="H5353" s="413" t="inlineStr">
        <is>
          <t>Other Urban</t>
        </is>
      </c>
    </row>
    <row r="5354" ht="15.75" customFormat="1" customHeight="1" s="41">
      <c r="B5354" s="416" t="inlineStr">
        <is>
          <t>E02005472</t>
        </is>
      </c>
      <c r="C5354" s="417" t="inlineStr">
        <is>
          <t>South Holland 008</t>
        </is>
      </c>
      <c r="D5354" s="417" t="inlineStr">
        <is>
          <t>E07000140</t>
        </is>
      </c>
      <c r="E5354" s="417" t="inlineStr">
        <is>
          <t>South Holland</t>
        </is>
      </c>
      <c r="F5354" s="417" t="inlineStr">
        <is>
          <t>East Midlands</t>
        </is>
      </c>
      <c r="G5354" s="380" t="inlineStr">
        <is>
          <t>RT Rural</t>
        </is>
      </c>
      <c r="H5354" s="413" t="inlineStr">
        <is>
          <t>Rural</t>
        </is>
      </c>
    </row>
    <row r="5355" ht="15.75" customFormat="1" customHeight="1" s="41">
      <c r="B5355" s="416" t="inlineStr">
        <is>
          <t>E02005473</t>
        </is>
      </c>
      <c r="C5355" s="417" t="inlineStr">
        <is>
          <t>South Holland 009</t>
        </is>
      </c>
      <c r="D5355" s="417" t="inlineStr">
        <is>
          <t>E07000140</t>
        </is>
      </c>
      <c r="E5355" s="417" t="inlineStr">
        <is>
          <t>South Holland</t>
        </is>
      </c>
      <c r="F5355" s="417" t="inlineStr">
        <is>
          <t>East Midlands</t>
        </is>
      </c>
      <c r="G5355" s="380" t="inlineStr">
        <is>
          <t>RT Urban Medium</t>
        </is>
      </c>
      <c r="H5355" s="413" t="inlineStr">
        <is>
          <t>Other Urban</t>
        </is>
      </c>
    </row>
    <row r="5356" ht="15.75" customFormat="1" customHeight="1" s="41">
      <c r="B5356" s="416" t="inlineStr">
        <is>
          <t>E02005474</t>
        </is>
      </c>
      <c r="C5356" s="417" t="inlineStr">
        <is>
          <t>South Holland 010</t>
        </is>
      </c>
      <c r="D5356" s="417" t="inlineStr">
        <is>
          <t>E07000140</t>
        </is>
      </c>
      <c r="E5356" s="417" t="inlineStr">
        <is>
          <t>South Holland</t>
        </is>
      </c>
      <c r="F5356" s="417" t="inlineStr">
        <is>
          <t>East Midlands</t>
        </is>
      </c>
      <c r="G5356" s="380" t="inlineStr">
        <is>
          <t>RT Rural</t>
        </is>
      </c>
      <c r="H5356" s="413" t="inlineStr">
        <is>
          <t>Rural</t>
        </is>
      </c>
    </row>
    <row r="5357" ht="15.75" customFormat="1" customHeight="1" s="41">
      <c r="B5357" s="416" t="inlineStr">
        <is>
          <t>E02005475</t>
        </is>
      </c>
      <c r="C5357" s="417" t="inlineStr">
        <is>
          <t>South Holland 011</t>
        </is>
      </c>
      <c r="D5357" s="417" t="inlineStr">
        <is>
          <t>E07000140</t>
        </is>
      </c>
      <c r="E5357" s="417" t="inlineStr">
        <is>
          <t>South Holland</t>
        </is>
      </c>
      <c r="F5357" s="417" t="inlineStr">
        <is>
          <t>East Midlands</t>
        </is>
      </c>
      <c r="G5357" s="380" t="inlineStr">
        <is>
          <t>RT Rural</t>
        </is>
      </c>
      <c r="H5357" s="413" t="inlineStr">
        <is>
          <t>Rural</t>
        </is>
      </c>
    </row>
    <row r="5358" ht="15.75" customFormat="1" customHeight="1" s="41">
      <c r="B5358" s="416" t="inlineStr">
        <is>
          <t>E02005476</t>
        </is>
      </c>
      <c r="C5358" s="417" t="inlineStr">
        <is>
          <t>South Kesteven 001</t>
        </is>
      </c>
      <c r="D5358" s="417" t="inlineStr">
        <is>
          <t>E07000141</t>
        </is>
      </c>
      <c r="E5358" s="417" t="inlineStr">
        <is>
          <t>South Kesteven</t>
        </is>
      </c>
      <c r="F5358" s="417" t="inlineStr">
        <is>
          <t>East Midlands</t>
        </is>
      </c>
      <c r="G5358" s="380" t="inlineStr">
        <is>
          <t>RT Rural</t>
        </is>
      </c>
      <c r="H5358" s="413" t="inlineStr">
        <is>
          <t>Rural</t>
        </is>
      </c>
    </row>
    <row r="5359" ht="15.75" customFormat="1" customHeight="1" s="41">
      <c r="B5359" s="416" t="inlineStr">
        <is>
          <t>E02005477</t>
        </is>
      </c>
      <c r="C5359" s="417" t="inlineStr">
        <is>
          <t>South Kesteven 002</t>
        </is>
      </c>
      <c r="D5359" s="417" t="inlineStr">
        <is>
          <t>E07000141</t>
        </is>
      </c>
      <c r="E5359" s="417" t="inlineStr">
        <is>
          <t>South Kesteven</t>
        </is>
      </c>
      <c r="F5359" s="417" t="inlineStr">
        <is>
          <t>East Midlands</t>
        </is>
      </c>
      <c r="G5359" s="380" t="inlineStr">
        <is>
          <t>RT Rural</t>
        </is>
      </c>
      <c r="H5359" s="413" t="inlineStr">
        <is>
          <t>Rural</t>
        </is>
      </c>
    </row>
    <row r="5360" ht="15.75" customFormat="1" customHeight="1" s="41">
      <c r="B5360" s="416" t="inlineStr">
        <is>
          <t>E02005478</t>
        </is>
      </c>
      <c r="C5360" s="417" t="inlineStr">
        <is>
          <t>South Kesteven 003</t>
        </is>
      </c>
      <c r="D5360" s="417" t="inlineStr">
        <is>
          <t>E07000141</t>
        </is>
      </c>
      <c r="E5360" s="417" t="inlineStr">
        <is>
          <t>South Kesteven</t>
        </is>
      </c>
      <c r="F5360" s="417" t="inlineStr">
        <is>
          <t>East Midlands</t>
        </is>
      </c>
      <c r="G5360" s="380" t="inlineStr">
        <is>
          <t>RT Urban Medium</t>
        </is>
      </c>
      <c r="H5360" s="413" t="inlineStr">
        <is>
          <t>Other Urban</t>
        </is>
      </c>
    </row>
    <row r="5361" ht="15.75" customFormat="1" customHeight="1" s="41">
      <c r="B5361" s="416" t="inlineStr">
        <is>
          <t>E02005479</t>
        </is>
      </c>
      <c r="C5361" s="417" t="inlineStr">
        <is>
          <t>South Kesteven 004</t>
        </is>
      </c>
      <c r="D5361" s="417" t="inlineStr">
        <is>
          <t>E07000141</t>
        </is>
      </c>
      <c r="E5361" s="417" t="inlineStr">
        <is>
          <t>South Kesteven</t>
        </is>
      </c>
      <c r="F5361" s="417" t="inlineStr">
        <is>
          <t>East Midlands</t>
        </is>
      </c>
      <c r="G5361" s="380" t="inlineStr">
        <is>
          <t>RT Urban Medium</t>
        </is>
      </c>
      <c r="H5361" s="413" t="inlineStr">
        <is>
          <t>Other Urban</t>
        </is>
      </c>
    </row>
    <row r="5362" ht="15.75" customFormat="1" customHeight="1" s="41">
      <c r="B5362" s="416" t="inlineStr">
        <is>
          <t>E02005480</t>
        </is>
      </c>
      <c r="C5362" s="417" t="inlineStr">
        <is>
          <t>South Kesteven 005</t>
        </is>
      </c>
      <c r="D5362" s="417" t="inlineStr">
        <is>
          <t>E07000141</t>
        </is>
      </c>
      <c r="E5362" s="417" t="inlineStr">
        <is>
          <t>South Kesteven</t>
        </is>
      </c>
      <c r="F5362" s="417" t="inlineStr">
        <is>
          <t>East Midlands</t>
        </is>
      </c>
      <c r="G5362" s="380" t="inlineStr">
        <is>
          <t>RT Urban Medium</t>
        </is>
      </c>
      <c r="H5362" s="413" t="inlineStr">
        <is>
          <t>Other Urban</t>
        </is>
      </c>
    </row>
    <row r="5363" ht="15.75" customFormat="1" customHeight="1" s="41">
      <c r="B5363" s="416" t="inlineStr">
        <is>
          <t>E02005481</t>
        </is>
      </c>
      <c r="C5363" s="417" t="inlineStr">
        <is>
          <t>South Kesteven 006</t>
        </is>
      </c>
      <c r="D5363" s="417" t="inlineStr">
        <is>
          <t>E07000141</t>
        </is>
      </c>
      <c r="E5363" s="417" t="inlineStr">
        <is>
          <t>South Kesteven</t>
        </is>
      </c>
      <c r="F5363" s="417" t="inlineStr">
        <is>
          <t>East Midlands</t>
        </is>
      </c>
      <c r="G5363" s="380" t="inlineStr">
        <is>
          <t>RT Urban Medium</t>
        </is>
      </c>
      <c r="H5363" s="413" t="inlineStr">
        <is>
          <t>Other Urban</t>
        </is>
      </c>
    </row>
    <row r="5364" ht="15.75" customFormat="1" customHeight="1" s="41">
      <c r="B5364" s="416" t="inlineStr">
        <is>
          <t>E02005482</t>
        </is>
      </c>
      <c r="C5364" s="417" t="inlineStr">
        <is>
          <t>South Kesteven 007</t>
        </is>
      </c>
      <c r="D5364" s="417" t="inlineStr">
        <is>
          <t>E07000141</t>
        </is>
      </c>
      <c r="E5364" s="417" t="inlineStr">
        <is>
          <t>South Kesteven</t>
        </is>
      </c>
      <c r="F5364" s="417" t="inlineStr">
        <is>
          <t>East Midlands</t>
        </is>
      </c>
      <c r="G5364" s="380" t="inlineStr">
        <is>
          <t>RT Rural</t>
        </is>
      </c>
      <c r="H5364" s="413" t="inlineStr">
        <is>
          <t>Rural</t>
        </is>
      </c>
    </row>
    <row r="5365" ht="15.75" customFormat="1" customHeight="1" s="41">
      <c r="B5365" s="416" t="inlineStr">
        <is>
          <t>E02005483</t>
        </is>
      </c>
      <c r="C5365" s="417" t="inlineStr">
        <is>
          <t>South Kesteven 008</t>
        </is>
      </c>
      <c r="D5365" s="417" t="inlineStr">
        <is>
          <t>E07000141</t>
        </is>
      </c>
      <c r="E5365" s="417" t="inlineStr">
        <is>
          <t>South Kesteven</t>
        </is>
      </c>
      <c r="F5365" s="417" t="inlineStr">
        <is>
          <t>East Midlands</t>
        </is>
      </c>
      <c r="G5365" s="380" t="inlineStr">
        <is>
          <t>RT Rural</t>
        </is>
      </c>
      <c r="H5365" s="413" t="inlineStr">
        <is>
          <t>Rural</t>
        </is>
      </c>
    </row>
    <row r="5366" ht="15.75" customFormat="1" customHeight="1" s="41">
      <c r="B5366" s="416" t="inlineStr">
        <is>
          <t>E02005484</t>
        </is>
      </c>
      <c r="C5366" s="417" t="inlineStr">
        <is>
          <t>South Kesteven 009</t>
        </is>
      </c>
      <c r="D5366" s="417" t="inlineStr">
        <is>
          <t>E07000141</t>
        </is>
      </c>
      <c r="E5366" s="417" t="inlineStr">
        <is>
          <t>South Kesteven</t>
        </is>
      </c>
      <c r="F5366" s="417" t="inlineStr">
        <is>
          <t>East Midlands</t>
        </is>
      </c>
      <c r="G5366" s="380" t="inlineStr">
        <is>
          <t>RT Rural</t>
        </is>
      </c>
      <c r="H5366" s="413" t="inlineStr">
        <is>
          <t>Rural</t>
        </is>
      </c>
    </row>
    <row r="5367" ht="15.75" customFormat="1" customHeight="1" s="41">
      <c r="B5367" s="416" t="inlineStr">
        <is>
          <t>E02005485</t>
        </is>
      </c>
      <c r="C5367" s="417" t="inlineStr">
        <is>
          <t>South Kesteven 010</t>
        </is>
      </c>
      <c r="D5367" s="417" t="inlineStr">
        <is>
          <t>E07000141</t>
        </is>
      </c>
      <c r="E5367" s="417" t="inlineStr">
        <is>
          <t>South Kesteven</t>
        </is>
      </c>
      <c r="F5367" s="417" t="inlineStr">
        <is>
          <t>East Midlands</t>
        </is>
      </c>
      <c r="G5367" s="380" t="inlineStr">
        <is>
          <t>RT Rural</t>
        </is>
      </c>
      <c r="H5367" s="413" t="inlineStr">
        <is>
          <t>Rural</t>
        </is>
      </c>
    </row>
    <row r="5368" ht="15.75" customFormat="1" customHeight="1" s="41">
      <c r="B5368" s="416" t="inlineStr">
        <is>
          <t>E02005486</t>
        </is>
      </c>
      <c r="C5368" s="417" t="inlineStr">
        <is>
          <t>South Kesteven 011</t>
        </is>
      </c>
      <c r="D5368" s="417" t="inlineStr">
        <is>
          <t>E07000141</t>
        </is>
      </c>
      <c r="E5368" s="417" t="inlineStr">
        <is>
          <t>South Kesteven</t>
        </is>
      </c>
      <c r="F5368" s="417" t="inlineStr">
        <is>
          <t>East Midlands</t>
        </is>
      </c>
      <c r="G5368" s="380" t="inlineStr">
        <is>
          <t>RT Rural</t>
        </is>
      </c>
      <c r="H5368" s="413" t="inlineStr">
        <is>
          <t>Rural</t>
        </is>
      </c>
    </row>
    <row r="5369" ht="15.75" customFormat="1" customHeight="1" s="41">
      <c r="B5369" s="416" t="inlineStr">
        <is>
          <t>E02005487</t>
        </is>
      </c>
      <c r="C5369" s="417" t="inlineStr">
        <is>
          <t>South Kesteven 012</t>
        </is>
      </c>
      <c r="D5369" s="417" t="inlineStr">
        <is>
          <t>E07000141</t>
        </is>
      </c>
      <c r="E5369" s="417" t="inlineStr">
        <is>
          <t>South Kesteven</t>
        </is>
      </c>
      <c r="F5369" s="417" t="inlineStr">
        <is>
          <t>East Midlands</t>
        </is>
      </c>
      <c r="G5369" s="380" t="inlineStr">
        <is>
          <t>RT Rural</t>
        </is>
      </c>
      <c r="H5369" s="413" t="inlineStr">
        <is>
          <t>Rural</t>
        </is>
      </c>
    </row>
    <row r="5370" ht="15.75" customFormat="1" customHeight="1" s="41">
      <c r="B5370" s="416" t="inlineStr">
        <is>
          <t>E02005488</t>
        </is>
      </c>
      <c r="C5370" s="417" t="inlineStr">
        <is>
          <t>South Kesteven 013</t>
        </is>
      </c>
      <c r="D5370" s="417" t="inlineStr">
        <is>
          <t>E07000141</t>
        </is>
      </c>
      <c r="E5370" s="417" t="inlineStr">
        <is>
          <t>South Kesteven</t>
        </is>
      </c>
      <c r="F5370" s="417" t="inlineStr">
        <is>
          <t>East Midlands</t>
        </is>
      </c>
      <c r="G5370" s="380" t="inlineStr">
        <is>
          <t>RT Rural</t>
        </is>
      </c>
      <c r="H5370" s="413" t="inlineStr">
        <is>
          <t>Rural</t>
        </is>
      </c>
    </row>
    <row r="5371" ht="15.75" customFormat="1" customHeight="1" s="41">
      <c r="B5371" s="416" t="inlineStr">
        <is>
          <t>E02005489</t>
        </is>
      </c>
      <c r="C5371" s="417" t="inlineStr">
        <is>
          <t>South Kesteven 014</t>
        </is>
      </c>
      <c r="D5371" s="417" t="inlineStr">
        <is>
          <t>E07000141</t>
        </is>
      </c>
      <c r="E5371" s="417" t="inlineStr">
        <is>
          <t>South Kesteven</t>
        </is>
      </c>
      <c r="F5371" s="417" t="inlineStr">
        <is>
          <t>East Midlands</t>
        </is>
      </c>
      <c r="G5371" s="380" t="inlineStr">
        <is>
          <t>RT Rural</t>
        </is>
      </c>
      <c r="H5371" s="413" t="inlineStr">
        <is>
          <t>Rural</t>
        </is>
      </c>
    </row>
    <row r="5372" ht="15.75" customFormat="1" customHeight="1" s="41">
      <c r="B5372" s="416" t="inlineStr">
        <is>
          <t>E02005490</t>
        </is>
      </c>
      <c r="C5372" s="417" t="inlineStr">
        <is>
          <t>South Kesteven 015</t>
        </is>
      </c>
      <c r="D5372" s="417" t="inlineStr">
        <is>
          <t>E07000141</t>
        </is>
      </c>
      <c r="E5372" s="417" t="inlineStr">
        <is>
          <t>South Kesteven</t>
        </is>
      </c>
      <c r="F5372" s="417" t="inlineStr">
        <is>
          <t>East Midlands</t>
        </is>
      </c>
      <c r="G5372" s="380" t="inlineStr">
        <is>
          <t>RT Urban Small</t>
        </is>
      </c>
      <c r="H5372" s="413" t="inlineStr">
        <is>
          <t>Other Urban</t>
        </is>
      </c>
    </row>
    <row r="5373" ht="15.75" customFormat="1" customHeight="1" s="41">
      <c r="B5373" s="416" t="inlineStr">
        <is>
          <t>E02005491</t>
        </is>
      </c>
      <c r="C5373" s="417" t="inlineStr">
        <is>
          <t>South Kesteven 016</t>
        </is>
      </c>
      <c r="D5373" s="417" t="inlineStr">
        <is>
          <t>E07000141</t>
        </is>
      </c>
      <c r="E5373" s="417" t="inlineStr">
        <is>
          <t>South Kesteven</t>
        </is>
      </c>
      <c r="F5373" s="417" t="inlineStr">
        <is>
          <t>East Midlands</t>
        </is>
      </c>
      <c r="G5373" s="380" t="inlineStr">
        <is>
          <t>RT Urban Small</t>
        </is>
      </c>
      <c r="H5373" s="413" t="inlineStr">
        <is>
          <t>Other Urban</t>
        </is>
      </c>
    </row>
    <row r="5374" ht="15.75" customFormat="1" customHeight="1" s="41">
      <c r="B5374" s="416" t="inlineStr">
        <is>
          <t>E02005492</t>
        </is>
      </c>
      <c r="C5374" s="417" t="inlineStr">
        <is>
          <t>West Lindsey 001</t>
        </is>
      </c>
      <c r="D5374" s="417" t="inlineStr">
        <is>
          <t>E07000142</t>
        </is>
      </c>
      <c r="E5374" s="417" t="inlineStr">
        <is>
          <t>West Lindsey</t>
        </is>
      </c>
      <c r="F5374" s="417" t="inlineStr">
        <is>
          <t>East Midlands</t>
        </is>
      </c>
      <c r="G5374" s="380" t="inlineStr">
        <is>
          <t>RT Rural</t>
        </is>
      </c>
      <c r="H5374" s="413" t="inlineStr">
        <is>
          <t>Rural</t>
        </is>
      </c>
    </row>
    <row r="5375" ht="15.75" customFormat="1" customHeight="1" s="41">
      <c r="B5375" s="416" t="inlineStr">
        <is>
          <t>E02005493</t>
        </is>
      </c>
      <c r="C5375" s="417" t="inlineStr">
        <is>
          <t>West Lindsey 002</t>
        </is>
      </c>
      <c r="D5375" s="417" t="inlineStr">
        <is>
          <t>E07000142</t>
        </is>
      </c>
      <c r="E5375" s="417" t="inlineStr">
        <is>
          <t>West Lindsey</t>
        </is>
      </c>
      <c r="F5375" s="417" t="inlineStr">
        <is>
          <t>East Midlands</t>
        </is>
      </c>
      <c r="G5375" s="380" t="inlineStr">
        <is>
          <t>RT Rural</t>
        </is>
      </c>
      <c r="H5375" s="413" t="inlineStr">
        <is>
          <t>Rural</t>
        </is>
      </c>
    </row>
    <row r="5376" ht="15.75" customFormat="1" customHeight="1" s="41">
      <c r="B5376" s="416" t="inlineStr">
        <is>
          <t>E02005494</t>
        </is>
      </c>
      <c r="C5376" s="417" t="inlineStr">
        <is>
          <t>West Lindsey 003</t>
        </is>
      </c>
      <c r="D5376" s="417" t="inlineStr">
        <is>
          <t>E07000142</t>
        </is>
      </c>
      <c r="E5376" s="417" t="inlineStr">
        <is>
          <t>West Lindsey</t>
        </is>
      </c>
      <c r="F5376" s="417" t="inlineStr">
        <is>
          <t>East Midlands</t>
        </is>
      </c>
      <c r="G5376" s="380" t="inlineStr">
        <is>
          <t>RT Rural</t>
        </is>
      </c>
      <c r="H5376" s="413" t="inlineStr">
        <is>
          <t>Rural</t>
        </is>
      </c>
    </row>
    <row r="5377" ht="15.75" customFormat="1" customHeight="1" s="41">
      <c r="B5377" s="416" t="inlineStr">
        <is>
          <t>E02005495</t>
        </is>
      </c>
      <c r="C5377" s="417" t="inlineStr">
        <is>
          <t>West Lindsey 004</t>
        </is>
      </c>
      <c r="D5377" s="417" t="inlineStr">
        <is>
          <t>E07000142</t>
        </is>
      </c>
      <c r="E5377" s="417" t="inlineStr">
        <is>
          <t>West Lindsey</t>
        </is>
      </c>
      <c r="F5377" s="417" t="inlineStr">
        <is>
          <t>East Midlands</t>
        </is>
      </c>
      <c r="G5377" s="380" t="inlineStr">
        <is>
          <t>RT Urban Small</t>
        </is>
      </c>
      <c r="H5377" s="413" t="inlineStr">
        <is>
          <t>Other Urban</t>
        </is>
      </c>
    </row>
    <row r="5378" ht="15.75" customFormat="1" customHeight="1" s="41">
      <c r="B5378" s="416" t="inlineStr">
        <is>
          <t>E02005496</t>
        </is>
      </c>
      <c r="C5378" s="417" t="inlineStr">
        <is>
          <t>West Lindsey 005</t>
        </is>
      </c>
      <c r="D5378" s="417" t="inlineStr">
        <is>
          <t>E07000142</t>
        </is>
      </c>
      <c r="E5378" s="417" t="inlineStr">
        <is>
          <t>West Lindsey</t>
        </is>
      </c>
      <c r="F5378" s="417" t="inlineStr">
        <is>
          <t>East Midlands</t>
        </is>
      </c>
      <c r="G5378" s="380" t="inlineStr">
        <is>
          <t>RT Rural</t>
        </is>
      </c>
      <c r="H5378" s="413" t="inlineStr">
        <is>
          <t>Rural</t>
        </is>
      </c>
    </row>
    <row r="5379" ht="15.75" customFormat="1" customHeight="1" s="41">
      <c r="B5379" s="416" t="inlineStr">
        <is>
          <t>E02005497</t>
        </is>
      </c>
      <c r="C5379" s="417" t="inlineStr">
        <is>
          <t>West Lindsey 006</t>
        </is>
      </c>
      <c r="D5379" s="417" t="inlineStr">
        <is>
          <t>E07000142</t>
        </is>
      </c>
      <c r="E5379" s="417" t="inlineStr">
        <is>
          <t>West Lindsey</t>
        </is>
      </c>
      <c r="F5379" s="417" t="inlineStr">
        <is>
          <t>East Midlands</t>
        </is>
      </c>
      <c r="G5379" s="380" t="inlineStr">
        <is>
          <t>RT Urban Small</t>
        </is>
      </c>
      <c r="H5379" s="413" t="inlineStr">
        <is>
          <t>Other Urban</t>
        </is>
      </c>
    </row>
    <row r="5380" ht="15.75" customFormat="1" customHeight="1" s="41">
      <c r="B5380" s="416" t="inlineStr">
        <is>
          <t>E02005498</t>
        </is>
      </c>
      <c r="C5380" s="417" t="inlineStr">
        <is>
          <t>West Lindsey 007</t>
        </is>
      </c>
      <c r="D5380" s="417" t="inlineStr">
        <is>
          <t>E07000142</t>
        </is>
      </c>
      <c r="E5380" s="417" t="inlineStr">
        <is>
          <t>West Lindsey</t>
        </is>
      </c>
      <c r="F5380" s="417" t="inlineStr">
        <is>
          <t>East Midlands</t>
        </is>
      </c>
      <c r="G5380" s="380" t="inlineStr">
        <is>
          <t>RT Rural</t>
        </is>
      </c>
      <c r="H5380" s="413" t="inlineStr">
        <is>
          <t>Rural</t>
        </is>
      </c>
    </row>
    <row r="5381" ht="15.75" customFormat="1" customHeight="1" s="41">
      <c r="B5381" s="416" t="inlineStr">
        <is>
          <t>E02005499</t>
        </is>
      </c>
      <c r="C5381" s="417" t="inlineStr">
        <is>
          <t>West Lindsey 008</t>
        </is>
      </c>
      <c r="D5381" s="417" t="inlineStr">
        <is>
          <t>E07000142</t>
        </is>
      </c>
      <c r="E5381" s="417" t="inlineStr">
        <is>
          <t>West Lindsey</t>
        </is>
      </c>
      <c r="F5381" s="417" t="inlineStr">
        <is>
          <t>East Midlands</t>
        </is>
      </c>
      <c r="G5381" s="380" t="inlineStr">
        <is>
          <t>RT Rural</t>
        </is>
      </c>
      <c r="H5381" s="413" t="inlineStr">
        <is>
          <t>Rural</t>
        </is>
      </c>
    </row>
    <row r="5382" ht="15.75" customFormat="1" customHeight="1" s="41">
      <c r="B5382" s="416" t="inlineStr">
        <is>
          <t>E02005500</t>
        </is>
      </c>
      <c r="C5382" s="417" t="inlineStr">
        <is>
          <t>West Lindsey 009</t>
        </is>
      </c>
      <c r="D5382" s="417" t="inlineStr">
        <is>
          <t>E07000142</t>
        </is>
      </c>
      <c r="E5382" s="417" t="inlineStr">
        <is>
          <t>West Lindsey</t>
        </is>
      </c>
      <c r="F5382" s="417" t="inlineStr">
        <is>
          <t>East Midlands</t>
        </is>
      </c>
      <c r="G5382" s="380" t="inlineStr">
        <is>
          <t>RT Rural</t>
        </is>
      </c>
      <c r="H5382" s="413" t="inlineStr">
        <is>
          <t>Rural</t>
        </is>
      </c>
    </row>
    <row r="5383" ht="15.75" customFormat="1" customHeight="1" s="41">
      <c r="B5383" s="416" t="inlineStr">
        <is>
          <t>E02005501</t>
        </is>
      </c>
      <c r="C5383" s="417" t="inlineStr">
        <is>
          <t>West Lindsey 010</t>
        </is>
      </c>
      <c r="D5383" s="417" t="inlineStr">
        <is>
          <t>E07000142</t>
        </is>
      </c>
      <c r="E5383" s="417" t="inlineStr">
        <is>
          <t>West Lindsey</t>
        </is>
      </c>
      <c r="F5383" s="417" t="inlineStr">
        <is>
          <t>East Midlands</t>
        </is>
      </c>
      <c r="G5383" s="380" t="inlineStr">
        <is>
          <t>RT Rural</t>
        </is>
      </c>
      <c r="H5383" s="413" t="inlineStr">
        <is>
          <t>Rural</t>
        </is>
      </c>
    </row>
    <row r="5384" ht="15.75" customFormat="1" customHeight="1" s="41">
      <c r="B5384" s="416" t="inlineStr">
        <is>
          <t>E02005502</t>
        </is>
      </c>
      <c r="C5384" s="417" t="inlineStr">
        <is>
          <t>West Lindsey 011</t>
        </is>
      </c>
      <c r="D5384" s="417" t="inlineStr">
        <is>
          <t>E07000142</t>
        </is>
      </c>
      <c r="E5384" s="417" t="inlineStr">
        <is>
          <t>West Lindsey</t>
        </is>
      </c>
      <c r="F5384" s="417" t="inlineStr">
        <is>
          <t>East Midlands</t>
        </is>
      </c>
      <c r="G5384" s="380" t="inlineStr">
        <is>
          <t>RT Rural</t>
        </is>
      </c>
      <c r="H5384" s="413" t="inlineStr">
        <is>
          <t>Rural</t>
        </is>
      </c>
    </row>
    <row r="5385" ht="15.75" customFormat="1" customHeight="1" s="41">
      <c r="B5385" s="416" t="inlineStr">
        <is>
          <t>E02005503</t>
        </is>
      </c>
      <c r="C5385" s="417" t="inlineStr">
        <is>
          <t>Breckland 001</t>
        </is>
      </c>
      <c r="D5385" s="417" t="inlineStr">
        <is>
          <t>E07000143</t>
        </is>
      </c>
      <c r="E5385" s="417" t="inlineStr">
        <is>
          <t>Breckland</t>
        </is>
      </c>
      <c r="F5385" s="417" t="inlineStr">
        <is>
          <t>South East</t>
        </is>
      </c>
      <c r="G5385" s="380" t="inlineStr">
        <is>
          <t>RT Rural</t>
        </is>
      </c>
      <c r="H5385" s="413" t="inlineStr">
        <is>
          <t>Rural</t>
        </is>
      </c>
    </row>
    <row r="5386" ht="15.75" customFormat="1" customHeight="1" s="41">
      <c r="B5386" s="416" t="inlineStr">
        <is>
          <t>E02005504</t>
        </is>
      </c>
      <c r="C5386" s="417" t="inlineStr">
        <is>
          <t>Breckland 002</t>
        </is>
      </c>
      <c r="D5386" s="417" t="inlineStr">
        <is>
          <t>E07000143</t>
        </is>
      </c>
      <c r="E5386" s="417" t="inlineStr">
        <is>
          <t>Breckland</t>
        </is>
      </c>
      <c r="F5386" s="417" t="inlineStr">
        <is>
          <t>South East</t>
        </is>
      </c>
      <c r="G5386" s="380" t="inlineStr">
        <is>
          <t>RT Rural</t>
        </is>
      </c>
      <c r="H5386" s="413" t="inlineStr">
        <is>
          <t>Rural</t>
        </is>
      </c>
    </row>
    <row r="5387" ht="15.75" customFormat="1" customHeight="1" s="41">
      <c r="B5387" s="416" t="inlineStr">
        <is>
          <t>E02005505</t>
        </is>
      </c>
      <c r="C5387" s="417" t="inlineStr">
        <is>
          <t>Breckland 003</t>
        </is>
      </c>
      <c r="D5387" s="417" t="inlineStr">
        <is>
          <t>E07000143</t>
        </is>
      </c>
      <c r="E5387" s="417" t="inlineStr">
        <is>
          <t>Breckland</t>
        </is>
      </c>
      <c r="F5387" s="417" t="inlineStr">
        <is>
          <t>South East</t>
        </is>
      </c>
      <c r="G5387" s="380" t="inlineStr">
        <is>
          <t>RT Urban Small</t>
        </is>
      </c>
      <c r="H5387" s="413" t="inlineStr">
        <is>
          <t>Other Urban</t>
        </is>
      </c>
    </row>
    <row r="5388" ht="15.75" customFormat="1" customHeight="1" s="41">
      <c r="B5388" s="416" t="inlineStr">
        <is>
          <t>E02005506</t>
        </is>
      </c>
      <c r="C5388" s="417" t="inlineStr">
        <is>
          <t>Breckland 004</t>
        </is>
      </c>
      <c r="D5388" s="417" t="inlineStr">
        <is>
          <t>E07000143</t>
        </is>
      </c>
      <c r="E5388" s="417" t="inlineStr">
        <is>
          <t>Breckland</t>
        </is>
      </c>
      <c r="F5388" s="417" t="inlineStr">
        <is>
          <t>South East</t>
        </is>
      </c>
      <c r="G5388" s="380" t="inlineStr">
        <is>
          <t>RT Rural</t>
        </is>
      </c>
      <c r="H5388" s="413" t="inlineStr">
        <is>
          <t>Rural</t>
        </is>
      </c>
    </row>
    <row r="5389" ht="15.75" customFormat="1" customHeight="1" s="41">
      <c r="B5389" s="416" t="inlineStr">
        <is>
          <t>E02005507</t>
        </is>
      </c>
      <c r="C5389" s="417" t="inlineStr">
        <is>
          <t>Breckland 005</t>
        </is>
      </c>
      <c r="D5389" s="417" t="inlineStr">
        <is>
          <t>E07000143</t>
        </is>
      </c>
      <c r="E5389" s="417" t="inlineStr">
        <is>
          <t>Breckland</t>
        </is>
      </c>
      <c r="F5389" s="417" t="inlineStr">
        <is>
          <t>South East</t>
        </is>
      </c>
      <c r="G5389" s="380" t="inlineStr">
        <is>
          <t>RT Urban Small</t>
        </is>
      </c>
      <c r="H5389" s="413" t="inlineStr">
        <is>
          <t>Other Urban</t>
        </is>
      </c>
    </row>
    <row r="5390" ht="15.75" customFormat="1" customHeight="1" s="41">
      <c r="B5390" s="416" t="inlineStr">
        <is>
          <t>E02005508</t>
        </is>
      </c>
      <c r="C5390" s="417" t="inlineStr">
        <is>
          <t>Breckland 006</t>
        </is>
      </c>
      <c r="D5390" s="417" t="inlineStr">
        <is>
          <t>E07000143</t>
        </is>
      </c>
      <c r="E5390" s="417" t="inlineStr">
        <is>
          <t>Breckland</t>
        </is>
      </c>
      <c r="F5390" s="417" t="inlineStr">
        <is>
          <t>South East</t>
        </is>
      </c>
      <c r="G5390" s="380" t="inlineStr">
        <is>
          <t>RT Rural</t>
        </is>
      </c>
      <c r="H5390" s="413" t="inlineStr">
        <is>
          <t>Rural</t>
        </is>
      </c>
    </row>
    <row r="5391" ht="15.75" customFormat="1" customHeight="1" s="41">
      <c r="B5391" s="416" t="inlineStr">
        <is>
          <t>E02005509</t>
        </is>
      </c>
      <c r="C5391" s="417" t="inlineStr">
        <is>
          <t>Breckland 007</t>
        </is>
      </c>
      <c r="D5391" s="417" t="inlineStr">
        <is>
          <t>E07000143</t>
        </is>
      </c>
      <c r="E5391" s="417" t="inlineStr">
        <is>
          <t>Breckland</t>
        </is>
      </c>
      <c r="F5391" s="417" t="inlineStr">
        <is>
          <t>South East</t>
        </is>
      </c>
      <c r="G5391" s="380" t="inlineStr">
        <is>
          <t>RT Rural</t>
        </is>
      </c>
      <c r="H5391" s="413" t="inlineStr">
        <is>
          <t>Rural</t>
        </is>
      </c>
    </row>
    <row r="5392" ht="15.75" customFormat="1" customHeight="1" s="41">
      <c r="B5392" s="416" t="inlineStr">
        <is>
          <t>E02005510</t>
        </is>
      </c>
      <c r="C5392" s="417" t="inlineStr">
        <is>
          <t>Breckland 008</t>
        </is>
      </c>
      <c r="D5392" s="417" t="inlineStr">
        <is>
          <t>E07000143</t>
        </is>
      </c>
      <c r="E5392" s="417" t="inlineStr">
        <is>
          <t>Breckland</t>
        </is>
      </c>
      <c r="F5392" s="417" t="inlineStr">
        <is>
          <t>South East</t>
        </is>
      </c>
      <c r="G5392" s="380" t="inlineStr">
        <is>
          <t>RT Rural</t>
        </is>
      </c>
      <c r="H5392" s="413" t="inlineStr">
        <is>
          <t>Rural</t>
        </is>
      </c>
    </row>
    <row r="5393" ht="15.75" customFormat="1" customHeight="1" s="41">
      <c r="B5393" s="416" t="inlineStr">
        <is>
          <t>E02005511</t>
        </is>
      </c>
      <c r="C5393" s="417" t="inlineStr">
        <is>
          <t>Breckland 009</t>
        </is>
      </c>
      <c r="D5393" s="417" t="inlineStr">
        <is>
          <t>E07000143</t>
        </is>
      </c>
      <c r="E5393" s="417" t="inlineStr">
        <is>
          <t>Breckland</t>
        </is>
      </c>
      <c r="F5393" s="417" t="inlineStr">
        <is>
          <t>South East</t>
        </is>
      </c>
      <c r="G5393" s="380" t="inlineStr">
        <is>
          <t>RT Rural</t>
        </is>
      </c>
      <c r="H5393" s="413" t="inlineStr">
        <is>
          <t>Rural</t>
        </is>
      </c>
    </row>
    <row r="5394" ht="15.75" customFormat="1" customHeight="1" s="41">
      <c r="B5394" s="416" t="inlineStr">
        <is>
          <t>E02005512</t>
        </is>
      </c>
      <c r="C5394" s="417" t="inlineStr">
        <is>
          <t>Breckland 010</t>
        </is>
      </c>
      <c r="D5394" s="417" t="inlineStr">
        <is>
          <t>E07000143</t>
        </is>
      </c>
      <c r="E5394" s="417" t="inlineStr">
        <is>
          <t>Breckland</t>
        </is>
      </c>
      <c r="F5394" s="417" t="inlineStr">
        <is>
          <t>South East</t>
        </is>
      </c>
      <c r="G5394" s="380" t="inlineStr">
        <is>
          <t>RT Rural</t>
        </is>
      </c>
      <c r="H5394" s="413" t="inlineStr">
        <is>
          <t>Rural</t>
        </is>
      </c>
    </row>
    <row r="5395" ht="15.75" customFormat="1" customHeight="1" s="41">
      <c r="B5395" s="416" t="inlineStr">
        <is>
          <t>E02005513</t>
        </is>
      </c>
      <c r="C5395" s="417" t="inlineStr">
        <is>
          <t>Breckland 011</t>
        </is>
      </c>
      <c r="D5395" s="417" t="inlineStr">
        <is>
          <t>E07000143</t>
        </is>
      </c>
      <c r="E5395" s="417" t="inlineStr">
        <is>
          <t>Breckland</t>
        </is>
      </c>
      <c r="F5395" s="417" t="inlineStr">
        <is>
          <t>South East</t>
        </is>
      </c>
      <c r="G5395" s="380" t="inlineStr">
        <is>
          <t>RT Rural</t>
        </is>
      </c>
      <c r="H5395" s="413" t="inlineStr">
        <is>
          <t>Rural</t>
        </is>
      </c>
    </row>
    <row r="5396" ht="15.75" customFormat="1" customHeight="1" s="41">
      <c r="B5396" s="416" t="inlineStr">
        <is>
          <t>E02005514</t>
        </is>
      </c>
      <c r="C5396" s="417" t="inlineStr">
        <is>
          <t>Breckland 012</t>
        </is>
      </c>
      <c r="D5396" s="417" t="inlineStr">
        <is>
          <t>E07000143</t>
        </is>
      </c>
      <c r="E5396" s="417" t="inlineStr">
        <is>
          <t>Breckland</t>
        </is>
      </c>
      <c r="F5396" s="417" t="inlineStr">
        <is>
          <t>South East</t>
        </is>
      </c>
      <c r="G5396" s="380" t="inlineStr">
        <is>
          <t>RT Rural</t>
        </is>
      </c>
      <c r="H5396" s="413" t="inlineStr">
        <is>
          <t>Rural</t>
        </is>
      </c>
    </row>
    <row r="5397" ht="15.75" customFormat="1" customHeight="1" s="41">
      <c r="B5397" s="416" t="inlineStr">
        <is>
          <t>E02005515</t>
        </is>
      </c>
      <c r="C5397" s="417" t="inlineStr">
        <is>
          <t>Breckland 013</t>
        </is>
      </c>
      <c r="D5397" s="417" t="inlineStr">
        <is>
          <t>E07000143</t>
        </is>
      </c>
      <c r="E5397" s="417" t="inlineStr">
        <is>
          <t>Breckland</t>
        </is>
      </c>
      <c r="F5397" s="417" t="inlineStr">
        <is>
          <t>South East</t>
        </is>
      </c>
      <c r="G5397" s="380" t="inlineStr">
        <is>
          <t>RT Rural</t>
        </is>
      </c>
      <c r="H5397" s="413" t="inlineStr">
        <is>
          <t>Rural</t>
        </is>
      </c>
    </row>
    <row r="5398" ht="15.75" customFormat="1" customHeight="1" s="41">
      <c r="B5398" s="416" t="inlineStr">
        <is>
          <t>E02005516</t>
        </is>
      </c>
      <c r="C5398" s="417" t="inlineStr">
        <is>
          <t>Breckland 014</t>
        </is>
      </c>
      <c r="D5398" s="417" t="inlineStr">
        <is>
          <t>E07000143</t>
        </is>
      </c>
      <c r="E5398" s="417" t="inlineStr">
        <is>
          <t>Breckland</t>
        </is>
      </c>
      <c r="F5398" s="417" t="inlineStr">
        <is>
          <t>South East</t>
        </is>
      </c>
      <c r="G5398" s="380" t="inlineStr">
        <is>
          <t>RT Rural</t>
        </is>
      </c>
      <c r="H5398" s="413" t="inlineStr">
        <is>
          <t>Rural</t>
        </is>
      </c>
    </row>
    <row r="5399" ht="15.75" customFormat="1" customHeight="1" s="41">
      <c r="B5399" s="416" t="inlineStr">
        <is>
          <t>E02005517</t>
        </is>
      </c>
      <c r="C5399" s="417" t="inlineStr">
        <is>
          <t>Breckland 015</t>
        </is>
      </c>
      <c r="D5399" s="417" t="inlineStr">
        <is>
          <t>E07000143</t>
        </is>
      </c>
      <c r="E5399" s="417" t="inlineStr">
        <is>
          <t>Breckland</t>
        </is>
      </c>
      <c r="F5399" s="417" t="inlineStr">
        <is>
          <t>South East</t>
        </is>
      </c>
      <c r="G5399" s="380" t="inlineStr">
        <is>
          <t>RT Urban Small</t>
        </is>
      </c>
      <c r="H5399" s="413" t="inlineStr">
        <is>
          <t>Other Urban</t>
        </is>
      </c>
    </row>
    <row r="5400" ht="15.75" customFormat="1" customHeight="1" s="41">
      <c r="B5400" s="416" t="inlineStr">
        <is>
          <t>E02005518</t>
        </is>
      </c>
      <c r="C5400" s="417" t="inlineStr">
        <is>
          <t>Breckland 016</t>
        </is>
      </c>
      <c r="D5400" s="417" t="inlineStr">
        <is>
          <t>E07000143</t>
        </is>
      </c>
      <c r="E5400" s="417" t="inlineStr">
        <is>
          <t>Breckland</t>
        </is>
      </c>
      <c r="F5400" s="417" t="inlineStr">
        <is>
          <t>South East</t>
        </is>
      </c>
      <c r="G5400" s="380" t="inlineStr">
        <is>
          <t>RT Urban Small</t>
        </is>
      </c>
      <c r="H5400" s="413" t="inlineStr">
        <is>
          <t>Other Urban</t>
        </is>
      </c>
    </row>
    <row r="5401" ht="15.75" customFormat="1" customHeight="1" s="41">
      <c r="B5401" s="416" t="inlineStr">
        <is>
          <t>E02005519</t>
        </is>
      </c>
      <c r="C5401" s="417" t="inlineStr">
        <is>
          <t>Breckland 017</t>
        </is>
      </c>
      <c r="D5401" s="417" t="inlineStr">
        <is>
          <t>E07000143</t>
        </is>
      </c>
      <c r="E5401" s="417" t="inlineStr">
        <is>
          <t>Breckland</t>
        </is>
      </c>
      <c r="F5401" s="417" t="inlineStr">
        <is>
          <t>South East</t>
        </is>
      </c>
      <c r="G5401" s="380" t="inlineStr">
        <is>
          <t>RT Urban Small</t>
        </is>
      </c>
      <c r="H5401" s="413" t="inlineStr">
        <is>
          <t>Other Urban</t>
        </is>
      </c>
    </row>
    <row r="5402" ht="15.75" customFormat="1" customHeight="1" s="41">
      <c r="B5402" s="416" t="inlineStr">
        <is>
          <t>E02005520</t>
        </is>
      </c>
      <c r="C5402" s="417" t="inlineStr">
        <is>
          <t>Broadland 001</t>
        </is>
      </c>
      <c r="D5402" s="417" t="inlineStr">
        <is>
          <t>E07000144</t>
        </is>
      </c>
      <c r="E5402" s="417" t="inlineStr">
        <is>
          <t>Broadland</t>
        </is>
      </c>
      <c r="F5402" s="417" t="inlineStr">
        <is>
          <t>South East</t>
        </is>
      </c>
      <c r="G5402" s="380" t="inlineStr">
        <is>
          <t>RT Rural</t>
        </is>
      </c>
      <c r="H5402" s="413" t="inlineStr">
        <is>
          <t>Rural</t>
        </is>
      </c>
    </row>
    <row r="5403" ht="15.75" customFormat="1" customHeight="1" s="41">
      <c r="B5403" s="416" t="inlineStr">
        <is>
          <t>E02005521</t>
        </is>
      </c>
      <c r="C5403" s="417" t="inlineStr">
        <is>
          <t>Broadland 002</t>
        </is>
      </c>
      <c r="D5403" s="417" t="inlineStr">
        <is>
          <t>E07000144</t>
        </is>
      </c>
      <c r="E5403" s="417" t="inlineStr">
        <is>
          <t>Broadland</t>
        </is>
      </c>
      <c r="F5403" s="417" t="inlineStr">
        <is>
          <t>South East</t>
        </is>
      </c>
      <c r="G5403" s="380" t="inlineStr">
        <is>
          <t>RT Rural</t>
        </is>
      </c>
      <c r="H5403" s="413" t="inlineStr">
        <is>
          <t>Rural</t>
        </is>
      </c>
    </row>
    <row r="5404" ht="15.75" customFormat="1" customHeight="1" s="41">
      <c r="B5404" s="416" t="inlineStr">
        <is>
          <t>E02005522</t>
        </is>
      </c>
      <c r="C5404" s="417" t="inlineStr">
        <is>
          <t>Broadland 003</t>
        </is>
      </c>
      <c r="D5404" s="417" t="inlineStr">
        <is>
          <t>E07000144</t>
        </is>
      </c>
      <c r="E5404" s="417" t="inlineStr">
        <is>
          <t>Broadland</t>
        </is>
      </c>
      <c r="F5404" s="417" t="inlineStr">
        <is>
          <t>South East</t>
        </is>
      </c>
      <c r="G5404" s="380" t="inlineStr">
        <is>
          <t>RT Rural</t>
        </is>
      </c>
      <c r="H5404" s="413" t="inlineStr">
        <is>
          <t>Rural</t>
        </is>
      </c>
    </row>
    <row r="5405" ht="15.75" customFormat="1" customHeight="1" s="41">
      <c r="B5405" s="416" t="inlineStr">
        <is>
          <t>E02005523</t>
        </is>
      </c>
      <c r="C5405" s="417" t="inlineStr">
        <is>
          <t>Broadland 004</t>
        </is>
      </c>
      <c r="D5405" s="417" t="inlineStr">
        <is>
          <t>E07000144</t>
        </is>
      </c>
      <c r="E5405" s="417" t="inlineStr">
        <is>
          <t>Broadland</t>
        </is>
      </c>
      <c r="F5405" s="417" t="inlineStr">
        <is>
          <t>South East</t>
        </is>
      </c>
      <c r="G5405" s="380" t="inlineStr">
        <is>
          <t>RT Rural</t>
        </is>
      </c>
      <c r="H5405" s="413" t="inlineStr">
        <is>
          <t>Rural</t>
        </is>
      </c>
    </row>
    <row r="5406" ht="15.75" customFormat="1" customHeight="1" s="41">
      <c r="B5406" s="416" t="inlineStr">
        <is>
          <t>E02005524</t>
        </is>
      </c>
      <c r="C5406" s="417" t="inlineStr">
        <is>
          <t>Broadland 005</t>
        </is>
      </c>
      <c r="D5406" s="417" t="inlineStr">
        <is>
          <t>E07000144</t>
        </is>
      </c>
      <c r="E5406" s="417" t="inlineStr">
        <is>
          <t>Broadland</t>
        </is>
      </c>
      <c r="F5406" s="417" t="inlineStr">
        <is>
          <t>South East</t>
        </is>
      </c>
      <c r="G5406" s="380" t="inlineStr">
        <is>
          <t>RT Urban Large</t>
        </is>
      </c>
      <c r="H5406" s="413" t="inlineStr">
        <is>
          <t>Other Urban</t>
        </is>
      </c>
    </row>
    <row r="5407" ht="15.75" customFormat="1" customHeight="1" s="41">
      <c r="B5407" s="416" t="inlineStr">
        <is>
          <t>E02005525</t>
        </is>
      </c>
      <c r="C5407" s="417" t="inlineStr">
        <is>
          <t>Broadland 006</t>
        </is>
      </c>
      <c r="D5407" s="417" t="inlineStr">
        <is>
          <t>E07000144</t>
        </is>
      </c>
      <c r="E5407" s="417" t="inlineStr">
        <is>
          <t>Broadland</t>
        </is>
      </c>
      <c r="F5407" s="417" t="inlineStr">
        <is>
          <t>South East</t>
        </is>
      </c>
      <c r="G5407" s="380" t="inlineStr">
        <is>
          <t>RT Urban Large</t>
        </is>
      </c>
      <c r="H5407" s="413" t="inlineStr">
        <is>
          <t>Other Urban</t>
        </is>
      </c>
    </row>
    <row r="5408" ht="15.75" customFormat="1" customHeight="1" s="41">
      <c r="B5408" s="416" t="inlineStr">
        <is>
          <t>E02005526</t>
        </is>
      </c>
      <c r="C5408" s="417" t="inlineStr">
        <is>
          <t>Broadland 007</t>
        </is>
      </c>
      <c r="D5408" s="417" t="inlineStr">
        <is>
          <t>E07000144</t>
        </is>
      </c>
      <c r="E5408" s="417" t="inlineStr">
        <is>
          <t>Broadland</t>
        </is>
      </c>
      <c r="F5408" s="417" t="inlineStr">
        <is>
          <t>South East</t>
        </is>
      </c>
      <c r="G5408" s="380" t="inlineStr">
        <is>
          <t>RT Urban Large</t>
        </is>
      </c>
      <c r="H5408" s="413" t="inlineStr">
        <is>
          <t>Other Urban</t>
        </is>
      </c>
    </row>
    <row r="5409" ht="15.75" customFormat="1" customHeight="1" s="41">
      <c r="B5409" s="416" t="inlineStr">
        <is>
          <t>E02005527</t>
        </is>
      </c>
      <c r="C5409" s="417" t="inlineStr">
        <is>
          <t>Broadland 008</t>
        </is>
      </c>
      <c r="D5409" s="417" t="inlineStr">
        <is>
          <t>E07000144</t>
        </is>
      </c>
      <c r="E5409" s="417" t="inlineStr">
        <is>
          <t>Broadland</t>
        </is>
      </c>
      <c r="F5409" s="417" t="inlineStr">
        <is>
          <t>South East</t>
        </is>
      </c>
      <c r="G5409" s="380" t="inlineStr">
        <is>
          <t>RT Rural</t>
        </is>
      </c>
      <c r="H5409" s="413" t="inlineStr">
        <is>
          <t>Rural</t>
        </is>
      </c>
    </row>
    <row r="5410" ht="15.75" customFormat="1" customHeight="1" s="41">
      <c r="B5410" s="416" t="inlineStr">
        <is>
          <t>E02005528</t>
        </is>
      </c>
      <c r="C5410" s="417" t="inlineStr">
        <is>
          <t>Broadland 009</t>
        </is>
      </c>
      <c r="D5410" s="417" t="inlineStr">
        <is>
          <t>E07000144</t>
        </is>
      </c>
      <c r="E5410" s="417" t="inlineStr">
        <is>
          <t>Broadland</t>
        </is>
      </c>
      <c r="F5410" s="417" t="inlineStr">
        <is>
          <t>South East</t>
        </is>
      </c>
      <c r="G5410" s="380" t="inlineStr">
        <is>
          <t>RT Urban Large</t>
        </is>
      </c>
      <c r="H5410" s="413" t="inlineStr">
        <is>
          <t>Other Urban</t>
        </is>
      </c>
    </row>
    <row r="5411" ht="15.75" customFormat="1" customHeight="1" s="41">
      <c r="B5411" s="416" t="inlineStr">
        <is>
          <t>E02005529</t>
        </is>
      </c>
      <c r="C5411" s="417" t="inlineStr">
        <is>
          <t>Broadland 010</t>
        </is>
      </c>
      <c r="D5411" s="417" t="inlineStr">
        <is>
          <t>E07000144</t>
        </is>
      </c>
      <c r="E5411" s="417" t="inlineStr">
        <is>
          <t>Broadland</t>
        </is>
      </c>
      <c r="F5411" s="417" t="inlineStr">
        <is>
          <t>South East</t>
        </is>
      </c>
      <c r="G5411" s="380" t="inlineStr">
        <is>
          <t>RT Urban Large</t>
        </is>
      </c>
      <c r="H5411" s="413" t="inlineStr">
        <is>
          <t>Other Urban</t>
        </is>
      </c>
    </row>
    <row r="5412" ht="15.75" customFormat="1" customHeight="1" s="41">
      <c r="B5412" s="416" t="inlineStr">
        <is>
          <t>E02005530</t>
        </is>
      </c>
      <c r="C5412" s="417" t="inlineStr">
        <is>
          <t>Broadland 011</t>
        </is>
      </c>
      <c r="D5412" s="417" t="inlineStr">
        <is>
          <t>E07000144</t>
        </is>
      </c>
      <c r="E5412" s="417" t="inlineStr">
        <is>
          <t>Broadland</t>
        </is>
      </c>
      <c r="F5412" s="417" t="inlineStr">
        <is>
          <t>South East</t>
        </is>
      </c>
      <c r="G5412" s="380" t="inlineStr">
        <is>
          <t>RT Urban Large</t>
        </is>
      </c>
      <c r="H5412" s="413" t="inlineStr">
        <is>
          <t>Other Urban</t>
        </is>
      </c>
    </row>
    <row r="5413" ht="15.75" customFormat="1" customHeight="1" s="41">
      <c r="B5413" s="416" t="inlineStr">
        <is>
          <t>E02005531</t>
        </is>
      </c>
      <c r="C5413" s="417" t="inlineStr">
        <is>
          <t>Broadland 012</t>
        </is>
      </c>
      <c r="D5413" s="417" t="inlineStr">
        <is>
          <t>E07000144</t>
        </is>
      </c>
      <c r="E5413" s="417" t="inlineStr">
        <is>
          <t>Broadland</t>
        </is>
      </c>
      <c r="F5413" s="417" t="inlineStr">
        <is>
          <t>South East</t>
        </is>
      </c>
      <c r="G5413" s="380" t="inlineStr">
        <is>
          <t>RT Urban Large</t>
        </is>
      </c>
      <c r="H5413" s="413" t="inlineStr">
        <is>
          <t>Other Urban</t>
        </is>
      </c>
    </row>
    <row r="5414" ht="15.75" customFormat="1" customHeight="1" s="41">
      <c r="B5414" s="416" t="inlineStr">
        <is>
          <t>E02005532</t>
        </is>
      </c>
      <c r="C5414" s="417" t="inlineStr">
        <is>
          <t>Broadland 013</t>
        </is>
      </c>
      <c r="D5414" s="417" t="inlineStr">
        <is>
          <t>E07000144</t>
        </is>
      </c>
      <c r="E5414" s="417" t="inlineStr">
        <is>
          <t>Broadland</t>
        </is>
      </c>
      <c r="F5414" s="417" t="inlineStr">
        <is>
          <t>South East</t>
        </is>
      </c>
      <c r="G5414" s="380" t="inlineStr">
        <is>
          <t>RT Urban Large</t>
        </is>
      </c>
      <c r="H5414" s="413" t="inlineStr">
        <is>
          <t>Other Urban</t>
        </is>
      </c>
    </row>
    <row r="5415" ht="15.75" customFormat="1" customHeight="1" s="41">
      <c r="B5415" s="416" t="inlineStr">
        <is>
          <t>E02005533</t>
        </is>
      </c>
      <c r="C5415" s="417" t="inlineStr">
        <is>
          <t>Broadland 014</t>
        </is>
      </c>
      <c r="D5415" s="417" t="inlineStr">
        <is>
          <t>E07000144</t>
        </is>
      </c>
      <c r="E5415" s="417" t="inlineStr">
        <is>
          <t>Broadland</t>
        </is>
      </c>
      <c r="F5415" s="417" t="inlineStr">
        <is>
          <t>South East</t>
        </is>
      </c>
      <c r="G5415" s="380" t="inlineStr">
        <is>
          <t>RT Rural</t>
        </is>
      </c>
      <c r="H5415" s="413" t="inlineStr">
        <is>
          <t>Rural</t>
        </is>
      </c>
    </row>
    <row r="5416" ht="15.75" customFormat="1" customHeight="1" s="41">
      <c r="B5416" s="416" t="inlineStr">
        <is>
          <t>E02005534</t>
        </is>
      </c>
      <c r="C5416" s="417" t="inlineStr">
        <is>
          <t>Broadland 015</t>
        </is>
      </c>
      <c r="D5416" s="417" t="inlineStr">
        <is>
          <t>E07000144</t>
        </is>
      </c>
      <c r="E5416" s="417" t="inlineStr">
        <is>
          <t>Broadland</t>
        </is>
      </c>
      <c r="F5416" s="417" t="inlineStr">
        <is>
          <t>South East</t>
        </is>
      </c>
      <c r="G5416" s="380" t="inlineStr">
        <is>
          <t>RT Urban Large</t>
        </is>
      </c>
      <c r="H5416" s="413" t="inlineStr">
        <is>
          <t>Other Urban</t>
        </is>
      </c>
    </row>
    <row r="5417" ht="15.75" customFormat="1" customHeight="1" s="41">
      <c r="B5417" s="416" t="inlineStr">
        <is>
          <t>E02005535</t>
        </is>
      </c>
      <c r="C5417" s="417" t="inlineStr">
        <is>
          <t>Broadland 016</t>
        </is>
      </c>
      <c r="D5417" s="417" t="inlineStr">
        <is>
          <t>E07000144</t>
        </is>
      </c>
      <c r="E5417" s="417" t="inlineStr">
        <is>
          <t>Broadland</t>
        </is>
      </c>
      <c r="F5417" s="417" t="inlineStr">
        <is>
          <t>South East</t>
        </is>
      </c>
      <c r="G5417" s="380" t="inlineStr">
        <is>
          <t>RT Urban Large</t>
        </is>
      </c>
      <c r="H5417" s="413" t="inlineStr">
        <is>
          <t>Other Urban</t>
        </is>
      </c>
    </row>
    <row r="5418" ht="15.75" customFormat="1" customHeight="1" s="41">
      <c r="B5418" s="416" t="inlineStr">
        <is>
          <t>E02005536</t>
        </is>
      </c>
      <c r="C5418" s="417" t="inlineStr">
        <is>
          <t>Broadland 017</t>
        </is>
      </c>
      <c r="D5418" s="417" t="inlineStr">
        <is>
          <t>E07000144</t>
        </is>
      </c>
      <c r="E5418" s="417" t="inlineStr">
        <is>
          <t>Broadland</t>
        </is>
      </c>
      <c r="F5418" s="417" t="inlineStr">
        <is>
          <t>South East</t>
        </is>
      </c>
      <c r="G5418" s="380" t="inlineStr">
        <is>
          <t>RT Rural</t>
        </is>
      </c>
      <c r="H5418" s="413" t="inlineStr">
        <is>
          <t>Rural</t>
        </is>
      </c>
    </row>
    <row r="5419" ht="15.75" customFormat="1" customHeight="1" s="41">
      <c r="B5419" s="416" t="inlineStr">
        <is>
          <t>E02005537</t>
        </is>
      </c>
      <c r="C5419" s="417" t="inlineStr">
        <is>
          <t>Broadland 018</t>
        </is>
      </c>
      <c r="D5419" s="417" t="inlineStr">
        <is>
          <t>E07000144</t>
        </is>
      </c>
      <c r="E5419" s="417" t="inlineStr">
        <is>
          <t>Broadland</t>
        </is>
      </c>
      <c r="F5419" s="417" t="inlineStr">
        <is>
          <t>South East</t>
        </is>
      </c>
      <c r="G5419" s="380" t="inlineStr">
        <is>
          <t>RT Rural</t>
        </is>
      </c>
      <c r="H5419" s="413" t="inlineStr">
        <is>
          <t>Rural</t>
        </is>
      </c>
    </row>
    <row r="5420" ht="15.75" customFormat="1" customHeight="1" s="41">
      <c r="B5420" s="416" t="inlineStr">
        <is>
          <t>E02005538</t>
        </is>
      </c>
      <c r="C5420" s="417" t="inlineStr">
        <is>
          <t>Great Yarmouth 001</t>
        </is>
      </c>
      <c r="D5420" s="417" t="inlineStr">
        <is>
          <t>E07000145</t>
        </is>
      </c>
      <c r="E5420" s="417" t="inlineStr">
        <is>
          <t>Great Yarmouth</t>
        </is>
      </c>
      <c r="F5420" s="417" t="inlineStr">
        <is>
          <t>South East</t>
        </is>
      </c>
      <c r="G5420" s="380" t="inlineStr">
        <is>
          <t>RT Rural</t>
        </is>
      </c>
      <c r="H5420" s="413" t="inlineStr">
        <is>
          <t>Rural</t>
        </is>
      </c>
    </row>
    <row r="5421" ht="15.75" customFormat="1" customHeight="1" s="41">
      <c r="B5421" s="416" t="inlineStr">
        <is>
          <t>E02005539</t>
        </is>
      </c>
      <c r="C5421" s="417" t="inlineStr">
        <is>
          <t>Great Yarmouth 002</t>
        </is>
      </c>
      <c r="D5421" s="417" t="inlineStr">
        <is>
          <t>E07000145</t>
        </is>
      </c>
      <c r="E5421" s="417" t="inlineStr">
        <is>
          <t>Great Yarmouth</t>
        </is>
      </c>
      <c r="F5421" s="417" t="inlineStr">
        <is>
          <t>South East</t>
        </is>
      </c>
      <c r="G5421" s="380" t="inlineStr">
        <is>
          <t>RT Rural</t>
        </is>
      </c>
      <c r="H5421" s="413" t="inlineStr">
        <is>
          <t>Rural</t>
        </is>
      </c>
    </row>
    <row r="5422" ht="15.75" customFormat="1" customHeight="1" s="41">
      <c r="B5422" s="416" t="inlineStr">
        <is>
          <t>E02005540</t>
        </is>
      </c>
      <c r="C5422" s="417" t="inlineStr">
        <is>
          <t>Great Yarmouth 003</t>
        </is>
      </c>
      <c r="D5422" s="417" t="inlineStr">
        <is>
          <t>E07000145</t>
        </is>
      </c>
      <c r="E5422" s="417" t="inlineStr">
        <is>
          <t>Great Yarmouth</t>
        </is>
      </c>
      <c r="F5422" s="417" t="inlineStr">
        <is>
          <t>South East</t>
        </is>
      </c>
      <c r="G5422" s="380" t="inlineStr">
        <is>
          <t>RT Urban Medium</t>
        </is>
      </c>
      <c r="H5422" s="413" t="inlineStr">
        <is>
          <t>Other Urban</t>
        </is>
      </c>
    </row>
    <row r="5423" ht="15.75" customFormat="1" customHeight="1" s="41">
      <c r="B5423" s="416" t="inlineStr">
        <is>
          <t>E02005541</t>
        </is>
      </c>
      <c r="C5423" s="417" t="inlineStr">
        <is>
          <t>Great Yarmouth 004</t>
        </is>
      </c>
      <c r="D5423" s="417" t="inlineStr">
        <is>
          <t>E07000145</t>
        </is>
      </c>
      <c r="E5423" s="417" t="inlineStr">
        <is>
          <t>Great Yarmouth</t>
        </is>
      </c>
      <c r="F5423" s="417" t="inlineStr">
        <is>
          <t>South East</t>
        </is>
      </c>
      <c r="G5423" s="380" t="inlineStr">
        <is>
          <t>RT Urban Medium</t>
        </is>
      </c>
      <c r="H5423" s="413" t="inlineStr">
        <is>
          <t>Other Urban</t>
        </is>
      </c>
    </row>
    <row r="5424" ht="15.75" customFormat="1" customHeight="1" s="41">
      <c r="B5424" s="416" t="inlineStr">
        <is>
          <t>E02005542</t>
        </is>
      </c>
      <c r="C5424" s="417" t="inlineStr">
        <is>
          <t>Great Yarmouth 005</t>
        </is>
      </c>
      <c r="D5424" s="417" t="inlineStr">
        <is>
          <t>E07000145</t>
        </is>
      </c>
      <c r="E5424" s="417" t="inlineStr">
        <is>
          <t>Great Yarmouth</t>
        </is>
      </c>
      <c r="F5424" s="417" t="inlineStr">
        <is>
          <t>South East</t>
        </is>
      </c>
      <c r="G5424" s="380" t="inlineStr">
        <is>
          <t>RT Urban Medium</t>
        </is>
      </c>
      <c r="H5424" s="413" t="inlineStr">
        <is>
          <t>Other Urban</t>
        </is>
      </c>
    </row>
    <row r="5425" ht="15.75" customFormat="1" customHeight="1" s="41">
      <c r="B5425" s="416" t="inlineStr">
        <is>
          <t>E02005543</t>
        </is>
      </c>
      <c r="C5425" s="417" t="inlineStr">
        <is>
          <t>Great Yarmouth 006</t>
        </is>
      </c>
      <c r="D5425" s="417" t="inlineStr">
        <is>
          <t>E07000145</t>
        </is>
      </c>
      <c r="E5425" s="417" t="inlineStr">
        <is>
          <t>Great Yarmouth</t>
        </is>
      </c>
      <c r="F5425" s="417" t="inlineStr">
        <is>
          <t>South East</t>
        </is>
      </c>
      <c r="G5425" s="380" t="inlineStr">
        <is>
          <t>RT Urban Medium</t>
        </is>
      </c>
      <c r="H5425" s="413" t="inlineStr">
        <is>
          <t>Other Urban</t>
        </is>
      </c>
    </row>
    <row r="5426" ht="15.75" customFormat="1" customHeight="1" s="41">
      <c r="B5426" s="416" t="inlineStr">
        <is>
          <t>E02005544</t>
        </is>
      </c>
      <c r="C5426" s="417" t="inlineStr">
        <is>
          <t>Great Yarmouth 007</t>
        </is>
      </c>
      <c r="D5426" s="417" t="inlineStr">
        <is>
          <t>E07000145</t>
        </is>
      </c>
      <c r="E5426" s="417" t="inlineStr">
        <is>
          <t>Great Yarmouth</t>
        </is>
      </c>
      <c r="F5426" s="417" t="inlineStr">
        <is>
          <t>South East</t>
        </is>
      </c>
      <c r="G5426" s="380" t="inlineStr">
        <is>
          <t>RT Urban Medium</t>
        </is>
      </c>
      <c r="H5426" s="413" t="inlineStr">
        <is>
          <t>Other Urban</t>
        </is>
      </c>
    </row>
    <row r="5427" ht="15.75" customFormat="1" customHeight="1" s="41">
      <c r="B5427" s="416" t="inlineStr">
        <is>
          <t>E02005545</t>
        </is>
      </c>
      <c r="C5427" s="417" t="inlineStr">
        <is>
          <t>Great Yarmouth 008</t>
        </is>
      </c>
      <c r="D5427" s="417" t="inlineStr">
        <is>
          <t>E07000145</t>
        </is>
      </c>
      <c r="E5427" s="417" t="inlineStr">
        <is>
          <t>Great Yarmouth</t>
        </is>
      </c>
      <c r="F5427" s="417" t="inlineStr">
        <is>
          <t>South East</t>
        </is>
      </c>
      <c r="G5427" s="380" t="inlineStr">
        <is>
          <t>RT Urban Medium</t>
        </is>
      </c>
      <c r="H5427" s="413" t="inlineStr">
        <is>
          <t>Other Urban</t>
        </is>
      </c>
    </row>
    <row r="5428" ht="15.75" customFormat="1" customHeight="1" s="41">
      <c r="B5428" s="416" t="inlineStr">
        <is>
          <t>E02005546</t>
        </is>
      </c>
      <c r="C5428" s="417" t="inlineStr">
        <is>
          <t>Great Yarmouth 009</t>
        </is>
      </c>
      <c r="D5428" s="417" t="inlineStr">
        <is>
          <t>E07000145</t>
        </is>
      </c>
      <c r="E5428" s="417" t="inlineStr">
        <is>
          <t>Great Yarmouth</t>
        </is>
      </c>
      <c r="F5428" s="417" t="inlineStr">
        <is>
          <t>South East</t>
        </is>
      </c>
      <c r="G5428" s="380" t="inlineStr">
        <is>
          <t>RT Urban Medium</t>
        </is>
      </c>
      <c r="H5428" s="413" t="inlineStr">
        <is>
          <t>Other Urban</t>
        </is>
      </c>
    </row>
    <row r="5429" ht="15.75" customFormat="1" customHeight="1" s="41">
      <c r="B5429" s="416" t="inlineStr">
        <is>
          <t>E02005547</t>
        </is>
      </c>
      <c r="C5429" s="417" t="inlineStr">
        <is>
          <t>Great Yarmouth 010</t>
        </is>
      </c>
      <c r="D5429" s="417" t="inlineStr">
        <is>
          <t>E07000145</t>
        </is>
      </c>
      <c r="E5429" s="417" t="inlineStr">
        <is>
          <t>Great Yarmouth</t>
        </is>
      </c>
      <c r="F5429" s="417" t="inlineStr">
        <is>
          <t>South East</t>
        </is>
      </c>
      <c r="G5429" s="380" t="inlineStr">
        <is>
          <t>RT Urban Medium</t>
        </is>
      </c>
      <c r="H5429" s="413" t="inlineStr">
        <is>
          <t>Other Urban</t>
        </is>
      </c>
    </row>
    <row r="5430" ht="15.75" customFormat="1" customHeight="1" s="41">
      <c r="B5430" s="416" t="inlineStr">
        <is>
          <t>E02005548</t>
        </is>
      </c>
      <c r="C5430" s="417" t="inlineStr">
        <is>
          <t>Great Yarmouth 011</t>
        </is>
      </c>
      <c r="D5430" s="417" t="inlineStr">
        <is>
          <t>E07000145</t>
        </is>
      </c>
      <c r="E5430" s="417" t="inlineStr">
        <is>
          <t>Great Yarmouth</t>
        </is>
      </c>
      <c r="F5430" s="417" t="inlineStr">
        <is>
          <t>South East</t>
        </is>
      </c>
      <c r="G5430" s="380" t="inlineStr">
        <is>
          <t>RT Urban Medium</t>
        </is>
      </c>
      <c r="H5430" s="413" t="inlineStr">
        <is>
          <t>Other Urban</t>
        </is>
      </c>
    </row>
    <row r="5431" ht="15.75" customFormat="1" customHeight="1" s="41">
      <c r="B5431" s="416" t="inlineStr">
        <is>
          <t>E02005549</t>
        </is>
      </c>
      <c r="C5431" s="417" t="inlineStr">
        <is>
          <t>Great Yarmouth 012</t>
        </is>
      </c>
      <c r="D5431" s="417" t="inlineStr">
        <is>
          <t>E07000145</t>
        </is>
      </c>
      <c r="E5431" s="417" t="inlineStr">
        <is>
          <t>Great Yarmouth</t>
        </is>
      </c>
      <c r="F5431" s="417" t="inlineStr">
        <is>
          <t>South East</t>
        </is>
      </c>
      <c r="G5431" s="380" t="inlineStr">
        <is>
          <t>RT Rural</t>
        </is>
      </c>
      <c r="H5431" s="413" t="inlineStr">
        <is>
          <t>Rural</t>
        </is>
      </c>
    </row>
    <row r="5432" ht="15.75" customFormat="1" customHeight="1" s="41">
      <c r="B5432" s="416" t="inlineStr">
        <is>
          <t>E02005550</t>
        </is>
      </c>
      <c r="C5432" s="417" t="inlineStr">
        <is>
          <t>Great Yarmouth 013</t>
        </is>
      </c>
      <c r="D5432" s="417" t="inlineStr">
        <is>
          <t>E07000145</t>
        </is>
      </c>
      <c r="E5432" s="417" t="inlineStr">
        <is>
          <t>Great Yarmouth</t>
        </is>
      </c>
      <c r="F5432" s="417" t="inlineStr">
        <is>
          <t>South East</t>
        </is>
      </c>
      <c r="G5432" s="380" t="inlineStr">
        <is>
          <t>RT Urban Medium</t>
        </is>
      </c>
      <c r="H5432" s="413" t="inlineStr">
        <is>
          <t>Other Urban</t>
        </is>
      </c>
    </row>
    <row r="5433" ht="15.75" customFormat="1" customHeight="1" s="41">
      <c r="B5433" s="416" t="inlineStr">
        <is>
          <t>E02005551</t>
        </is>
      </c>
      <c r="C5433" s="417" t="inlineStr">
        <is>
          <t>King's Lynn and West Norfolk 001</t>
        </is>
      </c>
      <c r="D5433" s="417" t="inlineStr">
        <is>
          <t>E07000146</t>
        </is>
      </c>
      <c r="E5433" s="417" t="inlineStr">
        <is>
          <t>King's Lynn and West Norfolk</t>
        </is>
      </c>
      <c r="F5433" s="417" t="inlineStr">
        <is>
          <t>South East</t>
        </is>
      </c>
      <c r="G5433" s="380" t="inlineStr">
        <is>
          <t>RT Rural</t>
        </is>
      </c>
      <c r="H5433" s="413" t="inlineStr">
        <is>
          <t>Rural</t>
        </is>
      </c>
    </row>
    <row r="5434" ht="15.75" customFormat="1" customHeight="1" s="41">
      <c r="B5434" s="416" t="inlineStr">
        <is>
          <t>E02005552</t>
        </is>
      </c>
      <c r="C5434" s="417" t="inlineStr">
        <is>
          <t>King's Lynn and West Norfolk 002</t>
        </is>
      </c>
      <c r="D5434" s="417" t="inlineStr">
        <is>
          <t>E07000146</t>
        </is>
      </c>
      <c r="E5434" s="417" t="inlineStr">
        <is>
          <t>King's Lynn and West Norfolk</t>
        </is>
      </c>
      <c r="F5434" s="417" t="inlineStr">
        <is>
          <t>South East</t>
        </is>
      </c>
      <c r="G5434" s="380" t="inlineStr">
        <is>
          <t>RT Rural</t>
        </is>
      </c>
      <c r="H5434" s="413" t="inlineStr">
        <is>
          <t>Rural</t>
        </is>
      </c>
    </row>
    <row r="5435" ht="15.75" customFormat="1" customHeight="1" s="41">
      <c r="B5435" s="416" t="inlineStr">
        <is>
          <t>E02005553</t>
        </is>
      </c>
      <c r="C5435" s="417" t="inlineStr">
        <is>
          <t>King's Lynn and West Norfolk 003</t>
        </is>
      </c>
      <c r="D5435" s="417" t="inlineStr">
        <is>
          <t>E07000146</t>
        </is>
      </c>
      <c r="E5435" s="417" t="inlineStr">
        <is>
          <t>King's Lynn and West Norfolk</t>
        </is>
      </c>
      <c r="F5435" s="417" t="inlineStr">
        <is>
          <t>South East</t>
        </is>
      </c>
      <c r="G5435" s="380" t="inlineStr">
        <is>
          <t>RT Rural</t>
        </is>
      </c>
      <c r="H5435" s="413" t="inlineStr">
        <is>
          <t>Rural</t>
        </is>
      </c>
    </row>
    <row r="5436" ht="15.75" customFormat="1" customHeight="1" s="41">
      <c r="B5436" s="416" t="inlineStr">
        <is>
          <t>E02005554</t>
        </is>
      </c>
      <c r="C5436" s="417" t="inlineStr">
        <is>
          <t>King's Lynn and West Norfolk 004</t>
        </is>
      </c>
      <c r="D5436" s="417" t="inlineStr">
        <is>
          <t>E07000146</t>
        </is>
      </c>
      <c r="E5436" s="417" t="inlineStr">
        <is>
          <t>King's Lynn and West Norfolk</t>
        </is>
      </c>
      <c r="F5436" s="417" t="inlineStr">
        <is>
          <t>South East</t>
        </is>
      </c>
      <c r="G5436" s="380" t="inlineStr">
        <is>
          <t>RT Rural</t>
        </is>
      </c>
      <c r="H5436" s="413" t="inlineStr">
        <is>
          <t>Rural</t>
        </is>
      </c>
    </row>
    <row r="5437" ht="15.75" customFormat="1" customHeight="1" s="41">
      <c r="B5437" s="416" t="inlineStr">
        <is>
          <t>E02005555</t>
        </is>
      </c>
      <c r="C5437" s="417" t="inlineStr">
        <is>
          <t>King's Lynn and West Norfolk 005</t>
        </is>
      </c>
      <c r="D5437" s="417" t="inlineStr">
        <is>
          <t>E07000146</t>
        </is>
      </c>
      <c r="E5437" s="417" t="inlineStr">
        <is>
          <t>King's Lynn and West Norfolk</t>
        </is>
      </c>
      <c r="F5437" s="417" t="inlineStr">
        <is>
          <t>South East</t>
        </is>
      </c>
      <c r="G5437" s="380" t="inlineStr">
        <is>
          <t>RT Rural</t>
        </is>
      </c>
      <c r="H5437" s="413" t="inlineStr">
        <is>
          <t>Rural</t>
        </is>
      </c>
    </row>
    <row r="5438" ht="15.75" customFormat="1" customHeight="1" s="41">
      <c r="B5438" s="416" t="inlineStr">
        <is>
          <t>E02005556</t>
        </is>
      </c>
      <c r="C5438" s="417" t="inlineStr">
        <is>
          <t>King's Lynn and West Norfolk 006</t>
        </is>
      </c>
      <c r="D5438" s="417" t="inlineStr">
        <is>
          <t>E07000146</t>
        </is>
      </c>
      <c r="E5438" s="417" t="inlineStr">
        <is>
          <t>King's Lynn and West Norfolk</t>
        </is>
      </c>
      <c r="F5438" s="417" t="inlineStr">
        <is>
          <t>South East</t>
        </is>
      </c>
      <c r="G5438" s="380" t="inlineStr">
        <is>
          <t>RT Urban Medium</t>
        </is>
      </c>
      <c r="H5438" s="413" t="inlineStr">
        <is>
          <t>Other Urban</t>
        </is>
      </c>
    </row>
    <row r="5439" ht="15.75" customFormat="1" customHeight="1" s="41">
      <c r="B5439" s="416" t="inlineStr">
        <is>
          <t>E02005557</t>
        </is>
      </c>
      <c r="C5439" s="417" t="inlineStr">
        <is>
          <t>King's Lynn and West Norfolk 007</t>
        </is>
      </c>
      <c r="D5439" s="417" t="inlineStr">
        <is>
          <t>E07000146</t>
        </is>
      </c>
      <c r="E5439" s="417" t="inlineStr">
        <is>
          <t>King's Lynn and West Norfolk</t>
        </is>
      </c>
      <c r="F5439" s="417" t="inlineStr">
        <is>
          <t>South East</t>
        </is>
      </c>
      <c r="G5439" s="380" t="inlineStr">
        <is>
          <t>RT Urban Medium</t>
        </is>
      </c>
      <c r="H5439" s="413" t="inlineStr">
        <is>
          <t>Other Urban</t>
        </is>
      </c>
    </row>
    <row r="5440" ht="15.75" customFormat="1" customHeight="1" s="41">
      <c r="B5440" s="416" t="inlineStr">
        <is>
          <t>E02005558</t>
        </is>
      </c>
      <c r="C5440" s="417" t="inlineStr">
        <is>
          <t>King's Lynn and West Norfolk 008</t>
        </is>
      </c>
      <c r="D5440" s="417" t="inlineStr">
        <is>
          <t>E07000146</t>
        </is>
      </c>
      <c r="E5440" s="417" t="inlineStr">
        <is>
          <t>King's Lynn and West Norfolk</t>
        </is>
      </c>
      <c r="F5440" s="417" t="inlineStr">
        <is>
          <t>South East</t>
        </is>
      </c>
      <c r="G5440" s="380" t="inlineStr">
        <is>
          <t>RT Rural</t>
        </is>
      </c>
      <c r="H5440" s="413" t="inlineStr">
        <is>
          <t>Rural</t>
        </is>
      </c>
    </row>
    <row r="5441" ht="15.75" customFormat="1" customHeight="1" s="41">
      <c r="B5441" s="416" t="inlineStr">
        <is>
          <t>E02005559</t>
        </is>
      </c>
      <c r="C5441" s="417" t="inlineStr">
        <is>
          <t>King's Lynn and West Norfolk 009</t>
        </is>
      </c>
      <c r="D5441" s="417" t="inlineStr">
        <is>
          <t>E07000146</t>
        </is>
      </c>
      <c r="E5441" s="417" t="inlineStr">
        <is>
          <t>King's Lynn and West Norfolk</t>
        </is>
      </c>
      <c r="F5441" s="417" t="inlineStr">
        <is>
          <t>South East</t>
        </is>
      </c>
      <c r="G5441" s="380" t="inlineStr">
        <is>
          <t>RT Urban Medium</t>
        </is>
      </c>
      <c r="H5441" s="413" t="inlineStr">
        <is>
          <t>Other Urban</t>
        </is>
      </c>
    </row>
    <row r="5442" ht="15.75" customFormat="1" customHeight="1" s="41">
      <c r="B5442" s="416" t="inlineStr">
        <is>
          <t>E02005560</t>
        </is>
      </c>
      <c r="C5442" s="417" t="inlineStr">
        <is>
          <t>King's Lynn and West Norfolk 010</t>
        </is>
      </c>
      <c r="D5442" s="417" t="inlineStr">
        <is>
          <t>E07000146</t>
        </is>
      </c>
      <c r="E5442" s="417" t="inlineStr">
        <is>
          <t>King's Lynn and West Norfolk</t>
        </is>
      </c>
      <c r="F5442" s="417" t="inlineStr">
        <is>
          <t>South East</t>
        </is>
      </c>
      <c r="G5442" s="380" t="inlineStr">
        <is>
          <t>RT Urban Medium</t>
        </is>
      </c>
      <c r="H5442" s="413" t="inlineStr">
        <is>
          <t>Other Urban</t>
        </is>
      </c>
    </row>
    <row r="5443" ht="15.75" customFormat="1" customHeight="1" s="41">
      <c r="B5443" s="416" t="inlineStr">
        <is>
          <t>E02005561</t>
        </is>
      </c>
      <c r="C5443" s="417" t="inlineStr">
        <is>
          <t>King's Lynn and West Norfolk 011</t>
        </is>
      </c>
      <c r="D5443" s="417" t="inlineStr">
        <is>
          <t>E07000146</t>
        </is>
      </c>
      <c r="E5443" s="417" t="inlineStr">
        <is>
          <t>King's Lynn and West Norfolk</t>
        </is>
      </c>
      <c r="F5443" s="417" t="inlineStr">
        <is>
          <t>South East</t>
        </is>
      </c>
      <c r="G5443" s="380" t="inlineStr">
        <is>
          <t>RT Urban Medium</t>
        </is>
      </c>
      <c r="H5443" s="413" t="inlineStr">
        <is>
          <t>Other Urban</t>
        </is>
      </c>
    </row>
    <row r="5444" ht="15.75" customFormat="1" customHeight="1" s="41">
      <c r="B5444" s="416" t="inlineStr">
        <is>
          <t>E02005562</t>
        </is>
      </c>
      <c r="C5444" s="417" t="inlineStr">
        <is>
          <t>King's Lynn and West Norfolk 012</t>
        </is>
      </c>
      <c r="D5444" s="417" t="inlineStr">
        <is>
          <t>E07000146</t>
        </is>
      </c>
      <c r="E5444" s="417" t="inlineStr">
        <is>
          <t>King's Lynn and West Norfolk</t>
        </is>
      </c>
      <c r="F5444" s="417" t="inlineStr">
        <is>
          <t>South East</t>
        </is>
      </c>
      <c r="G5444" s="380" t="inlineStr">
        <is>
          <t>RT Rural</t>
        </is>
      </c>
      <c r="H5444" s="413" t="inlineStr">
        <is>
          <t>Rural</t>
        </is>
      </c>
    </row>
    <row r="5445" ht="15.75" customFormat="1" customHeight="1" s="41">
      <c r="B5445" s="416" t="inlineStr">
        <is>
          <t>E02005563</t>
        </is>
      </c>
      <c r="C5445" s="417" t="inlineStr">
        <is>
          <t>King's Lynn and West Norfolk 013</t>
        </is>
      </c>
      <c r="D5445" s="417" t="inlineStr">
        <is>
          <t>E07000146</t>
        </is>
      </c>
      <c r="E5445" s="417" t="inlineStr">
        <is>
          <t>King's Lynn and West Norfolk</t>
        </is>
      </c>
      <c r="F5445" s="417" t="inlineStr">
        <is>
          <t>South East</t>
        </is>
      </c>
      <c r="G5445" s="380" t="inlineStr">
        <is>
          <t>RT Rural</t>
        </is>
      </c>
      <c r="H5445" s="413" t="inlineStr">
        <is>
          <t>Rural</t>
        </is>
      </c>
    </row>
    <row r="5446" ht="15.75" customFormat="1" customHeight="1" s="41">
      <c r="B5446" s="416" t="inlineStr">
        <is>
          <t>E02005564</t>
        </is>
      </c>
      <c r="C5446" s="417" t="inlineStr">
        <is>
          <t>King's Lynn and West Norfolk 014</t>
        </is>
      </c>
      <c r="D5446" s="417" t="inlineStr">
        <is>
          <t>E07000146</t>
        </is>
      </c>
      <c r="E5446" s="417" t="inlineStr">
        <is>
          <t>King's Lynn and West Norfolk</t>
        </is>
      </c>
      <c r="F5446" s="417" t="inlineStr">
        <is>
          <t>South East</t>
        </is>
      </c>
      <c r="G5446" s="380" t="inlineStr">
        <is>
          <t>RT Rural</t>
        </is>
      </c>
      <c r="H5446" s="413" t="inlineStr">
        <is>
          <t>Rural</t>
        </is>
      </c>
    </row>
    <row r="5447" ht="15.75" customFormat="1" customHeight="1" s="41">
      <c r="B5447" s="416" t="inlineStr">
        <is>
          <t>E02005565</t>
        </is>
      </c>
      <c r="C5447" s="417" t="inlineStr">
        <is>
          <t>King's Lynn and West Norfolk 015</t>
        </is>
      </c>
      <c r="D5447" s="417" t="inlineStr">
        <is>
          <t>E07000146</t>
        </is>
      </c>
      <c r="E5447" s="417" t="inlineStr">
        <is>
          <t>King's Lynn and West Norfolk</t>
        </is>
      </c>
      <c r="F5447" s="417" t="inlineStr">
        <is>
          <t>South East</t>
        </is>
      </c>
      <c r="G5447" s="380" t="inlineStr">
        <is>
          <t>RT Rural</t>
        </is>
      </c>
      <c r="H5447" s="413" t="inlineStr">
        <is>
          <t>Rural</t>
        </is>
      </c>
    </row>
    <row r="5448" ht="15.75" customFormat="1" customHeight="1" s="41">
      <c r="B5448" s="416" t="inlineStr">
        <is>
          <t>E02005566</t>
        </is>
      </c>
      <c r="C5448" s="417" t="inlineStr">
        <is>
          <t>King's Lynn and West Norfolk 016</t>
        </is>
      </c>
      <c r="D5448" s="417" t="inlineStr">
        <is>
          <t>E07000146</t>
        </is>
      </c>
      <c r="E5448" s="417" t="inlineStr">
        <is>
          <t>King's Lynn and West Norfolk</t>
        </is>
      </c>
      <c r="F5448" s="417" t="inlineStr">
        <is>
          <t>South East</t>
        </is>
      </c>
      <c r="G5448" s="380" t="inlineStr">
        <is>
          <t>RT Rural</t>
        </is>
      </c>
      <c r="H5448" s="413" t="inlineStr">
        <is>
          <t>Rural</t>
        </is>
      </c>
    </row>
    <row r="5449" ht="15.75" customFormat="1" customHeight="1" s="41">
      <c r="B5449" s="416" t="inlineStr">
        <is>
          <t>E02005567</t>
        </is>
      </c>
      <c r="C5449" s="417" t="inlineStr">
        <is>
          <t>King's Lynn and West Norfolk 017</t>
        </is>
      </c>
      <c r="D5449" s="417" t="inlineStr">
        <is>
          <t>E07000146</t>
        </is>
      </c>
      <c r="E5449" s="417" t="inlineStr">
        <is>
          <t>King's Lynn and West Norfolk</t>
        </is>
      </c>
      <c r="F5449" s="417" t="inlineStr">
        <is>
          <t>South East</t>
        </is>
      </c>
      <c r="G5449" s="380" t="inlineStr">
        <is>
          <t>RT Rural</t>
        </is>
      </c>
      <c r="H5449" s="413" t="inlineStr">
        <is>
          <t>Rural</t>
        </is>
      </c>
    </row>
    <row r="5450" ht="15.75" customFormat="1" customHeight="1" s="41">
      <c r="B5450" s="416" t="inlineStr">
        <is>
          <t>E02005568</t>
        </is>
      </c>
      <c r="C5450" s="417" t="inlineStr">
        <is>
          <t>King's Lynn and West Norfolk 018</t>
        </is>
      </c>
      <c r="D5450" s="417" t="inlineStr">
        <is>
          <t>E07000146</t>
        </is>
      </c>
      <c r="E5450" s="417" t="inlineStr">
        <is>
          <t>King's Lynn and West Norfolk</t>
        </is>
      </c>
      <c r="F5450" s="417" t="inlineStr">
        <is>
          <t>South East</t>
        </is>
      </c>
      <c r="G5450" s="380" t="inlineStr">
        <is>
          <t>RT Rural</t>
        </is>
      </c>
      <c r="H5450" s="413" t="inlineStr">
        <is>
          <t>Rural</t>
        </is>
      </c>
    </row>
    <row r="5451" ht="15.75" customFormat="1" customHeight="1" s="41">
      <c r="B5451" s="416" t="inlineStr">
        <is>
          <t>E02005569</t>
        </is>
      </c>
      <c r="C5451" s="417" t="inlineStr">
        <is>
          <t>King's Lynn and West Norfolk 019</t>
        </is>
      </c>
      <c r="D5451" s="417" t="inlineStr">
        <is>
          <t>E07000146</t>
        </is>
      </c>
      <c r="E5451" s="417" t="inlineStr">
        <is>
          <t>King's Lynn and West Norfolk</t>
        </is>
      </c>
      <c r="F5451" s="417" t="inlineStr">
        <is>
          <t>South East</t>
        </is>
      </c>
      <c r="G5451" s="380" t="inlineStr">
        <is>
          <t>RT Rural</t>
        </is>
      </c>
      <c r="H5451" s="413" t="inlineStr">
        <is>
          <t>Rural</t>
        </is>
      </c>
    </row>
    <row r="5452" ht="15.75" customFormat="1" customHeight="1" s="41">
      <c r="B5452" s="416" t="inlineStr">
        <is>
          <t>E02005570</t>
        </is>
      </c>
      <c r="C5452" s="417" t="inlineStr">
        <is>
          <t>North Norfolk 001</t>
        </is>
      </c>
      <c r="D5452" s="417" t="inlineStr">
        <is>
          <t>E07000147</t>
        </is>
      </c>
      <c r="E5452" s="417" t="inlineStr">
        <is>
          <t>North Norfolk</t>
        </is>
      </c>
      <c r="F5452" s="417" t="inlineStr">
        <is>
          <t>South East</t>
        </is>
      </c>
      <c r="G5452" s="380" t="inlineStr">
        <is>
          <t>RT Rural</t>
        </is>
      </c>
      <c r="H5452" s="413" t="inlineStr">
        <is>
          <t>Rural</t>
        </is>
      </c>
    </row>
    <row r="5453" ht="15.75" customFormat="1" customHeight="1" s="41">
      <c r="B5453" s="416" t="inlineStr">
        <is>
          <t>E02005571</t>
        </is>
      </c>
      <c r="C5453" s="417" t="inlineStr">
        <is>
          <t>North Norfolk 002</t>
        </is>
      </c>
      <c r="D5453" s="417" t="inlineStr">
        <is>
          <t>E07000147</t>
        </is>
      </c>
      <c r="E5453" s="417" t="inlineStr">
        <is>
          <t>North Norfolk</t>
        </is>
      </c>
      <c r="F5453" s="417" t="inlineStr">
        <is>
          <t>South East</t>
        </is>
      </c>
      <c r="G5453" s="380" t="inlineStr">
        <is>
          <t>RT Rural</t>
        </is>
      </c>
      <c r="H5453" s="413" t="inlineStr">
        <is>
          <t>Rural</t>
        </is>
      </c>
    </row>
    <row r="5454" ht="15.75" customFormat="1" customHeight="1" s="41">
      <c r="B5454" s="416" t="inlineStr">
        <is>
          <t>E02005572</t>
        </is>
      </c>
      <c r="C5454" s="417" t="inlineStr">
        <is>
          <t>North Norfolk 003</t>
        </is>
      </c>
      <c r="D5454" s="417" t="inlineStr">
        <is>
          <t>E07000147</t>
        </is>
      </c>
      <c r="E5454" s="417" t="inlineStr">
        <is>
          <t>North Norfolk</t>
        </is>
      </c>
      <c r="F5454" s="417" t="inlineStr">
        <is>
          <t>South East</t>
        </is>
      </c>
      <c r="G5454" s="380" t="inlineStr">
        <is>
          <t>RT Rural</t>
        </is>
      </c>
      <c r="H5454" s="413" t="inlineStr">
        <is>
          <t>Rural</t>
        </is>
      </c>
    </row>
    <row r="5455" ht="15.75" customFormat="1" customHeight="1" s="41">
      <c r="B5455" s="416" t="inlineStr">
        <is>
          <t>E02005573</t>
        </is>
      </c>
      <c r="C5455" s="417" t="inlineStr">
        <is>
          <t>North Norfolk 004</t>
        </is>
      </c>
      <c r="D5455" s="417" t="inlineStr">
        <is>
          <t>E07000147</t>
        </is>
      </c>
      <c r="E5455" s="417" t="inlineStr">
        <is>
          <t>North Norfolk</t>
        </is>
      </c>
      <c r="F5455" s="417" t="inlineStr">
        <is>
          <t>South East</t>
        </is>
      </c>
      <c r="G5455" s="380" t="inlineStr">
        <is>
          <t>RT Rural</t>
        </is>
      </c>
      <c r="H5455" s="413" t="inlineStr">
        <is>
          <t>Rural</t>
        </is>
      </c>
    </row>
    <row r="5456" ht="15.75" customFormat="1" customHeight="1" s="41">
      <c r="B5456" s="416" t="inlineStr">
        <is>
          <t>E02005574</t>
        </is>
      </c>
      <c r="C5456" s="417" t="inlineStr">
        <is>
          <t>North Norfolk 005</t>
        </is>
      </c>
      <c r="D5456" s="417" t="inlineStr">
        <is>
          <t>E07000147</t>
        </is>
      </c>
      <c r="E5456" s="417" t="inlineStr">
        <is>
          <t>North Norfolk</t>
        </is>
      </c>
      <c r="F5456" s="417" t="inlineStr">
        <is>
          <t>South East</t>
        </is>
      </c>
      <c r="G5456" s="380" t="inlineStr">
        <is>
          <t>RT Rural</t>
        </is>
      </c>
      <c r="H5456" s="413" t="inlineStr">
        <is>
          <t>Rural</t>
        </is>
      </c>
    </row>
    <row r="5457" ht="15.75" customFormat="1" customHeight="1" s="41">
      <c r="B5457" s="416" t="inlineStr">
        <is>
          <t>E02005575</t>
        </is>
      </c>
      <c r="C5457" s="417" t="inlineStr">
        <is>
          <t>North Norfolk 006</t>
        </is>
      </c>
      <c r="D5457" s="417" t="inlineStr">
        <is>
          <t>E07000147</t>
        </is>
      </c>
      <c r="E5457" s="417" t="inlineStr">
        <is>
          <t>North Norfolk</t>
        </is>
      </c>
      <c r="F5457" s="417" t="inlineStr">
        <is>
          <t>South East</t>
        </is>
      </c>
      <c r="G5457" s="380" t="inlineStr">
        <is>
          <t>RT Rural</t>
        </is>
      </c>
      <c r="H5457" s="413" t="inlineStr">
        <is>
          <t>Rural</t>
        </is>
      </c>
    </row>
    <row r="5458" ht="15.75" customFormat="1" customHeight="1" s="41">
      <c r="B5458" s="416" t="inlineStr">
        <is>
          <t>E02005576</t>
        </is>
      </c>
      <c r="C5458" s="417" t="inlineStr">
        <is>
          <t>North Norfolk 007</t>
        </is>
      </c>
      <c r="D5458" s="417" t="inlineStr">
        <is>
          <t>E07000147</t>
        </is>
      </c>
      <c r="E5458" s="417" t="inlineStr">
        <is>
          <t>North Norfolk</t>
        </is>
      </c>
      <c r="F5458" s="417" t="inlineStr">
        <is>
          <t>South East</t>
        </is>
      </c>
      <c r="G5458" s="380" t="inlineStr">
        <is>
          <t>RT Rural</t>
        </is>
      </c>
      <c r="H5458" s="413" t="inlineStr">
        <is>
          <t>Rural</t>
        </is>
      </c>
    </row>
    <row r="5459" ht="15.75" customFormat="1" customHeight="1" s="41">
      <c r="B5459" s="416" t="inlineStr">
        <is>
          <t>E02005577</t>
        </is>
      </c>
      <c r="C5459" s="417" t="inlineStr">
        <is>
          <t>North Norfolk 008</t>
        </is>
      </c>
      <c r="D5459" s="417" t="inlineStr">
        <is>
          <t>E07000147</t>
        </is>
      </c>
      <c r="E5459" s="417" t="inlineStr">
        <is>
          <t>North Norfolk</t>
        </is>
      </c>
      <c r="F5459" s="417" t="inlineStr">
        <is>
          <t>South East</t>
        </is>
      </c>
      <c r="G5459" s="380" t="inlineStr">
        <is>
          <t>RT Rural</t>
        </is>
      </c>
      <c r="H5459" s="413" t="inlineStr">
        <is>
          <t>Rural</t>
        </is>
      </c>
    </row>
    <row r="5460" ht="15.75" customFormat="1" customHeight="1" s="41">
      <c r="B5460" s="416" t="inlineStr">
        <is>
          <t>E02005578</t>
        </is>
      </c>
      <c r="C5460" s="417" t="inlineStr">
        <is>
          <t>North Norfolk 009</t>
        </is>
      </c>
      <c r="D5460" s="417" t="inlineStr">
        <is>
          <t>E07000147</t>
        </is>
      </c>
      <c r="E5460" s="417" t="inlineStr">
        <is>
          <t>North Norfolk</t>
        </is>
      </c>
      <c r="F5460" s="417" t="inlineStr">
        <is>
          <t>South East</t>
        </is>
      </c>
      <c r="G5460" s="380" t="inlineStr">
        <is>
          <t>RT Rural</t>
        </is>
      </c>
      <c r="H5460" s="413" t="inlineStr">
        <is>
          <t>Rural</t>
        </is>
      </c>
    </row>
    <row r="5461" ht="15.75" customFormat="1" customHeight="1" s="41">
      <c r="B5461" s="416" t="inlineStr">
        <is>
          <t>E02005579</t>
        </is>
      </c>
      <c r="C5461" s="417" t="inlineStr">
        <is>
          <t>North Norfolk 010</t>
        </is>
      </c>
      <c r="D5461" s="417" t="inlineStr">
        <is>
          <t>E07000147</t>
        </is>
      </c>
      <c r="E5461" s="417" t="inlineStr">
        <is>
          <t>North Norfolk</t>
        </is>
      </c>
      <c r="F5461" s="417" t="inlineStr">
        <is>
          <t>South East</t>
        </is>
      </c>
      <c r="G5461" s="380" t="inlineStr">
        <is>
          <t>RT Rural</t>
        </is>
      </c>
      <c r="H5461" s="413" t="inlineStr">
        <is>
          <t>Rural</t>
        </is>
      </c>
    </row>
    <row r="5462" ht="15.75" customFormat="1" customHeight="1" s="41">
      <c r="B5462" s="416" t="inlineStr">
        <is>
          <t>E02005580</t>
        </is>
      </c>
      <c r="C5462" s="417" t="inlineStr">
        <is>
          <t>North Norfolk 011</t>
        </is>
      </c>
      <c r="D5462" s="417" t="inlineStr">
        <is>
          <t>E07000147</t>
        </is>
      </c>
      <c r="E5462" s="417" t="inlineStr">
        <is>
          <t>North Norfolk</t>
        </is>
      </c>
      <c r="F5462" s="417" t="inlineStr">
        <is>
          <t>South East</t>
        </is>
      </c>
      <c r="G5462" s="380" t="inlineStr">
        <is>
          <t>RT Rural</t>
        </is>
      </c>
      <c r="H5462" s="413" t="inlineStr">
        <is>
          <t>Rural</t>
        </is>
      </c>
    </row>
    <row r="5463" ht="15.75" customFormat="1" customHeight="1" s="41">
      <c r="B5463" s="416" t="inlineStr">
        <is>
          <t>E02005581</t>
        </is>
      </c>
      <c r="C5463" s="417" t="inlineStr">
        <is>
          <t>North Norfolk 012</t>
        </is>
      </c>
      <c r="D5463" s="417" t="inlineStr">
        <is>
          <t>E07000147</t>
        </is>
      </c>
      <c r="E5463" s="417" t="inlineStr">
        <is>
          <t>North Norfolk</t>
        </is>
      </c>
      <c r="F5463" s="417" t="inlineStr">
        <is>
          <t>South East</t>
        </is>
      </c>
      <c r="G5463" s="380" t="inlineStr">
        <is>
          <t>RT Rural</t>
        </is>
      </c>
      <c r="H5463" s="413" t="inlineStr">
        <is>
          <t>Rural</t>
        </is>
      </c>
    </row>
    <row r="5464" ht="15.75" customFormat="1" customHeight="1" s="41">
      <c r="B5464" s="416" t="inlineStr">
        <is>
          <t>E02005582</t>
        </is>
      </c>
      <c r="C5464" s="417" t="inlineStr">
        <is>
          <t>North Norfolk 013</t>
        </is>
      </c>
      <c r="D5464" s="417" t="inlineStr">
        <is>
          <t>E07000147</t>
        </is>
      </c>
      <c r="E5464" s="417" t="inlineStr">
        <is>
          <t>North Norfolk</t>
        </is>
      </c>
      <c r="F5464" s="417" t="inlineStr">
        <is>
          <t>South East</t>
        </is>
      </c>
      <c r="G5464" s="380" t="inlineStr">
        <is>
          <t>RT Rural</t>
        </is>
      </c>
      <c r="H5464" s="413" t="inlineStr">
        <is>
          <t>Rural</t>
        </is>
      </c>
    </row>
    <row r="5465" ht="15.75" customFormat="1" customHeight="1" s="41">
      <c r="B5465" s="416" t="inlineStr">
        <is>
          <t>E02005583</t>
        </is>
      </c>
      <c r="C5465" s="417" t="inlineStr">
        <is>
          <t>North Norfolk 014</t>
        </is>
      </c>
      <c r="D5465" s="417" t="inlineStr">
        <is>
          <t>E07000147</t>
        </is>
      </c>
      <c r="E5465" s="417" t="inlineStr">
        <is>
          <t>North Norfolk</t>
        </is>
      </c>
      <c r="F5465" s="417" t="inlineStr">
        <is>
          <t>South East</t>
        </is>
      </c>
      <c r="G5465" s="380" t="inlineStr">
        <is>
          <t>RT Rural</t>
        </is>
      </c>
      <c r="H5465" s="413" t="inlineStr">
        <is>
          <t>Rural</t>
        </is>
      </c>
    </row>
    <row r="5466" ht="15.75" customFormat="1" customHeight="1" s="41">
      <c r="B5466" s="416" t="inlineStr">
        <is>
          <t>E02005584</t>
        </is>
      </c>
      <c r="C5466" s="417" t="inlineStr">
        <is>
          <t>Norwich 001</t>
        </is>
      </c>
      <c r="D5466" s="417" t="inlineStr">
        <is>
          <t>E07000148</t>
        </is>
      </c>
      <c r="E5466" s="417" t="inlineStr">
        <is>
          <t>Norwich</t>
        </is>
      </c>
      <c r="F5466" s="417" t="inlineStr">
        <is>
          <t>South East</t>
        </is>
      </c>
      <c r="G5466" s="380" t="inlineStr">
        <is>
          <t>RT Urban Large</t>
        </is>
      </c>
      <c r="H5466" s="413" t="inlineStr">
        <is>
          <t>Other Urban</t>
        </is>
      </c>
    </row>
    <row r="5467" ht="15.75" customFormat="1" customHeight="1" s="41">
      <c r="B5467" s="416" t="inlineStr">
        <is>
          <t>E02005585</t>
        </is>
      </c>
      <c r="C5467" s="417" t="inlineStr">
        <is>
          <t>Norwich 002</t>
        </is>
      </c>
      <c r="D5467" s="417" t="inlineStr">
        <is>
          <t>E07000148</t>
        </is>
      </c>
      <c r="E5467" s="417" t="inlineStr">
        <is>
          <t>Norwich</t>
        </is>
      </c>
      <c r="F5467" s="417" t="inlineStr">
        <is>
          <t>South East</t>
        </is>
      </c>
      <c r="G5467" s="380" t="inlineStr">
        <is>
          <t>RT Urban Large</t>
        </is>
      </c>
      <c r="H5467" s="413" t="inlineStr">
        <is>
          <t>Other Urban</t>
        </is>
      </c>
    </row>
    <row r="5468" ht="15.75" customFormat="1" customHeight="1" s="41">
      <c r="B5468" s="416" t="inlineStr">
        <is>
          <t>E02005586</t>
        </is>
      </c>
      <c r="C5468" s="417" t="inlineStr">
        <is>
          <t>Norwich 003</t>
        </is>
      </c>
      <c r="D5468" s="417" t="inlineStr">
        <is>
          <t>E07000148</t>
        </is>
      </c>
      <c r="E5468" s="417" t="inlineStr">
        <is>
          <t>Norwich</t>
        </is>
      </c>
      <c r="F5468" s="417" t="inlineStr">
        <is>
          <t>South East</t>
        </is>
      </c>
      <c r="G5468" s="380" t="inlineStr">
        <is>
          <t>RT Urban Large</t>
        </is>
      </c>
      <c r="H5468" s="413" t="inlineStr">
        <is>
          <t>Other Urban</t>
        </is>
      </c>
    </row>
    <row r="5469" ht="15.75" customFormat="1" customHeight="1" s="41">
      <c r="B5469" s="416" t="inlineStr">
        <is>
          <t>E02005587</t>
        </is>
      </c>
      <c r="C5469" s="417" t="inlineStr">
        <is>
          <t>Norwich 004</t>
        </is>
      </c>
      <c r="D5469" s="417" t="inlineStr">
        <is>
          <t>E07000148</t>
        </is>
      </c>
      <c r="E5469" s="417" t="inlineStr">
        <is>
          <t>Norwich</t>
        </is>
      </c>
      <c r="F5469" s="417" t="inlineStr">
        <is>
          <t>South East</t>
        </is>
      </c>
      <c r="G5469" s="380" t="inlineStr">
        <is>
          <t>RT Urban Large</t>
        </is>
      </c>
      <c r="H5469" s="413" t="inlineStr">
        <is>
          <t>Other Urban</t>
        </is>
      </c>
    </row>
    <row r="5470" ht="15.75" customFormat="1" customHeight="1" s="41">
      <c r="B5470" s="416" t="inlineStr">
        <is>
          <t>E02005588</t>
        </is>
      </c>
      <c r="C5470" s="417" t="inlineStr">
        <is>
          <t>Norwich 005</t>
        </is>
      </c>
      <c r="D5470" s="417" t="inlineStr">
        <is>
          <t>E07000148</t>
        </is>
      </c>
      <c r="E5470" s="417" t="inlineStr">
        <is>
          <t>Norwich</t>
        </is>
      </c>
      <c r="F5470" s="417" t="inlineStr">
        <is>
          <t>South East</t>
        </is>
      </c>
      <c r="G5470" s="380" t="inlineStr">
        <is>
          <t>RT Urban Large</t>
        </is>
      </c>
      <c r="H5470" s="413" t="inlineStr">
        <is>
          <t>Other Urban</t>
        </is>
      </c>
    </row>
    <row r="5471" ht="15.75" customFormat="1" customHeight="1" s="41">
      <c r="B5471" s="416" t="inlineStr">
        <is>
          <t>E02005589</t>
        </is>
      </c>
      <c r="C5471" s="417" t="inlineStr">
        <is>
          <t>Norwich 006</t>
        </is>
      </c>
      <c r="D5471" s="417" t="inlineStr">
        <is>
          <t>E07000148</t>
        </is>
      </c>
      <c r="E5471" s="417" t="inlineStr">
        <is>
          <t>Norwich</t>
        </is>
      </c>
      <c r="F5471" s="417" t="inlineStr">
        <is>
          <t>South East</t>
        </is>
      </c>
      <c r="G5471" s="380" t="inlineStr">
        <is>
          <t>RT Urban Large</t>
        </is>
      </c>
      <c r="H5471" s="413" t="inlineStr">
        <is>
          <t>Other Urban</t>
        </is>
      </c>
    </row>
    <row r="5472" ht="15.75" customFormat="1" customHeight="1" s="41">
      <c r="B5472" s="416" t="inlineStr">
        <is>
          <t>E02005590</t>
        </is>
      </c>
      <c r="C5472" s="417" t="inlineStr">
        <is>
          <t>Norwich 007</t>
        </is>
      </c>
      <c r="D5472" s="417" t="inlineStr">
        <is>
          <t>E07000148</t>
        </is>
      </c>
      <c r="E5472" s="417" t="inlineStr">
        <is>
          <t>Norwich</t>
        </is>
      </c>
      <c r="F5472" s="417" t="inlineStr">
        <is>
          <t>South East</t>
        </is>
      </c>
      <c r="G5472" s="380" t="inlineStr">
        <is>
          <t>RT Urban Large</t>
        </is>
      </c>
      <c r="H5472" s="413" t="inlineStr">
        <is>
          <t>Other Urban</t>
        </is>
      </c>
    </row>
    <row r="5473" ht="15.75" customFormat="1" customHeight="1" s="41">
      <c r="B5473" s="416" t="inlineStr">
        <is>
          <t>E02005592</t>
        </is>
      </c>
      <c r="C5473" s="417" t="inlineStr">
        <is>
          <t>Norwich 009</t>
        </is>
      </c>
      <c r="D5473" s="417" t="inlineStr">
        <is>
          <t>E07000148</t>
        </is>
      </c>
      <c r="E5473" s="417" t="inlineStr">
        <is>
          <t>Norwich</t>
        </is>
      </c>
      <c r="F5473" s="417" t="inlineStr">
        <is>
          <t>South East</t>
        </is>
      </c>
      <c r="G5473" s="380" t="inlineStr">
        <is>
          <t>RT Urban Large</t>
        </is>
      </c>
      <c r="H5473" s="413" t="inlineStr">
        <is>
          <t>Other Urban</t>
        </is>
      </c>
    </row>
    <row r="5474" ht="15.75" customFormat="1" customHeight="1" s="41">
      <c r="B5474" s="416" t="inlineStr">
        <is>
          <t>E02005593</t>
        </is>
      </c>
      <c r="C5474" s="417" t="inlineStr">
        <is>
          <t>Norwich 010</t>
        </is>
      </c>
      <c r="D5474" s="417" t="inlineStr">
        <is>
          <t>E07000148</t>
        </is>
      </c>
      <c r="E5474" s="417" t="inlineStr">
        <is>
          <t>Norwich</t>
        </is>
      </c>
      <c r="F5474" s="417" t="inlineStr">
        <is>
          <t>South East</t>
        </is>
      </c>
      <c r="G5474" s="380" t="inlineStr">
        <is>
          <t>RT Urban Large</t>
        </is>
      </c>
      <c r="H5474" s="413" t="inlineStr">
        <is>
          <t>Other Urban</t>
        </is>
      </c>
    </row>
    <row r="5475" ht="15.75" customFormat="1" customHeight="1" s="41">
      <c r="B5475" s="416" t="inlineStr">
        <is>
          <t>E02005594</t>
        </is>
      </c>
      <c r="C5475" s="417" t="inlineStr">
        <is>
          <t>Norwich 011</t>
        </is>
      </c>
      <c r="D5475" s="417" t="inlineStr">
        <is>
          <t>E07000148</t>
        </is>
      </c>
      <c r="E5475" s="417" t="inlineStr">
        <is>
          <t>Norwich</t>
        </is>
      </c>
      <c r="F5475" s="417" t="inlineStr">
        <is>
          <t>South East</t>
        </is>
      </c>
      <c r="G5475" s="380" t="inlineStr">
        <is>
          <t>RT Urban Large</t>
        </is>
      </c>
      <c r="H5475" s="413" t="inlineStr">
        <is>
          <t>Other Urban</t>
        </is>
      </c>
    </row>
    <row r="5476" ht="15.75" customFormat="1" customHeight="1" s="41">
      <c r="B5476" s="416" t="inlineStr">
        <is>
          <t>E02005595</t>
        </is>
      </c>
      <c r="C5476" s="417" t="inlineStr">
        <is>
          <t>Norwich 012</t>
        </is>
      </c>
      <c r="D5476" s="417" t="inlineStr">
        <is>
          <t>E07000148</t>
        </is>
      </c>
      <c r="E5476" s="417" t="inlineStr">
        <is>
          <t>Norwich</t>
        </is>
      </c>
      <c r="F5476" s="417" t="inlineStr">
        <is>
          <t>South East</t>
        </is>
      </c>
      <c r="G5476" s="380" t="inlineStr">
        <is>
          <t>RT Urban Large</t>
        </is>
      </c>
      <c r="H5476" s="413" t="inlineStr">
        <is>
          <t>Other Urban</t>
        </is>
      </c>
    </row>
    <row r="5477" ht="15.75" customFormat="1" customHeight="1" s="41">
      <c r="B5477" s="416" t="inlineStr">
        <is>
          <t>E02005596</t>
        </is>
      </c>
      <c r="C5477" s="417" t="inlineStr">
        <is>
          <t>Norwich 013</t>
        </is>
      </c>
      <c r="D5477" s="417" t="inlineStr">
        <is>
          <t>E07000148</t>
        </is>
      </c>
      <c r="E5477" s="417" t="inlineStr">
        <is>
          <t>Norwich</t>
        </is>
      </c>
      <c r="F5477" s="417" t="inlineStr">
        <is>
          <t>South East</t>
        </is>
      </c>
      <c r="G5477" s="380" t="inlineStr">
        <is>
          <t>RT Urban Large</t>
        </is>
      </c>
      <c r="H5477" s="413" t="inlineStr">
        <is>
          <t>Other Urban</t>
        </is>
      </c>
    </row>
    <row r="5478" ht="15.75" customFormat="1" customHeight="1" s="41">
      <c r="B5478" s="416" t="inlineStr">
        <is>
          <t>E02005597</t>
        </is>
      </c>
      <c r="C5478" s="417" t="inlineStr">
        <is>
          <t>South Norfolk 001</t>
        </is>
      </c>
      <c r="D5478" s="417" t="inlineStr">
        <is>
          <t>E07000149</t>
        </is>
      </c>
      <c r="E5478" s="417" t="inlineStr">
        <is>
          <t>South Norfolk</t>
        </is>
      </c>
      <c r="F5478" s="417" t="inlineStr">
        <is>
          <t>South East</t>
        </is>
      </c>
      <c r="G5478" s="380" t="inlineStr">
        <is>
          <t>RT Urban Large</t>
        </is>
      </c>
      <c r="H5478" s="413" t="inlineStr">
        <is>
          <t>Other Urban</t>
        </is>
      </c>
    </row>
    <row r="5479" ht="15.75" customFormat="1" customHeight="1" s="41">
      <c r="B5479" s="416" t="inlineStr">
        <is>
          <t>E02005598</t>
        </is>
      </c>
      <c r="C5479" s="417" t="inlineStr">
        <is>
          <t>South Norfolk 002</t>
        </is>
      </c>
      <c r="D5479" s="417" t="inlineStr">
        <is>
          <t>E07000149</t>
        </is>
      </c>
      <c r="E5479" s="417" t="inlineStr">
        <is>
          <t>South Norfolk</t>
        </is>
      </c>
      <c r="F5479" s="417" t="inlineStr">
        <is>
          <t>South East</t>
        </is>
      </c>
      <c r="G5479" s="380" t="inlineStr">
        <is>
          <t>RT Rural</t>
        </is>
      </c>
      <c r="H5479" s="413" t="inlineStr">
        <is>
          <t>Rural</t>
        </is>
      </c>
    </row>
    <row r="5480" ht="15.75" customFormat="1" customHeight="1" s="41">
      <c r="B5480" s="416" t="inlineStr">
        <is>
          <t>E02005599</t>
        </is>
      </c>
      <c r="C5480" s="417" t="inlineStr">
        <is>
          <t>South Norfolk 003</t>
        </is>
      </c>
      <c r="D5480" s="417" t="inlineStr">
        <is>
          <t>E07000149</t>
        </is>
      </c>
      <c r="E5480" s="417" t="inlineStr">
        <is>
          <t>South Norfolk</t>
        </is>
      </c>
      <c r="F5480" s="417" t="inlineStr">
        <is>
          <t>South East</t>
        </is>
      </c>
      <c r="G5480" s="380" t="inlineStr">
        <is>
          <t>RT Rural</t>
        </is>
      </c>
      <c r="H5480" s="413" t="inlineStr">
        <is>
          <t>Rural</t>
        </is>
      </c>
    </row>
    <row r="5481" ht="15.75" customFormat="1" customHeight="1" s="41">
      <c r="B5481" s="416" t="inlineStr">
        <is>
          <t>E02005600</t>
        </is>
      </c>
      <c r="C5481" s="417" t="inlineStr">
        <is>
          <t>South Norfolk 004</t>
        </is>
      </c>
      <c r="D5481" s="417" t="inlineStr">
        <is>
          <t>E07000149</t>
        </is>
      </c>
      <c r="E5481" s="417" t="inlineStr">
        <is>
          <t>South Norfolk</t>
        </is>
      </c>
      <c r="F5481" s="417" t="inlineStr">
        <is>
          <t>South East</t>
        </is>
      </c>
      <c r="G5481" s="380" t="inlineStr">
        <is>
          <t>RT Rural</t>
        </is>
      </c>
      <c r="H5481" s="413" t="inlineStr">
        <is>
          <t>Rural</t>
        </is>
      </c>
    </row>
    <row r="5482" ht="15.75" customFormat="1" customHeight="1" s="41">
      <c r="B5482" s="416" t="inlineStr">
        <is>
          <t>E02005601</t>
        </is>
      </c>
      <c r="C5482" s="417" t="inlineStr">
        <is>
          <t>South Norfolk 005</t>
        </is>
      </c>
      <c r="D5482" s="417" t="inlineStr">
        <is>
          <t>E07000149</t>
        </is>
      </c>
      <c r="E5482" s="417" t="inlineStr">
        <is>
          <t>South Norfolk</t>
        </is>
      </c>
      <c r="F5482" s="417" t="inlineStr">
        <is>
          <t>South East</t>
        </is>
      </c>
      <c r="G5482" s="380" t="inlineStr">
        <is>
          <t>RT Rural</t>
        </is>
      </c>
      <c r="H5482" s="413" t="inlineStr">
        <is>
          <t>Rural</t>
        </is>
      </c>
    </row>
    <row r="5483" ht="15.75" customFormat="1" customHeight="1" s="41">
      <c r="B5483" s="416" t="inlineStr">
        <is>
          <t>E02005602</t>
        </is>
      </c>
      <c r="C5483" s="417" t="inlineStr">
        <is>
          <t>South Norfolk 006</t>
        </is>
      </c>
      <c r="D5483" s="417" t="inlineStr">
        <is>
          <t>E07000149</t>
        </is>
      </c>
      <c r="E5483" s="417" t="inlineStr">
        <is>
          <t>South Norfolk</t>
        </is>
      </c>
      <c r="F5483" s="417" t="inlineStr">
        <is>
          <t>South East</t>
        </is>
      </c>
      <c r="G5483" s="380" t="inlineStr">
        <is>
          <t>RT Rural</t>
        </is>
      </c>
      <c r="H5483" s="413" t="inlineStr">
        <is>
          <t>Rural</t>
        </is>
      </c>
    </row>
    <row r="5484" ht="15.75" customFormat="1" customHeight="1" s="41">
      <c r="B5484" s="416" t="inlineStr">
        <is>
          <t>E02005603</t>
        </is>
      </c>
      <c r="C5484" s="417" t="inlineStr">
        <is>
          <t>South Norfolk 007</t>
        </is>
      </c>
      <c r="D5484" s="417" t="inlineStr">
        <is>
          <t>E07000149</t>
        </is>
      </c>
      <c r="E5484" s="417" t="inlineStr">
        <is>
          <t>South Norfolk</t>
        </is>
      </c>
      <c r="F5484" s="417" t="inlineStr">
        <is>
          <t>South East</t>
        </is>
      </c>
      <c r="G5484" s="380" t="inlineStr">
        <is>
          <t>RT Rural</t>
        </is>
      </c>
      <c r="H5484" s="413" t="inlineStr">
        <is>
          <t>Rural</t>
        </is>
      </c>
    </row>
    <row r="5485" ht="15.75" customFormat="1" customHeight="1" s="41">
      <c r="B5485" s="416" t="inlineStr">
        <is>
          <t>E02005604</t>
        </is>
      </c>
      <c r="C5485" s="417" t="inlineStr">
        <is>
          <t>South Norfolk 008</t>
        </is>
      </c>
      <c r="D5485" s="417" t="inlineStr">
        <is>
          <t>E07000149</t>
        </is>
      </c>
      <c r="E5485" s="417" t="inlineStr">
        <is>
          <t>South Norfolk</t>
        </is>
      </c>
      <c r="F5485" s="417" t="inlineStr">
        <is>
          <t>South East</t>
        </is>
      </c>
      <c r="G5485" s="380" t="inlineStr">
        <is>
          <t>RT Rural</t>
        </is>
      </c>
      <c r="H5485" s="413" t="inlineStr">
        <is>
          <t>Rural</t>
        </is>
      </c>
    </row>
    <row r="5486" ht="15.75" customFormat="1" customHeight="1" s="41">
      <c r="B5486" s="416" t="inlineStr">
        <is>
          <t>E02005605</t>
        </is>
      </c>
      <c r="C5486" s="417" t="inlineStr">
        <is>
          <t>South Norfolk 009</t>
        </is>
      </c>
      <c r="D5486" s="417" t="inlineStr">
        <is>
          <t>E07000149</t>
        </is>
      </c>
      <c r="E5486" s="417" t="inlineStr">
        <is>
          <t>South Norfolk</t>
        </is>
      </c>
      <c r="F5486" s="417" t="inlineStr">
        <is>
          <t>South East</t>
        </is>
      </c>
      <c r="G5486" s="380" t="inlineStr">
        <is>
          <t>RT Rural</t>
        </is>
      </c>
      <c r="H5486" s="413" t="inlineStr">
        <is>
          <t>Rural</t>
        </is>
      </c>
    </row>
    <row r="5487" ht="15.75" customFormat="1" customHeight="1" s="41">
      <c r="B5487" s="416" t="inlineStr">
        <is>
          <t>E02005606</t>
        </is>
      </c>
      <c r="C5487" s="417" t="inlineStr">
        <is>
          <t>South Norfolk 010</t>
        </is>
      </c>
      <c r="D5487" s="417" t="inlineStr">
        <is>
          <t>E07000149</t>
        </is>
      </c>
      <c r="E5487" s="417" t="inlineStr">
        <is>
          <t>South Norfolk</t>
        </is>
      </c>
      <c r="F5487" s="417" t="inlineStr">
        <is>
          <t>South East</t>
        </is>
      </c>
      <c r="G5487" s="380" t="inlineStr">
        <is>
          <t>RT Rural</t>
        </is>
      </c>
      <c r="H5487" s="413" t="inlineStr">
        <is>
          <t>Rural</t>
        </is>
      </c>
    </row>
    <row r="5488" ht="15.75" customFormat="1" customHeight="1" s="41">
      <c r="B5488" s="416" t="inlineStr">
        <is>
          <t>E02005607</t>
        </is>
      </c>
      <c r="C5488" s="417" t="inlineStr">
        <is>
          <t>South Norfolk 011</t>
        </is>
      </c>
      <c r="D5488" s="417" t="inlineStr">
        <is>
          <t>E07000149</t>
        </is>
      </c>
      <c r="E5488" s="417" t="inlineStr">
        <is>
          <t>South Norfolk</t>
        </is>
      </c>
      <c r="F5488" s="417" t="inlineStr">
        <is>
          <t>South East</t>
        </is>
      </c>
      <c r="G5488" s="380" t="inlineStr">
        <is>
          <t>RT Rural</t>
        </is>
      </c>
      <c r="H5488" s="413" t="inlineStr">
        <is>
          <t>Rural</t>
        </is>
      </c>
    </row>
    <row r="5489" ht="15.75" customFormat="1" customHeight="1" s="41">
      <c r="B5489" s="416" t="inlineStr">
        <is>
          <t>E02005608</t>
        </is>
      </c>
      <c r="C5489" s="417" t="inlineStr">
        <is>
          <t>South Norfolk 012</t>
        </is>
      </c>
      <c r="D5489" s="417" t="inlineStr">
        <is>
          <t>E07000149</t>
        </is>
      </c>
      <c r="E5489" s="417" t="inlineStr">
        <is>
          <t>South Norfolk</t>
        </is>
      </c>
      <c r="F5489" s="417" t="inlineStr">
        <is>
          <t>South East</t>
        </is>
      </c>
      <c r="G5489" s="380" t="inlineStr">
        <is>
          <t>RT Rural</t>
        </is>
      </c>
      <c r="H5489" s="413" t="inlineStr">
        <is>
          <t>Rural</t>
        </is>
      </c>
    </row>
    <row r="5490" ht="15.75" customFormat="1" customHeight="1" s="41">
      <c r="B5490" s="416" t="inlineStr">
        <is>
          <t>E02005609</t>
        </is>
      </c>
      <c r="C5490" s="417" t="inlineStr">
        <is>
          <t>South Norfolk 013</t>
        </is>
      </c>
      <c r="D5490" s="417" t="inlineStr">
        <is>
          <t>E07000149</t>
        </is>
      </c>
      <c r="E5490" s="417" t="inlineStr">
        <is>
          <t>South Norfolk</t>
        </is>
      </c>
      <c r="F5490" s="417" t="inlineStr">
        <is>
          <t>South East</t>
        </is>
      </c>
      <c r="G5490" s="380" t="inlineStr">
        <is>
          <t>RT Rural</t>
        </is>
      </c>
      <c r="H5490" s="413" t="inlineStr">
        <is>
          <t>Rural</t>
        </is>
      </c>
    </row>
    <row r="5491" ht="15.75" customFormat="1" customHeight="1" s="41">
      <c r="B5491" s="416" t="inlineStr">
        <is>
          <t>E02005610</t>
        </is>
      </c>
      <c r="C5491" s="417" t="inlineStr">
        <is>
          <t>South Norfolk 014</t>
        </is>
      </c>
      <c r="D5491" s="417" t="inlineStr">
        <is>
          <t>E07000149</t>
        </is>
      </c>
      <c r="E5491" s="417" t="inlineStr">
        <is>
          <t>South Norfolk</t>
        </is>
      </c>
      <c r="F5491" s="417" t="inlineStr">
        <is>
          <t>South East</t>
        </is>
      </c>
      <c r="G5491" s="380" t="inlineStr">
        <is>
          <t>RT Rural</t>
        </is>
      </c>
      <c r="H5491" s="413" t="inlineStr">
        <is>
          <t>Rural</t>
        </is>
      </c>
    </row>
    <row r="5492" ht="15.75" customFormat="1" customHeight="1" s="41">
      <c r="B5492" s="416" t="inlineStr">
        <is>
          <t>E02005611</t>
        </is>
      </c>
      <c r="C5492" s="417" t="inlineStr">
        <is>
          <t>South Norfolk 015</t>
        </is>
      </c>
      <c r="D5492" s="417" t="inlineStr">
        <is>
          <t>E07000149</t>
        </is>
      </c>
      <c r="E5492" s="417" t="inlineStr">
        <is>
          <t>South Norfolk</t>
        </is>
      </c>
      <c r="F5492" s="417" t="inlineStr">
        <is>
          <t>South East</t>
        </is>
      </c>
      <c r="G5492" s="380" t="inlineStr">
        <is>
          <t>RT Rural</t>
        </is>
      </c>
      <c r="H5492" s="413" t="inlineStr">
        <is>
          <t>Rural</t>
        </is>
      </c>
    </row>
    <row r="5493" ht="15.75" customFormat="1" customHeight="1" s="41">
      <c r="B5493" s="416" t="inlineStr">
        <is>
          <t>E02005612</t>
        </is>
      </c>
      <c r="C5493" s="417" t="inlineStr">
        <is>
          <t>Corby 001</t>
        </is>
      </c>
      <c r="D5493" s="417" t="inlineStr">
        <is>
          <t>E07000150</t>
        </is>
      </c>
      <c r="E5493" s="417" t="inlineStr">
        <is>
          <t>Corby</t>
        </is>
      </c>
      <c r="F5493" s="417" t="inlineStr">
        <is>
          <t>East Midlands</t>
        </is>
      </c>
      <c r="G5493" s="380" t="inlineStr">
        <is>
          <t>RT Rural</t>
        </is>
      </c>
      <c r="H5493" s="413" t="inlineStr">
        <is>
          <t>Rural</t>
        </is>
      </c>
    </row>
    <row r="5494" ht="15.75" customFormat="1" customHeight="1" s="41">
      <c r="B5494" s="416" t="inlineStr">
        <is>
          <t>E02005613</t>
        </is>
      </c>
      <c r="C5494" s="417" t="inlineStr">
        <is>
          <t>Corby 002</t>
        </is>
      </c>
      <c r="D5494" s="417" t="inlineStr">
        <is>
          <t>E07000150</t>
        </is>
      </c>
      <c r="E5494" s="417" t="inlineStr">
        <is>
          <t>Corby</t>
        </is>
      </c>
      <c r="F5494" s="417" t="inlineStr">
        <is>
          <t>East Midlands</t>
        </is>
      </c>
      <c r="G5494" s="380" t="inlineStr">
        <is>
          <t>RT Urban Medium</t>
        </is>
      </c>
      <c r="H5494" s="413" t="inlineStr">
        <is>
          <t>Other Urban</t>
        </is>
      </c>
    </row>
    <row r="5495" ht="15.75" customFormat="1" customHeight="1" s="41">
      <c r="B5495" s="416" t="inlineStr">
        <is>
          <t>E02005614</t>
        </is>
      </c>
      <c r="C5495" s="417" t="inlineStr">
        <is>
          <t>Corby 003</t>
        </is>
      </c>
      <c r="D5495" s="417" t="inlineStr">
        <is>
          <t>E07000150</t>
        </is>
      </c>
      <c r="E5495" s="417" t="inlineStr">
        <is>
          <t>Corby</t>
        </is>
      </c>
      <c r="F5495" s="417" t="inlineStr">
        <is>
          <t>East Midlands</t>
        </is>
      </c>
      <c r="G5495" s="380" t="inlineStr">
        <is>
          <t>RT Urban Medium</t>
        </is>
      </c>
      <c r="H5495" s="413" t="inlineStr">
        <is>
          <t>Other Urban</t>
        </is>
      </c>
    </row>
    <row r="5496" ht="15.75" customFormat="1" customHeight="1" s="41">
      <c r="B5496" s="416" t="inlineStr">
        <is>
          <t>E02005615</t>
        </is>
      </c>
      <c r="C5496" s="417" t="inlineStr">
        <is>
          <t>Corby 004</t>
        </is>
      </c>
      <c r="D5496" s="417" t="inlineStr">
        <is>
          <t>E07000150</t>
        </is>
      </c>
      <c r="E5496" s="417" t="inlineStr">
        <is>
          <t>Corby</t>
        </is>
      </c>
      <c r="F5496" s="417" t="inlineStr">
        <is>
          <t>East Midlands</t>
        </is>
      </c>
      <c r="G5496" s="380" t="inlineStr">
        <is>
          <t>RT Urban Medium</t>
        </is>
      </c>
      <c r="H5496" s="413" t="inlineStr">
        <is>
          <t>Other Urban</t>
        </is>
      </c>
    </row>
    <row r="5497" ht="15.75" customFormat="1" customHeight="1" s="41">
      <c r="B5497" s="416" t="inlineStr">
        <is>
          <t>E02005616</t>
        </is>
      </c>
      <c r="C5497" s="417" t="inlineStr">
        <is>
          <t>Corby 005</t>
        </is>
      </c>
      <c r="D5497" s="417" t="inlineStr">
        <is>
          <t>E07000150</t>
        </is>
      </c>
      <c r="E5497" s="417" t="inlineStr">
        <is>
          <t>Corby</t>
        </is>
      </c>
      <c r="F5497" s="417" t="inlineStr">
        <is>
          <t>East Midlands</t>
        </is>
      </c>
      <c r="G5497" s="380" t="inlineStr">
        <is>
          <t>RT Urban Medium</t>
        </is>
      </c>
      <c r="H5497" s="413" t="inlineStr">
        <is>
          <t>Other Urban</t>
        </is>
      </c>
    </row>
    <row r="5498" ht="15.75" customFormat="1" customHeight="1" s="41">
      <c r="B5498" s="416" t="inlineStr">
        <is>
          <t>E02005617</t>
        </is>
      </c>
      <c r="C5498" s="417" t="inlineStr">
        <is>
          <t>Corby 006</t>
        </is>
      </c>
      <c r="D5498" s="417" t="inlineStr">
        <is>
          <t>E07000150</t>
        </is>
      </c>
      <c r="E5498" s="417" t="inlineStr">
        <is>
          <t>Corby</t>
        </is>
      </c>
      <c r="F5498" s="417" t="inlineStr">
        <is>
          <t>East Midlands</t>
        </is>
      </c>
      <c r="G5498" s="380" t="inlineStr">
        <is>
          <t>RT Urban Medium</t>
        </is>
      </c>
      <c r="H5498" s="413" t="inlineStr">
        <is>
          <t>Other Urban</t>
        </is>
      </c>
    </row>
    <row r="5499" ht="15.75" customFormat="1" customHeight="1" s="41">
      <c r="B5499" s="416" t="inlineStr">
        <is>
          <t>E02005619</t>
        </is>
      </c>
      <c r="C5499" s="417" t="inlineStr">
        <is>
          <t>Daventry 001</t>
        </is>
      </c>
      <c r="D5499" s="417" t="inlineStr">
        <is>
          <t>E07000151</t>
        </is>
      </c>
      <c r="E5499" s="417" t="inlineStr">
        <is>
          <t>Daventry</t>
        </is>
      </c>
      <c r="F5499" s="417" t="inlineStr">
        <is>
          <t>East Midlands</t>
        </is>
      </c>
      <c r="G5499" s="380" t="inlineStr">
        <is>
          <t>RT Rural</t>
        </is>
      </c>
      <c r="H5499" s="413" t="inlineStr">
        <is>
          <t>Rural</t>
        </is>
      </c>
    </row>
    <row r="5500" ht="15.75" customFormat="1" customHeight="1" s="41">
      <c r="B5500" s="416" t="inlineStr">
        <is>
          <t>E02005620</t>
        </is>
      </c>
      <c r="C5500" s="417" t="inlineStr">
        <is>
          <t>Daventry 002</t>
        </is>
      </c>
      <c r="D5500" s="417" t="inlineStr">
        <is>
          <t>E07000151</t>
        </is>
      </c>
      <c r="E5500" s="417" t="inlineStr">
        <is>
          <t>Daventry</t>
        </is>
      </c>
      <c r="F5500" s="417" t="inlineStr">
        <is>
          <t>East Midlands</t>
        </is>
      </c>
      <c r="G5500" s="380" t="inlineStr">
        <is>
          <t>RT Rural</t>
        </is>
      </c>
      <c r="H5500" s="413" t="inlineStr">
        <is>
          <t>Rural</t>
        </is>
      </c>
    </row>
    <row r="5501" ht="15.75" customFormat="1" customHeight="1" s="41">
      <c r="B5501" s="416" t="inlineStr">
        <is>
          <t>E02005621</t>
        </is>
      </c>
      <c r="C5501" s="417" t="inlineStr">
        <is>
          <t>Daventry 003</t>
        </is>
      </c>
      <c r="D5501" s="417" t="inlineStr">
        <is>
          <t>E07000151</t>
        </is>
      </c>
      <c r="E5501" s="417" t="inlineStr">
        <is>
          <t>Daventry</t>
        </is>
      </c>
      <c r="F5501" s="417" t="inlineStr">
        <is>
          <t>East Midlands</t>
        </is>
      </c>
      <c r="G5501" s="380" t="inlineStr">
        <is>
          <t>RT Rural</t>
        </is>
      </c>
      <c r="H5501" s="413" t="inlineStr">
        <is>
          <t>Rural</t>
        </is>
      </c>
    </row>
    <row r="5502" ht="15.75" customFormat="1" customHeight="1" s="41">
      <c r="B5502" s="416" t="inlineStr">
        <is>
          <t>E02005622</t>
        </is>
      </c>
      <c r="C5502" s="417" t="inlineStr">
        <is>
          <t>Daventry 004</t>
        </is>
      </c>
      <c r="D5502" s="417" t="inlineStr">
        <is>
          <t>E07000151</t>
        </is>
      </c>
      <c r="E5502" s="417" t="inlineStr">
        <is>
          <t>Daventry</t>
        </is>
      </c>
      <c r="F5502" s="417" t="inlineStr">
        <is>
          <t>East Midlands</t>
        </is>
      </c>
      <c r="G5502" s="380" t="inlineStr">
        <is>
          <t>RT Rural</t>
        </is>
      </c>
      <c r="H5502" s="413" t="inlineStr">
        <is>
          <t>Rural</t>
        </is>
      </c>
    </row>
    <row r="5503" ht="15.75" customFormat="1" customHeight="1" s="41">
      <c r="B5503" s="416" t="inlineStr">
        <is>
          <t>E02005623</t>
        </is>
      </c>
      <c r="C5503" s="417" t="inlineStr">
        <is>
          <t>Daventry 005</t>
        </is>
      </c>
      <c r="D5503" s="417" t="inlineStr">
        <is>
          <t>E07000151</t>
        </is>
      </c>
      <c r="E5503" s="417" t="inlineStr">
        <is>
          <t>Daventry</t>
        </is>
      </c>
      <c r="F5503" s="417" t="inlineStr">
        <is>
          <t>East Midlands</t>
        </is>
      </c>
      <c r="G5503" s="380" t="inlineStr">
        <is>
          <t>RT Rural</t>
        </is>
      </c>
      <c r="H5503" s="413" t="inlineStr">
        <is>
          <t>Rural</t>
        </is>
      </c>
    </row>
    <row r="5504" ht="15.75" customFormat="1" customHeight="1" s="41">
      <c r="B5504" s="416" t="inlineStr">
        <is>
          <t>E02005624</t>
        </is>
      </c>
      <c r="C5504" s="417" t="inlineStr">
        <is>
          <t>Daventry 006</t>
        </is>
      </c>
      <c r="D5504" s="417" t="inlineStr">
        <is>
          <t>E07000151</t>
        </is>
      </c>
      <c r="E5504" s="417" t="inlineStr">
        <is>
          <t>Daventry</t>
        </is>
      </c>
      <c r="F5504" s="417" t="inlineStr">
        <is>
          <t>East Midlands</t>
        </is>
      </c>
      <c r="G5504" s="380" t="inlineStr">
        <is>
          <t>RT Urban Small</t>
        </is>
      </c>
      <c r="H5504" s="413" t="inlineStr">
        <is>
          <t>Other Urban</t>
        </is>
      </c>
    </row>
    <row r="5505" ht="15.75" customFormat="1" customHeight="1" s="41">
      <c r="B5505" s="416" t="inlineStr">
        <is>
          <t>E02005625</t>
        </is>
      </c>
      <c r="C5505" s="417" t="inlineStr">
        <is>
          <t>Daventry 007</t>
        </is>
      </c>
      <c r="D5505" s="417" t="inlineStr">
        <is>
          <t>E07000151</t>
        </is>
      </c>
      <c r="E5505" s="417" t="inlineStr">
        <is>
          <t>Daventry</t>
        </is>
      </c>
      <c r="F5505" s="417" t="inlineStr">
        <is>
          <t>East Midlands</t>
        </is>
      </c>
      <c r="G5505" s="380" t="inlineStr">
        <is>
          <t>RT Urban Small</t>
        </is>
      </c>
      <c r="H5505" s="413" t="inlineStr">
        <is>
          <t>Other Urban</t>
        </is>
      </c>
    </row>
    <row r="5506" ht="15.75" customFormat="1" customHeight="1" s="41">
      <c r="B5506" s="416" t="inlineStr">
        <is>
          <t>E02005626</t>
        </is>
      </c>
      <c r="C5506" s="417" t="inlineStr">
        <is>
          <t>Daventry 008</t>
        </is>
      </c>
      <c r="D5506" s="417" t="inlineStr">
        <is>
          <t>E07000151</t>
        </is>
      </c>
      <c r="E5506" s="417" t="inlineStr">
        <is>
          <t>Daventry</t>
        </is>
      </c>
      <c r="F5506" s="417" t="inlineStr">
        <is>
          <t>East Midlands</t>
        </is>
      </c>
      <c r="G5506" s="380" t="inlineStr">
        <is>
          <t>RT Urban Small</t>
        </is>
      </c>
      <c r="H5506" s="413" t="inlineStr">
        <is>
          <t>Other Urban</t>
        </is>
      </c>
    </row>
    <row r="5507" ht="15.75" customFormat="1" customHeight="1" s="41">
      <c r="B5507" s="416" t="inlineStr">
        <is>
          <t>E02005627</t>
        </is>
      </c>
      <c r="C5507" s="417" t="inlineStr">
        <is>
          <t>Daventry 009</t>
        </is>
      </c>
      <c r="D5507" s="417" t="inlineStr">
        <is>
          <t>E07000151</t>
        </is>
      </c>
      <c r="E5507" s="417" t="inlineStr">
        <is>
          <t>Daventry</t>
        </is>
      </c>
      <c r="F5507" s="417" t="inlineStr">
        <is>
          <t>East Midlands</t>
        </is>
      </c>
      <c r="G5507" s="380" t="inlineStr">
        <is>
          <t>RT Rural</t>
        </is>
      </c>
      <c r="H5507" s="413" t="inlineStr">
        <is>
          <t>Rural</t>
        </is>
      </c>
    </row>
    <row r="5508" ht="15.75" customFormat="1" customHeight="1" s="41">
      <c r="B5508" s="416" t="inlineStr">
        <is>
          <t>E02005628</t>
        </is>
      </c>
      <c r="C5508" s="417" t="inlineStr">
        <is>
          <t>Daventry 010</t>
        </is>
      </c>
      <c r="D5508" s="417" t="inlineStr">
        <is>
          <t>E07000151</t>
        </is>
      </c>
      <c r="E5508" s="417" t="inlineStr">
        <is>
          <t>Daventry</t>
        </is>
      </c>
      <c r="F5508" s="417" t="inlineStr">
        <is>
          <t>East Midlands</t>
        </is>
      </c>
      <c r="G5508" s="380" t="inlineStr">
        <is>
          <t>RT Rural</t>
        </is>
      </c>
      <c r="H5508" s="413" t="inlineStr">
        <is>
          <t>Rural</t>
        </is>
      </c>
    </row>
    <row r="5509" ht="15.75" customFormat="1" customHeight="1" s="41">
      <c r="B5509" s="416" t="inlineStr">
        <is>
          <t>E02005629</t>
        </is>
      </c>
      <c r="C5509" s="417" t="inlineStr">
        <is>
          <t>East Northamptonshire 001</t>
        </is>
      </c>
      <c r="D5509" s="417" t="inlineStr">
        <is>
          <t>E07000152</t>
        </is>
      </c>
      <c r="E5509" s="417" t="inlineStr">
        <is>
          <t>East Northamptonshire</t>
        </is>
      </c>
      <c r="F5509" s="417" t="inlineStr">
        <is>
          <t>East Midlands</t>
        </is>
      </c>
      <c r="G5509" s="380" t="inlineStr">
        <is>
          <t>RT Rural</t>
        </is>
      </c>
      <c r="H5509" s="413" t="inlineStr">
        <is>
          <t>Rural</t>
        </is>
      </c>
    </row>
    <row r="5510" ht="15.75" customFormat="1" customHeight="1" s="41">
      <c r="B5510" s="416" t="inlineStr">
        <is>
          <t>E02005630</t>
        </is>
      </c>
      <c r="C5510" s="417" t="inlineStr">
        <is>
          <t>East Northamptonshire 002</t>
        </is>
      </c>
      <c r="D5510" s="417" t="inlineStr">
        <is>
          <t>E07000152</t>
        </is>
      </c>
      <c r="E5510" s="417" t="inlineStr">
        <is>
          <t>East Northamptonshire</t>
        </is>
      </c>
      <c r="F5510" s="417" t="inlineStr">
        <is>
          <t>East Midlands</t>
        </is>
      </c>
      <c r="G5510" s="380" t="inlineStr">
        <is>
          <t>RT Rural</t>
        </is>
      </c>
      <c r="H5510" s="413" t="inlineStr">
        <is>
          <t>Rural</t>
        </is>
      </c>
    </row>
    <row r="5511" ht="15.75" customFormat="1" customHeight="1" s="41">
      <c r="B5511" s="416" t="inlineStr">
        <is>
          <t>E02005631</t>
        </is>
      </c>
      <c r="C5511" s="417" t="inlineStr">
        <is>
          <t>East Northamptonshire 003</t>
        </is>
      </c>
      <c r="D5511" s="417" t="inlineStr">
        <is>
          <t>E07000152</t>
        </is>
      </c>
      <c r="E5511" s="417" t="inlineStr">
        <is>
          <t>East Northamptonshire</t>
        </is>
      </c>
      <c r="F5511" s="417" t="inlineStr">
        <is>
          <t>East Midlands</t>
        </is>
      </c>
      <c r="G5511" s="380" t="inlineStr">
        <is>
          <t>RT Rural</t>
        </is>
      </c>
      <c r="H5511" s="413" t="inlineStr">
        <is>
          <t>Rural</t>
        </is>
      </c>
    </row>
    <row r="5512" ht="15.75" customFormat="1" customHeight="1" s="41">
      <c r="B5512" s="416" t="inlineStr">
        <is>
          <t>E02005632</t>
        </is>
      </c>
      <c r="C5512" s="417" t="inlineStr">
        <is>
          <t>East Northamptonshire 004</t>
        </is>
      </c>
      <c r="D5512" s="417" t="inlineStr">
        <is>
          <t>E07000152</t>
        </is>
      </c>
      <c r="E5512" s="417" t="inlineStr">
        <is>
          <t>East Northamptonshire</t>
        </is>
      </c>
      <c r="F5512" s="417" t="inlineStr">
        <is>
          <t>East Midlands</t>
        </is>
      </c>
      <c r="G5512" s="380" t="inlineStr">
        <is>
          <t>RT Rural</t>
        </is>
      </c>
      <c r="H5512" s="413" t="inlineStr">
        <is>
          <t>Rural</t>
        </is>
      </c>
    </row>
    <row r="5513" ht="15.75" customFormat="1" customHeight="1" s="41">
      <c r="B5513" s="416" t="inlineStr">
        <is>
          <t>E02005633</t>
        </is>
      </c>
      <c r="C5513" s="417" t="inlineStr">
        <is>
          <t>East Northamptonshire 005</t>
        </is>
      </c>
      <c r="D5513" s="417" t="inlineStr">
        <is>
          <t>E07000152</t>
        </is>
      </c>
      <c r="E5513" s="417" t="inlineStr">
        <is>
          <t>East Northamptonshire</t>
        </is>
      </c>
      <c r="F5513" s="417" t="inlineStr">
        <is>
          <t>East Midlands</t>
        </is>
      </c>
      <c r="G5513" s="380" t="inlineStr">
        <is>
          <t>RT Rural</t>
        </is>
      </c>
      <c r="H5513" s="413" t="inlineStr">
        <is>
          <t>Rural</t>
        </is>
      </c>
    </row>
    <row r="5514" ht="15.75" customFormat="1" customHeight="1" s="41">
      <c r="B5514" s="416" t="inlineStr">
        <is>
          <t>E02005634</t>
        </is>
      </c>
      <c r="C5514" s="417" t="inlineStr">
        <is>
          <t>East Northamptonshire 006</t>
        </is>
      </c>
      <c r="D5514" s="417" t="inlineStr">
        <is>
          <t>E07000152</t>
        </is>
      </c>
      <c r="E5514" s="417" t="inlineStr">
        <is>
          <t>East Northamptonshire</t>
        </is>
      </c>
      <c r="F5514" s="417" t="inlineStr">
        <is>
          <t>East Midlands</t>
        </is>
      </c>
      <c r="G5514" s="380" t="inlineStr">
        <is>
          <t>RT Rural</t>
        </is>
      </c>
      <c r="H5514" s="413" t="inlineStr">
        <is>
          <t>Rural</t>
        </is>
      </c>
    </row>
    <row r="5515" ht="15.75" customFormat="1" customHeight="1" s="41">
      <c r="B5515" s="416" t="inlineStr">
        <is>
          <t>E02005635</t>
        </is>
      </c>
      <c r="C5515" s="417" t="inlineStr">
        <is>
          <t>East Northamptonshire 007</t>
        </is>
      </c>
      <c r="D5515" s="417" t="inlineStr">
        <is>
          <t>E07000152</t>
        </is>
      </c>
      <c r="E5515" s="417" t="inlineStr">
        <is>
          <t>East Northamptonshire</t>
        </is>
      </c>
      <c r="F5515" s="417" t="inlineStr">
        <is>
          <t>East Midlands</t>
        </is>
      </c>
      <c r="G5515" s="380" t="inlineStr">
        <is>
          <t>RT Rural</t>
        </is>
      </c>
      <c r="H5515" s="413" t="inlineStr">
        <is>
          <t>Rural</t>
        </is>
      </c>
    </row>
    <row r="5516" ht="15.75" customFormat="1" customHeight="1" s="41">
      <c r="B5516" s="416" t="inlineStr">
        <is>
          <t>E02005636</t>
        </is>
      </c>
      <c r="C5516" s="417" t="inlineStr">
        <is>
          <t>East Northamptonshire 008</t>
        </is>
      </c>
      <c r="D5516" s="417" t="inlineStr">
        <is>
          <t>E07000152</t>
        </is>
      </c>
      <c r="E5516" s="417" t="inlineStr">
        <is>
          <t>East Northamptonshire</t>
        </is>
      </c>
      <c r="F5516" s="417" t="inlineStr">
        <is>
          <t>East Midlands</t>
        </is>
      </c>
      <c r="G5516" s="380" t="inlineStr">
        <is>
          <t>RT Urban Medium</t>
        </is>
      </c>
      <c r="H5516" s="413" t="inlineStr">
        <is>
          <t>Other Urban</t>
        </is>
      </c>
    </row>
    <row r="5517" ht="15.75" customFormat="1" customHeight="1" s="41">
      <c r="B5517" s="416" t="inlineStr">
        <is>
          <t>E02005637</t>
        </is>
      </c>
      <c r="C5517" s="417" t="inlineStr">
        <is>
          <t>East Northamptonshire 009</t>
        </is>
      </c>
      <c r="D5517" s="417" t="inlineStr">
        <is>
          <t>E07000152</t>
        </is>
      </c>
      <c r="E5517" s="417" t="inlineStr">
        <is>
          <t>East Northamptonshire</t>
        </is>
      </c>
      <c r="F5517" s="417" t="inlineStr">
        <is>
          <t>East Midlands</t>
        </is>
      </c>
      <c r="G5517" s="380" t="inlineStr">
        <is>
          <t>RT Urban Medium</t>
        </is>
      </c>
      <c r="H5517" s="413" t="inlineStr">
        <is>
          <t>Other Urban</t>
        </is>
      </c>
    </row>
    <row r="5518" ht="15.75" customFormat="1" customHeight="1" s="41">
      <c r="B5518" s="416" t="inlineStr">
        <is>
          <t>E02005638</t>
        </is>
      </c>
      <c r="C5518" s="417" t="inlineStr">
        <is>
          <t>East Northamptonshire 010</t>
        </is>
      </c>
      <c r="D5518" s="417" t="inlineStr">
        <is>
          <t>E07000152</t>
        </is>
      </c>
      <c r="E5518" s="417" t="inlineStr">
        <is>
          <t>East Northamptonshire</t>
        </is>
      </c>
      <c r="F5518" s="417" t="inlineStr">
        <is>
          <t>East Midlands</t>
        </is>
      </c>
      <c r="G5518" s="380" t="inlineStr">
        <is>
          <t>RT Urban Medium</t>
        </is>
      </c>
      <c r="H5518" s="413" t="inlineStr">
        <is>
          <t>Other Urban</t>
        </is>
      </c>
    </row>
    <row r="5519" ht="15.75" customFormat="1" customHeight="1" s="41">
      <c r="B5519" s="416" t="inlineStr">
        <is>
          <t>E02005639</t>
        </is>
      </c>
      <c r="C5519" s="417" t="inlineStr">
        <is>
          <t>Kettering 001</t>
        </is>
      </c>
      <c r="D5519" s="417" t="inlineStr">
        <is>
          <t>E07000153</t>
        </is>
      </c>
      <c r="E5519" s="417" t="inlineStr">
        <is>
          <t>Kettering</t>
        </is>
      </c>
      <c r="F5519" s="417" t="inlineStr">
        <is>
          <t>East Midlands</t>
        </is>
      </c>
      <c r="G5519" s="380" t="inlineStr">
        <is>
          <t>RT Rural</t>
        </is>
      </c>
      <c r="H5519" s="413" t="inlineStr">
        <is>
          <t>Rural</t>
        </is>
      </c>
    </row>
    <row r="5520" ht="15.75" customFormat="1" customHeight="1" s="41">
      <c r="B5520" s="416" t="inlineStr">
        <is>
          <t>E02005640</t>
        </is>
      </c>
      <c r="C5520" s="417" t="inlineStr">
        <is>
          <t>Kettering 002</t>
        </is>
      </c>
      <c r="D5520" s="417" t="inlineStr">
        <is>
          <t>E07000153</t>
        </is>
      </c>
      <c r="E5520" s="417" t="inlineStr">
        <is>
          <t>Kettering</t>
        </is>
      </c>
      <c r="F5520" s="417" t="inlineStr">
        <is>
          <t>East Midlands</t>
        </is>
      </c>
      <c r="G5520" s="380" t="inlineStr">
        <is>
          <t>RT Urban Small</t>
        </is>
      </c>
      <c r="H5520" s="413" t="inlineStr">
        <is>
          <t>Other Urban</t>
        </is>
      </c>
    </row>
    <row r="5521" ht="15.75" customFormat="1" customHeight="1" s="41">
      <c r="B5521" s="416" t="inlineStr">
        <is>
          <t>E02005641</t>
        </is>
      </c>
      <c r="C5521" s="417" t="inlineStr">
        <is>
          <t>Kettering 003</t>
        </is>
      </c>
      <c r="D5521" s="417" t="inlineStr">
        <is>
          <t>E07000153</t>
        </is>
      </c>
      <c r="E5521" s="417" t="inlineStr">
        <is>
          <t>Kettering</t>
        </is>
      </c>
      <c r="F5521" s="417" t="inlineStr">
        <is>
          <t>East Midlands</t>
        </is>
      </c>
      <c r="G5521" s="380" t="inlineStr">
        <is>
          <t>RT Rural</t>
        </is>
      </c>
      <c r="H5521" s="413" t="inlineStr">
        <is>
          <t>Rural</t>
        </is>
      </c>
    </row>
    <row r="5522" ht="15.75" customFormat="1" customHeight="1" s="41">
      <c r="B5522" s="416" t="inlineStr">
        <is>
          <t>E02005642</t>
        </is>
      </c>
      <c r="C5522" s="417" t="inlineStr">
        <is>
          <t>Kettering 004</t>
        </is>
      </c>
      <c r="D5522" s="417" t="inlineStr">
        <is>
          <t>E07000153</t>
        </is>
      </c>
      <c r="E5522" s="417" t="inlineStr">
        <is>
          <t>Kettering</t>
        </is>
      </c>
      <c r="F5522" s="417" t="inlineStr">
        <is>
          <t>East Midlands</t>
        </is>
      </c>
      <c r="G5522" s="380" t="inlineStr">
        <is>
          <t>RT Urban Medium</t>
        </is>
      </c>
      <c r="H5522" s="413" t="inlineStr">
        <is>
          <t>Other Urban</t>
        </is>
      </c>
    </row>
    <row r="5523" ht="15.75" customFormat="1" customHeight="1" s="41">
      <c r="B5523" s="416" t="inlineStr">
        <is>
          <t>E02005643</t>
        </is>
      </c>
      <c r="C5523" s="417" t="inlineStr">
        <is>
          <t>Kettering 005</t>
        </is>
      </c>
      <c r="D5523" s="417" t="inlineStr">
        <is>
          <t>E07000153</t>
        </is>
      </c>
      <c r="E5523" s="417" t="inlineStr">
        <is>
          <t>Kettering</t>
        </is>
      </c>
      <c r="F5523" s="417" t="inlineStr">
        <is>
          <t>East Midlands</t>
        </is>
      </c>
      <c r="G5523" s="380" t="inlineStr">
        <is>
          <t>RT Urban Medium</t>
        </is>
      </c>
      <c r="H5523" s="413" t="inlineStr">
        <is>
          <t>Other Urban</t>
        </is>
      </c>
    </row>
    <row r="5524" ht="15.75" customFormat="1" customHeight="1" s="41">
      <c r="B5524" s="416" t="inlineStr">
        <is>
          <t>E02005644</t>
        </is>
      </c>
      <c r="C5524" s="417" t="inlineStr">
        <is>
          <t>Kettering 006</t>
        </is>
      </c>
      <c r="D5524" s="417" t="inlineStr">
        <is>
          <t>E07000153</t>
        </is>
      </c>
      <c r="E5524" s="417" t="inlineStr">
        <is>
          <t>Kettering</t>
        </is>
      </c>
      <c r="F5524" s="417" t="inlineStr">
        <is>
          <t>East Midlands</t>
        </is>
      </c>
      <c r="G5524" s="380" t="inlineStr">
        <is>
          <t>RT Urban Medium</t>
        </is>
      </c>
      <c r="H5524" s="413" t="inlineStr">
        <is>
          <t>Other Urban</t>
        </is>
      </c>
    </row>
    <row r="5525" ht="15.75" customFormat="1" customHeight="1" s="41">
      <c r="B5525" s="416" t="inlineStr">
        <is>
          <t>E02005645</t>
        </is>
      </c>
      <c r="C5525" s="417" t="inlineStr">
        <is>
          <t>Kettering 007</t>
        </is>
      </c>
      <c r="D5525" s="417" t="inlineStr">
        <is>
          <t>E07000153</t>
        </is>
      </c>
      <c r="E5525" s="417" t="inlineStr">
        <is>
          <t>Kettering</t>
        </is>
      </c>
      <c r="F5525" s="417" t="inlineStr">
        <is>
          <t>East Midlands</t>
        </is>
      </c>
      <c r="G5525" s="380" t="inlineStr">
        <is>
          <t>RT Urban Medium</t>
        </is>
      </c>
      <c r="H5525" s="413" t="inlineStr">
        <is>
          <t>Other Urban</t>
        </is>
      </c>
    </row>
    <row r="5526" ht="15.75" customFormat="1" customHeight="1" s="41">
      <c r="B5526" s="416" t="inlineStr">
        <is>
          <t>E02005646</t>
        </is>
      </c>
      <c r="C5526" s="417" t="inlineStr">
        <is>
          <t>Kettering 008</t>
        </is>
      </c>
      <c r="D5526" s="417" t="inlineStr">
        <is>
          <t>E07000153</t>
        </is>
      </c>
      <c r="E5526" s="417" t="inlineStr">
        <is>
          <t>Kettering</t>
        </is>
      </c>
      <c r="F5526" s="417" t="inlineStr">
        <is>
          <t>East Midlands</t>
        </is>
      </c>
      <c r="G5526" s="380" t="inlineStr">
        <is>
          <t>RT Urban Medium</t>
        </is>
      </c>
      <c r="H5526" s="413" t="inlineStr">
        <is>
          <t>Other Urban</t>
        </is>
      </c>
    </row>
    <row r="5527" ht="15.75" customFormat="1" customHeight="1" s="41">
      <c r="B5527" s="416" t="inlineStr">
        <is>
          <t>E02005647</t>
        </is>
      </c>
      <c r="C5527" s="417" t="inlineStr">
        <is>
          <t>Kettering 009</t>
        </is>
      </c>
      <c r="D5527" s="417" t="inlineStr">
        <is>
          <t>E07000153</t>
        </is>
      </c>
      <c r="E5527" s="417" t="inlineStr">
        <is>
          <t>Kettering</t>
        </is>
      </c>
      <c r="F5527" s="417" t="inlineStr">
        <is>
          <t>East Midlands</t>
        </is>
      </c>
      <c r="G5527" s="380" t="inlineStr">
        <is>
          <t>RT Urban Medium</t>
        </is>
      </c>
      <c r="H5527" s="413" t="inlineStr">
        <is>
          <t>Other Urban</t>
        </is>
      </c>
    </row>
    <row r="5528" ht="15.75" customFormat="1" customHeight="1" s="41">
      <c r="B5528" s="416" t="inlineStr">
        <is>
          <t>E02005648</t>
        </is>
      </c>
      <c r="C5528" s="417" t="inlineStr">
        <is>
          <t>Kettering 010</t>
        </is>
      </c>
      <c r="D5528" s="417" t="inlineStr">
        <is>
          <t>E07000153</t>
        </is>
      </c>
      <c r="E5528" s="417" t="inlineStr">
        <is>
          <t>Kettering</t>
        </is>
      </c>
      <c r="F5528" s="417" t="inlineStr">
        <is>
          <t>East Midlands</t>
        </is>
      </c>
      <c r="G5528" s="380" t="inlineStr">
        <is>
          <t>RT Urban Medium</t>
        </is>
      </c>
      <c r="H5528" s="413" t="inlineStr">
        <is>
          <t>Other Urban</t>
        </is>
      </c>
    </row>
    <row r="5529" ht="15.75" customFormat="1" customHeight="1" s="41">
      <c r="B5529" s="416" t="inlineStr">
        <is>
          <t>E02005649</t>
        </is>
      </c>
      <c r="C5529" s="417" t="inlineStr">
        <is>
          <t>Kettering 011</t>
        </is>
      </c>
      <c r="D5529" s="417" t="inlineStr">
        <is>
          <t>E07000153</t>
        </is>
      </c>
      <c r="E5529" s="417" t="inlineStr">
        <is>
          <t>Kettering</t>
        </is>
      </c>
      <c r="F5529" s="417" t="inlineStr">
        <is>
          <t>East Midlands</t>
        </is>
      </c>
      <c r="G5529" s="380" t="inlineStr">
        <is>
          <t>RT Rural</t>
        </is>
      </c>
      <c r="H5529" s="413" t="inlineStr">
        <is>
          <t>Rural</t>
        </is>
      </c>
    </row>
    <row r="5530" ht="15.75" customFormat="1" customHeight="1" s="41">
      <c r="B5530" s="416" t="inlineStr">
        <is>
          <t>E02005650</t>
        </is>
      </c>
      <c r="C5530" s="417" t="inlineStr">
        <is>
          <t>Northampton 001</t>
        </is>
      </c>
      <c r="D5530" s="417" t="inlineStr">
        <is>
          <t>E07000154</t>
        </is>
      </c>
      <c r="E5530" s="417" t="inlineStr">
        <is>
          <t>Northampton</t>
        </is>
      </c>
      <c r="F5530" s="417" t="inlineStr">
        <is>
          <t>East Midlands</t>
        </is>
      </c>
      <c r="G5530" s="380" t="inlineStr">
        <is>
          <t>RT Urban Large</t>
        </is>
      </c>
      <c r="H5530" s="413" t="inlineStr">
        <is>
          <t>Other Urban</t>
        </is>
      </c>
    </row>
    <row r="5531" ht="15.75" customFormat="1" customHeight="1" s="41">
      <c r="B5531" s="416" t="inlineStr">
        <is>
          <t>E02005651</t>
        </is>
      </c>
      <c r="C5531" s="417" t="inlineStr">
        <is>
          <t>Northampton 002</t>
        </is>
      </c>
      <c r="D5531" s="417" t="inlineStr">
        <is>
          <t>E07000154</t>
        </is>
      </c>
      <c r="E5531" s="417" t="inlineStr">
        <is>
          <t>Northampton</t>
        </is>
      </c>
      <c r="F5531" s="417" t="inlineStr">
        <is>
          <t>East Midlands</t>
        </is>
      </c>
      <c r="G5531" s="380" t="inlineStr">
        <is>
          <t>RT Urban Large</t>
        </is>
      </c>
      <c r="H5531" s="413" t="inlineStr">
        <is>
          <t>Other Urban</t>
        </is>
      </c>
    </row>
    <row r="5532" ht="15.75" customFormat="1" customHeight="1" s="41">
      <c r="B5532" s="416" t="inlineStr">
        <is>
          <t>E02005652</t>
        </is>
      </c>
      <c r="C5532" s="417" t="inlineStr">
        <is>
          <t>Northampton 003</t>
        </is>
      </c>
      <c r="D5532" s="417" t="inlineStr">
        <is>
          <t>E07000154</t>
        </is>
      </c>
      <c r="E5532" s="417" t="inlineStr">
        <is>
          <t>Northampton</t>
        </is>
      </c>
      <c r="F5532" s="417" t="inlineStr">
        <is>
          <t>East Midlands</t>
        </is>
      </c>
      <c r="G5532" s="380" t="inlineStr">
        <is>
          <t>RT Urban Large</t>
        </is>
      </c>
      <c r="H5532" s="413" t="inlineStr">
        <is>
          <t>Other Urban</t>
        </is>
      </c>
    </row>
    <row r="5533" ht="15.75" customFormat="1" customHeight="1" s="41">
      <c r="B5533" s="416" t="inlineStr">
        <is>
          <t>E02005653</t>
        </is>
      </c>
      <c r="C5533" s="417" t="inlineStr">
        <is>
          <t>Northampton 004</t>
        </is>
      </c>
      <c r="D5533" s="417" t="inlineStr">
        <is>
          <t>E07000154</t>
        </is>
      </c>
      <c r="E5533" s="417" t="inlineStr">
        <is>
          <t>Northampton</t>
        </is>
      </c>
      <c r="F5533" s="417" t="inlineStr">
        <is>
          <t>East Midlands</t>
        </is>
      </c>
      <c r="G5533" s="380" t="inlineStr">
        <is>
          <t>RT Urban Large</t>
        </is>
      </c>
      <c r="H5533" s="413" t="inlineStr">
        <is>
          <t>Other Urban</t>
        </is>
      </c>
    </row>
    <row r="5534" ht="15.75" customFormat="1" customHeight="1" s="41">
      <c r="B5534" s="416" t="inlineStr">
        <is>
          <t>E02005654</t>
        </is>
      </c>
      <c r="C5534" s="417" t="inlineStr">
        <is>
          <t>Northampton 005</t>
        </is>
      </c>
      <c r="D5534" s="417" t="inlineStr">
        <is>
          <t>E07000154</t>
        </is>
      </c>
      <c r="E5534" s="417" t="inlineStr">
        <is>
          <t>Northampton</t>
        </is>
      </c>
      <c r="F5534" s="417" t="inlineStr">
        <is>
          <t>East Midlands</t>
        </is>
      </c>
      <c r="G5534" s="380" t="inlineStr">
        <is>
          <t>RT Urban Large</t>
        </is>
      </c>
      <c r="H5534" s="413" t="inlineStr">
        <is>
          <t>Other Urban</t>
        </is>
      </c>
    </row>
    <row r="5535" ht="15.75" customFormat="1" customHeight="1" s="41">
      <c r="B5535" s="416" t="inlineStr">
        <is>
          <t>E02005655</t>
        </is>
      </c>
      <c r="C5535" s="417" t="inlineStr">
        <is>
          <t>Northampton 006</t>
        </is>
      </c>
      <c r="D5535" s="417" t="inlineStr">
        <is>
          <t>E07000154</t>
        </is>
      </c>
      <c r="E5535" s="417" t="inlineStr">
        <is>
          <t>Northampton</t>
        </is>
      </c>
      <c r="F5535" s="417" t="inlineStr">
        <is>
          <t>East Midlands</t>
        </is>
      </c>
      <c r="G5535" s="380" t="inlineStr">
        <is>
          <t>RT Urban Large</t>
        </is>
      </c>
      <c r="H5535" s="413" t="inlineStr">
        <is>
          <t>Other Urban</t>
        </is>
      </c>
    </row>
    <row r="5536" ht="15.75" customFormat="1" customHeight="1" s="41">
      <c r="B5536" s="416" t="inlineStr">
        <is>
          <t>E02005656</t>
        </is>
      </c>
      <c r="C5536" s="417" t="inlineStr">
        <is>
          <t>Northampton 007</t>
        </is>
      </c>
      <c r="D5536" s="417" t="inlineStr">
        <is>
          <t>E07000154</t>
        </is>
      </c>
      <c r="E5536" s="417" t="inlineStr">
        <is>
          <t>Northampton</t>
        </is>
      </c>
      <c r="F5536" s="417" t="inlineStr">
        <is>
          <t>East Midlands</t>
        </is>
      </c>
      <c r="G5536" s="380" t="inlineStr">
        <is>
          <t>RT Urban Large</t>
        </is>
      </c>
      <c r="H5536" s="413" t="inlineStr">
        <is>
          <t>Other Urban</t>
        </is>
      </c>
    </row>
    <row r="5537" ht="15.75" customFormat="1" customHeight="1" s="41">
      <c r="B5537" s="416" t="inlineStr">
        <is>
          <t>E02005657</t>
        </is>
      </c>
      <c r="C5537" s="417" t="inlineStr">
        <is>
          <t>Northampton 008</t>
        </is>
      </c>
      <c r="D5537" s="417" t="inlineStr">
        <is>
          <t>E07000154</t>
        </is>
      </c>
      <c r="E5537" s="417" t="inlineStr">
        <is>
          <t>Northampton</t>
        </is>
      </c>
      <c r="F5537" s="417" t="inlineStr">
        <is>
          <t>East Midlands</t>
        </is>
      </c>
      <c r="G5537" s="380" t="inlineStr">
        <is>
          <t>RT Urban Large</t>
        </is>
      </c>
      <c r="H5537" s="413" t="inlineStr">
        <is>
          <t>Other Urban</t>
        </is>
      </c>
    </row>
    <row r="5538" ht="15.75" customFormat="1" customHeight="1" s="41">
      <c r="B5538" s="416" t="inlineStr">
        <is>
          <t>E02005658</t>
        </is>
      </c>
      <c r="C5538" s="417" t="inlineStr">
        <is>
          <t>Northampton 009</t>
        </is>
      </c>
      <c r="D5538" s="417" t="inlineStr">
        <is>
          <t>E07000154</t>
        </is>
      </c>
      <c r="E5538" s="417" t="inlineStr">
        <is>
          <t>Northampton</t>
        </is>
      </c>
      <c r="F5538" s="417" t="inlineStr">
        <is>
          <t>East Midlands</t>
        </is>
      </c>
      <c r="G5538" s="380" t="inlineStr">
        <is>
          <t>RT Urban Large</t>
        </is>
      </c>
      <c r="H5538" s="413" t="inlineStr">
        <is>
          <t>Other Urban</t>
        </is>
      </c>
    </row>
    <row r="5539" ht="15.75" customFormat="1" customHeight="1" s="41">
      <c r="B5539" s="416" t="inlineStr">
        <is>
          <t>E02005659</t>
        </is>
      </c>
      <c r="C5539" s="417" t="inlineStr">
        <is>
          <t>Northampton 010</t>
        </is>
      </c>
      <c r="D5539" s="417" t="inlineStr">
        <is>
          <t>E07000154</t>
        </is>
      </c>
      <c r="E5539" s="417" t="inlineStr">
        <is>
          <t>Northampton</t>
        </is>
      </c>
      <c r="F5539" s="417" t="inlineStr">
        <is>
          <t>East Midlands</t>
        </is>
      </c>
      <c r="G5539" s="380" t="inlineStr">
        <is>
          <t>RT Urban Large</t>
        </is>
      </c>
      <c r="H5539" s="413" t="inlineStr">
        <is>
          <t>Other Urban</t>
        </is>
      </c>
    </row>
    <row r="5540" ht="15.75" customFormat="1" customHeight="1" s="41">
      <c r="B5540" s="416" t="inlineStr">
        <is>
          <t>E02005660</t>
        </is>
      </c>
      <c r="C5540" s="417" t="inlineStr">
        <is>
          <t>Northampton 011</t>
        </is>
      </c>
      <c r="D5540" s="417" t="inlineStr">
        <is>
          <t>E07000154</t>
        </is>
      </c>
      <c r="E5540" s="417" t="inlineStr">
        <is>
          <t>Northampton</t>
        </is>
      </c>
      <c r="F5540" s="417" t="inlineStr">
        <is>
          <t>East Midlands</t>
        </is>
      </c>
      <c r="G5540" s="380" t="inlineStr">
        <is>
          <t>RT Urban Large</t>
        </is>
      </c>
      <c r="H5540" s="413" t="inlineStr">
        <is>
          <t>Other Urban</t>
        </is>
      </c>
    </row>
    <row r="5541" ht="15.75" customFormat="1" customHeight="1" s="41">
      <c r="B5541" s="416" t="inlineStr">
        <is>
          <t>E02005661</t>
        </is>
      </c>
      <c r="C5541" s="417" t="inlineStr">
        <is>
          <t>Northampton 012</t>
        </is>
      </c>
      <c r="D5541" s="417" t="inlineStr">
        <is>
          <t>E07000154</t>
        </is>
      </c>
      <c r="E5541" s="417" t="inlineStr">
        <is>
          <t>Northampton</t>
        </is>
      </c>
      <c r="F5541" s="417" t="inlineStr">
        <is>
          <t>East Midlands</t>
        </is>
      </c>
      <c r="G5541" s="380" t="inlineStr">
        <is>
          <t>RT Urban Large</t>
        </is>
      </c>
      <c r="H5541" s="413" t="inlineStr">
        <is>
          <t>Other Urban</t>
        </is>
      </c>
    </row>
    <row r="5542" ht="15.75" customFormat="1" customHeight="1" s="41">
      <c r="B5542" s="416" t="inlineStr">
        <is>
          <t>E02005662</t>
        </is>
      </c>
      <c r="C5542" s="417" t="inlineStr">
        <is>
          <t>Northampton 013</t>
        </is>
      </c>
      <c r="D5542" s="417" t="inlineStr">
        <is>
          <t>E07000154</t>
        </is>
      </c>
      <c r="E5542" s="417" t="inlineStr">
        <is>
          <t>Northampton</t>
        </is>
      </c>
      <c r="F5542" s="417" t="inlineStr">
        <is>
          <t>East Midlands</t>
        </is>
      </c>
      <c r="G5542" s="380" t="inlineStr">
        <is>
          <t>RT Urban Large</t>
        </is>
      </c>
      <c r="H5542" s="413" t="inlineStr">
        <is>
          <t>Other Urban</t>
        </is>
      </c>
    </row>
    <row r="5543" ht="15.75" customFormat="1" customHeight="1" s="41">
      <c r="B5543" s="416" t="inlineStr">
        <is>
          <t>E02005663</t>
        </is>
      </c>
      <c r="C5543" s="417" t="inlineStr">
        <is>
          <t>Northampton 014</t>
        </is>
      </c>
      <c r="D5543" s="417" t="inlineStr">
        <is>
          <t>E07000154</t>
        </is>
      </c>
      <c r="E5543" s="417" t="inlineStr">
        <is>
          <t>Northampton</t>
        </is>
      </c>
      <c r="F5543" s="417" t="inlineStr">
        <is>
          <t>East Midlands</t>
        </is>
      </c>
      <c r="G5543" s="380" t="inlineStr">
        <is>
          <t>RT Urban Large</t>
        </is>
      </c>
      <c r="H5543" s="413" t="inlineStr">
        <is>
          <t>Other Urban</t>
        </is>
      </c>
    </row>
    <row r="5544" ht="15.75" customFormat="1" customHeight="1" s="41">
      <c r="B5544" s="416" t="inlineStr">
        <is>
          <t>E02005664</t>
        </is>
      </c>
      <c r="C5544" s="417" t="inlineStr">
        <is>
          <t>Northampton 015</t>
        </is>
      </c>
      <c r="D5544" s="417" t="inlineStr">
        <is>
          <t>E07000154</t>
        </is>
      </c>
      <c r="E5544" s="417" t="inlineStr">
        <is>
          <t>Northampton</t>
        </is>
      </c>
      <c r="F5544" s="417" t="inlineStr">
        <is>
          <t>East Midlands</t>
        </is>
      </c>
      <c r="G5544" s="380" t="inlineStr">
        <is>
          <t>RT Urban Large</t>
        </is>
      </c>
      <c r="H5544" s="413" t="inlineStr">
        <is>
          <t>Other Urban</t>
        </is>
      </c>
    </row>
    <row r="5545" ht="15.75" customFormat="1" customHeight="1" s="41">
      <c r="B5545" s="416" t="inlineStr">
        <is>
          <t>E02005665</t>
        </is>
      </c>
      <c r="C5545" s="417" t="inlineStr">
        <is>
          <t>Northampton 016</t>
        </is>
      </c>
      <c r="D5545" s="417" t="inlineStr">
        <is>
          <t>E07000154</t>
        </is>
      </c>
      <c r="E5545" s="417" t="inlineStr">
        <is>
          <t>Northampton</t>
        </is>
      </c>
      <c r="F5545" s="417" t="inlineStr">
        <is>
          <t>East Midlands</t>
        </is>
      </c>
      <c r="G5545" s="380" t="inlineStr">
        <is>
          <t>RT Urban Large</t>
        </is>
      </c>
      <c r="H5545" s="413" t="inlineStr">
        <is>
          <t>Other Urban</t>
        </is>
      </c>
    </row>
    <row r="5546" ht="15.75" customFormat="1" customHeight="1" s="41">
      <c r="B5546" s="416" t="inlineStr">
        <is>
          <t>E02005666</t>
        </is>
      </c>
      <c r="C5546" s="417" t="inlineStr">
        <is>
          <t>Northampton 017</t>
        </is>
      </c>
      <c r="D5546" s="417" t="inlineStr">
        <is>
          <t>E07000154</t>
        </is>
      </c>
      <c r="E5546" s="417" t="inlineStr">
        <is>
          <t>Northampton</t>
        </is>
      </c>
      <c r="F5546" s="417" t="inlineStr">
        <is>
          <t>East Midlands</t>
        </is>
      </c>
      <c r="G5546" s="380" t="inlineStr">
        <is>
          <t>RT Urban Large</t>
        </is>
      </c>
      <c r="H5546" s="413" t="inlineStr">
        <is>
          <t>Other Urban</t>
        </is>
      </c>
    </row>
    <row r="5547" ht="15.75" customFormat="1" customHeight="1" s="41">
      <c r="B5547" s="416" t="inlineStr">
        <is>
          <t>E02005667</t>
        </is>
      </c>
      <c r="C5547" s="417" t="inlineStr">
        <is>
          <t>Northampton 018</t>
        </is>
      </c>
      <c r="D5547" s="417" t="inlineStr">
        <is>
          <t>E07000154</t>
        </is>
      </c>
      <c r="E5547" s="417" t="inlineStr">
        <is>
          <t>Northampton</t>
        </is>
      </c>
      <c r="F5547" s="417" t="inlineStr">
        <is>
          <t>East Midlands</t>
        </is>
      </c>
      <c r="G5547" s="380" t="inlineStr">
        <is>
          <t>RT Urban Large</t>
        </is>
      </c>
      <c r="H5547" s="413" t="inlineStr">
        <is>
          <t>Other Urban</t>
        </is>
      </c>
    </row>
    <row r="5548" ht="15.75" customFormat="1" customHeight="1" s="41">
      <c r="B5548" s="416" t="inlineStr">
        <is>
          <t>E02005668</t>
        </is>
      </c>
      <c r="C5548" s="417" t="inlineStr">
        <is>
          <t>Northampton 019</t>
        </is>
      </c>
      <c r="D5548" s="417" t="inlineStr">
        <is>
          <t>E07000154</t>
        </is>
      </c>
      <c r="E5548" s="417" t="inlineStr">
        <is>
          <t>Northampton</t>
        </is>
      </c>
      <c r="F5548" s="417" t="inlineStr">
        <is>
          <t>East Midlands</t>
        </is>
      </c>
      <c r="G5548" s="380" t="inlineStr">
        <is>
          <t>RT Urban Large</t>
        </is>
      </c>
      <c r="H5548" s="413" t="inlineStr">
        <is>
          <t>Other Urban</t>
        </is>
      </c>
    </row>
    <row r="5549" ht="15.75" customFormat="1" customHeight="1" s="41">
      <c r="B5549" s="416" t="inlineStr">
        <is>
          <t>E02005669</t>
        </is>
      </c>
      <c r="C5549" s="417" t="inlineStr">
        <is>
          <t>Northampton 020</t>
        </is>
      </c>
      <c r="D5549" s="417" t="inlineStr">
        <is>
          <t>E07000154</t>
        </is>
      </c>
      <c r="E5549" s="417" t="inlineStr">
        <is>
          <t>Northampton</t>
        </is>
      </c>
      <c r="F5549" s="417" t="inlineStr">
        <is>
          <t>East Midlands</t>
        </is>
      </c>
      <c r="G5549" s="380" t="inlineStr">
        <is>
          <t>RT Urban Large</t>
        </is>
      </c>
      <c r="H5549" s="413" t="inlineStr">
        <is>
          <t>Other Urban</t>
        </is>
      </c>
    </row>
    <row r="5550" ht="15.75" customFormat="1" customHeight="1" s="41">
      <c r="B5550" s="416" t="inlineStr">
        <is>
          <t>E02005670</t>
        </is>
      </c>
      <c r="C5550" s="417" t="inlineStr">
        <is>
          <t>Northampton 021</t>
        </is>
      </c>
      <c r="D5550" s="417" t="inlineStr">
        <is>
          <t>E07000154</t>
        </is>
      </c>
      <c r="E5550" s="417" t="inlineStr">
        <is>
          <t>Northampton</t>
        </is>
      </c>
      <c r="F5550" s="417" t="inlineStr">
        <is>
          <t>East Midlands</t>
        </is>
      </c>
      <c r="G5550" s="380" t="inlineStr">
        <is>
          <t>RT Urban Large</t>
        </is>
      </c>
      <c r="H5550" s="413" t="inlineStr">
        <is>
          <t>Other Urban</t>
        </is>
      </c>
    </row>
    <row r="5551" ht="15.75" customFormat="1" customHeight="1" s="41">
      <c r="B5551" s="416" t="inlineStr">
        <is>
          <t>E02005671</t>
        </is>
      </c>
      <c r="C5551" s="417" t="inlineStr">
        <is>
          <t>Northampton 022</t>
        </is>
      </c>
      <c r="D5551" s="417" t="inlineStr">
        <is>
          <t>E07000154</t>
        </is>
      </c>
      <c r="E5551" s="417" t="inlineStr">
        <is>
          <t>Northampton</t>
        </is>
      </c>
      <c r="F5551" s="417" t="inlineStr">
        <is>
          <t>East Midlands</t>
        </is>
      </c>
      <c r="G5551" s="380" t="inlineStr">
        <is>
          <t>RT Urban Large</t>
        </is>
      </c>
      <c r="H5551" s="413" t="inlineStr">
        <is>
          <t>Other Urban</t>
        </is>
      </c>
    </row>
    <row r="5552" ht="15.75" customFormat="1" customHeight="1" s="41">
      <c r="B5552" s="416" t="inlineStr">
        <is>
          <t>E02005672</t>
        </is>
      </c>
      <c r="C5552" s="417" t="inlineStr">
        <is>
          <t>Northampton 023</t>
        </is>
      </c>
      <c r="D5552" s="417" t="inlineStr">
        <is>
          <t>E07000154</t>
        </is>
      </c>
      <c r="E5552" s="417" t="inlineStr">
        <is>
          <t>Northampton</t>
        </is>
      </c>
      <c r="F5552" s="417" t="inlineStr">
        <is>
          <t>East Midlands</t>
        </is>
      </c>
      <c r="G5552" s="380" t="inlineStr">
        <is>
          <t>RT Urban Large</t>
        </is>
      </c>
      <c r="H5552" s="413" t="inlineStr">
        <is>
          <t>Other Urban</t>
        </is>
      </c>
    </row>
    <row r="5553" ht="15.75" customFormat="1" customHeight="1" s="41">
      <c r="B5553" s="416" t="inlineStr">
        <is>
          <t>E02005673</t>
        </is>
      </c>
      <c r="C5553" s="417" t="inlineStr">
        <is>
          <t>Northampton 024</t>
        </is>
      </c>
      <c r="D5553" s="417" t="inlineStr">
        <is>
          <t>E07000154</t>
        </is>
      </c>
      <c r="E5553" s="417" t="inlineStr">
        <is>
          <t>Northampton</t>
        </is>
      </c>
      <c r="F5553" s="417" t="inlineStr">
        <is>
          <t>East Midlands</t>
        </is>
      </c>
      <c r="G5553" s="380" t="inlineStr">
        <is>
          <t>RT Urban Large</t>
        </is>
      </c>
      <c r="H5553" s="413" t="inlineStr">
        <is>
          <t>Other Urban</t>
        </is>
      </c>
    </row>
    <row r="5554" ht="15.75" customFormat="1" customHeight="1" s="41">
      <c r="B5554" s="416" t="inlineStr">
        <is>
          <t>E02005674</t>
        </is>
      </c>
      <c r="C5554" s="417" t="inlineStr">
        <is>
          <t>Northampton 025</t>
        </is>
      </c>
      <c r="D5554" s="417" t="inlineStr">
        <is>
          <t>E07000154</t>
        </is>
      </c>
      <c r="E5554" s="417" t="inlineStr">
        <is>
          <t>Northampton</t>
        </is>
      </c>
      <c r="F5554" s="417" t="inlineStr">
        <is>
          <t>East Midlands</t>
        </is>
      </c>
      <c r="G5554" s="380" t="inlineStr">
        <is>
          <t>RT Urban Large</t>
        </is>
      </c>
      <c r="H5554" s="413" t="inlineStr">
        <is>
          <t>Other Urban</t>
        </is>
      </c>
    </row>
    <row r="5555" ht="15.75" customFormat="1" customHeight="1" s="41">
      <c r="B5555" s="416" t="inlineStr">
        <is>
          <t>E02005675</t>
        </is>
      </c>
      <c r="C5555" s="417" t="inlineStr">
        <is>
          <t>Northampton 026</t>
        </is>
      </c>
      <c r="D5555" s="417" t="inlineStr">
        <is>
          <t>E07000154</t>
        </is>
      </c>
      <c r="E5555" s="417" t="inlineStr">
        <is>
          <t>Northampton</t>
        </is>
      </c>
      <c r="F5555" s="417" t="inlineStr">
        <is>
          <t>East Midlands</t>
        </is>
      </c>
      <c r="G5555" s="380" t="inlineStr">
        <is>
          <t>RT Urban Large</t>
        </is>
      </c>
      <c r="H5555" s="413" t="inlineStr">
        <is>
          <t>Other Urban</t>
        </is>
      </c>
    </row>
    <row r="5556" ht="15.75" customFormat="1" customHeight="1" s="41">
      <c r="B5556" s="416" t="inlineStr">
        <is>
          <t>E02005676</t>
        </is>
      </c>
      <c r="C5556" s="417" t="inlineStr">
        <is>
          <t>Northampton 027</t>
        </is>
      </c>
      <c r="D5556" s="417" t="inlineStr">
        <is>
          <t>E07000154</t>
        </is>
      </c>
      <c r="E5556" s="417" t="inlineStr">
        <is>
          <t>Northampton</t>
        </is>
      </c>
      <c r="F5556" s="417" t="inlineStr">
        <is>
          <t>East Midlands</t>
        </is>
      </c>
      <c r="G5556" s="380" t="inlineStr">
        <is>
          <t>RT Urban Large</t>
        </is>
      </c>
      <c r="H5556" s="413" t="inlineStr">
        <is>
          <t>Other Urban</t>
        </is>
      </c>
    </row>
    <row r="5557" ht="15.75" customFormat="1" customHeight="1" s="41">
      <c r="B5557" s="416" t="inlineStr">
        <is>
          <t>E02005677</t>
        </is>
      </c>
      <c r="C5557" s="417" t="inlineStr">
        <is>
          <t>Northampton 028</t>
        </is>
      </c>
      <c r="D5557" s="417" t="inlineStr">
        <is>
          <t>E07000154</t>
        </is>
      </c>
      <c r="E5557" s="417" t="inlineStr">
        <is>
          <t>Northampton</t>
        </is>
      </c>
      <c r="F5557" s="417" t="inlineStr">
        <is>
          <t>East Midlands</t>
        </is>
      </c>
      <c r="G5557" s="380" t="inlineStr">
        <is>
          <t>RT Urban Large</t>
        </is>
      </c>
      <c r="H5557" s="413" t="inlineStr">
        <is>
          <t>Other Urban</t>
        </is>
      </c>
    </row>
    <row r="5558" ht="15.75" customFormat="1" customHeight="1" s="41">
      <c r="B5558" s="416" t="inlineStr">
        <is>
          <t>E02005678</t>
        </is>
      </c>
      <c r="C5558" s="417" t="inlineStr">
        <is>
          <t>Northampton 029</t>
        </is>
      </c>
      <c r="D5558" s="417" t="inlineStr">
        <is>
          <t>E07000154</t>
        </is>
      </c>
      <c r="E5558" s="417" t="inlineStr">
        <is>
          <t>Northampton</t>
        </is>
      </c>
      <c r="F5558" s="417" t="inlineStr">
        <is>
          <t>East Midlands</t>
        </is>
      </c>
      <c r="G5558" s="380" t="inlineStr">
        <is>
          <t>RT Urban Large</t>
        </is>
      </c>
      <c r="H5558" s="413" t="inlineStr">
        <is>
          <t>Other Urban</t>
        </is>
      </c>
    </row>
    <row r="5559" ht="15.75" customFormat="1" customHeight="1" s="41">
      <c r="B5559" s="416" t="inlineStr">
        <is>
          <t>E02005679</t>
        </is>
      </c>
      <c r="C5559" s="417" t="inlineStr">
        <is>
          <t>Northampton 030</t>
        </is>
      </c>
      <c r="D5559" s="417" t="inlineStr">
        <is>
          <t>E07000154</t>
        </is>
      </c>
      <c r="E5559" s="417" t="inlineStr">
        <is>
          <t>Northampton</t>
        </is>
      </c>
      <c r="F5559" s="417" t="inlineStr">
        <is>
          <t>East Midlands</t>
        </is>
      </c>
      <c r="G5559" s="380" t="inlineStr">
        <is>
          <t>RT Urban Large</t>
        </is>
      </c>
      <c r="H5559" s="413" t="inlineStr">
        <is>
          <t>Other Urban</t>
        </is>
      </c>
    </row>
    <row r="5560" ht="15.75" customFormat="1" customHeight="1" s="41">
      <c r="B5560" s="416" t="inlineStr">
        <is>
          <t>E02005680</t>
        </is>
      </c>
      <c r="C5560" s="417" t="inlineStr">
        <is>
          <t>Northampton 031</t>
        </is>
      </c>
      <c r="D5560" s="417" t="inlineStr">
        <is>
          <t>E07000154</t>
        </is>
      </c>
      <c r="E5560" s="417" t="inlineStr">
        <is>
          <t>Northampton</t>
        </is>
      </c>
      <c r="F5560" s="417" t="inlineStr">
        <is>
          <t>East Midlands</t>
        </is>
      </c>
      <c r="G5560" s="380" t="inlineStr">
        <is>
          <t>RT Urban Large</t>
        </is>
      </c>
      <c r="H5560" s="413" t="inlineStr">
        <is>
          <t>Other Urban</t>
        </is>
      </c>
    </row>
    <row r="5561" ht="15.75" customFormat="1" customHeight="1" s="41">
      <c r="B5561" s="416" t="inlineStr">
        <is>
          <t>E02005681</t>
        </is>
      </c>
      <c r="C5561" s="417" t="inlineStr">
        <is>
          <t>South Northamptonshire 001</t>
        </is>
      </c>
      <c r="D5561" s="417" t="inlineStr">
        <is>
          <t>E07000155</t>
        </is>
      </c>
      <c r="E5561" s="417" t="inlineStr">
        <is>
          <t>South Northamptonshire</t>
        </is>
      </c>
      <c r="F5561" s="417" t="inlineStr">
        <is>
          <t>East Midlands</t>
        </is>
      </c>
      <c r="G5561" s="380" t="inlineStr">
        <is>
          <t>RT Rural</t>
        </is>
      </c>
      <c r="H5561" s="413" t="inlineStr">
        <is>
          <t>Rural</t>
        </is>
      </c>
    </row>
    <row r="5562" ht="15.75" customFormat="1" customHeight="1" s="41">
      <c r="B5562" s="416" t="inlineStr">
        <is>
          <t>E02005682</t>
        </is>
      </c>
      <c r="C5562" s="417" t="inlineStr">
        <is>
          <t>South Northamptonshire 002</t>
        </is>
      </c>
      <c r="D5562" s="417" t="inlineStr">
        <is>
          <t>E07000155</t>
        </is>
      </c>
      <c r="E5562" s="417" t="inlineStr">
        <is>
          <t>South Northamptonshire</t>
        </is>
      </c>
      <c r="F5562" s="417" t="inlineStr">
        <is>
          <t>East Midlands</t>
        </is>
      </c>
      <c r="G5562" s="380" t="inlineStr">
        <is>
          <t>RT Rural</t>
        </is>
      </c>
      <c r="H5562" s="413" t="inlineStr">
        <is>
          <t>Rural</t>
        </is>
      </c>
    </row>
    <row r="5563" ht="15.75" customFormat="1" customHeight="1" s="41">
      <c r="B5563" s="416" t="inlineStr">
        <is>
          <t>E02005683</t>
        </is>
      </c>
      <c r="C5563" s="417" t="inlineStr">
        <is>
          <t>South Northamptonshire 003</t>
        </is>
      </c>
      <c r="D5563" s="417" t="inlineStr">
        <is>
          <t>E07000155</t>
        </is>
      </c>
      <c r="E5563" s="417" t="inlineStr">
        <is>
          <t>South Northamptonshire</t>
        </is>
      </c>
      <c r="F5563" s="417" t="inlineStr">
        <is>
          <t>East Midlands</t>
        </is>
      </c>
      <c r="G5563" s="380" t="inlineStr">
        <is>
          <t>RT Rural</t>
        </is>
      </c>
      <c r="H5563" s="413" t="inlineStr">
        <is>
          <t>Rural</t>
        </is>
      </c>
    </row>
    <row r="5564" ht="15.75" customFormat="1" customHeight="1" s="41">
      <c r="B5564" s="416" t="inlineStr">
        <is>
          <t>E02005684</t>
        </is>
      </c>
      <c r="C5564" s="417" t="inlineStr">
        <is>
          <t>South Northamptonshire 004</t>
        </is>
      </c>
      <c r="D5564" s="417" t="inlineStr">
        <is>
          <t>E07000155</t>
        </is>
      </c>
      <c r="E5564" s="417" t="inlineStr">
        <is>
          <t>South Northamptonshire</t>
        </is>
      </c>
      <c r="F5564" s="417" t="inlineStr">
        <is>
          <t>East Midlands</t>
        </is>
      </c>
      <c r="G5564" s="380" t="inlineStr">
        <is>
          <t>RT Rural</t>
        </is>
      </c>
      <c r="H5564" s="413" t="inlineStr">
        <is>
          <t>Rural</t>
        </is>
      </c>
    </row>
    <row r="5565" ht="15.75" customFormat="1" customHeight="1" s="41">
      <c r="B5565" s="416" t="inlineStr">
        <is>
          <t>E02005685</t>
        </is>
      </c>
      <c r="C5565" s="417" t="inlineStr">
        <is>
          <t>South Northamptonshire 005</t>
        </is>
      </c>
      <c r="D5565" s="417" t="inlineStr">
        <is>
          <t>E07000155</t>
        </is>
      </c>
      <c r="E5565" s="417" t="inlineStr">
        <is>
          <t>South Northamptonshire</t>
        </is>
      </c>
      <c r="F5565" s="417" t="inlineStr">
        <is>
          <t>East Midlands</t>
        </is>
      </c>
      <c r="G5565" s="380" t="inlineStr">
        <is>
          <t>RT Rural</t>
        </is>
      </c>
      <c r="H5565" s="413" t="inlineStr">
        <is>
          <t>Rural</t>
        </is>
      </c>
    </row>
    <row r="5566" ht="15.75" customFormat="1" customHeight="1" s="41">
      <c r="B5566" s="416" t="inlineStr">
        <is>
          <t>E02005686</t>
        </is>
      </c>
      <c r="C5566" s="417" t="inlineStr">
        <is>
          <t>South Northamptonshire 006</t>
        </is>
      </c>
      <c r="D5566" s="417" t="inlineStr">
        <is>
          <t>E07000155</t>
        </is>
      </c>
      <c r="E5566" s="417" t="inlineStr">
        <is>
          <t>South Northamptonshire</t>
        </is>
      </c>
      <c r="F5566" s="417" t="inlineStr">
        <is>
          <t>East Midlands</t>
        </is>
      </c>
      <c r="G5566" s="380" t="inlineStr">
        <is>
          <t>RT Rural</t>
        </is>
      </c>
      <c r="H5566" s="413" t="inlineStr">
        <is>
          <t>Rural</t>
        </is>
      </c>
    </row>
    <row r="5567" ht="15.75" customFormat="1" customHeight="1" s="41">
      <c r="B5567" s="416" t="inlineStr">
        <is>
          <t>E02005687</t>
        </is>
      </c>
      <c r="C5567" s="417" t="inlineStr">
        <is>
          <t>South Northamptonshire 007</t>
        </is>
      </c>
      <c r="D5567" s="417" t="inlineStr">
        <is>
          <t>E07000155</t>
        </is>
      </c>
      <c r="E5567" s="417" t="inlineStr">
        <is>
          <t>South Northamptonshire</t>
        </is>
      </c>
      <c r="F5567" s="417" t="inlineStr">
        <is>
          <t>East Midlands</t>
        </is>
      </c>
      <c r="G5567" s="380" t="inlineStr">
        <is>
          <t>RT Rural</t>
        </is>
      </c>
      <c r="H5567" s="413" t="inlineStr">
        <is>
          <t>Rural</t>
        </is>
      </c>
    </row>
    <row r="5568" ht="15.75" customFormat="1" customHeight="1" s="41">
      <c r="B5568" s="416" t="inlineStr">
        <is>
          <t>E02005688</t>
        </is>
      </c>
      <c r="C5568" s="417" t="inlineStr">
        <is>
          <t>South Northamptonshire 008</t>
        </is>
      </c>
      <c r="D5568" s="417" t="inlineStr">
        <is>
          <t>E07000155</t>
        </is>
      </c>
      <c r="E5568" s="417" t="inlineStr">
        <is>
          <t>South Northamptonshire</t>
        </is>
      </c>
      <c r="F5568" s="417" t="inlineStr">
        <is>
          <t>East Midlands</t>
        </is>
      </c>
      <c r="G5568" s="380" t="inlineStr">
        <is>
          <t>RT Rural</t>
        </is>
      </c>
      <c r="H5568" s="413" t="inlineStr">
        <is>
          <t>Rural</t>
        </is>
      </c>
    </row>
    <row r="5569" ht="15.75" customFormat="1" customHeight="1" s="41">
      <c r="B5569" s="416" t="inlineStr">
        <is>
          <t>E02005689</t>
        </is>
      </c>
      <c r="C5569" s="417" t="inlineStr">
        <is>
          <t>South Northamptonshire 009</t>
        </is>
      </c>
      <c r="D5569" s="417" t="inlineStr">
        <is>
          <t>E07000155</t>
        </is>
      </c>
      <c r="E5569" s="417" t="inlineStr">
        <is>
          <t>South Northamptonshire</t>
        </is>
      </c>
      <c r="F5569" s="417" t="inlineStr">
        <is>
          <t>East Midlands</t>
        </is>
      </c>
      <c r="G5569" s="380" t="inlineStr">
        <is>
          <t>RT Rural</t>
        </is>
      </c>
      <c r="H5569" s="413" t="inlineStr">
        <is>
          <t>Rural</t>
        </is>
      </c>
    </row>
    <row r="5570" ht="15.75" customFormat="1" customHeight="1" s="41">
      <c r="B5570" s="416" t="inlineStr">
        <is>
          <t>E02005690</t>
        </is>
      </c>
      <c r="C5570" s="417" t="inlineStr">
        <is>
          <t>South Northamptonshire 010</t>
        </is>
      </c>
      <c r="D5570" s="417" t="inlineStr">
        <is>
          <t>E07000155</t>
        </is>
      </c>
      <c r="E5570" s="417" t="inlineStr">
        <is>
          <t>South Northamptonshire</t>
        </is>
      </c>
      <c r="F5570" s="417" t="inlineStr">
        <is>
          <t>East Midlands</t>
        </is>
      </c>
      <c r="G5570" s="380" t="inlineStr">
        <is>
          <t>RT Rural</t>
        </is>
      </c>
      <c r="H5570" s="413" t="inlineStr">
        <is>
          <t>Rural</t>
        </is>
      </c>
    </row>
    <row r="5571" ht="15.75" customFormat="1" customHeight="1" s="41">
      <c r="B5571" s="416" t="inlineStr">
        <is>
          <t>E02005691</t>
        </is>
      </c>
      <c r="C5571" s="417" t="inlineStr">
        <is>
          <t>South Northamptonshire 011</t>
        </is>
      </c>
      <c r="D5571" s="417" t="inlineStr">
        <is>
          <t>E07000155</t>
        </is>
      </c>
      <c r="E5571" s="417" t="inlineStr">
        <is>
          <t>South Northamptonshire</t>
        </is>
      </c>
      <c r="F5571" s="417" t="inlineStr">
        <is>
          <t>East Midlands</t>
        </is>
      </c>
      <c r="G5571" s="380" t="inlineStr">
        <is>
          <t>RT Rural</t>
        </is>
      </c>
      <c r="H5571" s="413" t="inlineStr">
        <is>
          <t>Rural</t>
        </is>
      </c>
    </row>
    <row r="5572" ht="15.75" customFormat="1" customHeight="1" s="41">
      <c r="B5572" s="416" t="inlineStr">
        <is>
          <t>E02005692</t>
        </is>
      </c>
      <c r="C5572" s="417" t="inlineStr">
        <is>
          <t>Wellingborough 001</t>
        </is>
      </c>
      <c r="D5572" s="417" t="inlineStr">
        <is>
          <t>E07000156</t>
        </is>
      </c>
      <c r="E5572" s="417" t="inlineStr">
        <is>
          <t>Wellingborough</t>
        </is>
      </c>
      <c r="F5572" s="417" t="inlineStr">
        <is>
          <t>East Midlands</t>
        </is>
      </c>
      <c r="G5572" s="380" t="inlineStr">
        <is>
          <t>RT Rural</t>
        </is>
      </c>
      <c r="H5572" s="413" t="inlineStr">
        <is>
          <t>Rural</t>
        </is>
      </c>
    </row>
    <row r="5573" ht="15.75" customFormat="1" customHeight="1" s="41">
      <c r="B5573" s="416" t="inlineStr">
        <is>
          <t>E02005693</t>
        </is>
      </c>
      <c r="C5573" s="417" t="inlineStr">
        <is>
          <t>Wellingborough 002</t>
        </is>
      </c>
      <c r="D5573" s="417" t="inlineStr">
        <is>
          <t>E07000156</t>
        </is>
      </c>
      <c r="E5573" s="417" t="inlineStr">
        <is>
          <t>Wellingborough</t>
        </is>
      </c>
      <c r="F5573" s="417" t="inlineStr">
        <is>
          <t>East Midlands</t>
        </is>
      </c>
      <c r="G5573" s="380" t="inlineStr">
        <is>
          <t>RT Urban Medium</t>
        </is>
      </c>
      <c r="H5573" s="413" t="inlineStr">
        <is>
          <t>Other Urban</t>
        </is>
      </c>
    </row>
    <row r="5574" ht="15.75" customFormat="1" customHeight="1" s="41">
      <c r="B5574" s="416" t="inlineStr">
        <is>
          <t>E02005694</t>
        </is>
      </c>
      <c r="C5574" s="417" t="inlineStr">
        <is>
          <t>Wellingborough 003</t>
        </is>
      </c>
      <c r="D5574" s="417" t="inlineStr">
        <is>
          <t>E07000156</t>
        </is>
      </c>
      <c r="E5574" s="417" t="inlineStr">
        <is>
          <t>Wellingborough</t>
        </is>
      </c>
      <c r="F5574" s="417" t="inlineStr">
        <is>
          <t>East Midlands</t>
        </is>
      </c>
      <c r="G5574" s="380" t="inlineStr">
        <is>
          <t>RT Urban Medium</t>
        </is>
      </c>
      <c r="H5574" s="413" t="inlineStr">
        <is>
          <t>Other Urban</t>
        </is>
      </c>
    </row>
    <row r="5575" ht="15.75" customFormat="1" customHeight="1" s="41">
      <c r="B5575" s="416" t="inlineStr">
        <is>
          <t>E02005695</t>
        </is>
      </c>
      <c r="C5575" s="417" t="inlineStr">
        <is>
          <t>Wellingborough 004</t>
        </is>
      </c>
      <c r="D5575" s="417" t="inlineStr">
        <is>
          <t>E07000156</t>
        </is>
      </c>
      <c r="E5575" s="417" t="inlineStr">
        <is>
          <t>Wellingborough</t>
        </is>
      </c>
      <c r="F5575" s="417" t="inlineStr">
        <is>
          <t>East Midlands</t>
        </is>
      </c>
      <c r="G5575" s="380" t="inlineStr">
        <is>
          <t>RT Urban Medium</t>
        </is>
      </c>
      <c r="H5575" s="413" t="inlineStr">
        <is>
          <t>Other Urban</t>
        </is>
      </c>
    </row>
    <row r="5576" ht="15.75" customFormat="1" customHeight="1" s="41">
      <c r="B5576" s="416" t="inlineStr">
        <is>
          <t>E02005696</t>
        </is>
      </c>
      <c r="C5576" s="417" t="inlineStr">
        <is>
          <t>Wellingborough 005</t>
        </is>
      </c>
      <c r="D5576" s="417" t="inlineStr">
        <is>
          <t>E07000156</t>
        </is>
      </c>
      <c r="E5576" s="417" t="inlineStr">
        <is>
          <t>Wellingborough</t>
        </is>
      </c>
      <c r="F5576" s="417" t="inlineStr">
        <is>
          <t>East Midlands</t>
        </is>
      </c>
      <c r="G5576" s="380" t="inlineStr">
        <is>
          <t>RT Urban Medium</t>
        </is>
      </c>
      <c r="H5576" s="413" t="inlineStr">
        <is>
          <t>Other Urban</t>
        </is>
      </c>
    </row>
    <row r="5577" ht="15.75" customFormat="1" customHeight="1" s="41">
      <c r="B5577" s="416" t="inlineStr">
        <is>
          <t>E02005697</t>
        </is>
      </c>
      <c r="C5577" s="417" t="inlineStr">
        <is>
          <t>Wellingborough 006</t>
        </is>
      </c>
      <c r="D5577" s="417" t="inlineStr">
        <is>
          <t>E07000156</t>
        </is>
      </c>
      <c r="E5577" s="417" t="inlineStr">
        <is>
          <t>Wellingborough</t>
        </is>
      </c>
      <c r="F5577" s="417" t="inlineStr">
        <is>
          <t>East Midlands</t>
        </is>
      </c>
      <c r="G5577" s="380" t="inlineStr">
        <is>
          <t>RT Urban Medium</t>
        </is>
      </c>
      <c r="H5577" s="413" t="inlineStr">
        <is>
          <t>Other Urban</t>
        </is>
      </c>
    </row>
    <row r="5578" ht="15.75" customFormat="1" customHeight="1" s="41">
      <c r="B5578" s="416" t="inlineStr">
        <is>
          <t>E02005698</t>
        </is>
      </c>
      <c r="C5578" s="417" t="inlineStr">
        <is>
          <t>Wellingborough 007</t>
        </is>
      </c>
      <c r="D5578" s="417" t="inlineStr">
        <is>
          <t>E07000156</t>
        </is>
      </c>
      <c r="E5578" s="417" t="inlineStr">
        <is>
          <t>Wellingborough</t>
        </is>
      </c>
      <c r="F5578" s="417" t="inlineStr">
        <is>
          <t>East Midlands</t>
        </is>
      </c>
      <c r="G5578" s="380" t="inlineStr">
        <is>
          <t>RT Urban Medium</t>
        </is>
      </c>
      <c r="H5578" s="413" t="inlineStr">
        <is>
          <t>Other Urban</t>
        </is>
      </c>
    </row>
    <row r="5579" ht="15.75" customFormat="1" customHeight="1" s="41">
      <c r="B5579" s="416" t="inlineStr">
        <is>
          <t>E02005699</t>
        </is>
      </c>
      <c r="C5579" s="417" t="inlineStr">
        <is>
          <t>Wellingborough 008</t>
        </is>
      </c>
      <c r="D5579" s="417" t="inlineStr">
        <is>
          <t>E07000156</t>
        </is>
      </c>
      <c r="E5579" s="417" t="inlineStr">
        <is>
          <t>Wellingborough</t>
        </is>
      </c>
      <c r="F5579" s="417" t="inlineStr">
        <is>
          <t>East Midlands</t>
        </is>
      </c>
      <c r="G5579" s="380" t="inlineStr">
        <is>
          <t>RT Urban Medium</t>
        </is>
      </c>
      <c r="H5579" s="413" t="inlineStr">
        <is>
          <t>Other Urban</t>
        </is>
      </c>
    </row>
    <row r="5580" ht="15.75" customFormat="1" customHeight="1" s="41">
      <c r="B5580" s="416" t="inlineStr">
        <is>
          <t>E02005700</t>
        </is>
      </c>
      <c r="C5580" s="417" t="inlineStr">
        <is>
          <t>Wellingborough 009</t>
        </is>
      </c>
      <c r="D5580" s="417" t="inlineStr">
        <is>
          <t>E07000156</t>
        </is>
      </c>
      <c r="E5580" s="417" t="inlineStr">
        <is>
          <t>Wellingborough</t>
        </is>
      </c>
      <c r="F5580" s="417" t="inlineStr">
        <is>
          <t>East Midlands</t>
        </is>
      </c>
      <c r="G5580" s="380" t="inlineStr">
        <is>
          <t>RT Rural</t>
        </is>
      </c>
      <c r="H5580" s="413" t="inlineStr">
        <is>
          <t>Rural</t>
        </is>
      </c>
    </row>
    <row r="5581" ht="15.75" customFormat="1" customHeight="1" s="41">
      <c r="B5581" s="416" t="inlineStr">
        <is>
          <t>E02005701</t>
        </is>
      </c>
      <c r="C5581" s="417" t="inlineStr">
        <is>
          <t>Wellingborough 010</t>
        </is>
      </c>
      <c r="D5581" s="417" t="inlineStr">
        <is>
          <t>E07000156</t>
        </is>
      </c>
      <c r="E5581" s="417" t="inlineStr">
        <is>
          <t>Wellingborough</t>
        </is>
      </c>
      <c r="F5581" s="417" t="inlineStr">
        <is>
          <t>East Midlands</t>
        </is>
      </c>
      <c r="G5581" s="380" t="inlineStr">
        <is>
          <t>RT Rural</t>
        </is>
      </c>
      <c r="H5581" s="413" t="inlineStr">
        <is>
          <t>Rural</t>
        </is>
      </c>
    </row>
    <row r="5582" ht="15.75" customFormat="1" customHeight="1" s="41">
      <c r="B5582" s="416" t="inlineStr">
        <is>
          <t>E02005702</t>
        </is>
      </c>
      <c r="C5582" s="417" t="inlineStr">
        <is>
          <t>Northumberland 004</t>
        </is>
      </c>
      <c r="D5582" s="417" t="inlineStr">
        <is>
          <t>E06000048</t>
        </is>
      </c>
      <c r="E5582" s="417" t="inlineStr">
        <is>
          <t>Northumberland</t>
        </is>
      </c>
      <c r="F5582" s="417" t="inlineStr">
        <is>
          <t>North East</t>
        </is>
      </c>
      <c r="G5582" s="380" t="inlineStr">
        <is>
          <t>RT Rural</t>
        </is>
      </c>
      <c r="H5582" s="413" t="inlineStr">
        <is>
          <t>Rural</t>
        </is>
      </c>
    </row>
    <row r="5583" ht="15.75" customFormat="1" customHeight="1" s="41">
      <c r="B5583" s="416" t="inlineStr">
        <is>
          <t>E02005703</t>
        </is>
      </c>
      <c r="C5583" s="417" t="inlineStr">
        <is>
          <t>Northumberland 005</t>
        </is>
      </c>
      <c r="D5583" s="417" t="inlineStr">
        <is>
          <t>E06000048</t>
        </is>
      </c>
      <c r="E5583" s="417" t="inlineStr">
        <is>
          <t>Northumberland</t>
        </is>
      </c>
      <c r="F5583" s="417" t="inlineStr">
        <is>
          <t>North East</t>
        </is>
      </c>
      <c r="G5583" s="380" t="inlineStr">
        <is>
          <t>RT Rural</t>
        </is>
      </c>
      <c r="H5583" s="413" t="inlineStr">
        <is>
          <t>Rural</t>
        </is>
      </c>
    </row>
    <row r="5584" ht="15.75" customFormat="1" customHeight="1" s="41">
      <c r="B5584" s="416" t="inlineStr">
        <is>
          <t>E02005704</t>
        </is>
      </c>
      <c r="C5584" s="417" t="inlineStr">
        <is>
          <t>Northumberland 006</t>
        </is>
      </c>
      <c r="D5584" s="417" t="inlineStr">
        <is>
          <t>E06000048</t>
        </is>
      </c>
      <c r="E5584" s="417" t="inlineStr">
        <is>
          <t>Northumberland</t>
        </is>
      </c>
      <c r="F5584" s="417" t="inlineStr">
        <is>
          <t>North East</t>
        </is>
      </c>
      <c r="G5584" s="380" t="inlineStr">
        <is>
          <t>RT Rural</t>
        </is>
      </c>
      <c r="H5584" s="413" t="inlineStr">
        <is>
          <t>Rural</t>
        </is>
      </c>
    </row>
    <row r="5585" ht="15.75" customFormat="1" customHeight="1" s="41">
      <c r="B5585" s="416" t="inlineStr">
        <is>
          <t>E02005705</t>
        </is>
      </c>
      <c r="C5585" s="417" t="inlineStr">
        <is>
          <t>Northumberland 007</t>
        </is>
      </c>
      <c r="D5585" s="417" t="inlineStr">
        <is>
          <t>E06000048</t>
        </is>
      </c>
      <c r="E5585" s="417" t="inlineStr">
        <is>
          <t>Northumberland</t>
        </is>
      </c>
      <c r="F5585" s="417" t="inlineStr">
        <is>
          <t>North East</t>
        </is>
      </c>
      <c r="G5585" s="380" t="inlineStr">
        <is>
          <t>RT Rural</t>
        </is>
      </c>
      <c r="H5585" s="413" t="inlineStr">
        <is>
          <t>Rural</t>
        </is>
      </c>
    </row>
    <row r="5586" ht="15.75" customFormat="1" customHeight="1" s="41">
      <c r="B5586" s="416" t="inlineStr">
        <is>
          <t>E02005706</t>
        </is>
      </c>
      <c r="C5586" s="417" t="inlineStr">
        <is>
          <t>Northumberland 001</t>
        </is>
      </c>
      <c r="D5586" s="417" t="inlineStr">
        <is>
          <t>E06000048</t>
        </is>
      </c>
      <c r="E5586" s="417" t="inlineStr">
        <is>
          <t>Northumberland</t>
        </is>
      </c>
      <c r="F5586" s="417" t="inlineStr">
        <is>
          <t>North East</t>
        </is>
      </c>
      <c r="G5586" s="380" t="inlineStr">
        <is>
          <t>RT Urban Small</t>
        </is>
      </c>
      <c r="H5586" s="413" t="inlineStr">
        <is>
          <t>Other Urban</t>
        </is>
      </c>
    </row>
    <row r="5587" ht="15.75" customFormat="1" customHeight="1" s="41">
      <c r="B5587" s="416" t="inlineStr">
        <is>
          <t>E02005707</t>
        </is>
      </c>
      <c r="C5587" s="417" t="inlineStr">
        <is>
          <t>Northumberland 002</t>
        </is>
      </c>
      <c r="D5587" s="417" t="inlineStr">
        <is>
          <t>E06000048</t>
        </is>
      </c>
      <c r="E5587" s="417" t="inlineStr">
        <is>
          <t>Northumberland</t>
        </is>
      </c>
      <c r="F5587" s="417" t="inlineStr">
        <is>
          <t>North East</t>
        </is>
      </c>
      <c r="G5587" s="380" t="inlineStr">
        <is>
          <t>RT Rural</t>
        </is>
      </c>
      <c r="H5587" s="413" t="inlineStr">
        <is>
          <t>Rural</t>
        </is>
      </c>
    </row>
    <row r="5588" ht="15.75" customFormat="1" customHeight="1" s="41">
      <c r="B5588" s="416" t="inlineStr">
        <is>
          <t>E02005708</t>
        </is>
      </c>
      <c r="C5588" s="417" t="inlineStr">
        <is>
          <t>Northumberland 003</t>
        </is>
      </c>
      <c r="D5588" s="417" t="inlineStr">
        <is>
          <t>E06000048</t>
        </is>
      </c>
      <c r="E5588" s="417" t="inlineStr">
        <is>
          <t>Northumberland</t>
        </is>
      </c>
      <c r="F5588" s="417" t="inlineStr">
        <is>
          <t>North East</t>
        </is>
      </c>
      <c r="G5588" s="380" t="inlineStr">
        <is>
          <t>RT Rural</t>
        </is>
      </c>
      <c r="H5588" s="413" t="inlineStr">
        <is>
          <t>Rural</t>
        </is>
      </c>
    </row>
    <row r="5589" ht="15.75" customFormat="1" customHeight="1" s="41">
      <c r="B5589" s="416" t="inlineStr">
        <is>
          <t>E02005709</t>
        </is>
      </c>
      <c r="C5589" s="417" t="inlineStr">
        <is>
          <t>Northumberland 022</t>
        </is>
      </c>
      <c r="D5589" s="417" t="inlineStr">
        <is>
          <t>E06000048</t>
        </is>
      </c>
      <c r="E5589" s="417" t="inlineStr">
        <is>
          <t>Northumberland</t>
        </is>
      </c>
      <c r="F5589" s="417" t="inlineStr">
        <is>
          <t>North East</t>
        </is>
      </c>
      <c r="G5589" s="380" t="inlineStr">
        <is>
          <t>RT Urban Medium</t>
        </is>
      </c>
      <c r="H5589" s="413" t="inlineStr">
        <is>
          <t>Other Urban</t>
        </is>
      </c>
    </row>
    <row r="5590" ht="15.75" customFormat="1" customHeight="1" s="41">
      <c r="B5590" s="416" t="inlineStr">
        <is>
          <t>E02005710</t>
        </is>
      </c>
      <c r="C5590" s="417" t="inlineStr">
        <is>
          <t>Northumberland 023</t>
        </is>
      </c>
      <c r="D5590" s="417" t="inlineStr">
        <is>
          <t>E06000048</t>
        </is>
      </c>
      <c r="E5590" s="417" t="inlineStr">
        <is>
          <t>Northumberland</t>
        </is>
      </c>
      <c r="F5590" s="417" t="inlineStr">
        <is>
          <t>North East</t>
        </is>
      </c>
      <c r="G5590" s="380" t="inlineStr">
        <is>
          <t>RT Urban Medium</t>
        </is>
      </c>
      <c r="H5590" s="413" t="inlineStr">
        <is>
          <t>Other Urban</t>
        </is>
      </c>
    </row>
    <row r="5591" ht="15.75" customFormat="1" customHeight="1" s="41">
      <c r="B5591" s="416" t="inlineStr">
        <is>
          <t>E02005711</t>
        </is>
      </c>
      <c r="C5591" s="417" t="inlineStr">
        <is>
          <t>Northumberland 024</t>
        </is>
      </c>
      <c r="D5591" s="417" t="inlineStr">
        <is>
          <t>E06000048</t>
        </is>
      </c>
      <c r="E5591" s="417" t="inlineStr">
        <is>
          <t>Northumberland</t>
        </is>
      </c>
      <c r="F5591" s="417" t="inlineStr">
        <is>
          <t>North East</t>
        </is>
      </c>
      <c r="G5591" s="380" t="inlineStr">
        <is>
          <t>RT Urban Medium</t>
        </is>
      </c>
      <c r="H5591" s="413" t="inlineStr">
        <is>
          <t>Other Urban</t>
        </is>
      </c>
    </row>
    <row r="5592" ht="15.75" customFormat="1" customHeight="1" s="41">
      <c r="B5592" s="416" t="inlineStr">
        <is>
          <t>E02005712</t>
        </is>
      </c>
      <c r="C5592" s="417" t="inlineStr">
        <is>
          <t>Northumberland 025</t>
        </is>
      </c>
      <c r="D5592" s="417" t="inlineStr">
        <is>
          <t>E06000048</t>
        </is>
      </c>
      <c r="E5592" s="417" t="inlineStr">
        <is>
          <t>Northumberland</t>
        </is>
      </c>
      <c r="F5592" s="417" t="inlineStr">
        <is>
          <t>North East</t>
        </is>
      </c>
      <c r="G5592" s="380" t="inlineStr">
        <is>
          <t>RT Urban Medium</t>
        </is>
      </c>
      <c r="H5592" s="413" t="inlineStr">
        <is>
          <t>Other Urban</t>
        </is>
      </c>
    </row>
    <row r="5593" ht="15.75" customFormat="1" customHeight="1" s="41">
      <c r="B5593" s="416" t="inlineStr">
        <is>
          <t>E02005713</t>
        </is>
      </c>
      <c r="C5593" s="417" t="inlineStr">
        <is>
          <t>Northumberland 026</t>
        </is>
      </c>
      <c r="D5593" s="417" t="inlineStr">
        <is>
          <t>E06000048</t>
        </is>
      </c>
      <c r="E5593" s="417" t="inlineStr">
        <is>
          <t>Northumberland</t>
        </is>
      </c>
      <c r="F5593" s="417" t="inlineStr">
        <is>
          <t>North East</t>
        </is>
      </c>
      <c r="G5593" s="380" t="inlineStr">
        <is>
          <t>RT Urban Medium</t>
        </is>
      </c>
      <c r="H5593" s="413" t="inlineStr">
        <is>
          <t>Other Urban</t>
        </is>
      </c>
    </row>
    <row r="5594" ht="15.75" customFormat="1" customHeight="1" s="41">
      <c r="B5594" s="416" t="inlineStr">
        <is>
          <t>E02005714</t>
        </is>
      </c>
      <c r="C5594" s="417" t="inlineStr">
        <is>
          <t>Northumberland 027</t>
        </is>
      </c>
      <c r="D5594" s="417" t="inlineStr">
        <is>
          <t>E06000048</t>
        </is>
      </c>
      <c r="E5594" s="417" t="inlineStr">
        <is>
          <t>Northumberland</t>
        </is>
      </c>
      <c r="F5594" s="417" t="inlineStr">
        <is>
          <t>North East</t>
        </is>
      </c>
      <c r="G5594" s="380" t="inlineStr">
        <is>
          <t>RT Urban Medium</t>
        </is>
      </c>
      <c r="H5594" s="413" t="inlineStr">
        <is>
          <t>Other Urban</t>
        </is>
      </c>
    </row>
    <row r="5595" ht="15.75" customFormat="1" customHeight="1" s="41">
      <c r="B5595" s="416" t="inlineStr">
        <is>
          <t>E02005715</t>
        </is>
      </c>
      <c r="C5595" s="417" t="inlineStr">
        <is>
          <t>Northumberland 029</t>
        </is>
      </c>
      <c r="D5595" s="417" t="inlineStr">
        <is>
          <t>E06000048</t>
        </is>
      </c>
      <c r="E5595" s="417" t="inlineStr">
        <is>
          <t>Northumberland</t>
        </is>
      </c>
      <c r="F5595" s="417" t="inlineStr">
        <is>
          <t>North East</t>
        </is>
      </c>
      <c r="G5595" s="380" t="inlineStr">
        <is>
          <t>RT Urban Medium</t>
        </is>
      </c>
      <c r="H5595" s="413" t="inlineStr">
        <is>
          <t>Other Urban</t>
        </is>
      </c>
    </row>
    <row r="5596" ht="15.75" customFormat="1" customHeight="1" s="41">
      <c r="B5596" s="416" t="inlineStr">
        <is>
          <t>E02005716</t>
        </is>
      </c>
      <c r="C5596" s="417" t="inlineStr">
        <is>
          <t>Northumberland 028</t>
        </is>
      </c>
      <c r="D5596" s="417" t="inlineStr">
        <is>
          <t>E06000048</t>
        </is>
      </c>
      <c r="E5596" s="417" t="inlineStr">
        <is>
          <t>Northumberland</t>
        </is>
      </c>
      <c r="F5596" s="417" t="inlineStr">
        <is>
          <t>North East</t>
        </is>
      </c>
      <c r="G5596" s="380" t="inlineStr">
        <is>
          <t>RT Urban Medium</t>
        </is>
      </c>
      <c r="H5596" s="413" t="inlineStr">
        <is>
          <t>Other Urban</t>
        </is>
      </c>
    </row>
    <row r="5597" ht="15.75" customFormat="1" customHeight="1" s="41">
      <c r="B5597" s="416" t="inlineStr">
        <is>
          <t>E02005717</t>
        </is>
      </c>
      <c r="C5597" s="417" t="inlineStr">
        <is>
          <t>Northumberland 030</t>
        </is>
      </c>
      <c r="D5597" s="417" t="inlineStr">
        <is>
          <t>E06000048</t>
        </is>
      </c>
      <c r="E5597" s="417" t="inlineStr">
        <is>
          <t>Northumberland</t>
        </is>
      </c>
      <c r="F5597" s="417" t="inlineStr">
        <is>
          <t>North East</t>
        </is>
      </c>
      <c r="G5597" s="380" t="inlineStr">
        <is>
          <t>RT Rural</t>
        </is>
      </c>
      <c r="H5597" s="413" t="inlineStr">
        <is>
          <t>Rural</t>
        </is>
      </c>
    </row>
    <row r="5598" ht="15.75" customFormat="1" customHeight="1" s="41">
      <c r="B5598" s="416" t="inlineStr">
        <is>
          <t>E02005718</t>
        </is>
      </c>
      <c r="C5598" s="417" t="inlineStr">
        <is>
          <t>Northumberland 031</t>
        </is>
      </c>
      <c r="D5598" s="417" t="inlineStr">
        <is>
          <t>E06000048</t>
        </is>
      </c>
      <c r="E5598" s="417" t="inlineStr">
        <is>
          <t>Northumberland</t>
        </is>
      </c>
      <c r="F5598" s="417" t="inlineStr">
        <is>
          <t>North East</t>
        </is>
      </c>
      <c r="G5598" s="380" t="inlineStr">
        <is>
          <t>RT Urban Medium</t>
        </is>
      </c>
      <c r="H5598" s="413" t="inlineStr">
        <is>
          <t>Other Urban</t>
        </is>
      </c>
    </row>
    <row r="5599" ht="15.75" customFormat="1" customHeight="1" s="41">
      <c r="B5599" s="416" t="inlineStr">
        <is>
          <t>E02005719</t>
        </is>
      </c>
      <c r="C5599" s="417" t="inlineStr">
        <is>
          <t>Northumberland 032</t>
        </is>
      </c>
      <c r="D5599" s="417" t="inlineStr">
        <is>
          <t>E06000048</t>
        </is>
      </c>
      <c r="E5599" s="417" t="inlineStr">
        <is>
          <t>Northumberland</t>
        </is>
      </c>
      <c r="F5599" s="417" t="inlineStr">
        <is>
          <t>North East</t>
        </is>
      </c>
      <c r="G5599" s="380" t="inlineStr">
        <is>
          <t>RT Rural</t>
        </is>
      </c>
      <c r="H5599" s="413" t="inlineStr">
        <is>
          <t>Rural</t>
        </is>
      </c>
    </row>
    <row r="5600" ht="15.75" customFormat="1" customHeight="1" s="41">
      <c r="B5600" s="416" t="inlineStr">
        <is>
          <t>E02005720</t>
        </is>
      </c>
      <c r="C5600" s="417" t="inlineStr">
        <is>
          <t>Northumberland 008</t>
        </is>
      </c>
      <c r="D5600" s="417" t="inlineStr">
        <is>
          <t>E06000048</t>
        </is>
      </c>
      <c r="E5600" s="417" t="inlineStr">
        <is>
          <t>Northumberland</t>
        </is>
      </c>
      <c r="F5600" s="417" t="inlineStr">
        <is>
          <t>North East</t>
        </is>
      </c>
      <c r="G5600" s="380" t="inlineStr">
        <is>
          <t>RT Rural</t>
        </is>
      </c>
      <c r="H5600" s="413" t="inlineStr">
        <is>
          <t>Rural</t>
        </is>
      </c>
    </row>
    <row r="5601" ht="15.75" customFormat="1" customHeight="1" s="41">
      <c r="B5601" s="416" t="inlineStr">
        <is>
          <t>E02005721</t>
        </is>
      </c>
      <c r="C5601" s="417" t="inlineStr">
        <is>
          <t>Northumberland 011</t>
        </is>
      </c>
      <c r="D5601" s="417" t="inlineStr">
        <is>
          <t>E06000048</t>
        </is>
      </c>
      <c r="E5601" s="417" t="inlineStr">
        <is>
          <t>Northumberland</t>
        </is>
      </c>
      <c r="F5601" s="417" t="inlineStr">
        <is>
          <t>North East</t>
        </is>
      </c>
      <c r="G5601" s="380" t="inlineStr">
        <is>
          <t>RT Rural</t>
        </is>
      </c>
      <c r="H5601" s="413" t="inlineStr">
        <is>
          <t>Rural</t>
        </is>
      </c>
    </row>
    <row r="5602" ht="15.75" customFormat="1" customHeight="1" s="41">
      <c r="B5602" s="416" t="inlineStr">
        <is>
          <t>E02005722</t>
        </is>
      </c>
      <c r="C5602" s="417" t="inlineStr">
        <is>
          <t>Northumberland 015</t>
        </is>
      </c>
      <c r="D5602" s="417" t="inlineStr">
        <is>
          <t>E06000048</t>
        </is>
      </c>
      <c r="E5602" s="417" t="inlineStr">
        <is>
          <t>Northumberland</t>
        </is>
      </c>
      <c r="F5602" s="417" t="inlineStr">
        <is>
          <t>North East</t>
        </is>
      </c>
      <c r="G5602" s="380" t="inlineStr">
        <is>
          <t>RT Rural</t>
        </is>
      </c>
      <c r="H5602" s="413" t="inlineStr">
        <is>
          <t>Rural</t>
        </is>
      </c>
    </row>
    <row r="5603" ht="15.75" customFormat="1" customHeight="1" s="41">
      <c r="B5603" s="416" t="inlineStr">
        <is>
          <t>E02005723</t>
        </is>
      </c>
      <c r="C5603" s="417" t="inlineStr">
        <is>
          <t>Northumberland 016</t>
        </is>
      </c>
      <c r="D5603" s="417" t="inlineStr">
        <is>
          <t>E06000048</t>
        </is>
      </c>
      <c r="E5603" s="417" t="inlineStr">
        <is>
          <t>Northumberland</t>
        </is>
      </c>
      <c r="F5603" s="417" t="inlineStr">
        <is>
          <t>North East</t>
        </is>
      </c>
      <c r="G5603" s="380" t="inlineStr">
        <is>
          <t>RT Urban Small</t>
        </is>
      </c>
      <c r="H5603" s="413" t="inlineStr">
        <is>
          <t>Other Urban</t>
        </is>
      </c>
    </row>
    <row r="5604" ht="15.75" customFormat="1" customHeight="1" s="41">
      <c r="B5604" s="416" t="inlineStr">
        <is>
          <t>E02005724</t>
        </is>
      </c>
      <c r="C5604" s="417" t="inlineStr">
        <is>
          <t>Northumberland 018</t>
        </is>
      </c>
      <c r="D5604" s="417" t="inlineStr">
        <is>
          <t>E06000048</t>
        </is>
      </c>
      <c r="E5604" s="417" t="inlineStr">
        <is>
          <t>Northumberland</t>
        </is>
      </c>
      <c r="F5604" s="417" t="inlineStr">
        <is>
          <t>North East</t>
        </is>
      </c>
      <c r="G5604" s="380" t="inlineStr">
        <is>
          <t>RT Urban Small</t>
        </is>
      </c>
      <c r="H5604" s="413" t="inlineStr">
        <is>
          <t>Other Urban</t>
        </is>
      </c>
    </row>
    <row r="5605" ht="15.75" customFormat="1" customHeight="1" s="41">
      <c r="B5605" s="416" t="inlineStr">
        <is>
          <t>E02005725</t>
        </is>
      </c>
      <c r="C5605" s="417" t="inlineStr">
        <is>
          <t>Northumberland 033</t>
        </is>
      </c>
      <c r="D5605" s="417" t="inlineStr">
        <is>
          <t>E06000048</t>
        </is>
      </c>
      <c r="E5605" s="417" t="inlineStr">
        <is>
          <t>Northumberland</t>
        </is>
      </c>
      <c r="F5605" s="417" t="inlineStr">
        <is>
          <t>North East</t>
        </is>
      </c>
      <c r="G5605" s="380" t="inlineStr">
        <is>
          <t>RT Rural</t>
        </is>
      </c>
      <c r="H5605" s="413" t="inlineStr">
        <is>
          <t>Rural</t>
        </is>
      </c>
    </row>
    <row r="5606" ht="15.75" customFormat="1" customHeight="1" s="41">
      <c r="B5606" s="416" t="inlineStr">
        <is>
          <t>E02005726</t>
        </is>
      </c>
      <c r="C5606" s="417" t="inlineStr">
        <is>
          <t>Northumberland 034</t>
        </is>
      </c>
      <c r="D5606" s="417" t="inlineStr">
        <is>
          <t>E06000048</t>
        </is>
      </c>
      <c r="E5606" s="417" t="inlineStr">
        <is>
          <t>Northumberland</t>
        </is>
      </c>
      <c r="F5606" s="417" t="inlineStr">
        <is>
          <t>North East</t>
        </is>
      </c>
      <c r="G5606" s="380" t="inlineStr">
        <is>
          <t>RT Rural</t>
        </is>
      </c>
      <c r="H5606" s="413" t="inlineStr">
        <is>
          <t>Rural</t>
        </is>
      </c>
    </row>
    <row r="5607" ht="15.75" customFormat="1" customHeight="1" s="41">
      <c r="B5607" s="416" t="inlineStr">
        <is>
          <t>E02005727</t>
        </is>
      </c>
      <c r="C5607" s="417" t="inlineStr">
        <is>
          <t>Northumberland 019</t>
        </is>
      </c>
      <c r="D5607" s="417" t="inlineStr">
        <is>
          <t>E06000048</t>
        </is>
      </c>
      <c r="E5607" s="417" t="inlineStr">
        <is>
          <t>Northumberland</t>
        </is>
      </c>
      <c r="F5607" s="417" t="inlineStr">
        <is>
          <t>North East</t>
        </is>
      </c>
      <c r="G5607" s="380" t="inlineStr">
        <is>
          <t>RT Rural</t>
        </is>
      </c>
      <c r="H5607" s="413" t="inlineStr">
        <is>
          <t>Rural</t>
        </is>
      </c>
    </row>
    <row r="5608" ht="15.75" customFormat="1" customHeight="1" s="41">
      <c r="B5608" s="416" t="inlineStr">
        <is>
          <t>E02005728</t>
        </is>
      </c>
      <c r="C5608" s="417" t="inlineStr">
        <is>
          <t>Northumberland 037</t>
        </is>
      </c>
      <c r="D5608" s="417" t="inlineStr">
        <is>
          <t>E06000048</t>
        </is>
      </c>
      <c r="E5608" s="417" t="inlineStr">
        <is>
          <t>Northumberland</t>
        </is>
      </c>
      <c r="F5608" s="417" t="inlineStr">
        <is>
          <t>North East</t>
        </is>
      </c>
      <c r="G5608" s="380" t="inlineStr">
        <is>
          <t>RT Rural</t>
        </is>
      </c>
      <c r="H5608" s="413" t="inlineStr">
        <is>
          <t>Rural</t>
        </is>
      </c>
    </row>
    <row r="5609" ht="15.75" customFormat="1" customHeight="1" s="41">
      <c r="B5609" s="416" t="inlineStr">
        <is>
          <t>E02005729</t>
        </is>
      </c>
      <c r="C5609" s="417" t="inlineStr">
        <is>
          <t>Northumberland 036</t>
        </is>
      </c>
      <c r="D5609" s="417" t="inlineStr">
        <is>
          <t>E06000048</t>
        </is>
      </c>
      <c r="E5609" s="417" t="inlineStr">
        <is>
          <t>Northumberland</t>
        </is>
      </c>
      <c r="F5609" s="417" t="inlineStr">
        <is>
          <t>North East</t>
        </is>
      </c>
      <c r="G5609" s="380" t="inlineStr">
        <is>
          <t>RT Rural</t>
        </is>
      </c>
      <c r="H5609" s="413" t="inlineStr">
        <is>
          <t>Rural</t>
        </is>
      </c>
    </row>
    <row r="5610" ht="15.75" customFormat="1" customHeight="1" s="41">
      <c r="B5610" s="416" t="inlineStr">
        <is>
          <t>E02005730</t>
        </is>
      </c>
      <c r="C5610" s="417" t="inlineStr">
        <is>
          <t>Northumberland 035</t>
        </is>
      </c>
      <c r="D5610" s="417" t="inlineStr">
        <is>
          <t>E06000048</t>
        </is>
      </c>
      <c r="E5610" s="417" t="inlineStr">
        <is>
          <t>Northumberland</t>
        </is>
      </c>
      <c r="F5610" s="417" t="inlineStr">
        <is>
          <t>North East</t>
        </is>
      </c>
      <c r="G5610" s="380" t="inlineStr">
        <is>
          <t>RT Rural</t>
        </is>
      </c>
      <c r="H5610" s="413" t="inlineStr">
        <is>
          <t>Rural</t>
        </is>
      </c>
    </row>
    <row r="5611" ht="15.75" customFormat="1" customHeight="1" s="41">
      <c r="B5611" s="416" t="inlineStr">
        <is>
          <t>E02005731</t>
        </is>
      </c>
      <c r="C5611" s="417" t="inlineStr">
        <is>
          <t>Northumberland 038</t>
        </is>
      </c>
      <c r="D5611" s="417" t="inlineStr">
        <is>
          <t>E06000048</t>
        </is>
      </c>
      <c r="E5611" s="417" t="inlineStr">
        <is>
          <t>Northumberland</t>
        </is>
      </c>
      <c r="F5611" s="417" t="inlineStr">
        <is>
          <t>North East</t>
        </is>
      </c>
      <c r="G5611" s="380" t="inlineStr">
        <is>
          <t>RT Urban Small</t>
        </is>
      </c>
      <c r="H5611" s="413" t="inlineStr">
        <is>
          <t>Other Urban</t>
        </is>
      </c>
    </row>
    <row r="5612" ht="15.75" customFormat="1" customHeight="1" s="41">
      <c r="B5612" s="416" t="inlineStr">
        <is>
          <t>E02005732</t>
        </is>
      </c>
      <c r="C5612" s="417" t="inlineStr">
        <is>
          <t>Northumberland 039</t>
        </is>
      </c>
      <c r="D5612" s="417" t="inlineStr">
        <is>
          <t>E06000048</t>
        </is>
      </c>
      <c r="E5612" s="417" t="inlineStr">
        <is>
          <t>Northumberland</t>
        </is>
      </c>
      <c r="F5612" s="417" t="inlineStr">
        <is>
          <t>North East</t>
        </is>
      </c>
      <c r="G5612" s="380" t="inlineStr">
        <is>
          <t>RT Rural</t>
        </is>
      </c>
      <c r="H5612" s="413" t="inlineStr">
        <is>
          <t>Rural</t>
        </is>
      </c>
    </row>
    <row r="5613" ht="15.75" customFormat="1" customHeight="1" s="41">
      <c r="B5613" s="416" t="inlineStr">
        <is>
          <t>E02005733</t>
        </is>
      </c>
      <c r="C5613" s="417" t="inlineStr">
        <is>
          <t>Northumberland 040</t>
        </is>
      </c>
      <c r="D5613" s="417" t="inlineStr">
        <is>
          <t>E06000048</t>
        </is>
      </c>
      <c r="E5613" s="417" t="inlineStr">
        <is>
          <t>Northumberland</t>
        </is>
      </c>
      <c r="F5613" s="417" t="inlineStr">
        <is>
          <t>North East</t>
        </is>
      </c>
      <c r="G5613" s="380" t="inlineStr">
        <is>
          <t>RT Rural</t>
        </is>
      </c>
      <c r="H5613" s="413" t="inlineStr">
        <is>
          <t>Rural</t>
        </is>
      </c>
    </row>
    <row r="5614" ht="15.75" customFormat="1" customHeight="1" s="41">
      <c r="B5614" s="416" t="inlineStr">
        <is>
          <t>E02005734</t>
        </is>
      </c>
      <c r="C5614" s="417" t="inlineStr">
        <is>
          <t>Northumberland 009</t>
        </is>
      </c>
      <c r="D5614" s="417" t="inlineStr">
        <is>
          <t>E06000048</t>
        </is>
      </c>
      <c r="E5614" s="417" t="inlineStr">
        <is>
          <t>Northumberland</t>
        </is>
      </c>
      <c r="F5614" s="417" t="inlineStr">
        <is>
          <t>North East</t>
        </is>
      </c>
      <c r="G5614" s="380" t="inlineStr">
        <is>
          <t>RT Rural</t>
        </is>
      </c>
      <c r="H5614" s="413" t="inlineStr">
        <is>
          <t>Rural</t>
        </is>
      </c>
    </row>
    <row r="5615" ht="15.75" customFormat="1" customHeight="1" s="41">
      <c r="B5615" s="416" t="inlineStr">
        <is>
          <t>E02005735</t>
        </is>
      </c>
      <c r="C5615" s="417" t="inlineStr">
        <is>
          <t>Northumberland 010</t>
        </is>
      </c>
      <c r="D5615" s="417" t="inlineStr">
        <is>
          <t>E06000048</t>
        </is>
      </c>
      <c r="E5615" s="417" t="inlineStr">
        <is>
          <t>Northumberland</t>
        </is>
      </c>
      <c r="F5615" s="417" t="inlineStr">
        <is>
          <t>North East</t>
        </is>
      </c>
      <c r="G5615" s="380" t="inlineStr">
        <is>
          <t>RT Urban Medium</t>
        </is>
      </c>
      <c r="H5615" s="413" t="inlineStr">
        <is>
          <t>Other Urban</t>
        </is>
      </c>
    </row>
    <row r="5616" ht="15.75" customFormat="1" customHeight="1" s="41">
      <c r="B5616" s="416" t="inlineStr">
        <is>
          <t>E02005736</t>
        </is>
      </c>
      <c r="C5616" s="417" t="inlineStr">
        <is>
          <t>Northumberland 013</t>
        </is>
      </c>
      <c r="D5616" s="417" t="inlineStr">
        <is>
          <t>E06000048</t>
        </is>
      </c>
      <c r="E5616" s="417" t="inlineStr">
        <is>
          <t>Northumberland</t>
        </is>
      </c>
      <c r="F5616" s="417" t="inlineStr">
        <is>
          <t>North East</t>
        </is>
      </c>
      <c r="G5616" s="380" t="inlineStr">
        <is>
          <t>RT Urban Medium</t>
        </is>
      </c>
      <c r="H5616" s="413" t="inlineStr">
        <is>
          <t>Other Urban</t>
        </is>
      </c>
    </row>
    <row r="5617" ht="15.75" customFormat="1" customHeight="1" s="41">
      <c r="B5617" s="416" t="inlineStr">
        <is>
          <t>E02005737</t>
        </is>
      </c>
      <c r="C5617" s="417" t="inlineStr">
        <is>
          <t>Northumberland 012</t>
        </is>
      </c>
      <c r="D5617" s="417" t="inlineStr">
        <is>
          <t>E06000048</t>
        </is>
      </c>
      <c r="E5617" s="417" t="inlineStr">
        <is>
          <t>Northumberland</t>
        </is>
      </c>
      <c r="F5617" s="417" t="inlineStr">
        <is>
          <t>North East</t>
        </is>
      </c>
      <c r="G5617" s="380" t="inlineStr">
        <is>
          <t>RT Urban Medium</t>
        </is>
      </c>
      <c r="H5617" s="413" t="inlineStr">
        <is>
          <t>Other Urban</t>
        </is>
      </c>
    </row>
    <row r="5618" ht="15.75" customFormat="1" customHeight="1" s="41">
      <c r="B5618" s="416" t="inlineStr">
        <is>
          <t>E02005738</t>
        </is>
      </c>
      <c r="C5618" s="417" t="inlineStr">
        <is>
          <t>Northumberland 014</t>
        </is>
      </c>
      <c r="D5618" s="417" t="inlineStr">
        <is>
          <t>E06000048</t>
        </is>
      </c>
      <c r="E5618" s="417" t="inlineStr">
        <is>
          <t>Northumberland</t>
        </is>
      </c>
      <c r="F5618" s="417" t="inlineStr">
        <is>
          <t>North East</t>
        </is>
      </c>
      <c r="G5618" s="380" t="inlineStr">
        <is>
          <t>RT Urban Medium</t>
        </is>
      </c>
      <c r="H5618" s="413" t="inlineStr">
        <is>
          <t>Other Urban</t>
        </is>
      </c>
    </row>
    <row r="5619" ht="15.75" customFormat="1" customHeight="1" s="41">
      <c r="B5619" s="416" t="inlineStr">
        <is>
          <t>E02005739</t>
        </is>
      </c>
      <c r="C5619" s="417" t="inlineStr">
        <is>
          <t>Northumberland 017</t>
        </is>
      </c>
      <c r="D5619" s="417" t="inlineStr">
        <is>
          <t>E06000048</t>
        </is>
      </c>
      <c r="E5619" s="417" t="inlineStr">
        <is>
          <t>Northumberland</t>
        </is>
      </c>
      <c r="F5619" s="417" t="inlineStr">
        <is>
          <t>North East</t>
        </is>
      </c>
      <c r="G5619" s="380" t="inlineStr">
        <is>
          <t>RT Rural</t>
        </is>
      </c>
      <c r="H5619" s="413" t="inlineStr">
        <is>
          <t>Rural</t>
        </is>
      </c>
    </row>
    <row r="5620" ht="15.75" customFormat="1" customHeight="1" s="41">
      <c r="B5620" s="416" t="inlineStr">
        <is>
          <t>E02005740</t>
        </is>
      </c>
      <c r="C5620" s="417" t="inlineStr">
        <is>
          <t>Northumberland 020</t>
        </is>
      </c>
      <c r="D5620" s="417" t="inlineStr">
        <is>
          <t>E06000048</t>
        </is>
      </c>
      <c r="E5620" s="417" t="inlineStr">
        <is>
          <t>Northumberland</t>
        </is>
      </c>
      <c r="F5620" s="417" t="inlineStr">
        <is>
          <t>North East</t>
        </is>
      </c>
      <c r="G5620" s="380" t="inlineStr">
        <is>
          <t>RT Urban Small</t>
        </is>
      </c>
      <c r="H5620" s="413" t="inlineStr">
        <is>
          <t>Other Urban</t>
        </is>
      </c>
    </row>
    <row r="5621" ht="15.75" customFormat="1" customHeight="1" s="41">
      <c r="B5621" s="416" t="inlineStr">
        <is>
          <t>E02005741</t>
        </is>
      </c>
      <c r="C5621" s="417" t="inlineStr">
        <is>
          <t>Northumberland 021</t>
        </is>
      </c>
      <c r="D5621" s="417" t="inlineStr">
        <is>
          <t>E06000048</t>
        </is>
      </c>
      <c r="E5621" s="417" t="inlineStr">
        <is>
          <t>Northumberland</t>
        </is>
      </c>
      <c r="F5621" s="417" t="inlineStr">
        <is>
          <t>North East</t>
        </is>
      </c>
      <c r="G5621" s="380" t="inlineStr">
        <is>
          <t>RT Rural</t>
        </is>
      </c>
      <c r="H5621" s="413" t="inlineStr">
        <is>
          <t>Rural</t>
        </is>
      </c>
    </row>
    <row r="5622" ht="15.75" customFormat="1" customHeight="1" s="41">
      <c r="B5622" s="416" t="inlineStr">
        <is>
          <t>E02005742</t>
        </is>
      </c>
      <c r="C5622" s="417" t="inlineStr">
        <is>
          <t>Craven 001</t>
        </is>
      </c>
      <c r="D5622" s="417" t="inlineStr">
        <is>
          <t>E07000163</t>
        </is>
      </c>
      <c r="E5622" s="417" t="inlineStr">
        <is>
          <t>Craven</t>
        </is>
      </c>
      <c r="F5622" s="417" t="inlineStr">
        <is>
          <t>Yorkshire and The Humber</t>
        </is>
      </c>
      <c r="G5622" s="380" t="inlineStr">
        <is>
          <t>RT Rural</t>
        </is>
      </c>
      <c r="H5622" s="413" t="inlineStr">
        <is>
          <t>Rural</t>
        </is>
      </c>
    </row>
    <row r="5623" ht="15.75" customFormat="1" customHeight="1" s="41">
      <c r="B5623" s="416" t="inlineStr">
        <is>
          <t>E02005743</t>
        </is>
      </c>
      <c r="C5623" s="417" t="inlineStr">
        <is>
          <t>Craven 002</t>
        </is>
      </c>
      <c r="D5623" s="417" t="inlineStr">
        <is>
          <t>E07000163</t>
        </is>
      </c>
      <c r="E5623" s="417" t="inlineStr">
        <is>
          <t>Craven</t>
        </is>
      </c>
      <c r="F5623" s="417" t="inlineStr">
        <is>
          <t>Yorkshire and The Humber</t>
        </is>
      </c>
      <c r="G5623" s="380" t="inlineStr">
        <is>
          <t>RT Rural</t>
        </is>
      </c>
      <c r="H5623" s="413" t="inlineStr">
        <is>
          <t>Rural</t>
        </is>
      </c>
    </row>
    <row r="5624" ht="15.75" customFormat="1" customHeight="1" s="41">
      <c r="B5624" s="416" t="inlineStr">
        <is>
          <t>E02005744</t>
        </is>
      </c>
      <c r="C5624" s="417" t="inlineStr">
        <is>
          <t>Craven 003</t>
        </is>
      </c>
      <c r="D5624" s="417" t="inlineStr">
        <is>
          <t>E07000163</t>
        </is>
      </c>
      <c r="E5624" s="417" t="inlineStr">
        <is>
          <t>Craven</t>
        </is>
      </c>
      <c r="F5624" s="417" t="inlineStr">
        <is>
          <t>Yorkshire and The Humber</t>
        </is>
      </c>
      <c r="G5624" s="380" t="inlineStr">
        <is>
          <t>RT Rural</t>
        </is>
      </c>
      <c r="H5624" s="413" t="inlineStr">
        <is>
          <t>Rural</t>
        </is>
      </c>
    </row>
    <row r="5625" ht="15.75" customFormat="1" customHeight="1" s="41">
      <c r="B5625" s="416" t="inlineStr">
        <is>
          <t>E02005745</t>
        </is>
      </c>
      <c r="C5625" s="417" t="inlineStr">
        <is>
          <t>Craven 004</t>
        </is>
      </c>
      <c r="D5625" s="417" t="inlineStr">
        <is>
          <t>E07000163</t>
        </is>
      </c>
      <c r="E5625" s="417" t="inlineStr">
        <is>
          <t>Craven</t>
        </is>
      </c>
      <c r="F5625" s="417" t="inlineStr">
        <is>
          <t>Yorkshire and The Humber</t>
        </is>
      </c>
      <c r="G5625" s="380" t="inlineStr">
        <is>
          <t>RT Rural</t>
        </is>
      </c>
      <c r="H5625" s="413" t="inlineStr">
        <is>
          <t>Rural</t>
        </is>
      </c>
    </row>
    <row r="5626" ht="15.75" customFormat="1" customHeight="1" s="41">
      <c r="B5626" s="416" t="inlineStr">
        <is>
          <t>E02005746</t>
        </is>
      </c>
      <c r="C5626" s="417" t="inlineStr">
        <is>
          <t>Craven 005</t>
        </is>
      </c>
      <c r="D5626" s="417" t="inlineStr">
        <is>
          <t>E07000163</t>
        </is>
      </c>
      <c r="E5626" s="417" t="inlineStr">
        <is>
          <t>Craven</t>
        </is>
      </c>
      <c r="F5626" s="417" t="inlineStr">
        <is>
          <t>Yorkshire and The Humber</t>
        </is>
      </c>
      <c r="G5626" s="380" t="inlineStr">
        <is>
          <t>RT Urban Small</t>
        </is>
      </c>
      <c r="H5626" s="413" t="inlineStr">
        <is>
          <t>Other Urban</t>
        </is>
      </c>
    </row>
    <row r="5627" ht="15.75" customFormat="1" customHeight="1" s="41">
      <c r="B5627" s="416" t="inlineStr">
        <is>
          <t>E02005747</t>
        </is>
      </c>
      <c r="C5627" s="417" t="inlineStr">
        <is>
          <t>Craven 006</t>
        </is>
      </c>
      <c r="D5627" s="417" t="inlineStr">
        <is>
          <t>E07000163</t>
        </is>
      </c>
      <c r="E5627" s="417" t="inlineStr">
        <is>
          <t>Craven</t>
        </is>
      </c>
      <c r="F5627" s="417" t="inlineStr">
        <is>
          <t>Yorkshire and The Humber</t>
        </is>
      </c>
      <c r="G5627" s="380" t="inlineStr">
        <is>
          <t>RT Urban Small</t>
        </is>
      </c>
      <c r="H5627" s="413" t="inlineStr">
        <is>
          <t>Other Urban</t>
        </is>
      </c>
    </row>
    <row r="5628" ht="15.75" customFormat="1" customHeight="1" s="41">
      <c r="B5628" s="416" t="inlineStr">
        <is>
          <t>E02005748</t>
        </is>
      </c>
      <c r="C5628" s="417" t="inlineStr">
        <is>
          <t>Craven 007</t>
        </is>
      </c>
      <c r="D5628" s="417" t="inlineStr">
        <is>
          <t>E07000163</t>
        </is>
      </c>
      <c r="E5628" s="417" t="inlineStr">
        <is>
          <t>Craven</t>
        </is>
      </c>
      <c r="F5628" s="417" t="inlineStr">
        <is>
          <t>Yorkshire and The Humber</t>
        </is>
      </c>
      <c r="G5628" s="380" t="inlineStr">
        <is>
          <t>RT Rural</t>
        </is>
      </c>
      <c r="H5628" s="413" t="inlineStr">
        <is>
          <t>Rural</t>
        </is>
      </c>
    </row>
    <row r="5629" ht="15.75" customFormat="1" customHeight="1" s="41">
      <c r="B5629" s="416" t="inlineStr">
        <is>
          <t>E02005749</t>
        </is>
      </c>
      <c r="C5629" s="417" t="inlineStr">
        <is>
          <t>Craven 008</t>
        </is>
      </c>
      <c r="D5629" s="417" t="inlineStr">
        <is>
          <t>E07000163</t>
        </is>
      </c>
      <c r="E5629" s="417" t="inlineStr">
        <is>
          <t>Craven</t>
        </is>
      </c>
      <c r="F5629" s="417" t="inlineStr">
        <is>
          <t>Yorkshire and The Humber</t>
        </is>
      </c>
      <c r="G5629" s="380" t="inlineStr">
        <is>
          <t>RT Rural</t>
        </is>
      </c>
      <c r="H5629" s="413" t="inlineStr">
        <is>
          <t>Rural</t>
        </is>
      </c>
    </row>
    <row r="5630" ht="15.75" customFormat="1" customHeight="1" s="41">
      <c r="B5630" s="416" t="inlineStr">
        <is>
          <t>E02005750</t>
        </is>
      </c>
      <c r="C5630" s="417" t="inlineStr">
        <is>
          <t>Hambleton 001</t>
        </is>
      </c>
      <c r="D5630" s="417" t="inlineStr">
        <is>
          <t>E07000164</t>
        </is>
      </c>
      <c r="E5630" s="417" t="inlineStr">
        <is>
          <t>Hambleton</t>
        </is>
      </c>
      <c r="F5630" s="417" t="inlineStr">
        <is>
          <t>Yorkshire and The Humber</t>
        </is>
      </c>
      <c r="G5630" s="380" t="inlineStr">
        <is>
          <t>RT Rural</t>
        </is>
      </c>
      <c r="H5630" s="413" t="inlineStr">
        <is>
          <t>Rural</t>
        </is>
      </c>
    </row>
    <row r="5631" ht="15.75" customFormat="1" customHeight="1" s="41">
      <c r="B5631" s="416" t="inlineStr">
        <is>
          <t>E02005751</t>
        </is>
      </c>
      <c r="C5631" s="417" t="inlineStr">
        <is>
          <t>Hambleton 002</t>
        </is>
      </c>
      <c r="D5631" s="417" t="inlineStr">
        <is>
          <t>E07000164</t>
        </is>
      </c>
      <c r="E5631" s="417" t="inlineStr">
        <is>
          <t>Hambleton</t>
        </is>
      </c>
      <c r="F5631" s="417" t="inlineStr">
        <is>
          <t>Yorkshire and The Humber</t>
        </is>
      </c>
      <c r="G5631" s="380" t="inlineStr">
        <is>
          <t>RT Rural</t>
        </is>
      </c>
      <c r="H5631" s="413" t="inlineStr">
        <is>
          <t>Rural</t>
        </is>
      </c>
    </row>
    <row r="5632" ht="15.75" customFormat="1" customHeight="1" s="41">
      <c r="B5632" s="416" t="inlineStr">
        <is>
          <t>E02005752</t>
        </is>
      </c>
      <c r="C5632" s="417" t="inlineStr">
        <is>
          <t>Hambleton 003</t>
        </is>
      </c>
      <c r="D5632" s="417" t="inlineStr">
        <is>
          <t>E07000164</t>
        </is>
      </c>
      <c r="E5632" s="417" t="inlineStr">
        <is>
          <t>Hambleton</t>
        </is>
      </c>
      <c r="F5632" s="417" t="inlineStr">
        <is>
          <t>Yorkshire and The Humber</t>
        </is>
      </c>
      <c r="G5632" s="380" t="inlineStr">
        <is>
          <t>RT Rural</t>
        </is>
      </c>
      <c r="H5632" s="413" t="inlineStr">
        <is>
          <t>Rural</t>
        </is>
      </c>
    </row>
    <row r="5633" ht="15.75" customFormat="1" customHeight="1" s="41">
      <c r="B5633" s="416" t="inlineStr">
        <is>
          <t>E02005753</t>
        </is>
      </c>
      <c r="C5633" s="417" t="inlineStr">
        <is>
          <t>Hambleton 004</t>
        </is>
      </c>
      <c r="D5633" s="417" t="inlineStr">
        <is>
          <t>E07000164</t>
        </is>
      </c>
      <c r="E5633" s="417" t="inlineStr">
        <is>
          <t>Hambleton</t>
        </is>
      </c>
      <c r="F5633" s="417" t="inlineStr">
        <is>
          <t>Yorkshire and The Humber</t>
        </is>
      </c>
      <c r="G5633" s="380" t="inlineStr">
        <is>
          <t>RT Urban Small</t>
        </is>
      </c>
      <c r="H5633" s="413" t="inlineStr">
        <is>
          <t>Other Urban</t>
        </is>
      </c>
    </row>
    <row r="5634" ht="15.75" customFormat="1" customHeight="1" s="41">
      <c r="B5634" s="416" t="inlineStr">
        <is>
          <t>E02005754</t>
        </is>
      </c>
      <c r="C5634" s="417" t="inlineStr">
        <is>
          <t>Hambleton 005</t>
        </is>
      </c>
      <c r="D5634" s="417" t="inlineStr">
        <is>
          <t>E07000164</t>
        </is>
      </c>
      <c r="E5634" s="417" t="inlineStr">
        <is>
          <t>Hambleton</t>
        </is>
      </c>
      <c r="F5634" s="417" t="inlineStr">
        <is>
          <t>Yorkshire and The Humber</t>
        </is>
      </c>
      <c r="G5634" s="380" t="inlineStr">
        <is>
          <t>RT Rural</t>
        </is>
      </c>
      <c r="H5634" s="413" t="inlineStr">
        <is>
          <t>Rural</t>
        </is>
      </c>
    </row>
    <row r="5635" ht="15.75" customFormat="1" customHeight="1" s="41">
      <c r="B5635" s="416" t="inlineStr">
        <is>
          <t>E02005755</t>
        </is>
      </c>
      <c r="C5635" s="417" t="inlineStr">
        <is>
          <t>Hambleton 006</t>
        </is>
      </c>
      <c r="D5635" s="417" t="inlineStr">
        <is>
          <t>E07000164</t>
        </is>
      </c>
      <c r="E5635" s="417" t="inlineStr">
        <is>
          <t>Hambleton</t>
        </is>
      </c>
      <c r="F5635" s="417" t="inlineStr">
        <is>
          <t>Yorkshire and The Humber</t>
        </is>
      </c>
      <c r="G5635" s="380" t="inlineStr">
        <is>
          <t>RT Rural</t>
        </is>
      </c>
      <c r="H5635" s="413" t="inlineStr">
        <is>
          <t>Rural</t>
        </is>
      </c>
    </row>
    <row r="5636" ht="15.75" customFormat="1" customHeight="1" s="41">
      <c r="B5636" s="416" t="inlineStr">
        <is>
          <t>E02005756</t>
        </is>
      </c>
      <c r="C5636" s="417" t="inlineStr">
        <is>
          <t>Hambleton 007</t>
        </is>
      </c>
      <c r="D5636" s="417" t="inlineStr">
        <is>
          <t>E07000164</t>
        </is>
      </c>
      <c r="E5636" s="417" t="inlineStr">
        <is>
          <t>Hambleton</t>
        </is>
      </c>
      <c r="F5636" s="417" t="inlineStr">
        <is>
          <t>Yorkshire and The Humber</t>
        </is>
      </c>
      <c r="G5636" s="380" t="inlineStr">
        <is>
          <t>RT Rural</t>
        </is>
      </c>
      <c r="H5636" s="413" t="inlineStr">
        <is>
          <t>Rural</t>
        </is>
      </c>
    </row>
    <row r="5637" ht="15.75" customFormat="1" customHeight="1" s="41">
      <c r="B5637" s="416" t="inlineStr">
        <is>
          <t>E02005757</t>
        </is>
      </c>
      <c r="C5637" s="417" t="inlineStr">
        <is>
          <t>Hambleton 008</t>
        </is>
      </c>
      <c r="D5637" s="417" t="inlineStr">
        <is>
          <t>E07000164</t>
        </is>
      </c>
      <c r="E5637" s="417" t="inlineStr">
        <is>
          <t>Hambleton</t>
        </is>
      </c>
      <c r="F5637" s="417" t="inlineStr">
        <is>
          <t>Yorkshire and The Humber</t>
        </is>
      </c>
      <c r="G5637" s="380" t="inlineStr">
        <is>
          <t>RT Rural</t>
        </is>
      </c>
      <c r="H5637" s="413" t="inlineStr">
        <is>
          <t>Rural</t>
        </is>
      </c>
    </row>
    <row r="5638" ht="15.75" customFormat="1" customHeight="1" s="41">
      <c r="B5638" s="416" t="inlineStr">
        <is>
          <t>E02005758</t>
        </is>
      </c>
      <c r="C5638" s="417" t="inlineStr">
        <is>
          <t>Hambleton 009</t>
        </is>
      </c>
      <c r="D5638" s="417" t="inlineStr">
        <is>
          <t>E07000164</t>
        </is>
      </c>
      <c r="E5638" s="417" t="inlineStr">
        <is>
          <t>Hambleton</t>
        </is>
      </c>
      <c r="F5638" s="417" t="inlineStr">
        <is>
          <t>Yorkshire and The Humber</t>
        </is>
      </c>
      <c r="G5638" s="380" t="inlineStr">
        <is>
          <t>RT Rural</t>
        </is>
      </c>
      <c r="H5638" s="413" t="inlineStr">
        <is>
          <t>Rural</t>
        </is>
      </c>
    </row>
    <row r="5639" ht="15.75" customFormat="1" customHeight="1" s="41">
      <c r="B5639" s="416" t="inlineStr">
        <is>
          <t>E02005759</t>
        </is>
      </c>
      <c r="C5639" s="417" t="inlineStr">
        <is>
          <t>Hambleton 010</t>
        </is>
      </c>
      <c r="D5639" s="417" t="inlineStr">
        <is>
          <t>E07000164</t>
        </is>
      </c>
      <c r="E5639" s="417" t="inlineStr">
        <is>
          <t>Hambleton</t>
        </is>
      </c>
      <c r="F5639" s="417" t="inlineStr">
        <is>
          <t>Yorkshire and The Humber</t>
        </is>
      </c>
      <c r="G5639" s="380" t="inlineStr">
        <is>
          <t>RT Rural</t>
        </is>
      </c>
      <c r="H5639" s="413" t="inlineStr">
        <is>
          <t>Rural</t>
        </is>
      </c>
    </row>
    <row r="5640" ht="15.75" customFormat="1" customHeight="1" s="41">
      <c r="B5640" s="416" t="inlineStr">
        <is>
          <t>E02005760</t>
        </is>
      </c>
      <c r="C5640" s="417" t="inlineStr">
        <is>
          <t>Hambleton 011</t>
        </is>
      </c>
      <c r="D5640" s="417" t="inlineStr">
        <is>
          <t>E07000164</t>
        </is>
      </c>
      <c r="E5640" s="417" t="inlineStr">
        <is>
          <t>Hambleton</t>
        </is>
      </c>
      <c r="F5640" s="417" t="inlineStr">
        <is>
          <t>Yorkshire and The Humber</t>
        </is>
      </c>
      <c r="G5640" s="380" t="inlineStr">
        <is>
          <t>RT Rural</t>
        </is>
      </c>
      <c r="H5640" s="413" t="inlineStr">
        <is>
          <t>Rural</t>
        </is>
      </c>
    </row>
    <row r="5641" ht="15.75" customFormat="1" customHeight="1" s="41">
      <c r="B5641" s="416" t="inlineStr">
        <is>
          <t>E02005761</t>
        </is>
      </c>
      <c r="C5641" s="417" t="inlineStr">
        <is>
          <t>Harrogate 001</t>
        </is>
      </c>
      <c r="D5641" s="417" t="inlineStr">
        <is>
          <t>E07000165</t>
        </is>
      </c>
      <c r="E5641" s="417" t="inlineStr">
        <is>
          <t>Harrogate</t>
        </is>
      </c>
      <c r="F5641" s="417" t="inlineStr">
        <is>
          <t>Yorkshire and The Humber</t>
        </is>
      </c>
      <c r="G5641" s="380" t="inlineStr">
        <is>
          <t>RT Rural</t>
        </is>
      </c>
      <c r="H5641" s="413" t="inlineStr">
        <is>
          <t>Rural</t>
        </is>
      </c>
    </row>
    <row r="5642" ht="15.75" customFormat="1" customHeight="1" s="41">
      <c r="B5642" s="416" t="inlineStr">
        <is>
          <t>E02005762</t>
        </is>
      </c>
      <c r="C5642" s="417" t="inlineStr">
        <is>
          <t>Harrogate 002</t>
        </is>
      </c>
      <c r="D5642" s="417" t="inlineStr">
        <is>
          <t>E07000165</t>
        </is>
      </c>
      <c r="E5642" s="417" t="inlineStr">
        <is>
          <t>Harrogate</t>
        </is>
      </c>
      <c r="F5642" s="417" t="inlineStr">
        <is>
          <t>Yorkshire and The Humber</t>
        </is>
      </c>
      <c r="G5642" s="380" t="inlineStr">
        <is>
          <t>RT Urban Small</t>
        </is>
      </c>
      <c r="H5642" s="413" t="inlineStr">
        <is>
          <t>Other Urban</t>
        </is>
      </c>
    </row>
    <row r="5643" ht="15.75" customFormat="1" customHeight="1" s="41">
      <c r="B5643" s="416" t="inlineStr">
        <is>
          <t>E02005763</t>
        </is>
      </c>
      <c r="C5643" s="417" t="inlineStr">
        <is>
          <t>Harrogate 003</t>
        </is>
      </c>
      <c r="D5643" s="417" t="inlineStr">
        <is>
          <t>E07000165</t>
        </is>
      </c>
      <c r="E5643" s="417" t="inlineStr">
        <is>
          <t>Harrogate</t>
        </is>
      </c>
      <c r="F5643" s="417" t="inlineStr">
        <is>
          <t>Yorkshire and The Humber</t>
        </is>
      </c>
      <c r="G5643" s="380" t="inlineStr">
        <is>
          <t>RT Rural</t>
        </is>
      </c>
      <c r="H5643" s="413" t="inlineStr">
        <is>
          <t>Rural</t>
        </is>
      </c>
    </row>
    <row r="5644" ht="15.75" customFormat="1" customHeight="1" s="41">
      <c r="B5644" s="416" t="inlineStr">
        <is>
          <t>E02005764</t>
        </is>
      </c>
      <c r="C5644" s="417" t="inlineStr">
        <is>
          <t>Harrogate 004</t>
        </is>
      </c>
      <c r="D5644" s="417" t="inlineStr">
        <is>
          <t>E07000165</t>
        </is>
      </c>
      <c r="E5644" s="417" t="inlineStr">
        <is>
          <t>Harrogate</t>
        </is>
      </c>
      <c r="F5644" s="417" t="inlineStr">
        <is>
          <t>Yorkshire and The Humber</t>
        </is>
      </c>
      <c r="G5644" s="380" t="inlineStr">
        <is>
          <t>RT Urban Small</t>
        </is>
      </c>
      <c r="H5644" s="413" t="inlineStr">
        <is>
          <t>Other Urban</t>
        </is>
      </c>
    </row>
    <row r="5645" ht="15.75" customFormat="1" customHeight="1" s="41">
      <c r="B5645" s="416" t="inlineStr">
        <is>
          <t>E02005765</t>
        </is>
      </c>
      <c r="C5645" s="417" t="inlineStr">
        <is>
          <t>Harrogate 005</t>
        </is>
      </c>
      <c r="D5645" s="417" t="inlineStr">
        <is>
          <t>E07000165</t>
        </is>
      </c>
      <c r="E5645" s="417" t="inlineStr">
        <is>
          <t>Harrogate</t>
        </is>
      </c>
      <c r="F5645" s="417" t="inlineStr">
        <is>
          <t>Yorkshire and The Humber</t>
        </is>
      </c>
      <c r="G5645" s="380" t="inlineStr">
        <is>
          <t>RT Rural</t>
        </is>
      </c>
      <c r="H5645" s="413" t="inlineStr">
        <is>
          <t>Rural</t>
        </is>
      </c>
    </row>
    <row r="5646" ht="15.75" customFormat="1" customHeight="1" s="41">
      <c r="B5646" s="416" t="inlineStr">
        <is>
          <t>E02005766</t>
        </is>
      </c>
      <c r="C5646" s="417" t="inlineStr">
        <is>
          <t>Harrogate 006</t>
        </is>
      </c>
      <c r="D5646" s="417" t="inlineStr">
        <is>
          <t>E07000165</t>
        </is>
      </c>
      <c r="E5646" s="417" t="inlineStr">
        <is>
          <t>Harrogate</t>
        </is>
      </c>
      <c r="F5646" s="417" t="inlineStr">
        <is>
          <t>Yorkshire and The Humber</t>
        </is>
      </c>
      <c r="G5646" s="380" t="inlineStr">
        <is>
          <t>RT Rural</t>
        </is>
      </c>
      <c r="H5646" s="413" t="inlineStr">
        <is>
          <t>Rural</t>
        </is>
      </c>
    </row>
    <row r="5647" ht="15.75" customFormat="1" customHeight="1" s="41">
      <c r="B5647" s="416" t="inlineStr">
        <is>
          <t>E02005767</t>
        </is>
      </c>
      <c r="C5647" s="417" t="inlineStr">
        <is>
          <t>Harrogate 007</t>
        </is>
      </c>
      <c r="D5647" s="417" t="inlineStr">
        <is>
          <t>E07000165</t>
        </is>
      </c>
      <c r="E5647" s="417" t="inlineStr">
        <is>
          <t>Harrogate</t>
        </is>
      </c>
      <c r="F5647" s="417" t="inlineStr">
        <is>
          <t>Yorkshire and The Humber</t>
        </is>
      </c>
      <c r="G5647" s="380" t="inlineStr">
        <is>
          <t>RT Rural</t>
        </is>
      </c>
      <c r="H5647" s="413" t="inlineStr">
        <is>
          <t>Rural</t>
        </is>
      </c>
    </row>
    <row r="5648" ht="15.75" customFormat="1" customHeight="1" s="41">
      <c r="B5648" s="416" t="inlineStr">
        <is>
          <t>E02005768</t>
        </is>
      </c>
      <c r="C5648" s="417" t="inlineStr">
        <is>
          <t>Harrogate 008</t>
        </is>
      </c>
      <c r="D5648" s="417" t="inlineStr">
        <is>
          <t>E07000165</t>
        </is>
      </c>
      <c r="E5648" s="417" t="inlineStr">
        <is>
          <t>Harrogate</t>
        </is>
      </c>
      <c r="F5648" s="417" t="inlineStr">
        <is>
          <t>Yorkshire and The Humber</t>
        </is>
      </c>
      <c r="G5648" s="380" t="inlineStr">
        <is>
          <t>RT Rural</t>
        </is>
      </c>
      <c r="H5648" s="413" t="inlineStr">
        <is>
          <t>Rural</t>
        </is>
      </c>
    </row>
    <row r="5649" ht="15.75" customFormat="1" customHeight="1" s="41">
      <c r="B5649" s="416" t="inlineStr">
        <is>
          <t>E02005769</t>
        </is>
      </c>
      <c r="C5649" s="417" t="inlineStr">
        <is>
          <t>Harrogate 009</t>
        </is>
      </c>
      <c r="D5649" s="417" t="inlineStr">
        <is>
          <t>E07000165</t>
        </is>
      </c>
      <c r="E5649" s="417" t="inlineStr">
        <is>
          <t>Harrogate</t>
        </is>
      </c>
      <c r="F5649" s="417" t="inlineStr">
        <is>
          <t>Yorkshire and The Humber</t>
        </is>
      </c>
      <c r="G5649" s="380" t="inlineStr">
        <is>
          <t>RT Urban Medium</t>
        </is>
      </c>
      <c r="H5649" s="413" t="inlineStr">
        <is>
          <t>Other Urban</t>
        </is>
      </c>
    </row>
    <row r="5650" ht="15.75" customFormat="1" customHeight="1" s="41">
      <c r="B5650" s="416" t="inlineStr">
        <is>
          <t>E02005770</t>
        </is>
      </c>
      <c r="C5650" s="417" t="inlineStr">
        <is>
          <t>Harrogate 010</t>
        </is>
      </c>
      <c r="D5650" s="417" t="inlineStr">
        <is>
          <t>E07000165</t>
        </is>
      </c>
      <c r="E5650" s="417" t="inlineStr">
        <is>
          <t>Harrogate</t>
        </is>
      </c>
      <c r="F5650" s="417" t="inlineStr">
        <is>
          <t>Yorkshire and The Humber</t>
        </is>
      </c>
      <c r="G5650" s="380" t="inlineStr">
        <is>
          <t>RT Urban Medium</t>
        </is>
      </c>
      <c r="H5650" s="413" t="inlineStr">
        <is>
          <t>Other Urban</t>
        </is>
      </c>
    </row>
    <row r="5651" ht="15.75" customFormat="1" customHeight="1" s="41">
      <c r="B5651" s="416" t="inlineStr">
        <is>
          <t>E02005771</t>
        </is>
      </c>
      <c r="C5651" s="417" t="inlineStr">
        <is>
          <t>Harrogate 011</t>
        </is>
      </c>
      <c r="D5651" s="417" t="inlineStr">
        <is>
          <t>E07000165</t>
        </is>
      </c>
      <c r="E5651" s="417" t="inlineStr">
        <is>
          <t>Harrogate</t>
        </is>
      </c>
      <c r="F5651" s="417" t="inlineStr">
        <is>
          <t>Yorkshire and The Humber</t>
        </is>
      </c>
      <c r="G5651" s="380" t="inlineStr">
        <is>
          <t>RT Urban Medium</t>
        </is>
      </c>
      <c r="H5651" s="413" t="inlineStr">
        <is>
          <t>Other Urban</t>
        </is>
      </c>
    </row>
    <row r="5652" ht="15.75" customFormat="1" customHeight="1" s="41">
      <c r="B5652" s="416" t="inlineStr">
        <is>
          <t>E02005772</t>
        </is>
      </c>
      <c r="C5652" s="417" t="inlineStr">
        <is>
          <t>Harrogate 012</t>
        </is>
      </c>
      <c r="D5652" s="417" t="inlineStr">
        <is>
          <t>E07000165</t>
        </is>
      </c>
      <c r="E5652" s="417" t="inlineStr">
        <is>
          <t>Harrogate</t>
        </is>
      </c>
      <c r="F5652" s="417" t="inlineStr">
        <is>
          <t>Yorkshire and The Humber</t>
        </is>
      </c>
      <c r="G5652" s="380" t="inlineStr">
        <is>
          <t>RT Rural</t>
        </is>
      </c>
      <c r="H5652" s="413" t="inlineStr">
        <is>
          <t>Rural</t>
        </is>
      </c>
    </row>
    <row r="5653" ht="15.75" customFormat="1" customHeight="1" s="41">
      <c r="B5653" s="416" t="inlineStr">
        <is>
          <t>E02005773</t>
        </is>
      </c>
      <c r="C5653" s="417" t="inlineStr">
        <is>
          <t>Harrogate 013</t>
        </is>
      </c>
      <c r="D5653" s="417" t="inlineStr">
        <is>
          <t>E07000165</t>
        </is>
      </c>
      <c r="E5653" s="417" t="inlineStr">
        <is>
          <t>Harrogate</t>
        </is>
      </c>
      <c r="F5653" s="417" t="inlineStr">
        <is>
          <t>Yorkshire and The Humber</t>
        </is>
      </c>
      <c r="G5653" s="380" t="inlineStr">
        <is>
          <t>RT Urban Medium</t>
        </is>
      </c>
      <c r="H5653" s="413" t="inlineStr">
        <is>
          <t>Other Urban</t>
        </is>
      </c>
    </row>
    <row r="5654" ht="15.75" customFormat="1" customHeight="1" s="41">
      <c r="B5654" s="416" t="inlineStr">
        <is>
          <t>E02005774</t>
        </is>
      </c>
      <c r="C5654" s="417" t="inlineStr">
        <is>
          <t>Harrogate 014</t>
        </is>
      </c>
      <c r="D5654" s="417" t="inlineStr">
        <is>
          <t>E07000165</t>
        </is>
      </c>
      <c r="E5654" s="417" t="inlineStr">
        <is>
          <t>Harrogate</t>
        </is>
      </c>
      <c r="F5654" s="417" t="inlineStr">
        <is>
          <t>Yorkshire and The Humber</t>
        </is>
      </c>
      <c r="G5654" s="380" t="inlineStr">
        <is>
          <t>RT Urban Medium</t>
        </is>
      </c>
      <c r="H5654" s="413" t="inlineStr">
        <is>
          <t>Other Urban</t>
        </is>
      </c>
    </row>
    <row r="5655" ht="15.75" customFormat="1" customHeight="1" s="41">
      <c r="B5655" s="416" t="inlineStr">
        <is>
          <t>E02005775</t>
        </is>
      </c>
      <c r="C5655" s="417" t="inlineStr">
        <is>
          <t>Harrogate 015</t>
        </is>
      </c>
      <c r="D5655" s="417" t="inlineStr">
        <is>
          <t>E07000165</t>
        </is>
      </c>
      <c r="E5655" s="417" t="inlineStr">
        <is>
          <t>Harrogate</t>
        </is>
      </c>
      <c r="F5655" s="417" t="inlineStr">
        <is>
          <t>Yorkshire and The Humber</t>
        </is>
      </c>
      <c r="G5655" s="380" t="inlineStr">
        <is>
          <t>RT Urban Medium</t>
        </is>
      </c>
      <c r="H5655" s="413" t="inlineStr">
        <is>
          <t>Other Urban</t>
        </is>
      </c>
    </row>
    <row r="5656" ht="15.75" customFormat="1" customHeight="1" s="41">
      <c r="B5656" s="416" t="inlineStr">
        <is>
          <t>E02005776</t>
        </is>
      </c>
      <c r="C5656" s="417" t="inlineStr">
        <is>
          <t>Harrogate 016</t>
        </is>
      </c>
      <c r="D5656" s="417" t="inlineStr">
        <is>
          <t>E07000165</t>
        </is>
      </c>
      <c r="E5656" s="417" t="inlineStr">
        <is>
          <t>Harrogate</t>
        </is>
      </c>
      <c r="F5656" s="417" t="inlineStr">
        <is>
          <t>Yorkshire and The Humber</t>
        </is>
      </c>
      <c r="G5656" s="380" t="inlineStr">
        <is>
          <t>RT Rural</t>
        </is>
      </c>
      <c r="H5656" s="413" t="inlineStr">
        <is>
          <t>Rural</t>
        </is>
      </c>
    </row>
    <row r="5657" ht="15.75" customFormat="1" customHeight="1" s="41">
      <c r="B5657" s="416" t="inlineStr">
        <is>
          <t>E02005777</t>
        </is>
      </c>
      <c r="C5657" s="417" t="inlineStr">
        <is>
          <t>Harrogate 017</t>
        </is>
      </c>
      <c r="D5657" s="417" t="inlineStr">
        <is>
          <t>E07000165</t>
        </is>
      </c>
      <c r="E5657" s="417" t="inlineStr">
        <is>
          <t>Harrogate</t>
        </is>
      </c>
      <c r="F5657" s="417" t="inlineStr">
        <is>
          <t>Yorkshire and The Humber</t>
        </is>
      </c>
      <c r="G5657" s="380" t="inlineStr">
        <is>
          <t>RT Urban Medium</t>
        </is>
      </c>
      <c r="H5657" s="413" t="inlineStr">
        <is>
          <t>Other Urban</t>
        </is>
      </c>
    </row>
    <row r="5658" ht="15.75" customFormat="1" customHeight="1" s="41">
      <c r="B5658" s="416" t="inlineStr">
        <is>
          <t>E02005778</t>
        </is>
      </c>
      <c r="C5658" s="417" t="inlineStr">
        <is>
          <t>Harrogate 018</t>
        </is>
      </c>
      <c r="D5658" s="417" t="inlineStr">
        <is>
          <t>E07000165</t>
        </is>
      </c>
      <c r="E5658" s="417" t="inlineStr">
        <is>
          <t>Harrogate</t>
        </is>
      </c>
      <c r="F5658" s="417" t="inlineStr">
        <is>
          <t>Yorkshire and The Humber</t>
        </is>
      </c>
      <c r="G5658" s="380" t="inlineStr">
        <is>
          <t>RT Rural</t>
        </is>
      </c>
      <c r="H5658" s="413" t="inlineStr">
        <is>
          <t>Rural</t>
        </is>
      </c>
    </row>
    <row r="5659" ht="15.75" customFormat="1" customHeight="1" s="41">
      <c r="B5659" s="416" t="inlineStr">
        <is>
          <t>E02005779</t>
        </is>
      </c>
      <c r="C5659" s="417" t="inlineStr">
        <is>
          <t>Harrogate 019</t>
        </is>
      </c>
      <c r="D5659" s="417" t="inlineStr">
        <is>
          <t>E07000165</t>
        </is>
      </c>
      <c r="E5659" s="417" t="inlineStr">
        <is>
          <t>Harrogate</t>
        </is>
      </c>
      <c r="F5659" s="417" t="inlineStr">
        <is>
          <t>Yorkshire and The Humber</t>
        </is>
      </c>
      <c r="G5659" s="380" t="inlineStr">
        <is>
          <t>RT Urban Medium</t>
        </is>
      </c>
      <c r="H5659" s="413" t="inlineStr">
        <is>
          <t>Other Urban</t>
        </is>
      </c>
    </row>
    <row r="5660" ht="15.75" customFormat="1" customHeight="1" s="41">
      <c r="B5660" s="416" t="inlineStr">
        <is>
          <t>E02005780</t>
        </is>
      </c>
      <c r="C5660" s="417" t="inlineStr">
        <is>
          <t>Harrogate 020</t>
        </is>
      </c>
      <c r="D5660" s="417" t="inlineStr">
        <is>
          <t>E07000165</t>
        </is>
      </c>
      <c r="E5660" s="417" t="inlineStr">
        <is>
          <t>Harrogate</t>
        </is>
      </c>
      <c r="F5660" s="417" t="inlineStr">
        <is>
          <t>Yorkshire and The Humber</t>
        </is>
      </c>
      <c r="G5660" s="380" t="inlineStr">
        <is>
          <t>RT Urban Medium</t>
        </is>
      </c>
      <c r="H5660" s="413" t="inlineStr">
        <is>
          <t>Other Urban</t>
        </is>
      </c>
    </row>
    <row r="5661" ht="15.75" customFormat="1" customHeight="1" s="41">
      <c r="B5661" s="416" t="inlineStr">
        <is>
          <t>E02005781</t>
        </is>
      </c>
      <c r="C5661" s="417" t="inlineStr">
        <is>
          <t>Harrogate 021</t>
        </is>
      </c>
      <c r="D5661" s="417" t="inlineStr">
        <is>
          <t>E07000165</t>
        </is>
      </c>
      <c r="E5661" s="417" t="inlineStr">
        <is>
          <t>Harrogate</t>
        </is>
      </c>
      <c r="F5661" s="417" t="inlineStr">
        <is>
          <t>Yorkshire and The Humber</t>
        </is>
      </c>
      <c r="G5661" s="380" t="inlineStr">
        <is>
          <t>RT Rural</t>
        </is>
      </c>
      <c r="H5661" s="413" t="inlineStr">
        <is>
          <t>Rural</t>
        </is>
      </c>
    </row>
    <row r="5662" ht="15.75" customFormat="1" customHeight="1" s="41">
      <c r="B5662" s="416" t="inlineStr">
        <is>
          <t>E02005782</t>
        </is>
      </c>
      <c r="C5662" s="417" t="inlineStr">
        <is>
          <t>Richmondshire 001</t>
        </is>
      </c>
      <c r="D5662" s="417" t="inlineStr">
        <is>
          <t>E07000166</t>
        </is>
      </c>
      <c r="E5662" s="417" t="inlineStr">
        <is>
          <t>Richmondshire</t>
        </is>
      </c>
      <c r="F5662" s="417" t="inlineStr">
        <is>
          <t>Yorkshire and The Humber</t>
        </is>
      </c>
      <c r="G5662" s="380" t="inlineStr">
        <is>
          <t>RT Rural</t>
        </is>
      </c>
      <c r="H5662" s="413" t="inlineStr">
        <is>
          <t>Rural</t>
        </is>
      </c>
    </row>
    <row r="5663" ht="15.75" customFormat="1" customHeight="1" s="41">
      <c r="B5663" s="416" t="inlineStr">
        <is>
          <t>E02005783</t>
        </is>
      </c>
      <c r="C5663" s="417" t="inlineStr">
        <is>
          <t>Richmondshire 002</t>
        </is>
      </c>
      <c r="D5663" s="417" t="inlineStr">
        <is>
          <t>E07000166</t>
        </is>
      </c>
      <c r="E5663" s="417" t="inlineStr">
        <is>
          <t>Richmondshire</t>
        </is>
      </c>
      <c r="F5663" s="417" t="inlineStr">
        <is>
          <t>Yorkshire and The Humber</t>
        </is>
      </c>
      <c r="G5663" s="380" t="inlineStr">
        <is>
          <t>RT Urban Small</t>
        </is>
      </c>
      <c r="H5663" s="413" t="inlineStr">
        <is>
          <t>Other Urban</t>
        </is>
      </c>
    </row>
    <row r="5664" ht="15.75" customFormat="1" customHeight="1" s="41">
      <c r="B5664" s="416" t="inlineStr">
        <is>
          <t>E02005784</t>
        </is>
      </c>
      <c r="C5664" s="417" t="inlineStr">
        <is>
          <t>Richmondshire 003</t>
        </is>
      </c>
      <c r="D5664" s="417" t="inlineStr">
        <is>
          <t>E07000166</t>
        </is>
      </c>
      <c r="E5664" s="417" t="inlineStr">
        <is>
          <t>Richmondshire</t>
        </is>
      </c>
      <c r="F5664" s="417" t="inlineStr">
        <is>
          <t>Yorkshire and The Humber</t>
        </is>
      </c>
      <c r="G5664" s="380" t="inlineStr">
        <is>
          <t>RT Rural</t>
        </is>
      </c>
      <c r="H5664" s="413" t="inlineStr">
        <is>
          <t>Rural</t>
        </is>
      </c>
    </row>
    <row r="5665" ht="15.75" customFormat="1" customHeight="1" s="41">
      <c r="B5665" s="416" t="inlineStr">
        <is>
          <t>E02005785</t>
        </is>
      </c>
      <c r="C5665" s="417" t="inlineStr">
        <is>
          <t>Richmondshire 004</t>
        </is>
      </c>
      <c r="D5665" s="417" t="inlineStr">
        <is>
          <t>E07000166</t>
        </is>
      </c>
      <c r="E5665" s="417" t="inlineStr">
        <is>
          <t>Richmondshire</t>
        </is>
      </c>
      <c r="F5665" s="417" t="inlineStr">
        <is>
          <t>Yorkshire and The Humber</t>
        </is>
      </c>
      <c r="G5665" s="380" t="inlineStr">
        <is>
          <t>RT Urban Small</t>
        </is>
      </c>
      <c r="H5665" s="413" t="inlineStr">
        <is>
          <t>Other Urban</t>
        </is>
      </c>
    </row>
    <row r="5666" ht="15.75" customFormat="1" customHeight="1" s="41">
      <c r="B5666" s="416" t="inlineStr">
        <is>
          <t>E02005786</t>
        </is>
      </c>
      <c r="C5666" s="417" t="inlineStr">
        <is>
          <t>Richmondshire 005</t>
        </is>
      </c>
      <c r="D5666" s="417" t="inlineStr">
        <is>
          <t>E07000166</t>
        </is>
      </c>
      <c r="E5666" s="417" t="inlineStr">
        <is>
          <t>Richmondshire</t>
        </is>
      </c>
      <c r="F5666" s="417" t="inlineStr">
        <is>
          <t>Yorkshire and The Humber</t>
        </is>
      </c>
      <c r="G5666" s="380" t="inlineStr">
        <is>
          <t>RT Rural</t>
        </is>
      </c>
      <c r="H5666" s="413" t="inlineStr">
        <is>
          <t>Rural</t>
        </is>
      </c>
    </row>
    <row r="5667" ht="15.75" customFormat="1" customHeight="1" s="41">
      <c r="B5667" s="416" t="inlineStr">
        <is>
          <t>E02005787</t>
        </is>
      </c>
      <c r="C5667" s="417" t="inlineStr">
        <is>
          <t>Richmondshire 006</t>
        </is>
      </c>
      <c r="D5667" s="417" t="inlineStr">
        <is>
          <t>E07000166</t>
        </is>
      </c>
      <c r="E5667" s="417" t="inlineStr">
        <is>
          <t>Richmondshire</t>
        </is>
      </c>
      <c r="F5667" s="417" t="inlineStr">
        <is>
          <t>Yorkshire and The Humber</t>
        </is>
      </c>
      <c r="G5667" s="380" t="inlineStr">
        <is>
          <t>RT Rural</t>
        </is>
      </c>
      <c r="H5667" s="413" t="inlineStr">
        <is>
          <t>Rural</t>
        </is>
      </c>
    </row>
    <row r="5668" ht="15.75" customFormat="1" customHeight="1" s="41">
      <c r="B5668" s="416" t="inlineStr">
        <is>
          <t>E02005788</t>
        </is>
      </c>
      <c r="C5668" s="417" t="inlineStr">
        <is>
          <t>Ryedale 001</t>
        </is>
      </c>
      <c r="D5668" s="417" t="inlineStr">
        <is>
          <t>E07000167</t>
        </is>
      </c>
      <c r="E5668" s="417" t="inlineStr">
        <is>
          <t>Ryedale</t>
        </is>
      </c>
      <c r="F5668" s="417" t="inlineStr">
        <is>
          <t>Yorkshire and The Humber</t>
        </is>
      </c>
      <c r="G5668" s="380" t="inlineStr">
        <is>
          <t>RT Rural</t>
        </is>
      </c>
      <c r="H5668" s="413" t="inlineStr">
        <is>
          <t>Rural</t>
        </is>
      </c>
    </row>
    <row r="5669" ht="15.75" customFormat="1" customHeight="1" s="41">
      <c r="B5669" s="416" t="inlineStr">
        <is>
          <t>E02005789</t>
        </is>
      </c>
      <c r="C5669" s="417" t="inlineStr">
        <is>
          <t>Ryedale 002</t>
        </is>
      </c>
      <c r="D5669" s="417" t="inlineStr">
        <is>
          <t>E07000167</t>
        </is>
      </c>
      <c r="E5669" s="417" t="inlineStr">
        <is>
          <t>Ryedale</t>
        </is>
      </c>
      <c r="F5669" s="417" t="inlineStr">
        <is>
          <t>Yorkshire and The Humber</t>
        </is>
      </c>
      <c r="G5669" s="380" t="inlineStr">
        <is>
          <t>RT Rural</t>
        </is>
      </c>
      <c r="H5669" s="413" t="inlineStr">
        <is>
          <t>Rural</t>
        </is>
      </c>
    </row>
    <row r="5670" ht="15.75" customFormat="1" customHeight="1" s="41">
      <c r="B5670" s="416" t="inlineStr">
        <is>
          <t>E02005790</t>
        </is>
      </c>
      <c r="C5670" s="417" t="inlineStr">
        <is>
          <t>Ryedale 003</t>
        </is>
      </c>
      <c r="D5670" s="417" t="inlineStr">
        <is>
          <t>E07000167</t>
        </is>
      </c>
      <c r="E5670" s="417" t="inlineStr">
        <is>
          <t>Ryedale</t>
        </is>
      </c>
      <c r="F5670" s="417" t="inlineStr">
        <is>
          <t>Yorkshire and The Humber</t>
        </is>
      </c>
      <c r="G5670" s="380" t="inlineStr">
        <is>
          <t>RT Rural</t>
        </is>
      </c>
      <c r="H5670" s="413" t="inlineStr">
        <is>
          <t>Rural</t>
        </is>
      </c>
    </row>
    <row r="5671" ht="15.75" customFormat="1" customHeight="1" s="41">
      <c r="B5671" s="416" t="inlineStr">
        <is>
          <t>E02005791</t>
        </is>
      </c>
      <c r="C5671" s="417" t="inlineStr">
        <is>
          <t>Ryedale 004</t>
        </is>
      </c>
      <c r="D5671" s="417" t="inlineStr">
        <is>
          <t>E07000167</t>
        </is>
      </c>
      <c r="E5671" s="417" t="inlineStr">
        <is>
          <t>Ryedale</t>
        </is>
      </c>
      <c r="F5671" s="417" t="inlineStr">
        <is>
          <t>Yorkshire and The Humber</t>
        </is>
      </c>
      <c r="G5671" s="380" t="inlineStr">
        <is>
          <t>RT Rural</t>
        </is>
      </c>
      <c r="H5671" s="413" t="inlineStr">
        <is>
          <t>Rural</t>
        </is>
      </c>
    </row>
    <row r="5672" ht="15.75" customFormat="1" customHeight="1" s="41">
      <c r="B5672" s="416" t="inlineStr">
        <is>
          <t>E02005794</t>
        </is>
      </c>
      <c r="C5672" s="417" t="inlineStr">
        <is>
          <t>Ryedale 007</t>
        </is>
      </c>
      <c r="D5672" s="417" t="inlineStr">
        <is>
          <t>E07000167</t>
        </is>
      </c>
      <c r="E5672" s="417" t="inlineStr">
        <is>
          <t>Ryedale</t>
        </is>
      </c>
      <c r="F5672" s="417" t="inlineStr">
        <is>
          <t>Yorkshire and The Humber</t>
        </is>
      </c>
      <c r="G5672" s="380" t="inlineStr">
        <is>
          <t>RT Rural</t>
        </is>
      </c>
      <c r="H5672" s="413" t="inlineStr">
        <is>
          <t>Rural</t>
        </is>
      </c>
    </row>
    <row r="5673" ht="15.75" customFormat="1" customHeight="1" s="41">
      <c r="B5673" s="416" t="inlineStr">
        <is>
          <t>E02005795</t>
        </is>
      </c>
      <c r="C5673" s="417" t="inlineStr">
        <is>
          <t>Scarborough 001</t>
        </is>
      </c>
      <c r="D5673" s="417" t="inlineStr">
        <is>
          <t>E07000168</t>
        </is>
      </c>
      <c r="E5673" s="417" t="inlineStr">
        <is>
          <t>Scarborough</t>
        </is>
      </c>
      <c r="F5673" s="417" t="inlineStr">
        <is>
          <t>Yorkshire and The Humber</t>
        </is>
      </c>
      <c r="G5673" s="380" t="inlineStr">
        <is>
          <t>RT Urban Small</t>
        </is>
      </c>
      <c r="H5673" s="413" t="inlineStr">
        <is>
          <t>Other Urban</t>
        </is>
      </c>
    </row>
    <row r="5674" ht="15.75" customFormat="1" customHeight="1" s="41">
      <c r="B5674" s="416" t="inlineStr">
        <is>
          <t>E02005796</t>
        </is>
      </c>
      <c r="C5674" s="417" t="inlineStr">
        <is>
          <t>Scarborough 002</t>
        </is>
      </c>
      <c r="D5674" s="417" t="inlineStr">
        <is>
          <t>E07000168</t>
        </is>
      </c>
      <c r="E5674" s="417" t="inlineStr">
        <is>
          <t>Scarborough</t>
        </is>
      </c>
      <c r="F5674" s="417" t="inlineStr">
        <is>
          <t>Yorkshire and The Humber</t>
        </is>
      </c>
      <c r="G5674" s="380" t="inlineStr">
        <is>
          <t>RT Rural</t>
        </is>
      </c>
      <c r="H5674" s="413" t="inlineStr">
        <is>
          <t>Rural</t>
        </is>
      </c>
    </row>
    <row r="5675" ht="15.75" customFormat="1" customHeight="1" s="41">
      <c r="B5675" s="416" t="inlineStr">
        <is>
          <t>E02005797</t>
        </is>
      </c>
      <c r="C5675" s="417" t="inlineStr">
        <is>
          <t>Scarborough 003</t>
        </is>
      </c>
      <c r="D5675" s="417" t="inlineStr">
        <is>
          <t>E07000168</t>
        </is>
      </c>
      <c r="E5675" s="417" t="inlineStr">
        <is>
          <t>Scarborough</t>
        </is>
      </c>
      <c r="F5675" s="417" t="inlineStr">
        <is>
          <t>Yorkshire and The Humber</t>
        </is>
      </c>
      <c r="G5675" s="380" t="inlineStr">
        <is>
          <t>RT Urban Small</t>
        </is>
      </c>
      <c r="H5675" s="413" t="inlineStr">
        <is>
          <t>Other Urban</t>
        </is>
      </c>
    </row>
    <row r="5676" ht="15.75" customFormat="1" customHeight="1" s="41">
      <c r="B5676" s="416" t="inlineStr">
        <is>
          <t>E02005798</t>
        </is>
      </c>
      <c r="C5676" s="417" t="inlineStr">
        <is>
          <t>Scarborough 004</t>
        </is>
      </c>
      <c r="D5676" s="417" t="inlineStr">
        <is>
          <t>E07000168</t>
        </is>
      </c>
      <c r="E5676" s="417" t="inlineStr">
        <is>
          <t>Scarborough</t>
        </is>
      </c>
      <c r="F5676" s="417" t="inlineStr">
        <is>
          <t>Yorkshire and The Humber</t>
        </is>
      </c>
      <c r="G5676" s="380" t="inlineStr">
        <is>
          <t>RT Rural</t>
        </is>
      </c>
      <c r="H5676" s="413" t="inlineStr">
        <is>
          <t>Rural</t>
        </is>
      </c>
    </row>
    <row r="5677" ht="15.75" customFormat="1" customHeight="1" s="41">
      <c r="B5677" s="416" t="inlineStr">
        <is>
          <t>E02005799</t>
        </is>
      </c>
      <c r="C5677" s="417" t="inlineStr">
        <is>
          <t>Scarborough 005</t>
        </is>
      </c>
      <c r="D5677" s="417" t="inlineStr">
        <is>
          <t>E07000168</t>
        </is>
      </c>
      <c r="E5677" s="417" t="inlineStr">
        <is>
          <t>Scarborough</t>
        </is>
      </c>
      <c r="F5677" s="417" t="inlineStr">
        <is>
          <t>Yorkshire and The Humber</t>
        </is>
      </c>
      <c r="G5677" s="380" t="inlineStr">
        <is>
          <t>RT Urban Medium</t>
        </is>
      </c>
      <c r="H5677" s="413" t="inlineStr">
        <is>
          <t>Other Urban</t>
        </is>
      </c>
    </row>
    <row r="5678" ht="15.75" customFormat="1" customHeight="1" s="41">
      <c r="B5678" s="416" t="inlineStr">
        <is>
          <t>E02005800</t>
        </is>
      </c>
      <c r="C5678" s="417" t="inlineStr">
        <is>
          <t>Scarborough 006</t>
        </is>
      </c>
      <c r="D5678" s="417" t="inlineStr">
        <is>
          <t>E07000168</t>
        </is>
      </c>
      <c r="E5678" s="417" t="inlineStr">
        <is>
          <t>Scarborough</t>
        </is>
      </c>
      <c r="F5678" s="417" t="inlineStr">
        <is>
          <t>Yorkshire and The Humber</t>
        </is>
      </c>
      <c r="G5678" s="380" t="inlineStr">
        <is>
          <t>RT Urban Medium</t>
        </is>
      </c>
      <c r="H5678" s="413" t="inlineStr">
        <is>
          <t>Other Urban</t>
        </is>
      </c>
    </row>
    <row r="5679" ht="15.75" customFormat="1" customHeight="1" s="41">
      <c r="B5679" s="416" t="inlineStr">
        <is>
          <t>E02005801</t>
        </is>
      </c>
      <c r="C5679" s="417" t="inlineStr">
        <is>
          <t>Scarborough 007</t>
        </is>
      </c>
      <c r="D5679" s="417" t="inlineStr">
        <is>
          <t>E07000168</t>
        </is>
      </c>
      <c r="E5679" s="417" t="inlineStr">
        <is>
          <t>Scarborough</t>
        </is>
      </c>
      <c r="F5679" s="417" t="inlineStr">
        <is>
          <t>Yorkshire and The Humber</t>
        </is>
      </c>
      <c r="G5679" s="380" t="inlineStr">
        <is>
          <t>RT Urban Medium</t>
        </is>
      </c>
      <c r="H5679" s="413" t="inlineStr">
        <is>
          <t>Other Urban</t>
        </is>
      </c>
    </row>
    <row r="5680" ht="15.75" customFormat="1" customHeight="1" s="41">
      <c r="B5680" s="416" t="inlineStr">
        <is>
          <t>E02005802</t>
        </is>
      </c>
      <c r="C5680" s="417" t="inlineStr">
        <is>
          <t>Scarborough 008</t>
        </is>
      </c>
      <c r="D5680" s="417" t="inlineStr">
        <is>
          <t>E07000168</t>
        </is>
      </c>
      <c r="E5680" s="417" t="inlineStr">
        <is>
          <t>Scarborough</t>
        </is>
      </c>
      <c r="F5680" s="417" t="inlineStr">
        <is>
          <t>Yorkshire and The Humber</t>
        </is>
      </c>
      <c r="G5680" s="380" t="inlineStr">
        <is>
          <t>RT Urban Medium</t>
        </is>
      </c>
      <c r="H5680" s="413" t="inlineStr">
        <is>
          <t>Other Urban</t>
        </is>
      </c>
    </row>
    <row r="5681" ht="15.75" customFormat="1" customHeight="1" s="41">
      <c r="B5681" s="416" t="inlineStr">
        <is>
          <t>E02005803</t>
        </is>
      </c>
      <c r="C5681" s="417" t="inlineStr">
        <is>
          <t>Scarborough 009</t>
        </is>
      </c>
      <c r="D5681" s="417" t="inlineStr">
        <is>
          <t>E07000168</t>
        </is>
      </c>
      <c r="E5681" s="417" t="inlineStr">
        <is>
          <t>Scarborough</t>
        </is>
      </c>
      <c r="F5681" s="417" t="inlineStr">
        <is>
          <t>Yorkshire and The Humber</t>
        </is>
      </c>
      <c r="G5681" s="380" t="inlineStr">
        <is>
          <t>RT Urban Medium</t>
        </is>
      </c>
      <c r="H5681" s="413" t="inlineStr">
        <is>
          <t>Other Urban</t>
        </is>
      </c>
    </row>
    <row r="5682" ht="15.75" customFormat="1" customHeight="1" s="41">
      <c r="B5682" s="416" t="inlineStr">
        <is>
          <t>E02005804</t>
        </is>
      </c>
      <c r="C5682" s="417" t="inlineStr">
        <is>
          <t>Scarborough 010</t>
        </is>
      </c>
      <c r="D5682" s="417" t="inlineStr">
        <is>
          <t>E07000168</t>
        </is>
      </c>
      <c r="E5682" s="417" t="inlineStr">
        <is>
          <t>Scarborough</t>
        </is>
      </c>
      <c r="F5682" s="417" t="inlineStr">
        <is>
          <t>Yorkshire and The Humber</t>
        </is>
      </c>
      <c r="G5682" s="380" t="inlineStr">
        <is>
          <t>RT Urban Medium</t>
        </is>
      </c>
      <c r="H5682" s="413" t="inlineStr">
        <is>
          <t>Other Urban</t>
        </is>
      </c>
    </row>
    <row r="5683" ht="15.75" customFormat="1" customHeight="1" s="41">
      <c r="B5683" s="416" t="inlineStr">
        <is>
          <t>E02005805</t>
        </is>
      </c>
      <c r="C5683" s="417" t="inlineStr">
        <is>
          <t>Scarborough 011</t>
        </is>
      </c>
      <c r="D5683" s="417" t="inlineStr">
        <is>
          <t>E07000168</t>
        </is>
      </c>
      <c r="E5683" s="417" t="inlineStr">
        <is>
          <t>Scarborough</t>
        </is>
      </c>
      <c r="F5683" s="417" t="inlineStr">
        <is>
          <t>Yorkshire and The Humber</t>
        </is>
      </c>
      <c r="G5683" s="380" t="inlineStr">
        <is>
          <t>RT Rural</t>
        </is>
      </c>
      <c r="H5683" s="413" t="inlineStr">
        <is>
          <t>Rural</t>
        </is>
      </c>
    </row>
    <row r="5684" ht="15.75" customFormat="1" customHeight="1" s="41">
      <c r="B5684" s="416" t="inlineStr">
        <is>
          <t>E02005806</t>
        </is>
      </c>
      <c r="C5684" s="417" t="inlineStr">
        <is>
          <t>Scarborough 012</t>
        </is>
      </c>
      <c r="D5684" s="417" t="inlineStr">
        <is>
          <t>E07000168</t>
        </is>
      </c>
      <c r="E5684" s="417" t="inlineStr">
        <is>
          <t>Scarborough</t>
        </is>
      </c>
      <c r="F5684" s="417" t="inlineStr">
        <is>
          <t>Yorkshire and The Humber</t>
        </is>
      </c>
      <c r="G5684" s="380" t="inlineStr">
        <is>
          <t>RT Urban Medium</t>
        </is>
      </c>
      <c r="H5684" s="413" t="inlineStr">
        <is>
          <t>Other Urban</t>
        </is>
      </c>
    </row>
    <row r="5685" ht="15.75" customFormat="1" customHeight="1" s="41">
      <c r="B5685" s="416" t="inlineStr">
        <is>
          <t>E02005807</t>
        </is>
      </c>
      <c r="C5685" s="417" t="inlineStr">
        <is>
          <t>Scarborough 013</t>
        </is>
      </c>
      <c r="D5685" s="417" t="inlineStr">
        <is>
          <t>E07000168</t>
        </is>
      </c>
      <c r="E5685" s="417" t="inlineStr">
        <is>
          <t>Scarborough</t>
        </is>
      </c>
      <c r="F5685" s="417" t="inlineStr">
        <is>
          <t>Yorkshire and The Humber</t>
        </is>
      </c>
      <c r="G5685" s="380" t="inlineStr">
        <is>
          <t>RT Rural</t>
        </is>
      </c>
      <c r="H5685" s="413" t="inlineStr">
        <is>
          <t>Rural</t>
        </is>
      </c>
    </row>
    <row r="5686" ht="15.75" customFormat="1" customHeight="1" s="41">
      <c r="B5686" s="416" t="inlineStr">
        <is>
          <t>E02005808</t>
        </is>
      </c>
      <c r="C5686" s="417" t="inlineStr">
        <is>
          <t>Scarborough 014</t>
        </is>
      </c>
      <c r="D5686" s="417" t="inlineStr">
        <is>
          <t>E07000168</t>
        </is>
      </c>
      <c r="E5686" s="417" t="inlineStr">
        <is>
          <t>Scarborough</t>
        </is>
      </c>
      <c r="F5686" s="417" t="inlineStr">
        <is>
          <t>Yorkshire and The Humber</t>
        </is>
      </c>
      <c r="G5686" s="380" t="inlineStr">
        <is>
          <t>RT Rural</t>
        </is>
      </c>
      <c r="H5686" s="413" t="inlineStr">
        <is>
          <t>Rural</t>
        </is>
      </c>
    </row>
    <row r="5687" ht="15.75" customFormat="1" customHeight="1" s="41">
      <c r="B5687" s="416" t="inlineStr">
        <is>
          <t>E02005809</t>
        </is>
      </c>
      <c r="C5687" s="417" t="inlineStr">
        <is>
          <t>Selby 001</t>
        </is>
      </c>
      <c r="D5687" s="417" t="inlineStr">
        <is>
          <t>E07000169</t>
        </is>
      </c>
      <c r="E5687" s="417" t="inlineStr">
        <is>
          <t>Selby</t>
        </is>
      </c>
      <c r="F5687" s="417" t="inlineStr">
        <is>
          <t>Yorkshire and The Humber</t>
        </is>
      </c>
      <c r="G5687" s="380" t="inlineStr">
        <is>
          <t>RT Rural</t>
        </is>
      </c>
      <c r="H5687" s="413" t="inlineStr">
        <is>
          <t>Rural</t>
        </is>
      </c>
    </row>
    <row r="5688" ht="15.75" customFormat="1" customHeight="1" s="41">
      <c r="B5688" s="416" t="inlineStr">
        <is>
          <t>E02005810</t>
        </is>
      </c>
      <c r="C5688" s="417" t="inlineStr">
        <is>
          <t>Selby 002</t>
        </is>
      </c>
      <c r="D5688" s="417" t="inlineStr">
        <is>
          <t>E07000169</t>
        </is>
      </c>
      <c r="E5688" s="417" t="inlineStr">
        <is>
          <t>Selby</t>
        </is>
      </c>
      <c r="F5688" s="417" t="inlineStr">
        <is>
          <t>Yorkshire and The Humber</t>
        </is>
      </c>
      <c r="G5688" s="380" t="inlineStr">
        <is>
          <t>RT Rural</t>
        </is>
      </c>
      <c r="H5688" s="413" t="inlineStr">
        <is>
          <t>Rural</t>
        </is>
      </c>
    </row>
    <row r="5689" ht="15.75" customFormat="1" customHeight="1" s="41">
      <c r="B5689" s="416" t="inlineStr">
        <is>
          <t>E02005811</t>
        </is>
      </c>
      <c r="C5689" s="417" t="inlineStr">
        <is>
          <t>Selby 003</t>
        </is>
      </c>
      <c r="D5689" s="417" t="inlineStr">
        <is>
          <t>E07000169</t>
        </is>
      </c>
      <c r="E5689" s="417" t="inlineStr">
        <is>
          <t>Selby</t>
        </is>
      </c>
      <c r="F5689" s="417" t="inlineStr">
        <is>
          <t>Yorkshire and The Humber</t>
        </is>
      </c>
      <c r="G5689" s="380" t="inlineStr">
        <is>
          <t>RT Rural</t>
        </is>
      </c>
      <c r="H5689" s="413" t="inlineStr">
        <is>
          <t>Rural</t>
        </is>
      </c>
    </row>
    <row r="5690" ht="15.75" customFormat="1" customHeight="1" s="41">
      <c r="B5690" s="416" t="inlineStr">
        <is>
          <t>E02005812</t>
        </is>
      </c>
      <c r="C5690" s="417" t="inlineStr">
        <is>
          <t>Selby 004</t>
        </is>
      </c>
      <c r="D5690" s="417" t="inlineStr">
        <is>
          <t>E07000169</t>
        </is>
      </c>
      <c r="E5690" s="417" t="inlineStr">
        <is>
          <t>Selby</t>
        </is>
      </c>
      <c r="F5690" s="417" t="inlineStr">
        <is>
          <t>Yorkshire and The Humber</t>
        </is>
      </c>
      <c r="G5690" s="380" t="inlineStr">
        <is>
          <t>RT Rural</t>
        </is>
      </c>
      <c r="H5690" s="413" t="inlineStr">
        <is>
          <t>Rural</t>
        </is>
      </c>
    </row>
    <row r="5691" ht="15.75" customFormat="1" customHeight="1" s="41">
      <c r="B5691" s="416" t="inlineStr">
        <is>
          <t>E02005813</t>
        </is>
      </c>
      <c r="C5691" s="417" t="inlineStr">
        <is>
          <t>Selby 005</t>
        </is>
      </c>
      <c r="D5691" s="417" t="inlineStr">
        <is>
          <t>E07000169</t>
        </is>
      </c>
      <c r="E5691" s="417" t="inlineStr">
        <is>
          <t>Selby</t>
        </is>
      </c>
      <c r="F5691" s="417" t="inlineStr">
        <is>
          <t>Yorkshire and The Humber</t>
        </is>
      </c>
      <c r="G5691" s="380" t="inlineStr">
        <is>
          <t>RT Rural</t>
        </is>
      </c>
      <c r="H5691" s="413" t="inlineStr">
        <is>
          <t>Rural</t>
        </is>
      </c>
    </row>
    <row r="5692" ht="15.75" customFormat="1" customHeight="1" s="41">
      <c r="B5692" s="416" t="inlineStr">
        <is>
          <t>E02005814</t>
        </is>
      </c>
      <c r="C5692" s="417" t="inlineStr">
        <is>
          <t>Selby 006</t>
        </is>
      </c>
      <c r="D5692" s="417" t="inlineStr">
        <is>
          <t>E07000169</t>
        </is>
      </c>
      <c r="E5692" s="417" t="inlineStr">
        <is>
          <t>Selby</t>
        </is>
      </c>
      <c r="F5692" s="417" t="inlineStr">
        <is>
          <t>Yorkshire and The Humber</t>
        </is>
      </c>
      <c r="G5692" s="380" t="inlineStr">
        <is>
          <t>RT Rural</t>
        </is>
      </c>
      <c r="H5692" s="413" t="inlineStr">
        <is>
          <t>Rural</t>
        </is>
      </c>
    </row>
    <row r="5693" ht="15.75" customFormat="1" customHeight="1" s="41">
      <c r="B5693" s="416" t="inlineStr">
        <is>
          <t>E02005815</t>
        </is>
      </c>
      <c r="C5693" s="417" t="inlineStr">
        <is>
          <t>Selby 007</t>
        </is>
      </c>
      <c r="D5693" s="417" t="inlineStr">
        <is>
          <t>E07000169</t>
        </is>
      </c>
      <c r="E5693" s="417" t="inlineStr">
        <is>
          <t>Selby</t>
        </is>
      </c>
      <c r="F5693" s="417" t="inlineStr">
        <is>
          <t>Yorkshire and The Humber</t>
        </is>
      </c>
      <c r="G5693" s="380" t="inlineStr">
        <is>
          <t>RT Rural</t>
        </is>
      </c>
      <c r="H5693" s="413" t="inlineStr">
        <is>
          <t>Rural</t>
        </is>
      </c>
    </row>
    <row r="5694" ht="15.75" customFormat="1" customHeight="1" s="41">
      <c r="B5694" s="416" t="inlineStr">
        <is>
          <t>E02005816</t>
        </is>
      </c>
      <c r="C5694" s="417" t="inlineStr">
        <is>
          <t>Selby 008</t>
        </is>
      </c>
      <c r="D5694" s="417" t="inlineStr">
        <is>
          <t>E07000169</t>
        </is>
      </c>
      <c r="E5694" s="417" t="inlineStr">
        <is>
          <t>Selby</t>
        </is>
      </c>
      <c r="F5694" s="417" t="inlineStr">
        <is>
          <t>Yorkshire and The Humber</t>
        </is>
      </c>
      <c r="G5694" s="380" t="inlineStr">
        <is>
          <t>RT Rural</t>
        </is>
      </c>
      <c r="H5694" s="413" t="inlineStr">
        <is>
          <t>Rural</t>
        </is>
      </c>
    </row>
    <row r="5695" ht="15.75" customFormat="1" customHeight="1" s="41">
      <c r="B5695" s="416" t="inlineStr">
        <is>
          <t>E02005817</t>
        </is>
      </c>
      <c r="C5695" s="417" t="inlineStr">
        <is>
          <t>Selby 009</t>
        </is>
      </c>
      <c r="D5695" s="417" t="inlineStr">
        <is>
          <t>E07000169</t>
        </is>
      </c>
      <c r="E5695" s="417" t="inlineStr">
        <is>
          <t>Selby</t>
        </is>
      </c>
      <c r="F5695" s="417" t="inlineStr">
        <is>
          <t>Yorkshire and The Humber</t>
        </is>
      </c>
      <c r="G5695" s="380" t="inlineStr">
        <is>
          <t>RT Rural</t>
        </is>
      </c>
      <c r="H5695" s="413" t="inlineStr">
        <is>
          <t>Rural</t>
        </is>
      </c>
    </row>
    <row r="5696" ht="15.75" customFormat="1" customHeight="1" s="41">
      <c r="B5696" s="416" t="inlineStr">
        <is>
          <t>E02005818</t>
        </is>
      </c>
      <c r="C5696" s="417" t="inlineStr">
        <is>
          <t>Selby 010</t>
        </is>
      </c>
      <c r="D5696" s="417" t="inlineStr">
        <is>
          <t>E07000169</t>
        </is>
      </c>
      <c r="E5696" s="417" t="inlineStr">
        <is>
          <t>Selby</t>
        </is>
      </c>
      <c r="F5696" s="417" t="inlineStr">
        <is>
          <t>Yorkshire and The Humber</t>
        </is>
      </c>
      <c r="G5696" s="380" t="inlineStr">
        <is>
          <t>RT Rural</t>
        </is>
      </c>
      <c r="H5696" s="413" t="inlineStr">
        <is>
          <t>Rural</t>
        </is>
      </c>
    </row>
    <row r="5697" ht="15.75" customFormat="1" customHeight="1" s="41">
      <c r="B5697" s="416" t="inlineStr">
        <is>
          <t>E02005819</t>
        </is>
      </c>
      <c r="C5697" s="417" t="inlineStr">
        <is>
          <t>Ashfield 001</t>
        </is>
      </c>
      <c r="D5697" s="417" t="inlineStr">
        <is>
          <t>E07000170</t>
        </is>
      </c>
      <c r="E5697" s="417" t="inlineStr">
        <is>
          <t>Ashfield</t>
        </is>
      </c>
      <c r="F5697" s="417" t="inlineStr">
        <is>
          <t>East Midlands</t>
        </is>
      </c>
      <c r="G5697" s="380" t="inlineStr">
        <is>
          <t>RT Urban Large</t>
        </is>
      </c>
      <c r="H5697" s="413" t="inlineStr">
        <is>
          <t>Other Urban</t>
        </is>
      </c>
    </row>
    <row r="5698" ht="15.75" customFormat="1" customHeight="1" s="41">
      <c r="B5698" s="416" t="inlineStr">
        <is>
          <t>E02005820</t>
        </is>
      </c>
      <c r="C5698" s="417" t="inlineStr">
        <is>
          <t>Ashfield 002</t>
        </is>
      </c>
      <c r="D5698" s="417" t="inlineStr">
        <is>
          <t>E07000170</t>
        </is>
      </c>
      <c r="E5698" s="417" t="inlineStr">
        <is>
          <t>Ashfield</t>
        </is>
      </c>
      <c r="F5698" s="417" t="inlineStr">
        <is>
          <t>East Midlands</t>
        </is>
      </c>
      <c r="G5698" s="380" t="inlineStr">
        <is>
          <t>RT Urban Large</t>
        </is>
      </c>
      <c r="H5698" s="413" t="inlineStr">
        <is>
          <t>Other Urban</t>
        </is>
      </c>
    </row>
    <row r="5699" ht="15.75" customFormat="1" customHeight="1" s="41">
      <c r="B5699" s="416" t="inlineStr">
        <is>
          <t>E02005821</t>
        </is>
      </c>
      <c r="C5699" s="417" t="inlineStr">
        <is>
          <t>Ashfield 003</t>
        </is>
      </c>
      <c r="D5699" s="417" t="inlineStr">
        <is>
          <t>E07000170</t>
        </is>
      </c>
      <c r="E5699" s="417" t="inlineStr">
        <is>
          <t>Ashfield</t>
        </is>
      </c>
      <c r="F5699" s="417" t="inlineStr">
        <is>
          <t>East Midlands</t>
        </is>
      </c>
      <c r="G5699" s="380" t="inlineStr">
        <is>
          <t>RT Urban Large</t>
        </is>
      </c>
      <c r="H5699" s="413" t="inlineStr">
        <is>
          <t>Other Urban</t>
        </is>
      </c>
    </row>
    <row r="5700" ht="15.75" customFormat="1" customHeight="1" s="41">
      <c r="B5700" s="416" t="inlineStr">
        <is>
          <t>E02005822</t>
        </is>
      </c>
      <c r="C5700" s="417" t="inlineStr">
        <is>
          <t>Ashfield 004</t>
        </is>
      </c>
      <c r="D5700" s="417" t="inlineStr">
        <is>
          <t>E07000170</t>
        </is>
      </c>
      <c r="E5700" s="417" t="inlineStr">
        <is>
          <t>Ashfield</t>
        </is>
      </c>
      <c r="F5700" s="417" t="inlineStr">
        <is>
          <t>East Midlands</t>
        </is>
      </c>
      <c r="G5700" s="380" t="inlineStr">
        <is>
          <t>RT Urban Large</t>
        </is>
      </c>
      <c r="H5700" s="413" t="inlineStr">
        <is>
          <t>Other Urban</t>
        </is>
      </c>
    </row>
    <row r="5701" ht="15.75" customFormat="1" customHeight="1" s="41">
      <c r="B5701" s="416" t="inlineStr">
        <is>
          <t>E02005823</t>
        </is>
      </c>
      <c r="C5701" s="417" t="inlineStr">
        <is>
          <t>Ashfield 005</t>
        </is>
      </c>
      <c r="D5701" s="417" t="inlineStr">
        <is>
          <t>E07000170</t>
        </is>
      </c>
      <c r="E5701" s="417" t="inlineStr">
        <is>
          <t>Ashfield</t>
        </is>
      </c>
      <c r="F5701" s="417" t="inlineStr">
        <is>
          <t>East Midlands</t>
        </is>
      </c>
      <c r="G5701" s="380" t="inlineStr">
        <is>
          <t>RT Urban Large</t>
        </is>
      </c>
      <c r="H5701" s="413" t="inlineStr">
        <is>
          <t>Other Urban</t>
        </is>
      </c>
    </row>
    <row r="5702" ht="15.75" customFormat="1" customHeight="1" s="41">
      <c r="B5702" s="416" t="inlineStr">
        <is>
          <t>E02005824</t>
        </is>
      </c>
      <c r="C5702" s="417" t="inlineStr">
        <is>
          <t>Ashfield 006</t>
        </is>
      </c>
      <c r="D5702" s="417" t="inlineStr">
        <is>
          <t>E07000170</t>
        </is>
      </c>
      <c r="E5702" s="417" t="inlineStr">
        <is>
          <t>Ashfield</t>
        </is>
      </c>
      <c r="F5702" s="417" t="inlineStr">
        <is>
          <t>East Midlands</t>
        </is>
      </c>
      <c r="G5702" s="380" t="inlineStr">
        <is>
          <t>RT Urban Large</t>
        </is>
      </c>
      <c r="H5702" s="413" t="inlineStr">
        <is>
          <t>Other Urban</t>
        </is>
      </c>
    </row>
    <row r="5703" ht="15.75" customFormat="1" customHeight="1" s="41">
      <c r="B5703" s="416" t="inlineStr">
        <is>
          <t>E02005825</t>
        </is>
      </c>
      <c r="C5703" s="417" t="inlineStr">
        <is>
          <t>Ashfield 007</t>
        </is>
      </c>
      <c r="D5703" s="417" t="inlineStr">
        <is>
          <t>E07000170</t>
        </is>
      </c>
      <c r="E5703" s="417" t="inlineStr">
        <is>
          <t>Ashfield</t>
        </is>
      </c>
      <c r="F5703" s="417" t="inlineStr">
        <is>
          <t>East Midlands</t>
        </is>
      </c>
      <c r="G5703" s="380" t="inlineStr">
        <is>
          <t>RT Urban Large</t>
        </is>
      </c>
      <c r="H5703" s="413" t="inlineStr">
        <is>
          <t>Other Urban</t>
        </is>
      </c>
    </row>
    <row r="5704" ht="15.75" customFormat="1" customHeight="1" s="41">
      <c r="B5704" s="416" t="inlineStr">
        <is>
          <t>E02005826</t>
        </is>
      </c>
      <c r="C5704" s="417" t="inlineStr">
        <is>
          <t>Ashfield 008</t>
        </is>
      </c>
      <c r="D5704" s="417" t="inlineStr">
        <is>
          <t>E07000170</t>
        </is>
      </c>
      <c r="E5704" s="417" t="inlineStr">
        <is>
          <t>Ashfield</t>
        </is>
      </c>
      <c r="F5704" s="417" t="inlineStr">
        <is>
          <t>East Midlands</t>
        </is>
      </c>
      <c r="G5704" s="380" t="inlineStr">
        <is>
          <t>RT Urban Large</t>
        </is>
      </c>
      <c r="H5704" s="413" t="inlineStr">
        <is>
          <t>Other Urban</t>
        </is>
      </c>
    </row>
    <row r="5705" ht="15.75" customFormat="1" customHeight="1" s="41">
      <c r="B5705" s="416" t="inlineStr">
        <is>
          <t>E02005827</t>
        </is>
      </c>
      <c r="C5705" s="417" t="inlineStr">
        <is>
          <t>Ashfield 009</t>
        </is>
      </c>
      <c r="D5705" s="417" t="inlineStr">
        <is>
          <t>E07000170</t>
        </is>
      </c>
      <c r="E5705" s="417" t="inlineStr">
        <is>
          <t>Ashfield</t>
        </is>
      </c>
      <c r="F5705" s="417" t="inlineStr">
        <is>
          <t>East Midlands</t>
        </is>
      </c>
      <c r="G5705" s="380" t="inlineStr">
        <is>
          <t>RT Urban Large</t>
        </is>
      </c>
      <c r="H5705" s="413" t="inlineStr">
        <is>
          <t>Other Urban</t>
        </is>
      </c>
    </row>
    <row r="5706" ht="15.75" customFormat="1" customHeight="1" s="41">
      <c r="B5706" s="416" t="inlineStr">
        <is>
          <t>E02005828</t>
        </is>
      </c>
      <c r="C5706" s="417" t="inlineStr">
        <is>
          <t>Ashfield 010</t>
        </is>
      </c>
      <c r="D5706" s="417" t="inlineStr">
        <is>
          <t>E07000170</t>
        </is>
      </c>
      <c r="E5706" s="417" t="inlineStr">
        <is>
          <t>Ashfield</t>
        </is>
      </c>
      <c r="F5706" s="417" t="inlineStr">
        <is>
          <t>East Midlands</t>
        </is>
      </c>
      <c r="G5706" s="380" t="inlineStr">
        <is>
          <t>RT Urban Large</t>
        </is>
      </c>
      <c r="H5706" s="413" t="inlineStr">
        <is>
          <t>Other Urban</t>
        </is>
      </c>
    </row>
    <row r="5707" ht="15.75" customFormat="1" customHeight="1" s="41">
      <c r="B5707" s="416" t="inlineStr">
        <is>
          <t>E02005829</t>
        </is>
      </c>
      <c r="C5707" s="417" t="inlineStr">
        <is>
          <t>Ashfield 011</t>
        </is>
      </c>
      <c r="D5707" s="417" t="inlineStr">
        <is>
          <t>E07000170</t>
        </is>
      </c>
      <c r="E5707" s="417" t="inlineStr">
        <is>
          <t>Ashfield</t>
        </is>
      </c>
      <c r="F5707" s="417" t="inlineStr">
        <is>
          <t>East Midlands</t>
        </is>
      </c>
      <c r="G5707" s="380" t="inlineStr">
        <is>
          <t>RT Rural</t>
        </is>
      </c>
      <c r="H5707" s="413" t="inlineStr">
        <is>
          <t>Rural</t>
        </is>
      </c>
    </row>
    <row r="5708" ht="15.75" customFormat="1" customHeight="1" s="41">
      <c r="B5708" s="416" t="inlineStr">
        <is>
          <t>E02005830</t>
        </is>
      </c>
      <c r="C5708" s="417" t="inlineStr">
        <is>
          <t>Ashfield 012</t>
        </is>
      </c>
      <c r="D5708" s="417" t="inlineStr">
        <is>
          <t>E07000170</t>
        </is>
      </c>
      <c r="E5708" s="417" t="inlineStr">
        <is>
          <t>Ashfield</t>
        </is>
      </c>
      <c r="F5708" s="417" t="inlineStr">
        <is>
          <t>East Midlands</t>
        </is>
      </c>
      <c r="G5708" s="380" t="inlineStr">
        <is>
          <t>RT Rural</t>
        </is>
      </c>
      <c r="H5708" s="413" t="inlineStr">
        <is>
          <t>Rural</t>
        </is>
      </c>
    </row>
    <row r="5709" ht="15.75" customFormat="1" customHeight="1" s="41">
      <c r="B5709" s="416" t="inlineStr">
        <is>
          <t>E02005831</t>
        </is>
      </c>
      <c r="C5709" s="417" t="inlineStr">
        <is>
          <t>Ashfield 013</t>
        </is>
      </c>
      <c r="D5709" s="417" t="inlineStr">
        <is>
          <t>E07000170</t>
        </is>
      </c>
      <c r="E5709" s="417" t="inlineStr">
        <is>
          <t>Ashfield</t>
        </is>
      </c>
      <c r="F5709" s="417" t="inlineStr">
        <is>
          <t>East Midlands</t>
        </is>
      </c>
      <c r="G5709" s="380" t="inlineStr">
        <is>
          <t>RT Urban Big</t>
        </is>
      </c>
      <c r="H5709" s="413" t="inlineStr">
        <is>
          <t>Other Urban</t>
        </is>
      </c>
    </row>
    <row r="5710" ht="15.75" customFormat="1" customHeight="1" s="41">
      <c r="B5710" s="416" t="inlineStr">
        <is>
          <t>E02005832</t>
        </is>
      </c>
      <c r="C5710" s="417" t="inlineStr">
        <is>
          <t>Ashfield 014</t>
        </is>
      </c>
      <c r="D5710" s="417" t="inlineStr">
        <is>
          <t>E07000170</t>
        </is>
      </c>
      <c r="E5710" s="417" t="inlineStr">
        <is>
          <t>Ashfield</t>
        </is>
      </c>
      <c r="F5710" s="417" t="inlineStr">
        <is>
          <t>East Midlands</t>
        </is>
      </c>
      <c r="G5710" s="380" t="inlineStr">
        <is>
          <t>RT Urban Big</t>
        </is>
      </c>
      <c r="H5710" s="413" t="inlineStr">
        <is>
          <t>Other Urban</t>
        </is>
      </c>
    </row>
    <row r="5711" ht="15.75" customFormat="1" customHeight="1" s="41">
      <c r="B5711" s="416" t="inlineStr">
        <is>
          <t>E02005833</t>
        </is>
      </c>
      <c r="C5711" s="417" t="inlineStr">
        <is>
          <t>Ashfield 015</t>
        </is>
      </c>
      <c r="D5711" s="417" t="inlineStr">
        <is>
          <t>E07000170</t>
        </is>
      </c>
      <c r="E5711" s="417" t="inlineStr">
        <is>
          <t>Ashfield</t>
        </is>
      </c>
      <c r="F5711" s="417" t="inlineStr">
        <is>
          <t>East Midlands</t>
        </is>
      </c>
      <c r="G5711" s="380" t="inlineStr">
        <is>
          <t>RT Urban Big</t>
        </is>
      </c>
      <c r="H5711" s="413" t="inlineStr">
        <is>
          <t>Other Urban</t>
        </is>
      </c>
    </row>
    <row r="5712" ht="15.75" customFormat="1" customHeight="1" s="41">
      <c r="B5712" s="416" t="inlineStr">
        <is>
          <t>E02005834</t>
        </is>
      </c>
      <c r="C5712" s="417" t="inlineStr">
        <is>
          <t>Ashfield 016</t>
        </is>
      </c>
      <c r="D5712" s="417" t="inlineStr">
        <is>
          <t>E07000170</t>
        </is>
      </c>
      <c r="E5712" s="417" t="inlineStr">
        <is>
          <t>Ashfield</t>
        </is>
      </c>
      <c r="F5712" s="417" t="inlineStr">
        <is>
          <t>East Midlands</t>
        </is>
      </c>
      <c r="G5712" s="380" t="inlineStr">
        <is>
          <t>RT Urban Big</t>
        </is>
      </c>
      <c r="H5712" s="413" t="inlineStr">
        <is>
          <t>Other Urban</t>
        </is>
      </c>
    </row>
    <row r="5713" ht="15.75" customFormat="1" customHeight="1" s="41">
      <c r="B5713" s="416" t="inlineStr">
        <is>
          <t>E02005835</t>
        </is>
      </c>
      <c r="C5713" s="417" t="inlineStr">
        <is>
          <t>Bassetlaw 001</t>
        </is>
      </c>
      <c r="D5713" s="417" t="inlineStr">
        <is>
          <t>E07000171</t>
        </is>
      </c>
      <c r="E5713" s="417" t="inlineStr">
        <is>
          <t>Bassetlaw</t>
        </is>
      </c>
      <c r="F5713" s="417" t="inlineStr">
        <is>
          <t>East Midlands</t>
        </is>
      </c>
      <c r="G5713" s="380" t="inlineStr">
        <is>
          <t>RT Rural</t>
        </is>
      </c>
      <c r="H5713" s="413" t="inlineStr">
        <is>
          <t>Rural</t>
        </is>
      </c>
    </row>
    <row r="5714" ht="15.75" customFormat="1" customHeight="1" s="41">
      <c r="B5714" s="416" t="inlineStr">
        <is>
          <t>E02005836</t>
        </is>
      </c>
      <c r="C5714" s="417" t="inlineStr">
        <is>
          <t>Bassetlaw 002</t>
        </is>
      </c>
      <c r="D5714" s="417" t="inlineStr">
        <is>
          <t>E07000171</t>
        </is>
      </c>
      <c r="E5714" s="417" t="inlineStr">
        <is>
          <t>Bassetlaw</t>
        </is>
      </c>
      <c r="F5714" s="417" t="inlineStr">
        <is>
          <t>East Midlands</t>
        </is>
      </c>
      <c r="G5714" s="380" t="inlineStr">
        <is>
          <t>RT Rural</t>
        </is>
      </c>
      <c r="H5714" s="413" t="inlineStr">
        <is>
          <t>Rural</t>
        </is>
      </c>
    </row>
    <row r="5715" ht="15.75" customFormat="1" customHeight="1" s="41">
      <c r="B5715" s="416" t="inlineStr">
        <is>
          <t>E02005837</t>
        </is>
      </c>
      <c r="C5715" s="417" t="inlineStr">
        <is>
          <t>Bassetlaw 003</t>
        </is>
      </c>
      <c r="D5715" s="417" t="inlineStr">
        <is>
          <t>E07000171</t>
        </is>
      </c>
      <c r="E5715" s="417" t="inlineStr">
        <is>
          <t>Bassetlaw</t>
        </is>
      </c>
      <c r="F5715" s="417" t="inlineStr">
        <is>
          <t>East Midlands</t>
        </is>
      </c>
      <c r="G5715" s="380" t="inlineStr">
        <is>
          <t>RT Rural</t>
        </is>
      </c>
      <c r="H5715" s="413" t="inlineStr">
        <is>
          <t>Rural</t>
        </is>
      </c>
    </row>
    <row r="5716" ht="15.75" customFormat="1" customHeight="1" s="41">
      <c r="B5716" s="416" t="inlineStr">
        <is>
          <t>E02005838</t>
        </is>
      </c>
      <c r="C5716" s="417" t="inlineStr">
        <is>
          <t>Bassetlaw 004</t>
        </is>
      </c>
      <c r="D5716" s="417" t="inlineStr">
        <is>
          <t>E07000171</t>
        </is>
      </c>
      <c r="E5716" s="417" t="inlineStr">
        <is>
          <t>Bassetlaw</t>
        </is>
      </c>
      <c r="F5716" s="417" t="inlineStr">
        <is>
          <t>East Midlands</t>
        </is>
      </c>
      <c r="G5716" s="380" t="inlineStr">
        <is>
          <t>RT Rural</t>
        </is>
      </c>
      <c r="H5716" s="413" t="inlineStr">
        <is>
          <t>Rural</t>
        </is>
      </c>
    </row>
    <row r="5717" ht="15.75" customFormat="1" customHeight="1" s="41">
      <c r="B5717" s="416" t="inlineStr">
        <is>
          <t>E02005839</t>
        </is>
      </c>
      <c r="C5717" s="417" t="inlineStr">
        <is>
          <t>Bassetlaw 005</t>
        </is>
      </c>
      <c r="D5717" s="417" t="inlineStr">
        <is>
          <t>E07000171</t>
        </is>
      </c>
      <c r="E5717" s="417" t="inlineStr">
        <is>
          <t>Bassetlaw</t>
        </is>
      </c>
      <c r="F5717" s="417" t="inlineStr">
        <is>
          <t>East Midlands</t>
        </is>
      </c>
      <c r="G5717" s="380" t="inlineStr">
        <is>
          <t>RT Urban Small</t>
        </is>
      </c>
      <c r="H5717" s="413" t="inlineStr">
        <is>
          <t>Other Urban</t>
        </is>
      </c>
    </row>
    <row r="5718" ht="15.75" customFormat="1" customHeight="1" s="41">
      <c r="B5718" s="416" t="inlineStr">
        <is>
          <t>E02005840</t>
        </is>
      </c>
      <c r="C5718" s="417" t="inlineStr">
        <is>
          <t>Bassetlaw 006</t>
        </is>
      </c>
      <c r="D5718" s="417" t="inlineStr">
        <is>
          <t>E07000171</t>
        </is>
      </c>
      <c r="E5718" s="417" t="inlineStr">
        <is>
          <t>Bassetlaw</t>
        </is>
      </c>
      <c r="F5718" s="417" t="inlineStr">
        <is>
          <t>East Midlands</t>
        </is>
      </c>
      <c r="G5718" s="380" t="inlineStr">
        <is>
          <t>RT Urban Medium</t>
        </is>
      </c>
      <c r="H5718" s="413" t="inlineStr">
        <is>
          <t>Other Urban</t>
        </is>
      </c>
    </row>
    <row r="5719" ht="15.75" customFormat="1" customHeight="1" s="41">
      <c r="B5719" s="416" t="inlineStr">
        <is>
          <t>E02005842</t>
        </is>
      </c>
      <c r="C5719" s="417" t="inlineStr">
        <is>
          <t>Bassetlaw 008</t>
        </is>
      </c>
      <c r="D5719" s="417" t="inlineStr">
        <is>
          <t>E07000171</t>
        </is>
      </c>
      <c r="E5719" s="417" t="inlineStr">
        <is>
          <t>Bassetlaw</t>
        </is>
      </c>
      <c r="F5719" s="417" t="inlineStr">
        <is>
          <t>East Midlands</t>
        </is>
      </c>
      <c r="G5719" s="380" t="inlineStr">
        <is>
          <t>RT Urban Small</t>
        </is>
      </c>
      <c r="H5719" s="413" t="inlineStr">
        <is>
          <t>Other Urban</t>
        </is>
      </c>
    </row>
    <row r="5720" ht="15.75" customFormat="1" customHeight="1" s="41">
      <c r="B5720" s="416" t="inlineStr">
        <is>
          <t>E02005843</t>
        </is>
      </c>
      <c r="C5720" s="417" t="inlineStr">
        <is>
          <t>Bassetlaw 009</t>
        </is>
      </c>
      <c r="D5720" s="417" t="inlineStr">
        <is>
          <t>E07000171</t>
        </is>
      </c>
      <c r="E5720" s="417" t="inlineStr">
        <is>
          <t>Bassetlaw</t>
        </is>
      </c>
      <c r="F5720" s="417" t="inlineStr">
        <is>
          <t>East Midlands</t>
        </is>
      </c>
      <c r="G5720" s="380" t="inlineStr">
        <is>
          <t>RT Urban Medium</t>
        </is>
      </c>
      <c r="H5720" s="413" t="inlineStr">
        <is>
          <t>Other Urban</t>
        </is>
      </c>
    </row>
    <row r="5721" ht="15.75" customFormat="1" customHeight="1" s="41">
      <c r="B5721" s="416" t="inlineStr">
        <is>
          <t>E02005844</t>
        </is>
      </c>
      <c r="C5721" s="417" t="inlineStr">
        <is>
          <t>Bassetlaw 010</t>
        </is>
      </c>
      <c r="D5721" s="417" t="inlineStr">
        <is>
          <t>E07000171</t>
        </is>
      </c>
      <c r="E5721" s="417" t="inlineStr">
        <is>
          <t>Bassetlaw</t>
        </is>
      </c>
      <c r="F5721" s="417" t="inlineStr">
        <is>
          <t>East Midlands</t>
        </is>
      </c>
      <c r="G5721" s="380" t="inlineStr">
        <is>
          <t>RT Urban Small</t>
        </is>
      </c>
      <c r="H5721" s="413" t="inlineStr">
        <is>
          <t>Other Urban</t>
        </is>
      </c>
    </row>
    <row r="5722" ht="15.75" customFormat="1" customHeight="1" s="41">
      <c r="B5722" s="416" t="inlineStr">
        <is>
          <t>E02005846</t>
        </is>
      </c>
      <c r="C5722" s="417" t="inlineStr">
        <is>
          <t>Bassetlaw 012</t>
        </is>
      </c>
      <c r="D5722" s="417" t="inlineStr">
        <is>
          <t>E07000171</t>
        </is>
      </c>
      <c r="E5722" s="417" t="inlineStr">
        <is>
          <t>Bassetlaw</t>
        </is>
      </c>
      <c r="F5722" s="417" t="inlineStr">
        <is>
          <t>East Midlands</t>
        </is>
      </c>
      <c r="G5722" s="380" t="inlineStr">
        <is>
          <t>RT Urban Medium</t>
        </is>
      </c>
      <c r="H5722" s="413" t="inlineStr">
        <is>
          <t>Other Urban</t>
        </is>
      </c>
    </row>
    <row r="5723" ht="15.75" customFormat="1" customHeight="1" s="41">
      <c r="B5723" s="416" t="inlineStr">
        <is>
          <t>E02005847</t>
        </is>
      </c>
      <c r="C5723" s="417" t="inlineStr">
        <is>
          <t>Bassetlaw 013</t>
        </is>
      </c>
      <c r="D5723" s="417" t="inlineStr">
        <is>
          <t>E07000171</t>
        </is>
      </c>
      <c r="E5723" s="417" t="inlineStr">
        <is>
          <t>Bassetlaw</t>
        </is>
      </c>
      <c r="F5723" s="417" t="inlineStr">
        <is>
          <t>East Midlands</t>
        </is>
      </c>
      <c r="G5723" s="380" t="inlineStr">
        <is>
          <t>RT Urban Medium</t>
        </is>
      </c>
      <c r="H5723" s="413" t="inlineStr">
        <is>
          <t>Other Urban</t>
        </is>
      </c>
    </row>
    <row r="5724" ht="15.75" customFormat="1" customHeight="1" s="41">
      <c r="B5724" s="416" t="inlineStr">
        <is>
          <t>E02005848</t>
        </is>
      </c>
      <c r="C5724" s="417" t="inlineStr">
        <is>
          <t>Bassetlaw 014</t>
        </is>
      </c>
      <c r="D5724" s="417" t="inlineStr">
        <is>
          <t>E07000171</t>
        </is>
      </c>
      <c r="E5724" s="417" t="inlineStr">
        <is>
          <t>Bassetlaw</t>
        </is>
      </c>
      <c r="F5724" s="417" t="inlineStr">
        <is>
          <t>East Midlands</t>
        </is>
      </c>
      <c r="G5724" s="380" t="inlineStr">
        <is>
          <t>RT Rural</t>
        </is>
      </c>
      <c r="H5724" s="413" t="inlineStr">
        <is>
          <t>Rural</t>
        </is>
      </c>
    </row>
    <row r="5725" ht="15.75" customFormat="1" customHeight="1" s="41">
      <c r="B5725" s="416" t="inlineStr">
        <is>
          <t>E02005849</t>
        </is>
      </c>
      <c r="C5725" s="417" t="inlineStr">
        <is>
          <t>Bassetlaw 015</t>
        </is>
      </c>
      <c r="D5725" s="417" t="inlineStr">
        <is>
          <t>E07000171</t>
        </is>
      </c>
      <c r="E5725" s="417" t="inlineStr">
        <is>
          <t>Bassetlaw</t>
        </is>
      </c>
      <c r="F5725" s="417" t="inlineStr">
        <is>
          <t>East Midlands</t>
        </is>
      </c>
      <c r="G5725" s="380" t="inlineStr">
        <is>
          <t>RT Rural</t>
        </is>
      </c>
      <c r="H5725" s="413" t="inlineStr">
        <is>
          <t>Rural</t>
        </is>
      </c>
    </row>
    <row r="5726" ht="15.75" customFormat="1" customHeight="1" s="41">
      <c r="B5726" s="416" t="inlineStr">
        <is>
          <t>E02005850</t>
        </is>
      </c>
      <c r="C5726" s="417" t="inlineStr">
        <is>
          <t>Broxtowe 001</t>
        </is>
      </c>
      <c r="D5726" s="417" t="inlineStr">
        <is>
          <t>E07000172</t>
        </is>
      </c>
      <c r="E5726" s="417" t="inlineStr">
        <is>
          <t>Broxtowe</t>
        </is>
      </c>
      <c r="F5726" s="417" t="inlineStr">
        <is>
          <t>East Midlands</t>
        </is>
      </c>
      <c r="G5726" s="380" t="inlineStr">
        <is>
          <t>RT Rural</t>
        </is>
      </c>
      <c r="H5726" s="413" t="inlineStr">
        <is>
          <t>Rural</t>
        </is>
      </c>
    </row>
    <row r="5727" ht="15.75" customFormat="1" customHeight="1" s="41">
      <c r="B5727" s="416" t="inlineStr">
        <is>
          <t>E02005851</t>
        </is>
      </c>
      <c r="C5727" s="417" t="inlineStr">
        <is>
          <t>Broxtowe 002</t>
        </is>
      </c>
      <c r="D5727" s="417" t="inlineStr">
        <is>
          <t>E07000172</t>
        </is>
      </c>
      <c r="E5727" s="417" t="inlineStr">
        <is>
          <t>Broxtowe</t>
        </is>
      </c>
      <c r="F5727" s="417" t="inlineStr">
        <is>
          <t>East Midlands</t>
        </is>
      </c>
      <c r="G5727" s="380" t="inlineStr">
        <is>
          <t>RT Urban Big</t>
        </is>
      </c>
      <c r="H5727" s="413" t="inlineStr">
        <is>
          <t>Other Urban</t>
        </is>
      </c>
    </row>
    <row r="5728" ht="15.75" customFormat="1" customHeight="1" s="41">
      <c r="B5728" s="416" t="inlineStr">
        <is>
          <t>E02005852</t>
        </is>
      </c>
      <c r="C5728" s="417" t="inlineStr">
        <is>
          <t>Broxtowe 003</t>
        </is>
      </c>
      <c r="D5728" s="417" t="inlineStr">
        <is>
          <t>E07000172</t>
        </is>
      </c>
      <c r="E5728" s="417" t="inlineStr">
        <is>
          <t>Broxtowe</t>
        </is>
      </c>
      <c r="F5728" s="417" t="inlineStr">
        <is>
          <t>East Midlands</t>
        </is>
      </c>
      <c r="G5728" s="380" t="inlineStr">
        <is>
          <t>RT Urban Big</t>
        </is>
      </c>
      <c r="H5728" s="413" t="inlineStr">
        <is>
          <t>Other Urban</t>
        </is>
      </c>
    </row>
    <row r="5729" ht="15.75" customFormat="1" customHeight="1" s="41">
      <c r="B5729" s="416" t="inlineStr">
        <is>
          <t>E02005853</t>
        </is>
      </c>
      <c r="C5729" s="417" t="inlineStr">
        <is>
          <t>Broxtowe 004</t>
        </is>
      </c>
      <c r="D5729" s="417" t="inlineStr">
        <is>
          <t>E07000172</t>
        </is>
      </c>
      <c r="E5729" s="417" t="inlineStr">
        <is>
          <t>Broxtowe</t>
        </is>
      </c>
      <c r="F5729" s="417" t="inlineStr">
        <is>
          <t>East Midlands</t>
        </is>
      </c>
      <c r="G5729" s="380" t="inlineStr">
        <is>
          <t>RT Urban Big</t>
        </is>
      </c>
      <c r="H5729" s="413" t="inlineStr">
        <is>
          <t>Other Urban</t>
        </is>
      </c>
    </row>
    <row r="5730" ht="15.75" customFormat="1" customHeight="1" s="41">
      <c r="B5730" s="416" t="inlineStr">
        <is>
          <t>E02005856</t>
        </is>
      </c>
      <c r="C5730" s="417" t="inlineStr">
        <is>
          <t>Broxtowe 007</t>
        </is>
      </c>
      <c r="D5730" s="417" t="inlineStr">
        <is>
          <t>E07000172</t>
        </is>
      </c>
      <c r="E5730" s="417" t="inlineStr">
        <is>
          <t>Broxtowe</t>
        </is>
      </c>
      <c r="F5730" s="417" t="inlineStr">
        <is>
          <t>East Midlands</t>
        </is>
      </c>
      <c r="G5730" s="380" t="inlineStr">
        <is>
          <t>RT Urban Big</t>
        </is>
      </c>
      <c r="H5730" s="413" t="inlineStr">
        <is>
          <t>Other Urban</t>
        </is>
      </c>
    </row>
    <row r="5731" ht="15.75" customFormat="1" customHeight="1" s="41">
      <c r="B5731" s="416" t="inlineStr">
        <is>
          <t>E02005857</t>
        </is>
      </c>
      <c r="C5731" s="417" t="inlineStr">
        <is>
          <t>Broxtowe 008</t>
        </is>
      </c>
      <c r="D5731" s="417" t="inlineStr">
        <is>
          <t>E07000172</t>
        </is>
      </c>
      <c r="E5731" s="417" t="inlineStr">
        <is>
          <t>Broxtowe</t>
        </is>
      </c>
      <c r="F5731" s="417" t="inlineStr">
        <is>
          <t>East Midlands</t>
        </is>
      </c>
      <c r="G5731" s="380" t="inlineStr">
        <is>
          <t>RT Urban Big</t>
        </is>
      </c>
      <c r="H5731" s="413" t="inlineStr">
        <is>
          <t>Other Urban</t>
        </is>
      </c>
    </row>
    <row r="5732" ht="15.75" customFormat="1" customHeight="1" s="41">
      <c r="B5732" s="416" t="inlineStr">
        <is>
          <t>E02005858</t>
        </is>
      </c>
      <c r="C5732" s="417" t="inlineStr">
        <is>
          <t>Broxtowe 009</t>
        </is>
      </c>
      <c r="D5732" s="417" t="inlineStr">
        <is>
          <t>E07000172</t>
        </is>
      </c>
      <c r="E5732" s="417" t="inlineStr">
        <is>
          <t>Broxtowe</t>
        </is>
      </c>
      <c r="F5732" s="417" t="inlineStr">
        <is>
          <t>East Midlands</t>
        </is>
      </c>
      <c r="G5732" s="380" t="inlineStr">
        <is>
          <t>RT Urban Big</t>
        </is>
      </c>
      <c r="H5732" s="413" t="inlineStr">
        <is>
          <t>Other Urban</t>
        </is>
      </c>
    </row>
    <row r="5733" ht="15.75" customFormat="1" customHeight="1" s="41">
      <c r="B5733" s="416" t="inlineStr">
        <is>
          <t>E02005859</t>
        </is>
      </c>
      <c r="C5733" s="417" t="inlineStr">
        <is>
          <t>Broxtowe 010</t>
        </is>
      </c>
      <c r="D5733" s="417" t="inlineStr">
        <is>
          <t>E07000172</t>
        </is>
      </c>
      <c r="E5733" s="417" t="inlineStr">
        <is>
          <t>Broxtowe</t>
        </is>
      </c>
      <c r="F5733" s="417" t="inlineStr">
        <is>
          <t>East Midlands</t>
        </is>
      </c>
      <c r="G5733" s="380" t="inlineStr">
        <is>
          <t>RT Urban Big</t>
        </is>
      </c>
      <c r="H5733" s="413" t="inlineStr">
        <is>
          <t>Other Urban</t>
        </is>
      </c>
    </row>
    <row r="5734" ht="15.75" customFormat="1" customHeight="1" s="41">
      <c r="B5734" s="416" t="inlineStr">
        <is>
          <t>E02005860</t>
        </is>
      </c>
      <c r="C5734" s="417" t="inlineStr">
        <is>
          <t>Broxtowe 011</t>
        </is>
      </c>
      <c r="D5734" s="417" t="inlineStr">
        <is>
          <t>E07000172</t>
        </is>
      </c>
      <c r="E5734" s="417" t="inlineStr">
        <is>
          <t>Broxtowe</t>
        </is>
      </c>
      <c r="F5734" s="417" t="inlineStr">
        <is>
          <t>East Midlands</t>
        </is>
      </c>
      <c r="G5734" s="380" t="inlineStr">
        <is>
          <t>RT Urban Big</t>
        </is>
      </c>
      <c r="H5734" s="413" t="inlineStr">
        <is>
          <t>Other Urban</t>
        </is>
      </c>
    </row>
    <row r="5735" ht="15.75" customFormat="1" customHeight="1" s="41">
      <c r="B5735" s="416" t="inlineStr">
        <is>
          <t>E02005861</t>
        </is>
      </c>
      <c r="C5735" s="417" t="inlineStr">
        <is>
          <t>Broxtowe 012</t>
        </is>
      </c>
      <c r="D5735" s="417" t="inlineStr">
        <is>
          <t>E07000172</t>
        </is>
      </c>
      <c r="E5735" s="417" t="inlineStr">
        <is>
          <t>Broxtowe</t>
        </is>
      </c>
      <c r="F5735" s="417" t="inlineStr">
        <is>
          <t>East Midlands</t>
        </is>
      </c>
      <c r="G5735" s="380" t="inlineStr">
        <is>
          <t>RT Urban Big</t>
        </is>
      </c>
      <c r="H5735" s="413" t="inlineStr">
        <is>
          <t>Other Urban</t>
        </is>
      </c>
    </row>
    <row r="5736" ht="15.75" customFormat="1" customHeight="1" s="41">
      <c r="B5736" s="416" t="inlineStr">
        <is>
          <t>E02005862</t>
        </is>
      </c>
      <c r="C5736" s="417" t="inlineStr">
        <is>
          <t>Broxtowe 013</t>
        </is>
      </c>
      <c r="D5736" s="417" t="inlineStr">
        <is>
          <t>E07000172</t>
        </is>
      </c>
      <c r="E5736" s="417" t="inlineStr">
        <is>
          <t>Broxtowe</t>
        </is>
      </c>
      <c r="F5736" s="417" t="inlineStr">
        <is>
          <t>East Midlands</t>
        </is>
      </c>
      <c r="G5736" s="380" t="inlineStr">
        <is>
          <t>RT Urban Big</t>
        </is>
      </c>
      <c r="H5736" s="413" t="inlineStr">
        <is>
          <t>Other Urban</t>
        </is>
      </c>
    </row>
    <row r="5737" ht="15.75" customFormat="1" customHeight="1" s="41">
      <c r="B5737" s="416" t="inlineStr">
        <is>
          <t>E02005863</t>
        </is>
      </c>
      <c r="C5737" s="417" t="inlineStr">
        <is>
          <t>Broxtowe 014</t>
        </is>
      </c>
      <c r="D5737" s="417" t="inlineStr">
        <is>
          <t>E07000172</t>
        </is>
      </c>
      <c r="E5737" s="417" t="inlineStr">
        <is>
          <t>Broxtowe</t>
        </is>
      </c>
      <c r="F5737" s="417" t="inlineStr">
        <is>
          <t>East Midlands</t>
        </is>
      </c>
      <c r="G5737" s="380" t="inlineStr">
        <is>
          <t>RT Urban Big</t>
        </is>
      </c>
      <c r="H5737" s="413" t="inlineStr">
        <is>
          <t>Other Urban</t>
        </is>
      </c>
    </row>
    <row r="5738" ht="15.75" customFormat="1" customHeight="1" s="41">
      <c r="B5738" s="416" t="inlineStr">
        <is>
          <t>E02005864</t>
        </is>
      </c>
      <c r="C5738" s="417" t="inlineStr">
        <is>
          <t>Broxtowe 015</t>
        </is>
      </c>
      <c r="D5738" s="417" t="inlineStr">
        <is>
          <t>E07000172</t>
        </is>
      </c>
      <c r="E5738" s="417" t="inlineStr">
        <is>
          <t>Broxtowe</t>
        </is>
      </c>
      <c r="F5738" s="417" t="inlineStr">
        <is>
          <t>East Midlands</t>
        </is>
      </c>
      <c r="G5738" s="380" t="inlineStr">
        <is>
          <t>RT Urban Big</t>
        </is>
      </c>
      <c r="H5738" s="413" t="inlineStr">
        <is>
          <t>Other Urban</t>
        </is>
      </c>
    </row>
    <row r="5739" ht="15.75" customFormat="1" customHeight="1" s="41">
      <c r="B5739" s="416" t="inlineStr">
        <is>
          <t>E02005865</t>
        </is>
      </c>
      <c r="C5739" s="417" t="inlineStr">
        <is>
          <t>Gedling 001</t>
        </is>
      </c>
      <c r="D5739" s="417" t="inlineStr">
        <is>
          <t>E07000173</t>
        </is>
      </c>
      <c r="E5739" s="417" t="inlineStr">
        <is>
          <t>Gedling</t>
        </is>
      </c>
      <c r="F5739" s="417" t="inlineStr">
        <is>
          <t>East Midlands</t>
        </is>
      </c>
      <c r="G5739" s="380" t="inlineStr">
        <is>
          <t>RT Rural</t>
        </is>
      </c>
      <c r="H5739" s="413" t="inlineStr">
        <is>
          <t>Rural</t>
        </is>
      </c>
    </row>
    <row r="5740" ht="15.75" customFormat="1" customHeight="1" s="41">
      <c r="B5740" s="416" t="inlineStr">
        <is>
          <t>E02005866</t>
        </is>
      </c>
      <c r="C5740" s="417" t="inlineStr">
        <is>
          <t>Gedling 002</t>
        </is>
      </c>
      <c r="D5740" s="417" t="inlineStr">
        <is>
          <t>E07000173</t>
        </is>
      </c>
      <c r="E5740" s="417" t="inlineStr">
        <is>
          <t>Gedling</t>
        </is>
      </c>
      <c r="F5740" s="417" t="inlineStr">
        <is>
          <t>East Midlands</t>
        </is>
      </c>
      <c r="G5740" s="380" t="inlineStr">
        <is>
          <t>RT Rural</t>
        </is>
      </c>
      <c r="H5740" s="413" t="inlineStr">
        <is>
          <t>Rural</t>
        </is>
      </c>
    </row>
    <row r="5741" ht="15.75" customFormat="1" customHeight="1" s="41">
      <c r="B5741" s="416" t="inlineStr">
        <is>
          <t>E02005868</t>
        </is>
      </c>
      <c r="C5741" s="417" t="inlineStr">
        <is>
          <t>Gedling 004</t>
        </is>
      </c>
      <c r="D5741" s="417" t="inlineStr">
        <is>
          <t>E07000173</t>
        </is>
      </c>
      <c r="E5741" s="417" t="inlineStr">
        <is>
          <t>Gedling</t>
        </is>
      </c>
      <c r="F5741" s="417" t="inlineStr">
        <is>
          <t>East Midlands</t>
        </is>
      </c>
      <c r="G5741" s="380" t="inlineStr">
        <is>
          <t>RT Urban Big</t>
        </is>
      </c>
      <c r="H5741" s="413" t="inlineStr">
        <is>
          <t>Other Urban</t>
        </is>
      </c>
    </row>
    <row r="5742" ht="15.75" customFormat="1" customHeight="1" s="41">
      <c r="B5742" s="416" t="inlineStr">
        <is>
          <t>E02005869</t>
        </is>
      </c>
      <c r="C5742" s="417" t="inlineStr">
        <is>
          <t>Gedling 005</t>
        </is>
      </c>
      <c r="D5742" s="417" t="inlineStr">
        <is>
          <t>E07000173</t>
        </is>
      </c>
      <c r="E5742" s="417" t="inlineStr">
        <is>
          <t>Gedling</t>
        </is>
      </c>
      <c r="F5742" s="417" t="inlineStr">
        <is>
          <t>East Midlands</t>
        </is>
      </c>
      <c r="G5742" s="380" t="inlineStr">
        <is>
          <t>RT Urban Big</t>
        </is>
      </c>
      <c r="H5742" s="413" t="inlineStr">
        <is>
          <t>Other Urban</t>
        </is>
      </c>
    </row>
    <row r="5743" ht="15.75" customFormat="1" customHeight="1" s="41">
      <c r="B5743" s="416" t="inlineStr">
        <is>
          <t>E02005870</t>
        </is>
      </c>
      <c r="C5743" s="417" t="inlineStr">
        <is>
          <t>Gedling 006</t>
        </is>
      </c>
      <c r="D5743" s="417" t="inlineStr">
        <is>
          <t>E07000173</t>
        </is>
      </c>
      <c r="E5743" s="417" t="inlineStr">
        <is>
          <t>Gedling</t>
        </is>
      </c>
      <c r="F5743" s="417" t="inlineStr">
        <is>
          <t>East Midlands</t>
        </is>
      </c>
      <c r="G5743" s="380" t="inlineStr">
        <is>
          <t>RT Urban Big</t>
        </is>
      </c>
      <c r="H5743" s="413" t="inlineStr">
        <is>
          <t>Other Urban</t>
        </is>
      </c>
    </row>
    <row r="5744" ht="15.75" customFormat="1" customHeight="1" s="41">
      <c r="B5744" s="416" t="inlineStr">
        <is>
          <t>E02005871</t>
        </is>
      </c>
      <c r="C5744" s="417" t="inlineStr">
        <is>
          <t>Gedling 007</t>
        </is>
      </c>
      <c r="D5744" s="417" t="inlineStr">
        <is>
          <t>E07000173</t>
        </is>
      </c>
      <c r="E5744" s="417" t="inlineStr">
        <is>
          <t>Gedling</t>
        </is>
      </c>
      <c r="F5744" s="417" t="inlineStr">
        <is>
          <t>East Midlands</t>
        </is>
      </c>
      <c r="G5744" s="380" t="inlineStr">
        <is>
          <t>RT Urban Big</t>
        </is>
      </c>
      <c r="H5744" s="413" t="inlineStr">
        <is>
          <t>Other Urban</t>
        </is>
      </c>
    </row>
    <row r="5745" ht="15.75" customFormat="1" customHeight="1" s="41">
      <c r="B5745" s="416" t="inlineStr">
        <is>
          <t>E02005872</t>
        </is>
      </c>
      <c r="C5745" s="417" t="inlineStr">
        <is>
          <t>Gedling 008</t>
        </is>
      </c>
      <c r="D5745" s="417" t="inlineStr">
        <is>
          <t>E07000173</t>
        </is>
      </c>
      <c r="E5745" s="417" t="inlineStr">
        <is>
          <t>Gedling</t>
        </is>
      </c>
      <c r="F5745" s="417" t="inlineStr">
        <is>
          <t>East Midlands</t>
        </is>
      </c>
      <c r="G5745" s="380" t="inlineStr">
        <is>
          <t>RT Rural</t>
        </is>
      </c>
      <c r="H5745" s="413" t="inlineStr">
        <is>
          <t>Rural</t>
        </is>
      </c>
    </row>
    <row r="5746" ht="15.75" customFormat="1" customHeight="1" s="41">
      <c r="B5746" s="416" t="inlineStr">
        <is>
          <t>E02005873</t>
        </is>
      </c>
      <c r="C5746" s="417" t="inlineStr">
        <is>
          <t>Gedling 009</t>
        </is>
      </c>
      <c r="D5746" s="417" t="inlineStr">
        <is>
          <t>E07000173</t>
        </is>
      </c>
      <c r="E5746" s="417" t="inlineStr">
        <is>
          <t>Gedling</t>
        </is>
      </c>
      <c r="F5746" s="417" t="inlineStr">
        <is>
          <t>East Midlands</t>
        </is>
      </c>
      <c r="G5746" s="380" t="inlineStr">
        <is>
          <t>RT Urban Big</t>
        </is>
      </c>
      <c r="H5746" s="413" t="inlineStr">
        <is>
          <t>Other Urban</t>
        </is>
      </c>
    </row>
    <row r="5747" ht="15.75" customFormat="1" customHeight="1" s="41">
      <c r="B5747" s="416" t="inlineStr">
        <is>
          <t>E02005874</t>
        </is>
      </c>
      <c r="C5747" s="417" t="inlineStr">
        <is>
          <t>Gedling 010</t>
        </is>
      </c>
      <c r="D5747" s="417" t="inlineStr">
        <is>
          <t>E07000173</t>
        </is>
      </c>
      <c r="E5747" s="417" t="inlineStr">
        <is>
          <t>Gedling</t>
        </is>
      </c>
      <c r="F5747" s="417" t="inlineStr">
        <is>
          <t>East Midlands</t>
        </is>
      </c>
      <c r="G5747" s="380" t="inlineStr">
        <is>
          <t>RT Urban Big</t>
        </is>
      </c>
      <c r="H5747" s="413" t="inlineStr">
        <is>
          <t>Other Urban</t>
        </is>
      </c>
    </row>
    <row r="5748" ht="15.75" customFormat="1" customHeight="1" s="41">
      <c r="B5748" s="416" t="inlineStr">
        <is>
          <t>E02005875</t>
        </is>
      </c>
      <c r="C5748" s="417" t="inlineStr">
        <is>
          <t>Gedling 011</t>
        </is>
      </c>
      <c r="D5748" s="417" t="inlineStr">
        <is>
          <t>E07000173</t>
        </is>
      </c>
      <c r="E5748" s="417" t="inlineStr">
        <is>
          <t>Gedling</t>
        </is>
      </c>
      <c r="F5748" s="417" t="inlineStr">
        <is>
          <t>East Midlands</t>
        </is>
      </c>
      <c r="G5748" s="380" t="inlineStr">
        <is>
          <t>RT Urban Big</t>
        </is>
      </c>
      <c r="H5748" s="413" t="inlineStr">
        <is>
          <t>Other Urban</t>
        </is>
      </c>
    </row>
    <row r="5749" ht="15.75" customFormat="1" customHeight="1" s="41">
      <c r="B5749" s="416" t="inlineStr">
        <is>
          <t>E02005876</t>
        </is>
      </c>
      <c r="C5749" s="417" t="inlineStr">
        <is>
          <t>Gedling 012</t>
        </is>
      </c>
      <c r="D5749" s="417" t="inlineStr">
        <is>
          <t>E07000173</t>
        </is>
      </c>
      <c r="E5749" s="417" t="inlineStr">
        <is>
          <t>Gedling</t>
        </is>
      </c>
      <c r="F5749" s="417" t="inlineStr">
        <is>
          <t>East Midlands</t>
        </is>
      </c>
      <c r="G5749" s="380" t="inlineStr">
        <is>
          <t>RT Urban Big</t>
        </is>
      </c>
      <c r="H5749" s="413" t="inlineStr">
        <is>
          <t>Other Urban</t>
        </is>
      </c>
    </row>
    <row r="5750" ht="15.75" customFormat="1" customHeight="1" s="41">
      <c r="B5750" s="416" t="inlineStr">
        <is>
          <t>E02005877</t>
        </is>
      </c>
      <c r="C5750" s="417" t="inlineStr">
        <is>
          <t>Gedling 013</t>
        </is>
      </c>
      <c r="D5750" s="417" t="inlineStr">
        <is>
          <t>E07000173</t>
        </is>
      </c>
      <c r="E5750" s="417" t="inlineStr">
        <is>
          <t>Gedling</t>
        </is>
      </c>
      <c r="F5750" s="417" t="inlineStr">
        <is>
          <t>East Midlands</t>
        </is>
      </c>
      <c r="G5750" s="380" t="inlineStr">
        <is>
          <t>RT Urban Big</t>
        </is>
      </c>
      <c r="H5750" s="413" t="inlineStr">
        <is>
          <t>Other Urban</t>
        </is>
      </c>
    </row>
    <row r="5751" ht="15.75" customFormat="1" customHeight="1" s="41">
      <c r="B5751" s="416" t="inlineStr">
        <is>
          <t>E02005878</t>
        </is>
      </c>
      <c r="C5751" s="417" t="inlineStr">
        <is>
          <t>Gedling 014</t>
        </is>
      </c>
      <c r="D5751" s="417" t="inlineStr">
        <is>
          <t>E07000173</t>
        </is>
      </c>
      <c r="E5751" s="417" t="inlineStr">
        <is>
          <t>Gedling</t>
        </is>
      </c>
      <c r="F5751" s="417" t="inlineStr">
        <is>
          <t>East Midlands</t>
        </is>
      </c>
      <c r="G5751" s="380" t="inlineStr">
        <is>
          <t>RT Urban Big</t>
        </is>
      </c>
      <c r="H5751" s="413" t="inlineStr">
        <is>
          <t>Other Urban</t>
        </is>
      </c>
    </row>
    <row r="5752" ht="15.75" customFormat="1" customHeight="1" s="41">
      <c r="B5752" s="416" t="inlineStr">
        <is>
          <t>E02005879</t>
        </is>
      </c>
      <c r="C5752" s="417" t="inlineStr">
        <is>
          <t>Gedling 015</t>
        </is>
      </c>
      <c r="D5752" s="417" t="inlineStr">
        <is>
          <t>E07000173</t>
        </is>
      </c>
      <c r="E5752" s="417" t="inlineStr">
        <is>
          <t>Gedling</t>
        </is>
      </c>
      <c r="F5752" s="417" t="inlineStr">
        <is>
          <t>East Midlands</t>
        </is>
      </c>
      <c r="G5752" s="380" t="inlineStr">
        <is>
          <t>RT Urban Big</t>
        </is>
      </c>
      <c r="H5752" s="413" t="inlineStr">
        <is>
          <t>Other Urban</t>
        </is>
      </c>
    </row>
    <row r="5753" ht="15.75" customFormat="1" customHeight="1" s="41">
      <c r="B5753" s="416" t="inlineStr">
        <is>
          <t>E02005880</t>
        </is>
      </c>
      <c r="C5753" s="417" t="inlineStr">
        <is>
          <t>Mansfield 001</t>
        </is>
      </c>
      <c r="D5753" s="417" t="inlineStr">
        <is>
          <t>E07000174</t>
        </is>
      </c>
      <c r="E5753" s="417" t="inlineStr">
        <is>
          <t>Mansfield</t>
        </is>
      </c>
      <c r="F5753" s="417" t="inlineStr">
        <is>
          <t>East Midlands</t>
        </is>
      </c>
      <c r="G5753" s="380" t="inlineStr">
        <is>
          <t>RT Rural</t>
        </is>
      </c>
      <c r="H5753" s="413" t="inlineStr">
        <is>
          <t>Rural</t>
        </is>
      </c>
    </row>
    <row r="5754" ht="15.75" customFormat="1" customHeight="1" s="41">
      <c r="B5754" s="416" t="inlineStr">
        <is>
          <t>E02005881</t>
        </is>
      </c>
      <c r="C5754" s="417" t="inlineStr">
        <is>
          <t>Mansfield 002</t>
        </is>
      </c>
      <c r="D5754" s="417" t="inlineStr">
        <is>
          <t>E07000174</t>
        </is>
      </c>
      <c r="E5754" s="417" t="inlineStr">
        <is>
          <t>Mansfield</t>
        </is>
      </c>
      <c r="F5754" s="417" t="inlineStr">
        <is>
          <t>East Midlands</t>
        </is>
      </c>
      <c r="G5754" s="380" t="inlineStr">
        <is>
          <t>RT Rural</t>
        </is>
      </c>
      <c r="H5754" s="413" t="inlineStr">
        <is>
          <t>Rural</t>
        </is>
      </c>
    </row>
    <row r="5755" ht="15.75" customFormat="1" customHeight="1" s="41">
      <c r="B5755" s="416" t="inlineStr">
        <is>
          <t>E02005882</t>
        </is>
      </c>
      <c r="C5755" s="417" t="inlineStr">
        <is>
          <t>Mansfield 003</t>
        </is>
      </c>
      <c r="D5755" s="417" t="inlineStr">
        <is>
          <t>E07000174</t>
        </is>
      </c>
      <c r="E5755" s="417" t="inlineStr">
        <is>
          <t>Mansfield</t>
        </is>
      </c>
      <c r="F5755" s="417" t="inlineStr">
        <is>
          <t>East Midlands</t>
        </is>
      </c>
      <c r="G5755" s="380" t="inlineStr">
        <is>
          <t>RT Urban Large</t>
        </is>
      </c>
      <c r="H5755" s="413" t="inlineStr">
        <is>
          <t>Other Urban</t>
        </is>
      </c>
    </row>
    <row r="5756" ht="15.75" customFormat="1" customHeight="1" s="41">
      <c r="B5756" s="416" t="inlineStr">
        <is>
          <t>E02005883</t>
        </is>
      </c>
      <c r="C5756" s="417" t="inlineStr">
        <is>
          <t>Mansfield 004</t>
        </is>
      </c>
      <c r="D5756" s="417" t="inlineStr">
        <is>
          <t>E07000174</t>
        </is>
      </c>
      <c r="E5756" s="417" t="inlineStr">
        <is>
          <t>Mansfield</t>
        </is>
      </c>
      <c r="F5756" s="417" t="inlineStr">
        <is>
          <t>East Midlands</t>
        </is>
      </c>
      <c r="G5756" s="380" t="inlineStr">
        <is>
          <t>RT Urban Large</t>
        </is>
      </c>
      <c r="H5756" s="413" t="inlineStr">
        <is>
          <t>Other Urban</t>
        </is>
      </c>
    </row>
    <row r="5757" ht="15.75" customFormat="1" customHeight="1" s="41">
      <c r="B5757" s="416" t="inlineStr">
        <is>
          <t>E02005884</t>
        </is>
      </c>
      <c r="C5757" s="417" t="inlineStr">
        <is>
          <t>Mansfield 005</t>
        </is>
      </c>
      <c r="D5757" s="417" t="inlineStr">
        <is>
          <t>E07000174</t>
        </is>
      </c>
      <c r="E5757" s="417" t="inlineStr">
        <is>
          <t>Mansfield</t>
        </is>
      </c>
      <c r="F5757" s="417" t="inlineStr">
        <is>
          <t>East Midlands</t>
        </is>
      </c>
      <c r="G5757" s="380" t="inlineStr">
        <is>
          <t>RT Urban Large</t>
        </is>
      </c>
      <c r="H5757" s="413" t="inlineStr">
        <is>
          <t>Other Urban</t>
        </is>
      </c>
    </row>
    <row r="5758" ht="15.75" customFormat="1" customHeight="1" s="41">
      <c r="B5758" s="416" t="inlineStr">
        <is>
          <t>E02005885</t>
        </is>
      </c>
      <c r="C5758" s="417" t="inlineStr">
        <is>
          <t>Mansfield 006</t>
        </is>
      </c>
      <c r="D5758" s="417" t="inlineStr">
        <is>
          <t>E07000174</t>
        </is>
      </c>
      <c r="E5758" s="417" t="inlineStr">
        <is>
          <t>Mansfield</t>
        </is>
      </c>
      <c r="F5758" s="417" t="inlineStr">
        <is>
          <t>East Midlands</t>
        </is>
      </c>
      <c r="G5758" s="380" t="inlineStr">
        <is>
          <t>RT Urban Large</t>
        </is>
      </c>
      <c r="H5758" s="413" t="inlineStr">
        <is>
          <t>Other Urban</t>
        </is>
      </c>
    </row>
    <row r="5759" ht="15.75" customFormat="1" customHeight="1" s="41">
      <c r="B5759" s="416" t="inlineStr">
        <is>
          <t>E02005886</t>
        </is>
      </c>
      <c r="C5759" s="417" t="inlineStr">
        <is>
          <t>Mansfield 007</t>
        </is>
      </c>
      <c r="D5759" s="417" t="inlineStr">
        <is>
          <t>E07000174</t>
        </is>
      </c>
      <c r="E5759" s="417" t="inlineStr">
        <is>
          <t>Mansfield</t>
        </is>
      </c>
      <c r="F5759" s="417" t="inlineStr">
        <is>
          <t>East Midlands</t>
        </is>
      </c>
      <c r="G5759" s="380" t="inlineStr">
        <is>
          <t>RT Urban Large</t>
        </is>
      </c>
      <c r="H5759" s="413" t="inlineStr">
        <is>
          <t>Other Urban</t>
        </is>
      </c>
    </row>
    <row r="5760" ht="15.75" customFormat="1" customHeight="1" s="41">
      <c r="B5760" s="416" t="inlineStr">
        <is>
          <t>E02005887</t>
        </is>
      </c>
      <c r="C5760" s="417" t="inlineStr">
        <is>
          <t>Mansfield 008</t>
        </is>
      </c>
      <c r="D5760" s="417" t="inlineStr">
        <is>
          <t>E07000174</t>
        </is>
      </c>
      <c r="E5760" s="417" t="inlineStr">
        <is>
          <t>Mansfield</t>
        </is>
      </c>
      <c r="F5760" s="417" t="inlineStr">
        <is>
          <t>East Midlands</t>
        </is>
      </c>
      <c r="G5760" s="380" t="inlineStr">
        <is>
          <t>RT Urban Large</t>
        </is>
      </c>
      <c r="H5760" s="413" t="inlineStr">
        <is>
          <t>Other Urban</t>
        </is>
      </c>
    </row>
    <row r="5761" ht="15.75" customFormat="1" customHeight="1" s="41">
      <c r="B5761" s="416" t="inlineStr">
        <is>
          <t>E02005888</t>
        </is>
      </c>
      <c r="C5761" s="417" t="inlineStr">
        <is>
          <t>Mansfield 009</t>
        </is>
      </c>
      <c r="D5761" s="417" t="inlineStr">
        <is>
          <t>E07000174</t>
        </is>
      </c>
      <c r="E5761" s="417" t="inlineStr">
        <is>
          <t>Mansfield</t>
        </is>
      </c>
      <c r="F5761" s="417" t="inlineStr">
        <is>
          <t>East Midlands</t>
        </is>
      </c>
      <c r="G5761" s="380" t="inlineStr">
        <is>
          <t>RT Urban Large</t>
        </is>
      </c>
      <c r="H5761" s="413" t="inlineStr">
        <is>
          <t>Other Urban</t>
        </is>
      </c>
    </row>
    <row r="5762" ht="15.75" customFormat="1" customHeight="1" s="41">
      <c r="B5762" s="416" t="inlineStr">
        <is>
          <t>E02005889</t>
        </is>
      </c>
      <c r="C5762" s="417" t="inlineStr">
        <is>
          <t>Mansfield 010</t>
        </is>
      </c>
      <c r="D5762" s="417" t="inlineStr">
        <is>
          <t>E07000174</t>
        </is>
      </c>
      <c r="E5762" s="417" t="inlineStr">
        <is>
          <t>Mansfield</t>
        </is>
      </c>
      <c r="F5762" s="417" t="inlineStr">
        <is>
          <t>East Midlands</t>
        </is>
      </c>
      <c r="G5762" s="380" t="inlineStr">
        <is>
          <t>RT Urban Large</t>
        </is>
      </c>
      <c r="H5762" s="413" t="inlineStr">
        <is>
          <t>Other Urban</t>
        </is>
      </c>
    </row>
    <row r="5763" ht="15.75" customFormat="1" customHeight="1" s="41">
      <c r="B5763" s="416" t="inlineStr">
        <is>
          <t>E02005890</t>
        </is>
      </c>
      <c r="C5763" s="417" t="inlineStr">
        <is>
          <t>Mansfield 011</t>
        </is>
      </c>
      <c r="D5763" s="417" t="inlineStr">
        <is>
          <t>E07000174</t>
        </is>
      </c>
      <c r="E5763" s="417" t="inlineStr">
        <is>
          <t>Mansfield</t>
        </is>
      </c>
      <c r="F5763" s="417" t="inlineStr">
        <is>
          <t>East Midlands</t>
        </is>
      </c>
      <c r="G5763" s="380" t="inlineStr">
        <is>
          <t>RT Urban Large</t>
        </is>
      </c>
      <c r="H5763" s="413" t="inlineStr">
        <is>
          <t>Other Urban</t>
        </is>
      </c>
    </row>
    <row r="5764" ht="15.75" customFormat="1" customHeight="1" s="41">
      <c r="B5764" s="416" t="inlineStr">
        <is>
          <t>E02005891</t>
        </is>
      </c>
      <c r="C5764" s="417" t="inlineStr">
        <is>
          <t>Mansfield 012</t>
        </is>
      </c>
      <c r="D5764" s="417" t="inlineStr">
        <is>
          <t>E07000174</t>
        </is>
      </c>
      <c r="E5764" s="417" t="inlineStr">
        <is>
          <t>Mansfield</t>
        </is>
      </c>
      <c r="F5764" s="417" t="inlineStr">
        <is>
          <t>East Midlands</t>
        </is>
      </c>
      <c r="G5764" s="380" t="inlineStr">
        <is>
          <t>RT Urban Large</t>
        </is>
      </c>
      <c r="H5764" s="413" t="inlineStr">
        <is>
          <t>Other Urban</t>
        </is>
      </c>
    </row>
    <row r="5765" ht="15.75" customFormat="1" customHeight="1" s="41">
      <c r="B5765" s="416" t="inlineStr">
        <is>
          <t>E02005892</t>
        </is>
      </c>
      <c r="C5765" s="417" t="inlineStr">
        <is>
          <t>Mansfield 013</t>
        </is>
      </c>
      <c r="D5765" s="417" t="inlineStr">
        <is>
          <t>E07000174</t>
        </is>
      </c>
      <c r="E5765" s="417" t="inlineStr">
        <is>
          <t>Mansfield</t>
        </is>
      </c>
      <c r="F5765" s="417" t="inlineStr">
        <is>
          <t>East Midlands</t>
        </is>
      </c>
      <c r="G5765" s="380" t="inlineStr">
        <is>
          <t>RT Urban Large</t>
        </is>
      </c>
      <c r="H5765" s="413" t="inlineStr">
        <is>
          <t>Other Urban</t>
        </is>
      </c>
    </row>
    <row r="5766" ht="15.75" customFormat="1" customHeight="1" s="41">
      <c r="B5766" s="416" t="inlineStr">
        <is>
          <t>E02005893</t>
        </is>
      </c>
      <c r="C5766" s="417" t="inlineStr">
        <is>
          <t>Newark and Sherwood 001</t>
        </is>
      </c>
      <c r="D5766" s="417" t="inlineStr">
        <is>
          <t>E07000175</t>
        </is>
      </c>
      <c r="E5766" s="417" t="inlineStr">
        <is>
          <t>Newark and Sherwood</t>
        </is>
      </c>
      <c r="F5766" s="417" t="inlineStr">
        <is>
          <t>East Midlands</t>
        </is>
      </c>
      <c r="G5766" s="380" t="inlineStr">
        <is>
          <t>RT Rural</t>
        </is>
      </c>
      <c r="H5766" s="413" t="inlineStr">
        <is>
          <t>Rural</t>
        </is>
      </c>
    </row>
    <row r="5767" ht="15.75" customFormat="1" customHeight="1" s="41">
      <c r="B5767" s="416" t="inlineStr">
        <is>
          <t>E02005894</t>
        </is>
      </c>
      <c r="C5767" s="417" t="inlineStr">
        <is>
          <t>Newark and Sherwood 002</t>
        </is>
      </c>
      <c r="D5767" s="417" t="inlineStr">
        <is>
          <t>E07000175</t>
        </is>
      </c>
      <c r="E5767" s="417" t="inlineStr">
        <is>
          <t>Newark and Sherwood</t>
        </is>
      </c>
      <c r="F5767" s="417" t="inlineStr">
        <is>
          <t>East Midlands</t>
        </is>
      </c>
      <c r="G5767" s="380" t="inlineStr">
        <is>
          <t>RT Rural</t>
        </is>
      </c>
      <c r="H5767" s="413" t="inlineStr">
        <is>
          <t>Rural</t>
        </is>
      </c>
    </row>
    <row r="5768" ht="15.75" customFormat="1" customHeight="1" s="41">
      <c r="B5768" s="416" t="inlineStr">
        <is>
          <t>E02005895</t>
        </is>
      </c>
      <c r="C5768" s="417" t="inlineStr">
        <is>
          <t>Newark and Sherwood 003</t>
        </is>
      </c>
      <c r="D5768" s="417" t="inlineStr">
        <is>
          <t>E07000175</t>
        </is>
      </c>
      <c r="E5768" s="417" t="inlineStr">
        <is>
          <t>Newark and Sherwood</t>
        </is>
      </c>
      <c r="F5768" s="417" t="inlineStr">
        <is>
          <t>East Midlands</t>
        </is>
      </c>
      <c r="G5768" s="380" t="inlineStr">
        <is>
          <t>RT Rural</t>
        </is>
      </c>
      <c r="H5768" s="413" t="inlineStr">
        <is>
          <t>Rural</t>
        </is>
      </c>
    </row>
    <row r="5769" ht="15.75" customFormat="1" customHeight="1" s="41">
      <c r="B5769" s="416" t="inlineStr">
        <is>
          <t>E02005896</t>
        </is>
      </c>
      <c r="C5769" s="417" t="inlineStr">
        <is>
          <t>Newark and Sherwood 004</t>
        </is>
      </c>
      <c r="D5769" s="417" t="inlineStr">
        <is>
          <t>E07000175</t>
        </is>
      </c>
      <c r="E5769" s="417" t="inlineStr">
        <is>
          <t>Newark and Sherwood</t>
        </is>
      </c>
      <c r="F5769" s="417" t="inlineStr">
        <is>
          <t>East Midlands</t>
        </is>
      </c>
      <c r="G5769" s="380" t="inlineStr">
        <is>
          <t>RT Rural</t>
        </is>
      </c>
      <c r="H5769" s="413" t="inlineStr">
        <is>
          <t>Rural</t>
        </is>
      </c>
    </row>
    <row r="5770" ht="15.75" customFormat="1" customHeight="1" s="41">
      <c r="B5770" s="416" t="inlineStr">
        <is>
          <t>E02005897</t>
        </is>
      </c>
      <c r="C5770" s="417" t="inlineStr">
        <is>
          <t>Newark and Sherwood 005</t>
        </is>
      </c>
      <c r="D5770" s="417" t="inlineStr">
        <is>
          <t>E07000175</t>
        </is>
      </c>
      <c r="E5770" s="417" t="inlineStr">
        <is>
          <t>Newark and Sherwood</t>
        </is>
      </c>
      <c r="F5770" s="417" t="inlineStr">
        <is>
          <t>East Midlands</t>
        </is>
      </c>
      <c r="G5770" s="380" t="inlineStr">
        <is>
          <t>RT Rural</t>
        </is>
      </c>
      <c r="H5770" s="413" t="inlineStr">
        <is>
          <t>Rural</t>
        </is>
      </c>
    </row>
    <row r="5771" ht="15.75" customFormat="1" customHeight="1" s="41">
      <c r="B5771" s="416" t="inlineStr">
        <is>
          <t>E02005898</t>
        </is>
      </c>
      <c r="C5771" s="417" t="inlineStr">
        <is>
          <t>Newark and Sherwood 006</t>
        </is>
      </c>
      <c r="D5771" s="417" t="inlineStr">
        <is>
          <t>E07000175</t>
        </is>
      </c>
      <c r="E5771" s="417" t="inlineStr">
        <is>
          <t>Newark and Sherwood</t>
        </is>
      </c>
      <c r="F5771" s="417" t="inlineStr">
        <is>
          <t>East Midlands</t>
        </is>
      </c>
      <c r="G5771" s="380" t="inlineStr">
        <is>
          <t>RT Rural</t>
        </is>
      </c>
      <c r="H5771" s="413" t="inlineStr">
        <is>
          <t>Rural</t>
        </is>
      </c>
    </row>
    <row r="5772" ht="15.75" customFormat="1" customHeight="1" s="41">
      <c r="B5772" s="416" t="inlineStr">
        <is>
          <t>E02005899</t>
        </is>
      </c>
      <c r="C5772" s="417" t="inlineStr">
        <is>
          <t>Newark and Sherwood 007</t>
        </is>
      </c>
      <c r="D5772" s="417" t="inlineStr">
        <is>
          <t>E07000175</t>
        </is>
      </c>
      <c r="E5772" s="417" t="inlineStr">
        <is>
          <t>Newark and Sherwood</t>
        </is>
      </c>
      <c r="F5772" s="417" t="inlineStr">
        <is>
          <t>East Midlands</t>
        </is>
      </c>
      <c r="G5772" s="380" t="inlineStr">
        <is>
          <t>RT Urban Medium</t>
        </is>
      </c>
      <c r="H5772" s="413" t="inlineStr">
        <is>
          <t>Other Urban</t>
        </is>
      </c>
    </row>
    <row r="5773" ht="15.75" customFormat="1" customHeight="1" s="41">
      <c r="B5773" s="416" t="inlineStr">
        <is>
          <t>E02005900</t>
        </is>
      </c>
      <c r="C5773" s="417" t="inlineStr">
        <is>
          <t>Newark and Sherwood 008</t>
        </is>
      </c>
      <c r="D5773" s="417" t="inlineStr">
        <is>
          <t>E07000175</t>
        </is>
      </c>
      <c r="E5773" s="417" t="inlineStr">
        <is>
          <t>Newark and Sherwood</t>
        </is>
      </c>
      <c r="F5773" s="417" t="inlineStr">
        <is>
          <t>East Midlands</t>
        </is>
      </c>
      <c r="G5773" s="380" t="inlineStr">
        <is>
          <t>RT Rural</t>
        </is>
      </c>
      <c r="H5773" s="413" t="inlineStr">
        <is>
          <t>Rural</t>
        </is>
      </c>
    </row>
    <row r="5774" ht="15.75" customFormat="1" customHeight="1" s="41">
      <c r="B5774" s="416" t="inlineStr">
        <is>
          <t>E02005901</t>
        </is>
      </c>
      <c r="C5774" s="417" t="inlineStr">
        <is>
          <t>Newark and Sherwood 009</t>
        </is>
      </c>
      <c r="D5774" s="417" t="inlineStr">
        <is>
          <t>E07000175</t>
        </is>
      </c>
      <c r="E5774" s="417" t="inlineStr">
        <is>
          <t>Newark and Sherwood</t>
        </is>
      </c>
      <c r="F5774" s="417" t="inlineStr">
        <is>
          <t>East Midlands</t>
        </is>
      </c>
      <c r="G5774" s="380" t="inlineStr">
        <is>
          <t>RT Urban Medium</t>
        </is>
      </c>
      <c r="H5774" s="413" t="inlineStr">
        <is>
          <t>Other Urban</t>
        </is>
      </c>
    </row>
    <row r="5775" ht="15.75" customFormat="1" customHeight="1" s="41">
      <c r="B5775" s="416" t="inlineStr">
        <is>
          <t>E02005902</t>
        </is>
      </c>
      <c r="C5775" s="417" t="inlineStr">
        <is>
          <t>Newark and Sherwood 010</t>
        </is>
      </c>
      <c r="D5775" s="417" t="inlineStr">
        <is>
          <t>E07000175</t>
        </is>
      </c>
      <c r="E5775" s="417" t="inlineStr">
        <is>
          <t>Newark and Sherwood</t>
        </is>
      </c>
      <c r="F5775" s="417" t="inlineStr">
        <is>
          <t>East Midlands</t>
        </is>
      </c>
      <c r="G5775" s="380" t="inlineStr">
        <is>
          <t>RT Urban Medium</t>
        </is>
      </c>
      <c r="H5775" s="413" t="inlineStr">
        <is>
          <t>Other Urban</t>
        </is>
      </c>
    </row>
    <row r="5776" ht="15.75" customFormat="1" customHeight="1" s="41">
      <c r="B5776" s="416" t="inlineStr">
        <is>
          <t>E02005903</t>
        </is>
      </c>
      <c r="C5776" s="417" t="inlineStr">
        <is>
          <t>Newark and Sherwood 011</t>
        </is>
      </c>
      <c r="D5776" s="417" t="inlineStr">
        <is>
          <t>E07000175</t>
        </is>
      </c>
      <c r="E5776" s="417" t="inlineStr">
        <is>
          <t>Newark and Sherwood</t>
        </is>
      </c>
      <c r="F5776" s="417" t="inlineStr">
        <is>
          <t>East Midlands</t>
        </is>
      </c>
      <c r="G5776" s="380" t="inlineStr">
        <is>
          <t>RT Urban Medium</t>
        </is>
      </c>
      <c r="H5776" s="413" t="inlineStr">
        <is>
          <t>Other Urban</t>
        </is>
      </c>
    </row>
    <row r="5777" ht="15.75" customFormat="1" customHeight="1" s="41">
      <c r="B5777" s="416" t="inlineStr">
        <is>
          <t>E02005904</t>
        </is>
      </c>
      <c r="C5777" s="417" t="inlineStr">
        <is>
          <t>Newark and Sherwood 012</t>
        </is>
      </c>
      <c r="D5777" s="417" t="inlineStr">
        <is>
          <t>E07000175</t>
        </is>
      </c>
      <c r="E5777" s="417" t="inlineStr">
        <is>
          <t>Newark and Sherwood</t>
        </is>
      </c>
      <c r="F5777" s="417" t="inlineStr">
        <is>
          <t>East Midlands</t>
        </is>
      </c>
      <c r="G5777" s="380" t="inlineStr">
        <is>
          <t>RT Rural</t>
        </is>
      </c>
      <c r="H5777" s="413" t="inlineStr">
        <is>
          <t>Rural</t>
        </is>
      </c>
    </row>
    <row r="5778" ht="15.75" customFormat="1" customHeight="1" s="41">
      <c r="B5778" s="416" t="inlineStr">
        <is>
          <t>E02005905</t>
        </is>
      </c>
      <c r="C5778" s="417" t="inlineStr">
        <is>
          <t>Newark and Sherwood 013</t>
        </is>
      </c>
      <c r="D5778" s="417" t="inlineStr">
        <is>
          <t>E07000175</t>
        </is>
      </c>
      <c r="E5778" s="417" t="inlineStr">
        <is>
          <t>Newark and Sherwood</t>
        </is>
      </c>
      <c r="F5778" s="417" t="inlineStr">
        <is>
          <t>East Midlands</t>
        </is>
      </c>
      <c r="G5778" s="380" t="inlineStr">
        <is>
          <t>RT Rural</t>
        </is>
      </c>
      <c r="H5778" s="413" t="inlineStr">
        <is>
          <t>Rural</t>
        </is>
      </c>
    </row>
    <row r="5779" ht="15.75" customFormat="1" customHeight="1" s="41">
      <c r="B5779" s="416" t="inlineStr">
        <is>
          <t>E02005906</t>
        </is>
      </c>
      <c r="C5779" s="417" t="inlineStr">
        <is>
          <t>Rushcliffe 001</t>
        </is>
      </c>
      <c r="D5779" s="417" t="inlineStr">
        <is>
          <t>E07000176</t>
        </is>
      </c>
      <c r="E5779" s="417" t="inlineStr">
        <is>
          <t>Rushcliffe</t>
        </is>
      </c>
      <c r="F5779" s="417" t="inlineStr">
        <is>
          <t>East Midlands</t>
        </is>
      </c>
      <c r="G5779" s="380" t="inlineStr">
        <is>
          <t>RT Rural</t>
        </is>
      </c>
      <c r="H5779" s="413" t="inlineStr">
        <is>
          <t>Rural</t>
        </is>
      </c>
    </row>
    <row r="5780" ht="15.75" customFormat="1" customHeight="1" s="41">
      <c r="B5780" s="416" t="inlineStr">
        <is>
          <t>E02005907</t>
        </is>
      </c>
      <c r="C5780" s="417" t="inlineStr">
        <is>
          <t>Rushcliffe 002</t>
        </is>
      </c>
      <c r="D5780" s="417" t="inlineStr">
        <is>
          <t>E07000176</t>
        </is>
      </c>
      <c r="E5780" s="417" t="inlineStr">
        <is>
          <t>Rushcliffe</t>
        </is>
      </c>
      <c r="F5780" s="417" t="inlineStr">
        <is>
          <t>East Midlands</t>
        </is>
      </c>
      <c r="G5780" s="380" t="inlineStr">
        <is>
          <t>RT Rural</t>
        </is>
      </c>
      <c r="H5780" s="413" t="inlineStr">
        <is>
          <t>Rural</t>
        </is>
      </c>
    </row>
    <row r="5781" ht="15.75" customFormat="1" customHeight="1" s="41">
      <c r="B5781" s="416" t="inlineStr">
        <is>
          <t>E02005908</t>
        </is>
      </c>
      <c r="C5781" s="417" t="inlineStr">
        <is>
          <t>Rushcliffe 003</t>
        </is>
      </c>
      <c r="D5781" s="417" t="inlineStr">
        <is>
          <t>E07000176</t>
        </is>
      </c>
      <c r="E5781" s="417" t="inlineStr">
        <is>
          <t>Rushcliffe</t>
        </is>
      </c>
      <c r="F5781" s="417" t="inlineStr">
        <is>
          <t>East Midlands</t>
        </is>
      </c>
      <c r="G5781" s="380" t="inlineStr">
        <is>
          <t>RT Rural</t>
        </is>
      </c>
      <c r="H5781" s="413" t="inlineStr">
        <is>
          <t>Rural</t>
        </is>
      </c>
    </row>
    <row r="5782" ht="15.75" customFormat="1" customHeight="1" s="41">
      <c r="B5782" s="416" t="inlineStr">
        <is>
          <t>E02005909</t>
        </is>
      </c>
      <c r="C5782" s="417" t="inlineStr">
        <is>
          <t>Rushcliffe 004</t>
        </is>
      </c>
      <c r="D5782" s="417" t="inlineStr">
        <is>
          <t>E07000176</t>
        </is>
      </c>
      <c r="E5782" s="417" t="inlineStr">
        <is>
          <t>Rushcliffe</t>
        </is>
      </c>
      <c r="F5782" s="417" t="inlineStr">
        <is>
          <t>East Midlands</t>
        </is>
      </c>
      <c r="G5782" s="380" t="inlineStr">
        <is>
          <t>RT Urban Big</t>
        </is>
      </c>
      <c r="H5782" s="413" t="inlineStr">
        <is>
          <t>Other Urban</t>
        </is>
      </c>
    </row>
    <row r="5783" ht="15.75" customFormat="1" customHeight="1" s="41">
      <c r="B5783" s="416" t="inlineStr">
        <is>
          <t>E02005910</t>
        </is>
      </c>
      <c r="C5783" s="417" t="inlineStr">
        <is>
          <t>Rushcliffe 005</t>
        </is>
      </c>
      <c r="D5783" s="417" t="inlineStr">
        <is>
          <t>E07000176</t>
        </is>
      </c>
      <c r="E5783" s="417" t="inlineStr">
        <is>
          <t>Rushcliffe</t>
        </is>
      </c>
      <c r="F5783" s="417" t="inlineStr">
        <is>
          <t>East Midlands</t>
        </is>
      </c>
      <c r="G5783" s="380" t="inlineStr">
        <is>
          <t>RT Urban Big</t>
        </is>
      </c>
      <c r="H5783" s="413" t="inlineStr">
        <is>
          <t>Other Urban</t>
        </is>
      </c>
    </row>
    <row r="5784" ht="15.75" customFormat="1" customHeight="1" s="41">
      <c r="B5784" s="416" t="inlineStr">
        <is>
          <t>E02005911</t>
        </is>
      </c>
      <c r="C5784" s="417" t="inlineStr">
        <is>
          <t>Rushcliffe 006</t>
        </is>
      </c>
      <c r="D5784" s="417" t="inlineStr">
        <is>
          <t>E07000176</t>
        </is>
      </c>
      <c r="E5784" s="417" t="inlineStr">
        <is>
          <t>Rushcliffe</t>
        </is>
      </c>
      <c r="F5784" s="417" t="inlineStr">
        <is>
          <t>East Midlands</t>
        </is>
      </c>
      <c r="G5784" s="380" t="inlineStr">
        <is>
          <t>RT Urban Big</t>
        </is>
      </c>
      <c r="H5784" s="413" t="inlineStr">
        <is>
          <t>Other Urban</t>
        </is>
      </c>
    </row>
    <row r="5785" ht="15.75" customFormat="1" customHeight="1" s="41">
      <c r="B5785" s="416" t="inlineStr">
        <is>
          <t>E02005912</t>
        </is>
      </c>
      <c r="C5785" s="417" t="inlineStr">
        <is>
          <t>Rushcliffe 007</t>
        </is>
      </c>
      <c r="D5785" s="417" t="inlineStr">
        <is>
          <t>E07000176</t>
        </is>
      </c>
      <c r="E5785" s="417" t="inlineStr">
        <is>
          <t>Rushcliffe</t>
        </is>
      </c>
      <c r="F5785" s="417" t="inlineStr">
        <is>
          <t>East Midlands</t>
        </is>
      </c>
      <c r="G5785" s="380" t="inlineStr">
        <is>
          <t>RT Urban Big</t>
        </is>
      </c>
      <c r="H5785" s="413" t="inlineStr">
        <is>
          <t>Other Urban</t>
        </is>
      </c>
    </row>
    <row r="5786" ht="15.75" customFormat="1" customHeight="1" s="41">
      <c r="B5786" s="416" t="inlineStr">
        <is>
          <t>E02005913</t>
        </is>
      </c>
      <c r="C5786" s="417" t="inlineStr">
        <is>
          <t>Rushcliffe 008</t>
        </is>
      </c>
      <c r="D5786" s="417" t="inlineStr">
        <is>
          <t>E07000176</t>
        </is>
      </c>
      <c r="E5786" s="417" t="inlineStr">
        <is>
          <t>Rushcliffe</t>
        </is>
      </c>
      <c r="F5786" s="417" t="inlineStr">
        <is>
          <t>East Midlands</t>
        </is>
      </c>
      <c r="G5786" s="380" t="inlineStr">
        <is>
          <t>RT Urban Big</t>
        </is>
      </c>
      <c r="H5786" s="413" t="inlineStr">
        <is>
          <t>Other Urban</t>
        </is>
      </c>
    </row>
    <row r="5787" ht="15.75" customFormat="1" customHeight="1" s="41">
      <c r="B5787" s="416" t="inlineStr">
        <is>
          <t>E02005914</t>
        </is>
      </c>
      <c r="C5787" s="417" t="inlineStr">
        <is>
          <t>Rushcliffe 009</t>
        </is>
      </c>
      <c r="D5787" s="417" t="inlineStr">
        <is>
          <t>E07000176</t>
        </is>
      </c>
      <c r="E5787" s="417" t="inlineStr">
        <is>
          <t>Rushcliffe</t>
        </is>
      </c>
      <c r="F5787" s="417" t="inlineStr">
        <is>
          <t>East Midlands</t>
        </is>
      </c>
      <c r="G5787" s="380" t="inlineStr">
        <is>
          <t>RT Rural</t>
        </is>
      </c>
      <c r="H5787" s="413" t="inlineStr">
        <is>
          <t>Rural</t>
        </is>
      </c>
    </row>
    <row r="5788" ht="15.75" customFormat="1" customHeight="1" s="41">
      <c r="B5788" s="416" t="inlineStr">
        <is>
          <t>E02005915</t>
        </is>
      </c>
      <c r="C5788" s="417" t="inlineStr">
        <is>
          <t>Rushcliffe 010</t>
        </is>
      </c>
      <c r="D5788" s="417" t="inlineStr">
        <is>
          <t>E07000176</t>
        </is>
      </c>
      <c r="E5788" s="417" t="inlineStr">
        <is>
          <t>Rushcliffe</t>
        </is>
      </c>
      <c r="F5788" s="417" t="inlineStr">
        <is>
          <t>East Midlands</t>
        </is>
      </c>
      <c r="G5788" s="380" t="inlineStr">
        <is>
          <t>RT Rural</t>
        </is>
      </c>
      <c r="H5788" s="413" t="inlineStr">
        <is>
          <t>Rural</t>
        </is>
      </c>
    </row>
    <row r="5789" ht="15.75" customFormat="1" customHeight="1" s="41">
      <c r="B5789" s="416" t="inlineStr">
        <is>
          <t>E02005916</t>
        </is>
      </c>
      <c r="C5789" s="417" t="inlineStr">
        <is>
          <t>Rushcliffe 011</t>
        </is>
      </c>
      <c r="D5789" s="417" t="inlineStr">
        <is>
          <t>E07000176</t>
        </is>
      </c>
      <c r="E5789" s="417" t="inlineStr">
        <is>
          <t>Rushcliffe</t>
        </is>
      </c>
      <c r="F5789" s="417" t="inlineStr">
        <is>
          <t>East Midlands</t>
        </is>
      </c>
      <c r="G5789" s="380" t="inlineStr">
        <is>
          <t>RT Urban Big</t>
        </is>
      </c>
      <c r="H5789" s="413" t="inlineStr">
        <is>
          <t>Other Urban</t>
        </is>
      </c>
    </row>
    <row r="5790" ht="15.75" customFormat="1" customHeight="1" s="41">
      <c r="B5790" s="416" t="inlineStr">
        <is>
          <t>E02005917</t>
        </is>
      </c>
      <c r="C5790" s="417" t="inlineStr">
        <is>
          <t>Rushcliffe 012</t>
        </is>
      </c>
      <c r="D5790" s="417" t="inlineStr">
        <is>
          <t>E07000176</t>
        </is>
      </c>
      <c r="E5790" s="417" t="inlineStr">
        <is>
          <t>Rushcliffe</t>
        </is>
      </c>
      <c r="F5790" s="417" t="inlineStr">
        <is>
          <t>East Midlands</t>
        </is>
      </c>
      <c r="G5790" s="380" t="inlineStr">
        <is>
          <t>RT Rural</t>
        </is>
      </c>
      <c r="H5790" s="413" t="inlineStr">
        <is>
          <t>Rural</t>
        </is>
      </c>
    </row>
    <row r="5791" ht="15.75" customFormat="1" customHeight="1" s="41">
      <c r="B5791" s="416" t="inlineStr">
        <is>
          <t>E02005918</t>
        </is>
      </c>
      <c r="C5791" s="417" t="inlineStr">
        <is>
          <t>Rushcliffe 013</t>
        </is>
      </c>
      <c r="D5791" s="417" t="inlineStr">
        <is>
          <t>E07000176</t>
        </is>
      </c>
      <c r="E5791" s="417" t="inlineStr">
        <is>
          <t>Rushcliffe</t>
        </is>
      </c>
      <c r="F5791" s="417" t="inlineStr">
        <is>
          <t>East Midlands</t>
        </is>
      </c>
      <c r="G5791" s="380" t="inlineStr">
        <is>
          <t>RT Rural</t>
        </is>
      </c>
      <c r="H5791" s="413" t="inlineStr">
        <is>
          <t>Rural</t>
        </is>
      </c>
    </row>
    <row r="5792" ht="15.75" customFormat="1" customHeight="1" s="41">
      <c r="B5792" s="416" t="inlineStr">
        <is>
          <t>E02005919</t>
        </is>
      </c>
      <c r="C5792" s="417" t="inlineStr">
        <is>
          <t>Rushcliffe 014</t>
        </is>
      </c>
      <c r="D5792" s="417" t="inlineStr">
        <is>
          <t>E07000176</t>
        </is>
      </c>
      <c r="E5792" s="417" t="inlineStr">
        <is>
          <t>Rushcliffe</t>
        </is>
      </c>
      <c r="F5792" s="417" t="inlineStr">
        <is>
          <t>East Midlands</t>
        </is>
      </c>
      <c r="G5792" s="380" t="inlineStr">
        <is>
          <t>RT Rural</t>
        </is>
      </c>
      <c r="H5792" s="413" t="inlineStr">
        <is>
          <t>Rural</t>
        </is>
      </c>
    </row>
    <row r="5793" ht="15.75" customFormat="1" customHeight="1" s="41">
      <c r="B5793" s="416" t="inlineStr">
        <is>
          <t>E02005920</t>
        </is>
      </c>
      <c r="C5793" s="417" t="inlineStr">
        <is>
          <t>Rushcliffe 015</t>
        </is>
      </c>
      <c r="D5793" s="417" t="inlineStr">
        <is>
          <t>E07000176</t>
        </is>
      </c>
      <c r="E5793" s="417" t="inlineStr">
        <is>
          <t>Rushcliffe</t>
        </is>
      </c>
      <c r="F5793" s="417" t="inlineStr">
        <is>
          <t>East Midlands</t>
        </is>
      </c>
      <c r="G5793" s="380" t="inlineStr">
        <is>
          <t>RT Rural</t>
        </is>
      </c>
      <c r="H5793" s="413" t="inlineStr">
        <is>
          <t>Rural</t>
        </is>
      </c>
    </row>
    <row r="5794" ht="15.75" customFormat="1" customHeight="1" s="41">
      <c r="B5794" s="416" t="inlineStr">
        <is>
          <t>E02005921</t>
        </is>
      </c>
      <c r="C5794" s="417" t="inlineStr">
        <is>
          <t>Cherwell 001</t>
        </is>
      </c>
      <c r="D5794" s="417" t="inlineStr">
        <is>
          <t>E07000177</t>
        </is>
      </c>
      <c r="E5794" s="417" t="inlineStr">
        <is>
          <t>Cherwell</t>
        </is>
      </c>
      <c r="F5794" s="417" t="inlineStr">
        <is>
          <t>South East</t>
        </is>
      </c>
      <c r="G5794" s="380" t="inlineStr">
        <is>
          <t>RT Rural</t>
        </is>
      </c>
      <c r="H5794" s="413" t="inlineStr">
        <is>
          <t>Rural</t>
        </is>
      </c>
    </row>
    <row r="5795" ht="15.75" customFormat="1" customHeight="1" s="41">
      <c r="B5795" s="416" t="inlineStr">
        <is>
          <t>E02005922</t>
        </is>
      </c>
      <c r="C5795" s="417" t="inlineStr">
        <is>
          <t>Cherwell 002</t>
        </is>
      </c>
      <c r="D5795" s="417" t="inlineStr">
        <is>
          <t>E07000177</t>
        </is>
      </c>
      <c r="E5795" s="417" t="inlineStr">
        <is>
          <t>Cherwell</t>
        </is>
      </c>
      <c r="F5795" s="417" t="inlineStr">
        <is>
          <t>South East</t>
        </is>
      </c>
      <c r="G5795" s="380" t="inlineStr">
        <is>
          <t>RT Urban Medium</t>
        </is>
      </c>
      <c r="H5795" s="413" t="inlineStr">
        <is>
          <t>Other Urban</t>
        </is>
      </c>
    </row>
    <row r="5796" ht="15.75" customFormat="1" customHeight="1" s="41">
      <c r="B5796" s="416" t="inlineStr">
        <is>
          <t>E02005923</t>
        </is>
      </c>
      <c r="C5796" s="417" t="inlineStr">
        <is>
          <t>Cherwell 003</t>
        </is>
      </c>
      <c r="D5796" s="417" t="inlineStr">
        <is>
          <t>E07000177</t>
        </is>
      </c>
      <c r="E5796" s="417" t="inlineStr">
        <is>
          <t>Cherwell</t>
        </is>
      </c>
      <c r="F5796" s="417" t="inlineStr">
        <is>
          <t>South East</t>
        </is>
      </c>
      <c r="G5796" s="380" t="inlineStr">
        <is>
          <t>RT Urban Medium</t>
        </is>
      </c>
      <c r="H5796" s="413" t="inlineStr">
        <is>
          <t>Other Urban</t>
        </is>
      </c>
    </row>
    <row r="5797" ht="15.75" customFormat="1" customHeight="1" s="41">
      <c r="B5797" s="416" t="inlineStr">
        <is>
          <t>E02005924</t>
        </is>
      </c>
      <c r="C5797" s="417" t="inlineStr">
        <is>
          <t>Cherwell 004</t>
        </is>
      </c>
      <c r="D5797" s="417" t="inlineStr">
        <is>
          <t>E07000177</t>
        </is>
      </c>
      <c r="E5797" s="417" t="inlineStr">
        <is>
          <t>Cherwell</t>
        </is>
      </c>
      <c r="F5797" s="417" t="inlineStr">
        <is>
          <t>South East</t>
        </is>
      </c>
      <c r="G5797" s="380" t="inlineStr">
        <is>
          <t>RT Urban Medium</t>
        </is>
      </c>
      <c r="H5797" s="413" t="inlineStr">
        <is>
          <t>Other Urban</t>
        </is>
      </c>
    </row>
    <row r="5798" ht="15.75" customFormat="1" customHeight="1" s="41">
      <c r="B5798" s="416" t="inlineStr">
        <is>
          <t>E02005925</t>
        </is>
      </c>
      <c r="C5798" s="417" t="inlineStr">
        <is>
          <t>Cherwell 005</t>
        </is>
      </c>
      <c r="D5798" s="417" t="inlineStr">
        <is>
          <t>E07000177</t>
        </is>
      </c>
      <c r="E5798" s="417" t="inlineStr">
        <is>
          <t>Cherwell</t>
        </is>
      </c>
      <c r="F5798" s="417" t="inlineStr">
        <is>
          <t>South East</t>
        </is>
      </c>
      <c r="G5798" s="380" t="inlineStr">
        <is>
          <t>RT Urban Medium</t>
        </is>
      </c>
      <c r="H5798" s="413" t="inlineStr">
        <is>
          <t>Other Urban</t>
        </is>
      </c>
    </row>
    <row r="5799" ht="15.75" customFormat="1" customHeight="1" s="41">
      <c r="B5799" s="416" t="inlineStr">
        <is>
          <t>E02005926</t>
        </is>
      </c>
      <c r="C5799" s="417" t="inlineStr">
        <is>
          <t>Cherwell 006</t>
        </is>
      </c>
      <c r="D5799" s="417" t="inlineStr">
        <is>
          <t>E07000177</t>
        </is>
      </c>
      <c r="E5799" s="417" t="inlineStr">
        <is>
          <t>Cherwell</t>
        </is>
      </c>
      <c r="F5799" s="417" t="inlineStr">
        <is>
          <t>South East</t>
        </is>
      </c>
      <c r="G5799" s="380" t="inlineStr">
        <is>
          <t>RT Urban Medium</t>
        </is>
      </c>
      <c r="H5799" s="413" t="inlineStr">
        <is>
          <t>Other Urban</t>
        </is>
      </c>
    </row>
    <row r="5800" ht="15.75" customFormat="1" customHeight="1" s="41">
      <c r="B5800" s="416" t="inlineStr">
        <is>
          <t>E02005927</t>
        </is>
      </c>
      <c r="C5800" s="417" t="inlineStr">
        <is>
          <t>Cherwell 007</t>
        </is>
      </c>
      <c r="D5800" s="417" t="inlineStr">
        <is>
          <t>E07000177</t>
        </is>
      </c>
      <c r="E5800" s="417" t="inlineStr">
        <is>
          <t>Cherwell</t>
        </is>
      </c>
      <c r="F5800" s="417" t="inlineStr">
        <is>
          <t>South East</t>
        </is>
      </c>
      <c r="G5800" s="380" t="inlineStr">
        <is>
          <t>RT Urban Medium</t>
        </is>
      </c>
      <c r="H5800" s="413" t="inlineStr">
        <is>
          <t>Other Urban</t>
        </is>
      </c>
    </row>
    <row r="5801" ht="15.75" customFormat="1" customHeight="1" s="41">
      <c r="B5801" s="416" t="inlineStr">
        <is>
          <t>E02005928</t>
        </is>
      </c>
      <c r="C5801" s="417" t="inlineStr">
        <is>
          <t>Cherwell 008</t>
        </is>
      </c>
      <c r="D5801" s="417" t="inlineStr">
        <is>
          <t>E07000177</t>
        </is>
      </c>
      <c r="E5801" s="417" t="inlineStr">
        <is>
          <t>Cherwell</t>
        </is>
      </c>
      <c r="F5801" s="417" t="inlineStr">
        <is>
          <t>South East</t>
        </is>
      </c>
      <c r="G5801" s="380" t="inlineStr">
        <is>
          <t>RT Rural</t>
        </is>
      </c>
      <c r="H5801" s="413" t="inlineStr">
        <is>
          <t>Rural</t>
        </is>
      </c>
    </row>
    <row r="5802" ht="15.75" customFormat="1" customHeight="1" s="41">
      <c r="B5802" s="416" t="inlineStr">
        <is>
          <t>E02005929</t>
        </is>
      </c>
      <c r="C5802" s="417" t="inlineStr">
        <is>
          <t>Cherwell 009</t>
        </is>
      </c>
      <c r="D5802" s="417" t="inlineStr">
        <is>
          <t>E07000177</t>
        </is>
      </c>
      <c r="E5802" s="417" t="inlineStr">
        <is>
          <t>Cherwell</t>
        </is>
      </c>
      <c r="F5802" s="417" t="inlineStr">
        <is>
          <t>South East</t>
        </is>
      </c>
      <c r="G5802" s="380" t="inlineStr">
        <is>
          <t>RT Rural</t>
        </is>
      </c>
      <c r="H5802" s="413" t="inlineStr">
        <is>
          <t>Rural</t>
        </is>
      </c>
    </row>
    <row r="5803" ht="15.75" customFormat="1" customHeight="1" s="41">
      <c r="B5803" s="416" t="inlineStr">
        <is>
          <t>E02005930</t>
        </is>
      </c>
      <c r="C5803" s="417" t="inlineStr">
        <is>
          <t>Cherwell 010</t>
        </is>
      </c>
      <c r="D5803" s="417" t="inlineStr">
        <is>
          <t>E07000177</t>
        </is>
      </c>
      <c r="E5803" s="417" t="inlineStr">
        <is>
          <t>Cherwell</t>
        </is>
      </c>
      <c r="F5803" s="417" t="inlineStr">
        <is>
          <t>South East</t>
        </is>
      </c>
      <c r="G5803" s="380" t="inlineStr">
        <is>
          <t>RT Rural</t>
        </is>
      </c>
      <c r="H5803" s="413" t="inlineStr">
        <is>
          <t>Rural</t>
        </is>
      </c>
    </row>
    <row r="5804" ht="15.75" customFormat="1" customHeight="1" s="41">
      <c r="B5804" s="416" t="inlineStr">
        <is>
          <t>E02005931</t>
        </is>
      </c>
      <c r="C5804" s="417" t="inlineStr">
        <is>
          <t>Cherwell 011</t>
        </is>
      </c>
      <c r="D5804" s="417" t="inlineStr">
        <is>
          <t>E07000177</t>
        </is>
      </c>
      <c r="E5804" s="417" t="inlineStr">
        <is>
          <t>Cherwell</t>
        </is>
      </c>
      <c r="F5804" s="417" t="inlineStr">
        <is>
          <t>South East</t>
        </is>
      </c>
      <c r="G5804" s="380" t="inlineStr">
        <is>
          <t>RT Rural</t>
        </is>
      </c>
      <c r="H5804" s="413" t="inlineStr">
        <is>
          <t>Rural</t>
        </is>
      </c>
    </row>
    <row r="5805" ht="15.75" customFormat="1" customHeight="1" s="41">
      <c r="B5805" s="416" t="inlineStr">
        <is>
          <t>E02005932</t>
        </is>
      </c>
      <c r="C5805" s="417" t="inlineStr">
        <is>
          <t>Cherwell 012</t>
        </is>
      </c>
      <c r="D5805" s="417" t="inlineStr">
        <is>
          <t>E07000177</t>
        </is>
      </c>
      <c r="E5805" s="417" t="inlineStr">
        <is>
          <t>Cherwell</t>
        </is>
      </c>
      <c r="F5805" s="417" t="inlineStr">
        <is>
          <t>South East</t>
        </is>
      </c>
      <c r="G5805" s="380" t="inlineStr">
        <is>
          <t>RT Urban Medium</t>
        </is>
      </c>
      <c r="H5805" s="413" t="inlineStr">
        <is>
          <t>Other Urban</t>
        </is>
      </c>
    </row>
    <row r="5806" ht="15.75" customFormat="1" customHeight="1" s="41">
      <c r="B5806" s="416" t="inlineStr">
        <is>
          <t>E02005933</t>
        </is>
      </c>
      <c r="C5806" s="417" t="inlineStr">
        <is>
          <t>Cherwell 013</t>
        </is>
      </c>
      <c r="D5806" s="417" t="inlineStr">
        <is>
          <t>E07000177</t>
        </is>
      </c>
      <c r="E5806" s="417" t="inlineStr">
        <is>
          <t>Cherwell</t>
        </is>
      </c>
      <c r="F5806" s="417" t="inlineStr">
        <is>
          <t>South East</t>
        </is>
      </c>
      <c r="G5806" s="380" t="inlineStr">
        <is>
          <t>RT Urban Medium</t>
        </is>
      </c>
      <c r="H5806" s="413" t="inlineStr">
        <is>
          <t>Other Urban</t>
        </is>
      </c>
    </row>
    <row r="5807" ht="15.75" customFormat="1" customHeight="1" s="41">
      <c r="B5807" s="416" t="inlineStr">
        <is>
          <t>E02005934</t>
        </is>
      </c>
      <c r="C5807" s="417" t="inlineStr">
        <is>
          <t>Cherwell 014</t>
        </is>
      </c>
      <c r="D5807" s="417" t="inlineStr">
        <is>
          <t>E07000177</t>
        </is>
      </c>
      <c r="E5807" s="417" t="inlineStr">
        <is>
          <t>Cherwell</t>
        </is>
      </c>
      <c r="F5807" s="417" t="inlineStr">
        <is>
          <t>South East</t>
        </is>
      </c>
      <c r="G5807" s="380" t="inlineStr">
        <is>
          <t>RT Urban Medium</t>
        </is>
      </c>
      <c r="H5807" s="413" t="inlineStr">
        <is>
          <t>Other Urban</t>
        </is>
      </c>
    </row>
    <row r="5808" ht="15.75" customFormat="1" customHeight="1" s="41">
      <c r="B5808" s="416" t="inlineStr">
        <is>
          <t>E02005935</t>
        </is>
      </c>
      <c r="C5808" s="417" t="inlineStr">
        <is>
          <t>Cherwell 015</t>
        </is>
      </c>
      <c r="D5808" s="417" t="inlineStr">
        <is>
          <t>E07000177</t>
        </is>
      </c>
      <c r="E5808" s="417" t="inlineStr">
        <is>
          <t>Cherwell</t>
        </is>
      </c>
      <c r="F5808" s="417" t="inlineStr">
        <is>
          <t>South East</t>
        </is>
      </c>
      <c r="G5808" s="380" t="inlineStr">
        <is>
          <t>RT Urban Medium</t>
        </is>
      </c>
      <c r="H5808" s="413" t="inlineStr">
        <is>
          <t>Other Urban</t>
        </is>
      </c>
    </row>
    <row r="5809" ht="15.75" customFormat="1" customHeight="1" s="41">
      <c r="B5809" s="416" t="inlineStr">
        <is>
          <t>E02005936</t>
        </is>
      </c>
      <c r="C5809" s="417" t="inlineStr">
        <is>
          <t>Cherwell 016</t>
        </is>
      </c>
      <c r="D5809" s="417" t="inlineStr">
        <is>
          <t>E07000177</t>
        </is>
      </c>
      <c r="E5809" s="417" t="inlineStr">
        <is>
          <t>Cherwell</t>
        </is>
      </c>
      <c r="F5809" s="417" t="inlineStr">
        <is>
          <t>South East</t>
        </is>
      </c>
      <c r="G5809" s="380" t="inlineStr">
        <is>
          <t>RT Rural</t>
        </is>
      </c>
      <c r="H5809" s="413" t="inlineStr">
        <is>
          <t>Rural</t>
        </is>
      </c>
    </row>
    <row r="5810" ht="15.75" customFormat="1" customHeight="1" s="41">
      <c r="B5810" s="416" t="inlineStr">
        <is>
          <t>E02005937</t>
        </is>
      </c>
      <c r="C5810" s="417" t="inlineStr">
        <is>
          <t>Cherwell 017</t>
        </is>
      </c>
      <c r="D5810" s="417" t="inlineStr">
        <is>
          <t>E07000177</t>
        </is>
      </c>
      <c r="E5810" s="417" t="inlineStr">
        <is>
          <t>Cherwell</t>
        </is>
      </c>
      <c r="F5810" s="417" t="inlineStr">
        <is>
          <t>South East</t>
        </is>
      </c>
      <c r="G5810" s="380" t="inlineStr">
        <is>
          <t>RT Urban Small</t>
        </is>
      </c>
      <c r="H5810" s="413" t="inlineStr">
        <is>
          <t>Other Urban</t>
        </is>
      </c>
    </row>
    <row r="5811" ht="15.75" customFormat="1" customHeight="1" s="41">
      <c r="B5811" s="416" t="inlineStr">
        <is>
          <t>E02005938</t>
        </is>
      </c>
      <c r="C5811" s="417" t="inlineStr">
        <is>
          <t>Cherwell 018</t>
        </is>
      </c>
      <c r="D5811" s="417" t="inlineStr">
        <is>
          <t>E07000177</t>
        </is>
      </c>
      <c r="E5811" s="417" t="inlineStr">
        <is>
          <t>Cherwell</t>
        </is>
      </c>
      <c r="F5811" s="417" t="inlineStr">
        <is>
          <t>South East</t>
        </is>
      </c>
      <c r="G5811" s="380" t="inlineStr">
        <is>
          <t>RT Urban Small</t>
        </is>
      </c>
      <c r="H5811" s="413" t="inlineStr">
        <is>
          <t>Other Urban</t>
        </is>
      </c>
    </row>
    <row r="5812" ht="15.75" customFormat="1" customHeight="1" s="41">
      <c r="B5812" s="416" t="inlineStr">
        <is>
          <t>E02005939</t>
        </is>
      </c>
      <c r="C5812" s="417" t="inlineStr">
        <is>
          <t>Cherwell 019</t>
        </is>
      </c>
      <c r="D5812" s="417" t="inlineStr">
        <is>
          <t>E07000177</t>
        </is>
      </c>
      <c r="E5812" s="417" t="inlineStr">
        <is>
          <t>Cherwell</t>
        </is>
      </c>
      <c r="F5812" s="417" t="inlineStr">
        <is>
          <t>South East</t>
        </is>
      </c>
      <c r="G5812" s="380" t="inlineStr">
        <is>
          <t>RT Rural</t>
        </is>
      </c>
      <c r="H5812" s="413" t="inlineStr">
        <is>
          <t>Rural</t>
        </is>
      </c>
    </row>
    <row r="5813" ht="15.75" customFormat="1" customHeight="1" s="41">
      <c r="B5813" s="416" t="inlineStr">
        <is>
          <t>E02005940</t>
        </is>
      </c>
      <c r="C5813" s="417" t="inlineStr">
        <is>
          <t>Oxford 001</t>
        </is>
      </c>
      <c r="D5813" s="417" t="inlineStr">
        <is>
          <t>E07000178</t>
        </is>
      </c>
      <c r="E5813" s="417" t="inlineStr">
        <is>
          <t>Oxford</t>
        </is>
      </c>
      <c r="F5813" s="417" t="inlineStr">
        <is>
          <t>South East</t>
        </is>
      </c>
      <c r="G5813" s="380" t="inlineStr">
        <is>
          <t>RT Urban Large</t>
        </is>
      </c>
      <c r="H5813" s="413" t="inlineStr">
        <is>
          <t>Other Urban</t>
        </is>
      </c>
    </row>
    <row r="5814" ht="15.75" customFormat="1" customHeight="1" s="41">
      <c r="B5814" s="416" t="inlineStr">
        <is>
          <t>E02005941</t>
        </is>
      </c>
      <c r="C5814" s="417" t="inlineStr">
        <is>
          <t>Oxford 002</t>
        </is>
      </c>
      <c r="D5814" s="417" t="inlineStr">
        <is>
          <t>E07000178</t>
        </is>
      </c>
      <c r="E5814" s="417" t="inlineStr">
        <is>
          <t>Oxford</t>
        </is>
      </c>
      <c r="F5814" s="417" t="inlineStr">
        <is>
          <t>South East</t>
        </is>
      </c>
      <c r="G5814" s="380" t="inlineStr">
        <is>
          <t>RT Urban Large</t>
        </is>
      </c>
      <c r="H5814" s="413" t="inlineStr">
        <is>
          <t>Other Urban</t>
        </is>
      </c>
    </row>
    <row r="5815" ht="15.75" customFormat="1" customHeight="1" s="41">
      <c r="B5815" s="416" t="inlineStr">
        <is>
          <t>E02005942</t>
        </is>
      </c>
      <c r="C5815" s="417" t="inlineStr">
        <is>
          <t>Oxford 003</t>
        </is>
      </c>
      <c r="D5815" s="417" t="inlineStr">
        <is>
          <t>E07000178</t>
        </is>
      </c>
      <c r="E5815" s="417" t="inlineStr">
        <is>
          <t>Oxford</t>
        </is>
      </c>
      <c r="F5815" s="417" t="inlineStr">
        <is>
          <t>South East</t>
        </is>
      </c>
      <c r="G5815" s="380" t="inlineStr">
        <is>
          <t>RT Urban Large</t>
        </is>
      </c>
      <c r="H5815" s="413" t="inlineStr">
        <is>
          <t>Other Urban</t>
        </is>
      </c>
    </row>
    <row r="5816" ht="15.75" customFormat="1" customHeight="1" s="41">
      <c r="B5816" s="416" t="inlineStr">
        <is>
          <t>E02005943</t>
        </is>
      </c>
      <c r="C5816" s="417" t="inlineStr">
        <is>
          <t>Oxford 004</t>
        </is>
      </c>
      <c r="D5816" s="417" t="inlineStr">
        <is>
          <t>E07000178</t>
        </is>
      </c>
      <c r="E5816" s="417" t="inlineStr">
        <is>
          <t>Oxford</t>
        </is>
      </c>
      <c r="F5816" s="417" t="inlineStr">
        <is>
          <t>South East</t>
        </is>
      </c>
      <c r="G5816" s="380" t="inlineStr">
        <is>
          <t>RT Urban Large</t>
        </is>
      </c>
      <c r="H5816" s="413" t="inlineStr">
        <is>
          <t>Other Urban</t>
        </is>
      </c>
    </row>
    <row r="5817" ht="15.75" customFormat="1" customHeight="1" s="41">
      <c r="B5817" s="416" t="inlineStr">
        <is>
          <t>E02005944</t>
        </is>
      </c>
      <c r="C5817" s="417" t="inlineStr">
        <is>
          <t>Oxford 005</t>
        </is>
      </c>
      <c r="D5817" s="417" t="inlineStr">
        <is>
          <t>E07000178</t>
        </is>
      </c>
      <c r="E5817" s="417" t="inlineStr">
        <is>
          <t>Oxford</t>
        </is>
      </c>
      <c r="F5817" s="417" t="inlineStr">
        <is>
          <t>South East</t>
        </is>
      </c>
      <c r="G5817" s="380" t="inlineStr">
        <is>
          <t>RT Urban Large</t>
        </is>
      </c>
      <c r="H5817" s="413" t="inlineStr">
        <is>
          <t>Other Urban</t>
        </is>
      </c>
    </row>
    <row r="5818" ht="15.75" customFormat="1" customHeight="1" s="41">
      <c r="B5818" s="416" t="inlineStr">
        <is>
          <t>E02005945</t>
        </is>
      </c>
      <c r="C5818" s="417" t="inlineStr">
        <is>
          <t>Oxford 006</t>
        </is>
      </c>
      <c r="D5818" s="417" t="inlineStr">
        <is>
          <t>E07000178</t>
        </is>
      </c>
      <c r="E5818" s="417" t="inlineStr">
        <is>
          <t>Oxford</t>
        </is>
      </c>
      <c r="F5818" s="417" t="inlineStr">
        <is>
          <t>South East</t>
        </is>
      </c>
      <c r="G5818" s="380" t="inlineStr">
        <is>
          <t>RT Urban Large</t>
        </is>
      </c>
      <c r="H5818" s="413" t="inlineStr">
        <is>
          <t>Other Urban</t>
        </is>
      </c>
    </row>
    <row r="5819" ht="15.75" customFormat="1" customHeight="1" s="41">
      <c r="B5819" s="416" t="inlineStr">
        <is>
          <t>E02005946</t>
        </is>
      </c>
      <c r="C5819" s="417" t="inlineStr">
        <is>
          <t>Oxford 007</t>
        </is>
      </c>
      <c r="D5819" s="417" t="inlineStr">
        <is>
          <t>E07000178</t>
        </is>
      </c>
      <c r="E5819" s="417" t="inlineStr">
        <is>
          <t>Oxford</t>
        </is>
      </c>
      <c r="F5819" s="417" t="inlineStr">
        <is>
          <t>South East</t>
        </is>
      </c>
      <c r="G5819" s="380" t="inlineStr">
        <is>
          <t>RT Urban Large</t>
        </is>
      </c>
      <c r="H5819" s="413" t="inlineStr">
        <is>
          <t>Other Urban</t>
        </is>
      </c>
    </row>
    <row r="5820" ht="15.75" customFormat="1" customHeight="1" s="41">
      <c r="B5820" s="416" t="inlineStr">
        <is>
          <t>E02005947</t>
        </is>
      </c>
      <c r="C5820" s="417" t="inlineStr">
        <is>
          <t>Oxford 008</t>
        </is>
      </c>
      <c r="D5820" s="417" t="inlineStr">
        <is>
          <t>E07000178</t>
        </is>
      </c>
      <c r="E5820" s="417" t="inlineStr">
        <is>
          <t>Oxford</t>
        </is>
      </c>
      <c r="F5820" s="417" t="inlineStr">
        <is>
          <t>South East</t>
        </is>
      </c>
      <c r="G5820" s="380" t="inlineStr">
        <is>
          <t>RT Urban Large</t>
        </is>
      </c>
      <c r="H5820" s="413" t="inlineStr">
        <is>
          <t>Other Urban</t>
        </is>
      </c>
    </row>
    <row r="5821" ht="15.75" customFormat="1" customHeight="1" s="41">
      <c r="B5821" s="416" t="inlineStr">
        <is>
          <t>E02005948</t>
        </is>
      </c>
      <c r="C5821" s="417" t="inlineStr">
        <is>
          <t>Oxford 009</t>
        </is>
      </c>
      <c r="D5821" s="417" t="inlineStr">
        <is>
          <t>E07000178</t>
        </is>
      </c>
      <c r="E5821" s="417" t="inlineStr">
        <is>
          <t>Oxford</t>
        </is>
      </c>
      <c r="F5821" s="417" t="inlineStr">
        <is>
          <t>South East</t>
        </is>
      </c>
      <c r="G5821" s="380" t="inlineStr">
        <is>
          <t>RT Urban Large</t>
        </is>
      </c>
      <c r="H5821" s="413" t="inlineStr">
        <is>
          <t>Other Urban</t>
        </is>
      </c>
    </row>
    <row r="5822" ht="15.75" customFormat="1" customHeight="1" s="41">
      <c r="B5822" s="416" t="inlineStr">
        <is>
          <t>E02005949</t>
        </is>
      </c>
      <c r="C5822" s="417" t="inlineStr">
        <is>
          <t>Oxford 010</t>
        </is>
      </c>
      <c r="D5822" s="417" t="inlineStr">
        <is>
          <t>E07000178</t>
        </is>
      </c>
      <c r="E5822" s="417" t="inlineStr">
        <is>
          <t>Oxford</t>
        </is>
      </c>
      <c r="F5822" s="417" t="inlineStr">
        <is>
          <t>South East</t>
        </is>
      </c>
      <c r="G5822" s="380" t="inlineStr">
        <is>
          <t>RT Urban Large</t>
        </is>
      </c>
      <c r="H5822" s="413" t="inlineStr">
        <is>
          <t>Other Urban</t>
        </is>
      </c>
    </row>
    <row r="5823" ht="15.75" customFormat="1" customHeight="1" s="41">
      <c r="B5823" s="416" t="inlineStr">
        <is>
          <t>E02005950</t>
        </is>
      </c>
      <c r="C5823" s="417" t="inlineStr">
        <is>
          <t>Oxford 011</t>
        </is>
      </c>
      <c r="D5823" s="417" t="inlineStr">
        <is>
          <t>E07000178</t>
        </is>
      </c>
      <c r="E5823" s="417" t="inlineStr">
        <is>
          <t>Oxford</t>
        </is>
      </c>
      <c r="F5823" s="417" t="inlineStr">
        <is>
          <t>South East</t>
        </is>
      </c>
      <c r="G5823" s="380" t="inlineStr">
        <is>
          <t>RT Urban Large</t>
        </is>
      </c>
      <c r="H5823" s="413" t="inlineStr">
        <is>
          <t>Other Urban</t>
        </is>
      </c>
    </row>
    <row r="5824" ht="15.75" customFormat="1" customHeight="1" s="41">
      <c r="B5824" s="416" t="inlineStr">
        <is>
          <t>E02005951</t>
        </is>
      </c>
      <c r="C5824" s="417" t="inlineStr">
        <is>
          <t>Oxford 012</t>
        </is>
      </c>
      <c r="D5824" s="417" t="inlineStr">
        <is>
          <t>E07000178</t>
        </is>
      </c>
      <c r="E5824" s="417" t="inlineStr">
        <is>
          <t>Oxford</t>
        </is>
      </c>
      <c r="F5824" s="417" t="inlineStr">
        <is>
          <t>South East</t>
        </is>
      </c>
      <c r="G5824" s="380" t="inlineStr">
        <is>
          <t>RT Urban Large</t>
        </is>
      </c>
      <c r="H5824" s="413" t="inlineStr">
        <is>
          <t>Other Urban</t>
        </is>
      </c>
    </row>
    <row r="5825" ht="15.75" customFormat="1" customHeight="1" s="41">
      <c r="B5825" s="416" t="inlineStr">
        <is>
          <t>E02005952</t>
        </is>
      </c>
      <c r="C5825" s="417" t="inlineStr">
        <is>
          <t>Oxford 013</t>
        </is>
      </c>
      <c r="D5825" s="417" t="inlineStr">
        <is>
          <t>E07000178</t>
        </is>
      </c>
      <c r="E5825" s="417" t="inlineStr">
        <is>
          <t>Oxford</t>
        </is>
      </c>
      <c r="F5825" s="417" t="inlineStr">
        <is>
          <t>South East</t>
        </is>
      </c>
      <c r="G5825" s="380" t="inlineStr">
        <is>
          <t>RT Urban Large</t>
        </is>
      </c>
      <c r="H5825" s="413" t="inlineStr">
        <is>
          <t>Other Urban</t>
        </is>
      </c>
    </row>
    <row r="5826" ht="15.75" customFormat="1" customHeight="1" s="41">
      <c r="B5826" s="416" t="inlineStr">
        <is>
          <t>E02005953</t>
        </is>
      </c>
      <c r="C5826" s="417" t="inlineStr">
        <is>
          <t>Oxford 014</t>
        </is>
      </c>
      <c r="D5826" s="417" t="inlineStr">
        <is>
          <t>E07000178</t>
        </is>
      </c>
      <c r="E5826" s="417" t="inlineStr">
        <is>
          <t>Oxford</t>
        </is>
      </c>
      <c r="F5826" s="417" t="inlineStr">
        <is>
          <t>South East</t>
        </is>
      </c>
      <c r="G5826" s="380" t="inlineStr">
        <is>
          <t>RT Urban Large</t>
        </is>
      </c>
      <c r="H5826" s="413" t="inlineStr">
        <is>
          <t>Other Urban</t>
        </is>
      </c>
    </row>
    <row r="5827" ht="15.75" customFormat="1" customHeight="1" s="41">
      <c r="B5827" s="416" t="inlineStr">
        <is>
          <t>E02005954</t>
        </is>
      </c>
      <c r="C5827" s="417" t="inlineStr">
        <is>
          <t>Oxford 015</t>
        </is>
      </c>
      <c r="D5827" s="417" t="inlineStr">
        <is>
          <t>E07000178</t>
        </is>
      </c>
      <c r="E5827" s="417" t="inlineStr">
        <is>
          <t>Oxford</t>
        </is>
      </c>
      <c r="F5827" s="417" t="inlineStr">
        <is>
          <t>South East</t>
        </is>
      </c>
      <c r="G5827" s="380" t="inlineStr">
        <is>
          <t>RT Urban Large</t>
        </is>
      </c>
      <c r="H5827" s="413" t="inlineStr">
        <is>
          <t>Other Urban</t>
        </is>
      </c>
    </row>
    <row r="5828" ht="15.75" customFormat="1" customHeight="1" s="41">
      <c r="B5828" s="416" t="inlineStr">
        <is>
          <t>E02005955</t>
        </is>
      </c>
      <c r="C5828" s="417" t="inlineStr">
        <is>
          <t>Oxford 016</t>
        </is>
      </c>
      <c r="D5828" s="417" t="inlineStr">
        <is>
          <t>E07000178</t>
        </is>
      </c>
      <c r="E5828" s="417" t="inlineStr">
        <is>
          <t>Oxford</t>
        </is>
      </c>
      <c r="F5828" s="417" t="inlineStr">
        <is>
          <t>South East</t>
        </is>
      </c>
      <c r="G5828" s="380" t="inlineStr">
        <is>
          <t>RT Urban Large</t>
        </is>
      </c>
      <c r="H5828" s="413" t="inlineStr">
        <is>
          <t>Other Urban</t>
        </is>
      </c>
    </row>
    <row r="5829" ht="15.75" customFormat="1" customHeight="1" s="41">
      <c r="B5829" s="416" t="inlineStr">
        <is>
          <t>E02005956</t>
        </is>
      </c>
      <c r="C5829" s="417" t="inlineStr">
        <is>
          <t>Oxford 017</t>
        </is>
      </c>
      <c r="D5829" s="417" t="inlineStr">
        <is>
          <t>E07000178</t>
        </is>
      </c>
      <c r="E5829" s="417" t="inlineStr">
        <is>
          <t>Oxford</t>
        </is>
      </c>
      <c r="F5829" s="417" t="inlineStr">
        <is>
          <t>South East</t>
        </is>
      </c>
      <c r="G5829" s="380" t="inlineStr">
        <is>
          <t>RT Urban Large</t>
        </is>
      </c>
      <c r="H5829" s="413" t="inlineStr">
        <is>
          <t>Other Urban</t>
        </is>
      </c>
    </row>
    <row r="5830" ht="15.75" customFormat="1" customHeight="1" s="41">
      <c r="B5830" s="416" t="inlineStr">
        <is>
          <t>E02005957</t>
        </is>
      </c>
      <c r="C5830" s="417" t="inlineStr">
        <is>
          <t>Oxford 018</t>
        </is>
      </c>
      <c r="D5830" s="417" t="inlineStr">
        <is>
          <t>E07000178</t>
        </is>
      </c>
      <c r="E5830" s="417" t="inlineStr">
        <is>
          <t>Oxford</t>
        </is>
      </c>
      <c r="F5830" s="417" t="inlineStr">
        <is>
          <t>South East</t>
        </is>
      </c>
      <c r="G5830" s="380" t="inlineStr">
        <is>
          <t>RT Urban Large</t>
        </is>
      </c>
      <c r="H5830" s="413" t="inlineStr">
        <is>
          <t>Other Urban</t>
        </is>
      </c>
    </row>
    <row r="5831" ht="15.75" customFormat="1" customHeight="1" s="41">
      <c r="B5831" s="416" t="inlineStr">
        <is>
          <t>E02005958</t>
        </is>
      </c>
      <c r="C5831" s="417" t="inlineStr">
        <is>
          <t>South Oxfordshire 001</t>
        </is>
      </c>
      <c r="D5831" s="417" t="inlineStr">
        <is>
          <t>E07000179</t>
        </is>
      </c>
      <c r="E5831" s="417" t="inlineStr">
        <is>
          <t>South Oxfordshire</t>
        </is>
      </c>
      <c r="F5831" s="417" t="inlineStr">
        <is>
          <t>South East</t>
        </is>
      </c>
      <c r="G5831" s="380" t="inlineStr">
        <is>
          <t>RT Urban Small</t>
        </is>
      </c>
      <c r="H5831" s="413" t="inlineStr">
        <is>
          <t>Other Urban</t>
        </is>
      </c>
    </row>
    <row r="5832" ht="15.75" customFormat="1" customHeight="1" s="41">
      <c r="B5832" s="416" t="inlineStr">
        <is>
          <t>E02005959</t>
        </is>
      </c>
      <c r="C5832" s="417" t="inlineStr">
        <is>
          <t>South Oxfordshire 002</t>
        </is>
      </c>
      <c r="D5832" s="417" t="inlineStr">
        <is>
          <t>E07000179</t>
        </is>
      </c>
      <c r="E5832" s="417" t="inlineStr">
        <is>
          <t>South Oxfordshire</t>
        </is>
      </c>
      <c r="F5832" s="417" t="inlineStr">
        <is>
          <t>South East</t>
        </is>
      </c>
      <c r="G5832" s="380" t="inlineStr">
        <is>
          <t>RT Rural</t>
        </is>
      </c>
      <c r="H5832" s="413" t="inlineStr">
        <is>
          <t>Rural</t>
        </is>
      </c>
    </row>
    <row r="5833" ht="15.75" customFormat="1" customHeight="1" s="41">
      <c r="B5833" s="416" t="inlineStr">
        <is>
          <t>E02005960</t>
        </is>
      </c>
      <c r="C5833" s="417" t="inlineStr">
        <is>
          <t>South Oxfordshire 003</t>
        </is>
      </c>
      <c r="D5833" s="417" t="inlineStr">
        <is>
          <t>E07000179</t>
        </is>
      </c>
      <c r="E5833" s="417" t="inlineStr">
        <is>
          <t>South Oxfordshire</t>
        </is>
      </c>
      <c r="F5833" s="417" t="inlineStr">
        <is>
          <t>South East</t>
        </is>
      </c>
      <c r="G5833" s="380" t="inlineStr">
        <is>
          <t>RT Urban Small</t>
        </is>
      </c>
      <c r="H5833" s="413" t="inlineStr">
        <is>
          <t>Other Urban</t>
        </is>
      </c>
    </row>
    <row r="5834" ht="15.75" customFormat="1" customHeight="1" s="41">
      <c r="B5834" s="416" t="inlineStr">
        <is>
          <t>E02005961</t>
        </is>
      </c>
      <c r="C5834" s="417" t="inlineStr">
        <is>
          <t>South Oxfordshire 004</t>
        </is>
      </c>
      <c r="D5834" s="417" t="inlineStr">
        <is>
          <t>E07000179</t>
        </is>
      </c>
      <c r="E5834" s="417" t="inlineStr">
        <is>
          <t>South Oxfordshire</t>
        </is>
      </c>
      <c r="F5834" s="417" t="inlineStr">
        <is>
          <t>South East</t>
        </is>
      </c>
      <c r="G5834" s="380" t="inlineStr">
        <is>
          <t>RT Rural</t>
        </is>
      </c>
      <c r="H5834" s="413" t="inlineStr">
        <is>
          <t>Rural</t>
        </is>
      </c>
    </row>
    <row r="5835" ht="15.75" customFormat="1" customHeight="1" s="41">
      <c r="B5835" s="416" t="inlineStr">
        <is>
          <t>E02005962</t>
        </is>
      </c>
      <c r="C5835" s="417" t="inlineStr">
        <is>
          <t>South Oxfordshire 005</t>
        </is>
      </c>
      <c r="D5835" s="417" t="inlineStr">
        <is>
          <t>E07000179</t>
        </is>
      </c>
      <c r="E5835" s="417" t="inlineStr">
        <is>
          <t>South Oxfordshire</t>
        </is>
      </c>
      <c r="F5835" s="417" t="inlineStr">
        <is>
          <t>South East</t>
        </is>
      </c>
      <c r="G5835" s="380" t="inlineStr">
        <is>
          <t>RT Rural</t>
        </is>
      </c>
      <c r="H5835" s="413" t="inlineStr">
        <is>
          <t>Rural</t>
        </is>
      </c>
    </row>
    <row r="5836" ht="15.75" customFormat="1" customHeight="1" s="41">
      <c r="B5836" s="416" t="inlineStr">
        <is>
          <t>E02005963</t>
        </is>
      </c>
      <c r="C5836" s="417" t="inlineStr">
        <is>
          <t>South Oxfordshire 006</t>
        </is>
      </c>
      <c r="D5836" s="417" t="inlineStr">
        <is>
          <t>E07000179</t>
        </is>
      </c>
      <c r="E5836" s="417" t="inlineStr">
        <is>
          <t>South Oxfordshire</t>
        </is>
      </c>
      <c r="F5836" s="417" t="inlineStr">
        <is>
          <t>South East</t>
        </is>
      </c>
      <c r="G5836" s="380" t="inlineStr">
        <is>
          <t>RT Rural</t>
        </is>
      </c>
      <c r="H5836" s="413" t="inlineStr">
        <is>
          <t>Rural</t>
        </is>
      </c>
    </row>
    <row r="5837" ht="15.75" customFormat="1" customHeight="1" s="41">
      <c r="B5837" s="416" t="inlineStr">
        <is>
          <t>E02005964</t>
        </is>
      </c>
      <c r="C5837" s="417" t="inlineStr">
        <is>
          <t>South Oxfordshire 007</t>
        </is>
      </c>
      <c r="D5837" s="417" t="inlineStr">
        <is>
          <t>E07000179</t>
        </is>
      </c>
      <c r="E5837" s="417" t="inlineStr">
        <is>
          <t>South Oxfordshire</t>
        </is>
      </c>
      <c r="F5837" s="417" t="inlineStr">
        <is>
          <t>South East</t>
        </is>
      </c>
      <c r="G5837" s="380" t="inlineStr">
        <is>
          <t>RT Rural</t>
        </is>
      </c>
      <c r="H5837" s="413" t="inlineStr">
        <is>
          <t>Rural</t>
        </is>
      </c>
    </row>
    <row r="5838" ht="15.75" customFormat="1" customHeight="1" s="41">
      <c r="B5838" s="416" t="inlineStr">
        <is>
          <t>E02005965</t>
        </is>
      </c>
      <c r="C5838" s="417" t="inlineStr">
        <is>
          <t>South Oxfordshire 008</t>
        </is>
      </c>
      <c r="D5838" s="417" t="inlineStr">
        <is>
          <t>E07000179</t>
        </is>
      </c>
      <c r="E5838" s="417" t="inlineStr">
        <is>
          <t>South Oxfordshire</t>
        </is>
      </c>
      <c r="F5838" s="417" t="inlineStr">
        <is>
          <t>South East</t>
        </is>
      </c>
      <c r="G5838" s="380" t="inlineStr">
        <is>
          <t>RT Rural</t>
        </is>
      </c>
      <c r="H5838" s="413" t="inlineStr">
        <is>
          <t>Rural</t>
        </is>
      </c>
    </row>
    <row r="5839" ht="15.75" customFormat="1" customHeight="1" s="41">
      <c r="B5839" s="416" t="inlineStr">
        <is>
          <t>E02005966</t>
        </is>
      </c>
      <c r="C5839" s="417" t="inlineStr">
        <is>
          <t>South Oxfordshire 009</t>
        </is>
      </c>
      <c r="D5839" s="417" t="inlineStr">
        <is>
          <t>E07000179</t>
        </is>
      </c>
      <c r="E5839" s="417" t="inlineStr">
        <is>
          <t>South Oxfordshire</t>
        </is>
      </c>
      <c r="F5839" s="417" t="inlineStr">
        <is>
          <t>South East</t>
        </is>
      </c>
      <c r="G5839" s="380" t="inlineStr">
        <is>
          <t>RT Urban Medium</t>
        </is>
      </c>
      <c r="H5839" s="413" t="inlineStr">
        <is>
          <t>Other Urban</t>
        </is>
      </c>
    </row>
    <row r="5840" ht="15.75" customFormat="1" customHeight="1" s="41">
      <c r="B5840" s="416" t="inlineStr">
        <is>
          <t>E02005967</t>
        </is>
      </c>
      <c r="C5840" s="417" t="inlineStr">
        <is>
          <t>South Oxfordshire 010</t>
        </is>
      </c>
      <c r="D5840" s="417" t="inlineStr">
        <is>
          <t>E07000179</t>
        </is>
      </c>
      <c r="E5840" s="417" t="inlineStr">
        <is>
          <t>South Oxfordshire</t>
        </is>
      </c>
      <c r="F5840" s="417" t="inlineStr">
        <is>
          <t>South East</t>
        </is>
      </c>
      <c r="G5840" s="380" t="inlineStr">
        <is>
          <t>RT Urban Medium</t>
        </is>
      </c>
      <c r="H5840" s="413" t="inlineStr">
        <is>
          <t>Other Urban</t>
        </is>
      </c>
    </row>
    <row r="5841" ht="15.75" customFormat="1" customHeight="1" s="41">
      <c r="B5841" s="416" t="inlineStr">
        <is>
          <t>E02005968</t>
        </is>
      </c>
      <c r="C5841" s="417" t="inlineStr">
        <is>
          <t>South Oxfordshire 011</t>
        </is>
      </c>
      <c r="D5841" s="417" t="inlineStr">
        <is>
          <t>E07000179</t>
        </is>
      </c>
      <c r="E5841" s="417" t="inlineStr">
        <is>
          <t>South Oxfordshire</t>
        </is>
      </c>
      <c r="F5841" s="417" t="inlineStr">
        <is>
          <t>South East</t>
        </is>
      </c>
      <c r="G5841" s="380" t="inlineStr">
        <is>
          <t>RT Rural</t>
        </is>
      </c>
      <c r="H5841" s="413" t="inlineStr">
        <is>
          <t>Rural</t>
        </is>
      </c>
    </row>
    <row r="5842" ht="15.75" customFormat="1" customHeight="1" s="41">
      <c r="B5842" s="416" t="inlineStr">
        <is>
          <t>E02005969</t>
        </is>
      </c>
      <c r="C5842" s="417" t="inlineStr">
        <is>
          <t>South Oxfordshire 012</t>
        </is>
      </c>
      <c r="D5842" s="417" t="inlineStr">
        <is>
          <t>E07000179</t>
        </is>
      </c>
      <c r="E5842" s="417" t="inlineStr">
        <is>
          <t>South Oxfordshire</t>
        </is>
      </c>
      <c r="F5842" s="417" t="inlineStr">
        <is>
          <t>South East</t>
        </is>
      </c>
      <c r="G5842" s="380" t="inlineStr">
        <is>
          <t>RT Rural</t>
        </is>
      </c>
      <c r="H5842" s="413" t="inlineStr">
        <is>
          <t>Rural</t>
        </is>
      </c>
    </row>
    <row r="5843" ht="15.75" customFormat="1" customHeight="1" s="41">
      <c r="B5843" s="416" t="inlineStr">
        <is>
          <t>E02005970</t>
        </is>
      </c>
      <c r="C5843" s="417" t="inlineStr">
        <is>
          <t>South Oxfordshire 013</t>
        </is>
      </c>
      <c r="D5843" s="417" t="inlineStr">
        <is>
          <t>E07000179</t>
        </is>
      </c>
      <c r="E5843" s="417" t="inlineStr">
        <is>
          <t>South Oxfordshire</t>
        </is>
      </c>
      <c r="F5843" s="417" t="inlineStr">
        <is>
          <t>South East</t>
        </is>
      </c>
      <c r="G5843" s="380" t="inlineStr">
        <is>
          <t>RT Urban Medium</t>
        </is>
      </c>
      <c r="H5843" s="413" t="inlineStr">
        <is>
          <t>Other Urban</t>
        </is>
      </c>
    </row>
    <row r="5844" ht="15.75" customFormat="1" customHeight="1" s="41">
      <c r="B5844" s="416" t="inlineStr">
        <is>
          <t>E02005971</t>
        </is>
      </c>
      <c r="C5844" s="417" t="inlineStr">
        <is>
          <t>South Oxfordshire 014</t>
        </is>
      </c>
      <c r="D5844" s="417" t="inlineStr">
        <is>
          <t>E07000179</t>
        </is>
      </c>
      <c r="E5844" s="417" t="inlineStr">
        <is>
          <t>South Oxfordshire</t>
        </is>
      </c>
      <c r="F5844" s="417" t="inlineStr">
        <is>
          <t>South East</t>
        </is>
      </c>
      <c r="G5844" s="380" t="inlineStr">
        <is>
          <t>RT Urban Medium</t>
        </is>
      </c>
      <c r="H5844" s="413" t="inlineStr">
        <is>
          <t>Other Urban</t>
        </is>
      </c>
    </row>
    <row r="5845" ht="15.75" customFormat="1" customHeight="1" s="41">
      <c r="B5845" s="416" t="inlineStr">
        <is>
          <t>E02005972</t>
        </is>
      </c>
      <c r="C5845" s="417" t="inlineStr">
        <is>
          <t>South Oxfordshire 015</t>
        </is>
      </c>
      <c r="D5845" s="417" t="inlineStr">
        <is>
          <t>E07000179</t>
        </is>
      </c>
      <c r="E5845" s="417" t="inlineStr">
        <is>
          <t>South Oxfordshire</t>
        </is>
      </c>
      <c r="F5845" s="417" t="inlineStr">
        <is>
          <t>South East</t>
        </is>
      </c>
      <c r="G5845" s="380" t="inlineStr">
        <is>
          <t>RT Rural</t>
        </is>
      </c>
      <c r="H5845" s="413" t="inlineStr">
        <is>
          <t>Rural</t>
        </is>
      </c>
    </row>
    <row r="5846" ht="15.75" customFormat="1" customHeight="1" s="41">
      <c r="B5846" s="416" t="inlineStr">
        <is>
          <t>E02005973</t>
        </is>
      </c>
      <c r="C5846" s="417" t="inlineStr">
        <is>
          <t>South Oxfordshire 016</t>
        </is>
      </c>
      <c r="D5846" s="417" t="inlineStr">
        <is>
          <t>E07000179</t>
        </is>
      </c>
      <c r="E5846" s="417" t="inlineStr">
        <is>
          <t>South Oxfordshire</t>
        </is>
      </c>
      <c r="F5846" s="417" t="inlineStr">
        <is>
          <t>South East</t>
        </is>
      </c>
      <c r="G5846" s="380" t="inlineStr">
        <is>
          <t>RT Urban Small</t>
        </is>
      </c>
      <c r="H5846" s="413" t="inlineStr">
        <is>
          <t>Other Urban</t>
        </is>
      </c>
    </row>
    <row r="5847" ht="15.75" customFormat="1" customHeight="1" s="41">
      <c r="B5847" s="416" t="inlineStr">
        <is>
          <t>E02005974</t>
        </is>
      </c>
      <c r="C5847" s="417" t="inlineStr">
        <is>
          <t>South Oxfordshire 017</t>
        </is>
      </c>
      <c r="D5847" s="417" t="inlineStr">
        <is>
          <t>E07000179</t>
        </is>
      </c>
      <c r="E5847" s="417" t="inlineStr">
        <is>
          <t>South Oxfordshire</t>
        </is>
      </c>
      <c r="F5847" s="417" t="inlineStr">
        <is>
          <t>South East</t>
        </is>
      </c>
      <c r="G5847" s="380" t="inlineStr">
        <is>
          <t>RT Urban Small</t>
        </is>
      </c>
      <c r="H5847" s="413" t="inlineStr">
        <is>
          <t>Other Urban</t>
        </is>
      </c>
    </row>
    <row r="5848" ht="15.75" customFormat="1" customHeight="1" s="41">
      <c r="B5848" s="416" t="inlineStr">
        <is>
          <t>E02005975</t>
        </is>
      </c>
      <c r="C5848" s="417" t="inlineStr">
        <is>
          <t>South Oxfordshire 018</t>
        </is>
      </c>
      <c r="D5848" s="417" t="inlineStr">
        <is>
          <t>E07000179</t>
        </is>
      </c>
      <c r="E5848" s="417" t="inlineStr">
        <is>
          <t>South Oxfordshire</t>
        </is>
      </c>
      <c r="F5848" s="417" t="inlineStr">
        <is>
          <t>South East</t>
        </is>
      </c>
      <c r="G5848" s="380" t="inlineStr">
        <is>
          <t>RT Rural</t>
        </is>
      </c>
      <c r="H5848" s="413" t="inlineStr">
        <is>
          <t>Rural</t>
        </is>
      </c>
    </row>
    <row r="5849" ht="15.75" customFormat="1" customHeight="1" s="41">
      <c r="B5849" s="416" t="inlineStr">
        <is>
          <t>E02005976</t>
        </is>
      </c>
      <c r="C5849" s="417" t="inlineStr">
        <is>
          <t>South Oxfordshire 019</t>
        </is>
      </c>
      <c r="D5849" s="417" t="inlineStr">
        <is>
          <t>E07000179</t>
        </is>
      </c>
      <c r="E5849" s="417" t="inlineStr">
        <is>
          <t>South Oxfordshire</t>
        </is>
      </c>
      <c r="F5849" s="417" t="inlineStr">
        <is>
          <t>South East</t>
        </is>
      </c>
      <c r="G5849" s="380" t="inlineStr">
        <is>
          <t>RT Rural</t>
        </is>
      </c>
      <c r="H5849" s="413" t="inlineStr">
        <is>
          <t>Rural</t>
        </is>
      </c>
    </row>
    <row r="5850" ht="15.75" customFormat="1" customHeight="1" s="41">
      <c r="B5850" s="416" t="inlineStr">
        <is>
          <t>E02005977</t>
        </is>
      </c>
      <c r="C5850" s="417" t="inlineStr">
        <is>
          <t>South Oxfordshire 020</t>
        </is>
      </c>
      <c r="D5850" s="417" t="inlineStr">
        <is>
          <t>E07000179</t>
        </is>
      </c>
      <c r="E5850" s="417" t="inlineStr">
        <is>
          <t>South Oxfordshire</t>
        </is>
      </c>
      <c r="F5850" s="417" t="inlineStr">
        <is>
          <t>South East</t>
        </is>
      </c>
      <c r="G5850" s="380" t="inlineStr">
        <is>
          <t>RT Rural</t>
        </is>
      </c>
      <c r="H5850" s="413" t="inlineStr">
        <is>
          <t>Rural</t>
        </is>
      </c>
    </row>
    <row r="5851" ht="15.75" customFormat="1" customHeight="1" s="41">
      <c r="B5851" s="416" t="inlineStr">
        <is>
          <t>E02005978</t>
        </is>
      </c>
      <c r="C5851" s="417" t="inlineStr">
        <is>
          <t>Vale of White Horse 001</t>
        </is>
      </c>
      <c r="D5851" s="417" t="inlineStr">
        <is>
          <t>E07000180</t>
        </is>
      </c>
      <c r="E5851" s="417" t="inlineStr">
        <is>
          <t>Vale of White Horse</t>
        </is>
      </c>
      <c r="F5851" s="417" t="inlineStr">
        <is>
          <t>South East</t>
        </is>
      </c>
      <c r="G5851" s="380" t="inlineStr">
        <is>
          <t>RT Rural</t>
        </is>
      </c>
      <c r="H5851" s="413" t="inlineStr">
        <is>
          <t>Rural</t>
        </is>
      </c>
    </row>
    <row r="5852" ht="15.75" customFormat="1" customHeight="1" s="41">
      <c r="B5852" s="416" t="inlineStr">
        <is>
          <t>E02005979</t>
        </is>
      </c>
      <c r="C5852" s="417" t="inlineStr">
        <is>
          <t>Vale of White Horse 002</t>
        </is>
      </c>
      <c r="D5852" s="417" t="inlineStr">
        <is>
          <t>E07000180</t>
        </is>
      </c>
      <c r="E5852" s="417" t="inlineStr">
        <is>
          <t>Vale of White Horse</t>
        </is>
      </c>
      <c r="F5852" s="417" t="inlineStr">
        <is>
          <t>South East</t>
        </is>
      </c>
      <c r="G5852" s="380" t="inlineStr">
        <is>
          <t>RT Rural</t>
        </is>
      </c>
      <c r="H5852" s="413" t="inlineStr">
        <is>
          <t>Rural</t>
        </is>
      </c>
    </row>
    <row r="5853" ht="15.75" customFormat="1" customHeight="1" s="41">
      <c r="B5853" s="416" t="inlineStr">
        <is>
          <t>E02005980</t>
        </is>
      </c>
      <c r="C5853" s="417" t="inlineStr">
        <is>
          <t>Vale of White Horse 003</t>
        </is>
      </c>
      <c r="D5853" s="417" t="inlineStr">
        <is>
          <t>E07000180</t>
        </is>
      </c>
      <c r="E5853" s="417" t="inlineStr">
        <is>
          <t>Vale of White Horse</t>
        </is>
      </c>
      <c r="F5853" s="417" t="inlineStr">
        <is>
          <t>South East</t>
        </is>
      </c>
      <c r="G5853" s="380" t="inlineStr">
        <is>
          <t>RT Urban Medium</t>
        </is>
      </c>
      <c r="H5853" s="413" t="inlineStr">
        <is>
          <t>Other Urban</t>
        </is>
      </c>
    </row>
    <row r="5854" ht="15.75" customFormat="1" customHeight="1" s="41">
      <c r="B5854" s="416" t="inlineStr">
        <is>
          <t>E02005981</t>
        </is>
      </c>
      <c r="C5854" s="417" t="inlineStr">
        <is>
          <t>Vale of White Horse 004</t>
        </is>
      </c>
      <c r="D5854" s="417" t="inlineStr">
        <is>
          <t>E07000180</t>
        </is>
      </c>
      <c r="E5854" s="417" t="inlineStr">
        <is>
          <t>Vale of White Horse</t>
        </is>
      </c>
      <c r="F5854" s="417" t="inlineStr">
        <is>
          <t>South East</t>
        </is>
      </c>
      <c r="G5854" s="380" t="inlineStr">
        <is>
          <t>RT Urban Medium</t>
        </is>
      </c>
      <c r="H5854" s="413" t="inlineStr">
        <is>
          <t>Other Urban</t>
        </is>
      </c>
    </row>
    <row r="5855" ht="15.75" customFormat="1" customHeight="1" s="41">
      <c r="B5855" s="416" t="inlineStr">
        <is>
          <t>E02005982</t>
        </is>
      </c>
      <c r="C5855" s="417" t="inlineStr">
        <is>
          <t>Vale of White Horse 005</t>
        </is>
      </c>
      <c r="D5855" s="417" t="inlineStr">
        <is>
          <t>E07000180</t>
        </is>
      </c>
      <c r="E5855" s="417" t="inlineStr">
        <is>
          <t>Vale of White Horse</t>
        </is>
      </c>
      <c r="F5855" s="417" t="inlineStr">
        <is>
          <t>South East</t>
        </is>
      </c>
      <c r="G5855" s="380" t="inlineStr">
        <is>
          <t>RT Urban Medium</t>
        </is>
      </c>
      <c r="H5855" s="413" t="inlineStr">
        <is>
          <t>Other Urban</t>
        </is>
      </c>
    </row>
    <row r="5856" ht="15.75" customFormat="1" customHeight="1" s="41">
      <c r="B5856" s="416" t="inlineStr">
        <is>
          <t>E02005983</t>
        </is>
      </c>
      <c r="C5856" s="417" t="inlineStr">
        <is>
          <t>Vale of White Horse 006</t>
        </is>
      </c>
      <c r="D5856" s="417" t="inlineStr">
        <is>
          <t>E07000180</t>
        </is>
      </c>
      <c r="E5856" s="417" t="inlineStr">
        <is>
          <t>Vale of White Horse</t>
        </is>
      </c>
      <c r="F5856" s="417" t="inlineStr">
        <is>
          <t>South East</t>
        </is>
      </c>
      <c r="G5856" s="380" t="inlineStr">
        <is>
          <t>RT Urban Medium</t>
        </is>
      </c>
      <c r="H5856" s="413" t="inlineStr">
        <is>
          <t>Other Urban</t>
        </is>
      </c>
    </row>
    <row r="5857" ht="15.75" customFormat="1" customHeight="1" s="41">
      <c r="B5857" s="416" t="inlineStr">
        <is>
          <t>E02005984</t>
        </is>
      </c>
      <c r="C5857" s="417" t="inlineStr">
        <is>
          <t>Vale of White Horse 007</t>
        </is>
      </c>
      <c r="D5857" s="417" t="inlineStr">
        <is>
          <t>E07000180</t>
        </is>
      </c>
      <c r="E5857" s="417" t="inlineStr">
        <is>
          <t>Vale of White Horse</t>
        </is>
      </c>
      <c r="F5857" s="417" t="inlineStr">
        <is>
          <t>South East</t>
        </is>
      </c>
      <c r="G5857" s="380" t="inlineStr">
        <is>
          <t>RT Rural</t>
        </is>
      </c>
      <c r="H5857" s="413" t="inlineStr">
        <is>
          <t>Rural</t>
        </is>
      </c>
    </row>
    <row r="5858" ht="15.75" customFormat="1" customHeight="1" s="41">
      <c r="B5858" s="416" t="inlineStr">
        <is>
          <t>E02005985</t>
        </is>
      </c>
      <c r="C5858" s="417" t="inlineStr">
        <is>
          <t>Vale of White Horse 008</t>
        </is>
      </c>
      <c r="D5858" s="417" t="inlineStr">
        <is>
          <t>E07000180</t>
        </is>
      </c>
      <c r="E5858" s="417" t="inlineStr">
        <is>
          <t>Vale of White Horse</t>
        </is>
      </c>
      <c r="F5858" s="417" t="inlineStr">
        <is>
          <t>South East</t>
        </is>
      </c>
      <c r="G5858" s="380" t="inlineStr">
        <is>
          <t>RT Urban Medium</t>
        </is>
      </c>
      <c r="H5858" s="413" t="inlineStr">
        <is>
          <t>Other Urban</t>
        </is>
      </c>
    </row>
    <row r="5859" ht="15.75" customFormat="1" customHeight="1" s="41">
      <c r="B5859" s="416" t="inlineStr">
        <is>
          <t>E02005986</t>
        </is>
      </c>
      <c r="C5859" s="417" t="inlineStr">
        <is>
          <t>Vale of White Horse 009</t>
        </is>
      </c>
      <c r="D5859" s="417" t="inlineStr">
        <is>
          <t>E07000180</t>
        </is>
      </c>
      <c r="E5859" s="417" t="inlineStr">
        <is>
          <t>Vale of White Horse</t>
        </is>
      </c>
      <c r="F5859" s="417" t="inlineStr">
        <is>
          <t>South East</t>
        </is>
      </c>
      <c r="G5859" s="380" t="inlineStr">
        <is>
          <t>RT Rural</t>
        </is>
      </c>
      <c r="H5859" s="413" t="inlineStr">
        <is>
          <t>Rural</t>
        </is>
      </c>
    </row>
    <row r="5860" ht="15.75" customFormat="1" customHeight="1" s="41">
      <c r="B5860" s="416" t="inlineStr">
        <is>
          <t>E02005987</t>
        </is>
      </c>
      <c r="C5860" s="417" t="inlineStr">
        <is>
          <t>Vale of White Horse 010</t>
        </is>
      </c>
      <c r="D5860" s="417" t="inlineStr">
        <is>
          <t>E07000180</t>
        </is>
      </c>
      <c r="E5860" s="417" t="inlineStr">
        <is>
          <t>Vale of White Horse</t>
        </is>
      </c>
      <c r="F5860" s="417" t="inlineStr">
        <is>
          <t>South East</t>
        </is>
      </c>
      <c r="G5860" s="380" t="inlineStr">
        <is>
          <t>RT Rural</t>
        </is>
      </c>
      <c r="H5860" s="413" t="inlineStr">
        <is>
          <t>Rural</t>
        </is>
      </c>
    </row>
    <row r="5861" ht="15.75" customFormat="1" customHeight="1" s="41">
      <c r="B5861" s="416" t="inlineStr">
        <is>
          <t>E02005988</t>
        </is>
      </c>
      <c r="C5861" s="417" t="inlineStr">
        <is>
          <t>Vale of White Horse 011</t>
        </is>
      </c>
      <c r="D5861" s="417" t="inlineStr">
        <is>
          <t>E07000180</t>
        </is>
      </c>
      <c r="E5861" s="417" t="inlineStr">
        <is>
          <t>Vale of White Horse</t>
        </is>
      </c>
      <c r="F5861" s="417" t="inlineStr">
        <is>
          <t>South East</t>
        </is>
      </c>
      <c r="G5861" s="380" t="inlineStr">
        <is>
          <t>RT Urban Small</t>
        </is>
      </c>
      <c r="H5861" s="413" t="inlineStr">
        <is>
          <t>Other Urban</t>
        </is>
      </c>
    </row>
    <row r="5862" ht="15.75" customFormat="1" customHeight="1" s="41">
      <c r="B5862" s="416" t="inlineStr">
        <is>
          <t>E02005991</t>
        </is>
      </c>
      <c r="C5862" s="417" t="inlineStr">
        <is>
          <t>Vale of White Horse 014</t>
        </is>
      </c>
      <c r="D5862" s="417" t="inlineStr">
        <is>
          <t>E07000180</t>
        </is>
      </c>
      <c r="E5862" s="417" t="inlineStr">
        <is>
          <t>Vale of White Horse</t>
        </is>
      </c>
      <c r="F5862" s="417" t="inlineStr">
        <is>
          <t>South East</t>
        </is>
      </c>
      <c r="G5862" s="380" t="inlineStr">
        <is>
          <t>RT Urban Small</t>
        </is>
      </c>
      <c r="H5862" s="413" t="inlineStr">
        <is>
          <t>Other Urban</t>
        </is>
      </c>
    </row>
    <row r="5863" ht="15.75" customFormat="1" customHeight="1" s="41">
      <c r="B5863" s="416" t="inlineStr">
        <is>
          <t>E02005992</t>
        </is>
      </c>
      <c r="C5863" s="417" t="inlineStr">
        <is>
          <t>Vale of White Horse 015</t>
        </is>
      </c>
      <c r="D5863" s="417" t="inlineStr">
        <is>
          <t>E07000180</t>
        </is>
      </c>
      <c r="E5863" s="417" t="inlineStr">
        <is>
          <t>Vale of White Horse</t>
        </is>
      </c>
      <c r="F5863" s="417" t="inlineStr">
        <is>
          <t>South East</t>
        </is>
      </c>
      <c r="G5863" s="380" t="inlineStr">
        <is>
          <t>RT Rural</t>
        </is>
      </c>
      <c r="H5863" s="413" t="inlineStr">
        <is>
          <t>Rural</t>
        </is>
      </c>
    </row>
    <row r="5864" ht="15.75" customFormat="1" customHeight="1" s="41">
      <c r="B5864" s="416" t="inlineStr">
        <is>
          <t>E02005993</t>
        </is>
      </c>
      <c r="C5864" s="417" t="inlineStr">
        <is>
          <t>West Oxfordshire 001</t>
        </is>
      </c>
      <c r="D5864" s="417" t="inlineStr">
        <is>
          <t>E07000181</t>
        </is>
      </c>
      <c r="E5864" s="417" t="inlineStr">
        <is>
          <t>West Oxfordshire</t>
        </is>
      </c>
      <c r="F5864" s="417" t="inlineStr">
        <is>
          <t>South East</t>
        </is>
      </c>
      <c r="G5864" s="380" t="inlineStr">
        <is>
          <t>RT Rural</t>
        </is>
      </c>
      <c r="H5864" s="413" t="inlineStr">
        <is>
          <t>Rural</t>
        </is>
      </c>
    </row>
    <row r="5865" ht="15.75" customFormat="1" customHeight="1" s="41">
      <c r="B5865" s="416" t="inlineStr">
        <is>
          <t>E02005994</t>
        </is>
      </c>
      <c r="C5865" s="417" t="inlineStr">
        <is>
          <t>West Oxfordshire 002</t>
        </is>
      </c>
      <c r="D5865" s="417" t="inlineStr">
        <is>
          <t>E07000181</t>
        </is>
      </c>
      <c r="E5865" s="417" t="inlineStr">
        <is>
          <t>West Oxfordshire</t>
        </is>
      </c>
      <c r="F5865" s="417" t="inlineStr">
        <is>
          <t>South East</t>
        </is>
      </c>
      <c r="G5865" s="380" t="inlineStr">
        <is>
          <t>RT Rural</t>
        </is>
      </c>
      <c r="H5865" s="413" t="inlineStr">
        <is>
          <t>Rural</t>
        </is>
      </c>
    </row>
    <row r="5866" ht="15.75" customFormat="1" customHeight="1" s="41">
      <c r="B5866" s="416" t="inlineStr">
        <is>
          <t>E02005995</t>
        </is>
      </c>
      <c r="C5866" s="417" t="inlineStr">
        <is>
          <t>West Oxfordshire 003</t>
        </is>
      </c>
      <c r="D5866" s="417" t="inlineStr">
        <is>
          <t>E07000181</t>
        </is>
      </c>
      <c r="E5866" s="417" t="inlineStr">
        <is>
          <t>West Oxfordshire</t>
        </is>
      </c>
      <c r="F5866" s="417" t="inlineStr">
        <is>
          <t>South East</t>
        </is>
      </c>
      <c r="G5866" s="380" t="inlineStr">
        <is>
          <t>RT Rural</t>
        </is>
      </c>
      <c r="H5866" s="413" t="inlineStr">
        <is>
          <t>Rural</t>
        </is>
      </c>
    </row>
    <row r="5867" ht="15.75" customFormat="1" customHeight="1" s="41">
      <c r="B5867" s="416" t="inlineStr">
        <is>
          <t>E02005996</t>
        </is>
      </c>
      <c r="C5867" s="417" t="inlineStr">
        <is>
          <t>West Oxfordshire 004</t>
        </is>
      </c>
      <c r="D5867" s="417" t="inlineStr">
        <is>
          <t>E07000181</t>
        </is>
      </c>
      <c r="E5867" s="417" t="inlineStr">
        <is>
          <t>West Oxfordshire</t>
        </is>
      </c>
      <c r="F5867" s="417" t="inlineStr">
        <is>
          <t>South East</t>
        </is>
      </c>
      <c r="G5867" s="380" t="inlineStr">
        <is>
          <t>RT Rural</t>
        </is>
      </c>
      <c r="H5867" s="413" t="inlineStr">
        <is>
          <t>Rural</t>
        </is>
      </c>
    </row>
    <row r="5868" ht="15.75" customFormat="1" customHeight="1" s="41">
      <c r="B5868" s="416" t="inlineStr">
        <is>
          <t>E02005997</t>
        </is>
      </c>
      <c r="C5868" s="417" t="inlineStr">
        <is>
          <t>West Oxfordshire 005</t>
        </is>
      </c>
      <c r="D5868" s="417" t="inlineStr">
        <is>
          <t>E07000181</t>
        </is>
      </c>
      <c r="E5868" s="417" t="inlineStr">
        <is>
          <t>West Oxfordshire</t>
        </is>
      </c>
      <c r="F5868" s="417" t="inlineStr">
        <is>
          <t>South East</t>
        </is>
      </c>
      <c r="G5868" s="380" t="inlineStr">
        <is>
          <t>RT Rural</t>
        </is>
      </c>
      <c r="H5868" s="413" t="inlineStr">
        <is>
          <t>Rural</t>
        </is>
      </c>
    </row>
    <row r="5869" ht="15.75" customFormat="1" customHeight="1" s="41">
      <c r="B5869" s="416" t="inlineStr">
        <is>
          <t>E02005998</t>
        </is>
      </c>
      <c r="C5869" s="417" t="inlineStr">
        <is>
          <t>West Oxfordshire 006</t>
        </is>
      </c>
      <c r="D5869" s="417" t="inlineStr">
        <is>
          <t>E07000181</t>
        </is>
      </c>
      <c r="E5869" s="417" t="inlineStr">
        <is>
          <t>West Oxfordshire</t>
        </is>
      </c>
      <c r="F5869" s="417" t="inlineStr">
        <is>
          <t>South East</t>
        </is>
      </c>
      <c r="G5869" s="380" t="inlineStr">
        <is>
          <t>RT Rural</t>
        </is>
      </c>
      <c r="H5869" s="413" t="inlineStr">
        <is>
          <t>Rural</t>
        </is>
      </c>
    </row>
    <row r="5870" ht="15.75" customFormat="1" customHeight="1" s="41">
      <c r="B5870" s="416" t="inlineStr">
        <is>
          <t>E02005999</t>
        </is>
      </c>
      <c r="C5870" s="417" t="inlineStr">
        <is>
          <t>West Oxfordshire 007</t>
        </is>
      </c>
      <c r="D5870" s="417" t="inlineStr">
        <is>
          <t>E07000181</t>
        </is>
      </c>
      <c r="E5870" s="417" t="inlineStr">
        <is>
          <t>West Oxfordshire</t>
        </is>
      </c>
      <c r="F5870" s="417" t="inlineStr">
        <is>
          <t>South East</t>
        </is>
      </c>
      <c r="G5870" s="380" t="inlineStr">
        <is>
          <t>RT Rural</t>
        </is>
      </c>
      <c r="H5870" s="413" t="inlineStr">
        <is>
          <t>Rural</t>
        </is>
      </c>
    </row>
    <row r="5871" ht="15.75" customFormat="1" customHeight="1" s="41">
      <c r="B5871" s="416" t="inlineStr">
        <is>
          <t>E02006000</t>
        </is>
      </c>
      <c r="C5871" s="417" t="inlineStr">
        <is>
          <t>West Oxfordshire 008</t>
        </is>
      </c>
      <c r="D5871" s="417" t="inlineStr">
        <is>
          <t>E07000181</t>
        </is>
      </c>
      <c r="E5871" s="417" t="inlineStr">
        <is>
          <t>West Oxfordshire</t>
        </is>
      </c>
      <c r="F5871" s="417" t="inlineStr">
        <is>
          <t>South East</t>
        </is>
      </c>
      <c r="G5871" s="380" t="inlineStr">
        <is>
          <t>RT Urban Small</t>
        </is>
      </c>
      <c r="H5871" s="413" t="inlineStr">
        <is>
          <t>Other Urban</t>
        </is>
      </c>
    </row>
    <row r="5872" ht="15.75" customFormat="1" customHeight="1" s="41">
      <c r="B5872" s="416" t="inlineStr">
        <is>
          <t>E02006001</t>
        </is>
      </c>
      <c r="C5872" s="417" t="inlineStr">
        <is>
          <t>West Oxfordshire 009</t>
        </is>
      </c>
      <c r="D5872" s="417" t="inlineStr">
        <is>
          <t>E07000181</t>
        </is>
      </c>
      <c r="E5872" s="417" t="inlineStr">
        <is>
          <t>West Oxfordshire</t>
        </is>
      </c>
      <c r="F5872" s="417" t="inlineStr">
        <is>
          <t>South East</t>
        </is>
      </c>
      <c r="G5872" s="380" t="inlineStr">
        <is>
          <t>RT Rural</t>
        </is>
      </c>
      <c r="H5872" s="413" t="inlineStr">
        <is>
          <t>Rural</t>
        </is>
      </c>
    </row>
    <row r="5873" ht="15.75" customFormat="1" customHeight="1" s="41">
      <c r="B5873" s="416" t="inlineStr">
        <is>
          <t>E02006002</t>
        </is>
      </c>
      <c r="C5873" s="417" t="inlineStr">
        <is>
          <t>West Oxfordshire 010</t>
        </is>
      </c>
      <c r="D5873" s="417" t="inlineStr">
        <is>
          <t>E07000181</t>
        </is>
      </c>
      <c r="E5873" s="417" t="inlineStr">
        <is>
          <t>West Oxfordshire</t>
        </is>
      </c>
      <c r="F5873" s="417" t="inlineStr">
        <is>
          <t>South East</t>
        </is>
      </c>
      <c r="G5873" s="380" t="inlineStr">
        <is>
          <t>RT Urban Small</t>
        </is>
      </c>
      <c r="H5873" s="413" t="inlineStr">
        <is>
          <t>Other Urban</t>
        </is>
      </c>
    </row>
    <row r="5874" ht="15.75" customFormat="1" customHeight="1" s="41">
      <c r="B5874" s="416" t="inlineStr">
        <is>
          <t>E02006003</t>
        </is>
      </c>
      <c r="C5874" s="417" t="inlineStr">
        <is>
          <t>West Oxfordshire 011</t>
        </is>
      </c>
      <c r="D5874" s="417" t="inlineStr">
        <is>
          <t>E07000181</t>
        </is>
      </c>
      <c r="E5874" s="417" t="inlineStr">
        <is>
          <t>West Oxfordshire</t>
        </is>
      </c>
      <c r="F5874" s="417" t="inlineStr">
        <is>
          <t>South East</t>
        </is>
      </c>
      <c r="G5874" s="380" t="inlineStr">
        <is>
          <t>RT Rural</t>
        </is>
      </c>
      <c r="H5874" s="413" t="inlineStr">
        <is>
          <t>Rural</t>
        </is>
      </c>
    </row>
    <row r="5875" ht="15.75" customFormat="1" customHeight="1" s="41">
      <c r="B5875" s="416" t="inlineStr">
        <is>
          <t>E02006004</t>
        </is>
      </c>
      <c r="C5875" s="417" t="inlineStr">
        <is>
          <t>West Oxfordshire 012</t>
        </is>
      </c>
      <c r="D5875" s="417" t="inlineStr">
        <is>
          <t>E07000181</t>
        </is>
      </c>
      <c r="E5875" s="417" t="inlineStr">
        <is>
          <t>West Oxfordshire</t>
        </is>
      </c>
      <c r="F5875" s="417" t="inlineStr">
        <is>
          <t>South East</t>
        </is>
      </c>
      <c r="G5875" s="380" t="inlineStr">
        <is>
          <t>RT Rural</t>
        </is>
      </c>
      <c r="H5875" s="413" t="inlineStr">
        <is>
          <t>Rural</t>
        </is>
      </c>
    </row>
    <row r="5876" ht="15.75" customFormat="1" customHeight="1" s="41">
      <c r="B5876" s="416" t="inlineStr">
        <is>
          <t>E02006005</t>
        </is>
      </c>
      <c r="C5876" s="417" t="inlineStr">
        <is>
          <t>West Oxfordshire 013</t>
        </is>
      </c>
      <c r="D5876" s="417" t="inlineStr">
        <is>
          <t>E07000181</t>
        </is>
      </c>
      <c r="E5876" s="417" t="inlineStr">
        <is>
          <t>West Oxfordshire</t>
        </is>
      </c>
      <c r="F5876" s="417" t="inlineStr">
        <is>
          <t>South East</t>
        </is>
      </c>
      <c r="G5876" s="380" t="inlineStr">
        <is>
          <t>RT Urban Small</t>
        </is>
      </c>
      <c r="H5876" s="413" t="inlineStr">
        <is>
          <t>Other Urban</t>
        </is>
      </c>
    </row>
    <row r="5877" ht="15.75" customFormat="1" customHeight="1" s="41">
      <c r="B5877" s="416" t="inlineStr">
        <is>
          <t>E02006006</t>
        </is>
      </c>
      <c r="C5877" s="417" t="inlineStr">
        <is>
          <t>West Oxfordshire 014</t>
        </is>
      </c>
      <c r="D5877" s="417" t="inlineStr">
        <is>
          <t>E07000181</t>
        </is>
      </c>
      <c r="E5877" s="417" t="inlineStr">
        <is>
          <t>West Oxfordshire</t>
        </is>
      </c>
      <c r="F5877" s="417" t="inlineStr">
        <is>
          <t>South East</t>
        </is>
      </c>
      <c r="G5877" s="380" t="inlineStr">
        <is>
          <t>RT Urban Small</t>
        </is>
      </c>
      <c r="H5877" s="413" t="inlineStr">
        <is>
          <t>Other Urban</t>
        </is>
      </c>
    </row>
    <row r="5878" ht="15.75" customFormat="1" customHeight="1" s="41">
      <c r="B5878" s="416" t="inlineStr">
        <is>
          <t>E02006007</t>
        </is>
      </c>
      <c r="C5878" s="417" t="inlineStr">
        <is>
          <t>West Oxfordshire 015</t>
        </is>
      </c>
      <c r="D5878" s="417" t="inlineStr">
        <is>
          <t>E07000181</t>
        </is>
      </c>
      <c r="E5878" s="417" t="inlineStr">
        <is>
          <t>West Oxfordshire</t>
        </is>
      </c>
      <c r="F5878" s="417" t="inlineStr">
        <is>
          <t>South East</t>
        </is>
      </c>
      <c r="G5878" s="380" t="inlineStr">
        <is>
          <t>RT Rural</t>
        </is>
      </c>
      <c r="H5878" s="413" t="inlineStr">
        <is>
          <t>Rural</t>
        </is>
      </c>
    </row>
    <row r="5879" ht="15.75" customFormat="1" customHeight="1" s="41">
      <c r="B5879" s="416" t="inlineStr">
        <is>
          <t>E02006008</t>
        </is>
      </c>
      <c r="C5879" s="417" t="inlineStr">
        <is>
          <t>Shropshire 025</t>
        </is>
      </c>
      <c r="D5879" s="417" t="inlineStr">
        <is>
          <t>E06000051</t>
        </is>
      </c>
      <c r="E5879" s="417" t="inlineStr">
        <is>
          <t>Shropshire</t>
        </is>
      </c>
      <c r="F5879" s="417" t="inlineStr">
        <is>
          <t>West Midlands</t>
        </is>
      </c>
      <c r="G5879" s="380" t="inlineStr">
        <is>
          <t>RT Rural</t>
        </is>
      </c>
      <c r="H5879" s="413" t="inlineStr">
        <is>
          <t>Rural</t>
        </is>
      </c>
    </row>
    <row r="5880" ht="15.75" customFormat="1" customHeight="1" s="41">
      <c r="B5880" s="416" t="inlineStr">
        <is>
          <t>E02006009</t>
        </is>
      </c>
      <c r="C5880" s="417" t="inlineStr">
        <is>
          <t>Shropshire 027</t>
        </is>
      </c>
      <c r="D5880" s="417" t="inlineStr">
        <is>
          <t>E06000051</t>
        </is>
      </c>
      <c r="E5880" s="417" t="inlineStr">
        <is>
          <t>Shropshire</t>
        </is>
      </c>
      <c r="F5880" s="417" t="inlineStr">
        <is>
          <t>West Midlands</t>
        </is>
      </c>
      <c r="G5880" s="380" t="inlineStr">
        <is>
          <t>RT Rural</t>
        </is>
      </c>
      <c r="H5880" s="413" t="inlineStr">
        <is>
          <t>Rural</t>
        </is>
      </c>
    </row>
    <row r="5881" ht="15.75" customFormat="1" customHeight="1" s="41">
      <c r="B5881" s="416" t="inlineStr">
        <is>
          <t>E02006010</t>
        </is>
      </c>
      <c r="C5881" s="417" t="inlineStr">
        <is>
          <t>Shropshire 029</t>
        </is>
      </c>
      <c r="D5881" s="417" t="inlineStr">
        <is>
          <t>E06000051</t>
        </is>
      </c>
      <c r="E5881" s="417" t="inlineStr">
        <is>
          <t>Shropshire</t>
        </is>
      </c>
      <c r="F5881" s="417" t="inlineStr">
        <is>
          <t>West Midlands</t>
        </is>
      </c>
      <c r="G5881" s="380" t="inlineStr">
        <is>
          <t>RT Rural</t>
        </is>
      </c>
      <c r="H5881" s="413" t="inlineStr">
        <is>
          <t>Rural</t>
        </is>
      </c>
    </row>
    <row r="5882" ht="15.75" customFormat="1" customHeight="1" s="41">
      <c r="B5882" s="416" t="inlineStr">
        <is>
          <t>E02006011</t>
        </is>
      </c>
      <c r="C5882" s="417" t="inlineStr">
        <is>
          <t>Shropshire 031</t>
        </is>
      </c>
      <c r="D5882" s="417" t="inlineStr">
        <is>
          <t>E06000051</t>
        </is>
      </c>
      <c r="E5882" s="417" t="inlineStr">
        <is>
          <t>Shropshire</t>
        </is>
      </c>
      <c r="F5882" s="417" t="inlineStr">
        <is>
          <t>West Midlands</t>
        </is>
      </c>
      <c r="G5882" s="380" t="inlineStr">
        <is>
          <t>RT Urban Small</t>
        </is>
      </c>
      <c r="H5882" s="413" t="inlineStr">
        <is>
          <t>Other Urban</t>
        </is>
      </c>
    </row>
    <row r="5883" ht="15.75" customFormat="1" customHeight="1" s="41">
      <c r="B5883" s="416" t="inlineStr">
        <is>
          <t>E02006012</t>
        </is>
      </c>
      <c r="C5883" s="417" t="inlineStr">
        <is>
          <t>Shropshire 033</t>
        </is>
      </c>
      <c r="D5883" s="417" t="inlineStr">
        <is>
          <t>E06000051</t>
        </is>
      </c>
      <c r="E5883" s="417" t="inlineStr">
        <is>
          <t>Shropshire</t>
        </is>
      </c>
      <c r="F5883" s="417" t="inlineStr">
        <is>
          <t>West Midlands</t>
        </is>
      </c>
      <c r="G5883" s="380" t="inlineStr">
        <is>
          <t>RT Urban Small</t>
        </is>
      </c>
      <c r="H5883" s="413" t="inlineStr">
        <is>
          <t>Other Urban</t>
        </is>
      </c>
    </row>
    <row r="5884" ht="15.75" customFormat="1" customHeight="1" s="41">
      <c r="B5884" s="416" t="inlineStr">
        <is>
          <t>E02006013</t>
        </is>
      </c>
      <c r="C5884" s="417" t="inlineStr">
        <is>
          <t>Shropshire 034</t>
        </is>
      </c>
      <c r="D5884" s="417" t="inlineStr">
        <is>
          <t>E06000051</t>
        </is>
      </c>
      <c r="E5884" s="417" t="inlineStr">
        <is>
          <t>Shropshire</t>
        </is>
      </c>
      <c r="F5884" s="417" t="inlineStr">
        <is>
          <t>West Midlands</t>
        </is>
      </c>
      <c r="G5884" s="380" t="inlineStr">
        <is>
          <t>RT Rural</t>
        </is>
      </c>
      <c r="H5884" s="413" t="inlineStr">
        <is>
          <t>Rural</t>
        </is>
      </c>
    </row>
    <row r="5885" ht="15.75" customFormat="1" customHeight="1" s="41">
      <c r="B5885" s="416" t="inlineStr">
        <is>
          <t>E02006014</t>
        </is>
      </c>
      <c r="C5885" s="417" t="inlineStr">
        <is>
          <t>Shropshire 035</t>
        </is>
      </c>
      <c r="D5885" s="417" t="inlineStr">
        <is>
          <t>E06000051</t>
        </is>
      </c>
      <c r="E5885" s="417" t="inlineStr">
        <is>
          <t>Shropshire</t>
        </is>
      </c>
      <c r="F5885" s="417" t="inlineStr">
        <is>
          <t>West Midlands</t>
        </is>
      </c>
      <c r="G5885" s="380" t="inlineStr">
        <is>
          <t>RT Rural</t>
        </is>
      </c>
      <c r="H5885" s="413" t="inlineStr">
        <is>
          <t>Rural</t>
        </is>
      </c>
    </row>
    <row r="5886" ht="15.75" customFormat="1" customHeight="1" s="41">
      <c r="B5886" s="416" t="inlineStr">
        <is>
          <t>E02006015</t>
        </is>
      </c>
      <c r="C5886" s="417" t="inlineStr">
        <is>
          <t>Shropshire 001</t>
        </is>
      </c>
      <c r="D5886" s="417" t="inlineStr">
        <is>
          <t>E06000051</t>
        </is>
      </c>
      <c r="E5886" s="417" t="inlineStr">
        <is>
          <t>Shropshire</t>
        </is>
      </c>
      <c r="F5886" s="417" t="inlineStr">
        <is>
          <t>West Midlands</t>
        </is>
      </c>
      <c r="G5886" s="380" t="inlineStr">
        <is>
          <t>RT Rural</t>
        </is>
      </c>
      <c r="H5886" s="413" t="inlineStr">
        <is>
          <t>Rural</t>
        </is>
      </c>
    </row>
    <row r="5887" ht="15.75" customFormat="1" customHeight="1" s="41">
      <c r="B5887" s="416" t="inlineStr">
        <is>
          <t>E02006016</t>
        </is>
      </c>
      <c r="C5887" s="417" t="inlineStr">
        <is>
          <t>Shropshire 002</t>
        </is>
      </c>
      <c r="D5887" s="417" t="inlineStr">
        <is>
          <t>E06000051</t>
        </is>
      </c>
      <c r="E5887" s="417" t="inlineStr">
        <is>
          <t>Shropshire</t>
        </is>
      </c>
      <c r="F5887" s="417" t="inlineStr">
        <is>
          <t>West Midlands</t>
        </is>
      </c>
      <c r="G5887" s="380" t="inlineStr">
        <is>
          <t>RT Rural</t>
        </is>
      </c>
      <c r="H5887" s="413" t="inlineStr">
        <is>
          <t>Rural</t>
        </is>
      </c>
    </row>
    <row r="5888" ht="15.75" customFormat="1" customHeight="1" s="41">
      <c r="B5888" s="416" t="inlineStr">
        <is>
          <t>E02006017</t>
        </is>
      </c>
      <c r="C5888" s="417" t="inlineStr">
        <is>
          <t>Shropshire 004</t>
        </is>
      </c>
      <c r="D5888" s="417" t="inlineStr">
        <is>
          <t>E06000051</t>
        </is>
      </c>
      <c r="E5888" s="417" t="inlineStr">
        <is>
          <t>Shropshire</t>
        </is>
      </c>
      <c r="F5888" s="417" t="inlineStr">
        <is>
          <t>West Midlands</t>
        </is>
      </c>
      <c r="G5888" s="380" t="inlineStr">
        <is>
          <t>RT Rural</t>
        </is>
      </c>
      <c r="H5888" s="413" t="inlineStr">
        <is>
          <t>Rural</t>
        </is>
      </c>
    </row>
    <row r="5889" ht="15.75" customFormat="1" customHeight="1" s="41">
      <c r="B5889" s="416" t="inlineStr">
        <is>
          <t>E02006018</t>
        </is>
      </c>
      <c r="C5889" s="417" t="inlineStr">
        <is>
          <t>Shropshire 005</t>
        </is>
      </c>
      <c r="D5889" s="417" t="inlineStr">
        <is>
          <t>E06000051</t>
        </is>
      </c>
      <c r="E5889" s="417" t="inlineStr">
        <is>
          <t>Shropshire</t>
        </is>
      </c>
      <c r="F5889" s="417" t="inlineStr">
        <is>
          <t>West Midlands</t>
        </is>
      </c>
      <c r="G5889" s="380" t="inlineStr">
        <is>
          <t>RT Rural</t>
        </is>
      </c>
      <c r="H5889" s="413" t="inlineStr">
        <is>
          <t>Rural</t>
        </is>
      </c>
    </row>
    <row r="5890" ht="15.75" customFormat="1" customHeight="1" s="41">
      <c r="B5890" s="416" t="inlineStr">
        <is>
          <t>E02006019</t>
        </is>
      </c>
      <c r="C5890" s="417" t="inlineStr">
        <is>
          <t>Shropshire 008</t>
        </is>
      </c>
      <c r="D5890" s="417" t="inlineStr">
        <is>
          <t>E06000051</t>
        </is>
      </c>
      <c r="E5890" s="417" t="inlineStr">
        <is>
          <t>Shropshire</t>
        </is>
      </c>
      <c r="F5890" s="417" t="inlineStr">
        <is>
          <t>West Midlands</t>
        </is>
      </c>
      <c r="G5890" s="380" t="inlineStr">
        <is>
          <t>RT Rural</t>
        </is>
      </c>
      <c r="H5890" s="413" t="inlineStr">
        <is>
          <t>Rural</t>
        </is>
      </c>
    </row>
    <row r="5891" ht="15.75" customFormat="1" customHeight="1" s="41">
      <c r="B5891" s="416" t="inlineStr">
        <is>
          <t>E02006020</t>
        </is>
      </c>
      <c r="C5891" s="417" t="inlineStr">
        <is>
          <t>Shropshire 009</t>
        </is>
      </c>
      <c r="D5891" s="417" t="inlineStr">
        <is>
          <t>E06000051</t>
        </is>
      </c>
      <c r="E5891" s="417" t="inlineStr">
        <is>
          <t>Shropshire</t>
        </is>
      </c>
      <c r="F5891" s="417" t="inlineStr">
        <is>
          <t>West Midlands</t>
        </is>
      </c>
      <c r="G5891" s="380" t="inlineStr">
        <is>
          <t>RT Rural</t>
        </is>
      </c>
      <c r="H5891" s="413" t="inlineStr">
        <is>
          <t>Rural</t>
        </is>
      </c>
    </row>
    <row r="5892" ht="15.75" customFormat="1" customHeight="1" s="41">
      <c r="B5892" s="416" t="inlineStr">
        <is>
          <t>E02006021</t>
        </is>
      </c>
      <c r="C5892" s="417" t="inlineStr">
        <is>
          <t>Shropshire 010</t>
        </is>
      </c>
      <c r="D5892" s="417" t="inlineStr">
        <is>
          <t>E06000051</t>
        </is>
      </c>
      <c r="E5892" s="417" t="inlineStr">
        <is>
          <t>Shropshire</t>
        </is>
      </c>
      <c r="F5892" s="417" t="inlineStr">
        <is>
          <t>West Midlands</t>
        </is>
      </c>
      <c r="G5892" s="380" t="inlineStr">
        <is>
          <t>RT Rural</t>
        </is>
      </c>
      <c r="H5892" s="413" t="inlineStr">
        <is>
          <t>Rural</t>
        </is>
      </c>
    </row>
    <row r="5893" ht="15.75" customFormat="1" customHeight="1" s="41">
      <c r="B5893" s="416" t="inlineStr">
        <is>
          <t>E02006022</t>
        </is>
      </c>
      <c r="C5893" s="417" t="inlineStr">
        <is>
          <t>Shropshire 013</t>
        </is>
      </c>
      <c r="D5893" s="417" t="inlineStr">
        <is>
          <t>E06000051</t>
        </is>
      </c>
      <c r="E5893" s="417" t="inlineStr">
        <is>
          <t>Shropshire</t>
        </is>
      </c>
      <c r="F5893" s="417" t="inlineStr">
        <is>
          <t>West Midlands</t>
        </is>
      </c>
      <c r="G5893" s="380" t="inlineStr">
        <is>
          <t>RT Rural</t>
        </is>
      </c>
      <c r="H5893" s="413" t="inlineStr">
        <is>
          <t>Rural</t>
        </is>
      </c>
    </row>
    <row r="5894" ht="15.75" customFormat="1" customHeight="1" s="41">
      <c r="B5894" s="416" t="inlineStr">
        <is>
          <t>E02006023</t>
        </is>
      </c>
      <c r="C5894" s="417" t="inlineStr">
        <is>
          <t>Shropshire 003</t>
        </is>
      </c>
      <c r="D5894" s="417" t="inlineStr">
        <is>
          <t>E06000051</t>
        </is>
      </c>
      <c r="E5894" s="417" t="inlineStr">
        <is>
          <t>Shropshire</t>
        </is>
      </c>
      <c r="F5894" s="417" t="inlineStr">
        <is>
          <t>West Midlands</t>
        </is>
      </c>
      <c r="G5894" s="380" t="inlineStr">
        <is>
          <t>RT Rural</t>
        </is>
      </c>
      <c r="H5894" s="413" t="inlineStr">
        <is>
          <t>Rural</t>
        </is>
      </c>
    </row>
    <row r="5895" ht="15.75" customFormat="1" customHeight="1" s="41">
      <c r="B5895" s="416" t="inlineStr">
        <is>
          <t>E02006024</t>
        </is>
      </c>
      <c r="C5895" s="417" t="inlineStr">
        <is>
          <t>Shropshire 006</t>
        </is>
      </c>
      <c r="D5895" s="417" t="inlineStr">
        <is>
          <t>E06000051</t>
        </is>
      </c>
      <c r="E5895" s="417" t="inlineStr">
        <is>
          <t>Shropshire</t>
        </is>
      </c>
      <c r="F5895" s="417" t="inlineStr">
        <is>
          <t>West Midlands</t>
        </is>
      </c>
      <c r="G5895" s="380" t="inlineStr">
        <is>
          <t>RT Urban Small</t>
        </is>
      </c>
      <c r="H5895" s="413" t="inlineStr">
        <is>
          <t>Other Urban</t>
        </is>
      </c>
    </row>
    <row r="5896" ht="15.75" customFormat="1" customHeight="1" s="41">
      <c r="B5896" s="416" t="inlineStr">
        <is>
          <t>E02006025</t>
        </is>
      </c>
      <c r="C5896" s="417" t="inlineStr">
        <is>
          <t>Shropshire 007</t>
        </is>
      </c>
      <c r="D5896" s="417" t="inlineStr">
        <is>
          <t>E06000051</t>
        </is>
      </c>
      <c r="E5896" s="417" t="inlineStr">
        <is>
          <t>Shropshire</t>
        </is>
      </c>
      <c r="F5896" s="417" t="inlineStr">
        <is>
          <t>West Midlands</t>
        </is>
      </c>
      <c r="G5896" s="380" t="inlineStr">
        <is>
          <t>RT Urban Small</t>
        </is>
      </c>
      <c r="H5896" s="413" t="inlineStr">
        <is>
          <t>Other Urban</t>
        </is>
      </c>
    </row>
    <row r="5897" ht="15.75" customFormat="1" customHeight="1" s="41">
      <c r="B5897" s="416" t="inlineStr">
        <is>
          <t>E02006026</t>
        </is>
      </c>
      <c r="C5897" s="417" t="inlineStr">
        <is>
          <t>Shropshire 011</t>
        </is>
      </c>
      <c r="D5897" s="417" t="inlineStr">
        <is>
          <t>E06000051</t>
        </is>
      </c>
      <c r="E5897" s="417" t="inlineStr">
        <is>
          <t>Shropshire</t>
        </is>
      </c>
      <c r="F5897" s="417" t="inlineStr">
        <is>
          <t>West Midlands</t>
        </is>
      </c>
      <c r="G5897" s="380" t="inlineStr">
        <is>
          <t>RT Rural</t>
        </is>
      </c>
      <c r="H5897" s="413" t="inlineStr">
        <is>
          <t>Rural</t>
        </is>
      </c>
    </row>
    <row r="5898" ht="15.75" customFormat="1" customHeight="1" s="41">
      <c r="B5898" s="416" t="inlineStr">
        <is>
          <t>E02006027</t>
        </is>
      </c>
      <c r="C5898" s="417" t="inlineStr">
        <is>
          <t>Shropshire 012</t>
        </is>
      </c>
      <c r="D5898" s="417" t="inlineStr">
        <is>
          <t>E06000051</t>
        </is>
      </c>
      <c r="E5898" s="417" t="inlineStr">
        <is>
          <t>Shropshire</t>
        </is>
      </c>
      <c r="F5898" s="417" t="inlineStr">
        <is>
          <t>West Midlands</t>
        </is>
      </c>
      <c r="G5898" s="380" t="inlineStr">
        <is>
          <t>RT Rural</t>
        </is>
      </c>
      <c r="H5898" s="413" t="inlineStr">
        <is>
          <t>Rural</t>
        </is>
      </c>
    </row>
    <row r="5899" ht="15.75" customFormat="1" customHeight="1" s="41">
      <c r="B5899" s="416" t="inlineStr">
        <is>
          <t>E02006028</t>
        </is>
      </c>
      <c r="C5899" s="417" t="inlineStr">
        <is>
          <t>Shropshire 014</t>
        </is>
      </c>
      <c r="D5899" s="417" t="inlineStr">
        <is>
          <t>E06000051</t>
        </is>
      </c>
      <c r="E5899" s="417" t="inlineStr">
        <is>
          <t>Shropshire</t>
        </is>
      </c>
      <c r="F5899" s="417" t="inlineStr">
        <is>
          <t>West Midlands</t>
        </is>
      </c>
      <c r="G5899" s="380" t="inlineStr">
        <is>
          <t>RT Rural</t>
        </is>
      </c>
      <c r="H5899" s="413" t="inlineStr">
        <is>
          <t>Rural</t>
        </is>
      </c>
    </row>
    <row r="5900" ht="15.75" customFormat="1" customHeight="1" s="41">
      <c r="B5900" s="416" t="inlineStr">
        <is>
          <t>E02006029</t>
        </is>
      </c>
      <c r="C5900" s="417" t="inlineStr">
        <is>
          <t>Shropshire 015</t>
        </is>
      </c>
      <c r="D5900" s="417" t="inlineStr">
        <is>
          <t>E06000051</t>
        </is>
      </c>
      <c r="E5900" s="417" t="inlineStr">
        <is>
          <t>Shropshire</t>
        </is>
      </c>
      <c r="F5900" s="417" t="inlineStr">
        <is>
          <t>West Midlands</t>
        </is>
      </c>
      <c r="G5900" s="380" t="inlineStr">
        <is>
          <t>RT Urban Medium</t>
        </is>
      </c>
      <c r="H5900" s="413" t="inlineStr">
        <is>
          <t>Other Urban</t>
        </is>
      </c>
    </row>
    <row r="5901" ht="15.75" customFormat="1" customHeight="1" s="41">
      <c r="B5901" s="416" t="inlineStr">
        <is>
          <t>E02006030</t>
        </is>
      </c>
      <c r="C5901" s="417" t="inlineStr">
        <is>
          <t>Shropshire 016</t>
        </is>
      </c>
      <c r="D5901" s="417" t="inlineStr">
        <is>
          <t>E06000051</t>
        </is>
      </c>
      <c r="E5901" s="417" t="inlineStr">
        <is>
          <t>Shropshire</t>
        </is>
      </c>
      <c r="F5901" s="417" t="inlineStr">
        <is>
          <t>West Midlands</t>
        </is>
      </c>
      <c r="G5901" s="380" t="inlineStr">
        <is>
          <t>RT Urban Medium</t>
        </is>
      </c>
      <c r="H5901" s="413" t="inlineStr">
        <is>
          <t>Other Urban</t>
        </is>
      </c>
    </row>
    <row r="5902" ht="15.75" customFormat="1" customHeight="1" s="41">
      <c r="B5902" s="416" t="inlineStr">
        <is>
          <t>E02006031</t>
        </is>
      </c>
      <c r="C5902" s="417" t="inlineStr">
        <is>
          <t>Shropshire 017</t>
        </is>
      </c>
      <c r="D5902" s="417" t="inlineStr">
        <is>
          <t>E06000051</t>
        </is>
      </c>
      <c r="E5902" s="417" t="inlineStr">
        <is>
          <t>Shropshire</t>
        </is>
      </c>
      <c r="F5902" s="417" t="inlineStr">
        <is>
          <t>West Midlands</t>
        </is>
      </c>
      <c r="G5902" s="380" t="inlineStr">
        <is>
          <t>RT Urban Medium</t>
        </is>
      </c>
      <c r="H5902" s="413" t="inlineStr">
        <is>
          <t>Other Urban</t>
        </is>
      </c>
    </row>
    <row r="5903" ht="15.75" customFormat="1" customHeight="1" s="41">
      <c r="B5903" s="416" t="inlineStr">
        <is>
          <t>E02006032</t>
        </is>
      </c>
      <c r="C5903" s="417" t="inlineStr">
        <is>
          <t>Shropshire 018</t>
        </is>
      </c>
      <c r="D5903" s="417" t="inlineStr">
        <is>
          <t>E06000051</t>
        </is>
      </c>
      <c r="E5903" s="417" t="inlineStr">
        <is>
          <t>Shropshire</t>
        </is>
      </c>
      <c r="F5903" s="417" t="inlineStr">
        <is>
          <t>West Midlands</t>
        </is>
      </c>
      <c r="G5903" s="380" t="inlineStr">
        <is>
          <t>RT Urban Medium</t>
        </is>
      </c>
      <c r="H5903" s="413" t="inlineStr">
        <is>
          <t>Other Urban</t>
        </is>
      </c>
    </row>
    <row r="5904" ht="15.75" customFormat="1" customHeight="1" s="41">
      <c r="B5904" s="416" t="inlineStr">
        <is>
          <t>E02006033</t>
        </is>
      </c>
      <c r="C5904" s="417" t="inlineStr">
        <is>
          <t>Shropshire 019</t>
        </is>
      </c>
      <c r="D5904" s="417" t="inlineStr">
        <is>
          <t>E06000051</t>
        </is>
      </c>
      <c r="E5904" s="417" t="inlineStr">
        <is>
          <t>Shropshire</t>
        </is>
      </c>
      <c r="F5904" s="417" t="inlineStr">
        <is>
          <t>West Midlands</t>
        </is>
      </c>
      <c r="G5904" s="380" t="inlineStr">
        <is>
          <t>RT Urban Medium</t>
        </is>
      </c>
      <c r="H5904" s="413" t="inlineStr">
        <is>
          <t>Other Urban</t>
        </is>
      </c>
    </row>
    <row r="5905" ht="15.75" customFormat="1" customHeight="1" s="41">
      <c r="B5905" s="416" t="inlineStr">
        <is>
          <t>E02006034</t>
        </is>
      </c>
      <c r="C5905" s="417" t="inlineStr">
        <is>
          <t>Shropshire 020</t>
        </is>
      </c>
      <c r="D5905" s="417" t="inlineStr">
        <is>
          <t>E06000051</t>
        </is>
      </c>
      <c r="E5905" s="417" t="inlineStr">
        <is>
          <t>Shropshire</t>
        </is>
      </c>
      <c r="F5905" s="417" t="inlineStr">
        <is>
          <t>West Midlands</t>
        </is>
      </c>
      <c r="G5905" s="380" t="inlineStr">
        <is>
          <t>RT Urban Medium</t>
        </is>
      </c>
      <c r="H5905" s="413" t="inlineStr">
        <is>
          <t>Other Urban</t>
        </is>
      </c>
    </row>
    <row r="5906" ht="15.75" customFormat="1" customHeight="1" s="41">
      <c r="B5906" s="416" t="inlineStr">
        <is>
          <t>E02006035</t>
        </is>
      </c>
      <c r="C5906" s="417" t="inlineStr">
        <is>
          <t>Shropshire 021</t>
        </is>
      </c>
      <c r="D5906" s="417" t="inlineStr">
        <is>
          <t>E06000051</t>
        </is>
      </c>
      <c r="E5906" s="417" t="inlineStr">
        <is>
          <t>Shropshire</t>
        </is>
      </c>
      <c r="F5906" s="417" t="inlineStr">
        <is>
          <t>West Midlands</t>
        </is>
      </c>
      <c r="G5906" s="380" t="inlineStr">
        <is>
          <t>RT Urban Medium</t>
        </is>
      </c>
      <c r="H5906" s="413" t="inlineStr">
        <is>
          <t>Other Urban</t>
        </is>
      </c>
    </row>
    <row r="5907" ht="15.75" customFormat="1" customHeight="1" s="41">
      <c r="B5907" s="416" t="inlineStr">
        <is>
          <t>E02006036</t>
        </is>
      </c>
      <c r="C5907" s="417" t="inlineStr">
        <is>
          <t>Shropshire 022</t>
        </is>
      </c>
      <c r="D5907" s="417" t="inlineStr">
        <is>
          <t>E06000051</t>
        </is>
      </c>
      <c r="E5907" s="417" t="inlineStr">
        <is>
          <t>Shropshire</t>
        </is>
      </c>
      <c r="F5907" s="417" t="inlineStr">
        <is>
          <t>West Midlands</t>
        </is>
      </c>
      <c r="G5907" s="380" t="inlineStr">
        <is>
          <t>RT Urban Medium</t>
        </is>
      </c>
      <c r="H5907" s="413" t="inlineStr">
        <is>
          <t>Other Urban</t>
        </is>
      </c>
    </row>
    <row r="5908" ht="15.75" customFormat="1" customHeight="1" s="41">
      <c r="B5908" s="416" t="inlineStr">
        <is>
          <t>E02006037</t>
        </is>
      </c>
      <c r="C5908" s="417" t="inlineStr">
        <is>
          <t>Shropshire 023</t>
        </is>
      </c>
      <c r="D5908" s="417" t="inlineStr">
        <is>
          <t>E06000051</t>
        </is>
      </c>
      <c r="E5908" s="417" t="inlineStr">
        <is>
          <t>Shropshire</t>
        </is>
      </c>
      <c r="F5908" s="417" t="inlineStr">
        <is>
          <t>West Midlands</t>
        </is>
      </c>
      <c r="G5908" s="380" t="inlineStr">
        <is>
          <t>RT Urban Medium</t>
        </is>
      </c>
      <c r="H5908" s="413" t="inlineStr">
        <is>
          <t>Other Urban</t>
        </is>
      </c>
    </row>
    <row r="5909" ht="15.75" customFormat="1" customHeight="1" s="41">
      <c r="B5909" s="416" t="inlineStr">
        <is>
          <t>E02006038</t>
        </is>
      </c>
      <c r="C5909" s="417" t="inlineStr">
        <is>
          <t>Shropshire 024</t>
        </is>
      </c>
      <c r="D5909" s="417" t="inlineStr">
        <is>
          <t>E06000051</t>
        </is>
      </c>
      <c r="E5909" s="417" t="inlineStr">
        <is>
          <t>Shropshire</t>
        </is>
      </c>
      <c r="F5909" s="417" t="inlineStr">
        <is>
          <t>West Midlands</t>
        </is>
      </c>
      <c r="G5909" s="380" t="inlineStr">
        <is>
          <t>RT Rural</t>
        </is>
      </c>
      <c r="H5909" s="413" t="inlineStr">
        <is>
          <t>Rural</t>
        </is>
      </c>
    </row>
    <row r="5910" ht="15.75" customFormat="1" customHeight="1" s="41">
      <c r="B5910" s="416" t="inlineStr">
        <is>
          <t>E02006039</t>
        </is>
      </c>
      <c r="C5910" s="417" t="inlineStr">
        <is>
          <t>Shropshire 026</t>
        </is>
      </c>
      <c r="D5910" s="417" t="inlineStr">
        <is>
          <t>E06000051</t>
        </is>
      </c>
      <c r="E5910" s="417" t="inlineStr">
        <is>
          <t>Shropshire</t>
        </is>
      </c>
      <c r="F5910" s="417" t="inlineStr">
        <is>
          <t>West Midlands</t>
        </is>
      </c>
      <c r="G5910" s="380" t="inlineStr">
        <is>
          <t>RT Rural</t>
        </is>
      </c>
      <c r="H5910" s="413" t="inlineStr">
        <is>
          <t>Rural</t>
        </is>
      </c>
    </row>
    <row r="5911" ht="15.75" customFormat="1" customHeight="1" s="41">
      <c r="B5911" s="416" t="inlineStr">
        <is>
          <t>E02006040</t>
        </is>
      </c>
      <c r="C5911" s="417" t="inlineStr">
        <is>
          <t>Shropshire 028</t>
        </is>
      </c>
      <c r="D5911" s="417" t="inlineStr">
        <is>
          <t>E06000051</t>
        </is>
      </c>
      <c r="E5911" s="417" t="inlineStr">
        <is>
          <t>Shropshire</t>
        </is>
      </c>
      <c r="F5911" s="417" t="inlineStr">
        <is>
          <t>West Midlands</t>
        </is>
      </c>
      <c r="G5911" s="380" t="inlineStr">
        <is>
          <t>RT Rural</t>
        </is>
      </c>
      <c r="H5911" s="413" t="inlineStr">
        <is>
          <t>Rural</t>
        </is>
      </c>
    </row>
    <row r="5912" ht="15.75" customFormat="1" customHeight="1" s="41">
      <c r="B5912" s="416" t="inlineStr">
        <is>
          <t>E02006041</t>
        </is>
      </c>
      <c r="C5912" s="417" t="inlineStr">
        <is>
          <t>Shropshire 030</t>
        </is>
      </c>
      <c r="D5912" s="417" t="inlineStr">
        <is>
          <t>E06000051</t>
        </is>
      </c>
      <c r="E5912" s="417" t="inlineStr">
        <is>
          <t>Shropshire</t>
        </is>
      </c>
      <c r="F5912" s="417" t="inlineStr">
        <is>
          <t>West Midlands</t>
        </is>
      </c>
      <c r="G5912" s="380" t="inlineStr">
        <is>
          <t>RT Rural</t>
        </is>
      </c>
      <c r="H5912" s="413" t="inlineStr">
        <is>
          <t>Rural</t>
        </is>
      </c>
    </row>
    <row r="5913" ht="15.75" customFormat="1" customHeight="1" s="41">
      <c r="B5913" s="416" t="inlineStr">
        <is>
          <t>E02006042</t>
        </is>
      </c>
      <c r="C5913" s="417" t="inlineStr">
        <is>
          <t>Shropshire 032</t>
        </is>
      </c>
      <c r="D5913" s="417" t="inlineStr">
        <is>
          <t>E06000051</t>
        </is>
      </c>
      <c r="E5913" s="417" t="inlineStr">
        <is>
          <t>Shropshire</t>
        </is>
      </c>
      <c r="F5913" s="417" t="inlineStr">
        <is>
          <t>West Midlands</t>
        </is>
      </c>
      <c r="G5913" s="380" t="inlineStr">
        <is>
          <t>RT Rural</t>
        </is>
      </c>
      <c r="H5913" s="413" t="inlineStr">
        <is>
          <t>Rural</t>
        </is>
      </c>
    </row>
    <row r="5914" ht="15.75" customFormat="1" customHeight="1" s="41">
      <c r="B5914" s="416" t="inlineStr">
        <is>
          <t>E02006043</t>
        </is>
      </c>
      <c r="C5914" s="417" t="inlineStr">
        <is>
          <t>Shropshire 036</t>
        </is>
      </c>
      <c r="D5914" s="417" t="inlineStr">
        <is>
          <t>E06000051</t>
        </is>
      </c>
      <c r="E5914" s="417" t="inlineStr">
        <is>
          <t>Shropshire</t>
        </is>
      </c>
      <c r="F5914" s="417" t="inlineStr">
        <is>
          <t>West Midlands</t>
        </is>
      </c>
      <c r="G5914" s="380" t="inlineStr">
        <is>
          <t>RT Rural</t>
        </is>
      </c>
      <c r="H5914" s="413" t="inlineStr">
        <is>
          <t>Rural</t>
        </is>
      </c>
    </row>
    <row r="5915" ht="15.75" customFormat="1" customHeight="1" s="41">
      <c r="B5915" s="416" t="inlineStr">
        <is>
          <t>E02006044</t>
        </is>
      </c>
      <c r="C5915" s="417" t="inlineStr">
        <is>
          <t>Shropshire 037</t>
        </is>
      </c>
      <c r="D5915" s="417" t="inlineStr">
        <is>
          <t>E06000051</t>
        </is>
      </c>
      <c r="E5915" s="417" t="inlineStr">
        <is>
          <t>Shropshire</t>
        </is>
      </c>
      <c r="F5915" s="417" t="inlineStr">
        <is>
          <t>West Midlands</t>
        </is>
      </c>
      <c r="G5915" s="380" t="inlineStr">
        <is>
          <t>RT Rural</t>
        </is>
      </c>
      <c r="H5915" s="413" t="inlineStr">
        <is>
          <t>Rural</t>
        </is>
      </c>
    </row>
    <row r="5916" ht="15.75" customFormat="1" customHeight="1" s="41">
      <c r="B5916" s="416" t="inlineStr">
        <is>
          <t>E02006045</t>
        </is>
      </c>
      <c r="C5916" s="417" t="inlineStr">
        <is>
          <t>Shropshire 038</t>
        </is>
      </c>
      <c r="D5916" s="417" t="inlineStr">
        <is>
          <t>E06000051</t>
        </is>
      </c>
      <c r="E5916" s="417" t="inlineStr">
        <is>
          <t>Shropshire</t>
        </is>
      </c>
      <c r="F5916" s="417" t="inlineStr">
        <is>
          <t>West Midlands</t>
        </is>
      </c>
      <c r="G5916" s="380" t="inlineStr">
        <is>
          <t>RT Rural</t>
        </is>
      </c>
      <c r="H5916" s="413" t="inlineStr">
        <is>
          <t>Rural</t>
        </is>
      </c>
    </row>
    <row r="5917" ht="15.75" customFormat="1" customHeight="1" s="41">
      <c r="B5917" s="416" t="inlineStr">
        <is>
          <t>E02006046</t>
        </is>
      </c>
      <c r="C5917" s="417" t="inlineStr">
        <is>
          <t>Shropshire 039</t>
        </is>
      </c>
      <c r="D5917" s="417" t="inlineStr">
        <is>
          <t>E06000051</t>
        </is>
      </c>
      <c r="E5917" s="417" t="inlineStr">
        <is>
          <t>Shropshire</t>
        </is>
      </c>
      <c r="F5917" s="417" t="inlineStr">
        <is>
          <t>West Midlands</t>
        </is>
      </c>
      <c r="G5917" s="380" t="inlineStr">
        <is>
          <t>RT Rural</t>
        </is>
      </c>
      <c r="H5917" s="413" t="inlineStr">
        <is>
          <t>Rural</t>
        </is>
      </c>
    </row>
    <row r="5918" ht="15.75" customFormat="1" customHeight="1" s="41">
      <c r="B5918" s="416" t="inlineStr">
        <is>
          <t>E02006047</t>
        </is>
      </c>
      <c r="C5918" s="417" t="inlineStr">
        <is>
          <t>Mendip 001</t>
        </is>
      </c>
      <c r="D5918" s="417" t="inlineStr">
        <is>
          <t>E07000187</t>
        </is>
      </c>
      <c r="E5918" s="417" t="inlineStr">
        <is>
          <t>Mendip</t>
        </is>
      </c>
      <c r="F5918" s="417" t="inlineStr">
        <is>
          <t>South West</t>
        </is>
      </c>
      <c r="G5918" s="380" t="inlineStr">
        <is>
          <t>RT Rural</t>
        </is>
      </c>
      <c r="H5918" s="413" t="inlineStr">
        <is>
          <t>Rural</t>
        </is>
      </c>
    </row>
    <row r="5919" ht="15.75" customFormat="1" customHeight="1" s="41">
      <c r="B5919" s="416" t="inlineStr">
        <is>
          <t>E02006048</t>
        </is>
      </c>
      <c r="C5919" s="417" t="inlineStr">
        <is>
          <t>Mendip 002</t>
        </is>
      </c>
      <c r="D5919" s="417" t="inlineStr">
        <is>
          <t>E07000187</t>
        </is>
      </c>
      <c r="E5919" s="417" t="inlineStr">
        <is>
          <t>Mendip</t>
        </is>
      </c>
      <c r="F5919" s="417" t="inlineStr">
        <is>
          <t>South West</t>
        </is>
      </c>
      <c r="G5919" s="380" t="inlineStr">
        <is>
          <t>RT Rural</t>
        </is>
      </c>
      <c r="H5919" s="413" t="inlineStr">
        <is>
          <t>Rural</t>
        </is>
      </c>
    </row>
    <row r="5920" ht="15.75" customFormat="1" customHeight="1" s="41">
      <c r="B5920" s="416" t="inlineStr">
        <is>
          <t>E02006049</t>
        </is>
      </c>
      <c r="C5920" s="417" t="inlineStr">
        <is>
          <t>Mendip 003</t>
        </is>
      </c>
      <c r="D5920" s="417" t="inlineStr">
        <is>
          <t>E07000187</t>
        </is>
      </c>
      <c r="E5920" s="417" t="inlineStr">
        <is>
          <t>Mendip</t>
        </is>
      </c>
      <c r="F5920" s="417" t="inlineStr">
        <is>
          <t>South West</t>
        </is>
      </c>
      <c r="G5920" s="380" t="inlineStr">
        <is>
          <t>RT Urban Small</t>
        </is>
      </c>
      <c r="H5920" s="413" t="inlineStr">
        <is>
          <t>Other Urban</t>
        </is>
      </c>
    </row>
    <row r="5921" ht="15.75" customFormat="1" customHeight="1" s="41">
      <c r="B5921" s="416" t="inlineStr">
        <is>
          <t>E02006050</t>
        </is>
      </c>
      <c r="C5921" s="417" t="inlineStr">
        <is>
          <t>Mendip 004</t>
        </is>
      </c>
      <c r="D5921" s="417" t="inlineStr">
        <is>
          <t>E07000187</t>
        </is>
      </c>
      <c r="E5921" s="417" t="inlineStr">
        <is>
          <t>Mendip</t>
        </is>
      </c>
      <c r="F5921" s="417" t="inlineStr">
        <is>
          <t>South West</t>
        </is>
      </c>
      <c r="G5921" s="380" t="inlineStr">
        <is>
          <t>RT Urban Small</t>
        </is>
      </c>
      <c r="H5921" s="413" t="inlineStr">
        <is>
          <t>Other Urban</t>
        </is>
      </c>
    </row>
    <row r="5922" ht="15.75" customFormat="1" customHeight="1" s="41">
      <c r="B5922" s="416" t="inlineStr">
        <is>
          <t>E02006051</t>
        </is>
      </c>
      <c r="C5922" s="417" t="inlineStr">
        <is>
          <t>Mendip 005</t>
        </is>
      </c>
      <c r="D5922" s="417" t="inlineStr">
        <is>
          <t>E07000187</t>
        </is>
      </c>
      <c r="E5922" s="417" t="inlineStr">
        <is>
          <t>Mendip</t>
        </is>
      </c>
      <c r="F5922" s="417" t="inlineStr">
        <is>
          <t>South West</t>
        </is>
      </c>
      <c r="G5922" s="380" t="inlineStr">
        <is>
          <t>RT Rural</t>
        </is>
      </c>
      <c r="H5922" s="413" t="inlineStr">
        <is>
          <t>Rural</t>
        </is>
      </c>
    </row>
    <row r="5923" ht="15.75" customFormat="1" customHeight="1" s="41">
      <c r="B5923" s="416" t="inlineStr">
        <is>
          <t>E02006052</t>
        </is>
      </c>
      <c r="C5923" s="417" t="inlineStr">
        <is>
          <t>Mendip 006</t>
        </is>
      </c>
      <c r="D5923" s="417" t="inlineStr">
        <is>
          <t>E07000187</t>
        </is>
      </c>
      <c r="E5923" s="417" t="inlineStr">
        <is>
          <t>Mendip</t>
        </is>
      </c>
      <c r="F5923" s="417" t="inlineStr">
        <is>
          <t>South West</t>
        </is>
      </c>
      <c r="G5923" s="380" t="inlineStr">
        <is>
          <t>RT Rural</t>
        </is>
      </c>
      <c r="H5923" s="413" t="inlineStr">
        <is>
          <t>Rural</t>
        </is>
      </c>
    </row>
    <row r="5924" ht="15.75" customFormat="1" customHeight="1" s="41">
      <c r="B5924" s="416" t="inlineStr">
        <is>
          <t>E02006053</t>
        </is>
      </c>
      <c r="C5924" s="417" t="inlineStr">
        <is>
          <t>Mendip 007</t>
        </is>
      </c>
      <c r="D5924" s="417" t="inlineStr">
        <is>
          <t>E07000187</t>
        </is>
      </c>
      <c r="E5924" s="417" t="inlineStr">
        <is>
          <t>Mendip</t>
        </is>
      </c>
      <c r="F5924" s="417" t="inlineStr">
        <is>
          <t>South West</t>
        </is>
      </c>
      <c r="G5924" s="380" t="inlineStr">
        <is>
          <t>RT Urban Small</t>
        </is>
      </c>
      <c r="H5924" s="413" t="inlineStr">
        <is>
          <t>Other Urban</t>
        </is>
      </c>
    </row>
    <row r="5925" ht="15.75" customFormat="1" customHeight="1" s="41">
      <c r="B5925" s="416" t="inlineStr">
        <is>
          <t>E02006054</t>
        </is>
      </c>
      <c r="C5925" s="417" t="inlineStr">
        <is>
          <t>Mendip 008</t>
        </is>
      </c>
      <c r="D5925" s="417" t="inlineStr">
        <is>
          <t>E07000187</t>
        </is>
      </c>
      <c r="E5925" s="417" t="inlineStr">
        <is>
          <t>Mendip</t>
        </is>
      </c>
      <c r="F5925" s="417" t="inlineStr">
        <is>
          <t>South West</t>
        </is>
      </c>
      <c r="G5925" s="380" t="inlineStr">
        <is>
          <t>RT Urban Small</t>
        </is>
      </c>
      <c r="H5925" s="413" t="inlineStr">
        <is>
          <t>Other Urban</t>
        </is>
      </c>
    </row>
    <row r="5926" ht="15.75" customFormat="1" customHeight="1" s="41">
      <c r="B5926" s="416" t="inlineStr">
        <is>
          <t>E02006055</t>
        </is>
      </c>
      <c r="C5926" s="417" t="inlineStr">
        <is>
          <t>Mendip 009</t>
        </is>
      </c>
      <c r="D5926" s="417" t="inlineStr">
        <is>
          <t>E07000187</t>
        </is>
      </c>
      <c r="E5926" s="417" t="inlineStr">
        <is>
          <t>Mendip</t>
        </is>
      </c>
      <c r="F5926" s="417" t="inlineStr">
        <is>
          <t>South West</t>
        </is>
      </c>
      <c r="G5926" s="380" t="inlineStr">
        <is>
          <t>RT Rural</t>
        </is>
      </c>
      <c r="H5926" s="413" t="inlineStr">
        <is>
          <t>Rural</t>
        </is>
      </c>
    </row>
    <row r="5927" ht="15.75" customFormat="1" customHeight="1" s="41">
      <c r="B5927" s="416" t="inlineStr">
        <is>
          <t>E02006056</t>
        </is>
      </c>
      <c r="C5927" s="417" t="inlineStr">
        <is>
          <t>Mendip 010</t>
        </is>
      </c>
      <c r="D5927" s="417" t="inlineStr">
        <is>
          <t>E07000187</t>
        </is>
      </c>
      <c r="E5927" s="417" t="inlineStr">
        <is>
          <t>Mendip</t>
        </is>
      </c>
      <c r="F5927" s="417" t="inlineStr">
        <is>
          <t>South West</t>
        </is>
      </c>
      <c r="G5927" s="380" t="inlineStr">
        <is>
          <t>RT Rural</t>
        </is>
      </c>
      <c r="H5927" s="413" t="inlineStr">
        <is>
          <t>Rural</t>
        </is>
      </c>
    </row>
    <row r="5928" ht="15.75" customFormat="1" customHeight="1" s="41">
      <c r="B5928" s="416" t="inlineStr">
        <is>
          <t>E02006057</t>
        </is>
      </c>
      <c r="C5928" s="417" t="inlineStr">
        <is>
          <t>Mendip 011</t>
        </is>
      </c>
      <c r="D5928" s="417" t="inlineStr">
        <is>
          <t>E07000187</t>
        </is>
      </c>
      <c r="E5928" s="417" t="inlineStr">
        <is>
          <t>Mendip</t>
        </is>
      </c>
      <c r="F5928" s="417" t="inlineStr">
        <is>
          <t>South West</t>
        </is>
      </c>
      <c r="G5928" s="380" t="inlineStr">
        <is>
          <t>RT Rural</t>
        </is>
      </c>
      <c r="H5928" s="413" t="inlineStr">
        <is>
          <t>Rural</t>
        </is>
      </c>
    </row>
    <row r="5929" ht="15.75" customFormat="1" customHeight="1" s="41">
      <c r="B5929" s="416" t="inlineStr">
        <is>
          <t>E02006058</t>
        </is>
      </c>
      <c r="C5929" s="417" t="inlineStr">
        <is>
          <t>Mendip 012</t>
        </is>
      </c>
      <c r="D5929" s="417" t="inlineStr">
        <is>
          <t>E07000187</t>
        </is>
      </c>
      <c r="E5929" s="417" t="inlineStr">
        <is>
          <t>Mendip</t>
        </is>
      </c>
      <c r="F5929" s="417" t="inlineStr">
        <is>
          <t>South West</t>
        </is>
      </c>
      <c r="G5929" s="380" t="inlineStr">
        <is>
          <t>RT Rural</t>
        </is>
      </c>
      <c r="H5929" s="413" t="inlineStr">
        <is>
          <t>Rural</t>
        </is>
      </c>
    </row>
    <row r="5930" ht="15.75" customFormat="1" customHeight="1" s="41">
      <c r="B5930" s="416" t="inlineStr">
        <is>
          <t>E02006059</t>
        </is>
      </c>
      <c r="C5930" s="417" t="inlineStr">
        <is>
          <t>Mendip 013</t>
        </is>
      </c>
      <c r="D5930" s="417" t="inlineStr">
        <is>
          <t>E07000187</t>
        </is>
      </c>
      <c r="E5930" s="417" t="inlineStr">
        <is>
          <t>Mendip</t>
        </is>
      </c>
      <c r="F5930" s="417" t="inlineStr">
        <is>
          <t>South West</t>
        </is>
      </c>
      <c r="G5930" s="380" t="inlineStr">
        <is>
          <t>RT Rural</t>
        </is>
      </c>
      <c r="H5930" s="413" t="inlineStr">
        <is>
          <t>Rural</t>
        </is>
      </c>
    </row>
    <row r="5931" ht="15.75" customFormat="1" customHeight="1" s="41">
      <c r="B5931" s="416" t="inlineStr">
        <is>
          <t>E02006060</t>
        </is>
      </c>
      <c r="C5931" s="417" t="inlineStr">
        <is>
          <t>Mendip 014</t>
        </is>
      </c>
      <c r="D5931" s="417" t="inlineStr">
        <is>
          <t>E07000187</t>
        </is>
      </c>
      <c r="E5931" s="417" t="inlineStr">
        <is>
          <t>Mendip</t>
        </is>
      </c>
      <c r="F5931" s="417" t="inlineStr">
        <is>
          <t>South West</t>
        </is>
      </c>
      <c r="G5931" s="380" t="inlineStr">
        <is>
          <t>RT Urban Small</t>
        </is>
      </c>
      <c r="H5931" s="413" t="inlineStr">
        <is>
          <t>Other Urban</t>
        </is>
      </c>
    </row>
    <row r="5932" ht="15.75" customFormat="1" customHeight="1" s="41">
      <c r="B5932" s="416" t="inlineStr">
        <is>
          <t>E02006061</t>
        </is>
      </c>
      <c r="C5932" s="417" t="inlineStr">
        <is>
          <t>Sedgemoor 001</t>
        </is>
      </c>
      <c r="D5932" s="417" t="inlineStr">
        <is>
          <t>E07000188</t>
        </is>
      </c>
      <c r="E5932" s="417" t="inlineStr">
        <is>
          <t>Sedgemoor</t>
        </is>
      </c>
      <c r="F5932" s="417" t="inlineStr">
        <is>
          <t>South West</t>
        </is>
      </c>
      <c r="G5932" s="380" t="inlineStr">
        <is>
          <t>RT Rural</t>
        </is>
      </c>
      <c r="H5932" s="413" t="inlineStr">
        <is>
          <t>Rural</t>
        </is>
      </c>
    </row>
    <row r="5933" ht="15.75" customFormat="1" customHeight="1" s="41">
      <c r="B5933" s="416" t="inlineStr">
        <is>
          <t>E02006062</t>
        </is>
      </c>
      <c r="C5933" s="417" t="inlineStr">
        <is>
          <t>Sedgemoor 002</t>
        </is>
      </c>
      <c r="D5933" s="417" t="inlineStr">
        <is>
          <t>E07000188</t>
        </is>
      </c>
      <c r="E5933" s="417" t="inlineStr">
        <is>
          <t>Sedgemoor</t>
        </is>
      </c>
      <c r="F5933" s="417" t="inlineStr">
        <is>
          <t>South West</t>
        </is>
      </c>
      <c r="G5933" s="380" t="inlineStr">
        <is>
          <t>RT Rural</t>
        </is>
      </c>
      <c r="H5933" s="413" t="inlineStr">
        <is>
          <t>Rural</t>
        </is>
      </c>
    </row>
    <row r="5934" ht="15.75" customFormat="1" customHeight="1" s="41">
      <c r="B5934" s="416" t="inlineStr">
        <is>
          <t>E02006063</t>
        </is>
      </c>
      <c r="C5934" s="417" t="inlineStr">
        <is>
          <t>Sedgemoor 003</t>
        </is>
      </c>
      <c r="D5934" s="417" t="inlineStr">
        <is>
          <t>E07000188</t>
        </is>
      </c>
      <c r="E5934" s="417" t="inlineStr">
        <is>
          <t>Sedgemoor</t>
        </is>
      </c>
      <c r="F5934" s="417" t="inlineStr">
        <is>
          <t>South West</t>
        </is>
      </c>
      <c r="G5934" s="380" t="inlineStr">
        <is>
          <t>RT Rural</t>
        </is>
      </c>
      <c r="H5934" s="413" t="inlineStr">
        <is>
          <t>Rural</t>
        </is>
      </c>
    </row>
    <row r="5935" ht="15.75" customFormat="1" customHeight="1" s="41">
      <c r="B5935" s="416" t="inlineStr">
        <is>
          <t>E02006064</t>
        </is>
      </c>
      <c r="C5935" s="417" t="inlineStr">
        <is>
          <t>Sedgemoor 004</t>
        </is>
      </c>
      <c r="D5935" s="417" t="inlineStr">
        <is>
          <t>E07000188</t>
        </is>
      </c>
      <c r="E5935" s="417" t="inlineStr">
        <is>
          <t>Sedgemoor</t>
        </is>
      </c>
      <c r="F5935" s="417" t="inlineStr">
        <is>
          <t>South West</t>
        </is>
      </c>
      <c r="G5935" s="380" t="inlineStr">
        <is>
          <t>RT Urban Small</t>
        </is>
      </c>
      <c r="H5935" s="413" t="inlineStr">
        <is>
          <t>Other Urban</t>
        </is>
      </c>
    </row>
    <row r="5936" ht="15.75" customFormat="1" customHeight="1" s="41">
      <c r="B5936" s="416" t="inlineStr">
        <is>
          <t>E02006065</t>
        </is>
      </c>
      <c r="C5936" s="417" t="inlineStr">
        <is>
          <t>Sedgemoor 005</t>
        </is>
      </c>
      <c r="D5936" s="417" t="inlineStr">
        <is>
          <t>E07000188</t>
        </is>
      </c>
      <c r="E5936" s="417" t="inlineStr">
        <is>
          <t>Sedgemoor</t>
        </is>
      </c>
      <c r="F5936" s="417" t="inlineStr">
        <is>
          <t>South West</t>
        </is>
      </c>
      <c r="G5936" s="380" t="inlineStr">
        <is>
          <t>RT Urban Small</t>
        </is>
      </c>
      <c r="H5936" s="413" t="inlineStr">
        <is>
          <t>Other Urban</t>
        </is>
      </c>
    </row>
    <row r="5937" ht="15.75" customFormat="1" customHeight="1" s="41">
      <c r="B5937" s="416" t="inlineStr">
        <is>
          <t>E02006066</t>
        </is>
      </c>
      <c r="C5937" s="417" t="inlineStr">
        <is>
          <t>Sedgemoor 006</t>
        </is>
      </c>
      <c r="D5937" s="417" t="inlineStr">
        <is>
          <t>E07000188</t>
        </is>
      </c>
      <c r="E5937" s="417" t="inlineStr">
        <is>
          <t>Sedgemoor</t>
        </is>
      </c>
      <c r="F5937" s="417" t="inlineStr">
        <is>
          <t>South West</t>
        </is>
      </c>
      <c r="G5937" s="380" t="inlineStr">
        <is>
          <t>RT Rural</t>
        </is>
      </c>
      <c r="H5937" s="413" t="inlineStr">
        <is>
          <t>Rural</t>
        </is>
      </c>
    </row>
    <row r="5938" ht="15.75" customFormat="1" customHeight="1" s="41">
      <c r="B5938" s="416" t="inlineStr">
        <is>
          <t>E02006067</t>
        </is>
      </c>
      <c r="C5938" s="417" t="inlineStr">
        <is>
          <t>Sedgemoor 007</t>
        </is>
      </c>
      <c r="D5938" s="417" t="inlineStr">
        <is>
          <t>E07000188</t>
        </is>
      </c>
      <c r="E5938" s="417" t="inlineStr">
        <is>
          <t>Sedgemoor</t>
        </is>
      </c>
      <c r="F5938" s="417" t="inlineStr">
        <is>
          <t>South West</t>
        </is>
      </c>
      <c r="G5938" s="380" t="inlineStr">
        <is>
          <t>RT Rural</t>
        </is>
      </c>
      <c r="H5938" s="413" t="inlineStr">
        <is>
          <t>Rural</t>
        </is>
      </c>
    </row>
    <row r="5939" ht="15.75" customFormat="1" customHeight="1" s="41">
      <c r="B5939" s="416" t="inlineStr">
        <is>
          <t>E02006068</t>
        </is>
      </c>
      <c r="C5939" s="417" t="inlineStr">
        <is>
          <t>Sedgemoor 008</t>
        </is>
      </c>
      <c r="D5939" s="417" t="inlineStr">
        <is>
          <t>E07000188</t>
        </is>
      </c>
      <c r="E5939" s="417" t="inlineStr">
        <is>
          <t>Sedgemoor</t>
        </is>
      </c>
      <c r="F5939" s="417" t="inlineStr">
        <is>
          <t>South West</t>
        </is>
      </c>
      <c r="G5939" s="380" t="inlineStr">
        <is>
          <t>RT Urban Medium</t>
        </is>
      </c>
      <c r="H5939" s="413" t="inlineStr">
        <is>
          <t>Other Urban</t>
        </is>
      </c>
    </row>
    <row r="5940" ht="15.75" customFormat="1" customHeight="1" s="41">
      <c r="B5940" s="416" t="inlineStr">
        <is>
          <t>E02006069</t>
        </is>
      </c>
      <c r="C5940" s="417" t="inlineStr">
        <is>
          <t>Sedgemoor 009</t>
        </is>
      </c>
      <c r="D5940" s="417" t="inlineStr">
        <is>
          <t>E07000188</t>
        </is>
      </c>
      <c r="E5940" s="417" t="inlineStr">
        <is>
          <t>Sedgemoor</t>
        </is>
      </c>
      <c r="F5940" s="417" t="inlineStr">
        <is>
          <t>South West</t>
        </is>
      </c>
      <c r="G5940" s="380" t="inlineStr">
        <is>
          <t>RT Urban Medium</t>
        </is>
      </c>
      <c r="H5940" s="413" t="inlineStr">
        <is>
          <t>Other Urban</t>
        </is>
      </c>
    </row>
    <row r="5941" ht="15.75" customFormat="1" customHeight="1" s="41">
      <c r="B5941" s="416" t="inlineStr">
        <is>
          <t>E02006070</t>
        </is>
      </c>
      <c r="C5941" s="417" t="inlineStr">
        <is>
          <t>Sedgemoor 010</t>
        </is>
      </c>
      <c r="D5941" s="417" t="inlineStr">
        <is>
          <t>E07000188</t>
        </is>
      </c>
      <c r="E5941" s="417" t="inlineStr">
        <is>
          <t>Sedgemoor</t>
        </is>
      </c>
      <c r="F5941" s="417" t="inlineStr">
        <is>
          <t>South West</t>
        </is>
      </c>
      <c r="G5941" s="380" t="inlineStr">
        <is>
          <t>RT Urban Medium</t>
        </is>
      </c>
      <c r="H5941" s="413" t="inlineStr">
        <is>
          <t>Other Urban</t>
        </is>
      </c>
    </row>
    <row r="5942" ht="15.75" customFormat="1" customHeight="1" s="41">
      <c r="B5942" s="416" t="inlineStr">
        <is>
          <t>E02006071</t>
        </is>
      </c>
      <c r="C5942" s="417" t="inlineStr">
        <is>
          <t>Sedgemoor 011</t>
        </is>
      </c>
      <c r="D5942" s="417" t="inlineStr">
        <is>
          <t>E07000188</t>
        </is>
      </c>
      <c r="E5942" s="417" t="inlineStr">
        <is>
          <t>Sedgemoor</t>
        </is>
      </c>
      <c r="F5942" s="417" t="inlineStr">
        <is>
          <t>South West</t>
        </is>
      </c>
      <c r="G5942" s="380" t="inlineStr">
        <is>
          <t>RT Urban Medium</t>
        </is>
      </c>
      <c r="H5942" s="413" t="inlineStr">
        <is>
          <t>Other Urban</t>
        </is>
      </c>
    </row>
    <row r="5943" ht="15.75" customFormat="1" customHeight="1" s="41">
      <c r="B5943" s="416" t="inlineStr">
        <is>
          <t>E02006072</t>
        </is>
      </c>
      <c r="C5943" s="417" t="inlineStr">
        <is>
          <t>Sedgemoor 012</t>
        </is>
      </c>
      <c r="D5943" s="417" t="inlineStr">
        <is>
          <t>E07000188</t>
        </is>
      </c>
      <c r="E5943" s="417" t="inlineStr">
        <is>
          <t>Sedgemoor</t>
        </is>
      </c>
      <c r="F5943" s="417" t="inlineStr">
        <is>
          <t>South West</t>
        </is>
      </c>
      <c r="G5943" s="380" t="inlineStr">
        <is>
          <t>RT Rural</t>
        </is>
      </c>
      <c r="H5943" s="413" t="inlineStr">
        <is>
          <t>Rural</t>
        </is>
      </c>
    </row>
    <row r="5944" ht="15.75" customFormat="1" customHeight="1" s="41">
      <c r="B5944" s="416" t="inlineStr">
        <is>
          <t>E02006073</t>
        </is>
      </c>
      <c r="C5944" s="417" t="inlineStr">
        <is>
          <t>Sedgemoor 013</t>
        </is>
      </c>
      <c r="D5944" s="417" t="inlineStr">
        <is>
          <t>E07000188</t>
        </is>
      </c>
      <c r="E5944" s="417" t="inlineStr">
        <is>
          <t>Sedgemoor</t>
        </is>
      </c>
      <c r="F5944" s="417" t="inlineStr">
        <is>
          <t>South West</t>
        </is>
      </c>
      <c r="G5944" s="380" t="inlineStr">
        <is>
          <t>RT Urban Medium</t>
        </is>
      </c>
      <c r="H5944" s="413" t="inlineStr">
        <is>
          <t>Other Urban</t>
        </is>
      </c>
    </row>
    <row r="5945" ht="15.75" customFormat="1" customHeight="1" s="41">
      <c r="B5945" s="416" t="inlineStr">
        <is>
          <t>E02006074</t>
        </is>
      </c>
      <c r="C5945" s="417" t="inlineStr">
        <is>
          <t>Sedgemoor 014</t>
        </is>
      </c>
      <c r="D5945" s="417" t="inlineStr">
        <is>
          <t>E07000188</t>
        </is>
      </c>
      <c r="E5945" s="417" t="inlineStr">
        <is>
          <t>Sedgemoor</t>
        </is>
      </c>
      <c r="F5945" s="417" t="inlineStr">
        <is>
          <t>South West</t>
        </is>
      </c>
      <c r="G5945" s="380" t="inlineStr">
        <is>
          <t>RT Rural</t>
        </is>
      </c>
      <c r="H5945" s="413" t="inlineStr">
        <is>
          <t>Rural</t>
        </is>
      </c>
    </row>
    <row r="5946" ht="15.75" customFormat="1" customHeight="1" s="41">
      <c r="B5946" s="416" t="inlineStr">
        <is>
          <t>E02006075</t>
        </is>
      </c>
      <c r="C5946" s="417" t="inlineStr">
        <is>
          <t>South Somerset 001</t>
        </is>
      </c>
      <c r="D5946" s="417" t="inlineStr">
        <is>
          <t>E07000189</t>
        </is>
      </c>
      <c r="E5946" s="417" t="inlineStr">
        <is>
          <t>South Somerset</t>
        </is>
      </c>
      <c r="F5946" s="417" t="inlineStr">
        <is>
          <t>South West</t>
        </is>
      </c>
      <c r="G5946" s="380" t="inlineStr">
        <is>
          <t>RT Rural</t>
        </is>
      </c>
      <c r="H5946" s="413" t="inlineStr">
        <is>
          <t>Rural</t>
        </is>
      </c>
    </row>
    <row r="5947" ht="15.75" customFormat="1" customHeight="1" s="41">
      <c r="B5947" s="416" t="inlineStr">
        <is>
          <t>E02006076</t>
        </is>
      </c>
      <c r="C5947" s="417" t="inlineStr">
        <is>
          <t>South Somerset 002</t>
        </is>
      </c>
      <c r="D5947" s="417" t="inlineStr">
        <is>
          <t>E07000189</t>
        </is>
      </c>
      <c r="E5947" s="417" t="inlineStr">
        <is>
          <t>South Somerset</t>
        </is>
      </c>
      <c r="F5947" s="417" t="inlineStr">
        <is>
          <t>South West</t>
        </is>
      </c>
      <c r="G5947" s="380" t="inlineStr">
        <is>
          <t>RT Rural</t>
        </is>
      </c>
      <c r="H5947" s="413" t="inlineStr">
        <is>
          <t>Rural</t>
        </is>
      </c>
    </row>
    <row r="5948" ht="15.75" customFormat="1" customHeight="1" s="41">
      <c r="B5948" s="416" t="inlineStr">
        <is>
          <t>E02006077</t>
        </is>
      </c>
      <c r="C5948" s="417" t="inlineStr">
        <is>
          <t>South Somerset 003</t>
        </is>
      </c>
      <c r="D5948" s="417" t="inlineStr">
        <is>
          <t>E07000189</t>
        </is>
      </c>
      <c r="E5948" s="417" t="inlineStr">
        <is>
          <t>South Somerset</t>
        </is>
      </c>
      <c r="F5948" s="417" t="inlineStr">
        <is>
          <t>South West</t>
        </is>
      </c>
      <c r="G5948" s="380" t="inlineStr">
        <is>
          <t>RT Rural</t>
        </is>
      </c>
      <c r="H5948" s="413" t="inlineStr">
        <is>
          <t>Rural</t>
        </is>
      </c>
    </row>
    <row r="5949" ht="15.75" customFormat="1" customHeight="1" s="41">
      <c r="B5949" s="416" t="inlineStr">
        <is>
          <t>E02006078</t>
        </is>
      </c>
      <c r="C5949" s="417" t="inlineStr">
        <is>
          <t>South Somerset 004</t>
        </is>
      </c>
      <c r="D5949" s="417" t="inlineStr">
        <is>
          <t>E07000189</t>
        </is>
      </c>
      <c r="E5949" s="417" t="inlineStr">
        <is>
          <t>South Somerset</t>
        </is>
      </c>
      <c r="F5949" s="417" t="inlineStr">
        <is>
          <t>South West</t>
        </is>
      </c>
      <c r="G5949" s="380" t="inlineStr">
        <is>
          <t>RT Rural</t>
        </is>
      </c>
      <c r="H5949" s="413" t="inlineStr">
        <is>
          <t>Rural</t>
        </is>
      </c>
    </row>
    <row r="5950" ht="15.75" customFormat="1" customHeight="1" s="41">
      <c r="B5950" s="416" t="inlineStr">
        <is>
          <t>E02006079</t>
        </is>
      </c>
      <c r="C5950" s="417" t="inlineStr">
        <is>
          <t>South Somerset 005</t>
        </is>
      </c>
      <c r="D5950" s="417" t="inlineStr">
        <is>
          <t>E07000189</t>
        </is>
      </c>
      <c r="E5950" s="417" t="inlineStr">
        <is>
          <t>South Somerset</t>
        </is>
      </c>
      <c r="F5950" s="417" t="inlineStr">
        <is>
          <t>South West</t>
        </is>
      </c>
      <c r="G5950" s="380" t="inlineStr">
        <is>
          <t>RT Rural</t>
        </is>
      </c>
      <c r="H5950" s="413" t="inlineStr">
        <is>
          <t>Rural</t>
        </is>
      </c>
    </row>
    <row r="5951" ht="15.75" customFormat="1" customHeight="1" s="41">
      <c r="B5951" s="416" t="inlineStr">
        <is>
          <t>E02006080</t>
        </is>
      </c>
      <c r="C5951" s="417" t="inlineStr">
        <is>
          <t>South Somerset 006</t>
        </is>
      </c>
      <c r="D5951" s="417" t="inlineStr">
        <is>
          <t>E07000189</t>
        </is>
      </c>
      <c r="E5951" s="417" t="inlineStr">
        <is>
          <t>South Somerset</t>
        </is>
      </c>
      <c r="F5951" s="417" t="inlineStr">
        <is>
          <t>South West</t>
        </is>
      </c>
      <c r="G5951" s="380" t="inlineStr">
        <is>
          <t>RT Rural</t>
        </is>
      </c>
      <c r="H5951" s="413" t="inlineStr">
        <is>
          <t>Rural</t>
        </is>
      </c>
    </row>
    <row r="5952" ht="15.75" customFormat="1" customHeight="1" s="41">
      <c r="B5952" s="416" t="inlineStr">
        <is>
          <t>E02006081</t>
        </is>
      </c>
      <c r="C5952" s="417" t="inlineStr">
        <is>
          <t>South Somerset 007</t>
        </is>
      </c>
      <c r="D5952" s="417" t="inlineStr">
        <is>
          <t>E07000189</t>
        </is>
      </c>
      <c r="E5952" s="417" t="inlineStr">
        <is>
          <t>South Somerset</t>
        </is>
      </c>
      <c r="F5952" s="417" t="inlineStr">
        <is>
          <t>South West</t>
        </is>
      </c>
      <c r="G5952" s="380" t="inlineStr">
        <is>
          <t>RT Rural</t>
        </is>
      </c>
      <c r="H5952" s="413" t="inlineStr">
        <is>
          <t>Rural</t>
        </is>
      </c>
    </row>
    <row r="5953" ht="15.75" customFormat="1" customHeight="1" s="41">
      <c r="B5953" s="416" t="inlineStr">
        <is>
          <t>E02006082</t>
        </is>
      </c>
      <c r="C5953" s="417" t="inlineStr">
        <is>
          <t>South Somerset 008</t>
        </is>
      </c>
      <c r="D5953" s="417" t="inlineStr">
        <is>
          <t>E07000189</t>
        </is>
      </c>
      <c r="E5953" s="417" t="inlineStr">
        <is>
          <t>South Somerset</t>
        </is>
      </c>
      <c r="F5953" s="417" t="inlineStr">
        <is>
          <t>South West</t>
        </is>
      </c>
      <c r="G5953" s="380" t="inlineStr">
        <is>
          <t>RT Rural</t>
        </is>
      </c>
      <c r="H5953" s="413" t="inlineStr">
        <is>
          <t>Rural</t>
        </is>
      </c>
    </row>
    <row r="5954" ht="15.75" customFormat="1" customHeight="1" s="41">
      <c r="B5954" s="416" t="inlineStr">
        <is>
          <t>E02006083</t>
        </is>
      </c>
      <c r="C5954" s="417" t="inlineStr">
        <is>
          <t>South Somerset 009</t>
        </is>
      </c>
      <c r="D5954" s="417" t="inlineStr">
        <is>
          <t>E07000189</t>
        </is>
      </c>
      <c r="E5954" s="417" t="inlineStr">
        <is>
          <t>South Somerset</t>
        </is>
      </c>
      <c r="F5954" s="417" t="inlineStr">
        <is>
          <t>South West</t>
        </is>
      </c>
      <c r="G5954" s="380" t="inlineStr">
        <is>
          <t>RT Rural</t>
        </is>
      </c>
      <c r="H5954" s="413" t="inlineStr">
        <is>
          <t>Rural</t>
        </is>
      </c>
    </row>
    <row r="5955" ht="15.75" customFormat="1" customHeight="1" s="41">
      <c r="B5955" s="416" t="inlineStr">
        <is>
          <t>E02006084</t>
        </is>
      </c>
      <c r="C5955" s="417" t="inlineStr">
        <is>
          <t>South Somerset 010</t>
        </is>
      </c>
      <c r="D5955" s="417" t="inlineStr">
        <is>
          <t>E07000189</t>
        </is>
      </c>
      <c r="E5955" s="417" t="inlineStr">
        <is>
          <t>South Somerset</t>
        </is>
      </c>
      <c r="F5955" s="417" t="inlineStr">
        <is>
          <t>South West</t>
        </is>
      </c>
      <c r="G5955" s="380" t="inlineStr">
        <is>
          <t>RT Rural</t>
        </is>
      </c>
      <c r="H5955" s="413" t="inlineStr">
        <is>
          <t>Rural</t>
        </is>
      </c>
    </row>
    <row r="5956" ht="15.75" customFormat="1" customHeight="1" s="41">
      <c r="B5956" s="416" t="inlineStr">
        <is>
          <t>E02006085</t>
        </is>
      </c>
      <c r="C5956" s="417" t="inlineStr">
        <is>
          <t>South Somerset 011</t>
        </is>
      </c>
      <c r="D5956" s="417" t="inlineStr">
        <is>
          <t>E07000189</t>
        </is>
      </c>
      <c r="E5956" s="417" t="inlineStr">
        <is>
          <t>South Somerset</t>
        </is>
      </c>
      <c r="F5956" s="417" t="inlineStr">
        <is>
          <t>South West</t>
        </is>
      </c>
      <c r="G5956" s="380" t="inlineStr">
        <is>
          <t>RT Urban Medium</t>
        </is>
      </c>
      <c r="H5956" s="413" t="inlineStr">
        <is>
          <t>Other Urban</t>
        </is>
      </c>
    </row>
    <row r="5957" ht="15.75" customFormat="1" customHeight="1" s="41">
      <c r="B5957" s="416" t="inlineStr">
        <is>
          <t>E02006086</t>
        </is>
      </c>
      <c r="C5957" s="417" t="inlineStr">
        <is>
          <t>South Somerset 012</t>
        </is>
      </c>
      <c r="D5957" s="417" t="inlineStr">
        <is>
          <t>E07000189</t>
        </is>
      </c>
      <c r="E5957" s="417" t="inlineStr">
        <is>
          <t>South Somerset</t>
        </is>
      </c>
      <c r="F5957" s="417" t="inlineStr">
        <is>
          <t>South West</t>
        </is>
      </c>
      <c r="G5957" s="380" t="inlineStr">
        <is>
          <t>RT Urban Medium</t>
        </is>
      </c>
      <c r="H5957" s="413" t="inlineStr">
        <is>
          <t>Other Urban</t>
        </is>
      </c>
    </row>
    <row r="5958" ht="15.75" customFormat="1" customHeight="1" s="41">
      <c r="B5958" s="416" t="inlineStr">
        <is>
          <t>E02006087</t>
        </is>
      </c>
      <c r="C5958" s="417" t="inlineStr">
        <is>
          <t>South Somerset 013</t>
        </is>
      </c>
      <c r="D5958" s="417" t="inlineStr">
        <is>
          <t>E07000189</t>
        </is>
      </c>
      <c r="E5958" s="417" t="inlineStr">
        <is>
          <t>South Somerset</t>
        </is>
      </c>
      <c r="F5958" s="417" t="inlineStr">
        <is>
          <t>South West</t>
        </is>
      </c>
      <c r="G5958" s="380" t="inlineStr">
        <is>
          <t>RT Urban Medium</t>
        </is>
      </c>
      <c r="H5958" s="413" t="inlineStr">
        <is>
          <t>Other Urban</t>
        </is>
      </c>
    </row>
    <row r="5959" ht="15.75" customFormat="1" customHeight="1" s="41">
      <c r="B5959" s="416" t="inlineStr">
        <is>
          <t>E02006088</t>
        </is>
      </c>
      <c r="C5959" s="417" t="inlineStr">
        <is>
          <t>South Somerset 014</t>
        </is>
      </c>
      <c r="D5959" s="417" t="inlineStr">
        <is>
          <t>E07000189</t>
        </is>
      </c>
      <c r="E5959" s="417" t="inlineStr">
        <is>
          <t>South Somerset</t>
        </is>
      </c>
      <c r="F5959" s="417" t="inlineStr">
        <is>
          <t>South West</t>
        </is>
      </c>
      <c r="G5959" s="380" t="inlineStr">
        <is>
          <t>RT Urban Medium</t>
        </is>
      </c>
      <c r="H5959" s="413" t="inlineStr">
        <is>
          <t>Other Urban</t>
        </is>
      </c>
    </row>
    <row r="5960" ht="15.75" customFormat="1" customHeight="1" s="41">
      <c r="B5960" s="416" t="inlineStr">
        <is>
          <t>E02006089</t>
        </is>
      </c>
      <c r="C5960" s="417" t="inlineStr">
        <is>
          <t>South Somerset 015</t>
        </is>
      </c>
      <c r="D5960" s="417" t="inlineStr">
        <is>
          <t>E07000189</t>
        </is>
      </c>
      <c r="E5960" s="417" t="inlineStr">
        <is>
          <t>South Somerset</t>
        </is>
      </c>
      <c r="F5960" s="417" t="inlineStr">
        <is>
          <t>South West</t>
        </is>
      </c>
      <c r="G5960" s="380" t="inlineStr">
        <is>
          <t>RT Urban Medium</t>
        </is>
      </c>
      <c r="H5960" s="413" t="inlineStr">
        <is>
          <t>Other Urban</t>
        </is>
      </c>
    </row>
    <row r="5961" ht="15.75" customFormat="1" customHeight="1" s="41">
      <c r="B5961" s="416" t="inlineStr">
        <is>
          <t>E02006090</t>
        </is>
      </c>
      <c r="C5961" s="417" t="inlineStr">
        <is>
          <t>South Somerset 016</t>
        </is>
      </c>
      <c r="D5961" s="417" t="inlineStr">
        <is>
          <t>E07000189</t>
        </is>
      </c>
      <c r="E5961" s="417" t="inlineStr">
        <is>
          <t>South Somerset</t>
        </is>
      </c>
      <c r="F5961" s="417" t="inlineStr">
        <is>
          <t>South West</t>
        </is>
      </c>
      <c r="G5961" s="380" t="inlineStr">
        <is>
          <t>RT Urban Medium</t>
        </is>
      </c>
      <c r="H5961" s="413" t="inlineStr">
        <is>
          <t>Other Urban</t>
        </is>
      </c>
    </row>
    <row r="5962" ht="15.75" customFormat="1" customHeight="1" s="41">
      <c r="B5962" s="416" t="inlineStr">
        <is>
          <t>E02006091</t>
        </is>
      </c>
      <c r="C5962" s="417" t="inlineStr">
        <is>
          <t>South Somerset 017</t>
        </is>
      </c>
      <c r="D5962" s="417" t="inlineStr">
        <is>
          <t>E07000189</t>
        </is>
      </c>
      <c r="E5962" s="417" t="inlineStr">
        <is>
          <t>South Somerset</t>
        </is>
      </c>
      <c r="F5962" s="417" t="inlineStr">
        <is>
          <t>South West</t>
        </is>
      </c>
      <c r="G5962" s="380" t="inlineStr">
        <is>
          <t>RT Rural</t>
        </is>
      </c>
      <c r="H5962" s="413" t="inlineStr">
        <is>
          <t>Rural</t>
        </is>
      </c>
    </row>
    <row r="5963" ht="15.75" customFormat="1" customHeight="1" s="41">
      <c r="B5963" s="416" t="inlineStr">
        <is>
          <t>E02006092</t>
        </is>
      </c>
      <c r="C5963" s="417" t="inlineStr">
        <is>
          <t>South Somerset 018</t>
        </is>
      </c>
      <c r="D5963" s="417" t="inlineStr">
        <is>
          <t>E07000189</t>
        </is>
      </c>
      <c r="E5963" s="417" t="inlineStr">
        <is>
          <t>South Somerset</t>
        </is>
      </c>
      <c r="F5963" s="417" t="inlineStr">
        <is>
          <t>South West</t>
        </is>
      </c>
      <c r="G5963" s="380" t="inlineStr">
        <is>
          <t>RT Urban Medium</t>
        </is>
      </c>
      <c r="H5963" s="413" t="inlineStr">
        <is>
          <t>Other Urban</t>
        </is>
      </c>
    </row>
    <row r="5964" ht="15.75" customFormat="1" customHeight="1" s="41">
      <c r="B5964" s="416" t="inlineStr">
        <is>
          <t>E02006093</t>
        </is>
      </c>
      <c r="C5964" s="417" t="inlineStr">
        <is>
          <t>South Somerset 019</t>
        </is>
      </c>
      <c r="D5964" s="417" t="inlineStr">
        <is>
          <t>E07000189</t>
        </is>
      </c>
      <c r="E5964" s="417" t="inlineStr">
        <is>
          <t>South Somerset</t>
        </is>
      </c>
      <c r="F5964" s="417" t="inlineStr">
        <is>
          <t>South West</t>
        </is>
      </c>
      <c r="G5964" s="380" t="inlineStr">
        <is>
          <t>RT Rural</t>
        </is>
      </c>
      <c r="H5964" s="413" t="inlineStr">
        <is>
          <t>Rural</t>
        </is>
      </c>
    </row>
    <row r="5965" ht="15.75" customFormat="1" customHeight="1" s="41">
      <c r="B5965" s="416" t="inlineStr">
        <is>
          <t>E02006094</t>
        </is>
      </c>
      <c r="C5965" s="417" t="inlineStr">
        <is>
          <t>South Somerset 020</t>
        </is>
      </c>
      <c r="D5965" s="417" t="inlineStr">
        <is>
          <t>E07000189</t>
        </is>
      </c>
      <c r="E5965" s="417" t="inlineStr">
        <is>
          <t>South Somerset</t>
        </is>
      </c>
      <c r="F5965" s="417" t="inlineStr">
        <is>
          <t>South West</t>
        </is>
      </c>
      <c r="G5965" s="380" t="inlineStr">
        <is>
          <t>RT Rural</t>
        </is>
      </c>
      <c r="H5965" s="413" t="inlineStr">
        <is>
          <t>Rural</t>
        </is>
      </c>
    </row>
    <row r="5966" ht="15.75" customFormat="1" customHeight="1" s="41">
      <c r="B5966" s="416" t="inlineStr">
        <is>
          <t>E02006095</t>
        </is>
      </c>
      <c r="C5966" s="417" t="inlineStr">
        <is>
          <t>South Somerset 021</t>
        </is>
      </c>
      <c r="D5966" s="417" t="inlineStr">
        <is>
          <t>E07000189</t>
        </is>
      </c>
      <c r="E5966" s="417" t="inlineStr">
        <is>
          <t>South Somerset</t>
        </is>
      </c>
      <c r="F5966" s="417" t="inlineStr">
        <is>
          <t>South West</t>
        </is>
      </c>
      <c r="G5966" s="380" t="inlineStr">
        <is>
          <t>RT Rural</t>
        </is>
      </c>
      <c r="H5966" s="413" t="inlineStr">
        <is>
          <t>Rural</t>
        </is>
      </c>
    </row>
    <row r="5967" ht="15.75" customFormat="1" customHeight="1" s="41">
      <c r="B5967" s="416" t="inlineStr">
        <is>
          <t>E02006096</t>
        </is>
      </c>
      <c r="C5967" s="417" t="inlineStr">
        <is>
          <t>South Somerset 022</t>
        </is>
      </c>
      <c r="D5967" s="417" t="inlineStr">
        <is>
          <t>E07000189</t>
        </is>
      </c>
      <c r="E5967" s="417" t="inlineStr">
        <is>
          <t>South Somerset</t>
        </is>
      </c>
      <c r="F5967" s="417" t="inlineStr">
        <is>
          <t>South West</t>
        </is>
      </c>
      <c r="G5967" s="380" t="inlineStr">
        <is>
          <t>RT Rural</t>
        </is>
      </c>
      <c r="H5967" s="413" t="inlineStr">
        <is>
          <t>Rural</t>
        </is>
      </c>
    </row>
    <row r="5968" ht="15.75" customFormat="1" customHeight="1" s="41">
      <c r="B5968" s="416" t="inlineStr">
        <is>
          <t>E02006097</t>
        </is>
      </c>
      <c r="C5968" s="417" t="inlineStr">
        <is>
          <t>South Somerset 023</t>
        </is>
      </c>
      <c r="D5968" s="417" t="inlineStr">
        <is>
          <t>E07000189</t>
        </is>
      </c>
      <c r="E5968" s="417" t="inlineStr">
        <is>
          <t>South Somerset</t>
        </is>
      </c>
      <c r="F5968" s="417" t="inlineStr">
        <is>
          <t>South West</t>
        </is>
      </c>
      <c r="G5968" s="380" t="inlineStr">
        <is>
          <t>RT Rural</t>
        </is>
      </c>
      <c r="H5968" s="413" t="inlineStr">
        <is>
          <t>Rural</t>
        </is>
      </c>
    </row>
    <row r="5969" ht="15.75" customFormat="1" customHeight="1" s="41">
      <c r="B5969" s="416" t="inlineStr">
        <is>
          <t>E02006098</t>
        </is>
      </c>
      <c r="C5969" s="417" t="inlineStr">
        <is>
          <t>South Somerset 024</t>
        </is>
      </c>
      <c r="D5969" s="417" t="inlineStr">
        <is>
          <t>E07000189</t>
        </is>
      </c>
      <c r="E5969" s="417" t="inlineStr">
        <is>
          <t>South Somerset</t>
        </is>
      </c>
      <c r="F5969" s="417" t="inlineStr">
        <is>
          <t>South West</t>
        </is>
      </c>
      <c r="G5969" s="380" t="inlineStr">
        <is>
          <t>RT Rural</t>
        </is>
      </c>
      <c r="H5969" s="413" t="inlineStr">
        <is>
          <t>Rural</t>
        </is>
      </c>
    </row>
    <row r="5970" ht="15.75" customFormat="1" customHeight="1" s="41">
      <c r="B5970" s="416" t="inlineStr">
        <is>
          <t>E02006099</t>
        </is>
      </c>
      <c r="C5970" s="417" t="inlineStr">
        <is>
          <t>Taunton Deane 001</t>
        </is>
      </c>
      <c r="D5970" s="417" t="inlineStr">
        <is>
          <t>E07000190</t>
        </is>
      </c>
      <c r="E5970" s="417" t="inlineStr">
        <is>
          <t>Taunton Deane</t>
        </is>
      </c>
      <c r="F5970" s="417" t="inlineStr">
        <is>
          <t>South West</t>
        </is>
      </c>
      <c r="G5970" s="380" t="inlineStr">
        <is>
          <t>RT Rural</t>
        </is>
      </c>
      <c r="H5970" s="413" t="inlineStr">
        <is>
          <t>Rural</t>
        </is>
      </c>
    </row>
    <row r="5971" ht="15.75" customFormat="1" customHeight="1" s="41">
      <c r="B5971" s="416" t="inlineStr">
        <is>
          <t>E02006100</t>
        </is>
      </c>
      <c r="C5971" s="417" t="inlineStr">
        <is>
          <t>Taunton Deane 002</t>
        </is>
      </c>
      <c r="D5971" s="417" t="inlineStr">
        <is>
          <t>E07000190</t>
        </is>
      </c>
      <c r="E5971" s="417" t="inlineStr">
        <is>
          <t>Taunton Deane</t>
        </is>
      </c>
      <c r="F5971" s="417" t="inlineStr">
        <is>
          <t>South West</t>
        </is>
      </c>
      <c r="G5971" s="380" t="inlineStr">
        <is>
          <t>RT Rural</t>
        </is>
      </c>
      <c r="H5971" s="413" t="inlineStr">
        <is>
          <t>Rural</t>
        </is>
      </c>
    </row>
    <row r="5972" ht="15.75" customFormat="1" customHeight="1" s="41">
      <c r="B5972" s="416" t="inlineStr">
        <is>
          <t>E02006101</t>
        </is>
      </c>
      <c r="C5972" s="417" t="inlineStr">
        <is>
          <t>Taunton Deane 003</t>
        </is>
      </c>
      <c r="D5972" s="417" t="inlineStr">
        <is>
          <t>E07000190</t>
        </is>
      </c>
      <c r="E5972" s="417" t="inlineStr">
        <is>
          <t>Taunton Deane</t>
        </is>
      </c>
      <c r="F5972" s="417" t="inlineStr">
        <is>
          <t>South West</t>
        </is>
      </c>
      <c r="G5972" s="380" t="inlineStr">
        <is>
          <t>RT Rural</t>
        </is>
      </c>
      <c r="H5972" s="413" t="inlineStr">
        <is>
          <t>Rural</t>
        </is>
      </c>
    </row>
    <row r="5973" ht="15.75" customFormat="1" customHeight="1" s="41">
      <c r="B5973" s="416" t="inlineStr">
        <is>
          <t>E02006102</t>
        </is>
      </c>
      <c r="C5973" s="417" t="inlineStr">
        <is>
          <t>Taunton Deane 004</t>
        </is>
      </c>
      <c r="D5973" s="417" t="inlineStr">
        <is>
          <t>E07000190</t>
        </is>
      </c>
      <c r="E5973" s="417" t="inlineStr">
        <is>
          <t>Taunton Deane</t>
        </is>
      </c>
      <c r="F5973" s="417" t="inlineStr">
        <is>
          <t>South West</t>
        </is>
      </c>
      <c r="G5973" s="380" t="inlineStr">
        <is>
          <t>RT Urban Medium</t>
        </is>
      </c>
      <c r="H5973" s="413" t="inlineStr">
        <is>
          <t>Other Urban</t>
        </is>
      </c>
    </row>
    <row r="5974" ht="15.75" customFormat="1" customHeight="1" s="41">
      <c r="B5974" s="416" t="inlineStr">
        <is>
          <t>E02006103</t>
        </is>
      </c>
      <c r="C5974" s="417" t="inlineStr">
        <is>
          <t>Taunton Deane 005</t>
        </is>
      </c>
      <c r="D5974" s="417" t="inlineStr">
        <is>
          <t>E07000190</t>
        </is>
      </c>
      <c r="E5974" s="417" t="inlineStr">
        <is>
          <t>Taunton Deane</t>
        </is>
      </c>
      <c r="F5974" s="417" t="inlineStr">
        <is>
          <t>South West</t>
        </is>
      </c>
      <c r="G5974" s="380" t="inlineStr">
        <is>
          <t>RT Rural</t>
        </is>
      </c>
      <c r="H5974" s="413" t="inlineStr">
        <is>
          <t>Rural</t>
        </is>
      </c>
    </row>
    <row r="5975" ht="15.75" customFormat="1" customHeight="1" s="41">
      <c r="B5975" s="416" t="inlineStr">
        <is>
          <t>E02006104</t>
        </is>
      </c>
      <c r="C5975" s="417" t="inlineStr">
        <is>
          <t>Taunton Deane 006</t>
        </is>
      </c>
      <c r="D5975" s="417" t="inlineStr">
        <is>
          <t>E07000190</t>
        </is>
      </c>
      <c r="E5975" s="417" t="inlineStr">
        <is>
          <t>Taunton Deane</t>
        </is>
      </c>
      <c r="F5975" s="417" t="inlineStr">
        <is>
          <t>South West</t>
        </is>
      </c>
      <c r="G5975" s="380" t="inlineStr">
        <is>
          <t>RT Rural</t>
        </is>
      </c>
      <c r="H5975" s="413" t="inlineStr">
        <is>
          <t>Rural</t>
        </is>
      </c>
    </row>
    <row r="5976" ht="15.75" customFormat="1" customHeight="1" s="41">
      <c r="B5976" s="416" t="inlineStr">
        <is>
          <t>E02006105</t>
        </is>
      </c>
      <c r="C5976" s="417" t="inlineStr">
        <is>
          <t>Taunton Deane 007</t>
        </is>
      </c>
      <c r="D5976" s="417" t="inlineStr">
        <is>
          <t>E07000190</t>
        </is>
      </c>
      <c r="E5976" s="417" t="inlineStr">
        <is>
          <t>Taunton Deane</t>
        </is>
      </c>
      <c r="F5976" s="417" t="inlineStr">
        <is>
          <t>South West</t>
        </is>
      </c>
      <c r="G5976" s="380" t="inlineStr">
        <is>
          <t>RT Urban Medium</t>
        </is>
      </c>
      <c r="H5976" s="413" t="inlineStr">
        <is>
          <t>Other Urban</t>
        </is>
      </c>
    </row>
    <row r="5977" ht="15.75" customFormat="1" customHeight="1" s="41">
      <c r="B5977" s="416" t="inlineStr">
        <is>
          <t>E02006106</t>
        </is>
      </c>
      <c r="C5977" s="417" t="inlineStr">
        <is>
          <t>Taunton Deane 008</t>
        </is>
      </c>
      <c r="D5977" s="417" t="inlineStr">
        <is>
          <t>E07000190</t>
        </is>
      </c>
      <c r="E5977" s="417" t="inlineStr">
        <is>
          <t>Taunton Deane</t>
        </is>
      </c>
      <c r="F5977" s="417" t="inlineStr">
        <is>
          <t>South West</t>
        </is>
      </c>
      <c r="G5977" s="380" t="inlineStr">
        <is>
          <t>RT Urban Medium</t>
        </is>
      </c>
      <c r="H5977" s="413" t="inlineStr">
        <is>
          <t>Other Urban</t>
        </is>
      </c>
    </row>
    <row r="5978" ht="15.75" customFormat="1" customHeight="1" s="41">
      <c r="B5978" s="416" t="inlineStr">
        <is>
          <t>E02006107</t>
        </is>
      </c>
      <c r="C5978" s="417" t="inlineStr">
        <is>
          <t>Taunton Deane 009</t>
        </is>
      </c>
      <c r="D5978" s="417" t="inlineStr">
        <is>
          <t>E07000190</t>
        </is>
      </c>
      <c r="E5978" s="417" t="inlineStr">
        <is>
          <t>Taunton Deane</t>
        </is>
      </c>
      <c r="F5978" s="417" t="inlineStr">
        <is>
          <t>South West</t>
        </is>
      </c>
      <c r="G5978" s="380" t="inlineStr">
        <is>
          <t>RT Urban Medium</t>
        </is>
      </c>
      <c r="H5978" s="413" t="inlineStr">
        <is>
          <t>Other Urban</t>
        </is>
      </c>
    </row>
    <row r="5979" ht="15.75" customFormat="1" customHeight="1" s="41">
      <c r="B5979" s="416" t="inlineStr">
        <is>
          <t>E02006108</t>
        </is>
      </c>
      <c r="C5979" s="417" t="inlineStr">
        <is>
          <t>Taunton Deane 010</t>
        </is>
      </c>
      <c r="D5979" s="417" t="inlineStr">
        <is>
          <t>E07000190</t>
        </is>
      </c>
      <c r="E5979" s="417" t="inlineStr">
        <is>
          <t>Taunton Deane</t>
        </is>
      </c>
      <c r="F5979" s="417" t="inlineStr">
        <is>
          <t>South West</t>
        </is>
      </c>
      <c r="G5979" s="380" t="inlineStr">
        <is>
          <t>RT Urban Medium</t>
        </is>
      </c>
      <c r="H5979" s="413" t="inlineStr">
        <is>
          <t>Other Urban</t>
        </is>
      </c>
    </row>
    <row r="5980" ht="15.75" customFormat="1" customHeight="1" s="41">
      <c r="B5980" s="416" t="inlineStr">
        <is>
          <t>E02006109</t>
        </is>
      </c>
      <c r="C5980" s="417" t="inlineStr">
        <is>
          <t>Taunton Deane 011</t>
        </is>
      </c>
      <c r="D5980" s="417" t="inlineStr">
        <is>
          <t>E07000190</t>
        </is>
      </c>
      <c r="E5980" s="417" t="inlineStr">
        <is>
          <t>Taunton Deane</t>
        </is>
      </c>
      <c r="F5980" s="417" t="inlineStr">
        <is>
          <t>South West</t>
        </is>
      </c>
      <c r="G5980" s="380" t="inlineStr">
        <is>
          <t>RT Urban Medium</t>
        </is>
      </c>
      <c r="H5980" s="413" t="inlineStr">
        <is>
          <t>Other Urban</t>
        </is>
      </c>
    </row>
    <row r="5981" ht="15.75" customFormat="1" customHeight="1" s="41">
      <c r="B5981" s="416" t="inlineStr">
        <is>
          <t>E02006110</t>
        </is>
      </c>
      <c r="C5981" s="417" t="inlineStr">
        <is>
          <t>Taunton Deane 012</t>
        </is>
      </c>
      <c r="D5981" s="417" t="inlineStr">
        <is>
          <t>E07000190</t>
        </is>
      </c>
      <c r="E5981" s="417" t="inlineStr">
        <is>
          <t>Taunton Deane</t>
        </is>
      </c>
      <c r="F5981" s="417" t="inlineStr">
        <is>
          <t>South West</t>
        </is>
      </c>
      <c r="G5981" s="380" t="inlineStr">
        <is>
          <t>RT Urban Small</t>
        </is>
      </c>
      <c r="H5981" s="413" t="inlineStr">
        <is>
          <t>Other Urban</t>
        </is>
      </c>
    </row>
    <row r="5982" ht="15.75" customFormat="1" customHeight="1" s="41">
      <c r="B5982" s="416" t="inlineStr">
        <is>
          <t>E02006111</t>
        </is>
      </c>
      <c r="C5982" s="417" t="inlineStr">
        <is>
          <t>Taunton Deane 013</t>
        </is>
      </c>
      <c r="D5982" s="417" t="inlineStr">
        <is>
          <t>E07000190</t>
        </is>
      </c>
      <c r="E5982" s="417" t="inlineStr">
        <is>
          <t>Taunton Deane</t>
        </is>
      </c>
      <c r="F5982" s="417" t="inlineStr">
        <is>
          <t>South West</t>
        </is>
      </c>
      <c r="G5982" s="380" t="inlineStr">
        <is>
          <t>RT Rural</t>
        </is>
      </c>
      <c r="H5982" s="413" t="inlineStr">
        <is>
          <t>Rural</t>
        </is>
      </c>
    </row>
    <row r="5983" ht="15.75" customFormat="1" customHeight="1" s="41">
      <c r="B5983" s="416" t="inlineStr">
        <is>
          <t>E02006112</t>
        </is>
      </c>
      <c r="C5983" s="417" t="inlineStr">
        <is>
          <t>Taunton Deane 014</t>
        </is>
      </c>
      <c r="D5983" s="417" t="inlineStr">
        <is>
          <t>E07000190</t>
        </is>
      </c>
      <c r="E5983" s="417" t="inlineStr">
        <is>
          <t>Taunton Deane</t>
        </is>
      </c>
      <c r="F5983" s="417" t="inlineStr">
        <is>
          <t>South West</t>
        </is>
      </c>
      <c r="G5983" s="380" t="inlineStr">
        <is>
          <t>RT Rural</t>
        </is>
      </c>
      <c r="H5983" s="413" t="inlineStr">
        <is>
          <t>Rural</t>
        </is>
      </c>
    </row>
    <row r="5984" ht="15.75" customFormat="1" customHeight="1" s="41">
      <c r="B5984" s="416" t="inlineStr">
        <is>
          <t>E02006113</t>
        </is>
      </c>
      <c r="C5984" s="417" t="inlineStr">
        <is>
          <t>West Somerset 001</t>
        </is>
      </c>
      <c r="D5984" s="417" t="inlineStr">
        <is>
          <t>E07000191</t>
        </is>
      </c>
      <c r="E5984" s="417" t="inlineStr">
        <is>
          <t>West Somerset</t>
        </is>
      </c>
      <c r="F5984" s="417" t="inlineStr">
        <is>
          <t>South West</t>
        </is>
      </c>
      <c r="G5984" s="380" t="inlineStr">
        <is>
          <t>RT Urban Small</t>
        </is>
      </c>
      <c r="H5984" s="413" t="inlineStr">
        <is>
          <t>Other Urban</t>
        </is>
      </c>
    </row>
    <row r="5985" ht="15.75" customFormat="1" customHeight="1" s="41">
      <c r="B5985" s="416" t="inlineStr">
        <is>
          <t>E02006114</t>
        </is>
      </c>
      <c r="C5985" s="417" t="inlineStr">
        <is>
          <t>West Somerset 002</t>
        </is>
      </c>
      <c r="D5985" s="417" t="inlineStr">
        <is>
          <t>E07000191</t>
        </is>
      </c>
      <c r="E5985" s="417" t="inlineStr">
        <is>
          <t>West Somerset</t>
        </is>
      </c>
      <c r="F5985" s="417" t="inlineStr">
        <is>
          <t>South West</t>
        </is>
      </c>
      <c r="G5985" s="380" t="inlineStr">
        <is>
          <t>RT Rural</t>
        </is>
      </c>
      <c r="H5985" s="413" t="inlineStr">
        <is>
          <t>Rural</t>
        </is>
      </c>
    </row>
    <row r="5986" ht="15.75" customFormat="1" customHeight="1" s="41">
      <c r="B5986" s="416" t="inlineStr">
        <is>
          <t>E02006115</t>
        </is>
      </c>
      <c r="C5986" s="417" t="inlineStr">
        <is>
          <t>West Somerset 003</t>
        </is>
      </c>
      <c r="D5986" s="417" t="inlineStr">
        <is>
          <t>E07000191</t>
        </is>
      </c>
      <c r="E5986" s="417" t="inlineStr">
        <is>
          <t>West Somerset</t>
        </is>
      </c>
      <c r="F5986" s="417" t="inlineStr">
        <is>
          <t>South West</t>
        </is>
      </c>
      <c r="G5986" s="380" t="inlineStr">
        <is>
          <t>RT Rural</t>
        </is>
      </c>
      <c r="H5986" s="413" t="inlineStr">
        <is>
          <t>Rural</t>
        </is>
      </c>
    </row>
    <row r="5987" ht="15.75" customFormat="1" customHeight="1" s="41">
      <c r="B5987" s="416" t="inlineStr">
        <is>
          <t>E02006116</t>
        </is>
      </c>
      <c r="C5987" s="417" t="inlineStr">
        <is>
          <t>West Somerset 004</t>
        </is>
      </c>
      <c r="D5987" s="417" t="inlineStr">
        <is>
          <t>E07000191</t>
        </is>
      </c>
      <c r="E5987" s="417" t="inlineStr">
        <is>
          <t>West Somerset</t>
        </is>
      </c>
      <c r="F5987" s="417" t="inlineStr">
        <is>
          <t>South West</t>
        </is>
      </c>
      <c r="G5987" s="380" t="inlineStr">
        <is>
          <t>RT Rural</t>
        </is>
      </c>
      <c r="H5987" s="413" t="inlineStr">
        <is>
          <t>Rural</t>
        </is>
      </c>
    </row>
    <row r="5988" ht="15.75" customFormat="1" customHeight="1" s="41">
      <c r="B5988" s="416" t="inlineStr">
        <is>
          <t>E02006117</t>
        </is>
      </c>
      <c r="C5988" s="417" t="inlineStr">
        <is>
          <t>West Somerset 005</t>
        </is>
      </c>
      <c r="D5988" s="417" t="inlineStr">
        <is>
          <t>E07000191</t>
        </is>
      </c>
      <c r="E5988" s="417" t="inlineStr">
        <is>
          <t>West Somerset</t>
        </is>
      </c>
      <c r="F5988" s="417" t="inlineStr">
        <is>
          <t>South West</t>
        </is>
      </c>
      <c r="G5988" s="380" t="inlineStr">
        <is>
          <t>RT Rural</t>
        </is>
      </c>
      <c r="H5988" s="413" t="inlineStr">
        <is>
          <t>Rural</t>
        </is>
      </c>
    </row>
    <row r="5989" ht="15.75" customFormat="1" customHeight="1" s="41">
      <c r="B5989" s="416" t="inlineStr">
        <is>
          <t>E02006118</t>
        </is>
      </c>
      <c r="C5989" s="417" t="inlineStr">
        <is>
          <t>Cannock Chase 001</t>
        </is>
      </c>
      <c r="D5989" s="417" t="inlineStr">
        <is>
          <t>E07000192</t>
        </is>
      </c>
      <c r="E5989" s="417" t="inlineStr">
        <is>
          <t>Cannock Chase</t>
        </is>
      </c>
      <c r="F5989" s="417" t="inlineStr">
        <is>
          <t>West Midlands</t>
        </is>
      </c>
      <c r="G5989" s="380" t="inlineStr">
        <is>
          <t>RT Rural</t>
        </is>
      </c>
      <c r="H5989" s="413" t="inlineStr">
        <is>
          <t>Rural</t>
        </is>
      </c>
    </row>
    <row r="5990" ht="15.75" customFormat="1" customHeight="1" s="41">
      <c r="B5990" s="416" t="inlineStr">
        <is>
          <t>E02006119</t>
        </is>
      </c>
      <c r="C5990" s="417" t="inlineStr">
        <is>
          <t>Cannock Chase 002</t>
        </is>
      </c>
      <c r="D5990" s="417" t="inlineStr">
        <is>
          <t>E07000192</t>
        </is>
      </c>
      <c r="E5990" s="417" t="inlineStr">
        <is>
          <t>Cannock Chase</t>
        </is>
      </c>
      <c r="F5990" s="417" t="inlineStr">
        <is>
          <t>West Midlands</t>
        </is>
      </c>
      <c r="G5990" s="380" t="inlineStr">
        <is>
          <t>RT Urban Small</t>
        </is>
      </c>
      <c r="H5990" s="413" t="inlineStr">
        <is>
          <t>Other Urban</t>
        </is>
      </c>
    </row>
    <row r="5991" ht="15.75" customFormat="1" customHeight="1" s="41">
      <c r="B5991" s="416" t="inlineStr">
        <is>
          <t>E02006120</t>
        </is>
      </c>
      <c r="C5991" s="417" t="inlineStr">
        <is>
          <t>Cannock Chase 003</t>
        </is>
      </c>
      <c r="D5991" s="417" t="inlineStr">
        <is>
          <t>E07000192</t>
        </is>
      </c>
      <c r="E5991" s="417" t="inlineStr">
        <is>
          <t>Cannock Chase</t>
        </is>
      </c>
      <c r="F5991" s="417" t="inlineStr">
        <is>
          <t>West Midlands</t>
        </is>
      </c>
      <c r="G5991" s="380" t="inlineStr">
        <is>
          <t>RT Urban Small</t>
        </is>
      </c>
      <c r="H5991" s="413" t="inlineStr">
        <is>
          <t>Other Urban</t>
        </is>
      </c>
    </row>
    <row r="5992" ht="15.75" customFormat="1" customHeight="1" s="41">
      <c r="B5992" s="416" t="inlineStr">
        <is>
          <t>E02006121</t>
        </is>
      </c>
      <c r="C5992" s="417" t="inlineStr">
        <is>
          <t>Cannock Chase 004</t>
        </is>
      </c>
      <c r="D5992" s="417" t="inlineStr">
        <is>
          <t>E07000192</t>
        </is>
      </c>
      <c r="E5992" s="417" t="inlineStr">
        <is>
          <t>Cannock Chase</t>
        </is>
      </c>
      <c r="F5992" s="417" t="inlineStr">
        <is>
          <t>West Midlands</t>
        </is>
      </c>
      <c r="G5992" s="380" t="inlineStr">
        <is>
          <t>RT Urban Medium</t>
        </is>
      </c>
      <c r="H5992" s="413" t="inlineStr">
        <is>
          <t>Other Urban</t>
        </is>
      </c>
    </row>
    <row r="5993" ht="15.75" customFormat="1" customHeight="1" s="41">
      <c r="B5993" s="416" t="inlineStr">
        <is>
          <t>E02006122</t>
        </is>
      </c>
      <c r="C5993" s="417" t="inlineStr">
        <is>
          <t>Cannock Chase 005</t>
        </is>
      </c>
      <c r="D5993" s="417" t="inlineStr">
        <is>
          <t>E07000192</t>
        </is>
      </c>
      <c r="E5993" s="417" t="inlineStr">
        <is>
          <t>Cannock Chase</t>
        </is>
      </c>
      <c r="F5993" s="417" t="inlineStr">
        <is>
          <t>West Midlands</t>
        </is>
      </c>
      <c r="G5993" s="380" t="inlineStr">
        <is>
          <t>RT Urban Medium</t>
        </is>
      </c>
      <c r="H5993" s="413" t="inlineStr">
        <is>
          <t>Other Urban</t>
        </is>
      </c>
    </row>
    <row r="5994" ht="15.75" customFormat="1" customHeight="1" s="41">
      <c r="B5994" s="416" t="inlineStr">
        <is>
          <t>E02006123</t>
        </is>
      </c>
      <c r="C5994" s="417" t="inlineStr">
        <is>
          <t>Cannock Chase 006</t>
        </is>
      </c>
      <c r="D5994" s="417" t="inlineStr">
        <is>
          <t>E07000192</t>
        </is>
      </c>
      <c r="E5994" s="417" t="inlineStr">
        <is>
          <t>Cannock Chase</t>
        </is>
      </c>
      <c r="F5994" s="417" t="inlineStr">
        <is>
          <t>West Midlands</t>
        </is>
      </c>
      <c r="G5994" s="380" t="inlineStr">
        <is>
          <t>RT Rural</t>
        </is>
      </c>
      <c r="H5994" s="413" t="inlineStr">
        <is>
          <t>Rural</t>
        </is>
      </c>
    </row>
    <row r="5995" ht="15.75" customFormat="1" customHeight="1" s="41">
      <c r="B5995" s="416" t="inlineStr">
        <is>
          <t>E02006124</t>
        </is>
      </c>
      <c r="C5995" s="417" t="inlineStr">
        <is>
          <t>Cannock Chase 007</t>
        </is>
      </c>
      <c r="D5995" s="417" t="inlineStr">
        <is>
          <t>E07000192</t>
        </is>
      </c>
      <c r="E5995" s="417" t="inlineStr">
        <is>
          <t>Cannock Chase</t>
        </is>
      </c>
      <c r="F5995" s="417" t="inlineStr">
        <is>
          <t>West Midlands</t>
        </is>
      </c>
      <c r="G5995" s="380" t="inlineStr">
        <is>
          <t>RT Urban Medium</t>
        </is>
      </c>
      <c r="H5995" s="413" t="inlineStr">
        <is>
          <t>Other Urban</t>
        </is>
      </c>
    </row>
    <row r="5996" ht="15.75" customFormat="1" customHeight="1" s="41">
      <c r="B5996" s="416" t="inlineStr">
        <is>
          <t>E02006125</t>
        </is>
      </c>
      <c r="C5996" s="417" t="inlineStr">
        <is>
          <t>Cannock Chase 008</t>
        </is>
      </c>
      <c r="D5996" s="417" t="inlineStr">
        <is>
          <t>E07000192</t>
        </is>
      </c>
      <c r="E5996" s="417" t="inlineStr">
        <is>
          <t>Cannock Chase</t>
        </is>
      </c>
      <c r="F5996" s="417" t="inlineStr">
        <is>
          <t>West Midlands</t>
        </is>
      </c>
      <c r="G5996" s="380" t="inlineStr">
        <is>
          <t>RT Urban Medium</t>
        </is>
      </c>
      <c r="H5996" s="413" t="inlineStr">
        <is>
          <t>Other Urban</t>
        </is>
      </c>
    </row>
    <row r="5997" ht="15.75" customFormat="1" customHeight="1" s="41">
      <c r="B5997" s="416" t="inlineStr">
        <is>
          <t>E02006126</t>
        </is>
      </c>
      <c r="C5997" s="417" t="inlineStr">
        <is>
          <t>Cannock Chase 009</t>
        </is>
      </c>
      <c r="D5997" s="417" t="inlineStr">
        <is>
          <t>E07000192</t>
        </is>
      </c>
      <c r="E5997" s="417" t="inlineStr">
        <is>
          <t>Cannock Chase</t>
        </is>
      </c>
      <c r="F5997" s="417" t="inlineStr">
        <is>
          <t>West Midlands</t>
        </is>
      </c>
      <c r="G5997" s="380" t="inlineStr">
        <is>
          <t>RT Urban Medium</t>
        </is>
      </c>
      <c r="H5997" s="413" t="inlineStr">
        <is>
          <t>Other Urban</t>
        </is>
      </c>
    </row>
    <row r="5998" ht="15.75" customFormat="1" customHeight="1" s="41">
      <c r="B5998" s="416" t="inlineStr">
        <is>
          <t>E02006127</t>
        </is>
      </c>
      <c r="C5998" s="417" t="inlineStr">
        <is>
          <t>Cannock Chase 010</t>
        </is>
      </c>
      <c r="D5998" s="417" t="inlineStr">
        <is>
          <t>E07000192</t>
        </is>
      </c>
      <c r="E5998" s="417" t="inlineStr">
        <is>
          <t>Cannock Chase</t>
        </is>
      </c>
      <c r="F5998" s="417" t="inlineStr">
        <is>
          <t>West Midlands</t>
        </is>
      </c>
      <c r="G5998" s="380" t="inlineStr">
        <is>
          <t>RT Urban Medium</t>
        </is>
      </c>
      <c r="H5998" s="413" t="inlineStr">
        <is>
          <t>Other Urban</t>
        </is>
      </c>
    </row>
    <row r="5999" ht="15.75" customFormat="1" customHeight="1" s="41">
      <c r="B5999" s="416" t="inlineStr">
        <is>
          <t>E02006128</t>
        </is>
      </c>
      <c r="C5999" s="417" t="inlineStr">
        <is>
          <t>Cannock Chase 011</t>
        </is>
      </c>
      <c r="D5999" s="417" t="inlineStr">
        <is>
          <t>E07000192</t>
        </is>
      </c>
      <c r="E5999" s="417" t="inlineStr">
        <is>
          <t>Cannock Chase</t>
        </is>
      </c>
      <c r="F5999" s="417" t="inlineStr">
        <is>
          <t>West Midlands</t>
        </is>
      </c>
      <c r="G5999" s="380" t="inlineStr">
        <is>
          <t>RT Urban Medium</t>
        </is>
      </c>
      <c r="H5999" s="413" t="inlineStr">
        <is>
          <t>Other Urban</t>
        </is>
      </c>
    </row>
    <row r="6000" ht="15.75" customFormat="1" customHeight="1" s="41">
      <c r="B6000" s="416" t="inlineStr">
        <is>
          <t>E02006129</t>
        </is>
      </c>
      <c r="C6000" s="417" t="inlineStr">
        <is>
          <t>Cannock Chase 012</t>
        </is>
      </c>
      <c r="D6000" s="417" t="inlineStr">
        <is>
          <t>E07000192</t>
        </is>
      </c>
      <c r="E6000" s="417" t="inlineStr">
        <is>
          <t>Cannock Chase</t>
        </is>
      </c>
      <c r="F6000" s="417" t="inlineStr">
        <is>
          <t>West Midlands</t>
        </is>
      </c>
      <c r="G6000" s="380" t="inlineStr">
        <is>
          <t>RT Urban Medium</t>
        </is>
      </c>
      <c r="H6000" s="413" t="inlineStr">
        <is>
          <t>Other Urban</t>
        </is>
      </c>
    </row>
    <row r="6001" ht="15.75" customFormat="1" customHeight="1" s="41">
      <c r="B6001" s="416" t="inlineStr">
        <is>
          <t>E02006130</t>
        </is>
      </c>
      <c r="C6001" s="417" t="inlineStr">
        <is>
          <t>Cannock Chase 013</t>
        </is>
      </c>
      <c r="D6001" s="417" t="inlineStr">
        <is>
          <t>E07000192</t>
        </is>
      </c>
      <c r="E6001" s="417" t="inlineStr">
        <is>
          <t>Cannock Chase</t>
        </is>
      </c>
      <c r="F6001" s="417" t="inlineStr">
        <is>
          <t>West Midlands</t>
        </is>
      </c>
      <c r="G6001" s="380" t="inlineStr">
        <is>
          <t>RT Rural</t>
        </is>
      </c>
      <c r="H6001" s="413" t="inlineStr">
        <is>
          <t>Rural</t>
        </is>
      </c>
    </row>
    <row r="6002" ht="15.75" customFormat="1" customHeight="1" s="41">
      <c r="B6002" s="416" t="inlineStr">
        <is>
          <t>E02006131</t>
        </is>
      </c>
      <c r="C6002" s="417" t="inlineStr">
        <is>
          <t>East Staffordshire 001</t>
        </is>
      </c>
      <c r="D6002" s="417" t="inlineStr">
        <is>
          <t>E07000193</t>
        </is>
      </c>
      <c r="E6002" s="417" t="inlineStr">
        <is>
          <t>East Staffordshire</t>
        </is>
      </c>
      <c r="F6002" s="417" t="inlineStr">
        <is>
          <t>West Midlands</t>
        </is>
      </c>
      <c r="G6002" s="380" t="inlineStr">
        <is>
          <t>RT Rural</t>
        </is>
      </c>
      <c r="H6002" s="413" t="inlineStr">
        <is>
          <t>Rural</t>
        </is>
      </c>
    </row>
    <row r="6003" ht="15.75" customFormat="1" customHeight="1" s="41">
      <c r="B6003" s="416" t="inlineStr">
        <is>
          <t>E02006132</t>
        </is>
      </c>
      <c r="C6003" s="417" t="inlineStr">
        <is>
          <t>East Staffordshire 002</t>
        </is>
      </c>
      <c r="D6003" s="417" t="inlineStr">
        <is>
          <t>E07000193</t>
        </is>
      </c>
      <c r="E6003" s="417" t="inlineStr">
        <is>
          <t>East Staffordshire</t>
        </is>
      </c>
      <c r="F6003" s="417" t="inlineStr">
        <is>
          <t>West Midlands</t>
        </is>
      </c>
      <c r="G6003" s="380" t="inlineStr">
        <is>
          <t>RT Urban Small</t>
        </is>
      </c>
      <c r="H6003" s="413" t="inlineStr">
        <is>
          <t>Other Urban</t>
        </is>
      </c>
    </row>
    <row r="6004" ht="15.75" customFormat="1" customHeight="1" s="41">
      <c r="B6004" s="416" t="inlineStr">
        <is>
          <t>E02006133</t>
        </is>
      </c>
      <c r="C6004" s="417" t="inlineStr">
        <is>
          <t>East Staffordshire 003</t>
        </is>
      </c>
      <c r="D6004" s="417" t="inlineStr">
        <is>
          <t>E07000193</t>
        </is>
      </c>
      <c r="E6004" s="417" t="inlineStr">
        <is>
          <t>East Staffordshire</t>
        </is>
      </c>
      <c r="F6004" s="417" t="inlineStr">
        <is>
          <t>West Midlands</t>
        </is>
      </c>
      <c r="G6004" s="380" t="inlineStr">
        <is>
          <t>RT Urban Small</t>
        </is>
      </c>
      <c r="H6004" s="413" t="inlineStr">
        <is>
          <t>Other Urban</t>
        </is>
      </c>
    </row>
    <row r="6005" ht="15.75" customFormat="1" customHeight="1" s="41">
      <c r="B6005" s="416" t="inlineStr">
        <is>
          <t>E02006134</t>
        </is>
      </c>
      <c r="C6005" s="417" t="inlineStr">
        <is>
          <t>East Staffordshire 004</t>
        </is>
      </c>
      <c r="D6005" s="417" t="inlineStr">
        <is>
          <t>E07000193</t>
        </is>
      </c>
      <c r="E6005" s="417" t="inlineStr">
        <is>
          <t>East Staffordshire</t>
        </is>
      </c>
      <c r="F6005" s="417" t="inlineStr">
        <is>
          <t>West Midlands</t>
        </is>
      </c>
      <c r="G6005" s="380" t="inlineStr">
        <is>
          <t>RT Rural</t>
        </is>
      </c>
      <c r="H6005" s="413" t="inlineStr">
        <is>
          <t>Rural</t>
        </is>
      </c>
    </row>
    <row r="6006" ht="15.75" customFormat="1" customHeight="1" s="41">
      <c r="B6006" s="416" t="inlineStr">
        <is>
          <t>E02006135</t>
        </is>
      </c>
      <c r="C6006" s="417" t="inlineStr">
        <is>
          <t>East Staffordshire 005</t>
        </is>
      </c>
      <c r="D6006" s="417" t="inlineStr">
        <is>
          <t>E07000193</t>
        </is>
      </c>
      <c r="E6006" s="417" t="inlineStr">
        <is>
          <t>East Staffordshire</t>
        </is>
      </c>
      <c r="F6006" s="417" t="inlineStr">
        <is>
          <t>West Midlands</t>
        </is>
      </c>
      <c r="G6006" s="380" t="inlineStr">
        <is>
          <t>RT Urban Medium</t>
        </is>
      </c>
      <c r="H6006" s="413" t="inlineStr">
        <is>
          <t>Other Urban</t>
        </is>
      </c>
    </row>
    <row r="6007" ht="15.75" customFormat="1" customHeight="1" s="41">
      <c r="B6007" s="416" t="inlineStr">
        <is>
          <t>E02006136</t>
        </is>
      </c>
      <c r="C6007" s="417" t="inlineStr">
        <is>
          <t>East Staffordshire 006</t>
        </is>
      </c>
      <c r="D6007" s="417" t="inlineStr">
        <is>
          <t>E07000193</t>
        </is>
      </c>
      <c r="E6007" s="417" t="inlineStr">
        <is>
          <t>East Staffordshire</t>
        </is>
      </c>
      <c r="F6007" s="417" t="inlineStr">
        <is>
          <t>West Midlands</t>
        </is>
      </c>
      <c r="G6007" s="380" t="inlineStr">
        <is>
          <t>RT Rural</t>
        </is>
      </c>
      <c r="H6007" s="413" t="inlineStr">
        <is>
          <t>Rural</t>
        </is>
      </c>
    </row>
    <row r="6008" ht="15.75" customFormat="1" customHeight="1" s="41">
      <c r="B6008" s="416" t="inlineStr">
        <is>
          <t>E02006137</t>
        </is>
      </c>
      <c r="C6008" s="417" t="inlineStr">
        <is>
          <t>East Staffordshire 007</t>
        </is>
      </c>
      <c r="D6008" s="417" t="inlineStr">
        <is>
          <t>E07000193</t>
        </is>
      </c>
      <c r="E6008" s="417" t="inlineStr">
        <is>
          <t>East Staffordshire</t>
        </is>
      </c>
      <c r="F6008" s="417" t="inlineStr">
        <is>
          <t>West Midlands</t>
        </is>
      </c>
      <c r="G6008" s="380" t="inlineStr">
        <is>
          <t>RT Urban Medium</t>
        </is>
      </c>
      <c r="H6008" s="413" t="inlineStr">
        <is>
          <t>Other Urban</t>
        </is>
      </c>
    </row>
    <row r="6009" ht="15.75" customFormat="1" customHeight="1" s="41">
      <c r="B6009" s="416" t="inlineStr">
        <is>
          <t>E02006138</t>
        </is>
      </c>
      <c r="C6009" s="417" t="inlineStr">
        <is>
          <t>East Staffordshire 008</t>
        </is>
      </c>
      <c r="D6009" s="417" t="inlineStr">
        <is>
          <t>E07000193</t>
        </is>
      </c>
      <c r="E6009" s="417" t="inlineStr">
        <is>
          <t>East Staffordshire</t>
        </is>
      </c>
      <c r="F6009" s="417" t="inlineStr">
        <is>
          <t>West Midlands</t>
        </is>
      </c>
      <c r="G6009" s="380" t="inlineStr">
        <is>
          <t>RT Urban Medium</t>
        </is>
      </c>
      <c r="H6009" s="413" t="inlineStr">
        <is>
          <t>Other Urban</t>
        </is>
      </c>
    </row>
    <row r="6010" ht="15.75" customFormat="1" customHeight="1" s="41">
      <c r="B6010" s="416" t="inlineStr">
        <is>
          <t>E02006139</t>
        </is>
      </c>
      <c r="C6010" s="417" t="inlineStr">
        <is>
          <t>East Staffordshire 009</t>
        </is>
      </c>
      <c r="D6010" s="417" t="inlineStr">
        <is>
          <t>E07000193</t>
        </is>
      </c>
      <c r="E6010" s="417" t="inlineStr">
        <is>
          <t>East Staffordshire</t>
        </is>
      </c>
      <c r="F6010" s="417" t="inlineStr">
        <is>
          <t>West Midlands</t>
        </is>
      </c>
      <c r="G6010" s="380" t="inlineStr">
        <is>
          <t>RT Urban Medium</t>
        </is>
      </c>
      <c r="H6010" s="413" t="inlineStr">
        <is>
          <t>Other Urban</t>
        </is>
      </c>
    </row>
    <row r="6011" ht="15.75" customFormat="1" customHeight="1" s="41">
      <c r="B6011" s="416" t="inlineStr">
        <is>
          <t>E02006140</t>
        </is>
      </c>
      <c r="C6011" s="417" t="inlineStr">
        <is>
          <t>East Staffordshire 010</t>
        </is>
      </c>
      <c r="D6011" s="417" t="inlineStr">
        <is>
          <t>E07000193</t>
        </is>
      </c>
      <c r="E6011" s="417" t="inlineStr">
        <is>
          <t>East Staffordshire</t>
        </is>
      </c>
      <c r="F6011" s="417" t="inlineStr">
        <is>
          <t>West Midlands</t>
        </is>
      </c>
      <c r="G6011" s="380" t="inlineStr">
        <is>
          <t>RT Rural</t>
        </is>
      </c>
      <c r="H6011" s="413" t="inlineStr">
        <is>
          <t>Rural</t>
        </is>
      </c>
    </row>
    <row r="6012" ht="15.75" customFormat="1" customHeight="1" s="41">
      <c r="B6012" s="416" t="inlineStr">
        <is>
          <t>E02006141</t>
        </is>
      </c>
      <c r="C6012" s="417" t="inlineStr">
        <is>
          <t>East Staffordshire 011</t>
        </is>
      </c>
      <c r="D6012" s="417" t="inlineStr">
        <is>
          <t>E07000193</t>
        </is>
      </c>
      <c r="E6012" s="417" t="inlineStr">
        <is>
          <t>East Staffordshire</t>
        </is>
      </c>
      <c r="F6012" s="417" t="inlineStr">
        <is>
          <t>West Midlands</t>
        </is>
      </c>
      <c r="G6012" s="380" t="inlineStr">
        <is>
          <t>RT Urban Medium</t>
        </is>
      </c>
      <c r="H6012" s="413" t="inlineStr">
        <is>
          <t>Other Urban</t>
        </is>
      </c>
    </row>
    <row r="6013" ht="15.75" customFormat="1" customHeight="1" s="41">
      <c r="B6013" s="416" t="inlineStr">
        <is>
          <t>E02006142</t>
        </is>
      </c>
      <c r="C6013" s="417" t="inlineStr">
        <is>
          <t>East Staffordshire 012</t>
        </is>
      </c>
      <c r="D6013" s="417" t="inlineStr">
        <is>
          <t>E07000193</t>
        </is>
      </c>
      <c r="E6013" s="417" t="inlineStr">
        <is>
          <t>East Staffordshire</t>
        </is>
      </c>
      <c r="F6013" s="417" t="inlineStr">
        <is>
          <t>West Midlands</t>
        </is>
      </c>
      <c r="G6013" s="380" t="inlineStr">
        <is>
          <t>RT Rural</t>
        </is>
      </c>
      <c r="H6013" s="413" t="inlineStr">
        <is>
          <t>Rural</t>
        </is>
      </c>
    </row>
    <row r="6014" ht="15.75" customFormat="1" customHeight="1" s="41">
      <c r="B6014" s="416" t="inlineStr">
        <is>
          <t>E02006143</t>
        </is>
      </c>
      <c r="C6014" s="417" t="inlineStr">
        <is>
          <t>East Staffordshire 013</t>
        </is>
      </c>
      <c r="D6014" s="417" t="inlineStr">
        <is>
          <t>E07000193</t>
        </is>
      </c>
      <c r="E6014" s="417" t="inlineStr">
        <is>
          <t>East Staffordshire</t>
        </is>
      </c>
      <c r="F6014" s="417" t="inlineStr">
        <is>
          <t>West Midlands</t>
        </is>
      </c>
      <c r="G6014" s="380" t="inlineStr">
        <is>
          <t>RT Urban Medium</t>
        </is>
      </c>
      <c r="H6014" s="413" t="inlineStr">
        <is>
          <t>Other Urban</t>
        </is>
      </c>
    </row>
    <row r="6015" ht="15.75" customFormat="1" customHeight="1" s="41">
      <c r="B6015" s="416" t="inlineStr">
        <is>
          <t>E02006144</t>
        </is>
      </c>
      <c r="C6015" s="417" t="inlineStr">
        <is>
          <t>East Staffordshire 014</t>
        </is>
      </c>
      <c r="D6015" s="417" t="inlineStr">
        <is>
          <t>E07000193</t>
        </is>
      </c>
      <c r="E6015" s="417" t="inlineStr">
        <is>
          <t>East Staffordshire</t>
        </is>
      </c>
      <c r="F6015" s="417" t="inlineStr">
        <is>
          <t>West Midlands</t>
        </is>
      </c>
      <c r="G6015" s="380" t="inlineStr">
        <is>
          <t>RT Rural</t>
        </is>
      </c>
      <c r="H6015" s="413" t="inlineStr">
        <is>
          <t>Rural</t>
        </is>
      </c>
    </row>
    <row r="6016" ht="15.75" customFormat="1" customHeight="1" s="41">
      <c r="B6016" s="416" t="inlineStr">
        <is>
          <t>E02006145</t>
        </is>
      </c>
      <c r="C6016" s="417" t="inlineStr">
        <is>
          <t>East Staffordshire 015</t>
        </is>
      </c>
      <c r="D6016" s="417" t="inlineStr">
        <is>
          <t>E07000193</t>
        </is>
      </c>
      <c r="E6016" s="417" t="inlineStr">
        <is>
          <t>East Staffordshire</t>
        </is>
      </c>
      <c r="F6016" s="417" t="inlineStr">
        <is>
          <t>West Midlands</t>
        </is>
      </c>
      <c r="G6016" s="380" t="inlineStr">
        <is>
          <t>RT Rural</t>
        </is>
      </c>
      <c r="H6016" s="413" t="inlineStr">
        <is>
          <t>Rural</t>
        </is>
      </c>
    </row>
    <row r="6017" ht="15.75" customFormat="1" customHeight="1" s="41">
      <c r="B6017" s="416" t="inlineStr">
        <is>
          <t>E02006146</t>
        </is>
      </c>
      <c r="C6017" s="417" t="inlineStr">
        <is>
          <t>Lichfield 001</t>
        </is>
      </c>
      <c r="D6017" s="417" t="inlineStr">
        <is>
          <t>E07000194</t>
        </is>
      </c>
      <c r="E6017" s="417" t="inlineStr">
        <is>
          <t>Lichfield</t>
        </is>
      </c>
      <c r="F6017" s="417" t="inlineStr">
        <is>
          <t>West Midlands</t>
        </is>
      </c>
      <c r="G6017" s="380" t="inlineStr">
        <is>
          <t>RT Rural</t>
        </is>
      </c>
      <c r="H6017" s="413" t="inlineStr">
        <is>
          <t>Rural</t>
        </is>
      </c>
    </row>
    <row r="6018" ht="15.75" customFormat="1" customHeight="1" s="41">
      <c r="B6018" s="416" t="inlineStr">
        <is>
          <t>E02006147</t>
        </is>
      </c>
      <c r="C6018" s="417" t="inlineStr">
        <is>
          <t>Lichfield 002</t>
        </is>
      </c>
      <c r="D6018" s="417" t="inlineStr">
        <is>
          <t>E07000194</t>
        </is>
      </c>
      <c r="E6018" s="417" t="inlineStr">
        <is>
          <t>Lichfield</t>
        </is>
      </c>
      <c r="F6018" s="417" t="inlineStr">
        <is>
          <t>West Midlands</t>
        </is>
      </c>
      <c r="G6018" s="380" t="inlineStr">
        <is>
          <t>RT Rural</t>
        </is>
      </c>
      <c r="H6018" s="413" t="inlineStr">
        <is>
          <t>Rural</t>
        </is>
      </c>
    </row>
    <row r="6019" ht="15.75" customFormat="1" customHeight="1" s="41">
      <c r="B6019" s="416" t="inlineStr">
        <is>
          <t>E02006148</t>
        </is>
      </c>
      <c r="C6019" s="417" t="inlineStr">
        <is>
          <t>Lichfield 003</t>
        </is>
      </c>
      <c r="D6019" s="417" t="inlineStr">
        <is>
          <t>E07000194</t>
        </is>
      </c>
      <c r="E6019" s="417" t="inlineStr">
        <is>
          <t>Lichfield</t>
        </is>
      </c>
      <c r="F6019" s="417" t="inlineStr">
        <is>
          <t>West Midlands</t>
        </is>
      </c>
      <c r="G6019" s="380" t="inlineStr">
        <is>
          <t>RT Rural</t>
        </is>
      </c>
      <c r="H6019" s="413" t="inlineStr">
        <is>
          <t>Rural</t>
        </is>
      </c>
    </row>
    <row r="6020" ht="15.75" customFormat="1" customHeight="1" s="41">
      <c r="B6020" s="416" t="inlineStr">
        <is>
          <t>E02006149</t>
        </is>
      </c>
      <c r="C6020" s="417" t="inlineStr">
        <is>
          <t>Lichfield 004</t>
        </is>
      </c>
      <c r="D6020" s="417" t="inlineStr">
        <is>
          <t>E07000194</t>
        </is>
      </c>
      <c r="E6020" s="417" t="inlineStr">
        <is>
          <t>Lichfield</t>
        </is>
      </c>
      <c r="F6020" s="417" t="inlineStr">
        <is>
          <t>West Midlands</t>
        </is>
      </c>
      <c r="G6020" s="380" t="inlineStr">
        <is>
          <t>RT Urban Medium</t>
        </is>
      </c>
      <c r="H6020" s="413" t="inlineStr">
        <is>
          <t>Other Urban</t>
        </is>
      </c>
    </row>
    <row r="6021" ht="15.75" customFormat="1" customHeight="1" s="41">
      <c r="B6021" s="416" t="inlineStr">
        <is>
          <t>E02006150</t>
        </is>
      </c>
      <c r="C6021" s="417" t="inlineStr">
        <is>
          <t>Lichfield 005</t>
        </is>
      </c>
      <c r="D6021" s="417" t="inlineStr">
        <is>
          <t>E07000194</t>
        </is>
      </c>
      <c r="E6021" s="417" t="inlineStr">
        <is>
          <t>Lichfield</t>
        </is>
      </c>
      <c r="F6021" s="417" t="inlineStr">
        <is>
          <t>West Midlands</t>
        </is>
      </c>
      <c r="G6021" s="380" t="inlineStr">
        <is>
          <t>RT Urban Medium</t>
        </is>
      </c>
      <c r="H6021" s="413" t="inlineStr">
        <is>
          <t>Other Urban</t>
        </is>
      </c>
    </row>
    <row r="6022" ht="15.75" customFormat="1" customHeight="1" s="41">
      <c r="B6022" s="416" t="inlineStr">
        <is>
          <t>E02006151</t>
        </is>
      </c>
      <c r="C6022" s="417" t="inlineStr">
        <is>
          <t>Lichfield 006</t>
        </is>
      </c>
      <c r="D6022" s="417" t="inlineStr">
        <is>
          <t>E07000194</t>
        </is>
      </c>
      <c r="E6022" s="417" t="inlineStr">
        <is>
          <t>Lichfield</t>
        </is>
      </c>
      <c r="F6022" s="417" t="inlineStr">
        <is>
          <t>West Midlands</t>
        </is>
      </c>
      <c r="G6022" s="380" t="inlineStr">
        <is>
          <t>RT Urban Medium</t>
        </is>
      </c>
      <c r="H6022" s="413" t="inlineStr">
        <is>
          <t>Other Urban</t>
        </is>
      </c>
    </row>
    <row r="6023" ht="15.75" customFormat="1" customHeight="1" s="41">
      <c r="B6023" s="416" t="inlineStr">
        <is>
          <t>E02006152</t>
        </is>
      </c>
      <c r="C6023" s="417" t="inlineStr">
        <is>
          <t>Lichfield 007</t>
        </is>
      </c>
      <c r="D6023" s="417" t="inlineStr">
        <is>
          <t>E07000194</t>
        </is>
      </c>
      <c r="E6023" s="417" t="inlineStr">
        <is>
          <t>Lichfield</t>
        </is>
      </c>
      <c r="F6023" s="417" t="inlineStr">
        <is>
          <t>West Midlands</t>
        </is>
      </c>
      <c r="G6023" s="380" t="inlineStr">
        <is>
          <t>RT Urban Medium</t>
        </is>
      </c>
      <c r="H6023" s="413" t="inlineStr">
        <is>
          <t>Other Urban</t>
        </is>
      </c>
    </row>
    <row r="6024" ht="15.75" customFormat="1" customHeight="1" s="41">
      <c r="B6024" s="416" t="inlineStr">
        <is>
          <t>E02006153</t>
        </is>
      </c>
      <c r="C6024" s="417" t="inlineStr">
        <is>
          <t>Lichfield 008</t>
        </is>
      </c>
      <c r="D6024" s="417" t="inlineStr">
        <is>
          <t>E07000194</t>
        </is>
      </c>
      <c r="E6024" s="417" t="inlineStr">
        <is>
          <t>Lichfield</t>
        </is>
      </c>
      <c r="F6024" s="417" t="inlineStr">
        <is>
          <t>West Midlands</t>
        </is>
      </c>
      <c r="G6024" s="380" t="inlineStr">
        <is>
          <t>RT Rural</t>
        </is>
      </c>
      <c r="H6024" s="413" t="inlineStr">
        <is>
          <t>Rural</t>
        </is>
      </c>
    </row>
    <row r="6025" ht="15.75" customFormat="1" customHeight="1" s="41">
      <c r="B6025" s="416" t="inlineStr">
        <is>
          <t>E02006154</t>
        </is>
      </c>
      <c r="C6025" s="417" t="inlineStr">
        <is>
          <t>Lichfield 009</t>
        </is>
      </c>
      <c r="D6025" s="417" t="inlineStr">
        <is>
          <t>E07000194</t>
        </is>
      </c>
      <c r="E6025" s="417" t="inlineStr">
        <is>
          <t>Lichfield</t>
        </is>
      </c>
      <c r="F6025" s="417" t="inlineStr">
        <is>
          <t>West Midlands</t>
        </is>
      </c>
      <c r="G6025" s="380" t="inlineStr">
        <is>
          <t>RT Urban Medium</t>
        </is>
      </c>
      <c r="H6025" s="413" t="inlineStr">
        <is>
          <t>Other Urban</t>
        </is>
      </c>
    </row>
    <row r="6026" ht="15.75" customFormat="1" customHeight="1" s="41">
      <c r="B6026" s="416" t="inlineStr">
        <is>
          <t>E02006155</t>
        </is>
      </c>
      <c r="C6026" s="417" t="inlineStr">
        <is>
          <t>Lichfield 010</t>
        </is>
      </c>
      <c r="D6026" s="417" t="inlineStr">
        <is>
          <t>E07000194</t>
        </is>
      </c>
      <c r="E6026" s="417" t="inlineStr">
        <is>
          <t>Lichfield</t>
        </is>
      </c>
      <c r="F6026" s="417" t="inlineStr">
        <is>
          <t>West Midlands</t>
        </is>
      </c>
      <c r="G6026" s="380" t="inlineStr">
        <is>
          <t>RT Urban Medium</t>
        </is>
      </c>
      <c r="H6026" s="413" t="inlineStr">
        <is>
          <t>Other Urban</t>
        </is>
      </c>
    </row>
    <row r="6027" ht="15.75" customFormat="1" customHeight="1" s="41">
      <c r="B6027" s="416" t="inlineStr">
        <is>
          <t>E02006156</t>
        </is>
      </c>
      <c r="C6027" s="417" t="inlineStr">
        <is>
          <t>Lichfield 011</t>
        </is>
      </c>
      <c r="D6027" s="417" t="inlineStr">
        <is>
          <t>E07000194</t>
        </is>
      </c>
      <c r="E6027" s="417" t="inlineStr">
        <is>
          <t>Lichfield</t>
        </is>
      </c>
      <c r="F6027" s="417" t="inlineStr">
        <is>
          <t>West Midlands</t>
        </is>
      </c>
      <c r="G6027" s="380" t="inlineStr">
        <is>
          <t>RT Rural</t>
        </is>
      </c>
      <c r="H6027" s="413" t="inlineStr">
        <is>
          <t>Rural</t>
        </is>
      </c>
    </row>
    <row r="6028" ht="15.75" customFormat="1" customHeight="1" s="41">
      <c r="B6028" s="416" t="inlineStr">
        <is>
          <t>E02006157</t>
        </is>
      </c>
      <c r="C6028" s="417" t="inlineStr">
        <is>
          <t>Lichfield 012</t>
        </is>
      </c>
      <c r="D6028" s="417" t="inlineStr">
        <is>
          <t>E07000194</t>
        </is>
      </c>
      <c r="E6028" s="417" t="inlineStr">
        <is>
          <t>Lichfield</t>
        </is>
      </c>
      <c r="F6028" s="417" t="inlineStr">
        <is>
          <t>West Midlands</t>
        </is>
      </c>
      <c r="G6028" s="380" t="inlineStr">
        <is>
          <t>RT Rural</t>
        </is>
      </c>
      <c r="H6028" s="413" t="inlineStr">
        <is>
          <t>Rural</t>
        </is>
      </c>
    </row>
    <row r="6029" ht="15.75" customFormat="1" customHeight="1" s="41">
      <c r="B6029" s="416" t="inlineStr">
        <is>
          <t>E02006158</t>
        </is>
      </c>
      <c r="C6029" s="417" t="inlineStr">
        <is>
          <t>Newcastle-under-Lyme 001</t>
        </is>
      </c>
      <c r="D6029" s="417" t="inlineStr">
        <is>
          <t>E07000195</t>
        </is>
      </c>
      <c r="E6029" s="417" t="inlineStr">
        <is>
          <t>Newcastle-under-Lyme</t>
        </is>
      </c>
      <c r="F6029" s="417" t="inlineStr">
        <is>
          <t>West Midlands</t>
        </is>
      </c>
      <c r="G6029" s="380" t="inlineStr">
        <is>
          <t>RT Urban Big</t>
        </is>
      </c>
      <c r="H6029" s="413" t="inlineStr">
        <is>
          <t>Other Urban</t>
        </is>
      </c>
    </row>
    <row r="6030" ht="15.75" customFormat="1" customHeight="1" s="41">
      <c r="B6030" s="416" t="inlineStr">
        <is>
          <t>E02006159</t>
        </is>
      </c>
      <c r="C6030" s="417" t="inlineStr">
        <is>
          <t>Newcastle-under-Lyme 002</t>
        </is>
      </c>
      <c r="D6030" s="417" t="inlineStr">
        <is>
          <t>E07000195</t>
        </is>
      </c>
      <c r="E6030" s="417" t="inlineStr">
        <is>
          <t>Newcastle-under-Lyme</t>
        </is>
      </c>
      <c r="F6030" s="417" t="inlineStr">
        <is>
          <t>West Midlands</t>
        </is>
      </c>
      <c r="G6030" s="380" t="inlineStr">
        <is>
          <t>RT Urban Big</t>
        </is>
      </c>
      <c r="H6030" s="413" t="inlineStr">
        <is>
          <t>Other Urban</t>
        </is>
      </c>
    </row>
    <row r="6031" ht="15.75" customFormat="1" customHeight="1" s="41">
      <c r="B6031" s="416" t="inlineStr">
        <is>
          <t>E02006160</t>
        </is>
      </c>
      <c r="C6031" s="417" t="inlineStr">
        <is>
          <t>Newcastle-under-Lyme 003</t>
        </is>
      </c>
      <c r="D6031" s="417" t="inlineStr">
        <is>
          <t>E07000195</t>
        </is>
      </c>
      <c r="E6031" s="417" t="inlineStr">
        <is>
          <t>Newcastle-under-Lyme</t>
        </is>
      </c>
      <c r="F6031" s="417" t="inlineStr">
        <is>
          <t>West Midlands</t>
        </is>
      </c>
      <c r="G6031" s="380" t="inlineStr">
        <is>
          <t>RT Urban Big</t>
        </is>
      </c>
      <c r="H6031" s="413" t="inlineStr">
        <is>
          <t>Other Urban</t>
        </is>
      </c>
    </row>
    <row r="6032" ht="15.75" customFormat="1" customHeight="1" s="41">
      <c r="B6032" s="416" t="inlineStr">
        <is>
          <t>E02006161</t>
        </is>
      </c>
      <c r="C6032" s="417" t="inlineStr">
        <is>
          <t>Newcastle-under-Lyme 004</t>
        </is>
      </c>
      <c r="D6032" s="417" t="inlineStr">
        <is>
          <t>E07000195</t>
        </is>
      </c>
      <c r="E6032" s="417" t="inlineStr">
        <is>
          <t>Newcastle-under-Lyme</t>
        </is>
      </c>
      <c r="F6032" s="417" t="inlineStr">
        <is>
          <t>West Midlands</t>
        </is>
      </c>
      <c r="G6032" s="380" t="inlineStr">
        <is>
          <t>RT Urban Big</t>
        </is>
      </c>
      <c r="H6032" s="413" t="inlineStr">
        <is>
          <t>Other Urban</t>
        </is>
      </c>
    </row>
    <row r="6033" ht="15.75" customFormat="1" customHeight="1" s="41">
      <c r="B6033" s="416" t="inlineStr">
        <is>
          <t>E02006162</t>
        </is>
      </c>
      <c r="C6033" s="417" t="inlineStr">
        <is>
          <t>Newcastle-under-Lyme 005</t>
        </is>
      </c>
      <c r="D6033" s="417" t="inlineStr">
        <is>
          <t>E07000195</t>
        </is>
      </c>
      <c r="E6033" s="417" t="inlineStr">
        <is>
          <t>Newcastle-under-Lyme</t>
        </is>
      </c>
      <c r="F6033" s="417" t="inlineStr">
        <is>
          <t>West Midlands</t>
        </is>
      </c>
      <c r="G6033" s="380" t="inlineStr">
        <is>
          <t>RT Rural</t>
        </is>
      </c>
      <c r="H6033" s="413" t="inlineStr">
        <is>
          <t>Rural</t>
        </is>
      </c>
    </row>
    <row r="6034" ht="15.75" customFormat="1" customHeight="1" s="41">
      <c r="B6034" s="416" t="inlineStr">
        <is>
          <t>E02006163</t>
        </is>
      </c>
      <c r="C6034" s="417" t="inlineStr">
        <is>
          <t>Newcastle-under-Lyme 006</t>
        </is>
      </c>
      <c r="D6034" s="417" t="inlineStr">
        <is>
          <t>E07000195</t>
        </is>
      </c>
      <c r="E6034" s="417" t="inlineStr">
        <is>
          <t>Newcastle-under-Lyme</t>
        </is>
      </c>
      <c r="F6034" s="417" t="inlineStr">
        <is>
          <t>West Midlands</t>
        </is>
      </c>
      <c r="G6034" s="380" t="inlineStr">
        <is>
          <t>RT Urban Big</t>
        </is>
      </c>
      <c r="H6034" s="413" t="inlineStr">
        <is>
          <t>Other Urban</t>
        </is>
      </c>
    </row>
    <row r="6035" ht="15.75" customFormat="1" customHeight="1" s="41">
      <c r="B6035" s="416" t="inlineStr">
        <is>
          <t>E02006164</t>
        </is>
      </c>
      <c r="C6035" s="417" t="inlineStr">
        <is>
          <t>Newcastle-under-Lyme 007</t>
        </is>
      </c>
      <c r="D6035" s="417" t="inlineStr">
        <is>
          <t>E07000195</t>
        </is>
      </c>
      <c r="E6035" s="417" t="inlineStr">
        <is>
          <t>Newcastle-under-Lyme</t>
        </is>
      </c>
      <c r="F6035" s="417" t="inlineStr">
        <is>
          <t>West Midlands</t>
        </is>
      </c>
      <c r="G6035" s="380" t="inlineStr">
        <is>
          <t>RT Urban Big</t>
        </is>
      </c>
      <c r="H6035" s="413" t="inlineStr">
        <is>
          <t>Other Urban</t>
        </is>
      </c>
    </row>
    <row r="6036" ht="15.75" customFormat="1" customHeight="1" s="41">
      <c r="B6036" s="416" t="inlineStr">
        <is>
          <t>E02006165</t>
        </is>
      </c>
      <c r="C6036" s="417" t="inlineStr">
        <is>
          <t>Newcastle-under-Lyme 008</t>
        </is>
      </c>
      <c r="D6036" s="417" t="inlineStr">
        <is>
          <t>E07000195</t>
        </is>
      </c>
      <c r="E6036" s="417" t="inlineStr">
        <is>
          <t>Newcastle-under-Lyme</t>
        </is>
      </c>
      <c r="F6036" s="417" t="inlineStr">
        <is>
          <t>West Midlands</t>
        </is>
      </c>
      <c r="G6036" s="380" t="inlineStr">
        <is>
          <t>RT Urban Big</t>
        </is>
      </c>
      <c r="H6036" s="413" t="inlineStr">
        <is>
          <t>Other Urban</t>
        </is>
      </c>
    </row>
    <row r="6037" ht="15.75" customFormat="1" customHeight="1" s="41">
      <c r="B6037" s="416" t="inlineStr">
        <is>
          <t>E02006166</t>
        </is>
      </c>
      <c r="C6037" s="417" t="inlineStr">
        <is>
          <t>Newcastle-under-Lyme 009</t>
        </is>
      </c>
      <c r="D6037" s="417" t="inlineStr">
        <is>
          <t>E07000195</t>
        </is>
      </c>
      <c r="E6037" s="417" t="inlineStr">
        <is>
          <t>Newcastle-under-Lyme</t>
        </is>
      </c>
      <c r="F6037" s="417" t="inlineStr">
        <is>
          <t>West Midlands</t>
        </is>
      </c>
      <c r="G6037" s="380" t="inlineStr">
        <is>
          <t>RT Urban Big</t>
        </is>
      </c>
      <c r="H6037" s="413" t="inlineStr">
        <is>
          <t>Other Urban</t>
        </is>
      </c>
    </row>
    <row r="6038" ht="15.75" customFormat="1" customHeight="1" s="41">
      <c r="B6038" s="416" t="inlineStr">
        <is>
          <t>E02006167</t>
        </is>
      </c>
      <c r="C6038" s="417" t="inlineStr">
        <is>
          <t>Newcastle-under-Lyme 010</t>
        </is>
      </c>
      <c r="D6038" s="417" t="inlineStr">
        <is>
          <t>E07000195</t>
        </is>
      </c>
      <c r="E6038" s="417" t="inlineStr">
        <is>
          <t>Newcastle-under-Lyme</t>
        </is>
      </c>
      <c r="F6038" s="417" t="inlineStr">
        <is>
          <t>West Midlands</t>
        </is>
      </c>
      <c r="G6038" s="380" t="inlineStr">
        <is>
          <t>RT Urban Big</t>
        </is>
      </c>
      <c r="H6038" s="413" t="inlineStr">
        <is>
          <t>Other Urban</t>
        </is>
      </c>
    </row>
    <row r="6039" ht="15.75" customFormat="1" customHeight="1" s="41">
      <c r="B6039" s="416" t="inlineStr">
        <is>
          <t>E02006168</t>
        </is>
      </c>
      <c r="C6039" s="417" t="inlineStr">
        <is>
          <t>Newcastle-under-Lyme 011</t>
        </is>
      </c>
      <c r="D6039" s="417" t="inlineStr">
        <is>
          <t>E07000195</t>
        </is>
      </c>
      <c r="E6039" s="417" t="inlineStr">
        <is>
          <t>Newcastle-under-Lyme</t>
        </is>
      </c>
      <c r="F6039" s="417" t="inlineStr">
        <is>
          <t>West Midlands</t>
        </is>
      </c>
      <c r="G6039" s="380" t="inlineStr">
        <is>
          <t>RT Urban Big</t>
        </is>
      </c>
      <c r="H6039" s="413" t="inlineStr">
        <is>
          <t>Other Urban</t>
        </is>
      </c>
    </row>
    <row r="6040" ht="15.75" customFormat="1" customHeight="1" s="41">
      <c r="B6040" s="416" t="inlineStr">
        <is>
          <t>E02006169</t>
        </is>
      </c>
      <c r="C6040" s="417" t="inlineStr">
        <is>
          <t>Newcastle-under-Lyme 012</t>
        </is>
      </c>
      <c r="D6040" s="417" t="inlineStr">
        <is>
          <t>E07000195</t>
        </is>
      </c>
      <c r="E6040" s="417" t="inlineStr">
        <is>
          <t>Newcastle-under-Lyme</t>
        </is>
      </c>
      <c r="F6040" s="417" t="inlineStr">
        <is>
          <t>West Midlands</t>
        </is>
      </c>
      <c r="G6040" s="380" t="inlineStr">
        <is>
          <t>RT Rural</t>
        </is>
      </c>
      <c r="H6040" s="413" t="inlineStr">
        <is>
          <t>Rural</t>
        </is>
      </c>
    </row>
    <row r="6041" ht="15.75" customFormat="1" customHeight="1" s="41">
      <c r="B6041" s="416" t="inlineStr">
        <is>
          <t>E02006170</t>
        </is>
      </c>
      <c r="C6041" s="417" t="inlineStr">
        <is>
          <t>Newcastle-under-Lyme 013</t>
        </is>
      </c>
      <c r="D6041" s="417" t="inlineStr">
        <is>
          <t>E07000195</t>
        </is>
      </c>
      <c r="E6041" s="417" t="inlineStr">
        <is>
          <t>Newcastle-under-Lyme</t>
        </is>
      </c>
      <c r="F6041" s="417" t="inlineStr">
        <is>
          <t>West Midlands</t>
        </is>
      </c>
      <c r="G6041" s="380" t="inlineStr">
        <is>
          <t>RT Rural</t>
        </is>
      </c>
      <c r="H6041" s="413" t="inlineStr">
        <is>
          <t>Rural</t>
        </is>
      </c>
    </row>
    <row r="6042" ht="15.75" customFormat="1" customHeight="1" s="41">
      <c r="B6042" s="416" t="inlineStr">
        <is>
          <t>E02006171</t>
        </is>
      </c>
      <c r="C6042" s="417" t="inlineStr">
        <is>
          <t>Newcastle-under-Lyme 014</t>
        </is>
      </c>
      <c r="D6042" s="417" t="inlineStr">
        <is>
          <t>E07000195</t>
        </is>
      </c>
      <c r="E6042" s="417" t="inlineStr">
        <is>
          <t>Newcastle-under-Lyme</t>
        </is>
      </c>
      <c r="F6042" s="417" t="inlineStr">
        <is>
          <t>West Midlands</t>
        </is>
      </c>
      <c r="G6042" s="380" t="inlineStr">
        <is>
          <t>RT Urban Big</t>
        </is>
      </c>
      <c r="H6042" s="413" t="inlineStr">
        <is>
          <t>Other Urban</t>
        </is>
      </c>
    </row>
    <row r="6043" ht="15.75" customFormat="1" customHeight="1" s="41">
      <c r="B6043" s="416" t="inlineStr">
        <is>
          <t>E02006172</t>
        </is>
      </c>
      <c r="C6043" s="417" t="inlineStr">
        <is>
          <t>Newcastle-under-Lyme 015</t>
        </is>
      </c>
      <c r="D6043" s="417" t="inlineStr">
        <is>
          <t>E07000195</t>
        </is>
      </c>
      <c r="E6043" s="417" t="inlineStr">
        <is>
          <t>Newcastle-under-Lyme</t>
        </is>
      </c>
      <c r="F6043" s="417" t="inlineStr">
        <is>
          <t>West Midlands</t>
        </is>
      </c>
      <c r="G6043" s="380" t="inlineStr">
        <is>
          <t>RT Urban Big</t>
        </is>
      </c>
      <c r="H6043" s="413" t="inlineStr">
        <is>
          <t>Other Urban</t>
        </is>
      </c>
    </row>
    <row r="6044" ht="15.75" customFormat="1" customHeight="1" s="41">
      <c r="B6044" s="416" t="inlineStr">
        <is>
          <t>E02006173</t>
        </is>
      </c>
      <c r="C6044" s="417" t="inlineStr">
        <is>
          <t>Newcastle-under-Lyme 016</t>
        </is>
      </c>
      <c r="D6044" s="417" t="inlineStr">
        <is>
          <t>E07000195</t>
        </is>
      </c>
      <c r="E6044" s="417" t="inlineStr">
        <is>
          <t>Newcastle-under-Lyme</t>
        </is>
      </c>
      <c r="F6044" s="417" t="inlineStr">
        <is>
          <t>West Midlands</t>
        </is>
      </c>
      <c r="G6044" s="380" t="inlineStr">
        <is>
          <t>RT Rural</t>
        </is>
      </c>
      <c r="H6044" s="413" t="inlineStr">
        <is>
          <t>Rural</t>
        </is>
      </c>
    </row>
    <row r="6045" ht="15.75" customFormat="1" customHeight="1" s="41">
      <c r="B6045" s="416" t="inlineStr">
        <is>
          <t>E02006174</t>
        </is>
      </c>
      <c r="C6045" s="417" t="inlineStr">
        <is>
          <t>South Staffordshire 001</t>
        </is>
      </c>
      <c r="D6045" s="417" t="inlineStr">
        <is>
          <t>E07000196</t>
        </is>
      </c>
      <c r="E6045" s="417" t="inlineStr">
        <is>
          <t>South Staffordshire</t>
        </is>
      </c>
      <c r="F6045" s="417" t="inlineStr">
        <is>
          <t>West Midlands</t>
        </is>
      </c>
      <c r="G6045" s="380" t="inlineStr">
        <is>
          <t>RT Rural</t>
        </is>
      </c>
      <c r="H6045" s="413" t="inlineStr">
        <is>
          <t>Rural</t>
        </is>
      </c>
    </row>
    <row r="6046" ht="15.75" customFormat="1" customHeight="1" s="41">
      <c r="B6046" s="416" t="inlineStr">
        <is>
          <t>E02006175</t>
        </is>
      </c>
      <c r="C6046" s="417" t="inlineStr">
        <is>
          <t>South Staffordshire 002</t>
        </is>
      </c>
      <c r="D6046" s="417" t="inlineStr">
        <is>
          <t>E07000196</t>
        </is>
      </c>
      <c r="E6046" s="417" t="inlineStr">
        <is>
          <t>South Staffordshire</t>
        </is>
      </c>
      <c r="F6046" s="417" t="inlineStr">
        <is>
          <t>West Midlands</t>
        </is>
      </c>
      <c r="G6046" s="380" t="inlineStr">
        <is>
          <t>RT Rural</t>
        </is>
      </c>
      <c r="H6046" s="413" t="inlineStr">
        <is>
          <t>Rural</t>
        </is>
      </c>
    </row>
    <row r="6047" ht="15.75" customFormat="1" customHeight="1" s="41">
      <c r="B6047" s="416" t="inlineStr">
        <is>
          <t>E02006176</t>
        </is>
      </c>
      <c r="C6047" s="417" t="inlineStr">
        <is>
          <t>South Staffordshire 003</t>
        </is>
      </c>
      <c r="D6047" s="417" t="inlineStr">
        <is>
          <t>E07000196</t>
        </is>
      </c>
      <c r="E6047" s="417" t="inlineStr">
        <is>
          <t>South Staffordshire</t>
        </is>
      </c>
      <c r="F6047" s="417" t="inlineStr">
        <is>
          <t>West Midlands</t>
        </is>
      </c>
      <c r="G6047" s="380" t="inlineStr">
        <is>
          <t>RT Rural</t>
        </is>
      </c>
      <c r="H6047" s="413" t="inlineStr">
        <is>
          <t>Rural</t>
        </is>
      </c>
    </row>
    <row r="6048" ht="15.75" customFormat="1" customHeight="1" s="41">
      <c r="B6048" s="416" t="inlineStr">
        <is>
          <t>E02006177</t>
        </is>
      </c>
      <c r="C6048" s="417" t="inlineStr">
        <is>
          <t>South Staffordshire 004</t>
        </is>
      </c>
      <c r="D6048" s="417" t="inlineStr">
        <is>
          <t>E07000196</t>
        </is>
      </c>
      <c r="E6048" s="417" t="inlineStr">
        <is>
          <t>South Staffordshire</t>
        </is>
      </c>
      <c r="F6048" s="417" t="inlineStr">
        <is>
          <t>West Midlands</t>
        </is>
      </c>
      <c r="G6048" s="380" t="inlineStr">
        <is>
          <t>RT Urban Medium</t>
        </is>
      </c>
      <c r="H6048" s="413" t="inlineStr">
        <is>
          <t>Other Urban</t>
        </is>
      </c>
    </row>
    <row r="6049" ht="15.75" customFormat="1" customHeight="1" s="41">
      <c r="B6049" s="416" t="inlineStr">
        <is>
          <t>E02006178</t>
        </is>
      </c>
      <c r="C6049" s="417" t="inlineStr">
        <is>
          <t>South Staffordshire 005</t>
        </is>
      </c>
      <c r="D6049" s="417" t="inlineStr">
        <is>
          <t>E07000196</t>
        </is>
      </c>
      <c r="E6049" s="417" t="inlineStr">
        <is>
          <t>South Staffordshire</t>
        </is>
      </c>
      <c r="F6049" s="417" t="inlineStr">
        <is>
          <t>West Midlands</t>
        </is>
      </c>
      <c r="G6049" s="380" t="inlineStr">
        <is>
          <t>RT Urban Medium</t>
        </is>
      </c>
      <c r="H6049" s="413" t="inlineStr">
        <is>
          <t>Other Urban</t>
        </is>
      </c>
    </row>
    <row r="6050" ht="15.75" customFormat="1" customHeight="1" s="41">
      <c r="B6050" s="416" t="inlineStr">
        <is>
          <t>E02006179</t>
        </is>
      </c>
      <c r="C6050" s="417" t="inlineStr">
        <is>
          <t>South Staffordshire 006</t>
        </is>
      </c>
      <c r="D6050" s="417" t="inlineStr">
        <is>
          <t>E07000196</t>
        </is>
      </c>
      <c r="E6050" s="417" t="inlineStr">
        <is>
          <t>South Staffordshire</t>
        </is>
      </c>
      <c r="F6050" s="417" t="inlineStr">
        <is>
          <t>West Midlands</t>
        </is>
      </c>
      <c r="G6050" s="380" t="inlineStr">
        <is>
          <t>RT Rural</t>
        </is>
      </c>
      <c r="H6050" s="413" t="inlineStr">
        <is>
          <t>Rural</t>
        </is>
      </c>
    </row>
    <row r="6051" ht="15.75" customFormat="1" customHeight="1" s="41">
      <c r="B6051" s="416" t="inlineStr">
        <is>
          <t>E02006180</t>
        </is>
      </c>
      <c r="C6051" s="417" t="inlineStr">
        <is>
          <t>South Staffordshire 007</t>
        </is>
      </c>
      <c r="D6051" s="417" t="inlineStr">
        <is>
          <t>E07000196</t>
        </is>
      </c>
      <c r="E6051" s="417" t="inlineStr">
        <is>
          <t>South Staffordshire</t>
        </is>
      </c>
      <c r="F6051" s="417" t="inlineStr">
        <is>
          <t>West Midlands</t>
        </is>
      </c>
      <c r="G6051" s="380" t="inlineStr">
        <is>
          <t>RT Rural</t>
        </is>
      </c>
      <c r="H6051" s="413" t="inlineStr">
        <is>
          <t>Rural</t>
        </is>
      </c>
    </row>
    <row r="6052" ht="15.75" customFormat="1" customHeight="1" s="41">
      <c r="B6052" s="416" t="inlineStr">
        <is>
          <t>E02006181</t>
        </is>
      </c>
      <c r="C6052" s="417" t="inlineStr">
        <is>
          <t>South Staffordshire 008</t>
        </is>
      </c>
      <c r="D6052" s="417" t="inlineStr">
        <is>
          <t>E07000196</t>
        </is>
      </c>
      <c r="E6052" s="417" t="inlineStr">
        <is>
          <t>South Staffordshire</t>
        </is>
      </c>
      <c r="F6052" s="417" t="inlineStr">
        <is>
          <t>West Midlands</t>
        </is>
      </c>
      <c r="G6052" s="380" t="inlineStr">
        <is>
          <t>RT Rural</t>
        </is>
      </c>
      <c r="H6052" s="413" t="inlineStr">
        <is>
          <t>Rural</t>
        </is>
      </c>
    </row>
    <row r="6053" ht="15.75" customFormat="1" customHeight="1" s="41">
      <c r="B6053" s="416" t="inlineStr">
        <is>
          <t>E02006182</t>
        </is>
      </c>
      <c r="C6053" s="417" t="inlineStr">
        <is>
          <t>South Staffordshire 009</t>
        </is>
      </c>
      <c r="D6053" s="417" t="inlineStr">
        <is>
          <t>E07000196</t>
        </is>
      </c>
      <c r="E6053" s="417" t="inlineStr">
        <is>
          <t>South Staffordshire</t>
        </is>
      </c>
      <c r="F6053" s="417" t="inlineStr">
        <is>
          <t>West Midlands</t>
        </is>
      </c>
      <c r="G6053" s="380" t="inlineStr">
        <is>
          <t>RT Rural</t>
        </is>
      </c>
      <c r="H6053" s="413" t="inlineStr">
        <is>
          <t>Rural</t>
        </is>
      </c>
    </row>
    <row r="6054" ht="15.75" customFormat="1" customHeight="1" s="41">
      <c r="B6054" s="416" t="inlineStr">
        <is>
          <t>E02006183</t>
        </is>
      </c>
      <c r="C6054" s="417" t="inlineStr">
        <is>
          <t>South Staffordshire 010</t>
        </is>
      </c>
      <c r="D6054" s="417" t="inlineStr">
        <is>
          <t>E07000196</t>
        </is>
      </c>
      <c r="E6054" s="417" t="inlineStr">
        <is>
          <t>South Staffordshire</t>
        </is>
      </c>
      <c r="F6054" s="417" t="inlineStr">
        <is>
          <t>West Midlands</t>
        </is>
      </c>
      <c r="G6054" s="380" t="inlineStr">
        <is>
          <t>RT Rural</t>
        </is>
      </c>
      <c r="H6054" s="413" t="inlineStr">
        <is>
          <t>Rural</t>
        </is>
      </c>
    </row>
    <row r="6055" ht="15.75" customFormat="1" customHeight="1" s="41">
      <c r="B6055" s="416" t="inlineStr">
        <is>
          <t>E02006184</t>
        </is>
      </c>
      <c r="C6055" s="417" t="inlineStr">
        <is>
          <t>South Staffordshire 011</t>
        </is>
      </c>
      <c r="D6055" s="417" t="inlineStr">
        <is>
          <t>E07000196</t>
        </is>
      </c>
      <c r="E6055" s="417" t="inlineStr">
        <is>
          <t>South Staffordshire</t>
        </is>
      </c>
      <c r="F6055" s="417" t="inlineStr">
        <is>
          <t>West Midlands</t>
        </is>
      </c>
      <c r="G6055" s="380" t="inlineStr">
        <is>
          <t>RT Urban Medium</t>
        </is>
      </c>
      <c r="H6055" s="413" t="inlineStr">
        <is>
          <t>Other Urban</t>
        </is>
      </c>
    </row>
    <row r="6056" ht="15.75" customFormat="1" customHeight="1" s="41">
      <c r="B6056" s="416" t="inlineStr">
        <is>
          <t>E02006185</t>
        </is>
      </c>
      <c r="C6056" s="417" t="inlineStr">
        <is>
          <t>South Staffordshire 012</t>
        </is>
      </c>
      <c r="D6056" s="417" t="inlineStr">
        <is>
          <t>E07000196</t>
        </is>
      </c>
      <c r="E6056" s="417" t="inlineStr">
        <is>
          <t>South Staffordshire</t>
        </is>
      </c>
      <c r="F6056" s="417" t="inlineStr">
        <is>
          <t>West Midlands</t>
        </is>
      </c>
      <c r="G6056" s="380" t="inlineStr">
        <is>
          <t>RT Rural</t>
        </is>
      </c>
      <c r="H6056" s="413" t="inlineStr">
        <is>
          <t>Rural</t>
        </is>
      </c>
    </row>
    <row r="6057" ht="15.75" customFormat="1" customHeight="1" s="41">
      <c r="B6057" s="416" t="inlineStr">
        <is>
          <t>E02006186</t>
        </is>
      </c>
      <c r="C6057" s="417" t="inlineStr">
        <is>
          <t>South Staffordshire 013</t>
        </is>
      </c>
      <c r="D6057" s="417" t="inlineStr">
        <is>
          <t>E07000196</t>
        </is>
      </c>
      <c r="E6057" s="417" t="inlineStr">
        <is>
          <t>South Staffordshire</t>
        </is>
      </c>
      <c r="F6057" s="417" t="inlineStr">
        <is>
          <t>West Midlands</t>
        </is>
      </c>
      <c r="G6057" s="380" t="inlineStr">
        <is>
          <t>RT Rural</t>
        </is>
      </c>
      <c r="H6057" s="413" t="inlineStr">
        <is>
          <t>Rural</t>
        </is>
      </c>
    </row>
    <row r="6058" ht="15.75" customFormat="1" customHeight="1" s="41">
      <c r="B6058" s="416" t="inlineStr">
        <is>
          <t>E02006187</t>
        </is>
      </c>
      <c r="C6058" s="417" t="inlineStr">
        <is>
          <t>South Staffordshire 014</t>
        </is>
      </c>
      <c r="D6058" s="417" t="inlineStr">
        <is>
          <t>E07000196</t>
        </is>
      </c>
      <c r="E6058" s="417" t="inlineStr">
        <is>
          <t>South Staffordshire</t>
        </is>
      </c>
      <c r="F6058" s="417" t="inlineStr">
        <is>
          <t>West Midlands</t>
        </is>
      </c>
      <c r="G6058" s="380" t="inlineStr">
        <is>
          <t>RT Rural</t>
        </is>
      </c>
      <c r="H6058" s="413" t="inlineStr">
        <is>
          <t>Rural</t>
        </is>
      </c>
    </row>
    <row r="6059" ht="15.75" customFormat="1" customHeight="1" s="41">
      <c r="B6059" s="416" t="inlineStr">
        <is>
          <t>E02006188</t>
        </is>
      </c>
      <c r="C6059" s="417" t="inlineStr">
        <is>
          <t>Stafford 001</t>
        </is>
      </c>
      <c r="D6059" s="417" t="inlineStr">
        <is>
          <t>E07000197</t>
        </is>
      </c>
      <c r="E6059" s="417" t="inlineStr">
        <is>
          <t>Stafford</t>
        </is>
      </c>
      <c r="F6059" s="417" t="inlineStr">
        <is>
          <t>West Midlands</t>
        </is>
      </c>
      <c r="G6059" s="380" t="inlineStr">
        <is>
          <t>RT Urban Big</t>
        </is>
      </c>
      <c r="H6059" s="413" t="inlineStr">
        <is>
          <t>Other Urban</t>
        </is>
      </c>
    </row>
    <row r="6060" ht="15.75" customFormat="1" customHeight="1" s="41">
      <c r="B6060" s="416" t="inlineStr">
        <is>
          <t>E02006189</t>
        </is>
      </c>
      <c r="C6060" s="417" t="inlineStr">
        <is>
          <t>Stafford 002</t>
        </is>
      </c>
      <c r="D6060" s="417" t="inlineStr">
        <is>
          <t>E07000197</t>
        </is>
      </c>
      <c r="E6060" s="417" t="inlineStr">
        <is>
          <t>Stafford</t>
        </is>
      </c>
      <c r="F6060" s="417" t="inlineStr">
        <is>
          <t>West Midlands</t>
        </is>
      </c>
      <c r="G6060" s="380" t="inlineStr">
        <is>
          <t>RT Rural</t>
        </is>
      </c>
      <c r="H6060" s="413" t="inlineStr">
        <is>
          <t>Rural</t>
        </is>
      </c>
    </row>
    <row r="6061" ht="15.75" customFormat="1" customHeight="1" s="41">
      <c r="B6061" s="416" t="inlineStr">
        <is>
          <t>E02006190</t>
        </is>
      </c>
      <c r="C6061" s="417" t="inlineStr">
        <is>
          <t>Stafford 003</t>
        </is>
      </c>
      <c r="D6061" s="417" t="inlineStr">
        <is>
          <t>E07000197</t>
        </is>
      </c>
      <c r="E6061" s="417" t="inlineStr">
        <is>
          <t>Stafford</t>
        </is>
      </c>
      <c r="F6061" s="417" t="inlineStr">
        <is>
          <t>West Midlands</t>
        </is>
      </c>
      <c r="G6061" s="380" t="inlineStr">
        <is>
          <t>RT Urban Small</t>
        </is>
      </c>
      <c r="H6061" s="413" t="inlineStr">
        <is>
          <t>Other Urban</t>
        </is>
      </c>
    </row>
    <row r="6062" ht="15.75" customFormat="1" customHeight="1" s="41">
      <c r="B6062" s="416" t="inlineStr">
        <is>
          <t>E02006191</t>
        </is>
      </c>
      <c r="C6062" s="417" t="inlineStr">
        <is>
          <t>Stafford 004</t>
        </is>
      </c>
      <c r="D6062" s="417" t="inlineStr">
        <is>
          <t>E07000197</t>
        </is>
      </c>
      <c r="E6062" s="417" t="inlineStr">
        <is>
          <t>Stafford</t>
        </is>
      </c>
      <c r="F6062" s="417" t="inlineStr">
        <is>
          <t>West Midlands</t>
        </is>
      </c>
      <c r="G6062" s="380" t="inlineStr">
        <is>
          <t>RT Rural</t>
        </is>
      </c>
      <c r="H6062" s="413" t="inlineStr">
        <is>
          <t>Rural</t>
        </is>
      </c>
    </row>
    <row r="6063" ht="15.75" customFormat="1" customHeight="1" s="41">
      <c r="B6063" s="416" t="inlineStr">
        <is>
          <t>E02006192</t>
        </is>
      </c>
      <c r="C6063" s="417" t="inlineStr">
        <is>
          <t>Stafford 005</t>
        </is>
      </c>
      <c r="D6063" s="417" t="inlineStr">
        <is>
          <t>E07000197</t>
        </is>
      </c>
      <c r="E6063" s="417" t="inlineStr">
        <is>
          <t>Stafford</t>
        </is>
      </c>
      <c r="F6063" s="417" t="inlineStr">
        <is>
          <t>West Midlands</t>
        </is>
      </c>
      <c r="G6063" s="380" t="inlineStr">
        <is>
          <t>RT Rural</t>
        </is>
      </c>
      <c r="H6063" s="413" t="inlineStr">
        <is>
          <t>Rural</t>
        </is>
      </c>
    </row>
    <row r="6064" ht="15.75" customFormat="1" customHeight="1" s="41">
      <c r="B6064" s="416" t="inlineStr">
        <is>
          <t>E02006193</t>
        </is>
      </c>
      <c r="C6064" s="417" t="inlineStr">
        <is>
          <t>Stafford 006</t>
        </is>
      </c>
      <c r="D6064" s="417" t="inlineStr">
        <is>
          <t>E07000197</t>
        </is>
      </c>
      <c r="E6064" s="417" t="inlineStr">
        <is>
          <t>Stafford</t>
        </is>
      </c>
      <c r="F6064" s="417" t="inlineStr">
        <is>
          <t>West Midlands</t>
        </is>
      </c>
      <c r="G6064" s="380" t="inlineStr">
        <is>
          <t>RT Rural</t>
        </is>
      </c>
      <c r="H6064" s="413" t="inlineStr">
        <is>
          <t>Rural</t>
        </is>
      </c>
    </row>
    <row r="6065" ht="15.75" customFormat="1" customHeight="1" s="41">
      <c r="B6065" s="416" t="inlineStr">
        <is>
          <t>E02006194</t>
        </is>
      </c>
      <c r="C6065" s="417" t="inlineStr">
        <is>
          <t>Stafford 007</t>
        </is>
      </c>
      <c r="D6065" s="417" t="inlineStr">
        <is>
          <t>E07000197</t>
        </is>
      </c>
      <c r="E6065" s="417" t="inlineStr">
        <is>
          <t>Stafford</t>
        </is>
      </c>
      <c r="F6065" s="417" t="inlineStr">
        <is>
          <t>West Midlands</t>
        </is>
      </c>
      <c r="G6065" s="380" t="inlineStr">
        <is>
          <t>RT Urban Medium</t>
        </is>
      </c>
      <c r="H6065" s="413" t="inlineStr">
        <is>
          <t>Other Urban</t>
        </is>
      </c>
    </row>
    <row r="6066" ht="15.75" customFormat="1" customHeight="1" s="41">
      <c r="B6066" s="416" t="inlineStr">
        <is>
          <t>E02006195</t>
        </is>
      </c>
      <c r="C6066" s="417" t="inlineStr">
        <is>
          <t>Stafford 008</t>
        </is>
      </c>
      <c r="D6066" s="417" t="inlineStr">
        <is>
          <t>E07000197</t>
        </is>
      </c>
      <c r="E6066" s="417" t="inlineStr">
        <is>
          <t>Stafford</t>
        </is>
      </c>
      <c r="F6066" s="417" t="inlineStr">
        <is>
          <t>West Midlands</t>
        </is>
      </c>
      <c r="G6066" s="380" t="inlineStr">
        <is>
          <t>RT Rural</t>
        </is>
      </c>
      <c r="H6066" s="413" t="inlineStr">
        <is>
          <t>Rural</t>
        </is>
      </c>
    </row>
    <row r="6067" ht="15.75" customFormat="1" customHeight="1" s="41">
      <c r="B6067" s="416" t="inlineStr">
        <is>
          <t>E02006196</t>
        </is>
      </c>
      <c r="C6067" s="417" t="inlineStr">
        <is>
          <t>Stafford 009</t>
        </is>
      </c>
      <c r="D6067" s="417" t="inlineStr">
        <is>
          <t>E07000197</t>
        </is>
      </c>
      <c r="E6067" s="417" t="inlineStr">
        <is>
          <t>Stafford</t>
        </is>
      </c>
      <c r="F6067" s="417" t="inlineStr">
        <is>
          <t>West Midlands</t>
        </is>
      </c>
      <c r="G6067" s="380" t="inlineStr">
        <is>
          <t>RT Urban Medium</t>
        </is>
      </c>
      <c r="H6067" s="413" t="inlineStr">
        <is>
          <t>Other Urban</t>
        </is>
      </c>
    </row>
    <row r="6068" ht="15.75" customFormat="1" customHeight="1" s="41">
      <c r="B6068" s="416" t="inlineStr">
        <is>
          <t>E02006197</t>
        </is>
      </c>
      <c r="C6068" s="417" t="inlineStr">
        <is>
          <t>Stafford 010</t>
        </is>
      </c>
      <c r="D6068" s="417" t="inlineStr">
        <is>
          <t>E07000197</t>
        </is>
      </c>
      <c r="E6068" s="417" t="inlineStr">
        <is>
          <t>Stafford</t>
        </is>
      </c>
      <c r="F6068" s="417" t="inlineStr">
        <is>
          <t>West Midlands</t>
        </is>
      </c>
      <c r="G6068" s="380" t="inlineStr">
        <is>
          <t>RT Urban Medium</t>
        </is>
      </c>
      <c r="H6068" s="413" t="inlineStr">
        <is>
          <t>Other Urban</t>
        </is>
      </c>
    </row>
    <row r="6069" ht="15.75" customFormat="1" customHeight="1" s="41">
      <c r="B6069" s="416" t="inlineStr">
        <is>
          <t>E02006198</t>
        </is>
      </c>
      <c r="C6069" s="417" t="inlineStr">
        <is>
          <t>Stafford 011</t>
        </is>
      </c>
      <c r="D6069" s="417" t="inlineStr">
        <is>
          <t>E07000197</t>
        </is>
      </c>
      <c r="E6069" s="417" t="inlineStr">
        <is>
          <t>Stafford</t>
        </is>
      </c>
      <c r="F6069" s="417" t="inlineStr">
        <is>
          <t>West Midlands</t>
        </is>
      </c>
      <c r="G6069" s="380" t="inlineStr">
        <is>
          <t>RT Urban Medium</t>
        </is>
      </c>
      <c r="H6069" s="413" t="inlineStr">
        <is>
          <t>Other Urban</t>
        </is>
      </c>
    </row>
    <row r="6070" ht="15.75" customFormat="1" customHeight="1" s="41">
      <c r="B6070" s="416" t="inlineStr">
        <is>
          <t>E02006199</t>
        </is>
      </c>
      <c r="C6070" s="417" t="inlineStr">
        <is>
          <t>Stafford 012</t>
        </is>
      </c>
      <c r="D6070" s="417" t="inlineStr">
        <is>
          <t>E07000197</t>
        </is>
      </c>
      <c r="E6070" s="417" t="inlineStr">
        <is>
          <t>Stafford</t>
        </is>
      </c>
      <c r="F6070" s="417" t="inlineStr">
        <is>
          <t>West Midlands</t>
        </is>
      </c>
      <c r="G6070" s="380" t="inlineStr">
        <is>
          <t>RT Rural</t>
        </is>
      </c>
      <c r="H6070" s="413" t="inlineStr">
        <is>
          <t>Rural</t>
        </is>
      </c>
    </row>
    <row r="6071" ht="15.75" customFormat="1" customHeight="1" s="41">
      <c r="B6071" s="416" t="inlineStr">
        <is>
          <t>E02006200</t>
        </is>
      </c>
      <c r="C6071" s="417" t="inlineStr">
        <is>
          <t>Stafford 013</t>
        </is>
      </c>
      <c r="D6071" s="417" t="inlineStr">
        <is>
          <t>E07000197</t>
        </is>
      </c>
      <c r="E6071" s="417" t="inlineStr">
        <is>
          <t>Stafford</t>
        </is>
      </c>
      <c r="F6071" s="417" t="inlineStr">
        <is>
          <t>West Midlands</t>
        </is>
      </c>
      <c r="G6071" s="380" t="inlineStr">
        <is>
          <t>RT Urban Medium</t>
        </is>
      </c>
      <c r="H6071" s="413" t="inlineStr">
        <is>
          <t>Other Urban</t>
        </is>
      </c>
    </row>
    <row r="6072" ht="15.75" customFormat="1" customHeight="1" s="41">
      <c r="B6072" s="416" t="inlineStr">
        <is>
          <t>E02006201</t>
        </is>
      </c>
      <c r="C6072" s="417" t="inlineStr">
        <is>
          <t>Stafford 014</t>
        </is>
      </c>
      <c r="D6072" s="417" t="inlineStr">
        <is>
          <t>E07000197</t>
        </is>
      </c>
      <c r="E6072" s="417" t="inlineStr">
        <is>
          <t>Stafford</t>
        </is>
      </c>
      <c r="F6072" s="417" t="inlineStr">
        <is>
          <t>West Midlands</t>
        </is>
      </c>
      <c r="G6072" s="380" t="inlineStr">
        <is>
          <t>RT Urban Medium</t>
        </is>
      </c>
      <c r="H6072" s="413" t="inlineStr">
        <is>
          <t>Other Urban</t>
        </is>
      </c>
    </row>
    <row r="6073" ht="15.75" customFormat="1" customHeight="1" s="41">
      <c r="B6073" s="416" t="inlineStr">
        <is>
          <t>E02006202</t>
        </is>
      </c>
      <c r="C6073" s="417" t="inlineStr">
        <is>
          <t>Stafford 015</t>
        </is>
      </c>
      <c r="D6073" s="417" t="inlineStr">
        <is>
          <t>E07000197</t>
        </is>
      </c>
      <c r="E6073" s="417" t="inlineStr">
        <is>
          <t>Stafford</t>
        </is>
      </c>
      <c r="F6073" s="417" t="inlineStr">
        <is>
          <t>West Midlands</t>
        </is>
      </c>
      <c r="G6073" s="380" t="inlineStr">
        <is>
          <t>RT Rural</t>
        </is>
      </c>
      <c r="H6073" s="413" t="inlineStr">
        <is>
          <t>Rural</t>
        </is>
      </c>
    </row>
    <row r="6074" ht="15.75" customFormat="1" customHeight="1" s="41">
      <c r="B6074" s="416" t="inlineStr">
        <is>
          <t>E02006203</t>
        </is>
      </c>
      <c r="C6074" s="417" t="inlineStr">
        <is>
          <t>Stafford 016</t>
        </is>
      </c>
      <c r="D6074" s="417" t="inlineStr">
        <is>
          <t>E07000197</t>
        </is>
      </c>
      <c r="E6074" s="417" t="inlineStr">
        <is>
          <t>Stafford</t>
        </is>
      </c>
      <c r="F6074" s="417" t="inlineStr">
        <is>
          <t>West Midlands</t>
        </is>
      </c>
      <c r="G6074" s="380" t="inlineStr">
        <is>
          <t>RT Urban Medium</t>
        </is>
      </c>
      <c r="H6074" s="413" t="inlineStr">
        <is>
          <t>Other Urban</t>
        </is>
      </c>
    </row>
    <row r="6075" ht="15.75" customFormat="1" customHeight="1" s="41">
      <c r="B6075" s="416" t="inlineStr">
        <is>
          <t>E02006204</t>
        </is>
      </c>
      <c r="C6075" s="417" t="inlineStr">
        <is>
          <t>Staffordshire Moorlands 001</t>
        </is>
      </c>
      <c r="D6075" s="417" t="inlineStr">
        <is>
          <t>E07000198</t>
        </is>
      </c>
      <c r="E6075" s="417" t="inlineStr">
        <is>
          <t>Staffordshire Moorlands</t>
        </is>
      </c>
      <c r="F6075" s="417" t="inlineStr">
        <is>
          <t>West Midlands</t>
        </is>
      </c>
      <c r="G6075" s="380" t="inlineStr">
        <is>
          <t>RT Rural</t>
        </is>
      </c>
      <c r="H6075" s="413" t="inlineStr">
        <is>
          <t>Rural</t>
        </is>
      </c>
    </row>
    <row r="6076" ht="15.75" customFormat="1" customHeight="1" s="41">
      <c r="B6076" s="416" t="inlineStr">
        <is>
          <t>E02006205</t>
        </is>
      </c>
      <c r="C6076" s="417" t="inlineStr">
        <is>
          <t>Staffordshire Moorlands 002</t>
        </is>
      </c>
      <c r="D6076" s="417" t="inlineStr">
        <is>
          <t>E07000198</t>
        </is>
      </c>
      <c r="E6076" s="417" t="inlineStr">
        <is>
          <t>Staffordshire Moorlands</t>
        </is>
      </c>
      <c r="F6076" s="417" t="inlineStr">
        <is>
          <t>West Midlands</t>
        </is>
      </c>
      <c r="G6076" s="380" t="inlineStr">
        <is>
          <t>RT Rural</t>
        </is>
      </c>
      <c r="H6076" s="413" t="inlineStr">
        <is>
          <t>Rural</t>
        </is>
      </c>
    </row>
    <row r="6077" ht="15.75" customFormat="1" customHeight="1" s="41">
      <c r="B6077" s="416" t="inlineStr">
        <is>
          <t>E02006206</t>
        </is>
      </c>
      <c r="C6077" s="417" t="inlineStr">
        <is>
          <t>Staffordshire Moorlands 003</t>
        </is>
      </c>
      <c r="D6077" s="417" t="inlineStr">
        <is>
          <t>E07000198</t>
        </is>
      </c>
      <c r="E6077" s="417" t="inlineStr">
        <is>
          <t>Staffordshire Moorlands</t>
        </is>
      </c>
      <c r="F6077" s="417" t="inlineStr">
        <is>
          <t>West Midlands</t>
        </is>
      </c>
      <c r="G6077" s="380" t="inlineStr">
        <is>
          <t>RT Rural</t>
        </is>
      </c>
      <c r="H6077" s="413" t="inlineStr">
        <is>
          <t>Rural</t>
        </is>
      </c>
    </row>
    <row r="6078" ht="15.75" customFormat="1" customHeight="1" s="41">
      <c r="B6078" s="416" t="inlineStr">
        <is>
          <t>E02006207</t>
        </is>
      </c>
      <c r="C6078" s="417" t="inlineStr">
        <is>
          <t>Staffordshire Moorlands 004</t>
        </is>
      </c>
      <c r="D6078" s="417" t="inlineStr">
        <is>
          <t>E07000198</t>
        </is>
      </c>
      <c r="E6078" s="417" t="inlineStr">
        <is>
          <t>Staffordshire Moorlands</t>
        </is>
      </c>
      <c r="F6078" s="417" t="inlineStr">
        <is>
          <t>West Midlands</t>
        </is>
      </c>
      <c r="G6078" s="380" t="inlineStr">
        <is>
          <t>RT Rural</t>
        </is>
      </c>
      <c r="H6078" s="413" t="inlineStr">
        <is>
          <t>Rural</t>
        </is>
      </c>
    </row>
    <row r="6079" ht="15.75" customFormat="1" customHeight="1" s="41">
      <c r="B6079" s="416" t="inlineStr">
        <is>
          <t>E02006208</t>
        </is>
      </c>
      <c r="C6079" s="417" t="inlineStr">
        <is>
          <t>Staffordshire Moorlands 005</t>
        </is>
      </c>
      <c r="D6079" s="417" t="inlineStr">
        <is>
          <t>E07000198</t>
        </is>
      </c>
      <c r="E6079" s="417" t="inlineStr">
        <is>
          <t>Staffordshire Moorlands</t>
        </is>
      </c>
      <c r="F6079" s="417" t="inlineStr">
        <is>
          <t>West Midlands</t>
        </is>
      </c>
      <c r="G6079" s="380" t="inlineStr">
        <is>
          <t>RT Urban Small</t>
        </is>
      </c>
      <c r="H6079" s="413" t="inlineStr">
        <is>
          <t>Other Urban</t>
        </is>
      </c>
    </row>
    <row r="6080" ht="15.75" customFormat="1" customHeight="1" s="41">
      <c r="B6080" s="416" t="inlineStr">
        <is>
          <t>E02006209</t>
        </is>
      </c>
      <c r="C6080" s="417" t="inlineStr">
        <is>
          <t>Staffordshire Moorlands 006</t>
        </is>
      </c>
      <c r="D6080" s="417" t="inlineStr">
        <is>
          <t>E07000198</t>
        </is>
      </c>
      <c r="E6080" s="417" t="inlineStr">
        <is>
          <t>Staffordshire Moorlands</t>
        </is>
      </c>
      <c r="F6080" s="417" t="inlineStr">
        <is>
          <t>West Midlands</t>
        </is>
      </c>
      <c r="G6080" s="380" t="inlineStr">
        <is>
          <t>RT Urban Small</t>
        </is>
      </c>
      <c r="H6080" s="413" t="inlineStr">
        <is>
          <t>Other Urban</t>
        </is>
      </c>
    </row>
    <row r="6081" ht="15.75" customFormat="1" customHeight="1" s="41">
      <c r="B6081" s="416" t="inlineStr">
        <is>
          <t>E02006210</t>
        </is>
      </c>
      <c r="C6081" s="417" t="inlineStr">
        <is>
          <t>Staffordshire Moorlands 007</t>
        </is>
      </c>
      <c r="D6081" s="417" t="inlineStr">
        <is>
          <t>E07000198</t>
        </is>
      </c>
      <c r="E6081" s="417" t="inlineStr">
        <is>
          <t>Staffordshire Moorlands</t>
        </is>
      </c>
      <c r="F6081" s="417" t="inlineStr">
        <is>
          <t>West Midlands</t>
        </is>
      </c>
      <c r="G6081" s="380" t="inlineStr">
        <is>
          <t>RT Rural</t>
        </is>
      </c>
      <c r="H6081" s="413" t="inlineStr">
        <is>
          <t>Rural</t>
        </is>
      </c>
    </row>
    <row r="6082" ht="15.75" customFormat="1" customHeight="1" s="41">
      <c r="B6082" s="416" t="inlineStr">
        <is>
          <t>E02006211</t>
        </is>
      </c>
      <c r="C6082" s="417" t="inlineStr">
        <is>
          <t>Staffordshire Moorlands 008</t>
        </is>
      </c>
      <c r="D6082" s="417" t="inlineStr">
        <is>
          <t>E07000198</t>
        </is>
      </c>
      <c r="E6082" s="417" t="inlineStr">
        <is>
          <t>Staffordshire Moorlands</t>
        </is>
      </c>
      <c r="F6082" s="417" t="inlineStr">
        <is>
          <t>West Midlands</t>
        </is>
      </c>
      <c r="G6082" s="380" t="inlineStr">
        <is>
          <t>RT Rural</t>
        </is>
      </c>
      <c r="H6082" s="413" t="inlineStr">
        <is>
          <t>Rural</t>
        </is>
      </c>
    </row>
    <row r="6083" ht="15.75" customFormat="1" customHeight="1" s="41">
      <c r="B6083" s="416" t="inlineStr">
        <is>
          <t>E02006212</t>
        </is>
      </c>
      <c r="C6083" s="417" t="inlineStr">
        <is>
          <t>Staffordshire Moorlands 009</t>
        </is>
      </c>
      <c r="D6083" s="417" t="inlineStr">
        <is>
          <t>E07000198</t>
        </is>
      </c>
      <c r="E6083" s="417" t="inlineStr">
        <is>
          <t>Staffordshire Moorlands</t>
        </is>
      </c>
      <c r="F6083" s="417" t="inlineStr">
        <is>
          <t>West Midlands</t>
        </is>
      </c>
      <c r="G6083" s="380" t="inlineStr">
        <is>
          <t>RT Rural</t>
        </is>
      </c>
      <c r="H6083" s="413" t="inlineStr">
        <is>
          <t>Rural</t>
        </is>
      </c>
    </row>
    <row r="6084" ht="15.75" customFormat="1" customHeight="1" s="41">
      <c r="B6084" s="416" t="inlineStr">
        <is>
          <t>E02006213</t>
        </is>
      </c>
      <c r="C6084" s="417" t="inlineStr">
        <is>
          <t>Staffordshire Moorlands 010</t>
        </is>
      </c>
      <c r="D6084" s="417" t="inlineStr">
        <is>
          <t>E07000198</t>
        </is>
      </c>
      <c r="E6084" s="417" t="inlineStr">
        <is>
          <t>Staffordshire Moorlands</t>
        </is>
      </c>
      <c r="F6084" s="417" t="inlineStr">
        <is>
          <t>West Midlands</t>
        </is>
      </c>
      <c r="G6084" s="380" t="inlineStr">
        <is>
          <t>RT Rural</t>
        </is>
      </c>
      <c r="H6084" s="413" t="inlineStr">
        <is>
          <t>Rural</t>
        </is>
      </c>
    </row>
    <row r="6085" ht="15.75" customFormat="1" customHeight="1" s="41">
      <c r="B6085" s="416" t="inlineStr">
        <is>
          <t>E02006214</t>
        </is>
      </c>
      <c r="C6085" s="417" t="inlineStr">
        <is>
          <t>Staffordshire Moorlands 011</t>
        </is>
      </c>
      <c r="D6085" s="417" t="inlineStr">
        <is>
          <t>E07000198</t>
        </is>
      </c>
      <c r="E6085" s="417" t="inlineStr">
        <is>
          <t>Staffordshire Moorlands</t>
        </is>
      </c>
      <c r="F6085" s="417" t="inlineStr">
        <is>
          <t>West Midlands</t>
        </is>
      </c>
      <c r="G6085" s="380" t="inlineStr">
        <is>
          <t>RT Rural</t>
        </is>
      </c>
      <c r="H6085" s="413" t="inlineStr">
        <is>
          <t>Rural</t>
        </is>
      </c>
    </row>
    <row r="6086" ht="15.75" customFormat="1" customHeight="1" s="41">
      <c r="B6086" s="416" t="inlineStr">
        <is>
          <t>E02006215</t>
        </is>
      </c>
      <c r="C6086" s="417" t="inlineStr">
        <is>
          <t>Staffordshire Moorlands 012</t>
        </is>
      </c>
      <c r="D6086" s="417" t="inlineStr">
        <is>
          <t>E07000198</t>
        </is>
      </c>
      <c r="E6086" s="417" t="inlineStr">
        <is>
          <t>Staffordshire Moorlands</t>
        </is>
      </c>
      <c r="F6086" s="417" t="inlineStr">
        <is>
          <t>West Midlands</t>
        </is>
      </c>
      <c r="G6086" s="380" t="inlineStr">
        <is>
          <t>RT Rural</t>
        </is>
      </c>
      <c r="H6086" s="413" t="inlineStr">
        <is>
          <t>Rural</t>
        </is>
      </c>
    </row>
    <row r="6087" ht="15.75" customFormat="1" customHeight="1" s="41">
      <c r="B6087" s="416" t="inlineStr">
        <is>
          <t>E02006216</t>
        </is>
      </c>
      <c r="C6087" s="417" t="inlineStr">
        <is>
          <t>Staffordshire Moorlands 013</t>
        </is>
      </c>
      <c r="D6087" s="417" t="inlineStr">
        <is>
          <t>E07000198</t>
        </is>
      </c>
      <c r="E6087" s="417" t="inlineStr">
        <is>
          <t>Staffordshire Moorlands</t>
        </is>
      </c>
      <c r="F6087" s="417" t="inlineStr">
        <is>
          <t>West Midlands</t>
        </is>
      </c>
      <c r="G6087" s="380" t="inlineStr">
        <is>
          <t>RT Rural</t>
        </is>
      </c>
      <c r="H6087" s="413" t="inlineStr">
        <is>
          <t>Rural</t>
        </is>
      </c>
    </row>
    <row r="6088" ht="15.75" customFormat="1" customHeight="1" s="41">
      <c r="B6088" s="416" t="inlineStr">
        <is>
          <t>E02006217</t>
        </is>
      </c>
      <c r="C6088" s="417" t="inlineStr">
        <is>
          <t>Tamworth 001</t>
        </is>
      </c>
      <c r="D6088" s="417" t="inlineStr">
        <is>
          <t>E07000199</t>
        </is>
      </c>
      <c r="E6088" s="417" t="inlineStr">
        <is>
          <t>Tamworth</t>
        </is>
      </c>
      <c r="F6088" s="417" t="inlineStr">
        <is>
          <t>West Midlands</t>
        </is>
      </c>
      <c r="G6088" s="380" t="inlineStr">
        <is>
          <t>RT Urban Medium</t>
        </is>
      </c>
      <c r="H6088" s="413" t="inlineStr">
        <is>
          <t>Other Urban</t>
        </is>
      </c>
    </row>
    <row r="6089" ht="15.75" customFormat="1" customHeight="1" s="41">
      <c r="B6089" s="416" t="inlineStr">
        <is>
          <t>E02006218</t>
        </is>
      </c>
      <c r="C6089" s="417" t="inlineStr">
        <is>
          <t>Tamworth 002</t>
        </is>
      </c>
      <c r="D6089" s="417" t="inlineStr">
        <is>
          <t>E07000199</t>
        </is>
      </c>
      <c r="E6089" s="417" t="inlineStr">
        <is>
          <t>Tamworth</t>
        </is>
      </c>
      <c r="F6089" s="417" t="inlineStr">
        <is>
          <t>West Midlands</t>
        </is>
      </c>
      <c r="G6089" s="380" t="inlineStr">
        <is>
          <t>RT Urban Medium</t>
        </is>
      </c>
      <c r="H6089" s="413" t="inlineStr">
        <is>
          <t>Other Urban</t>
        </is>
      </c>
    </row>
    <row r="6090" ht="15.75" customFormat="1" customHeight="1" s="41">
      <c r="B6090" s="416" t="inlineStr">
        <is>
          <t>E02006219</t>
        </is>
      </c>
      <c r="C6090" s="417" t="inlineStr">
        <is>
          <t>Tamworth 003</t>
        </is>
      </c>
      <c r="D6090" s="417" t="inlineStr">
        <is>
          <t>E07000199</t>
        </is>
      </c>
      <c r="E6090" s="417" t="inlineStr">
        <is>
          <t>Tamworth</t>
        </is>
      </c>
      <c r="F6090" s="417" t="inlineStr">
        <is>
          <t>West Midlands</t>
        </is>
      </c>
      <c r="G6090" s="380" t="inlineStr">
        <is>
          <t>RT Urban Medium</t>
        </is>
      </c>
      <c r="H6090" s="413" t="inlineStr">
        <is>
          <t>Other Urban</t>
        </is>
      </c>
    </row>
    <row r="6091" ht="15.75" customFormat="1" customHeight="1" s="41">
      <c r="B6091" s="416" t="inlineStr">
        <is>
          <t>E02006220</t>
        </is>
      </c>
      <c r="C6091" s="417" t="inlineStr">
        <is>
          <t>Tamworth 004</t>
        </is>
      </c>
      <c r="D6091" s="417" t="inlineStr">
        <is>
          <t>E07000199</t>
        </is>
      </c>
      <c r="E6091" s="417" t="inlineStr">
        <is>
          <t>Tamworth</t>
        </is>
      </c>
      <c r="F6091" s="417" t="inlineStr">
        <is>
          <t>West Midlands</t>
        </is>
      </c>
      <c r="G6091" s="380" t="inlineStr">
        <is>
          <t>RT Urban Medium</t>
        </is>
      </c>
      <c r="H6091" s="413" t="inlineStr">
        <is>
          <t>Other Urban</t>
        </is>
      </c>
    </row>
    <row r="6092" ht="15.75" customFormat="1" customHeight="1" s="41">
      <c r="B6092" s="416" t="inlineStr">
        <is>
          <t>E02006221</t>
        </is>
      </c>
      <c r="C6092" s="417" t="inlineStr">
        <is>
          <t>Tamworth 005</t>
        </is>
      </c>
      <c r="D6092" s="417" t="inlineStr">
        <is>
          <t>E07000199</t>
        </is>
      </c>
      <c r="E6092" s="417" t="inlineStr">
        <is>
          <t>Tamworth</t>
        </is>
      </c>
      <c r="F6092" s="417" t="inlineStr">
        <is>
          <t>West Midlands</t>
        </is>
      </c>
      <c r="G6092" s="380" t="inlineStr">
        <is>
          <t>RT Urban Medium</t>
        </is>
      </c>
      <c r="H6092" s="413" t="inlineStr">
        <is>
          <t>Other Urban</t>
        </is>
      </c>
    </row>
    <row r="6093" ht="15.75" customFormat="1" customHeight="1" s="41">
      <c r="B6093" s="416" t="inlineStr">
        <is>
          <t>E02006222</t>
        </is>
      </c>
      <c r="C6093" s="417" t="inlineStr">
        <is>
          <t>Tamworth 006</t>
        </is>
      </c>
      <c r="D6093" s="417" t="inlineStr">
        <is>
          <t>E07000199</t>
        </is>
      </c>
      <c r="E6093" s="417" t="inlineStr">
        <is>
          <t>Tamworth</t>
        </is>
      </c>
      <c r="F6093" s="417" t="inlineStr">
        <is>
          <t>West Midlands</t>
        </is>
      </c>
      <c r="G6093" s="380" t="inlineStr">
        <is>
          <t>RT Urban Medium</t>
        </is>
      </c>
      <c r="H6093" s="413" t="inlineStr">
        <is>
          <t>Other Urban</t>
        </is>
      </c>
    </row>
    <row r="6094" ht="15.75" customFormat="1" customHeight="1" s="41">
      <c r="B6094" s="416" t="inlineStr">
        <is>
          <t>E02006223</t>
        </is>
      </c>
      <c r="C6094" s="417" t="inlineStr">
        <is>
          <t>Tamworth 007</t>
        </is>
      </c>
      <c r="D6094" s="417" t="inlineStr">
        <is>
          <t>E07000199</t>
        </is>
      </c>
      <c r="E6094" s="417" t="inlineStr">
        <is>
          <t>Tamworth</t>
        </is>
      </c>
      <c r="F6094" s="417" t="inlineStr">
        <is>
          <t>West Midlands</t>
        </is>
      </c>
      <c r="G6094" s="380" t="inlineStr">
        <is>
          <t>RT Urban Medium</t>
        </is>
      </c>
      <c r="H6094" s="413" t="inlineStr">
        <is>
          <t>Other Urban</t>
        </is>
      </c>
    </row>
    <row r="6095" ht="15.75" customFormat="1" customHeight="1" s="41">
      <c r="B6095" s="416" t="inlineStr">
        <is>
          <t>E02006224</t>
        </is>
      </c>
      <c r="C6095" s="417" t="inlineStr">
        <is>
          <t>Tamworth 008</t>
        </is>
      </c>
      <c r="D6095" s="417" t="inlineStr">
        <is>
          <t>E07000199</t>
        </is>
      </c>
      <c r="E6095" s="417" t="inlineStr">
        <is>
          <t>Tamworth</t>
        </is>
      </c>
      <c r="F6095" s="417" t="inlineStr">
        <is>
          <t>West Midlands</t>
        </is>
      </c>
      <c r="G6095" s="380" t="inlineStr">
        <is>
          <t>RT Urban Medium</t>
        </is>
      </c>
      <c r="H6095" s="413" t="inlineStr">
        <is>
          <t>Other Urban</t>
        </is>
      </c>
    </row>
    <row r="6096" ht="15.75" customFormat="1" customHeight="1" s="41">
      <c r="B6096" s="416" t="inlineStr">
        <is>
          <t>E02006225</t>
        </is>
      </c>
      <c r="C6096" s="417" t="inlineStr">
        <is>
          <t>Tamworth 009</t>
        </is>
      </c>
      <c r="D6096" s="417" t="inlineStr">
        <is>
          <t>E07000199</t>
        </is>
      </c>
      <c r="E6096" s="417" t="inlineStr">
        <is>
          <t>Tamworth</t>
        </is>
      </c>
      <c r="F6096" s="417" t="inlineStr">
        <is>
          <t>West Midlands</t>
        </is>
      </c>
      <c r="G6096" s="380" t="inlineStr">
        <is>
          <t>RT Urban Medium</t>
        </is>
      </c>
      <c r="H6096" s="413" t="inlineStr">
        <is>
          <t>Other Urban</t>
        </is>
      </c>
    </row>
    <row r="6097" ht="15.75" customFormat="1" customHeight="1" s="41">
      <c r="B6097" s="416" t="inlineStr">
        <is>
          <t>E02006226</t>
        </is>
      </c>
      <c r="C6097" s="417" t="inlineStr">
        <is>
          <t>Tamworth 010</t>
        </is>
      </c>
      <c r="D6097" s="417" t="inlineStr">
        <is>
          <t>E07000199</t>
        </is>
      </c>
      <c r="E6097" s="417" t="inlineStr">
        <is>
          <t>Tamworth</t>
        </is>
      </c>
      <c r="F6097" s="417" t="inlineStr">
        <is>
          <t>West Midlands</t>
        </is>
      </c>
      <c r="G6097" s="380" t="inlineStr">
        <is>
          <t>RT Urban Medium</t>
        </is>
      </c>
      <c r="H6097" s="413" t="inlineStr">
        <is>
          <t>Other Urban</t>
        </is>
      </c>
    </row>
    <row r="6098" ht="15.75" customFormat="1" customHeight="1" s="41">
      <c r="B6098" s="416" t="inlineStr">
        <is>
          <t>E02006227</t>
        </is>
      </c>
      <c r="C6098" s="417" t="inlineStr">
        <is>
          <t>Babergh 001</t>
        </is>
      </c>
      <c r="D6098" s="417" t="inlineStr">
        <is>
          <t>E07000200</t>
        </is>
      </c>
      <c r="E6098" s="417" t="inlineStr">
        <is>
          <t>Babergh</t>
        </is>
      </c>
      <c r="F6098" s="417" t="inlineStr">
        <is>
          <t>South East</t>
        </is>
      </c>
      <c r="G6098" s="380" t="inlineStr">
        <is>
          <t>RT Rural</t>
        </is>
      </c>
      <c r="H6098" s="413" t="inlineStr">
        <is>
          <t>Rural</t>
        </is>
      </c>
    </row>
    <row r="6099" ht="15.75" customFormat="1" customHeight="1" s="41">
      <c r="B6099" s="416" t="inlineStr">
        <is>
          <t>E02006228</t>
        </is>
      </c>
      <c r="C6099" s="417" t="inlineStr">
        <is>
          <t>Babergh 002</t>
        </is>
      </c>
      <c r="D6099" s="417" t="inlineStr">
        <is>
          <t>E07000200</t>
        </is>
      </c>
      <c r="E6099" s="417" t="inlineStr">
        <is>
          <t>Babergh</t>
        </is>
      </c>
      <c r="F6099" s="417" t="inlineStr">
        <is>
          <t>South East</t>
        </is>
      </c>
      <c r="G6099" s="380" t="inlineStr">
        <is>
          <t>RT Rural</t>
        </is>
      </c>
      <c r="H6099" s="413" t="inlineStr">
        <is>
          <t>Rural</t>
        </is>
      </c>
    </row>
    <row r="6100" ht="15.75" customFormat="1" customHeight="1" s="41">
      <c r="B6100" s="416" t="inlineStr">
        <is>
          <t>E02006229</t>
        </is>
      </c>
      <c r="C6100" s="417" t="inlineStr">
        <is>
          <t>Babergh 003</t>
        </is>
      </c>
      <c r="D6100" s="417" t="inlineStr">
        <is>
          <t>E07000200</t>
        </is>
      </c>
      <c r="E6100" s="417" t="inlineStr">
        <is>
          <t>Babergh</t>
        </is>
      </c>
      <c r="F6100" s="417" t="inlineStr">
        <is>
          <t>South East</t>
        </is>
      </c>
      <c r="G6100" s="380" t="inlineStr">
        <is>
          <t>RT Rural</t>
        </is>
      </c>
      <c r="H6100" s="413" t="inlineStr">
        <is>
          <t>Rural</t>
        </is>
      </c>
    </row>
    <row r="6101" ht="15.75" customFormat="1" customHeight="1" s="41">
      <c r="B6101" s="416" t="inlineStr">
        <is>
          <t>E02006230</t>
        </is>
      </c>
      <c r="C6101" s="417" t="inlineStr">
        <is>
          <t>Babergh 004</t>
        </is>
      </c>
      <c r="D6101" s="417" t="inlineStr">
        <is>
          <t>E07000200</t>
        </is>
      </c>
      <c r="E6101" s="417" t="inlineStr">
        <is>
          <t>Babergh</t>
        </is>
      </c>
      <c r="F6101" s="417" t="inlineStr">
        <is>
          <t>South East</t>
        </is>
      </c>
      <c r="G6101" s="380" t="inlineStr">
        <is>
          <t>RT Rural</t>
        </is>
      </c>
      <c r="H6101" s="413" t="inlineStr">
        <is>
          <t>Rural</t>
        </is>
      </c>
    </row>
    <row r="6102" ht="15.75" customFormat="1" customHeight="1" s="41">
      <c r="B6102" s="416" t="inlineStr">
        <is>
          <t>E02006231</t>
        </is>
      </c>
      <c r="C6102" s="417" t="inlineStr">
        <is>
          <t>Babergh 005</t>
        </is>
      </c>
      <c r="D6102" s="417" t="inlineStr">
        <is>
          <t>E07000200</t>
        </is>
      </c>
      <c r="E6102" s="417" t="inlineStr">
        <is>
          <t>Babergh</t>
        </is>
      </c>
      <c r="F6102" s="417" t="inlineStr">
        <is>
          <t>South East</t>
        </is>
      </c>
      <c r="G6102" s="380" t="inlineStr">
        <is>
          <t>RT Rural</t>
        </is>
      </c>
      <c r="H6102" s="413" t="inlineStr">
        <is>
          <t>Rural</t>
        </is>
      </c>
    </row>
    <row r="6103" ht="15.75" customFormat="1" customHeight="1" s="41">
      <c r="B6103" s="416" t="inlineStr">
        <is>
          <t>E02006232</t>
        </is>
      </c>
      <c r="C6103" s="417" t="inlineStr">
        <is>
          <t>Babergh 006</t>
        </is>
      </c>
      <c r="D6103" s="417" t="inlineStr">
        <is>
          <t>E07000200</t>
        </is>
      </c>
      <c r="E6103" s="417" t="inlineStr">
        <is>
          <t>Babergh</t>
        </is>
      </c>
      <c r="F6103" s="417" t="inlineStr">
        <is>
          <t>South East</t>
        </is>
      </c>
      <c r="G6103" s="380" t="inlineStr">
        <is>
          <t>RT Rural</t>
        </is>
      </c>
      <c r="H6103" s="413" t="inlineStr">
        <is>
          <t>Rural</t>
        </is>
      </c>
    </row>
    <row r="6104" ht="15.75" customFormat="1" customHeight="1" s="41">
      <c r="B6104" s="416" t="inlineStr">
        <is>
          <t>E02006233</t>
        </is>
      </c>
      <c r="C6104" s="417" t="inlineStr">
        <is>
          <t>Babergh 007</t>
        </is>
      </c>
      <c r="D6104" s="417" t="inlineStr">
        <is>
          <t>E07000200</t>
        </is>
      </c>
      <c r="E6104" s="417" t="inlineStr">
        <is>
          <t>Babergh</t>
        </is>
      </c>
      <c r="F6104" s="417" t="inlineStr">
        <is>
          <t>South East</t>
        </is>
      </c>
      <c r="G6104" s="380" t="inlineStr">
        <is>
          <t>RT Urban Small</t>
        </is>
      </c>
      <c r="H6104" s="413" t="inlineStr">
        <is>
          <t>Other Urban</t>
        </is>
      </c>
    </row>
    <row r="6105" ht="15.75" customFormat="1" customHeight="1" s="41">
      <c r="B6105" s="416" t="inlineStr">
        <is>
          <t>E02006234</t>
        </is>
      </c>
      <c r="C6105" s="417" t="inlineStr">
        <is>
          <t>Babergh 008</t>
        </is>
      </c>
      <c r="D6105" s="417" t="inlineStr">
        <is>
          <t>E07000200</t>
        </is>
      </c>
      <c r="E6105" s="417" t="inlineStr">
        <is>
          <t>Babergh</t>
        </is>
      </c>
      <c r="F6105" s="417" t="inlineStr">
        <is>
          <t>South East</t>
        </is>
      </c>
      <c r="G6105" s="380" t="inlineStr">
        <is>
          <t>RT Urban Small</t>
        </is>
      </c>
      <c r="H6105" s="413" t="inlineStr">
        <is>
          <t>Other Urban</t>
        </is>
      </c>
    </row>
    <row r="6106" ht="15.75" customFormat="1" customHeight="1" s="41">
      <c r="B6106" s="416" t="inlineStr">
        <is>
          <t>E02006235</t>
        </is>
      </c>
      <c r="C6106" s="417" t="inlineStr">
        <is>
          <t>Babergh 009</t>
        </is>
      </c>
      <c r="D6106" s="417" t="inlineStr">
        <is>
          <t>E07000200</t>
        </is>
      </c>
      <c r="E6106" s="417" t="inlineStr">
        <is>
          <t>Babergh</t>
        </is>
      </c>
      <c r="F6106" s="417" t="inlineStr">
        <is>
          <t>South East</t>
        </is>
      </c>
      <c r="G6106" s="380" t="inlineStr">
        <is>
          <t>RT Rural</t>
        </is>
      </c>
      <c r="H6106" s="413" t="inlineStr">
        <is>
          <t>Rural</t>
        </is>
      </c>
    </row>
    <row r="6107" ht="15.75" customFormat="1" customHeight="1" s="41">
      <c r="B6107" s="416" t="inlineStr">
        <is>
          <t>E02006236</t>
        </is>
      </c>
      <c r="C6107" s="417" t="inlineStr">
        <is>
          <t>Babergh 010</t>
        </is>
      </c>
      <c r="D6107" s="417" t="inlineStr">
        <is>
          <t>E07000200</t>
        </is>
      </c>
      <c r="E6107" s="417" t="inlineStr">
        <is>
          <t>Babergh</t>
        </is>
      </c>
      <c r="F6107" s="417" t="inlineStr">
        <is>
          <t>South East</t>
        </is>
      </c>
      <c r="G6107" s="380" t="inlineStr">
        <is>
          <t>RT Rural</t>
        </is>
      </c>
      <c r="H6107" s="413" t="inlineStr">
        <is>
          <t>Rural</t>
        </is>
      </c>
    </row>
    <row r="6108" ht="15.75" customFormat="1" customHeight="1" s="41">
      <c r="B6108" s="416" t="inlineStr">
        <is>
          <t>E02006237</t>
        </is>
      </c>
      <c r="C6108" s="417" t="inlineStr">
        <is>
          <t>Babergh 011</t>
        </is>
      </c>
      <c r="D6108" s="417" t="inlineStr">
        <is>
          <t>E07000200</t>
        </is>
      </c>
      <c r="E6108" s="417" t="inlineStr">
        <is>
          <t>Babergh</t>
        </is>
      </c>
      <c r="F6108" s="417" t="inlineStr">
        <is>
          <t>South East</t>
        </is>
      </c>
      <c r="G6108" s="380" t="inlineStr">
        <is>
          <t>RT Rural</t>
        </is>
      </c>
      <c r="H6108" s="413" t="inlineStr">
        <is>
          <t>Rural</t>
        </is>
      </c>
    </row>
    <row r="6109" ht="15.75" customFormat="1" customHeight="1" s="41">
      <c r="B6109" s="416" t="inlineStr">
        <is>
          <t>E02006238</t>
        </is>
      </c>
      <c r="C6109" s="417" t="inlineStr">
        <is>
          <t>Forest Heath 001</t>
        </is>
      </c>
      <c r="D6109" s="417" t="inlineStr">
        <is>
          <t>E07000201</t>
        </is>
      </c>
      <c r="E6109" s="417" t="inlineStr">
        <is>
          <t>Forest Heath</t>
        </is>
      </c>
      <c r="F6109" s="417" t="inlineStr">
        <is>
          <t>South East</t>
        </is>
      </c>
      <c r="G6109" s="380" t="inlineStr">
        <is>
          <t>RT Rural</t>
        </is>
      </c>
      <c r="H6109" s="413" t="inlineStr">
        <is>
          <t>Rural</t>
        </is>
      </c>
    </row>
    <row r="6110" ht="15.75" customFormat="1" customHeight="1" s="41">
      <c r="B6110" s="416" t="inlineStr">
        <is>
          <t>E02006239</t>
        </is>
      </c>
      <c r="C6110" s="417" t="inlineStr">
        <is>
          <t>Forest Heath 002</t>
        </is>
      </c>
      <c r="D6110" s="417" t="inlineStr">
        <is>
          <t>E07000201</t>
        </is>
      </c>
      <c r="E6110" s="417" t="inlineStr">
        <is>
          <t>Forest Heath</t>
        </is>
      </c>
      <c r="F6110" s="417" t="inlineStr">
        <is>
          <t>South East</t>
        </is>
      </c>
      <c r="G6110" s="380" t="inlineStr">
        <is>
          <t>RT Rural</t>
        </is>
      </c>
      <c r="H6110" s="413" t="inlineStr">
        <is>
          <t>Rural</t>
        </is>
      </c>
    </row>
    <row r="6111" ht="15.75" customFormat="1" customHeight="1" s="41">
      <c r="B6111" s="416" t="inlineStr">
        <is>
          <t>E02006240</t>
        </is>
      </c>
      <c r="C6111" s="417" t="inlineStr">
        <is>
          <t>Forest Heath 003</t>
        </is>
      </c>
      <c r="D6111" s="417" t="inlineStr">
        <is>
          <t>E07000201</t>
        </is>
      </c>
      <c r="E6111" s="417" t="inlineStr">
        <is>
          <t>Forest Heath</t>
        </is>
      </c>
      <c r="F6111" s="417" t="inlineStr">
        <is>
          <t>South East</t>
        </is>
      </c>
      <c r="G6111" s="380" t="inlineStr">
        <is>
          <t>RT Rural</t>
        </is>
      </c>
      <c r="H6111" s="413" t="inlineStr">
        <is>
          <t>Rural</t>
        </is>
      </c>
    </row>
    <row r="6112" ht="15.75" customFormat="1" customHeight="1" s="41">
      <c r="B6112" s="416" t="inlineStr">
        <is>
          <t>E02006241</t>
        </is>
      </c>
      <c r="C6112" s="417" t="inlineStr">
        <is>
          <t>Forest Heath 004</t>
        </is>
      </c>
      <c r="D6112" s="417" t="inlineStr">
        <is>
          <t>E07000201</t>
        </is>
      </c>
      <c r="E6112" s="417" t="inlineStr">
        <is>
          <t>Forest Heath</t>
        </is>
      </c>
      <c r="F6112" s="417" t="inlineStr">
        <is>
          <t>South East</t>
        </is>
      </c>
      <c r="G6112" s="380" t="inlineStr">
        <is>
          <t>RT Rural</t>
        </is>
      </c>
      <c r="H6112" s="413" t="inlineStr">
        <is>
          <t>Rural</t>
        </is>
      </c>
    </row>
    <row r="6113" ht="15.75" customFormat="1" customHeight="1" s="41">
      <c r="B6113" s="416" t="inlineStr">
        <is>
          <t>E02006242</t>
        </is>
      </c>
      <c r="C6113" s="417" t="inlineStr">
        <is>
          <t>Forest Heath 005</t>
        </is>
      </c>
      <c r="D6113" s="417" t="inlineStr">
        <is>
          <t>E07000201</t>
        </is>
      </c>
      <c r="E6113" s="417" t="inlineStr">
        <is>
          <t>Forest Heath</t>
        </is>
      </c>
      <c r="F6113" s="417" t="inlineStr">
        <is>
          <t>South East</t>
        </is>
      </c>
      <c r="G6113" s="380" t="inlineStr">
        <is>
          <t>RT Rural</t>
        </is>
      </c>
      <c r="H6113" s="413" t="inlineStr">
        <is>
          <t>Rural</t>
        </is>
      </c>
    </row>
    <row r="6114" ht="15.75" customFormat="1" customHeight="1" s="41">
      <c r="B6114" s="416" t="inlineStr">
        <is>
          <t>E02006243</t>
        </is>
      </c>
      <c r="C6114" s="417" t="inlineStr">
        <is>
          <t>Forest Heath 006</t>
        </is>
      </c>
      <c r="D6114" s="417" t="inlineStr">
        <is>
          <t>E07000201</t>
        </is>
      </c>
      <c r="E6114" s="417" t="inlineStr">
        <is>
          <t>Forest Heath</t>
        </is>
      </c>
      <c r="F6114" s="417" t="inlineStr">
        <is>
          <t>South East</t>
        </is>
      </c>
      <c r="G6114" s="380" t="inlineStr">
        <is>
          <t>RT Rural</t>
        </is>
      </c>
      <c r="H6114" s="413" t="inlineStr">
        <is>
          <t>Rural</t>
        </is>
      </c>
    </row>
    <row r="6115" ht="15.75" customFormat="1" customHeight="1" s="41">
      <c r="B6115" s="416" t="inlineStr">
        <is>
          <t>E02006245</t>
        </is>
      </c>
      <c r="C6115" s="417" t="inlineStr">
        <is>
          <t>Ipswich 001</t>
        </is>
      </c>
      <c r="D6115" s="417" t="inlineStr">
        <is>
          <t>E07000202</t>
        </is>
      </c>
      <c r="E6115" s="417" t="inlineStr">
        <is>
          <t>Ipswich</t>
        </is>
      </c>
      <c r="F6115" s="417" t="inlineStr">
        <is>
          <t>South East</t>
        </is>
      </c>
      <c r="G6115" s="380" t="inlineStr">
        <is>
          <t>RT Urban Large</t>
        </is>
      </c>
      <c r="H6115" s="413" t="inlineStr">
        <is>
          <t>Other Urban</t>
        </is>
      </c>
    </row>
    <row r="6116" ht="15.75" customFormat="1" customHeight="1" s="41">
      <c r="B6116" s="416" t="inlineStr">
        <is>
          <t>E02006246</t>
        </is>
      </c>
      <c r="C6116" s="417" t="inlineStr">
        <is>
          <t>Ipswich 002</t>
        </is>
      </c>
      <c r="D6116" s="417" t="inlineStr">
        <is>
          <t>E07000202</t>
        </is>
      </c>
      <c r="E6116" s="417" t="inlineStr">
        <is>
          <t>Ipswich</t>
        </is>
      </c>
      <c r="F6116" s="417" t="inlineStr">
        <is>
          <t>South East</t>
        </is>
      </c>
      <c r="G6116" s="380" t="inlineStr">
        <is>
          <t>RT Urban Large</t>
        </is>
      </c>
      <c r="H6116" s="413" t="inlineStr">
        <is>
          <t>Other Urban</t>
        </is>
      </c>
    </row>
    <row r="6117" ht="15.75" customFormat="1" customHeight="1" s="41">
      <c r="B6117" s="416" t="inlineStr">
        <is>
          <t>E02006247</t>
        </is>
      </c>
      <c r="C6117" s="417" t="inlineStr">
        <is>
          <t>Ipswich 003</t>
        </is>
      </c>
      <c r="D6117" s="417" t="inlineStr">
        <is>
          <t>E07000202</t>
        </is>
      </c>
      <c r="E6117" s="417" t="inlineStr">
        <is>
          <t>Ipswich</t>
        </is>
      </c>
      <c r="F6117" s="417" t="inlineStr">
        <is>
          <t>South East</t>
        </is>
      </c>
      <c r="G6117" s="380" t="inlineStr">
        <is>
          <t>RT Urban Large</t>
        </is>
      </c>
      <c r="H6117" s="413" t="inlineStr">
        <is>
          <t>Other Urban</t>
        </is>
      </c>
    </row>
    <row r="6118" ht="15.75" customFormat="1" customHeight="1" s="41">
      <c r="B6118" s="416" t="inlineStr">
        <is>
          <t>E02006248</t>
        </is>
      </c>
      <c r="C6118" s="417" t="inlineStr">
        <is>
          <t>Ipswich 004</t>
        </is>
      </c>
      <c r="D6118" s="417" t="inlineStr">
        <is>
          <t>E07000202</t>
        </is>
      </c>
      <c r="E6118" s="417" t="inlineStr">
        <is>
          <t>Ipswich</t>
        </is>
      </c>
      <c r="F6118" s="417" t="inlineStr">
        <is>
          <t>South East</t>
        </is>
      </c>
      <c r="G6118" s="380" t="inlineStr">
        <is>
          <t>RT Urban Large</t>
        </is>
      </c>
      <c r="H6118" s="413" t="inlineStr">
        <is>
          <t>Other Urban</t>
        </is>
      </c>
    </row>
    <row r="6119" ht="15.75" customFormat="1" customHeight="1" s="41">
      <c r="B6119" s="416" t="inlineStr">
        <is>
          <t>E02006249</t>
        </is>
      </c>
      <c r="C6119" s="417" t="inlineStr">
        <is>
          <t>Ipswich 005</t>
        </is>
      </c>
      <c r="D6119" s="417" t="inlineStr">
        <is>
          <t>E07000202</t>
        </is>
      </c>
      <c r="E6119" s="417" t="inlineStr">
        <is>
          <t>Ipswich</t>
        </is>
      </c>
      <c r="F6119" s="417" t="inlineStr">
        <is>
          <t>South East</t>
        </is>
      </c>
      <c r="G6119" s="380" t="inlineStr">
        <is>
          <t>RT Urban Large</t>
        </is>
      </c>
      <c r="H6119" s="413" t="inlineStr">
        <is>
          <t>Other Urban</t>
        </is>
      </c>
    </row>
    <row r="6120" ht="15.75" customFormat="1" customHeight="1" s="41">
      <c r="B6120" s="416" t="inlineStr">
        <is>
          <t>E02006250</t>
        </is>
      </c>
      <c r="C6120" s="417" t="inlineStr">
        <is>
          <t>Ipswich 006</t>
        </is>
      </c>
      <c r="D6120" s="417" t="inlineStr">
        <is>
          <t>E07000202</t>
        </is>
      </c>
      <c r="E6120" s="417" t="inlineStr">
        <is>
          <t>Ipswich</t>
        </is>
      </c>
      <c r="F6120" s="417" t="inlineStr">
        <is>
          <t>South East</t>
        </is>
      </c>
      <c r="G6120" s="380" t="inlineStr">
        <is>
          <t>RT Urban Large</t>
        </is>
      </c>
      <c r="H6120" s="413" t="inlineStr">
        <is>
          <t>Other Urban</t>
        </is>
      </c>
    </row>
    <row r="6121" ht="15.75" customFormat="1" customHeight="1" s="41">
      <c r="B6121" s="416" t="inlineStr">
        <is>
          <t>E02006251</t>
        </is>
      </c>
      <c r="C6121" s="417" t="inlineStr">
        <is>
          <t>Ipswich 007</t>
        </is>
      </c>
      <c r="D6121" s="417" t="inlineStr">
        <is>
          <t>E07000202</t>
        </is>
      </c>
      <c r="E6121" s="417" t="inlineStr">
        <is>
          <t>Ipswich</t>
        </is>
      </c>
      <c r="F6121" s="417" t="inlineStr">
        <is>
          <t>South East</t>
        </is>
      </c>
      <c r="G6121" s="380" t="inlineStr">
        <is>
          <t>RT Urban Large</t>
        </is>
      </c>
      <c r="H6121" s="413" t="inlineStr">
        <is>
          <t>Other Urban</t>
        </is>
      </c>
    </row>
    <row r="6122" ht="15.75" customFormat="1" customHeight="1" s="41">
      <c r="B6122" s="416" t="inlineStr">
        <is>
          <t>E02006252</t>
        </is>
      </c>
      <c r="C6122" s="417" t="inlineStr">
        <is>
          <t>Ipswich 008</t>
        </is>
      </c>
      <c r="D6122" s="417" t="inlineStr">
        <is>
          <t>E07000202</t>
        </is>
      </c>
      <c r="E6122" s="417" t="inlineStr">
        <is>
          <t>Ipswich</t>
        </is>
      </c>
      <c r="F6122" s="417" t="inlineStr">
        <is>
          <t>South East</t>
        </is>
      </c>
      <c r="G6122" s="380" t="inlineStr">
        <is>
          <t>RT Urban Large</t>
        </is>
      </c>
      <c r="H6122" s="413" t="inlineStr">
        <is>
          <t>Other Urban</t>
        </is>
      </c>
    </row>
    <row r="6123" ht="15.75" customFormat="1" customHeight="1" s="41">
      <c r="B6123" s="416" t="inlineStr">
        <is>
          <t>E02006253</t>
        </is>
      </c>
      <c r="C6123" s="417" t="inlineStr">
        <is>
          <t>Ipswich 009</t>
        </is>
      </c>
      <c r="D6123" s="417" t="inlineStr">
        <is>
          <t>E07000202</t>
        </is>
      </c>
      <c r="E6123" s="417" t="inlineStr">
        <is>
          <t>Ipswich</t>
        </is>
      </c>
      <c r="F6123" s="417" t="inlineStr">
        <is>
          <t>South East</t>
        </is>
      </c>
      <c r="G6123" s="380" t="inlineStr">
        <is>
          <t>RT Urban Large</t>
        </is>
      </c>
      <c r="H6123" s="413" t="inlineStr">
        <is>
          <t>Other Urban</t>
        </is>
      </c>
    </row>
    <row r="6124" ht="15.75" customFormat="1" customHeight="1" s="41">
      <c r="B6124" s="416" t="inlineStr">
        <is>
          <t>E02006254</t>
        </is>
      </c>
      <c r="C6124" s="417" t="inlineStr">
        <is>
          <t>Ipswich 010</t>
        </is>
      </c>
      <c r="D6124" s="417" t="inlineStr">
        <is>
          <t>E07000202</t>
        </is>
      </c>
      <c r="E6124" s="417" t="inlineStr">
        <is>
          <t>Ipswich</t>
        </is>
      </c>
      <c r="F6124" s="417" t="inlineStr">
        <is>
          <t>South East</t>
        </is>
      </c>
      <c r="G6124" s="380" t="inlineStr">
        <is>
          <t>RT Urban Large</t>
        </is>
      </c>
      <c r="H6124" s="413" t="inlineStr">
        <is>
          <t>Other Urban</t>
        </is>
      </c>
    </row>
    <row r="6125" ht="15.75" customFormat="1" customHeight="1" s="41">
      <c r="B6125" s="416" t="inlineStr">
        <is>
          <t>E02006255</t>
        </is>
      </c>
      <c r="C6125" s="417" t="inlineStr">
        <is>
          <t>Ipswich 011</t>
        </is>
      </c>
      <c r="D6125" s="417" t="inlineStr">
        <is>
          <t>E07000202</t>
        </is>
      </c>
      <c r="E6125" s="417" t="inlineStr">
        <is>
          <t>Ipswich</t>
        </is>
      </c>
      <c r="F6125" s="417" t="inlineStr">
        <is>
          <t>South East</t>
        </is>
      </c>
      <c r="G6125" s="380" t="inlineStr">
        <is>
          <t>RT Urban Large</t>
        </is>
      </c>
      <c r="H6125" s="413" t="inlineStr">
        <is>
          <t>Other Urban</t>
        </is>
      </c>
    </row>
    <row r="6126" ht="15.75" customFormat="1" customHeight="1" s="41">
      <c r="B6126" s="416" t="inlineStr">
        <is>
          <t>E02006256</t>
        </is>
      </c>
      <c r="C6126" s="417" t="inlineStr">
        <is>
          <t>Ipswich 012</t>
        </is>
      </c>
      <c r="D6126" s="417" t="inlineStr">
        <is>
          <t>E07000202</t>
        </is>
      </c>
      <c r="E6126" s="417" t="inlineStr">
        <is>
          <t>Ipswich</t>
        </is>
      </c>
      <c r="F6126" s="417" t="inlineStr">
        <is>
          <t>South East</t>
        </is>
      </c>
      <c r="G6126" s="380" t="inlineStr">
        <is>
          <t>RT Urban Large</t>
        </is>
      </c>
      <c r="H6126" s="413" t="inlineStr">
        <is>
          <t>Other Urban</t>
        </is>
      </c>
    </row>
    <row r="6127" ht="15.75" customFormat="1" customHeight="1" s="41">
      <c r="B6127" s="416" t="inlineStr">
        <is>
          <t>E02006257</t>
        </is>
      </c>
      <c r="C6127" s="417" t="inlineStr">
        <is>
          <t>Ipswich 013</t>
        </is>
      </c>
      <c r="D6127" s="417" t="inlineStr">
        <is>
          <t>E07000202</t>
        </is>
      </c>
      <c r="E6127" s="417" t="inlineStr">
        <is>
          <t>Ipswich</t>
        </is>
      </c>
      <c r="F6127" s="417" t="inlineStr">
        <is>
          <t>South East</t>
        </is>
      </c>
      <c r="G6127" s="380" t="inlineStr">
        <is>
          <t>RT Urban Large</t>
        </is>
      </c>
      <c r="H6127" s="413" t="inlineStr">
        <is>
          <t>Other Urban</t>
        </is>
      </c>
    </row>
    <row r="6128" ht="15.75" customFormat="1" customHeight="1" s="41">
      <c r="B6128" s="416" t="inlineStr">
        <is>
          <t>E02006258</t>
        </is>
      </c>
      <c r="C6128" s="417" t="inlineStr">
        <is>
          <t>Ipswich 014</t>
        </is>
      </c>
      <c r="D6128" s="417" t="inlineStr">
        <is>
          <t>E07000202</t>
        </is>
      </c>
      <c r="E6128" s="417" t="inlineStr">
        <is>
          <t>Ipswich</t>
        </is>
      </c>
      <c r="F6128" s="417" t="inlineStr">
        <is>
          <t>South East</t>
        </is>
      </c>
      <c r="G6128" s="380" t="inlineStr">
        <is>
          <t>RT Urban Large</t>
        </is>
      </c>
      <c r="H6128" s="413" t="inlineStr">
        <is>
          <t>Other Urban</t>
        </is>
      </c>
    </row>
    <row r="6129" ht="15.75" customFormat="1" customHeight="1" s="41">
      <c r="B6129" s="416" t="inlineStr">
        <is>
          <t>E02006259</t>
        </is>
      </c>
      <c r="C6129" s="417" t="inlineStr">
        <is>
          <t>Ipswich 015</t>
        </is>
      </c>
      <c r="D6129" s="417" t="inlineStr">
        <is>
          <t>E07000202</t>
        </is>
      </c>
      <c r="E6129" s="417" t="inlineStr">
        <is>
          <t>Ipswich</t>
        </is>
      </c>
      <c r="F6129" s="417" t="inlineStr">
        <is>
          <t>South East</t>
        </is>
      </c>
      <c r="G6129" s="380" t="inlineStr">
        <is>
          <t>RT Urban Large</t>
        </is>
      </c>
      <c r="H6129" s="413" t="inlineStr">
        <is>
          <t>Other Urban</t>
        </is>
      </c>
    </row>
    <row r="6130" ht="15.75" customFormat="1" customHeight="1" s="41">
      <c r="B6130" s="416" t="inlineStr">
        <is>
          <t>E02006260</t>
        </is>
      </c>
      <c r="C6130" s="417" t="inlineStr">
        <is>
          <t>Ipswich 016</t>
        </is>
      </c>
      <c r="D6130" s="417" t="inlineStr">
        <is>
          <t>E07000202</t>
        </is>
      </c>
      <c r="E6130" s="417" t="inlineStr">
        <is>
          <t>Ipswich</t>
        </is>
      </c>
      <c r="F6130" s="417" t="inlineStr">
        <is>
          <t>South East</t>
        </is>
      </c>
      <c r="G6130" s="380" t="inlineStr">
        <is>
          <t>RT Urban Large</t>
        </is>
      </c>
      <c r="H6130" s="413" t="inlineStr">
        <is>
          <t>Other Urban</t>
        </is>
      </c>
    </row>
    <row r="6131" ht="15.75" customFormat="1" customHeight="1" s="41">
      <c r="B6131" s="416" t="inlineStr">
        <is>
          <t>E02006261</t>
        </is>
      </c>
      <c r="C6131" s="417" t="inlineStr">
        <is>
          <t>Mid Suffolk 001</t>
        </is>
      </c>
      <c r="D6131" s="417" t="inlineStr">
        <is>
          <t>E07000203</t>
        </is>
      </c>
      <c r="E6131" s="417" t="inlineStr">
        <is>
          <t>Mid Suffolk</t>
        </is>
      </c>
      <c r="F6131" s="417" t="inlineStr">
        <is>
          <t>South East</t>
        </is>
      </c>
      <c r="G6131" s="380" t="inlineStr">
        <is>
          <t>RT Rural</t>
        </is>
      </c>
      <c r="H6131" s="413" t="inlineStr">
        <is>
          <t>Rural</t>
        </is>
      </c>
    </row>
    <row r="6132" ht="15.75" customFormat="1" customHeight="1" s="41">
      <c r="B6132" s="416" t="inlineStr">
        <is>
          <t>E02006262</t>
        </is>
      </c>
      <c r="C6132" s="417" t="inlineStr">
        <is>
          <t>Mid Suffolk 002</t>
        </is>
      </c>
      <c r="D6132" s="417" t="inlineStr">
        <is>
          <t>E07000203</t>
        </is>
      </c>
      <c r="E6132" s="417" t="inlineStr">
        <is>
          <t>Mid Suffolk</t>
        </is>
      </c>
      <c r="F6132" s="417" t="inlineStr">
        <is>
          <t>South East</t>
        </is>
      </c>
      <c r="G6132" s="380" t="inlineStr">
        <is>
          <t>RT Rural</t>
        </is>
      </c>
      <c r="H6132" s="413" t="inlineStr">
        <is>
          <t>Rural</t>
        </is>
      </c>
    </row>
    <row r="6133" ht="15.75" customFormat="1" customHeight="1" s="41">
      <c r="B6133" s="416" t="inlineStr">
        <is>
          <t>E02006263</t>
        </is>
      </c>
      <c r="C6133" s="417" t="inlineStr">
        <is>
          <t>Mid Suffolk 003</t>
        </is>
      </c>
      <c r="D6133" s="417" t="inlineStr">
        <is>
          <t>E07000203</t>
        </is>
      </c>
      <c r="E6133" s="417" t="inlineStr">
        <is>
          <t>Mid Suffolk</t>
        </is>
      </c>
      <c r="F6133" s="417" t="inlineStr">
        <is>
          <t>South East</t>
        </is>
      </c>
      <c r="G6133" s="380" t="inlineStr">
        <is>
          <t>RT Rural</t>
        </is>
      </c>
      <c r="H6133" s="413" t="inlineStr">
        <is>
          <t>Rural</t>
        </is>
      </c>
    </row>
    <row r="6134" ht="15.75" customFormat="1" customHeight="1" s="41">
      <c r="B6134" s="416" t="inlineStr">
        <is>
          <t>E02006264</t>
        </is>
      </c>
      <c r="C6134" s="417" t="inlineStr">
        <is>
          <t>Mid Suffolk 004</t>
        </is>
      </c>
      <c r="D6134" s="417" t="inlineStr">
        <is>
          <t>E07000203</t>
        </is>
      </c>
      <c r="E6134" s="417" t="inlineStr">
        <is>
          <t>Mid Suffolk</t>
        </is>
      </c>
      <c r="F6134" s="417" t="inlineStr">
        <is>
          <t>South East</t>
        </is>
      </c>
      <c r="G6134" s="380" t="inlineStr">
        <is>
          <t>RT Rural</t>
        </is>
      </c>
      <c r="H6134" s="413" t="inlineStr">
        <is>
          <t>Rural</t>
        </is>
      </c>
    </row>
    <row r="6135" ht="15.75" customFormat="1" customHeight="1" s="41">
      <c r="B6135" s="416" t="inlineStr">
        <is>
          <t>E02006265</t>
        </is>
      </c>
      <c r="C6135" s="417" t="inlineStr">
        <is>
          <t>Mid Suffolk 005</t>
        </is>
      </c>
      <c r="D6135" s="417" t="inlineStr">
        <is>
          <t>E07000203</t>
        </is>
      </c>
      <c r="E6135" s="417" t="inlineStr">
        <is>
          <t>Mid Suffolk</t>
        </is>
      </c>
      <c r="F6135" s="417" t="inlineStr">
        <is>
          <t>South East</t>
        </is>
      </c>
      <c r="G6135" s="380" t="inlineStr">
        <is>
          <t>RT Rural</t>
        </is>
      </c>
      <c r="H6135" s="413" t="inlineStr">
        <is>
          <t>Rural</t>
        </is>
      </c>
    </row>
    <row r="6136" ht="15.75" customFormat="1" customHeight="1" s="41">
      <c r="B6136" s="416" t="inlineStr">
        <is>
          <t>E02006266</t>
        </is>
      </c>
      <c r="C6136" s="417" t="inlineStr">
        <is>
          <t>Mid Suffolk 006</t>
        </is>
      </c>
      <c r="D6136" s="417" t="inlineStr">
        <is>
          <t>E07000203</t>
        </is>
      </c>
      <c r="E6136" s="417" t="inlineStr">
        <is>
          <t>Mid Suffolk</t>
        </is>
      </c>
      <c r="F6136" s="417" t="inlineStr">
        <is>
          <t>South East</t>
        </is>
      </c>
      <c r="G6136" s="380" t="inlineStr">
        <is>
          <t>RT Rural</t>
        </is>
      </c>
      <c r="H6136" s="413" t="inlineStr">
        <is>
          <t>Rural</t>
        </is>
      </c>
    </row>
    <row r="6137" ht="15.75" customFormat="1" customHeight="1" s="41">
      <c r="B6137" s="416" t="inlineStr">
        <is>
          <t>E02006267</t>
        </is>
      </c>
      <c r="C6137" s="417" t="inlineStr">
        <is>
          <t>Mid Suffolk 007</t>
        </is>
      </c>
      <c r="D6137" s="417" t="inlineStr">
        <is>
          <t>E07000203</t>
        </is>
      </c>
      <c r="E6137" s="417" t="inlineStr">
        <is>
          <t>Mid Suffolk</t>
        </is>
      </c>
      <c r="F6137" s="417" t="inlineStr">
        <is>
          <t>South East</t>
        </is>
      </c>
      <c r="G6137" s="380" t="inlineStr">
        <is>
          <t>RT Rural</t>
        </is>
      </c>
      <c r="H6137" s="413" t="inlineStr">
        <is>
          <t>Rural</t>
        </is>
      </c>
    </row>
    <row r="6138" ht="15.75" customFormat="1" customHeight="1" s="41">
      <c r="B6138" s="416" t="inlineStr">
        <is>
          <t>E02006268</t>
        </is>
      </c>
      <c r="C6138" s="417" t="inlineStr">
        <is>
          <t>Mid Suffolk 008</t>
        </is>
      </c>
      <c r="D6138" s="417" t="inlineStr">
        <is>
          <t>E07000203</t>
        </is>
      </c>
      <c r="E6138" s="417" t="inlineStr">
        <is>
          <t>Mid Suffolk</t>
        </is>
      </c>
      <c r="F6138" s="417" t="inlineStr">
        <is>
          <t>South East</t>
        </is>
      </c>
      <c r="G6138" s="380" t="inlineStr">
        <is>
          <t>RT Urban Small</t>
        </is>
      </c>
      <c r="H6138" s="413" t="inlineStr">
        <is>
          <t>Other Urban</t>
        </is>
      </c>
    </row>
    <row r="6139" ht="15.75" customFormat="1" customHeight="1" s="41">
      <c r="B6139" s="416" t="inlineStr">
        <is>
          <t>E02006269</t>
        </is>
      </c>
      <c r="C6139" s="417" t="inlineStr">
        <is>
          <t>Mid Suffolk 009</t>
        </is>
      </c>
      <c r="D6139" s="417" t="inlineStr">
        <is>
          <t>E07000203</t>
        </is>
      </c>
      <c r="E6139" s="417" t="inlineStr">
        <is>
          <t>Mid Suffolk</t>
        </is>
      </c>
      <c r="F6139" s="417" t="inlineStr">
        <is>
          <t>South East</t>
        </is>
      </c>
      <c r="G6139" s="380" t="inlineStr">
        <is>
          <t>RT Rural</t>
        </is>
      </c>
      <c r="H6139" s="413" t="inlineStr">
        <is>
          <t>Rural</t>
        </is>
      </c>
    </row>
    <row r="6140" ht="15.75" customFormat="1" customHeight="1" s="41">
      <c r="B6140" s="416" t="inlineStr">
        <is>
          <t>E02006270</t>
        </is>
      </c>
      <c r="C6140" s="417" t="inlineStr">
        <is>
          <t>Mid Suffolk 010</t>
        </is>
      </c>
      <c r="D6140" s="417" t="inlineStr">
        <is>
          <t>E07000203</t>
        </is>
      </c>
      <c r="E6140" s="417" t="inlineStr">
        <is>
          <t>Mid Suffolk</t>
        </is>
      </c>
      <c r="F6140" s="417" t="inlineStr">
        <is>
          <t>South East</t>
        </is>
      </c>
      <c r="G6140" s="380" t="inlineStr">
        <is>
          <t>RT Urban Small</t>
        </is>
      </c>
      <c r="H6140" s="413" t="inlineStr">
        <is>
          <t>Other Urban</t>
        </is>
      </c>
    </row>
    <row r="6141" ht="15.75" customFormat="1" customHeight="1" s="41">
      <c r="B6141" s="416" t="inlineStr">
        <is>
          <t>E02006271</t>
        </is>
      </c>
      <c r="C6141" s="417" t="inlineStr">
        <is>
          <t>Mid Suffolk 011</t>
        </is>
      </c>
      <c r="D6141" s="417" t="inlineStr">
        <is>
          <t>E07000203</t>
        </is>
      </c>
      <c r="E6141" s="417" t="inlineStr">
        <is>
          <t>Mid Suffolk</t>
        </is>
      </c>
      <c r="F6141" s="417" t="inlineStr">
        <is>
          <t>South East</t>
        </is>
      </c>
      <c r="G6141" s="380" t="inlineStr">
        <is>
          <t>RT Rural</t>
        </is>
      </c>
      <c r="H6141" s="413" t="inlineStr">
        <is>
          <t>Rural</t>
        </is>
      </c>
    </row>
    <row r="6142" ht="15.75" customFormat="1" customHeight="1" s="41">
      <c r="B6142" s="416" t="inlineStr">
        <is>
          <t>E02006272</t>
        </is>
      </c>
      <c r="C6142" s="417" t="inlineStr">
        <is>
          <t>Mid Suffolk 012</t>
        </is>
      </c>
      <c r="D6142" s="417" t="inlineStr">
        <is>
          <t>E07000203</t>
        </is>
      </c>
      <c r="E6142" s="417" t="inlineStr">
        <is>
          <t>Mid Suffolk</t>
        </is>
      </c>
      <c r="F6142" s="417" t="inlineStr">
        <is>
          <t>South East</t>
        </is>
      </c>
      <c r="G6142" s="380" t="inlineStr">
        <is>
          <t>RT Rural</t>
        </is>
      </c>
      <c r="H6142" s="413" t="inlineStr">
        <is>
          <t>Rural</t>
        </is>
      </c>
    </row>
    <row r="6143" ht="15.75" customFormat="1" customHeight="1" s="41">
      <c r="B6143" s="416" t="inlineStr">
        <is>
          <t>E02006273</t>
        </is>
      </c>
      <c r="C6143" s="417" t="inlineStr">
        <is>
          <t>St Edmundsbury 001</t>
        </is>
      </c>
      <c r="D6143" s="417" t="inlineStr">
        <is>
          <t>E07000204</t>
        </is>
      </c>
      <c r="E6143" s="417" t="inlineStr">
        <is>
          <t>St Edmundsbury</t>
        </is>
      </c>
      <c r="F6143" s="417" t="inlineStr">
        <is>
          <t>South East</t>
        </is>
      </c>
      <c r="G6143" s="380" t="inlineStr">
        <is>
          <t>RT Rural</t>
        </is>
      </c>
      <c r="H6143" s="413" t="inlineStr">
        <is>
          <t>Rural</t>
        </is>
      </c>
    </row>
    <row r="6144" ht="15.75" customFormat="1" customHeight="1" s="41">
      <c r="B6144" s="416" t="inlineStr">
        <is>
          <t>E02006274</t>
        </is>
      </c>
      <c r="C6144" s="417" t="inlineStr">
        <is>
          <t>St Edmundsbury 002</t>
        </is>
      </c>
      <c r="D6144" s="417" t="inlineStr">
        <is>
          <t>E07000204</t>
        </is>
      </c>
      <c r="E6144" s="417" t="inlineStr">
        <is>
          <t>St Edmundsbury</t>
        </is>
      </c>
      <c r="F6144" s="417" t="inlineStr">
        <is>
          <t>South East</t>
        </is>
      </c>
      <c r="G6144" s="380" t="inlineStr">
        <is>
          <t>RT Rural</t>
        </is>
      </c>
      <c r="H6144" s="413" t="inlineStr">
        <is>
          <t>Rural</t>
        </is>
      </c>
    </row>
    <row r="6145" ht="15.75" customFormat="1" customHeight="1" s="41">
      <c r="B6145" s="416" t="inlineStr">
        <is>
          <t>E02006275</t>
        </is>
      </c>
      <c r="C6145" s="417" t="inlineStr">
        <is>
          <t>St Edmundsbury 003</t>
        </is>
      </c>
      <c r="D6145" s="417" t="inlineStr">
        <is>
          <t>E07000204</t>
        </is>
      </c>
      <c r="E6145" s="417" t="inlineStr">
        <is>
          <t>St Edmundsbury</t>
        </is>
      </c>
      <c r="F6145" s="417" t="inlineStr">
        <is>
          <t>South East</t>
        </is>
      </c>
      <c r="G6145" s="380" t="inlineStr">
        <is>
          <t>RT Urban Medium</t>
        </is>
      </c>
      <c r="H6145" s="413" t="inlineStr">
        <is>
          <t>Other Urban</t>
        </is>
      </c>
    </row>
    <row r="6146" ht="15.75" customFormat="1" customHeight="1" s="41">
      <c r="B6146" s="416" t="inlineStr">
        <is>
          <t>E02006276</t>
        </is>
      </c>
      <c r="C6146" s="417" t="inlineStr">
        <is>
          <t>St Edmundsbury 004</t>
        </is>
      </c>
      <c r="D6146" s="417" t="inlineStr">
        <is>
          <t>E07000204</t>
        </is>
      </c>
      <c r="E6146" s="417" t="inlineStr">
        <is>
          <t>St Edmundsbury</t>
        </is>
      </c>
      <c r="F6146" s="417" t="inlineStr">
        <is>
          <t>South East</t>
        </is>
      </c>
      <c r="G6146" s="380" t="inlineStr">
        <is>
          <t>RT Rural</t>
        </is>
      </c>
      <c r="H6146" s="413" t="inlineStr">
        <is>
          <t>Rural</t>
        </is>
      </c>
    </row>
    <row r="6147" ht="15.75" customFormat="1" customHeight="1" s="41">
      <c r="B6147" s="416" t="inlineStr">
        <is>
          <t>E02006277</t>
        </is>
      </c>
      <c r="C6147" s="417" t="inlineStr">
        <is>
          <t>St Edmundsbury 005</t>
        </is>
      </c>
      <c r="D6147" s="417" t="inlineStr">
        <is>
          <t>E07000204</t>
        </is>
      </c>
      <c r="E6147" s="417" t="inlineStr">
        <is>
          <t>St Edmundsbury</t>
        </is>
      </c>
      <c r="F6147" s="417" t="inlineStr">
        <is>
          <t>South East</t>
        </is>
      </c>
      <c r="G6147" s="380" t="inlineStr">
        <is>
          <t>RT Urban Medium</t>
        </is>
      </c>
      <c r="H6147" s="413" t="inlineStr">
        <is>
          <t>Other Urban</t>
        </is>
      </c>
    </row>
    <row r="6148" ht="15.75" customFormat="1" customHeight="1" s="41">
      <c r="B6148" s="416" t="inlineStr">
        <is>
          <t>E02006278</t>
        </is>
      </c>
      <c r="C6148" s="417" t="inlineStr">
        <is>
          <t>St Edmundsbury 006</t>
        </is>
      </c>
      <c r="D6148" s="417" t="inlineStr">
        <is>
          <t>E07000204</t>
        </is>
      </c>
      <c r="E6148" s="417" t="inlineStr">
        <is>
          <t>St Edmundsbury</t>
        </is>
      </c>
      <c r="F6148" s="417" t="inlineStr">
        <is>
          <t>South East</t>
        </is>
      </c>
      <c r="G6148" s="380" t="inlineStr">
        <is>
          <t>RT Urban Medium</t>
        </is>
      </c>
      <c r="H6148" s="413" t="inlineStr">
        <is>
          <t>Other Urban</t>
        </is>
      </c>
    </row>
    <row r="6149" ht="15.75" customFormat="1" customHeight="1" s="41">
      <c r="B6149" s="416" t="inlineStr">
        <is>
          <t>E02006279</t>
        </is>
      </c>
      <c r="C6149" s="417" t="inlineStr">
        <is>
          <t>St Edmundsbury 007</t>
        </is>
      </c>
      <c r="D6149" s="417" t="inlineStr">
        <is>
          <t>E07000204</t>
        </is>
      </c>
      <c r="E6149" s="417" t="inlineStr">
        <is>
          <t>St Edmundsbury</t>
        </is>
      </c>
      <c r="F6149" s="417" t="inlineStr">
        <is>
          <t>South East</t>
        </is>
      </c>
      <c r="G6149" s="380" t="inlineStr">
        <is>
          <t>RT Urban Medium</t>
        </is>
      </c>
      <c r="H6149" s="413" t="inlineStr">
        <is>
          <t>Other Urban</t>
        </is>
      </c>
    </row>
    <row r="6150" ht="15.75" customFormat="1" customHeight="1" s="41">
      <c r="B6150" s="416" t="inlineStr">
        <is>
          <t>E02006280</t>
        </is>
      </c>
      <c r="C6150" s="417" t="inlineStr">
        <is>
          <t>St Edmundsbury 008</t>
        </is>
      </c>
      <c r="D6150" s="417" t="inlineStr">
        <is>
          <t>E07000204</t>
        </is>
      </c>
      <c r="E6150" s="417" t="inlineStr">
        <is>
          <t>St Edmundsbury</t>
        </is>
      </c>
      <c r="F6150" s="417" t="inlineStr">
        <is>
          <t>South East</t>
        </is>
      </c>
      <c r="G6150" s="380" t="inlineStr">
        <is>
          <t>RT Rural</t>
        </is>
      </c>
      <c r="H6150" s="413" t="inlineStr">
        <is>
          <t>Rural</t>
        </is>
      </c>
    </row>
    <row r="6151" ht="15.75" customFormat="1" customHeight="1" s="41">
      <c r="B6151" s="416" t="inlineStr">
        <is>
          <t>E02006281</t>
        </is>
      </c>
      <c r="C6151" s="417" t="inlineStr">
        <is>
          <t>St Edmundsbury 009</t>
        </is>
      </c>
      <c r="D6151" s="417" t="inlineStr">
        <is>
          <t>E07000204</t>
        </is>
      </c>
      <c r="E6151" s="417" t="inlineStr">
        <is>
          <t>St Edmundsbury</t>
        </is>
      </c>
      <c r="F6151" s="417" t="inlineStr">
        <is>
          <t>South East</t>
        </is>
      </c>
      <c r="G6151" s="380" t="inlineStr">
        <is>
          <t>RT Urban Medium</t>
        </is>
      </c>
      <c r="H6151" s="413" t="inlineStr">
        <is>
          <t>Other Urban</t>
        </is>
      </c>
    </row>
    <row r="6152" ht="15.75" customFormat="1" customHeight="1" s="41">
      <c r="B6152" s="416" t="inlineStr">
        <is>
          <t>E02006282</t>
        </is>
      </c>
      <c r="C6152" s="417" t="inlineStr">
        <is>
          <t>St Edmundsbury 010</t>
        </is>
      </c>
      <c r="D6152" s="417" t="inlineStr">
        <is>
          <t>E07000204</t>
        </is>
      </c>
      <c r="E6152" s="417" t="inlineStr">
        <is>
          <t>St Edmundsbury</t>
        </is>
      </c>
      <c r="F6152" s="417" t="inlineStr">
        <is>
          <t>South East</t>
        </is>
      </c>
      <c r="G6152" s="380" t="inlineStr">
        <is>
          <t>RT Rural</t>
        </is>
      </c>
      <c r="H6152" s="413" t="inlineStr">
        <is>
          <t>Rural</t>
        </is>
      </c>
    </row>
    <row r="6153" ht="15.75" customFormat="1" customHeight="1" s="41">
      <c r="B6153" s="416" t="inlineStr">
        <is>
          <t>E02006283</t>
        </is>
      </c>
      <c r="C6153" s="417" t="inlineStr">
        <is>
          <t>St Edmundsbury 011</t>
        </is>
      </c>
      <c r="D6153" s="417" t="inlineStr">
        <is>
          <t>E07000204</t>
        </is>
      </c>
      <c r="E6153" s="417" t="inlineStr">
        <is>
          <t>St Edmundsbury</t>
        </is>
      </c>
      <c r="F6153" s="417" t="inlineStr">
        <is>
          <t>South East</t>
        </is>
      </c>
      <c r="G6153" s="380" t="inlineStr">
        <is>
          <t>RT Rural</t>
        </is>
      </c>
      <c r="H6153" s="413" t="inlineStr">
        <is>
          <t>Rural</t>
        </is>
      </c>
    </row>
    <row r="6154" ht="15.75" customFormat="1" customHeight="1" s="41">
      <c r="B6154" s="416" t="inlineStr">
        <is>
          <t>E02006284</t>
        </is>
      </c>
      <c r="C6154" s="417" t="inlineStr">
        <is>
          <t>St Edmundsbury 012</t>
        </is>
      </c>
      <c r="D6154" s="417" t="inlineStr">
        <is>
          <t>E07000204</t>
        </is>
      </c>
      <c r="E6154" s="417" t="inlineStr">
        <is>
          <t>St Edmundsbury</t>
        </is>
      </c>
      <c r="F6154" s="417" t="inlineStr">
        <is>
          <t>South East</t>
        </is>
      </c>
      <c r="G6154" s="380" t="inlineStr">
        <is>
          <t>RT Urban Small</t>
        </is>
      </c>
      <c r="H6154" s="413" t="inlineStr">
        <is>
          <t>Other Urban</t>
        </is>
      </c>
    </row>
    <row r="6155" ht="15.75" customFormat="1" customHeight="1" s="41">
      <c r="B6155" s="416" t="inlineStr">
        <is>
          <t>E02006285</t>
        </is>
      </c>
      <c r="C6155" s="417" t="inlineStr">
        <is>
          <t>St Edmundsbury 013</t>
        </is>
      </c>
      <c r="D6155" s="417" t="inlineStr">
        <is>
          <t>E07000204</t>
        </is>
      </c>
      <c r="E6155" s="417" t="inlineStr">
        <is>
          <t>St Edmundsbury</t>
        </is>
      </c>
      <c r="F6155" s="417" t="inlineStr">
        <is>
          <t>South East</t>
        </is>
      </c>
      <c r="G6155" s="380" t="inlineStr">
        <is>
          <t>RT Urban Small</t>
        </is>
      </c>
      <c r="H6155" s="413" t="inlineStr">
        <is>
          <t>Other Urban</t>
        </is>
      </c>
    </row>
    <row r="6156" ht="15.75" customFormat="1" customHeight="1" s="41">
      <c r="B6156" s="416" t="inlineStr">
        <is>
          <t>E02006286</t>
        </is>
      </c>
      <c r="C6156" s="417" t="inlineStr">
        <is>
          <t>St Edmundsbury 014</t>
        </is>
      </c>
      <c r="D6156" s="417" t="inlineStr">
        <is>
          <t>E07000204</t>
        </is>
      </c>
      <c r="E6156" s="417" t="inlineStr">
        <is>
          <t>St Edmundsbury</t>
        </is>
      </c>
      <c r="F6156" s="417" t="inlineStr">
        <is>
          <t>South East</t>
        </is>
      </c>
      <c r="G6156" s="380" t="inlineStr">
        <is>
          <t>RT Urban Small</t>
        </is>
      </c>
      <c r="H6156" s="413" t="inlineStr">
        <is>
          <t>Other Urban</t>
        </is>
      </c>
    </row>
    <row r="6157" ht="15.75" customFormat="1" customHeight="1" s="41">
      <c r="B6157" s="416" t="inlineStr">
        <is>
          <t>E02006287</t>
        </is>
      </c>
      <c r="C6157" s="417" t="inlineStr">
        <is>
          <t>Suffolk Coastal 001</t>
        </is>
      </c>
      <c r="D6157" s="417" t="inlineStr">
        <is>
          <t>E07000205</t>
        </is>
      </c>
      <c r="E6157" s="417" t="inlineStr">
        <is>
          <t>Suffolk Coastal</t>
        </is>
      </c>
      <c r="F6157" s="417" t="inlineStr">
        <is>
          <t>South East</t>
        </is>
      </c>
      <c r="G6157" s="380" t="inlineStr">
        <is>
          <t>RT Rural</t>
        </is>
      </c>
      <c r="H6157" s="413" t="inlineStr">
        <is>
          <t>Rural</t>
        </is>
      </c>
    </row>
    <row r="6158" ht="15.75" customFormat="1" customHeight="1" s="41">
      <c r="B6158" s="416" t="inlineStr">
        <is>
          <t>E02006288</t>
        </is>
      </c>
      <c r="C6158" s="417" t="inlineStr">
        <is>
          <t>Suffolk Coastal 002</t>
        </is>
      </c>
      <c r="D6158" s="417" t="inlineStr">
        <is>
          <t>E07000205</t>
        </is>
      </c>
      <c r="E6158" s="417" t="inlineStr">
        <is>
          <t>Suffolk Coastal</t>
        </is>
      </c>
      <c r="F6158" s="417" t="inlineStr">
        <is>
          <t>South East</t>
        </is>
      </c>
      <c r="G6158" s="380" t="inlineStr">
        <is>
          <t>RT Rural</t>
        </is>
      </c>
      <c r="H6158" s="413" t="inlineStr">
        <is>
          <t>Rural</t>
        </is>
      </c>
    </row>
    <row r="6159" ht="15.75" customFormat="1" customHeight="1" s="41">
      <c r="B6159" s="416" t="inlineStr">
        <is>
          <t>E02006289</t>
        </is>
      </c>
      <c r="C6159" s="417" t="inlineStr">
        <is>
          <t>Suffolk Coastal 003</t>
        </is>
      </c>
      <c r="D6159" s="417" t="inlineStr">
        <is>
          <t>E07000205</t>
        </is>
      </c>
      <c r="E6159" s="417" t="inlineStr">
        <is>
          <t>Suffolk Coastal</t>
        </is>
      </c>
      <c r="F6159" s="417" t="inlineStr">
        <is>
          <t>South East</t>
        </is>
      </c>
      <c r="G6159" s="380" t="inlineStr">
        <is>
          <t>RT Rural</t>
        </is>
      </c>
      <c r="H6159" s="413" t="inlineStr">
        <is>
          <t>Rural</t>
        </is>
      </c>
    </row>
    <row r="6160" ht="15.75" customFormat="1" customHeight="1" s="41">
      <c r="B6160" s="416" t="inlineStr">
        <is>
          <t>E02006290</t>
        </is>
      </c>
      <c r="C6160" s="417" t="inlineStr">
        <is>
          <t>Suffolk Coastal 004</t>
        </is>
      </c>
      <c r="D6160" s="417" t="inlineStr">
        <is>
          <t>E07000205</t>
        </is>
      </c>
      <c r="E6160" s="417" t="inlineStr">
        <is>
          <t>Suffolk Coastal</t>
        </is>
      </c>
      <c r="F6160" s="417" t="inlineStr">
        <is>
          <t>South East</t>
        </is>
      </c>
      <c r="G6160" s="380" t="inlineStr">
        <is>
          <t>RT Rural</t>
        </is>
      </c>
      <c r="H6160" s="413" t="inlineStr">
        <is>
          <t>Rural</t>
        </is>
      </c>
    </row>
    <row r="6161" ht="15.75" customFormat="1" customHeight="1" s="41">
      <c r="B6161" s="416" t="inlineStr">
        <is>
          <t>E02006291</t>
        </is>
      </c>
      <c r="C6161" s="417" t="inlineStr">
        <is>
          <t>Suffolk Coastal 005</t>
        </is>
      </c>
      <c r="D6161" s="417" t="inlineStr">
        <is>
          <t>E07000205</t>
        </is>
      </c>
      <c r="E6161" s="417" t="inlineStr">
        <is>
          <t>Suffolk Coastal</t>
        </is>
      </c>
      <c r="F6161" s="417" t="inlineStr">
        <is>
          <t>South East</t>
        </is>
      </c>
      <c r="G6161" s="380" t="inlineStr">
        <is>
          <t>RT Rural</t>
        </is>
      </c>
      <c r="H6161" s="413" t="inlineStr">
        <is>
          <t>Rural</t>
        </is>
      </c>
    </row>
    <row r="6162" ht="15.75" customFormat="1" customHeight="1" s="41">
      <c r="B6162" s="416" t="inlineStr">
        <is>
          <t>E02006292</t>
        </is>
      </c>
      <c r="C6162" s="417" t="inlineStr">
        <is>
          <t>Suffolk Coastal 006</t>
        </is>
      </c>
      <c r="D6162" s="417" t="inlineStr">
        <is>
          <t>E07000205</t>
        </is>
      </c>
      <c r="E6162" s="417" t="inlineStr">
        <is>
          <t>Suffolk Coastal</t>
        </is>
      </c>
      <c r="F6162" s="417" t="inlineStr">
        <is>
          <t>South East</t>
        </is>
      </c>
      <c r="G6162" s="380" t="inlineStr">
        <is>
          <t>RT Rural</t>
        </is>
      </c>
      <c r="H6162" s="413" t="inlineStr">
        <is>
          <t>Rural</t>
        </is>
      </c>
    </row>
    <row r="6163" ht="15.75" customFormat="1" customHeight="1" s="41">
      <c r="B6163" s="416" t="inlineStr">
        <is>
          <t>E02006293</t>
        </is>
      </c>
      <c r="C6163" s="417" t="inlineStr">
        <is>
          <t>Suffolk Coastal 007</t>
        </is>
      </c>
      <c r="D6163" s="417" t="inlineStr">
        <is>
          <t>E07000205</t>
        </is>
      </c>
      <c r="E6163" s="417" t="inlineStr">
        <is>
          <t>Suffolk Coastal</t>
        </is>
      </c>
      <c r="F6163" s="417" t="inlineStr">
        <is>
          <t>South East</t>
        </is>
      </c>
      <c r="G6163" s="380" t="inlineStr">
        <is>
          <t>RT Rural</t>
        </is>
      </c>
      <c r="H6163" s="413" t="inlineStr">
        <is>
          <t>Rural</t>
        </is>
      </c>
    </row>
    <row r="6164" ht="15.75" customFormat="1" customHeight="1" s="41">
      <c r="B6164" s="416" t="inlineStr">
        <is>
          <t>E02006294</t>
        </is>
      </c>
      <c r="C6164" s="417" t="inlineStr">
        <is>
          <t>Suffolk Coastal 008</t>
        </is>
      </c>
      <c r="D6164" s="417" t="inlineStr">
        <is>
          <t>E07000205</t>
        </is>
      </c>
      <c r="E6164" s="417" t="inlineStr">
        <is>
          <t>Suffolk Coastal</t>
        </is>
      </c>
      <c r="F6164" s="417" t="inlineStr">
        <is>
          <t>South East</t>
        </is>
      </c>
      <c r="G6164" s="380" t="inlineStr">
        <is>
          <t>RT Urban Small</t>
        </is>
      </c>
      <c r="H6164" s="413" t="inlineStr">
        <is>
          <t>Other Urban</t>
        </is>
      </c>
    </row>
    <row r="6165" ht="15.75" customFormat="1" customHeight="1" s="41">
      <c r="B6165" s="416" t="inlineStr">
        <is>
          <t>E02006295</t>
        </is>
      </c>
      <c r="C6165" s="417" t="inlineStr">
        <is>
          <t>Suffolk Coastal 009</t>
        </is>
      </c>
      <c r="D6165" s="417" t="inlineStr">
        <is>
          <t>E07000205</t>
        </is>
      </c>
      <c r="E6165" s="417" t="inlineStr">
        <is>
          <t>Suffolk Coastal</t>
        </is>
      </c>
      <c r="F6165" s="417" t="inlineStr">
        <is>
          <t>South East</t>
        </is>
      </c>
      <c r="G6165" s="380" t="inlineStr">
        <is>
          <t>RT Urban Large</t>
        </is>
      </c>
      <c r="H6165" s="413" t="inlineStr">
        <is>
          <t>Other Urban</t>
        </is>
      </c>
    </row>
    <row r="6166" ht="15.75" customFormat="1" customHeight="1" s="41">
      <c r="B6166" s="416" t="inlineStr">
        <is>
          <t>E02006296</t>
        </is>
      </c>
      <c r="C6166" s="417" t="inlineStr">
        <is>
          <t>Suffolk Coastal 010</t>
        </is>
      </c>
      <c r="D6166" s="417" t="inlineStr">
        <is>
          <t>E07000205</t>
        </is>
      </c>
      <c r="E6166" s="417" t="inlineStr">
        <is>
          <t>Suffolk Coastal</t>
        </is>
      </c>
      <c r="F6166" s="417" t="inlineStr">
        <is>
          <t>South East</t>
        </is>
      </c>
      <c r="G6166" s="380" t="inlineStr">
        <is>
          <t>RT Rural</t>
        </is>
      </c>
      <c r="H6166" s="413" t="inlineStr">
        <is>
          <t>Rural</t>
        </is>
      </c>
    </row>
    <row r="6167" ht="15.75" customFormat="1" customHeight="1" s="41">
      <c r="B6167" s="416" t="inlineStr">
        <is>
          <t>E02006297</t>
        </is>
      </c>
      <c r="C6167" s="417" t="inlineStr">
        <is>
          <t>Suffolk Coastal 011</t>
        </is>
      </c>
      <c r="D6167" s="417" t="inlineStr">
        <is>
          <t>E07000205</t>
        </is>
      </c>
      <c r="E6167" s="417" t="inlineStr">
        <is>
          <t>Suffolk Coastal</t>
        </is>
      </c>
      <c r="F6167" s="417" t="inlineStr">
        <is>
          <t>South East</t>
        </is>
      </c>
      <c r="G6167" s="380" t="inlineStr">
        <is>
          <t>RT Rural</t>
        </is>
      </c>
      <c r="H6167" s="413" t="inlineStr">
        <is>
          <t>Rural</t>
        </is>
      </c>
    </row>
    <row r="6168" ht="15.75" customFormat="1" customHeight="1" s="41">
      <c r="B6168" s="416" t="inlineStr">
        <is>
          <t>E02006298</t>
        </is>
      </c>
      <c r="C6168" s="417" t="inlineStr">
        <is>
          <t>Suffolk Coastal 012</t>
        </is>
      </c>
      <c r="D6168" s="417" t="inlineStr">
        <is>
          <t>E07000205</t>
        </is>
      </c>
      <c r="E6168" s="417" t="inlineStr">
        <is>
          <t>Suffolk Coastal</t>
        </is>
      </c>
      <c r="F6168" s="417" t="inlineStr">
        <is>
          <t>South East</t>
        </is>
      </c>
      <c r="G6168" s="380" t="inlineStr">
        <is>
          <t>RT Urban Medium</t>
        </is>
      </c>
      <c r="H6168" s="413" t="inlineStr">
        <is>
          <t>Other Urban</t>
        </is>
      </c>
    </row>
    <row r="6169" ht="15.75" customFormat="1" customHeight="1" s="41">
      <c r="B6169" s="416" t="inlineStr">
        <is>
          <t>E02006299</t>
        </is>
      </c>
      <c r="C6169" s="417" t="inlineStr">
        <is>
          <t>Suffolk Coastal 013</t>
        </is>
      </c>
      <c r="D6169" s="417" t="inlineStr">
        <is>
          <t>E07000205</t>
        </is>
      </c>
      <c r="E6169" s="417" t="inlineStr">
        <is>
          <t>Suffolk Coastal</t>
        </is>
      </c>
      <c r="F6169" s="417" t="inlineStr">
        <is>
          <t>South East</t>
        </is>
      </c>
      <c r="G6169" s="380" t="inlineStr">
        <is>
          <t>RT Urban Medium</t>
        </is>
      </c>
      <c r="H6169" s="413" t="inlineStr">
        <is>
          <t>Other Urban</t>
        </is>
      </c>
    </row>
    <row r="6170" ht="15.75" customFormat="1" customHeight="1" s="41">
      <c r="B6170" s="416" t="inlineStr">
        <is>
          <t>E02006300</t>
        </is>
      </c>
      <c r="C6170" s="417" t="inlineStr">
        <is>
          <t>Suffolk Coastal 014</t>
        </is>
      </c>
      <c r="D6170" s="417" t="inlineStr">
        <is>
          <t>E07000205</t>
        </is>
      </c>
      <c r="E6170" s="417" t="inlineStr">
        <is>
          <t>Suffolk Coastal</t>
        </is>
      </c>
      <c r="F6170" s="417" t="inlineStr">
        <is>
          <t>South East</t>
        </is>
      </c>
      <c r="G6170" s="380" t="inlineStr">
        <is>
          <t>RT Urban Medium</t>
        </is>
      </c>
      <c r="H6170" s="413" t="inlineStr">
        <is>
          <t>Other Urban</t>
        </is>
      </c>
    </row>
    <row r="6171" ht="15.75" customFormat="1" customHeight="1" s="41">
      <c r="B6171" s="416" t="inlineStr">
        <is>
          <t>E02006301</t>
        </is>
      </c>
      <c r="C6171" s="417" t="inlineStr">
        <is>
          <t>Suffolk Coastal 015</t>
        </is>
      </c>
      <c r="D6171" s="417" t="inlineStr">
        <is>
          <t>E07000205</t>
        </is>
      </c>
      <c r="E6171" s="417" t="inlineStr">
        <is>
          <t>Suffolk Coastal</t>
        </is>
      </c>
      <c r="F6171" s="417" t="inlineStr">
        <is>
          <t>South East</t>
        </is>
      </c>
      <c r="G6171" s="380" t="inlineStr">
        <is>
          <t>RT Urban Medium</t>
        </is>
      </c>
      <c r="H6171" s="413" t="inlineStr">
        <is>
          <t>Other Urban</t>
        </is>
      </c>
    </row>
    <row r="6172" ht="15.75" customFormat="1" customHeight="1" s="41">
      <c r="B6172" s="416" t="inlineStr">
        <is>
          <t>E02006302</t>
        </is>
      </c>
      <c r="C6172" s="417" t="inlineStr">
        <is>
          <t>Waveney 001</t>
        </is>
      </c>
      <c r="D6172" s="417" t="inlineStr">
        <is>
          <t>E07000206</t>
        </is>
      </c>
      <c r="E6172" s="417" t="inlineStr">
        <is>
          <t>Waveney</t>
        </is>
      </c>
      <c r="F6172" s="417" t="inlineStr">
        <is>
          <t>South East</t>
        </is>
      </c>
      <c r="G6172" s="380" t="inlineStr">
        <is>
          <t>RT Rural</t>
        </is>
      </c>
      <c r="H6172" s="413" t="inlineStr">
        <is>
          <t>Rural</t>
        </is>
      </c>
    </row>
    <row r="6173" ht="15.75" customFormat="1" customHeight="1" s="41">
      <c r="B6173" s="416" t="inlineStr">
        <is>
          <t>E02006303</t>
        </is>
      </c>
      <c r="C6173" s="417" t="inlineStr">
        <is>
          <t>Waveney 002</t>
        </is>
      </c>
      <c r="D6173" s="417" t="inlineStr">
        <is>
          <t>E07000206</t>
        </is>
      </c>
      <c r="E6173" s="417" t="inlineStr">
        <is>
          <t>Waveney</t>
        </is>
      </c>
      <c r="F6173" s="417" t="inlineStr">
        <is>
          <t>South East</t>
        </is>
      </c>
      <c r="G6173" s="380" t="inlineStr">
        <is>
          <t>RT Urban Medium</t>
        </is>
      </c>
      <c r="H6173" s="413" t="inlineStr">
        <is>
          <t>Other Urban</t>
        </is>
      </c>
    </row>
    <row r="6174" ht="15.75" customFormat="1" customHeight="1" s="41">
      <c r="B6174" s="416" t="inlineStr">
        <is>
          <t>E02006304</t>
        </is>
      </c>
      <c r="C6174" s="417" t="inlineStr">
        <is>
          <t>Waveney 003</t>
        </is>
      </c>
      <c r="D6174" s="417" t="inlineStr">
        <is>
          <t>E07000206</t>
        </is>
      </c>
      <c r="E6174" s="417" t="inlineStr">
        <is>
          <t>Waveney</t>
        </is>
      </c>
      <c r="F6174" s="417" t="inlineStr">
        <is>
          <t>South East</t>
        </is>
      </c>
      <c r="G6174" s="380" t="inlineStr">
        <is>
          <t>RT Urban Medium</t>
        </is>
      </c>
      <c r="H6174" s="413" t="inlineStr">
        <is>
          <t>Other Urban</t>
        </is>
      </c>
    </row>
    <row r="6175" ht="15.75" customFormat="1" customHeight="1" s="41">
      <c r="B6175" s="416" t="inlineStr">
        <is>
          <t>E02006305</t>
        </is>
      </c>
      <c r="C6175" s="417" t="inlineStr">
        <is>
          <t>Waveney 004</t>
        </is>
      </c>
      <c r="D6175" s="417" t="inlineStr">
        <is>
          <t>E07000206</t>
        </is>
      </c>
      <c r="E6175" s="417" t="inlineStr">
        <is>
          <t>Waveney</t>
        </is>
      </c>
      <c r="F6175" s="417" t="inlineStr">
        <is>
          <t>South East</t>
        </is>
      </c>
      <c r="G6175" s="380" t="inlineStr">
        <is>
          <t>RT Urban Medium</t>
        </is>
      </c>
      <c r="H6175" s="413" t="inlineStr">
        <is>
          <t>Other Urban</t>
        </is>
      </c>
    </row>
    <row r="6176" ht="15.75" customFormat="1" customHeight="1" s="41">
      <c r="B6176" s="416" t="inlineStr">
        <is>
          <t>E02006306</t>
        </is>
      </c>
      <c r="C6176" s="417" t="inlineStr">
        <is>
          <t>Waveney 005</t>
        </is>
      </c>
      <c r="D6176" s="417" t="inlineStr">
        <is>
          <t>E07000206</t>
        </is>
      </c>
      <c r="E6176" s="417" t="inlineStr">
        <is>
          <t>Waveney</t>
        </is>
      </c>
      <c r="F6176" s="417" t="inlineStr">
        <is>
          <t>South East</t>
        </is>
      </c>
      <c r="G6176" s="380" t="inlineStr">
        <is>
          <t>RT Urban Medium</t>
        </is>
      </c>
      <c r="H6176" s="413" t="inlineStr">
        <is>
          <t>Other Urban</t>
        </is>
      </c>
    </row>
    <row r="6177" ht="15.75" customFormat="1" customHeight="1" s="41">
      <c r="B6177" s="416" t="inlineStr">
        <is>
          <t>E02006307</t>
        </is>
      </c>
      <c r="C6177" s="417" t="inlineStr">
        <is>
          <t>Waveney 006</t>
        </is>
      </c>
      <c r="D6177" s="417" t="inlineStr">
        <is>
          <t>E07000206</t>
        </is>
      </c>
      <c r="E6177" s="417" t="inlineStr">
        <is>
          <t>Waveney</t>
        </is>
      </c>
      <c r="F6177" s="417" t="inlineStr">
        <is>
          <t>South East</t>
        </is>
      </c>
      <c r="G6177" s="380" t="inlineStr">
        <is>
          <t>RT Urban Medium</t>
        </is>
      </c>
      <c r="H6177" s="413" t="inlineStr">
        <is>
          <t>Other Urban</t>
        </is>
      </c>
    </row>
    <row r="6178" ht="15.75" customFormat="1" customHeight="1" s="41">
      <c r="B6178" s="416" t="inlineStr">
        <is>
          <t>E02006308</t>
        </is>
      </c>
      <c r="C6178" s="417" t="inlineStr">
        <is>
          <t>Waveney 007</t>
        </is>
      </c>
      <c r="D6178" s="417" t="inlineStr">
        <is>
          <t>E07000206</t>
        </is>
      </c>
      <c r="E6178" s="417" t="inlineStr">
        <is>
          <t>Waveney</t>
        </is>
      </c>
      <c r="F6178" s="417" t="inlineStr">
        <is>
          <t>South East</t>
        </is>
      </c>
      <c r="G6178" s="380" t="inlineStr">
        <is>
          <t>RT Urban Medium</t>
        </is>
      </c>
      <c r="H6178" s="413" t="inlineStr">
        <is>
          <t>Other Urban</t>
        </is>
      </c>
    </row>
    <row r="6179" ht="15.75" customFormat="1" customHeight="1" s="41">
      <c r="B6179" s="416" t="inlineStr">
        <is>
          <t>E02006309</t>
        </is>
      </c>
      <c r="C6179" s="417" t="inlineStr">
        <is>
          <t>Waveney 008</t>
        </is>
      </c>
      <c r="D6179" s="417" t="inlineStr">
        <is>
          <t>E07000206</t>
        </is>
      </c>
      <c r="E6179" s="417" t="inlineStr">
        <is>
          <t>Waveney</t>
        </is>
      </c>
      <c r="F6179" s="417" t="inlineStr">
        <is>
          <t>South East</t>
        </is>
      </c>
      <c r="G6179" s="380" t="inlineStr">
        <is>
          <t>RT Urban Medium</t>
        </is>
      </c>
      <c r="H6179" s="413" t="inlineStr">
        <is>
          <t>Other Urban</t>
        </is>
      </c>
    </row>
    <row r="6180" ht="15.75" customFormat="1" customHeight="1" s="41">
      <c r="B6180" s="416" t="inlineStr">
        <is>
          <t>E02006310</t>
        </is>
      </c>
      <c r="C6180" s="417" t="inlineStr">
        <is>
          <t>Waveney 009</t>
        </is>
      </c>
      <c r="D6180" s="417" t="inlineStr">
        <is>
          <t>E07000206</t>
        </is>
      </c>
      <c r="E6180" s="417" t="inlineStr">
        <is>
          <t>Waveney</t>
        </is>
      </c>
      <c r="F6180" s="417" t="inlineStr">
        <is>
          <t>South East</t>
        </is>
      </c>
      <c r="G6180" s="380" t="inlineStr">
        <is>
          <t>RT Urban Medium</t>
        </is>
      </c>
      <c r="H6180" s="413" t="inlineStr">
        <is>
          <t>Other Urban</t>
        </is>
      </c>
    </row>
    <row r="6181" ht="15.75" customFormat="1" customHeight="1" s="41">
      <c r="B6181" s="416" t="inlineStr">
        <is>
          <t>E02006311</t>
        </is>
      </c>
      <c r="C6181" s="417" t="inlineStr">
        <is>
          <t>Waveney 010</t>
        </is>
      </c>
      <c r="D6181" s="417" t="inlineStr">
        <is>
          <t>E07000206</t>
        </is>
      </c>
      <c r="E6181" s="417" t="inlineStr">
        <is>
          <t>Waveney</t>
        </is>
      </c>
      <c r="F6181" s="417" t="inlineStr">
        <is>
          <t>South East</t>
        </is>
      </c>
      <c r="G6181" s="380" t="inlineStr">
        <is>
          <t>RT Urban Small</t>
        </is>
      </c>
      <c r="H6181" s="413" t="inlineStr">
        <is>
          <t>Other Urban</t>
        </is>
      </c>
    </row>
    <row r="6182" ht="15.75" customFormat="1" customHeight="1" s="41">
      <c r="B6182" s="416" t="inlineStr">
        <is>
          <t>E02006312</t>
        </is>
      </c>
      <c r="C6182" s="417" t="inlineStr">
        <is>
          <t>Waveney 011</t>
        </is>
      </c>
      <c r="D6182" s="417" t="inlineStr">
        <is>
          <t>E07000206</t>
        </is>
      </c>
      <c r="E6182" s="417" t="inlineStr">
        <is>
          <t>Waveney</t>
        </is>
      </c>
      <c r="F6182" s="417" t="inlineStr">
        <is>
          <t>South East</t>
        </is>
      </c>
      <c r="G6182" s="380" t="inlineStr">
        <is>
          <t>RT Rural</t>
        </is>
      </c>
      <c r="H6182" s="413" t="inlineStr">
        <is>
          <t>Rural</t>
        </is>
      </c>
    </row>
    <row r="6183" ht="15.75" customFormat="1" customHeight="1" s="41">
      <c r="B6183" s="416" t="inlineStr">
        <is>
          <t>E02006313</t>
        </is>
      </c>
      <c r="C6183" s="417" t="inlineStr">
        <is>
          <t>Waveney 012</t>
        </is>
      </c>
      <c r="D6183" s="417" t="inlineStr">
        <is>
          <t>E07000206</t>
        </is>
      </c>
      <c r="E6183" s="417" t="inlineStr">
        <is>
          <t>Waveney</t>
        </is>
      </c>
      <c r="F6183" s="417" t="inlineStr">
        <is>
          <t>South East</t>
        </is>
      </c>
      <c r="G6183" s="380" t="inlineStr">
        <is>
          <t>RT Urban Medium</t>
        </is>
      </c>
      <c r="H6183" s="413" t="inlineStr">
        <is>
          <t>Other Urban</t>
        </is>
      </c>
    </row>
    <row r="6184" ht="15.75" customFormat="1" customHeight="1" s="41">
      <c r="B6184" s="416" t="inlineStr">
        <is>
          <t>E02006314</t>
        </is>
      </c>
      <c r="C6184" s="417" t="inlineStr">
        <is>
          <t>Waveney 013</t>
        </is>
      </c>
      <c r="D6184" s="417" t="inlineStr">
        <is>
          <t>E07000206</t>
        </is>
      </c>
      <c r="E6184" s="417" t="inlineStr">
        <is>
          <t>Waveney</t>
        </is>
      </c>
      <c r="F6184" s="417" t="inlineStr">
        <is>
          <t>South East</t>
        </is>
      </c>
      <c r="G6184" s="380" t="inlineStr">
        <is>
          <t>RT Rural</t>
        </is>
      </c>
      <c r="H6184" s="413" t="inlineStr">
        <is>
          <t>Rural</t>
        </is>
      </c>
    </row>
    <row r="6185" ht="15.75" customFormat="1" customHeight="1" s="41">
      <c r="B6185" s="416" t="inlineStr">
        <is>
          <t>E02006315</t>
        </is>
      </c>
      <c r="C6185" s="417" t="inlineStr">
        <is>
          <t>Waveney 014</t>
        </is>
      </c>
      <c r="D6185" s="417" t="inlineStr">
        <is>
          <t>E07000206</t>
        </is>
      </c>
      <c r="E6185" s="417" t="inlineStr">
        <is>
          <t>Waveney</t>
        </is>
      </c>
      <c r="F6185" s="417" t="inlineStr">
        <is>
          <t>South East</t>
        </is>
      </c>
      <c r="G6185" s="380" t="inlineStr">
        <is>
          <t>RT Rural</t>
        </is>
      </c>
      <c r="H6185" s="413" t="inlineStr">
        <is>
          <t>Rural</t>
        </is>
      </c>
    </row>
    <row r="6186" ht="15.75" customFormat="1" customHeight="1" s="41">
      <c r="B6186" s="416" t="inlineStr">
        <is>
          <t>E02006316</t>
        </is>
      </c>
      <c r="C6186" s="417" t="inlineStr">
        <is>
          <t>Waveney 015</t>
        </is>
      </c>
      <c r="D6186" s="417" t="inlineStr">
        <is>
          <t>E07000206</t>
        </is>
      </c>
      <c r="E6186" s="417" t="inlineStr">
        <is>
          <t>Waveney</t>
        </is>
      </c>
      <c r="F6186" s="417" t="inlineStr">
        <is>
          <t>South East</t>
        </is>
      </c>
      <c r="G6186" s="380" t="inlineStr">
        <is>
          <t>RT Rural</t>
        </is>
      </c>
      <c r="H6186" s="413" t="inlineStr">
        <is>
          <t>Rural</t>
        </is>
      </c>
    </row>
    <row r="6187" ht="15.75" customFormat="1" customHeight="1" s="41">
      <c r="B6187" s="416" t="inlineStr">
        <is>
          <t>E02006317</t>
        </is>
      </c>
      <c r="C6187" s="417" t="inlineStr">
        <is>
          <t>Elmbridge 001</t>
        </is>
      </c>
      <c r="D6187" s="417" t="inlineStr">
        <is>
          <t>E07000207</t>
        </is>
      </c>
      <c r="E6187" s="417" t="inlineStr">
        <is>
          <t>Elmbridge</t>
        </is>
      </c>
      <c r="F6187" s="417" t="inlineStr">
        <is>
          <t>South East</t>
        </is>
      </c>
      <c r="G6187" s="380" t="inlineStr">
        <is>
          <t>RT Urban Medium</t>
        </is>
      </c>
      <c r="H6187" s="413" t="inlineStr">
        <is>
          <t>Other Urban</t>
        </is>
      </c>
    </row>
    <row r="6188" ht="15.75" customFormat="1" customHeight="1" s="41">
      <c r="B6188" s="416" t="inlineStr">
        <is>
          <t>E02006318</t>
        </is>
      </c>
      <c r="C6188" s="417" t="inlineStr">
        <is>
          <t>Elmbridge 002</t>
        </is>
      </c>
      <c r="D6188" s="417" t="inlineStr">
        <is>
          <t>E07000207</t>
        </is>
      </c>
      <c r="E6188" s="417" t="inlineStr">
        <is>
          <t>Elmbridge</t>
        </is>
      </c>
      <c r="F6188" s="417" t="inlineStr">
        <is>
          <t>South East</t>
        </is>
      </c>
      <c r="G6188" s="380" t="inlineStr">
        <is>
          <t>RT Urban Medium</t>
        </is>
      </c>
      <c r="H6188" s="413" t="inlineStr">
        <is>
          <t>Other Urban</t>
        </is>
      </c>
    </row>
    <row r="6189" ht="15.75" customFormat="1" customHeight="1" s="41">
      <c r="B6189" s="416" t="inlineStr">
        <is>
          <t>E02006319</t>
        </is>
      </c>
      <c r="C6189" s="417" t="inlineStr">
        <is>
          <t>Elmbridge 003</t>
        </is>
      </c>
      <c r="D6189" s="417" t="inlineStr">
        <is>
          <t>E07000207</t>
        </is>
      </c>
      <c r="E6189" s="417" t="inlineStr">
        <is>
          <t>Elmbridge</t>
        </is>
      </c>
      <c r="F6189" s="417" t="inlineStr">
        <is>
          <t>South East</t>
        </is>
      </c>
      <c r="G6189" s="380" t="inlineStr">
        <is>
          <t>RT Urban Medium</t>
        </is>
      </c>
      <c r="H6189" s="413" t="inlineStr">
        <is>
          <t>Other Urban</t>
        </is>
      </c>
    </row>
    <row r="6190" ht="15.75" customFormat="1" customHeight="1" s="41">
      <c r="B6190" s="416" t="inlineStr">
        <is>
          <t>E02006320</t>
        </is>
      </c>
      <c r="C6190" s="417" t="inlineStr">
        <is>
          <t>Elmbridge 004</t>
        </is>
      </c>
      <c r="D6190" s="417" t="inlineStr">
        <is>
          <t>E07000207</t>
        </is>
      </c>
      <c r="E6190" s="417" t="inlineStr">
        <is>
          <t>Elmbridge</t>
        </is>
      </c>
      <c r="F6190" s="417" t="inlineStr">
        <is>
          <t>South East</t>
        </is>
      </c>
      <c r="G6190" s="380" t="inlineStr">
        <is>
          <t>RT Urban Medium</t>
        </is>
      </c>
      <c r="H6190" s="413" t="inlineStr">
        <is>
          <t>Other Urban</t>
        </is>
      </c>
    </row>
    <row r="6191" ht="15.75" customFormat="1" customHeight="1" s="41">
      <c r="B6191" s="416" t="inlineStr">
        <is>
          <t>E02006321</t>
        </is>
      </c>
      <c r="C6191" s="417" t="inlineStr">
        <is>
          <t>Elmbridge 005</t>
        </is>
      </c>
      <c r="D6191" s="417" t="inlineStr">
        <is>
          <t>E07000207</t>
        </is>
      </c>
      <c r="E6191" s="417" t="inlineStr">
        <is>
          <t>Elmbridge</t>
        </is>
      </c>
      <c r="F6191" s="417" t="inlineStr">
        <is>
          <t>South East</t>
        </is>
      </c>
      <c r="G6191" s="380" t="inlineStr">
        <is>
          <t>RT Urban Medium</t>
        </is>
      </c>
      <c r="H6191" s="413" t="inlineStr">
        <is>
          <t>Other Urban</t>
        </is>
      </c>
    </row>
    <row r="6192" ht="15.75" customFormat="1" customHeight="1" s="41">
      <c r="B6192" s="416" t="inlineStr">
        <is>
          <t>E02006322</t>
        </is>
      </c>
      <c r="C6192" s="417" t="inlineStr">
        <is>
          <t>Elmbridge 006</t>
        </is>
      </c>
      <c r="D6192" s="417" t="inlineStr">
        <is>
          <t>E07000207</t>
        </is>
      </c>
      <c r="E6192" s="417" t="inlineStr">
        <is>
          <t>Elmbridge</t>
        </is>
      </c>
      <c r="F6192" s="417" t="inlineStr">
        <is>
          <t>South East</t>
        </is>
      </c>
      <c r="G6192" s="380" t="inlineStr">
        <is>
          <t>RT Urban Medium</t>
        </is>
      </c>
      <c r="H6192" s="413" t="inlineStr">
        <is>
          <t>Other Urban</t>
        </is>
      </c>
    </row>
    <row r="6193" ht="15.75" customFormat="1" customHeight="1" s="41">
      <c r="B6193" s="416" t="inlineStr">
        <is>
          <t>E02006323</t>
        </is>
      </c>
      <c r="C6193" s="417" t="inlineStr">
        <is>
          <t>Elmbridge 007</t>
        </is>
      </c>
      <c r="D6193" s="417" t="inlineStr">
        <is>
          <t>E07000207</t>
        </is>
      </c>
      <c r="E6193" s="417" t="inlineStr">
        <is>
          <t>Elmbridge</t>
        </is>
      </c>
      <c r="F6193" s="417" t="inlineStr">
        <is>
          <t>South East</t>
        </is>
      </c>
      <c r="G6193" s="380" t="inlineStr">
        <is>
          <t>RT Urban Medium</t>
        </is>
      </c>
      <c r="H6193" s="413" t="inlineStr">
        <is>
          <t>Other Urban</t>
        </is>
      </c>
    </row>
    <row r="6194" ht="15.75" customFormat="1" customHeight="1" s="41">
      <c r="B6194" s="416" t="inlineStr">
        <is>
          <t>E02006324</t>
        </is>
      </c>
      <c r="C6194" s="417" t="inlineStr">
        <is>
          <t>Elmbridge 008</t>
        </is>
      </c>
      <c r="D6194" s="417" t="inlineStr">
        <is>
          <t>E07000207</t>
        </is>
      </c>
      <c r="E6194" s="417" t="inlineStr">
        <is>
          <t>Elmbridge</t>
        </is>
      </c>
      <c r="F6194" s="417" t="inlineStr">
        <is>
          <t>South East</t>
        </is>
      </c>
      <c r="G6194" s="380" t="inlineStr">
        <is>
          <t>RT Urban Medium</t>
        </is>
      </c>
      <c r="H6194" s="413" t="inlineStr">
        <is>
          <t>Other Urban</t>
        </is>
      </c>
    </row>
    <row r="6195" ht="15.75" customFormat="1" customHeight="1" s="41">
      <c r="B6195" s="416" t="inlineStr">
        <is>
          <t>E02006325</t>
        </is>
      </c>
      <c r="C6195" s="417" t="inlineStr">
        <is>
          <t>Elmbridge 009</t>
        </is>
      </c>
      <c r="D6195" s="417" t="inlineStr">
        <is>
          <t>E07000207</t>
        </is>
      </c>
      <c r="E6195" s="417" t="inlineStr">
        <is>
          <t>Elmbridge</t>
        </is>
      </c>
      <c r="F6195" s="417" t="inlineStr">
        <is>
          <t>South East</t>
        </is>
      </c>
      <c r="G6195" s="380" t="inlineStr">
        <is>
          <t>RT Urban Medium</t>
        </is>
      </c>
      <c r="H6195" s="413" t="inlineStr">
        <is>
          <t>Other Urban</t>
        </is>
      </c>
    </row>
    <row r="6196" ht="15.75" customFormat="1" customHeight="1" s="41">
      <c r="B6196" s="416" t="inlineStr">
        <is>
          <t>E02006326</t>
        </is>
      </c>
      <c r="C6196" s="417" t="inlineStr">
        <is>
          <t>Elmbridge 010</t>
        </is>
      </c>
      <c r="D6196" s="417" t="inlineStr">
        <is>
          <t>E07000207</t>
        </is>
      </c>
      <c r="E6196" s="417" t="inlineStr">
        <is>
          <t>Elmbridge</t>
        </is>
      </c>
      <c r="F6196" s="417" t="inlineStr">
        <is>
          <t>South East</t>
        </is>
      </c>
      <c r="G6196" s="380" t="inlineStr">
        <is>
          <t>RT Urban Medium</t>
        </is>
      </c>
      <c r="H6196" s="413" t="inlineStr">
        <is>
          <t>Other Urban</t>
        </is>
      </c>
    </row>
    <row r="6197" ht="15.75" customFormat="1" customHeight="1" s="41">
      <c r="B6197" s="416" t="inlineStr">
        <is>
          <t>E02006327</t>
        </is>
      </c>
      <c r="C6197" s="417" t="inlineStr">
        <is>
          <t>Elmbridge 011</t>
        </is>
      </c>
      <c r="D6197" s="417" t="inlineStr">
        <is>
          <t>E07000207</t>
        </is>
      </c>
      <c r="E6197" s="417" t="inlineStr">
        <is>
          <t>Elmbridge</t>
        </is>
      </c>
      <c r="F6197" s="417" t="inlineStr">
        <is>
          <t>South East</t>
        </is>
      </c>
      <c r="G6197" s="380" t="inlineStr">
        <is>
          <t>RT Urban Medium</t>
        </is>
      </c>
      <c r="H6197" s="413" t="inlineStr">
        <is>
          <t>Other Urban</t>
        </is>
      </c>
    </row>
    <row r="6198" ht="15.75" customFormat="1" customHeight="1" s="41">
      <c r="B6198" s="416" t="inlineStr">
        <is>
          <t>E02006328</t>
        </is>
      </c>
      <c r="C6198" s="417" t="inlineStr">
        <is>
          <t>Elmbridge 012</t>
        </is>
      </c>
      <c r="D6198" s="417" t="inlineStr">
        <is>
          <t>E07000207</t>
        </is>
      </c>
      <c r="E6198" s="417" t="inlineStr">
        <is>
          <t>Elmbridge</t>
        </is>
      </c>
      <c r="F6198" s="417" t="inlineStr">
        <is>
          <t>South East</t>
        </is>
      </c>
      <c r="G6198" s="380" t="inlineStr">
        <is>
          <t>RT Urban Medium</t>
        </is>
      </c>
      <c r="H6198" s="413" t="inlineStr">
        <is>
          <t>Other Urban</t>
        </is>
      </c>
    </row>
    <row r="6199" ht="15.75" customFormat="1" customHeight="1" s="41">
      <c r="B6199" s="416" t="inlineStr">
        <is>
          <t>E02006329</t>
        </is>
      </c>
      <c r="C6199" s="417" t="inlineStr">
        <is>
          <t>Elmbridge 013</t>
        </is>
      </c>
      <c r="D6199" s="417" t="inlineStr">
        <is>
          <t>E07000207</t>
        </is>
      </c>
      <c r="E6199" s="417" t="inlineStr">
        <is>
          <t>Elmbridge</t>
        </is>
      </c>
      <c r="F6199" s="417" t="inlineStr">
        <is>
          <t>South East</t>
        </is>
      </c>
      <c r="G6199" s="380" t="inlineStr">
        <is>
          <t>RT Urban Medium</t>
        </is>
      </c>
      <c r="H6199" s="413" t="inlineStr">
        <is>
          <t>Other Urban</t>
        </is>
      </c>
    </row>
    <row r="6200" ht="15.75" customFormat="1" customHeight="1" s="41">
      <c r="B6200" s="416" t="inlineStr">
        <is>
          <t>E02006330</t>
        </is>
      </c>
      <c r="C6200" s="417" t="inlineStr">
        <is>
          <t>Elmbridge 014</t>
        </is>
      </c>
      <c r="D6200" s="417" t="inlineStr">
        <is>
          <t>E07000207</t>
        </is>
      </c>
      <c r="E6200" s="417" t="inlineStr">
        <is>
          <t>Elmbridge</t>
        </is>
      </c>
      <c r="F6200" s="417" t="inlineStr">
        <is>
          <t>South East</t>
        </is>
      </c>
      <c r="G6200" s="380" t="inlineStr">
        <is>
          <t>RT Urban Medium</t>
        </is>
      </c>
      <c r="H6200" s="413" t="inlineStr">
        <is>
          <t>Other Urban</t>
        </is>
      </c>
    </row>
    <row r="6201" ht="15.75" customFormat="1" customHeight="1" s="41">
      <c r="B6201" s="416" t="inlineStr">
        <is>
          <t>E02006331</t>
        </is>
      </c>
      <c r="C6201" s="417" t="inlineStr">
        <is>
          <t>Elmbridge 015</t>
        </is>
      </c>
      <c r="D6201" s="417" t="inlineStr">
        <is>
          <t>E07000207</t>
        </is>
      </c>
      <c r="E6201" s="417" t="inlineStr">
        <is>
          <t>Elmbridge</t>
        </is>
      </c>
      <c r="F6201" s="417" t="inlineStr">
        <is>
          <t>South East</t>
        </is>
      </c>
      <c r="G6201" s="380" t="inlineStr">
        <is>
          <t>RT Urban Medium</t>
        </is>
      </c>
      <c r="H6201" s="413" t="inlineStr">
        <is>
          <t>Other Urban</t>
        </is>
      </c>
    </row>
    <row r="6202" ht="15.75" customFormat="1" customHeight="1" s="41">
      <c r="B6202" s="416" t="inlineStr">
        <is>
          <t>E02006332</t>
        </is>
      </c>
      <c r="C6202" s="417" t="inlineStr">
        <is>
          <t>Elmbridge 016</t>
        </is>
      </c>
      <c r="D6202" s="417" t="inlineStr">
        <is>
          <t>E07000207</t>
        </is>
      </c>
      <c r="E6202" s="417" t="inlineStr">
        <is>
          <t>Elmbridge</t>
        </is>
      </c>
      <c r="F6202" s="417" t="inlineStr">
        <is>
          <t>South East</t>
        </is>
      </c>
      <c r="G6202" s="380" t="inlineStr">
        <is>
          <t>RT Urban Medium</t>
        </is>
      </c>
      <c r="H6202" s="413" t="inlineStr">
        <is>
          <t>Other Urban</t>
        </is>
      </c>
    </row>
    <row r="6203" ht="15.75" customFormat="1" customHeight="1" s="41">
      <c r="B6203" s="416" t="inlineStr">
        <is>
          <t>E02006333</t>
        </is>
      </c>
      <c r="C6203" s="417" t="inlineStr">
        <is>
          <t>Elmbridge 017</t>
        </is>
      </c>
      <c r="D6203" s="417" t="inlineStr">
        <is>
          <t>E07000207</t>
        </is>
      </c>
      <c r="E6203" s="417" t="inlineStr">
        <is>
          <t>Elmbridge</t>
        </is>
      </c>
      <c r="F6203" s="417" t="inlineStr">
        <is>
          <t>South East</t>
        </is>
      </c>
      <c r="G6203" s="380" t="inlineStr">
        <is>
          <t>RT Rural</t>
        </is>
      </c>
      <c r="H6203" s="413" t="inlineStr">
        <is>
          <t>Rural</t>
        </is>
      </c>
    </row>
    <row r="6204" ht="15.75" customFormat="1" customHeight="1" s="41">
      <c r="B6204" s="416" t="inlineStr">
        <is>
          <t>E02006334</t>
        </is>
      </c>
      <c r="C6204" s="417" t="inlineStr">
        <is>
          <t>Elmbridge 018</t>
        </is>
      </c>
      <c r="D6204" s="417" t="inlineStr">
        <is>
          <t>E07000207</t>
        </is>
      </c>
      <c r="E6204" s="417" t="inlineStr">
        <is>
          <t>Elmbridge</t>
        </is>
      </c>
      <c r="F6204" s="417" t="inlineStr">
        <is>
          <t>South East</t>
        </is>
      </c>
      <c r="G6204" s="380" t="inlineStr">
        <is>
          <t>RT Rural</t>
        </is>
      </c>
      <c r="H6204" s="413" t="inlineStr">
        <is>
          <t>Rural</t>
        </is>
      </c>
    </row>
    <row r="6205" ht="15.75" customFormat="1" customHeight="1" s="41">
      <c r="B6205" s="416" t="inlineStr">
        <is>
          <t>E02006335</t>
        </is>
      </c>
      <c r="C6205" s="417" t="inlineStr">
        <is>
          <t>Epsom and Ewell 001</t>
        </is>
      </c>
      <c r="D6205" s="417" t="inlineStr">
        <is>
          <t>E07000208</t>
        </is>
      </c>
      <c r="E6205" s="417" t="inlineStr">
        <is>
          <t>Epsom and Ewell</t>
        </is>
      </c>
      <c r="F6205" s="417" t="inlineStr">
        <is>
          <t>South East</t>
        </is>
      </c>
      <c r="G6205" s="380" t="inlineStr">
        <is>
          <t>RT Urban Medium</t>
        </is>
      </c>
      <c r="H6205" s="413" t="inlineStr">
        <is>
          <t>Other Urban</t>
        </is>
      </c>
    </row>
    <row r="6206" ht="15.75" customFormat="1" customHeight="1" s="41">
      <c r="B6206" s="416" t="inlineStr">
        <is>
          <t>E02006336</t>
        </is>
      </c>
      <c r="C6206" s="417" t="inlineStr">
        <is>
          <t>Epsom and Ewell 002</t>
        </is>
      </c>
      <c r="D6206" s="417" t="inlineStr">
        <is>
          <t>E07000208</t>
        </is>
      </c>
      <c r="E6206" s="417" t="inlineStr">
        <is>
          <t>Epsom and Ewell</t>
        </is>
      </c>
      <c r="F6206" s="417" t="inlineStr">
        <is>
          <t>South East</t>
        </is>
      </c>
      <c r="G6206" s="380" t="inlineStr">
        <is>
          <t>RT Urban Medium</t>
        </is>
      </c>
      <c r="H6206" s="413" t="inlineStr">
        <is>
          <t>Other Urban</t>
        </is>
      </c>
    </row>
    <row r="6207" ht="15.75" customFormat="1" customHeight="1" s="41">
      <c r="B6207" s="416" t="inlineStr">
        <is>
          <t>E02006337</t>
        </is>
      </c>
      <c r="C6207" s="417" t="inlineStr">
        <is>
          <t>Epsom and Ewell 003</t>
        </is>
      </c>
      <c r="D6207" s="417" t="inlineStr">
        <is>
          <t>E07000208</t>
        </is>
      </c>
      <c r="E6207" s="417" t="inlineStr">
        <is>
          <t>Epsom and Ewell</t>
        </is>
      </c>
      <c r="F6207" s="417" t="inlineStr">
        <is>
          <t>South East</t>
        </is>
      </c>
      <c r="G6207" s="380" t="inlineStr">
        <is>
          <t>RT Urban Medium</t>
        </is>
      </c>
      <c r="H6207" s="413" t="inlineStr">
        <is>
          <t>Other Urban</t>
        </is>
      </c>
    </row>
    <row r="6208" ht="15.75" customFormat="1" customHeight="1" s="41">
      <c r="B6208" s="416" t="inlineStr">
        <is>
          <t>E02006338</t>
        </is>
      </c>
      <c r="C6208" s="417" t="inlineStr">
        <is>
          <t>Epsom and Ewell 004</t>
        </is>
      </c>
      <c r="D6208" s="417" t="inlineStr">
        <is>
          <t>E07000208</t>
        </is>
      </c>
      <c r="E6208" s="417" t="inlineStr">
        <is>
          <t>Epsom and Ewell</t>
        </is>
      </c>
      <c r="F6208" s="417" t="inlineStr">
        <is>
          <t>South East</t>
        </is>
      </c>
      <c r="G6208" s="380" t="inlineStr">
        <is>
          <t>RT Urban Medium</t>
        </is>
      </c>
      <c r="H6208" s="413" t="inlineStr">
        <is>
          <t>Other Urban</t>
        </is>
      </c>
    </row>
    <row r="6209" ht="15.75" customFormat="1" customHeight="1" s="41">
      <c r="B6209" s="416" t="inlineStr">
        <is>
          <t>E02006339</t>
        </is>
      </c>
      <c r="C6209" s="417" t="inlineStr">
        <is>
          <t>Epsom and Ewell 005</t>
        </is>
      </c>
      <c r="D6209" s="417" t="inlineStr">
        <is>
          <t>E07000208</t>
        </is>
      </c>
      <c r="E6209" s="417" t="inlineStr">
        <is>
          <t>Epsom and Ewell</t>
        </is>
      </c>
      <c r="F6209" s="417" t="inlineStr">
        <is>
          <t>South East</t>
        </is>
      </c>
      <c r="G6209" s="380" t="inlineStr">
        <is>
          <t>RT Urban Medium</t>
        </is>
      </c>
      <c r="H6209" s="413" t="inlineStr">
        <is>
          <t>Other Urban</t>
        </is>
      </c>
    </row>
    <row r="6210" ht="15.75" customFormat="1" customHeight="1" s="41">
      <c r="B6210" s="416" t="inlineStr">
        <is>
          <t>E02006341</t>
        </is>
      </c>
      <c r="C6210" s="417" t="inlineStr">
        <is>
          <t>Epsom and Ewell 007</t>
        </is>
      </c>
      <c r="D6210" s="417" t="inlineStr">
        <is>
          <t>E07000208</t>
        </is>
      </c>
      <c r="E6210" s="417" t="inlineStr">
        <is>
          <t>Epsom and Ewell</t>
        </is>
      </c>
      <c r="F6210" s="417" t="inlineStr">
        <is>
          <t>South East</t>
        </is>
      </c>
      <c r="G6210" s="380" t="inlineStr">
        <is>
          <t>RT Urban Medium</t>
        </is>
      </c>
      <c r="H6210" s="413" t="inlineStr">
        <is>
          <t>Other Urban</t>
        </is>
      </c>
    </row>
    <row r="6211" ht="15.75" customFormat="1" customHeight="1" s="41">
      <c r="B6211" s="416" t="inlineStr">
        <is>
          <t>E02006342</t>
        </is>
      </c>
      <c r="C6211" s="417" t="inlineStr">
        <is>
          <t>Epsom and Ewell 008</t>
        </is>
      </c>
      <c r="D6211" s="417" t="inlineStr">
        <is>
          <t>E07000208</t>
        </is>
      </c>
      <c r="E6211" s="417" t="inlineStr">
        <is>
          <t>Epsom and Ewell</t>
        </is>
      </c>
      <c r="F6211" s="417" t="inlineStr">
        <is>
          <t>South East</t>
        </is>
      </c>
      <c r="G6211" s="380" t="inlineStr">
        <is>
          <t>RT Urban Medium</t>
        </is>
      </c>
      <c r="H6211" s="413" t="inlineStr">
        <is>
          <t>Other Urban</t>
        </is>
      </c>
    </row>
    <row r="6212" ht="15.75" customFormat="1" customHeight="1" s="41">
      <c r="B6212" s="416" t="inlineStr">
        <is>
          <t>E02006343</t>
        </is>
      </c>
      <c r="C6212" s="417" t="inlineStr">
        <is>
          <t>Epsom and Ewell 009</t>
        </is>
      </c>
      <c r="D6212" s="417" t="inlineStr">
        <is>
          <t>E07000208</t>
        </is>
      </c>
      <c r="E6212" s="417" t="inlineStr">
        <is>
          <t>Epsom and Ewell</t>
        </is>
      </c>
      <c r="F6212" s="417" t="inlineStr">
        <is>
          <t>South East</t>
        </is>
      </c>
      <c r="G6212" s="380" t="inlineStr">
        <is>
          <t>RT Urban Medium</t>
        </is>
      </c>
      <c r="H6212" s="413" t="inlineStr">
        <is>
          <t>Other Urban</t>
        </is>
      </c>
    </row>
    <row r="6213" ht="15.75" customFormat="1" customHeight="1" s="41">
      <c r="B6213" s="416" t="inlineStr">
        <is>
          <t>E02006344</t>
        </is>
      </c>
      <c r="C6213" s="417" t="inlineStr">
        <is>
          <t>Guildford 001</t>
        </is>
      </c>
      <c r="D6213" s="417" t="inlineStr">
        <is>
          <t>E07000209</t>
        </is>
      </c>
      <c r="E6213" s="417" t="inlineStr">
        <is>
          <t>Guildford</t>
        </is>
      </c>
      <c r="F6213" s="417" t="inlineStr">
        <is>
          <t>South East</t>
        </is>
      </c>
      <c r="G6213" s="380" t="inlineStr">
        <is>
          <t>RT Rural</t>
        </is>
      </c>
      <c r="H6213" s="413" t="inlineStr">
        <is>
          <t>Rural</t>
        </is>
      </c>
    </row>
    <row r="6214" ht="15.75" customFormat="1" customHeight="1" s="41">
      <c r="B6214" s="416" t="inlineStr">
        <is>
          <t>E02006345</t>
        </is>
      </c>
      <c r="C6214" s="417" t="inlineStr">
        <is>
          <t>Guildford 002</t>
        </is>
      </c>
      <c r="D6214" s="417" t="inlineStr">
        <is>
          <t>E07000209</t>
        </is>
      </c>
      <c r="E6214" s="417" t="inlineStr">
        <is>
          <t>Guildford</t>
        </is>
      </c>
      <c r="F6214" s="417" t="inlineStr">
        <is>
          <t>South East</t>
        </is>
      </c>
      <c r="G6214" s="380" t="inlineStr">
        <is>
          <t>RT Rural</t>
        </is>
      </c>
      <c r="H6214" s="413" t="inlineStr">
        <is>
          <t>Rural</t>
        </is>
      </c>
    </row>
    <row r="6215" ht="15.75" customFormat="1" customHeight="1" s="41">
      <c r="B6215" s="416" t="inlineStr">
        <is>
          <t>E02006346</t>
        </is>
      </c>
      <c r="C6215" s="417" t="inlineStr">
        <is>
          <t>Guildford 003</t>
        </is>
      </c>
      <c r="D6215" s="417" t="inlineStr">
        <is>
          <t>E07000209</t>
        </is>
      </c>
      <c r="E6215" s="417" t="inlineStr">
        <is>
          <t>Guildford</t>
        </is>
      </c>
      <c r="F6215" s="417" t="inlineStr">
        <is>
          <t>South East</t>
        </is>
      </c>
      <c r="G6215" s="380" t="inlineStr">
        <is>
          <t>RT Rural</t>
        </is>
      </c>
      <c r="H6215" s="413" t="inlineStr">
        <is>
          <t>Rural</t>
        </is>
      </c>
    </row>
    <row r="6216" ht="15.75" customFormat="1" customHeight="1" s="41">
      <c r="B6216" s="416" t="inlineStr">
        <is>
          <t>E02006347</t>
        </is>
      </c>
      <c r="C6216" s="417" t="inlineStr">
        <is>
          <t>Guildford 004</t>
        </is>
      </c>
      <c r="D6216" s="417" t="inlineStr">
        <is>
          <t>E07000209</t>
        </is>
      </c>
      <c r="E6216" s="417" t="inlineStr">
        <is>
          <t>Guildford</t>
        </is>
      </c>
      <c r="F6216" s="417" t="inlineStr">
        <is>
          <t>South East</t>
        </is>
      </c>
      <c r="G6216" s="380" t="inlineStr">
        <is>
          <t>RT Urban Large</t>
        </is>
      </c>
      <c r="H6216" s="413" t="inlineStr">
        <is>
          <t>Other Urban</t>
        </is>
      </c>
    </row>
    <row r="6217" ht="15.75" customFormat="1" customHeight="1" s="41">
      <c r="B6217" s="416" t="inlineStr">
        <is>
          <t>E02006348</t>
        </is>
      </c>
      <c r="C6217" s="417" t="inlineStr">
        <is>
          <t>Guildford 005</t>
        </is>
      </c>
      <c r="D6217" s="417" t="inlineStr">
        <is>
          <t>E07000209</t>
        </is>
      </c>
      <c r="E6217" s="417" t="inlineStr">
        <is>
          <t>Guildford</t>
        </is>
      </c>
      <c r="F6217" s="417" t="inlineStr">
        <is>
          <t>South East</t>
        </is>
      </c>
      <c r="G6217" s="380" t="inlineStr">
        <is>
          <t>RT Rural</t>
        </is>
      </c>
      <c r="H6217" s="413" t="inlineStr">
        <is>
          <t>Rural</t>
        </is>
      </c>
    </row>
    <row r="6218" ht="15.75" customFormat="1" customHeight="1" s="41">
      <c r="B6218" s="416" t="inlineStr">
        <is>
          <t>E02006349</t>
        </is>
      </c>
      <c r="C6218" s="417" t="inlineStr">
        <is>
          <t>Guildford 006</t>
        </is>
      </c>
      <c r="D6218" s="417" t="inlineStr">
        <is>
          <t>E07000209</t>
        </is>
      </c>
      <c r="E6218" s="417" t="inlineStr">
        <is>
          <t>Guildford</t>
        </is>
      </c>
      <c r="F6218" s="417" t="inlineStr">
        <is>
          <t>South East</t>
        </is>
      </c>
      <c r="G6218" s="380" t="inlineStr">
        <is>
          <t>RT Urban Medium</t>
        </is>
      </c>
      <c r="H6218" s="413" t="inlineStr">
        <is>
          <t>Other Urban</t>
        </is>
      </c>
    </row>
    <row r="6219" ht="15.75" customFormat="1" customHeight="1" s="41">
      <c r="B6219" s="416" t="inlineStr">
        <is>
          <t>E02006350</t>
        </is>
      </c>
      <c r="C6219" s="417" t="inlineStr">
        <is>
          <t>Guildford 007</t>
        </is>
      </c>
      <c r="D6219" s="417" t="inlineStr">
        <is>
          <t>E07000209</t>
        </is>
      </c>
      <c r="E6219" s="417" t="inlineStr">
        <is>
          <t>Guildford</t>
        </is>
      </c>
      <c r="F6219" s="417" t="inlineStr">
        <is>
          <t>South East</t>
        </is>
      </c>
      <c r="G6219" s="380" t="inlineStr">
        <is>
          <t>RT Urban Medium</t>
        </is>
      </c>
      <c r="H6219" s="413" t="inlineStr">
        <is>
          <t>Other Urban</t>
        </is>
      </c>
    </row>
    <row r="6220" ht="15.75" customFormat="1" customHeight="1" s="41">
      <c r="B6220" s="416" t="inlineStr">
        <is>
          <t>E02006351</t>
        </is>
      </c>
      <c r="C6220" s="417" t="inlineStr">
        <is>
          <t>Guildford 008</t>
        </is>
      </c>
      <c r="D6220" s="417" t="inlineStr">
        <is>
          <t>E07000209</t>
        </is>
      </c>
      <c r="E6220" s="417" t="inlineStr">
        <is>
          <t>Guildford</t>
        </is>
      </c>
      <c r="F6220" s="417" t="inlineStr">
        <is>
          <t>South East</t>
        </is>
      </c>
      <c r="G6220" s="380" t="inlineStr">
        <is>
          <t>RT Urban Medium</t>
        </is>
      </c>
      <c r="H6220" s="413" t="inlineStr">
        <is>
          <t>Other Urban</t>
        </is>
      </c>
    </row>
    <row r="6221" ht="15.75" customFormat="1" customHeight="1" s="41">
      <c r="B6221" s="416" t="inlineStr">
        <is>
          <t>E02006352</t>
        </is>
      </c>
      <c r="C6221" s="417" t="inlineStr">
        <is>
          <t>Guildford 009</t>
        </is>
      </c>
      <c r="D6221" s="417" t="inlineStr">
        <is>
          <t>E07000209</t>
        </is>
      </c>
      <c r="E6221" s="417" t="inlineStr">
        <is>
          <t>Guildford</t>
        </is>
      </c>
      <c r="F6221" s="417" t="inlineStr">
        <is>
          <t>South East</t>
        </is>
      </c>
      <c r="G6221" s="380" t="inlineStr">
        <is>
          <t>RT Urban Medium</t>
        </is>
      </c>
      <c r="H6221" s="413" t="inlineStr">
        <is>
          <t>Other Urban</t>
        </is>
      </c>
    </row>
    <row r="6222" ht="15.75" customFormat="1" customHeight="1" s="41">
      <c r="B6222" s="416" t="inlineStr">
        <is>
          <t>E02006353</t>
        </is>
      </c>
      <c r="C6222" s="417" t="inlineStr">
        <is>
          <t>Guildford 010</t>
        </is>
      </c>
      <c r="D6222" s="417" t="inlineStr">
        <is>
          <t>E07000209</t>
        </is>
      </c>
      <c r="E6222" s="417" t="inlineStr">
        <is>
          <t>Guildford</t>
        </is>
      </c>
      <c r="F6222" s="417" t="inlineStr">
        <is>
          <t>South East</t>
        </is>
      </c>
      <c r="G6222" s="380" t="inlineStr">
        <is>
          <t>RT Urban Large</t>
        </is>
      </c>
      <c r="H6222" s="413" t="inlineStr">
        <is>
          <t>Other Urban</t>
        </is>
      </c>
    </row>
    <row r="6223" ht="15.75" customFormat="1" customHeight="1" s="41">
      <c r="B6223" s="416" t="inlineStr">
        <is>
          <t>E02006354</t>
        </is>
      </c>
      <c r="C6223" s="417" t="inlineStr">
        <is>
          <t>Guildford 011</t>
        </is>
      </c>
      <c r="D6223" s="417" t="inlineStr">
        <is>
          <t>E07000209</t>
        </is>
      </c>
      <c r="E6223" s="417" t="inlineStr">
        <is>
          <t>Guildford</t>
        </is>
      </c>
      <c r="F6223" s="417" t="inlineStr">
        <is>
          <t>South East</t>
        </is>
      </c>
      <c r="G6223" s="380" t="inlineStr">
        <is>
          <t>RT Urban Medium</t>
        </is>
      </c>
      <c r="H6223" s="413" t="inlineStr">
        <is>
          <t>Other Urban</t>
        </is>
      </c>
    </row>
    <row r="6224" ht="15.75" customFormat="1" customHeight="1" s="41">
      <c r="B6224" s="416" t="inlineStr">
        <is>
          <t>E02006355</t>
        </is>
      </c>
      <c r="C6224" s="417" t="inlineStr">
        <is>
          <t>Guildford 012</t>
        </is>
      </c>
      <c r="D6224" s="417" t="inlineStr">
        <is>
          <t>E07000209</t>
        </is>
      </c>
      <c r="E6224" s="417" t="inlineStr">
        <is>
          <t>Guildford</t>
        </is>
      </c>
      <c r="F6224" s="417" t="inlineStr">
        <is>
          <t>South East</t>
        </is>
      </c>
      <c r="G6224" s="380" t="inlineStr">
        <is>
          <t>RT Urban Medium</t>
        </is>
      </c>
      <c r="H6224" s="413" t="inlineStr">
        <is>
          <t>Other Urban</t>
        </is>
      </c>
    </row>
    <row r="6225" ht="15.75" customFormat="1" customHeight="1" s="41">
      <c r="B6225" s="416" t="inlineStr">
        <is>
          <t>E02006356</t>
        </is>
      </c>
      <c r="C6225" s="417" t="inlineStr">
        <is>
          <t>Guildford 013</t>
        </is>
      </c>
      <c r="D6225" s="417" t="inlineStr">
        <is>
          <t>E07000209</t>
        </is>
      </c>
      <c r="E6225" s="417" t="inlineStr">
        <is>
          <t>Guildford</t>
        </is>
      </c>
      <c r="F6225" s="417" t="inlineStr">
        <is>
          <t>South East</t>
        </is>
      </c>
      <c r="G6225" s="380" t="inlineStr">
        <is>
          <t>RT Urban Medium</t>
        </is>
      </c>
      <c r="H6225" s="413" t="inlineStr">
        <is>
          <t>Other Urban</t>
        </is>
      </c>
    </row>
    <row r="6226" ht="15.75" customFormat="1" customHeight="1" s="41">
      <c r="B6226" s="416" t="inlineStr">
        <is>
          <t>E02006357</t>
        </is>
      </c>
      <c r="C6226" s="417" t="inlineStr">
        <is>
          <t>Guildford 014</t>
        </is>
      </c>
      <c r="D6226" s="417" t="inlineStr">
        <is>
          <t>E07000209</t>
        </is>
      </c>
      <c r="E6226" s="417" t="inlineStr">
        <is>
          <t>Guildford</t>
        </is>
      </c>
      <c r="F6226" s="417" t="inlineStr">
        <is>
          <t>South East</t>
        </is>
      </c>
      <c r="G6226" s="380" t="inlineStr">
        <is>
          <t>RT Urban Large</t>
        </is>
      </c>
      <c r="H6226" s="413" t="inlineStr">
        <is>
          <t>Other Urban</t>
        </is>
      </c>
    </row>
    <row r="6227" ht="15.75" customFormat="1" customHeight="1" s="41">
      <c r="B6227" s="416" t="inlineStr">
        <is>
          <t>E02006358</t>
        </is>
      </c>
      <c r="C6227" s="417" t="inlineStr">
        <is>
          <t>Guildford 015</t>
        </is>
      </c>
      <c r="D6227" s="417" t="inlineStr">
        <is>
          <t>E07000209</t>
        </is>
      </c>
      <c r="E6227" s="417" t="inlineStr">
        <is>
          <t>Guildford</t>
        </is>
      </c>
      <c r="F6227" s="417" t="inlineStr">
        <is>
          <t>South East</t>
        </is>
      </c>
      <c r="G6227" s="380" t="inlineStr">
        <is>
          <t>RT Urban Medium</t>
        </is>
      </c>
      <c r="H6227" s="413" t="inlineStr">
        <is>
          <t>Other Urban</t>
        </is>
      </c>
    </row>
    <row r="6228" ht="15.75" customFormat="1" customHeight="1" s="41">
      <c r="B6228" s="416" t="inlineStr">
        <is>
          <t>E02006359</t>
        </is>
      </c>
      <c r="C6228" s="417" t="inlineStr">
        <is>
          <t>Guildford 016</t>
        </is>
      </c>
      <c r="D6228" s="417" t="inlineStr">
        <is>
          <t>E07000209</t>
        </is>
      </c>
      <c r="E6228" s="417" t="inlineStr">
        <is>
          <t>Guildford</t>
        </is>
      </c>
      <c r="F6228" s="417" t="inlineStr">
        <is>
          <t>South East</t>
        </is>
      </c>
      <c r="G6228" s="380" t="inlineStr">
        <is>
          <t>RT Urban Medium</t>
        </is>
      </c>
      <c r="H6228" s="413" t="inlineStr">
        <is>
          <t>Other Urban</t>
        </is>
      </c>
    </row>
    <row r="6229" ht="15.75" customFormat="1" customHeight="1" s="41">
      <c r="B6229" s="416" t="inlineStr">
        <is>
          <t>E02006360</t>
        </is>
      </c>
      <c r="C6229" s="417" t="inlineStr">
        <is>
          <t>Guildford 017</t>
        </is>
      </c>
      <c r="D6229" s="417" t="inlineStr">
        <is>
          <t>E07000209</t>
        </is>
      </c>
      <c r="E6229" s="417" t="inlineStr">
        <is>
          <t>Guildford</t>
        </is>
      </c>
      <c r="F6229" s="417" t="inlineStr">
        <is>
          <t>South East</t>
        </is>
      </c>
      <c r="G6229" s="380" t="inlineStr">
        <is>
          <t>RT Rural</t>
        </is>
      </c>
      <c r="H6229" s="413" t="inlineStr">
        <is>
          <t>Rural</t>
        </is>
      </c>
    </row>
    <row r="6230" ht="15.75" customFormat="1" customHeight="1" s="41">
      <c r="B6230" s="416" t="inlineStr">
        <is>
          <t>E02006361</t>
        </is>
      </c>
      <c r="C6230" s="417" t="inlineStr">
        <is>
          <t>Guildford 018</t>
        </is>
      </c>
      <c r="D6230" s="417" t="inlineStr">
        <is>
          <t>E07000209</t>
        </is>
      </c>
      <c r="E6230" s="417" t="inlineStr">
        <is>
          <t>Guildford</t>
        </is>
      </c>
      <c r="F6230" s="417" t="inlineStr">
        <is>
          <t>South East</t>
        </is>
      </c>
      <c r="G6230" s="380" t="inlineStr">
        <is>
          <t>RT Rural</t>
        </is>
      </c>
      <c r="H6230" s="413" t="inlineStr">
        <is>
          <t>Rural</t>
        </is>
      </c>
    </row>
    <row r="6231" ht="15.75" customFormat="1" customHeight="1" s="41">
      <c r="B6231" s="416" t="inlineStr">
        <is>
          <t>E02006362</t>
        </is>
      </c>
      <c r="C6231" s="417" t="inlineStr">
        <is>
          <t>Mole Valley 001</t>
        </is>
      </c>
      <c r="D6231" s="417" t="inlineStr">
        <is>
          <t>E07000210</t>
        </is>
      </c>
      <c r="E6231" s="417" t="inlineStr">
        <is>
          <t>Mole Valley</t>
        </is>
      </c>
      <c r="F6231" s="417" t="inlineStr">
        <is>
          <t>South East</t>
        </is>
      </c>
      <c r="G6231" s="380" t="inlineStr">
        <is>
          <t>RT Urban Medium</t>
        </is>
      </c>
      <c r="H6231" s="413" t="inlineStr">
        <is>
          <t>Other Urban</t>
        </is>
      </c>
    </row>
    <row r="6232" ht="15.75" customFormat="1" customHeight="1" s="41">
      <c r="B6232" s="416" t="inlineStr">
        <is>
          <t>E02006363</t>
        </is>
      </c>
      <c r="C6232" s="417" t="inlineStr">
        <is>
          <t>Mole Valley 002</t>
        </is>
      </c>
      <c r="D6232" s="417" t="inlineStr">
        <is>
          <t>E07000210</t>
        </is>
      </c>
      <c r="E6232" s="417" t="inlineStr">
        <is>
          <t>Mole Valley</t>
        </is>
      </c>
      <c r="F6232" s="417" t="inlineStr">
        <is>
          <t>South East</t>
        </is>
      </c>
      <c r="G6232" s="380" t="inlineStr">
        <is>
          <t>RT Urban Medium</t>
        </is>
      </c>
      <c r="H6232" s="413" t="inlineStr">
        <is>
          <t>Other Urban</t>
        </is>
      </c>
    </row>
    <row r="6233" ht="15.75" customFormat="1" customHeight="1" s="41">
      <c r="B6233" s="416" t="inlineStr">
        <is>
          <t>E02006364</t>
        </is>
      </c>
      <c r="C6233" s="417" t="inlineStr">
        <is>
          <t>Mole Valley 003</t>
        </is>
      </c>
      <c r="D6233" s="417" t="inlineStr">
        <is>
          <t>E07000210</t>
        </is>
      </c>
      <c r="E6233" s="417" t="inlineStr">
        <is>
          <t>Mole Valley</t>
        </is>
      </c>
      <c r="F6233" s="417" t="inlineStr">
        <is>
          <t>South East</t>
        </is>
      </c>
      <c r="G6233" s="380" t="inlineStr">
        <is>
          <t>RT Urban Medium</t>
        </is>
      </c>
      <c r="H6233" s="413" t="inlineStr">
        <is>
          <t>Other Urban</t>
        </is>
      </c>
    </row>
    <row r="6234" ht="15.75" customFormat="1" customHeight="1" s="41">
      <c r="B6234" s="416" t="inlineStr">
        <is>
          <t>E02006365</t>
        </is>
      </c>
      <c r="C6234" s="417" t="inlineStr">
        <is>
          <t>Mole Valley 004</t>
        </is>
      </c>
      <c r="D6234" s="417" t="inlineStr">
        <is>
          <t>E07000210</t>
        </is>
      </c>
      <c r="E6234" s="417" t="inlineStr">
        <is>
          <t>Mole Valley</t>
        </is>
      </c>
      <c r="F6234" s="417" t="inlineStr">
        <is>
          <t>South East</t>
        </is>
      </c>
      <c r="G6234" s="380" t="inlineStr">
        <is>
          <t>RT Urban Medium</t>
        </is>
      </c>
      <c r="H6234" s="413" t="inlineStr">
        <is>
          <t>Other Urban</t>
        </is>
      </c>
    </row>
    <row r="6235" ht="15.75" customFormat="1" customHeight="1" s="41">
      <c r="B6235" s="416" t="inlineStr">
        <is>
          <t>E02006366</t>
        </is>
      </c>
      <c r="C6235" s="417" t="inlineStr">
        <is>
          <t>Mole Valley 005</t>
        </is>
      </c>
      <c r="D6235" s="417" t="inlineStr">
        <is>
          <t>E07000210</t>
        </is>
      </c>
      <c r="E6235" s="417" t="inlineStr">
        <is>
          <t>Mole Valley</t>
        </is>
      </c>
      <c r="F6235" s="417" t="inlineStr">
        <is>
          <t>South East</t>
        </is>
      </c>
      <c r="G6235" s="380" t="inlineStr">
        <is>
          <t>RT Urban Medium</t>
        </is>
      </c>
      <c r="H6235" s="413" t="inlineStr">
        <is>
          <t>Other Urban</t>
        </is>
      </c>
    </row>
    <row r="6236" ht="15.75" customFormat="1" customHeight="1" s="41">
      <c r="B6236" s="416" t="inlineStr">
        <is>
          <t>E02006367</t>
        </is>
      </c>
      <c r="C6236" s="417" t="inlineStr">
        <is>
          <t>Mole Valley 006</t>
        </is>
      </c>
      <c r="D6236" s="417" t="inlineStr">
        <is>
          <t>E07000210</t>
        </is>
      </c>
      <c r="E6236" s="417" t="inlineStr">
        <is>
          <t>Mole Valley</t>
        </is>
      </c>
      <c r="F6236" s="417" t="inlineStr">
        <is>
          <t>South East</t>
        </is>
      </c>
      <c r="G6236" s="380" t="inlineStr">
        <is>
          <t>RT Urban Medium</t>
        </is>
      </c>
      <c r="H6236" s="413" t="inlineStr">
        <is>
          <t>Other Urban</t>
        </is>
      </c>
    </row>
    <row r="6237" ht="15.75" customFormat="1" customHeight="1" s="41">
      <c r="B6237" s="416" t="inlineStr">
        <is>
          <t>E02006368</t>
        </is>
      </c>
      <c r="C6237" s="417" t="inlineStr">
        <is>
          <t>Mole Valley 007</t>
        </is>
      </c>
      <c r="D6237" s="417" t="inlineStr">
        <is>
          <t>E07000210</t>
        </is>
      </c>
      <c r="E6237" s="417" t="inlineStr">
        <is>
          <t>Mole Valley</t>
        </is>
      </c>
      <c r="F6237" s="417" t="inlineStr">
        <is>
          <t>South East</t>
        </is>
      </c>
      <c r="G6237" s="380" t="inlineStr">
        <is>
          <t>RT Urban Medium</t>
        </is>
      </c>
      <c r="H6237" s="413" t="inlineStr">
        <is>
          <t>Other Urban</t>
        </is>
      </c>
    </row>
    <row r="6238" ht="15.75" customFormat="1" customHeight="1" s="41">
      <c r="B6238" s="416" t="inlineStr">
        <is>
          <t>E02006369</t>
        </is>
      </c>
      <c r="C6238" s="417" t="inlineStr">
        <is>
          <t>Mole Valley 008</t>
        </is>
      </c>
      <c r="D6238" s="417" t="inlineStr">
        <is>
          <t>E07000210</t>
        </is>
      </c>
      <c r="E6238" s="417" t="inlineStr">
        <is>
          <t>Mole Valley</t>
        </is>
      </c>
      <c r="F6238" s="417" t="inlineStr">
        <is>
          <t>South East</t>
        </is>
      </c>
      <c r="G6238" s="380" t="inlineStr">
        <is>
          <t>RT Rural</t>
        </is>
      </c>
      <c r="H6238" s="413" t="inlineStr">
        <is>
          <t>Rural</t>
        </is>
      </c>
    </row>
    <row r="6239" ht="15.75" customFormat="1" customHeight="1" s="41">
      <c r="B6239" s="416" t="inlineStr">
        <is>
          <t>E02006370</t>
        </is>
      </c>
      <c r="C6239" s="417" t="inlineStr">
        <is>
          <t>Mole Valley 009</t>
        </is>
      </c>
      <c r="D6239" s="417" t="inlineStr">
        <is>
          <t>E07000210</t>
        </is>
      </c>
      <c r="E6239" s="417" t="inlineStr">
        <is>
          <t>Mole Valley</t>
        </is>
      </c>
      <c r="F6239" s="417" t="inlineStr">
        <is>
          <t>South East</t>
        </is>
      </c>
      <c r="G6239" s="380" t="inlineStr">
        <is>
          <t>RT Rural</t>
        </is>
      </c>
      <c r="H6239" s="413" t="inlineStr">
        <is>
          <t>Rural</t>
        </is>
      </c>
    </row>
    <row r="6240" ht="15.75" customFormat="1" customHeight="1" s="41">
      <c r="B6240" s="416" t="inlineStr">
        <is>
          <t>E02006371</t>
        </is>
      </c>
      <c r="C6240" s="417" t="inlineStr">
        <is>
          <t>Mole Valley 010</t>
        </is>
      </c>
      <c r="D6240" s="417" t="inlineStr">
        <is>
          <t>E07000210</t>
        </is>
      </c>
      <c r="E6240" s="417" t="inlineStr">
        <is>
          <t>Mole Valley</t>
        </is>
      </c>
      <c r="F6240" s="417" t="inlineStr">
        <is>
          <t>South East</t>
        </is>
      </c>
      <c r="G6240" s="380" t="inlineStr">
        <is>
          <t>RT Urban Small</t>
        </is>
      </c>
      <c r="H6240" s="413" t="inlineStr">
        <is>
          <t>Other Urban</t>
        </is>
      </c>
    </row>
    <row r="6241" ht="15.75" customFormat="1" customHeight="1" s="41">
      <c r="B6241" s="416" t="inlineStr">
        <is>
          <t>E02006372</t>
        </is>
      </c>
      <c r="C6241" s="417" t="inlineStr">
        <is>
          <t>Mole Valley 011</t>
        </is>
      </c>
      <c r="D6241" s="417" t="inlineStr">
        <is>
          <t>E07000210</t>
        </is>
      </c>
      <c r="E6241" s="417" t="inlineStr">
        <is>
          <t>Mole Valley</t>
        </is>
      </c>
      <c r="F6241" s="417" t="inlineStr">
        <is>
          <t>South East</t>
        </is>
      </c>
      <c r="G6241" s="380" t="inlineStr">
        <is>
          <t>RT Rural</t>
        </is>
      </c>
      <c r="H6241" s="413" t="inlineStr">
        <is>
          <t>Rural</t>
        </is>
      </c>
    </row>
    <row r="6242" ht="15.75" customFormat="1" customHeight="1" s="41">
      <c r="B6242" s="416" t="inlineStr">
        <is>
          <t>E02006373</t>
        </is>
      </c>
      <c r="C6242" s="417" t="inlineStr">
        <is>
          <t>Mole Valley 012</t>
        </is>
      </c>
      <c r="D6242" s="417" t="inlineStr">
        <is>
          <t>E07000210</t>
        </is>
      </c>
      <c r="E6242" s="417" t="inlineStr">
        <is>
          <t>Mole Valley</t>
        </is>
      </c>
      <c r="F6242" s="417" t="inlineStr">
        <is>
          <t>South East</t>
        </is>
      </c>
      <c r="G6242" s="380" t="inlineStr">
        <is>
          <t>RT Rural</t>
        </is>
      </c>
      <c r="H6242" s="413" t="inlineStr">
        <is>
          <t>Rural</t>
        </is>
      </c>
    </row>
    <row r="6243" ht="15.75" customFormat="1" customHeight="1" s="41">
      <c r="B6243" s="416" t="inlineStr">
        <is>
          <t>E02006374</t>
        </is>
      </c>
      <c r="C6243" s="417" t="inlineStr">
        <is>
          <t>Mole Valley 013</t>
        </is>
      </c>
      <c r="D6243" s="417" t="inlineStr">
        <is>
          <t>E07000210</t>
        </is>
      </c>
      <c r="E6243" s="417" t="inlineStr">
        <is>
          <t>Mole Valley</t>
        </is>
      </c>
      <c r="F6243" s="417" t="inlineStr">
        <is>
          <t>South East</t>
        </is>
      </c>
      <c r="G6243" s="380" t="inlineStr">
        <is>
          <t>RT Rural</t>
        </is>
      </c>
      <c r="H6243" s="413" t="inlineStr">
        <is>
          <t>Rural</t>
        </is>
      </c>
    </row>
    <row r="6244" ht="15.75" customFormat="1" customHeight="1" s="41">
      <c r="B6244" s="416" t="inlineStr">
        <is>
          <t>E02006375</t>
        </is>
      </c>
      <c r="C6244" s="417" t="inlineStr">
        <is>
          <t>Reigate and Banstead 001</t>
        </is>
      </c>
      <c r="D6244" s="417" t="inlineStr">
        <is>
          <t>E07000211</t>
        </is>
      </c>
      <c r="E6244" s="417" t="inlineStr">
        <is>
          <t>Reigate and Banstead</t>
        </is>
      </c>
      <c r="F6244" s="417" t="inlineStr">
        <is>
          <t>South East</t>
        </is>
      </c>
      <c r="G6244" s="380" t="inlineStr">
        <is>
          <t>RT Urban Medium</t>
        </is>
      </c>
      <c r="H6244" s="413" t="inlineStr">
        <is>
          <t>Other Urban</t>
        </is>
      </c>
    </row>
    <row r="6245" ht="15.75" customFormat="1" customHeight="1" s="41">
      <c r="B6245" s="416" t="inlineStr">
        <is>
          <t>E02006376</t>
        </is>
      </c>
      <c r="C6245" s="417" t="inlineStr">
        <is>
          <t>Reigate and Banstead 002</t>
        </is>
      </c>
      <c r="D6245" s="417" t="inlineStr">
        <is>
          <t>E07000211</t>
        </is>
      </c>
      <c r="E6245" s="417" t="inlineStr">
        <is>
          <t>Reigate and Banstead</t>
        </is>
      </c>
      <c r="F6245" s="417" t="inlineStr">
        <is>
          <t>South East</t>
        </is>
      </c>
      <c r="G6245" s="380" t="inlineStr">
        <is>
          <t>RT Urban Medium</t>
        </is>
      </c>
      <c r="H6245" s="413" t="inlineStr">
        <is>
          <t>Other Urban</t>
        </is>
      </c>
    </row>
    <row r="6246" ht="15.75" customFormat="1" customHeight="1" s="41">
      <c r="B6246" s="416" t="inlineStr">
        <is>
          <t>E02006377</t>
        </is>
      </c>
      <c r="C6246" s="417" t="inlineStr">
        <is>
          <t>Reigate and Banstead 003</t>
        </is>
      </c>
      <c r="D6246" s="417" t="inlineStr">
        <is>
          <t>E07000211</t>
        </is>
      </c>
      <c r="E6246" s="417" t="inlineStr">
        <is>
          <t>Reigate and Banstead</t>
        </is>
      </c>
      <c r="F6246" s="417" t="inlineStr">
        <is>
          <t>South East</t>
        </is>
      </c>
      <c r="G6246" s="380" t="inlineStr">
        <is>
          <t>RT Urban Medium</t>
        </is>
      </c>
      <c r="H6246" s="413" t="inlineStr">
        <is>
          <t>Other Urban</t>
        </is>
      </c>
    </row>
    <row r="6247" ht="15.75" customFormat="1" customHeight="1" s="41">
      <c r="B6247" s="416" t="inlineStr">
        <is>
          <t>E02006378</t>
        </is>
      </c>
      <c r="C6247" s="417" t="inlineStr">
        <is>
          <t>Reigate and Banstead 004</t>
        </is>
      </c>
      <c r="D6247" s="417" t="inlineStr">
        <is>
          <t>E07000211</t>
        </is>
      </c>
      <c r="E6247" s="417" t="inlineStr">
        <is>
          <t>Reigate and Banstead</t>
        </is>
      </c>
      <c r="F6247" s="417" t="inlineStr">
        <is>
          <t>South East</t>
        </is>
      </c>
      <c r="G6247" s="380" t="inlineStr">
        <is>
          <t>RT Urban Medium</t>
        </is>
      </c>
      <c r="H6247" s="413" t="inlineStr">
        <is>
          <t>Other Urban</t>
        </is>
      </c>
    </row>
    <row r="6248" ht="15.75" customFormat="1" customHeight="1" s="41">
      <c r="B6248" s="416" t="inlineStr">
        <is>
          <t>E02006379</t>
        </is>
      </c>
      <c r="C6248" s="417" t="inlineStr">
        <is>
          <t>Reigate and Banstead 005</t>
        </is>
      </c>
      <c r="D6248" s="417" t="inlineStr">
        <is>
          <t>E07000211</t>
        </is>
      </c>
      <c r="E6248" s="417" t="inlineStr">
        <is>
          <t>Reigate and Banstead</t>
        </is>
      </c>
      <c r="F6248" s="417" t="inlineStr">
        <is>
          <t>South East</t>
        </is>
      </c>
      <c r="G6248" s="380" t="inlineStr">
        <is>
          <t>RT Urban Medium</t>
        </is>
      </c>
      <c r="H6248" s="413" t="inlineStr">
        <is>
          <t>Other Urban</t>
        </is>
      </c>
    </row>
    <row r="6249" ht="15.75" customFormat="1" customHeight="1" s="41">
      <c r="B6249" s="416" t="inlineStr">
        <is>
          <t>E02006380</t>
        </is>
      </c>
      <c r="C6249" s="417" t="inlineStr">
        <is>
          <t>Reigate and Banstead 006</t>
        </is>
      </c>
      <c r="D6249" s="417" t="inlineStr">
        <is>
          <t>E07000211</t>
        </is>
      </c>
      <c r="E6249" s="417" t="inlineStr">
        <is>
          <t>Reigate and Banstead</t>
        </is>
      </c>
      <c r="F6249" s="417" t="inlineStr">
        <is>
          <t>South East</t>
        </is>
      </c>
      <c r="G6249" s="380" t="inlineStr">
        <is>
          <t>RT Urban Medium</t>
        </is>
      </c>
      <c r="H6249" s="413" t="inlineStr">
        <is>
          <t>Other Urban</t>
        </is>
      </c>
    </row>
    <row r="6250" ht="15.75" customFormat="1" customHeight="1" s="41">
      <c r="B6250" s="416" t="inlineStr">
        <is>
          <t>E02006381</t>
        </is>
      </c>
      <c r="C6250" s="417" t="inlineStr">
        <is>
          <t>Reigate and Banstead 007</t>
        </is>
      </c>
      <c r="D6250" s="417" t="inlineStr">
        <is>
          <t>E07000211</t>
        </is>
      </c>
      <c r="E6250" s="417" t="inlineStr">
        <is>
          <t>Reigate and Banstead</t>
        </is>
      </c>
      <c r="F6250" s="417" t="inlineStr">
        <is>
          <t>South East</t>
        </is>
      </c>
      <c r="G6250" s="380" t="inlineStr">
        <is>
          <t>RT Urban Medium</t>
        </is>
      </c>
      <c r="H6250" s="413" t="inlineStr">
        <is>
          <t>Other Urban</t>
        </is>
      </c>
    </row>
    <row r="6251" ht="15.75" customFormat="1" customHeight="1" s="41">
      <c r="B6251" s="416" t="inlineStr">
        <is>
          <t>E02006382</t>
        </is>
      </c>
      <c r="C6251" s="417" t="inlineStr">
        <is>
          <t>Reigate and Banstead 008</t>
        </is>
      </c>
      <c r="D6251" s="417" t="inlineStr">
        <is>
          <t>E07000211</t>
        </is>
      </c>
      <c r="E6251" s="417" t="inlineStr">
        <is>
          <t>Reigate and Banstead</t>
        </is>
      </c>
      <c r="F6251" s="417" t="inlineStr">
        <is>
          <t>South East</t>
        </is>
      </c>
      <c r="G6251" s="380" t="inlineStr">
        <is>
          <t>RT Urban Large</t>
        </is>
      </c>
      <c r="H6251" s="413" t="inlineStr">
        <is>
          <t>Other Urban</t>
        </is>
      </c>
    </row>
    <row r="6252" ht="15.75" customFormat="1" customHeight="1" s="41">
      <c r="B6252" s="416" t="inlineStr">
        <is>
          <t>E02006383</t>
        </is>
      </c>
      <c r="C6252" s="417" t="inlineStr">
        <is>
          <t>Reigate and Banstead 009</t>
        </is>
      </c>
      <c r="D6252" s="417" t="inlineStr">
        <is>
          <t>E07000211</t>
        </is>
      </c>
      <c r="E6252" s="417" t="inlineStr">
        <is>
          <t>Reigate and Banstead</t>
        </is>
      </c>
      <c r="F6252" s="417" t="inlineStr">
        <is>
          <t>South East</t>
        </is>
      </c>
      <c r="G6252" s="380" t="inlineStr">
        <is>
          <t>RT Urban Large</t>
        </is>
      </c>
      <c r="H6252" s="413" t="inlineStr">
        <is>
          <t>Other Urban</t>
        </is>
      </c>
    </row>
    <row r="6253" ht="15.75" customFormat="1" customHeight="1" s="41">
      <c r="B6253" s="416" t="inlineStr">
        <is>
          <t>E02006384</t>
        </is>
      </c>
      <c r="C6253" s="417" t="inlineStr">
        <is>
          <t>Reigate and Banstead 010</t>
        </is>
      </c>
      <c r="D6253" s="417" t="inlineStr">
        <is>
          <t>E07000211</t>
        </is>
      </c>
      <c r="E6253" s="417" t="inlineStr">
        <is>
          <t>Reigate and Banstead</t>
        </is>
      </c>
      <c r="F6253" s="417" t="inlineStr">
        <is>
          <t>South East</t>
        </is>
      </c>
      <c r="G6253" s="380" t="inlineStr">
        <is>
          <t>RT Urban Large</t>
        </is>
      </c>
      <c r="H6253" s="413" t="inlineStr">
        <is>
          <t>Other Urban</t>
        </is>
      </c>
    </row>
    <row r="6254" ht="15.75" customFormat="1" customHeight="1" s="41">
      <c r="B6254" s="416" t="inlineStr">
        <is>
          <t>E02006385</t>
        </is>
      </c>
      <c r="C6254" s="417" t="inlineStr">
        <is>
          <t>Reigate and Banstead 011</t>
        </is>
      </c>
      <c r="D6254" s="417" t="inlineStr">
        <is>
          <t>E07000211</t>
        </is>
      </c>
      <c r="E6254" s="417" t="inlineStr">
        <is>
          <t>Reigate and Banstead</t>
        </is>
      </c>
      <c r="F6254" s="417" t="inlineStr">
        <is>
          <t>South East</t>
        </is>
      </c>
      <c r="G6254" s="380" t="inlineStr">
        <is>
          <t>RT Urban Large</t>
        </is>
      </c>
      <c r="H6254" s="413" t="inlineStr">
        <is>
          <t>Other Urban</t>
        </is>
      </c>
    </row>
    <row r="6255" ht="15.75" customFormat="1" customHeight="1" s="41">
      <c r="B6255" s="416" t="inlineStr">
        <is>
          <t>E02006386</t>
        </is>
      </c>
      <c r="C6255" s="417" t="inlineStr">
        <is>
          <t>Reigate and Banstead 012</t>
        </is>
      </c>
      <c r="D6255" s="417" t="inlineStr">
        <is>
          <t>E07000211</t>
        </is>
      </c>
      <c r="E6255" s="417" t="inlineStr">
        <is>
          <t>Reigate and Banstead</t>
        </is>
      </c>
      <c r="F6255" s="417" t="inlineStr">
        <is>
          <t>South East</t>
        </is>
      </c>
      <c r="G6255" s="380" t="inlineStr">
        <is>
          <t>RT Urban Large</t>
        </is>
      </c>
      <c r="H6255" s="413" t="inlineStr">
        <is>
          <t>Other Urban</t>
        </is>
      </c>
    </row>
    <row r="6256" ht="15.75" customFormat="1" customHeight="1" s="41">
      <c r="B6256" s="416" t="inlineStr">
        <is>
          <t>E02006387</t>
        </is>
      </c>
      <c r="C6256" s="417" t="inlineStr">
        <is>
          <t>Reigate and Banstead 013</t>
        </is>
      </c>
      <c r="D6256" s="417" t="inlineStr">
        <is>
          <t>E07000211</t>
        </is>
      </c>
      <c r="E6256" s="417" t="inlineStr">
        <is>
          <t>Reigate and Banstead</t>
        </is>
      </c>
      <c r="F6256" s="417" t="inlineStr">
        <is>
          <t>South East</t>
        </is>
      </c>
      <c r="G6256" s="380" t="inlineStr">
        <is>
          <t>RT Urban Large</t>
        </is>
      </c>
      <c r="H6256" s="413" t="inlineStr">
        <is>
          <t>Other Urban</t>
        </is>
      </c>
    </row>
    <row r="6257" ht="15.75" customFormat="1" customHeight="1" s="41">
      <c r="B6257" s="416" t="inlineStr">
        <is>
          <t>E02006388</t>
        </is>
      </c>
      <c r="C6257" s="417" t="inlineStr">
        <is>
          <t>Reigate and Banstead 014</t>
        </is>
      </c>
      <c r="D6257" s="417" t="inlineStr">
        <is>
          <t>E07000211</t>
        </is>
      </c>
      <c r="E6257" s="417" t="inlineStr">
        <is>
          <t>Reigate and Banstead</t>
        </is>
      </c>
      <c r="F6257" s="417" t="inlineStr">
        <is>
          <t>South East</t>
        </is>
      </c>
      <c r="G6257" s="380" t="inlineStr">
        <is>
          <t>RT Urban Large</t>
        </is>
      </c>
      <c r="H6257" s="413" t="inlineStr">
        <is>
          <t>Other Urban</t>
        </is>
      </c>
    </row>
    <row r="6258" ht="15.75" customFormat="1" customHeight="1" s="41">
      <c r="B6258" s="416" t="inlineStr">
        <is>
          <t>E02006389</t>
        </is>
      </c>
      <c r="C6258" s="417" t="inlineStr">
        <is>
          <t>Reigate and Banstead 015</t>
        </is>
      </c>
      <c r="D6258" s="417" t="inlineStr">
        <is>
          <t>E07000211</t>
        </is>
      </c>
      <c r="E6258" s="417" t="inlineStr">
        <is>
          <t>Reigate and Banstead</t>
        </is>
      </c>
      <c r="F6258" s="417" t="inlineStr">
        <is>
          <t>South East</t>
        </is>
      </c>
      <c r="G6258" s="380" t="inlineStr">
        <is>
          <t>RT Rural</t>
        </is>
      </c>
      <c r="H6258" s="413" t="inlineStr">
        <is>
          <t>Rural</t>
        </is>
      </c>
    </row>
    <row r="6259" ht="15.75" customFormat="1" customHeight="1" s="41">
      <c r="B6259" s="416" t="inlineStr">
        <is>
          <t>E02006390</t>
        </is>
      </c>
      <c r="C6259" s="417" t="inlineStr">
        <is>
          <t>Reigate and Banstead 016</t>
        </is>
      </c>
      <c r="D6259" s="417" t="inlineStr">
        <is>
          <t>E07000211</t>
        </is>
      </c>
      <c r="E6259" s="417" t="inlineStr">
        <is>
          <t>Reigate and Banstead</t>
        </is>
      </c>
      <c r="F6259" s="417" t="inlineStr">
        <is>
          <t>South East</t>
        </is>
      </c>
      <c r="G6259" s="380" t="inlineStr">
        <is>
          <t>RT Urban Large</t>
        </is>
      </c>
      <c r="H6259" s="413" t="inlineStr">
        <is>
          <t>Other Urban</t>
        </is>
      </c>
    </row>
    <row r="6260" ht="15.75" customFormat="1" customHeight="1" s="41">
      <c r="B6260" s="416" t="inlineStr">
        <is>
          <t>E02006391</t>
        </is>
      </c>
      <c r="C6260" s="417" t="inlineStr">
        <is>
          <t>Reigate and Banstead 017</t>
        </is>
      </c>
      <c r="D6260" s="417" t="inlineStr">
        <is>
          <t>E07000211</t>
        </is>
      </c>
      <c r="E6260" s="417" t="inlineStr">
        <is>
          <t>Reigate and Banstead</t>
        </is>
      </c>
      <c r="F6260" s="417" t="inlineStr">
        <is>
          <t>South East</t>
        </is>
      </c>
      <c r="G6260" s="380" t="inlineStr">
        <is>
          <t>RT Urban Large</t>
        </is>
      </c>
      <c r="H6260" s="413" t="inlineStr">
        <is>
          <t>Other Urban</t>
        </is>
      </c>
    </row>
    <row r="6261" ht="15.75" customFormat="1" customHeight="1" s="41">
      <c r="B6261" s="416" t="inlineStr">
        <is>
          <t>E02006392</t>
        </is>
      </c>
      <c r="C6261" s="417" t="inlineStr">
        <is>
          <t>Reigate and Banstead 018</t>
        </is>
      </c>
      <c r="D6261" s="417" t="inlineStr">
        <is>
          <t>E07000211</t>
        </is>
      </c>
      <c r="E6261" s="417" t="inlineStr">
        <is>
          <t>Reigate and Banstead</t>
        </is>
      </c>
      <c r="F6261" s="417" t="inlineStr">
        <is>
          <t>South East</t>
        </is>
      </c>
      <c r="G6261" s="380" t="inlineStr">
        <is>
          <t>RT Urban Large</t>
        </is>
      </c>
      <c r="H6261" s="413" t="inlineStr">
        <is>
          <t>Other Urban</t>
        </is>
      </c>
    </row>
    <row r="6262" ht="15.75" customFormat="1" customHeight="1" s="41">
      <c r="B6262" s="416" t="inlineStr">
        <is>
          <t>E02006393</t>
        </is>
      </c>
      <c r="C6262" s="417" t="inlineStr">
        <is>
          <t>Runnymede 001</t>
        </is>
      </c>
      <c r="D6262" s="417" t="inlineStr">
        <is>
          <t>E07000212</t>
        </is>
      </c>
      <c r="E6262" s="417" t="inlineStr">
        <is>
          <t>Runnymede</t>
        </is>
      </c>
      <c r="F6262" s="417" t="inlineStr">
        <is>
          <t>South East</t>
        </is>
      </c>
      <c r="G6262" s="380" t="inlineStr">
        <is>
          <t>RT Urban Medium</t>
        </is>
      </c>
      <c r="H6262" s="413" t="inlineStr">
        <is>
          <t>Other Urban</t>
        </is>
      </c>
    </row>
    <row r="6263" ht="15.75" customFormat="1" customHeight="1" s="41">
      <c r="B6263" s="416" t="inlineStr">
        <is>
          <t>E02006394</t>
        </is>
      </c>
      <c r="C6263" s="417" t="inlineStr">
        <is>
          <t>Runnymede 002</t>
        </is>
      </c>
      <c r="D6263" s="417" t="inlineStr">
        <is>
          <t>E07000212</t>
        </is>
      </c>
      <c r="E6263" s="417" t="inlineStr">
        <is>
          <t>Runnymede</t>
        </is>
      </c>
      <c r="F6263" s="417" t="inlineStr">
        <is>
          <t>South East</t>
        </is>
      </c>
      <c r="G6263" s="380" t="inlineStr">
        <is>
          <t>RT Urban Medium</t>
        </is>
      </c>
      <c r="H6263" s="413" t="inlineStr">
        <is>
          <t>Other Urban</t>
        </is>
      </c>
    </row>
    <row r="6264" ht="15.75" customFormat="1" customHeight="1" s="41">
      <c r="B6264" s="416" t="inlineStr">
        <is>
          <t>E02006395</t>
        </is>
      </c>
      <c r="C6264" s="417" t="inlineStr">
        <is>
          <t>Runnymede 003</t>
        </is>
      </c>
      <c r="D6264" s="417" t="inlineStr">
        <is>
          <t>E07000212</t>
        </is>
      </c>
      <c r="E6264" s="417" t="inlineStr">
        <is>
          <t>Runnymede</t>
        </is>
      </c>
      <c r="F6264" s="417" t="inlineStr">
        <is>
          <t>South East</t>
        </is>
      </c>
      <c r="G6264" s="380" t="inlineStr">
        <is>
          <t>RT Urban Medium</t>
        </is>
      </c>
      <c r="H6264" s="413" t="inlineStr">
        <is>
          <t>Other Urban</t>
        </is>
      </c>
    </row>
    <row r="6265" ht="15.75" customFormat="1" customHeight="1" s="41">
      <c r="B6265" s="416" t="inlineStr">
        <is>
          <t>E02006396</t>
        </is>
      </c>
      <c r="C6265" s="417" t="inlineStr">
        <is>
          <t>Runnymede 004</t>
        </is>
      </c>
      <c r="D6265" s="417" t="inlineStr">
        <is>
          <t>E07000212</t>
        </is>
      </c>
      <c r="E6265" s="417" t="inlineStr">
        <is>
          <t>Runnymede</t>
        </is>
      </c>
      <c r="F6265" s="417" t="inlineStr">
        <is>
          <t>South East</t>
        </is>
      </c>
      <c r="G6265" s="380" t="inlineStr">
        <is>
          <t>RT Urban Medium</t>
        </is>
      </c>
      <c r="H6265" s="413" t="inlineStr">
        <is>
          <t>Other Urban</t>
        </is>
      </c>
    </row>
    <row r="6266" ht="15.75" customFormat="1" customHeight="1" s="41">
      <c r="B6266" s="416" t="inlineStr">
        <is>
          <t>E02006397</t>
        </is>
      </c>
      <c r="C6266" s="417" t="inlineStr">
        <is>
          <t>Runnymede 005</t>
        </is>
      </c>
      <c r="D6266" s="417" t="inlineStr">
        <is>
          <t>E07000212</t>
        </is>
      </c>
      <c r="E6266" s="417" t="inlineStr">
        <is>
          <t>Runnymede</t>
        </is>
      </c>
      <c r="F6266" s="417" t="inlineStr">
        <is>
          <t>South East</t>
        </is>
      </c>
      <c r="G6266" s="380" t="inlineStr">
        <is>
          <t>RT Urban Medium</t>
        </is>
      </c>
      <c r="H6266" s="413" t="inlineStr">
        <is>
          <t>Other Urban</t>
        </is>
      </c>
    </row>
    <row r="6267" ht="15.75" customFormat="1" customHeight="1" s="41">
      <c r="B6267" s="416" t="inlineStr">
        <is>
          <t>E02006398</t>
        </is>
      </c>
      <c r="C6267" s="417" t="inlineStr">
        <is>
          <t>Runnymede 006</t>
        </is>
      </c>
      <c r="D6267" s="417" t="inlineStr">
        <is>
          <t>E07000212</t>
        </is>
      </c>
      <c r="E6267" s="417" t="inlineStr">
        <is>
          <t>Runnymede</t>
        </is>
      </c>
      <c r="F6267" s="417" t="inlineStr">
        <is>
          <t>South East</t>
        </is>
      </c>
      <c r="G6267" s="380" t="inlineStr">
        <is>
          <t>RT Urban Medium</t>
        </is>
      </c>
      <c r="H6267" s="413" t="inlineStr">
        <is>
          <t>Other Urban</t>
        </is>
      </c>
    </row>
    <row r="6268" ht="15.75" customFormat="1" customHeight="1" s="41">
      <c r="B6268" s="416" t="inlineStr">
        <is>
          <t>E02006399</t>
        </is>
      </c>
      <c r="C6268" s="417" t="inlineStr">
        <is>
          <t>Runnymede 007</t>
        </is>
      </c>
      <c r="D6268" s="417" t="inlineStr">
        <is>
          <t>E07000212</t>
        </is>
      </c>
      <c r="E6268" s="417" t="inlineStr">
        <is>
          <t>Runnymede</t>
        </is>
      </c>
      <c r="F6268" s="417" t="inlineStr">
        <is>
          <t>South East</t>
        </is>
      </c>
      <c r="G6268" s="380" t="inlineStr">
        <is>
          <t>RT Urban Medium</t>
        </is>
      </c>
      <c r="H6268" s="413" t="inlineStr">
        <is>
          <t>Other Urban</t>
        </is>
      </c>
    </row>
    <row r="6269" ht="15.75" customFormat="1" customHeight="1" s="41">
      <c r="B6269" s="416" t="inlineStr">
        <is>
          <t>E02006400</t>
        </is>
      </c>
      <c r="C6269" s="417" t="inlineStr">
        <is>
          <t>Runnymede 008</t>
        </is>
      </c>
      <c r="D6269" s="417" t="inlineStr">
        <is>
          <t>E07000212</t>
        </is>
      </c>
      <c r="E6269" s="417" t="inlineStr">
        <is>
          <t>Runnymede</t>
        </is>
      </c>
      <c r="F6269" s="417" t="inlineStr">
        <is>
          <t>South East</t>
        </is>
      </c>
      <c r="G6269" s="380" t="inlineStr">
        <is>
          <t>RT Rural</t>
        </is>
      </c>
      <c r="H6269" s="413" t="inlineStr">
        <is>
          <t>Rural</t>
        </is>
      </c>
    </row>
    <row r="6270" ht="15.75" customFormat="1" customHeight="1" s="41">
      <c r="B6270" s="416" t="inlineStr">
        <is>
          <t>E02006401</t>
        </is>
      </c>
      <c r="C6270" s="417" t="inlineStr">
        <is>
          <t>Runnymede 009</t>
        </is>
      </c>
      <c r="D6270" s="417" t="inlineStr">
        <is>
          <t>E07000212</t>
        </is>
      </c>
      <c r="E6270" s="417" t="inlineStr">
        <is>
          <t>Runnymede</t>
        </is>
      </c>
      <c r="F6270" s="417" t="inlineStr">
        <is>
          <t>South East</t>
        </is>
      </c>
      <c r="G6270" s="380" t="inlineStr">
        <is>
          <t>RT Urban Medium</t>
        </is>
      </c>
      <c r="H6270" s="413" t="inlineStr">
        <is>
          <t>Other Urban</t>
        </is>
      </c>
    </row>
    <row r="6271" ht="15.75" customFormat="1" customHeight="1" s="41">
      <c r="B6271" s="416" t="inlineStr">
        <is>
          <t>E02006402</t>
        </is>
      </c>
      <c r="C6271" s="417" t="inlineStr">
        <is>
          <t>Runnymede 010</t>
        </is>
      </c>
      <c r="D6271" s="417" t="inlineStr">
        <is>
          <t>E07000212</t>
        </is>
      </c>
      <c r="E6271" s="417" t="inlineStr">
        <is>
          <t>Runnymede</t>
        </is>
      </c>
      <c r="F6271" s="417" t="inlineStr">
        <is>
          <t>South East</t>
        </is>
      </c>
      <c r="G6271" s="380" t="inlineStr">
        <is>
          <t>RT Urban Medium</t>
        </is>
      </c>
      <c r="H6271" s="413" t="inlineStr">
        <is>
          <t>Other Urban</t>
        </is>
      </c>
    </row>
    <row r="6272" ht="15.75" customFormat="1" customHeight="1" s="41">
      <c r="B6272" s="416" t="inlineStr">
        <is>
          <t>E02006403</t>
        </is>
      </c>
      <c r="C6272" s="417" t="inlineStr">
        <is>
          <t>Spelthorne 001</t>
        </is>
      </c>
      <c r="D6272" s="417" t="inlineStr">
        <is>
          <t>E07000213</t>
        </is>
      </c>
      <c r="E6272" s="417" t="inlineStr">
        <is>
          <t>Spelthorne</t>
        </is>
      </c>
      <c r="F6272" s="417" t="inlineStr">
        <is>
          <t>South East</t>
        </is>
      </c>
      <c r="G6272" s="380" t="inlineStr">
        <is>
          <t>RT Urban Medium</t>
        </is>
      </c>
      <c r="H6272" s="413" t="inlineStr">
        <is>
          <t>Other Urban</t>
        </is>
      </c>
    </row>
    <row r="6273" ht="15.75" customFormat="1" customHeight="1" s="41">
      <c r="B6273" s="416" t="inlineStr">
        <is>
          <t>E02006404</t>
        </is>
      </c>
      <c r="C6273" s="417" t="inlineStr">
        <is>
          <t>Spelthorne 002</t>
        </is>
      </c>
      <c r="D6273" s="417" t="inlineStr">
        <is>
          <t>E07000213</t>
        </is>
      </c>
      <c r="E6273" s="417" t="inlineStr">
        <is>
          <t>Spelthorne</t>
        </is>
      </c>
      <c r="F6273" s="417" t="inlineStr">
        <is>
          <t>South East</t>
        </is>
      </c>
      <c r="G6273" s="380" t="inlineStr">
        <is>
          <t>RT Urban Medium</t>
        </is>
      </c>
      <c r="H6273" s="413" t="inlineStr">
        <is>
          <t>Other Urban</t>
        </is>
      </c>
    </row>
    <row r="6274" ht="15.75" customFormat="1" customHeight="1" s="41">
      <c r="B6274" s="416" t="inlineStr">
        <is>
          <t>E02006405</t>
        </is>
      </c>
      <c r="C6274" s="417" t="inlineStr">
        <is>
          <t>Spelthorne 003</t>
        </is>
      </c>
      <c r="D6274" s="417" t="inlineStr">
        <is>
          <t>E07000213</t>
        </is>
      </c>
      <c r="E6274" s="417" t="inlineStr">
        <is>
          <t>Spelthorne</t>
        </is>
      </c>
      <c r="F6274" s="417" t="inlineStr">
        <is>
          <t>South East</t>
        </is>
      </c>
      <c r="G6274" s="380" t="inlineStr">
        <is>
          <t>RT Urban Medium</t>
        </is>
      </c>
      <c r="H6274" s="413" t="inlineStr">
        <is>
          <t>Other Urban</t>
        </is>
      </c>
    </row>
    <row r="6275" ht="15.75" customFormat="1" customHeight="1" s="41">
      <c r="B6275" s="416" t="inlineStr">
        <is>
          <t>E02006406</t>
        </is>
      </c>
      <c r="C6275" s="417" t="inlineStr">
        <is>
          <t>Spelthorne 004</t>
        </is>
      </c>
      <c r="D6275" s="417" t="inlineStr">
        <is>
          <t>E07000213</t>
        </is>
      </c>
      <c r="E6275" s="417" t="inlineStr">
        <is>
          <t>Spelthorne</t>
        </is>
      </c>
      <c r="F6275" s="417" t="inlineStr">
        <is>
          <t>South East</t>
        </is>
      </c>
      <c r="G6275" s="380" t="inlineStr">
        <is>
          <t>RT Urban Medium</t>
        </is>
      </c>
      <c r="H6275" s="413" t="inlineStr">
        <is>
          <t>Other Urban</t>
        </is>
      </c>
    </row>
    <row r="6276" ht="15.75" customFormat="1" customHeight="1" s="41">
      <c r="B6276" s="416" t="inlineStr">
        <is>
          <t>E02006407</t>
        </is>
      </c>
      <c r="C6276" s="417" t="inlineStr">
        <is>
          <t>Spelthorne 005</t>
        </is>
      </c>
      <c r="D6276" s="417" t="inlineStr">
        <is>
          <t>E07000213</t>
        </is>
      </c>
      <c r="E6276" s="417" t="inlineStr">
        <is>
          <t>Spelthorne</t>
        </is>
      </c>
      <c r="F6276" s="417" t="inlineStr">
        <is>
          <t>South East</t>
        </is>
      </c>
      <c r="G6276" s="380" t="inlineStr">
        <is>
          <t>RT Urban Medium</t>
        </is>
      </c>
      <c r="H6276" s="413" t="inlineStr">
        <is>
          <t>Other Urban</t>
        </is>
      </c>
    </row>
    <row r="6277" ht="15.75" customFormat="1" customHeight="1" s="41">
      <c r="B6277" s="416" t="inlineStr">
        <is>
          <t>E02006408</t>
        </is>
      </c>
      <c r="C6277" s="417" t="inlineStr">
        <is>
          <t>Spelthorne 006</t>
        </is>
      </c>
      <c r="D6277" s="417" t="inlineStr">
        <is>
          <t>E07000213</t>
        </is>
      </c>
      <c r="E6277" s="417" t="inlineStr">
        <is>
          <t>Spelthorne</t>
        </is>
      </c>
      <c r="F6277" s="417" t="inlineStr">
        <is>
          <t>South East</t>
        </is>
      </c>
      <c r="G6277" s="380" t="inlineStr">
        <is>
          <t>RT Urban Medium</t>
        </is>
      </c>
      <c r="H6277" s="413" t="inlineStr">
        <is>
          <t>Other Urban</t>
        </is>
      </c>
    </row>
    <row r="6278" ht="15.75" customFormat="1" customHeight="1" s="41">
      <c r="B6278" s="416" t="inlineStr">
        <is>
          <t>E02006409</t>
        </is>
      </c>
      <c r="C6278" s="417" t="inlineStr">
        <is>
          <t>Spelthorne 007</t>
        </is>
      </c>
      <c r="D6278" s="417" t="inlineStr">
        <is>
          <t>E07000213</t>
        </is>
      </c>
      <c r="E6278" s="417" t="inlineStr">
        <is>
          <t>Spelthorne</t>
        </is>
      </c>
      <c r="F6278" s="417" t="inlineStr">
        <is>
          <t>South East</t>
        </is>
      </c>
      <c r="G6278" s="380" t="inlineStr">
        <is>
          <t>RT Urban Medium</t>
        </is>
      </c>
      <c r="H6278" s="413" t="inlineStr">
        <is>
          <t>Other Urban</t>
        </is>
      </c>
    </row>
    <row r="6279" ht="15.75" customFormat="1" customHeight="1" s="41">
      <c r="B6279" s="416" t="inlineStr">
        <is>
          <t>E02006410</t>
        </is>
      </c>
      <c r="C6279" s="417" t="inlineStr">
        <is>
          <t>Spelthorne 008</t>
        </is>
      </c>
      <c r="D6279" s="417" t="inlineStr">
        <is>
          <t>E07000213</t>
        </is>
      </c>
      <c r="E6279" s="417" t="inlineStr">
        <is>
          <t>Spelthorne</t>
        </is>
      </c>
      <c r="F6279" s="417" t="inlineStr">
        <is>
          <t>South East</t>
        </is>
      </c>
      <c r="G6279" s="380" t="inlineStr">
        <is>
          <t>RT Urban Medium</t>
        </is>
      </c>
      <c r="H6279" s="413" t="inlineStr">
        <is>
          <t>Other Urban</t>
        </is>
      </c>
    </row>
    <row r="6280" ht="15.75" customFormat="1" customHeight="1" s="41">
      <c r="B6280" s="416" t="inlineStr">
        <is>
          <t>E02006411</t>
        </is>
      </c>
      <c r="C6280" s="417" t="inlineStr">
        <is>
          <t>Spelthorne 009</t>
        </is>
      </c>
      <c r="D6280" s="417" t="inlineStr">
        <is>
          <t>E07000213</t>
        </is>
      </c>
      <c r="E6280" s="417" t="inlineStr">
        <is>
          <t>Spelthorne</t>
        </is>
      </c>
      <c r="F6280" s="417" t="inlineStr">
        <is>
          <t>South East</t>
        </is>
      </c>
      <c r="G6280" s="380" t="inlineStr">
        <is>
          <t>RT Urban Medium</t>
        </is>
      </c>
      <c r="H6280" s="413" t="inlineStr">
        <is>
          <t>Other Urban</t>
        </is>
      </c>
    </row>
    <row r="6281" ht="15.75" customFormat="1" customHeight="1" s="41">
      <c r="B6281" s="416" t="inlineStr">
        <is>
          <t>E02006412</t>
        </is>
      </c>
      <c r="C6281" s="417" t="inlineStr">
        <is>
          <t>Spelthorne 010</t>
        </is>
      </c>
      <c r="D6281" s="417" t="inlineStr">
        <is>
          <t>E07000213</t>
        </is>
      </c>
      <c r="E6281" s="417" t="inlineStr">
        <is>
          <t>Spelthorne</t>
        </is>
      </c>
      <c r="F6281" s="417" t="inlineStr">
        <is>
          <t>South East</t>
        </is>
      </c>
      <c r="G6281" s="380" t="inlineStr">
        <is>
          <t>RT Urban Medium</t>
        </is>
      </c>
      <c r="H6281" s="413" t="inlineStr">
        <is>
          <t>Other Urban</t>
        </is>
      </c>
    </row>
    <row r="6282" ht="15.75" customFormat="1" customHeight="1" s="41">
      <c r="B6282" s="416" t="inlineStr">
        <is>
          <t>E02006413</t>
        </is>
      </c>
      <c r="C6282" s="417" t="inlineStr">
        <is>
          <t>Spelthorne 011</t>
        </is>
      </c>
      <c r="D6282" s="417" t="inlineStr">
        <is>
          <t>E07000213</t>
        </is>
      </c>
      <c r="E6282" s="417" t="inlineStr">
        <is>
          <t>Spelthorne</t>
        </is>
      </c>
      <c r="F6282" s="417" t="inlineStr">
        <is>
          <t>South East</t>
        </is>
      </c>
      <c r="G6282" s="380" t="inlineStr">
        <is>
          <t>RT Urban Medium</t>
        </is>
      </c>
      <c r="H6282" s="413" t="inlineStr">
        <is>
          <t>Other Urban</t>
        </is>
      </c>
    </row>
    <row r="6283" ht="15.75" customFormat="1" customHeight="1" s="41">
      <c r="B6283" s="416" t="inlineStr">
        <is>
          <t>E02006414</t>
        </is>
      </c>
      <c r="C6283" s="417" t="inlineStr">
        <is>
          <t>Spelthorne 012</t>
        </is>
      </c>
      <c r="D6283" s="417" t="inlineStr">
        <is>
          <t>E07000213</t>
        </is>
      </c>
      <c r="E6283" s="417" t="inlineStr">
        <is>
          <t>Spelthorne</t>
        </is>
      </c>
      <c r="F6283" s="417" t="inlineStr">
        <is>
          <t>South East</t>
        </is>
      </c>
      <c r="G6283" s="380" t="inlineStr">
        <is>
          <t>RT Urban Medium</t>
        </is>
      </c>
      <c r="H6283" s="413" t="inlineStr">
        <is>
          <t>Other Urban</t>
        </is>
      </c>
    </row>
    <row r="6284" ht="15.75" customFormat="1" customHeight="1" s="41">
      <c r="B6284" s="416" t="inlineStr">
        <is>
          <t>E02006415</t>
        </is>
      </c>
      <c r="C6284" s="417" t="inlineStr">
        <is>
          <t>Spelthorne 013</t>
        </is>
      </c>
      <c r="D6284" s="417" t="inlineStr">
        <is>
          <t>E07000213</t>
        </is>
      </c>
      <c r="E6284" s="417" t="inlineStr">
        <is>
          <t>Spelthorne</t>
        </is>
      </c>
      <c r="F6284" s="417" t="inlineStr">
        <is>
          <t>South East</t>
        </is>
      </c>
      <c r="G6284" s="380" t="inlineStr">
        <is>
          <t>RT Urban Medium</t>
        </is>
      </c>
      <c r="H6284" s="413" t="inlineStr">
        <is>
          <t>Other Urban</t>
        </is>
      </c>
    </row>
    <row r="6285" ht="15.75" customFormat="1" customHeight="1" s="41">
      <c r="B6285" s="416" t="inlineStr">
        <is>
          <t>E02006416</t>
        </is>
      </c>
      <c r="C6285" s="417" t="inlineStr">
        <is>
          <t>Surrey Heath 001</t>
        </is>
      </c>
      <c r="D6285" s="417" t="inlineStr">
        <is>
          <t>E07000214</t>
        </is>
      </c>
      <c r="E6285" s="417" t="inlineStr">
        <is>
          <t>Surrey Heath</t>
        </is>
      </c>
      <c r="F6285" s="417" t="inlineStr">
        <is>
          <t>South East</t>
        </is>
      </c>
      <c r="G6285" s="380" t="inlineStr">
        <is>
          <t>RT Rural</t>
        </is>
      </c>
      <c r="H6285" s="413" t="inlineStr">
        <is>
          <t>Rural</t>
        </is>
      </c>
    </row>
    <row r="6286" ht="15.75" customFormat="1" customHeight="1" s="41">
      <c r="B6286" s="416" t="inlineStr">
        <is>
          <t>E02006417</t>
        </is>
      </c>
      <c r="C6286" s="417" t="inlineStr">
        <is>
          <t>Surrey Heath 002</t>
        </is>
      </c>
      <c r="D6286" s="417" t="inlineStr">
        <is>
          <t>E07000214</t>
        </is>
      </c>
      <c r="E6286" s="417" t="inlineStr">
        <is>
          <t>Surrey Heath</t>
        </is>
      </c>
      <c r="F6286" s="417" t="inlineStr">
        <is>
          <t>South East</t>
        </is>
      </c>
      <c r="G6286" s="380" t="inlineStr">
        <is>
          <t>RT Rural</t>
        </is>
      </c>
      <c r="H6286" s="413" t="inlineStr">
        <is>
          <t>Rural</t>
        </is>
      </c>
    </row>
    <row r="6287" ht="15.75" customFormat="1" customHeight="1" s="41">
      <c r="B6287" s="416" t="inlineStr">
        <is>
          <t>E02006418</t>
        </is>
      </c>
      <c r="C6287" s="417" t="inlineStr">
        <is>
          <t>Surrey Heath 003</t>
        </is>
      </c>
      <c r="D6287" s="417" t="inlineStr">
        <is>
          <t>E07000214</t>
        </is>
      </c>
      <c r="E6287" s="417" t="inlineStr">
        <is>
          <t>Surrey Heath</t>
        </is>
      </c>
      <c r="F6287" s="417" t="inlineStr">
        <is>
          <t>South East</t>
        </is>
      </c>
      <c r="G6287" s="380" t="inlineStr">
        <is>
          <t>RT Rural</t>
        </is>
      </c>
      <c r="H6287" s="413" t="inlineStr">
        <is>
          <t>Rural</t>
        </is>
      </c>
    </row>
    <row r="6288" ht="15.75" customFormat="1" customHeight="1" s="41">
      <c r="B6288" s="416" t="inlineStr">
        <is>
          <t>E02006419</t>
        </is>
      </c>
      <c r="C6288" s="417" t="inlineStr">
        <is>
          <t>Surrey Heath 004</t>
        </is>
      </c>
      <c r="D6288" s="417" t="inlineStr">
        <is>
          <t>E07000214</t>
        </is>
      </c>
      <c r="E6288" s="417" t="inlineStr">
        <is>
          <t>Surrey Heath</t>
        </is>
      </c>
      <c r="F6288" s="417" t="inlineStr">
        <is>
          <t>South East</t>
        </is>
      </c>
      <c r="G6288" s="380" t="inlineStr">
        <is>
          <t>RT Urban Large</t>
        </is>
      </c>
      <c r="H6288" s="413" t="inlineStr">
        <is>
          <t>Other Urban</t>
        </is>
      </c>
    </row>
    <row r="6289" ht="15.75" customFormat="1" customHeight="1" s="41">
      <c r="B6289" s="416" t="inlineStr">
        <is>
          <t>E02006420</t>
        </is>
      </c>
      <c r="C6289" s="417" t="inlineStr">
        <is>
          <t>Surrey Heath 005</t>
        </is>
      </c>
      <c r="D6289" s="417" t="inlineStr">
        <is>
          <t>E07000214</t>
        </is>
      </c>
      <c r="E6289" s="417" t="inlineStr">
        <is>
          <t>Surrey Heath</t>
        </is>
      </c>
      <c r="F6289" s="417" t="inlineStr">
        <is>
          <t>South East</t>
        </is>
      </c>
      <c r="G6289" s="380" t="inlineStr">
        <is>
          <t>RT Urban Large</t>
        </is>
      </c>
      <c r="H6289" s="413" t="inlineStr">
        <is>
          <t>Other Urban</t>
        </is>
      </c>
    </row>
    <row r="6290" ht="15.75" customFormat="1" customHeight="1" s="41">
      <c r="B6290" s="416" t="inlineStr">
        <is>
          <t>E02006421</t>
        </is>
      </c>
      <c r="C6290" s="417" t="inlineStr">
        <is>
          <t>Surrey Heath 006</t>
        </is>
      </c>
      <c r="D6290" s="417" t="inlineStr">
        <is>
          <t>E07000214</t>
        </is>
      </c>
      <c r="E6290" s="417" t="inlineStr">
        <is>
          <t>Surrey Heath</t>
        </is>
      </c>
      <c r="F6290" s="417" t="inlineStr">
        <is>
          <t>South East</t>
        </is>
      </c>
      <c r="G6290" s="380" t="inlineStr">
        <is>
          <t>RT Urban Medium</t>
        </is>
      </c>
      <c r="H6290" s="413" t="inlineStr">
        <is>
          <t>Other Urban</t>
        </is>
      </c>
    </row>
    <row r="6291" ht="15.75" customFormat="1" customHeight="1" s="41">
      <c r="B6291" s="416" t="inlineStr">
        <is>
          <t>E02006422</t>
        </is>
      </c>
      <c r="C6291" s="417" t="inlineStr">
        <is>
          <t>Surrey Heath 007</t>
        </is>
      </c>
      <c r="D6291" s="417" t="inlineStr">
        <is>
          <t>E07000214</t>
        </is>
      </c>
      <c r="E6291" s="417" t="inlineStr">
        <is>
          <t>Surrey Heath</t>
        </is>
      </c>
      <c r="F6291" s="417" t="inlineStr">
        <is>
          <t>South East</t>
        </is>
      </c>
      <c r="G6291" s="380" t="inlineStr">
        <is>
          <t>RT Urban Large</t>
        </is>
      </c>
      <c r="H6291" s="413" t="inlineStr">
        <is>
          <t>Other Urban</t>
        </is>
      </c>
    </row>
    <row r="6292" ht="15.75" customFormat="1" customHeight="1" s="41">
      <c r="B6292" s="416" t="inlineStr">
        <is>
          <t>E02006423</t>
        </is>
      </c>
      <c r="C6292" s="417" t="inlineStr">
        <is>
          <t>Surrey Heath 008</t>
        </is>
      </c>
      <c r="D6292" s="417" t="inlineStr">
        <is>
          <t>E07000214</t>
        </is>
      </c>
      <c r="E6292" s="417" t="inlineStr">
        <is>
          <t>Surrey Heath</t>
        </is>
      </c>
      <c r="F6292" s="417" t="inlineStr">
        <is>
          <t>South East</t>
        </is>
      </c>
      <c r="G6292" s="380" t="inlineStr">
        <is>
          <t>RT Urban Large</t>
        </is>
      </c>
      <c r="H6292" s="413" t="inlineStr">
        <is>
          <t>Other Urban</t>
        </is>
      </c>
    </row>
    <row r="6293" ht="15.75" customFormat="1" customHeight="1" s="41">
      <c r="B6293" s="416" t="inlineStr">
        <is>
          <t>E02006424</t>
        </is>
      </c>
      <c r="C6293" s="417" t="inlineStr">
        <is>
          <t>Surrey Heath 009</t>
        </is>
      </c>
      <c r="D6293" s="417" t="inlineStr">
        <is>
          <t>E07000214</t>
        </is>
      </c>
      <c r="E6293" s="417" t="inlineStr">
        <is>
          <t>Surrey Heath</t>
        </is>
      </c>
      <c r="F6293" s="417" t="inlineStr">
        <is>
          <t>South East</t>
        </is>
      </c>
      <c r="G6293" s="380" t="inlineStr">
        <is>
          <t>RT Urban Large</t>
        </is>
      </c>
      <c r="H6293" s="413" t="inlineStr">
        <is>
          <t>Other Urban</t>
        </is>
      </c>
    </row>
    <row r="6294" ht="15.75" customFormat="1" customHeight="1" s="41">
      <c r="B6294" s="416" t="inlineStr">
        <is>
          <t>E02006425</t>
        </is>
      </c>
      <c r="C6294" s="417" t="inlineStr">
        <is>
          <t>Surrey Heath 010</t>
        </is>
      </c>
      <c r="D6294" s="417" t="inlineStr">
        <is>
          <t>E07000214</t>
        </is>
      </c>
      <c r="E6294" s="417" t="inlineStr">
        <is>
          <t>Surrey Heath</t>
        </is>
      </c>
      <c r="F6294" s="417" t="inlineStr">
        <is>
          <t>South East</t>
        </is>
      </c>
      <c r="G6294" s="380" t="inlineStr">
        <is>
          <t>RT Urban Large</t>
        </is>
      </c>
      <c r="H6294" s="413" t="inlineStr">
        <is>
          <t>Other Urban</t>
        </is>
      </c>
    </row>
    <row r="6295" ht="15.75" customFormat="1" customHeight="1" s="41">
      <c r="B6295" s="416" t="inlineStr">
        <is>
          <t>E02006426</t>
        </is>
      </c>
      <c r="C6295" s="417" t="inlineStr">
        <is>
          <t>Surrey Heath 011</t>
        </is>
      </c>
      <c r="D6295" s="417" t="inlineStr">
        <is>
          <t>E07000214</t>
        </is>
      </c>
      <c r="E6295" s="417" t="inlineStr">
        <is>
          <t>Surrey Heath</t>
        </is>
      </c>
      <c r="F6295" s="417" t="inlineStr">
        <is>
          <t>South East</t>
        </is>
      </c>
      <c r="G6295" s="380" t="inlineStr">
        <is>
          <t>RT Urban Large</t>
        </is>
      </c>
      <c r="H6295" s="413" t="inlineStr">
        <is>
          <t>Other Urban</t>
        </is>
      </c>
    </row>
    <row r="6296" ht="15.75" customFormat="1" customHeight="1" s="41">
      <c r="B6296" s="416" t="inlineStr">
        <is>
          <t>E02006427</t>
        </is>
      </c>
      <c r="C6296" s="417" t="inlineStr">
        <is>
          <t>Surrey Heath 012</t>
        </is>
      </c>
      <c r="D6296" s="417" t="inlineStr">
        <is>
          <t>E07000214</t>
        </is>
      </c>
      <c r="E6296" s="417" t="inlineStr">
        <is>
          <t>Surrey Heath</t>
        </is>
      </c>
      <c r="F6296" s="417" t="inlineStr">
        <is>
          <t>South East</t>
        </is>
      </c>
      <c r="G6296" s="380" t="inlineStr">
        <is>
          <t>RT Urban Large</t>
        </is>
      </c>
      <c r="H6296" s="413" t="inlineStr">
        <is>
          <t>Other Urban</t>
        </is>
      </c>
    </row>
    <row r="6297" ht="15.75" customFormat="1" customHeight="1" s="41">
      <c r="B6297" s="416" t="inlineStr">
        <is>
          <t>E02006429</t>
        </is>
      </c>
      <c r="C6297" s="417" t="inlineStr">
        <is>
          <t>Tandridge 002</t>
        </is>
      </c>
      <c r="D6297" s="417" t="inlineStr">
        <is>
          <t>E07000215</t>
        </is>
      </c>
      <c r="E6297" s="417" t="inlineStr">
        <is>
          <t>Tandridge</t>
        </is>
      </c>
      <c r="F6297" s="417" t="inlineStr">
        <is>
          <t>South East</t>
        </is>
      </c>
      <c r="G6297" s="380" t="inlineStr">
        <is>
          <t>RT Urban Medium</t>
        </is>
      </c>
      <c r="H6297" s="413" t="inlineStr">
        <is>
          <t>Other Urban</t>
        </is>
      </c>
    </row>
    <row r="6298" ht="15.75" customFormat="1" customHeight="1" s="41">
      <c r="B6298" s="416" t="inlineStr">
        <is>
          <t>E02006430</t>
        </is>
      </c>
      <c r="C6298" s="417" t="inlineStr">
        <is>
          <t>Tandridge 003</t>
        </is>
      </c>
      <c r="D6298" s="417" t="inlineStr">
        <is>
          <t>E07000215</t>
        </is>
      </c>
      <c r="E6298" s="417" t="inlineStr">
        <is>
          <t>Tandridge</t>
        </is>
      </c>
      <c r="F6298" s="417" t="inlineStr">
        <is>
          <t>South East</t>
        </is>
      </c>
      <c r="G6298" s="380" t="inlineStr">
        <is>
          <t>RT Urban Medium</t>
        </is>
      </c>
      <c r="H6298" s="413" t="inlineStr">
        <is>
          <t>Other Urban</t>
        </is>
      </c>
    </row>
    <row r="6299" ht="15.75" customFormat="1" customHeight="1" s="41">
      <c r="B6299" s="416" t="inlineStr">
        <is>
          <t>E02006431</t>
        </is>
      </c>
      <c r="C6299" s="417" t="inlineStr">
        <is>
          <t>Tandridge 004</t>
        </is>
      </c>
      <c r="D6299" s="417" t="inlineStr">
        <is>
          <t>E07000215</t>
        </is>
      </c>
      <c r="E6299" s="417" t="inlineStr">
        <is>
          <t>Tandridge</t>
        </is>
      </c>
      <c r="F6299" s="417" t="inlineStr">
        <is>
          <t>South East</t>
        </is>
      </c>
      <c r="G6299" s="380" t="inlineStr">
        <is>
          <t>RT Urban Medium</t>
        </is>
      </c>
      <c r="H6299" s="413" t="inlineStr">
        <is>
          <t>Other Urban</t>
        </is>
      </c>
    </row>
    <row r="6300" ht="15.75" customFormat="1" customHeight="1" s="41">
      <c r="B6300" s="416" t="inlineStr">
        <is>
          <t>E02006432</t>
        </is>
      </c>
      <c r="C6300" s="417" t="inlineStr">
        <is>
          <t>Tandridge 005</t>
        </is>
      </c>
      <c r="D6300" s="417" t="inlineStr">
        <is>
          <t>E07000215</t>
        </is>
      </c>
      <c r="E6300" s="417" t="inlineStr">
        <is>
          <t>Tandridge</t>
        </is>
      </c>
      <c r="F6300" s="417" t="inlineStr">
        <is>
          <t>South East</t>
        </is>
      </c>
      <c r="G6300" s="380" t="inlineStr">
        <is>
          <t>RT Urban Medium</t>
        </is>
      </c>
      <c r="H6300" s="413" t="inlineStr">
        <is>
          <t>Other Urban</t>
        </is>
      </c>
    </row>
    <row r="6301" ht="15.75" customFormat="1" customHeight="1" s="41">
      <c r="B6301" s="416" t="inlineStr">
        <is>
          <t>E02006433</t>
        </is>
      </c>
      <c r="C6301" s="417" t="inlineStr">
        <is>
          <t>Tandridge 006</t>
        </is>
      </c>
      <c r="D6301" s="417" t="inlineStr">
        <is>
          <t>E07000215</t>
        </is>
      </c>
      <c r="E6301" s="417" t="inlineStr">
        <is>
          <t>Tandridge</t>
        </is>
      </c>
      <c r="F6301" s="417" t="inlineStr">
        <is>
          <t>South East</t>
        </is>
      </c>
      <c r="G6301" s="380" t="inlineStr">
        <is>
          <t>RT Urban Small</t>
        </is>
      </c>
      <c r="H6301" s="413" t="inlineStr">
        <is>
          <t>Other Urban</t>
        </is>
      </c>
    </row>
    <row r="6302" ht="15.75" customFormat="1" customHeight="1" s="41">
      <c r="B6302" s="416" t="inlineStr">
        <is>
          <t>E02006434</t>
        </is>
      </c>
      <c r="C6302" s="417" t="inlineStr">
        <is>
          <t>Tandridge 007</t>
        </is>
      </c>
      <c r="D6302" s="417" t="inlineStr">
        <is>
          <t>E07000215</t>
        </is>
      </c>
      <c r="E6302" s="417" t="inlineStr">
        <is>
          <t>Tandridge</t>
        </is>
      </c>
      <c r="F6302" s="417" t="inlineStr">
        <is>
          <t>South East</t>
        </is>
      </c>
      <c r="G6302" s="380" t="inlineStr">
        <is>
          <t>RT Urban Small</t>
        </is>
      </c>
      <c r="H6302" s="413" t="inlineStr">
        <is>
          <t>Other Urban</t>
        </is>
      </c>
    </row>
    <row r="6303" ht="15.75" customFormat="1" customHeight="1" s="41">
      <c r="B6303" s="416" t="inlineStr">
        <is>
          <t>E02006435</t>
        </is>
      </c>
      <c r="C6303" s="417" t="inlineStr">
        <is>
          <t>Tandridge 008</t>
        </is>
      </c>
      <c r="D6303" s="417" t="inlineStr">
        <is>
          <t>E07000215</t>
        </is>
      </c>
      <c r="E6303" s="417" t="inlineStr">
        <is>
          <t>Tandridge</t>
        </is>
      </c>
      <c r="F6303" s="417" t="inlineStr">
        <is>
          <t>South East</t>
        </is>
      </c>
      <c r="G6303" s="380" t="inlineStr">
        <is>
          <t>RT Rural</t>
        </is>
      </c>
      <c r="H6303" s="413" t="inlineStr">
        <is>
          <t>Rural</t>
        </is>
      </c>
    </row>
    <row r="6304" ht="15.75" customFormat="1" customHeight="1" s="41">
      <c r="B6304" s="416" t="inlineStr">
        <is>
          <t>E02006436</t>
        </is>
      </c>
      <c r="C6304" s="417" t="inlineStr">
        <is>
          <t>Tandridge 009</t>
        </is>
      </c>
      <c r="D6304" s="417" t="inlineStr">
        <is>
          <t>E07000215</t>
        </is>
      </c>
      <c r="E6304" s="417" t="inlineStr">
        <is>
          <t>Tandridge</t>
        </is>
      </c>
      <c r="F6304" s="417" t="inlineStr">
        <is>
          <t>South East</t>
        </is>
      </c>
      <c r="G6304" s="380" t="inlineStr">
        <is>
          <t>RT Rural</t>
        </is>
      </c>
      <c r="H6304" s="413" t="inlineStr">
        <is>
          <t>Rural</t>
        </is>
      </c>
    </row>
    <row r="6305" ht="15.75" customFormat="1" customHeight="1" s="41">
      <c r="B6305" s="416" t="inlineStr">
        <is>
          <t>E02006437</t>
        </is>
      </c>
      <c r="C6305" s="417" t="inlineStr">
        <is>
          <t>Tandridge 010</t>
        </is>
      </c>
      <c r="D6305" s="417" t="inlineStr">
        <is>
          <t>E07000215</t>
        </is>
      </c>
      <c r="E6305" s="417" t="inlineStr">
        <is>
          <t>Tandridge</t>
        </is>
      </c>
      <c r="F6305" s="417" t="inlineStr">
        <is>
          <t>South East</t>
        </is>
      </c>
      <c r="G6305" s="380" t="inlineStr">
        <is>
          <t>RT Rural</t>
        </is>
      </c>
      <c r="H6305" s="413" t="inlineStr">
        <is>
          <t>Rural</t>
        </is>
      </c>
    </row>
    <row r="6306" ht="15.75" customFormat="1" customHeight="1" s="41">
      <c r="B6306" s="416" t="inlineStr">
        <is>
          <t>E02006438</t>
        </is>
      </c>
      <c r="C6306" s="417" t="inlineStr">
        <is>
          <t>Tandridge 011</t>
        </is>
      </c>
      <c r="D6306" s="417" t="inlineStr">
        <is>
          <t>E07000215</t>
        </is>
      </c>
      <c r="E6306" s="417" t="inlineStr">
        <is>
          <t>Tandridge</t>
        </is>
      </c>
      <c r="F6306" s="417" t="inlineStr">
        <is>
          <t>South East</t>
        </is>
      </c>
      <c r="G6306" s="380" t="inlineStr">
        <is>
          <t>RT Rural</t>
        </is>
      </c>
      <c r="H6306" s="413" t="inlineStr">
        <is>
          <t>Rural</t>
        </is>
      </c>
    </row>
    <row r="6307" ht="15.75" customFormat="1" customHeight="1" s="41">
      <c r="B6307" s="416" t="inlineStr">
        <is>
          <t>E02006439</t>
        </is>
      </c>
      <c r="C6307" s="417" t="inlineStr">
        <is>
          <t>Waverley 001</t>
        </is>
      </c>
      <c r="D6307" s="417" t="inlineStr">
        <is>
          <t>E07000216</t>
        </is>
      </c>
      <c r="E6307" s="417" t="inlineStr">
        <is>
          <t>Waverley</t>
        </is>
      </c>
      <c r="F6307" s="417" t="inlineStr">
        <is>
          <t>South East</t>
        </is>
      </c>
      <c r="G6307" s="380" t="inlineStr">
        <is>
          <t>RT Urban Large</t>
        </is>
      </c>
      <c r="H6307" s="413" t="inlineStr">
        <is>
          <t>Other Urban</t>
        </is>
      </c>
    </row>
    <row r="6308" ht="15.75" customFormat="1" customHeight="1" s="41">
      <c r="B6308" s="416" t="inlineStr">
        <is>
          <t>E02006440</t>
        </is>
      </c>
      <c r="C6308" s="417" t="inlineStr">
        <is>
          <t>Waverley 002</t>
        </is>
      </c>
      <c r="D6308" s="417" t="inlineStr">
        <is>
          <t>E07000216</t>
        </is>
      </c>
      <c r="E6308" s="417" t="inlineStr">
        <is>
          <t>Waverley</t>
        </is>
      </c>
      <c r="F6308" s="417" t="inlineStr">
        <is>
          <t>South East</t>
        </is>
      </c>
      <c r="G6308" s="380" t="inlineStr">
        <is>
          <t>RT Urban Large</t>
        </is>
      </c>
      <c r="H6308" s="413" t="inlineStr">
        <is>
          <t>Other Urban</t>
        </is>
      </c>
    </row>
    <row r="6309" ht="15.75" customFormat="1" customHeight="1" s="41">
      <c r="B6309" s="416" t="inlineStr">
        <is>
          <t>E02006441</t>
        </is>
      </c>
      <c r="C6309" s="417" t="inlineStr">
        <is>
          <t>Waverley 003</t>
        </is>
      </c>
      <c r="D6309" s="417" t="inlineStr">
        <is>
          <t>E07000216</t>
        </is>
      </c>
      <c r="E6309" s="417" t="inlineStr">
        <is>
          <t>Waverley</t>
        </is>
      </c>
      <c r="F6309" s="417" t="inlineStr">
        <is>
          <t>South East</t>
        </is>
      </c>
      <c r="G6309" s="380" t="inlineStr">
        <is>
          <t>RT Urban Large</t>
        </is>
      </c>
      <c r="H6309" s="413" t="inlineStr">
        <is>
          <t>Other Urban</t>
        </is>
      </c>
    </row>
    <row r="6310" ht="15.75" customFormat="1" customHeight="1" s="41">
      <c r="B6310" s="416" t="inlineStr">
        <is>
          <t>E02006442</t>
        </is>
      </c>
      <c r="C6310" s="417" t="inlineStr">
        <is>
          <t>Waverley 004</t>
        </is>
      </c>
      <c r="D6310" s="417" t="inlineStr">
        <is>
          <t>E07000216</t>
        </is>
      </c>
      <c r="E6310" s="417" t="inlineStr">
        <is>
          <t>Waverley</t>
        </is>
      </c>
      <c r="F6310" s="417" t="inlineStr">
        <is>
          <t>South East</t>
        </is>
      </c>
      <c r="G6310" s="380" t="inlineStr">
        <is>
          <t>RT Urban Large</t>
        </is>
      </c>
      <c r="H6310" s="413" t="inlineStr">
        <is>
          <t>Other Urban</t>
        </is>
      </c>
    </row>
    <row r="6311" ht="15.75" customFormat="1" customHeight="1" s="41">
      <c r="B6311" s="416" t="inlineStr">
        <is>
          <t>E02006443</t>
        </is>
      </c>
      <c r="C6311" s="417" t="inlineStr">
        <is>
          <t>Waverley 005</t>
        </is>
      </c>
      <c r="D6311" s="417" t="inlineStr">
        <is>
          <t>E07000216</t>
        </is>
      </c>
      <c r="E6311" s="417" t="inlineStr">
        <is>
          <t>Waverley</t>
        </is>
      </c>
      <c r="F6311" s="417" t="inlineStr">
        <is>
          <t>South East</t>
        </is>
      </c>
      <c r="G6311" s="380" t="inlineStr">
        <is>
          <t>RT Urban Small</t>
        </is>
      </c>
      <c r="H6311" s="413" t="inlineStr">
        <is>
          <t>Other Urban</t>
        </is>
      </c>
    </row>
    <row r="6312" ht="15.75" customFormat="1" customHeight="1" s="41">
      <c r="B6312" s="416" t="inlineStr">
        <is>
          <t>E02006444</t>
        </is>
      </c>
      <c r="C6312" s="417" t="inlineStr">
        <is>
          <t>Waverley 006</t>
        </is>
      </c>
      <c r="D6312" s="417" t="inlineStr">
        <is>
          <t>E07000216</t>
        </is>
      </c>
      <c r="E6312" s="417" t="inlineStr">
        <is>
          <t>Waverley</t>
        </is>
      </c>
      <c r="F6312" s="417" t="inlineStr">
        <is>
          <t>South East</t>
        </is>
      </c>
      <c r="G6312" s="380" t="inlineStr">
        <is>
          <t>RT Urban Large</t>
        </is>
      </c>
      <c r="H6312" s="413" t="inlineStr">
        <is>
          <t>Other Urban</t>
        </is>
      </c>
    </row>
    <row r="6313" ht="15.75" customFormat="1" customHeight="1" s="41">
      <c r="B6313" s="416" t="inlineStr">
        <is>
          <t>E02006445</t>
        </is>
      </c>
      <c r="C6313" s="417" t="inlineStr">
        <is>
          <t>Waverley 007</t>
        </is>
      </c>
      <c r="D6313" s="417" t="inlineStr">
        <is>
          <t>E07000216</t>
        </is>
      </c>
      <c r="E6313" s="417" t="inlineStr">
        <is>
          <t>Waverley</t>
        </is>
      </c>
      <c r="F6313" s="417" t="inlineStr">
        <is>
          <t>South East</t>
        </is>
      </c>
      <c r="G6313" s="380" t="inlineStr">
        <is>
          <t>RT Urban Small</t>
        </is>
      </c>
      <c r="H6313" s="413" t="inlineStr">
        <is>
          <t>Other Urban</t>
        </is>
      </c>
    </row>
    <row r="6314" ht="15.75" customFormat="1" customHeight="1" s="41">
      <c r="B6314" s="416" t="inlineStr">
        <is>
          <t>E02006446</t>
        </is>
      </c>
      <c r="C6314" s="417" t="inlineStr">
        <is>
          <t>Waverley 008</t>
        </is>
      </c>
      <c r="D6314" s="417" t="inlineStr">
        <is>
          <t>E07000216</t>
        </is>
      </c>
      <c r="E6314" s="417" t="inlineStr">
        <is>
          <t>Waverley</t>
        </is>
      </c>
      <c r="F6314" s="417" t="inlineStr">
        <is>
          <t>South East</t>
        </is>
      </c>
      <c r="G6314" s="380" t="inlineStr">
        <is>
          <t>RT Rural</t>
        </is>
      </c>
      <c r="H6314" s="413" t="inlineStr">
        <is>
          <t>Rural</t>
        </is>
      </c>
    </row>
    <row r="6315" ht="15.75" customFormat="1" customHeight="1" s="41">
      <c r="B6315" s="416" t="inlineStr">
        <is>
          <t>E02006447</t>
        </is>
      </c>
      <c r="C6315" s="417" t="inlineStr">
        <is>
          <t>Waverley 009</t>
        </is>
      </c>
      <c r="D6315" s="417" t="inlineStr">
        <is>
          <t>E07000216</t>
        </is>
      </c>
      <c r="E6315" s="417" t="inlineStr">
        <is>
          <t>Waverley</t>
        </is>
      </c>
      <c r="F6315" s="417" t="inlineStr">
        <is>
          <t>South East</t>
        </is>
      </c>
      <c r="G6315" s="380" t="inlineStr">
        <is>
          <t>RT Urban Large</t>
        </is>
      </c>
      <c r="H6315" s="413" t="inlineStr">
        <is>
          <t>Other Urban</t>
        </is>
      </c>
    </row>
    <row r="6316" ht="15.75" customFormat="1" customHeight="1" s="41">
      <c r="B6316" s="416" t="inlineStr">
        <is>
          <t>E02006448</t>
        </is>
      </c>
      <c r="C6316" s="417" t="inlineStr">
        <is>
          <t>Waverley 010</t>
        </is>
      </c>
      <c r="D6316" s="417" t="inlineStr">
        <is>
          <t>E07000216</t>
        </is>
      </c>
      <c r="E6316" s="417" t="inlineStr">
        <is>
          <t>Waverley</t>
        </is>
      </c>
      <c r="F6316" s="417" t="inlineStr">
        <is>
          <t>South East</t>
        </is>
      </c>
      <c r="G6316" s="380" t="inlineStr">
        <is>
          <t>RT Urban Small</t>
        </is>
      </c>
      <c r="H6316" s="413" t="inlineStr">
        <is>
          <t>Other Urban</t>
        </is>
      </c>
    </row>
    <row r="6317" ht="15.75" customFormat="1" customHeight="1" s="41">
      <c r="B6317" s="416" t="inlineStr">
        <is>
          <t>E02006449</t>
        </is>
      </c>
      <c r="C6317" s="417" t="inlineStr">
        <is>
          <t>Waverley 011</t>
        </is>
      </c>
      <c r="D6317" s="417" t="inlineStr">
        <is>
          <t>E07000216</t>
        </is>
      </c>
      <c r="E6317" s="417" t="inlineStr">
        <is>
          <t>Waverley</t>
        </is>
      </c>
      <c r="F6317" s="417" t="inlineStr">
        <is>
          <t>South East</t>
        </is>
      </c>
      <c r="G6317" s="380" t="inlineStr">
        <is>
          <t>RT Rural</t>
        </is>
      </c>
      <c r="H6317" s="413" t="inlineStr">
        <is>
          <t>Rural</t>
        </is>
      </c>
    </row>
    <row r="6318" ht="15.75" customFormat="1" customHeight="1" s="41">
      <c r="B6318" s="416" t="inlineStr">
        <is>
          <t>E02006450</t>
        </is>
      </c>
      <c r="C6318" s="417" t="inlineStr">
        <is>
          <t>Waverley 012</t>
        </is>
      </c>
      <c r="D6318" s="417" t="inlineStr">
        <is>
          <t>E07000216</t>
        </is>
      </c>
      <c r="E6318" s="417" t="inlineStr">
        <is>
          <t>Waverley</t>
        </is>
      </c>
      <c r="F6318" s="417" t="inlineStr">
        <is>
          <t>South East</t>
        </is>
      </c>
      <c r="G6318" s="380" t="inlineStr">
        <is>
          <t>RT Rural</t>
        </is>
      </c>
      <c r="H6318" s="413" t="inlineStr">
        <is>
          <t>Rural</t>
        </is>
      </c>
    </row>
    <row r="6319" ht="15.75" customFormat="1" customHeight="1" s="41">
      <c r="B6319" s="416" t="inlineStr">
        <is>
          <t>E02006451</t>
        </is>
      </c>
      <c r="C6319" s="417" t="inlineStr">
        <is>
          <t>Waverley 013</t>
        </is>
      </c>
      <c r="D6319" s="417" t="inlineStr">
        <is>
          <t>E07000216</t>
        </is>
      </c>
      <c r="E6319" s="417" t="inlineStr">
        <is>
          <t>Waverley</t>
        </is>
      </c>
      <c r="F6319" s="417" t="inlineStr">
        <is>
          <t>South East</t>
        </is>
      </c>
      <c r="G6319" s="380" t="inlineStr">
        <is>
          <t>RT Rural</t>
        </is>
      </c>
      <c r="H6319" s="413" t="inlineStr">
        <is>
          <t>Rural</t>
        </is>
      </c>
    </row>
    <row r="6320" ht="15.75" customFormat="1" customHeight="1" s="41">
      <c r="B6320" s="416" t="inlineStr">
        <is>
          <t>E02006453</t>
        </is>
      </c>
      <c r="C6320" s="417" t="inlineStr">
        <is>
          <t>Waverley 015</t>
        </is>
      </c>
      <c r="D6320" s="417" t="inlineStr">
        <is>
          <t>E07000216</t>
        </is>
      </c>
      <c r="E6320" s="417" t="inlineStr">
        <is>
          <t>Waverley</t>
        </is>
      </c>
      <c r="F6320" s="417" t="inlineStr">
        <is>
          <t>South East</t>
        </is>
      </c>
      <c r="G6320" s="380" t="inlineStr">
        <is>
          <t>RT Rural</t>
        </is>
      </c>
      <c r="H6320" s="413" t="inlineStr">
        <is>
          <t>Rural</t>
        </is>
      </c>
    </row>
    <row r="6321" ht="15.75" customFormat="1" customHeight="1" s="41">
      <c r="B6321" s="416" t="inlineStr">
        <is>
          <t>E02006454</t>
        </is>
      </c>
      <c r="C6321" s="417" t="inlineStr">
        <is>
          <t>Waverley 016</t>
        </is>
      </c>
      <c r="D6321" s="417" t="inlineStr">
        <is>
          <t>E07000216</t>
        </is>
      </c>
      <c r="E6321" s="417" t="inlineStr">
        <is>
          <t>Waverley</t>
        </is>
      </c>
      <c r="F6321" s="417" t="inlineStr">
        <is>
          <t>South East</t>
        </is>
      </c>
      <c r="G6321" s="380" t="inlineStr">
        <is>
          <t>RT Rural</t>
        </is>
      </c>
      <c r="H6321" s="413" t="inlineStr">
        <is>
          <t>Rural</t>
        </is>
      </c>
    </row>
    <row r="6322" ht="15.75" customFormat="1" customHeight="1" s="41">
      <c r="B6322" s="416" t="inlineStr">
        <is>
          <t>E02006455</t>
        </is>
      </c>
      <c r="C6322" s="417" t="inlineStr">
        <is>
          <t>Waverley 017</t>
        </is>
      </c>
      <c r="D6322" s="417" t="inlineStr">
        <is>
          <t>E07000216</t>
        </is>
      </c>
      <c r="E6322" s="417" t="inlineStr">
        <is>
          <t>Waverley</t>
        </is>
      </c>
      <c r="F6322" s="417" t="inlineStr">
        <is>
          <t>South East</t>
        </is>
      </c>
      <c r="G6322" s="380" t="inlineStr">
        <is>
          <t>RT Rural</t>
        </is>
      </c>
      <c r="H6322" s="413" t="inlineStr">
        <is>
          <t>Rural</t>
        </is>
      </c>
    </row>
    <row r="6323" ht="15.75" customFormat="1" customHeight="1" s="41">
      <c r="B6323" s="416" t="inlineStr">
        <is>
          <t>E02006456</t>
        </is>
      </c>
      <c r="C6323" s="417" t="inlineStr">
        <is>
          <t>Woking 001</t>
        </is>
      </c>
      <c r="D6323" s="417" t="inlineStr">
        <is>
          <t>E07000217</t>
        </is>
      </c>
      <c r="E6323" s="417" t="inlineStr">
        <is>
          <t>Woking</t>
        </is>
      </c>
      <c r="F6323" s="417" t="inlineStr">
        <is>
          <t>South East</t>
        </is>
      </c>
      <c r="G6323" s="380" t="inlineStr">
        <is>
          <t>RT Urban Medium</t>
        </is>
      </c>
      <c r="H6323" s="413" t="inlineStr">
        <is>
          <t>Other Urban</t>
        </is>
      </c>
    </row>
    <row r="6324" ht="15.75" customFormat="1" customHeight="1" s="41">
      <c r="B6324" s="416" t="inlineStr">
        <is>
          <t>E02006457</t>
        </is>
      </c>
      <c r="C6324" s="417" t="inlineStr">
        <is>
          <t>Woking 002</t>
        </is>
      </c>
      <c r="D6324" s="417" t="inlineStr">
        <is>
          <t>E07000217</t>
        </is>
      </c>
      <c r="E6324" s="417" t="inlineStr">
        <is>
          <t>Woking</t>
        </is>
      </c>
      <c r="F6324" s="417" t="inlineStr">
        <is>
          <t>South East</t>
        </is>
      </c>
      <c r="G6324" s="380" t="inlineStr">
        <is>
          <t>RT Urban Medium</t>
        </is>
      </c>
      <c r="H6324" s="413" t="inlineStr">
        <is>
          <t>Other Urban</t>
        </is>
      </c>
    </row>
    <row r="6325" ht="15.75" customFormat="1" customHeight="1" s="41">
      <c r="B6325" s="416" t="inlineStr">
        <is>
          <t>E02006458</t>
        </is>
      </c>
      <c r="C6325" s="417" t="inlineStr">
        <is>
          <t>Woking 003</t>
        </is>
      </c>
      <c r="D6325" s="417" t="inlineStr">
        <is>
          <t>E07000217</t>
        </is>
      </c>
      <c r="E6325" s="417" t="inlineStr">
        <is>
          <t>Woking</t>
        </is>
      </c>
      <c r="F6325" s="417" t="inlineStr">
        <is>
          <t>South East</t>
        </is>
      </c>
      <c r="G6325" s="380" t="inlineStr">
        <is>
          <t>RT Urban Medium</t>
        </is>
      </c>
      <c r="H6325" s="413" t="inlineStr">
        <is>
          <t>Other Urban</t>
        </is>
      </c>
    </row>
    <row r="6326" ht="15.75" customFormat="1" customHeight="1" s="41">
      <c r="B6326" s="416" t="inlineStr">
        <is>
          <t>E02006459</t>
        </is>
      </c>
      <c r="C6326" s="417" t="inlineStr">
        <is>
          <t>Woking 004</t>
        </is>
      </c>
      <c r="D6326" s="417" t="inlineStr">
        <is>
          <t>E07000217</t>
        </is>
      </c>
      <c r="E6326" s="417" t="inlineStr">
        <is>
          <t>Woking</t>
        </is>
      </c>
      <c r="F6326" s="417" t="inlineStr">
        <is>
          <t>South East</t>
        </is>
      </c>
      <c r="G6326" s="380" t="inlineStr">
        <is>
          <t>RT Urban Medium</t>
        </is>
      </c>
      <c r="H6326" s="413" t="inlineStr">
        <is>
          <t>Other Urban</t>
        </is>
      </c>
    </row>
    <row r="6327" ht="15.75" customFormat="1" customHeight="1" s="41">
      <c r="B6327" s="416" t="inlineStr">
        <is>
          <t>E02006460</t>
        </is>
      </c>
      <c r="C6327" s="417" t="inlineStr">
        <is>
          <t>Woking 005</t>
        </is>
      </c>
      <c r="D6327" s="417" t="inlineStr">
        <is>
          <t>E07000217</t>
        </is>
      </c>
      <c r="E6327" s="417" t="inlineStr">
        <is>
          <t>Woking</t>
        </is>
      </c>
      <c r="F6327" s="417" t="inlineStr">
        <is>
          <t>South East</t>
        </is>
      </c>
      <c r="G6327" s="380" t="inlineStr">
        <is>
          <t>RT Urban Medium</t>
        </is>
      </c>
      <c r="H6327" s="413" t="inlineStr">
        <is>
          <t>Other Urban</t>
        </is>
      </c>
    </row>
    <row r="6328" ht="15.75" customFormat="1" customHeight="1" s="41">
      <c r="B6328" s="416" t="inlineStr">
        <is>
          <t>E02006461</t>
        </is>
      </c>
      <c r="C6328" s="417" t="inlineStr">
        <is>
          <t>Woking 006</t>
        </is>
      </c>
      <c r="D6328" s="417" t="inlineStr">
        <is>
          <t>E07000217</t>
        </is>
      </c>
      <c r="E6328" s="417" t="inlineStr">
        <is>
          <t>Woking</t>
        </is>
      </c>
      <c r="F6328" s="417" t="inlineStr">
        <is>
          <t>South East</t>
        </is>
      </c>
      <c r="G6328" s="380" t="inlineStr">
        <is>
          <t>RT Urban Medium</t>
        </is>
      </c>
      <c r="H6328" s="413" t="inlineStr">
        <is>
          <t>Other Urban</t>
        </is>
      </c>
    </row>
    <row r="6329" ht="15.75" customFormat="1" customHeight="1" s="41">
      <c r="B6329" s="416" t="inlineStr">
        <is>
          <t>E02006462</t>
        </is>
      </c>
      <c r="C6329" s="417" t="inlineStr">
        <is>
          <t>Woking 007</t>
        </is>
      </c>
      <c r="D6329" s="417" t="inlineStr">
        <is>
          <t>E07000217</t>
        </is>
      </c>
      <c r="E6329" s="417" t="inlineStr">
        <is>
          <t>Woking</t>
        </is>
      </c>
      <c r="F6329" s="417" t="inlineStr">
        <is>
          <t>South East</t>
        </is>
      </c>
      <c r="G6329" s="380" t="inlineStr">
        <is>
          <t>RT Urban Medium</t>
        </is>
      </c>
      <c r="H6329" s="413" t="inlineStr">
        <is>
          <t>Other Urban</t>
        </is>
      </c>
    </row>
    <row r="6330" ht="15.75" customFormat="1" customHeight="1" s="41">
      <c r="B6330" s="416" t="inlineStr">
        <is>
          <t>E02006463</t>
        </is>
      </c>
      <c r="C6330" s="417" t="inlineStr">
        <is>
          <t>Woking 008</t>
        </is>
      </c>
      <c r="D6330" s="417" t="inlineStr">
        <is>
          <t>E07000217</t>
        </is>
      </c>
      <c r="E6330" s="417" t="inlineStr">
        <is>
          <t>Woking</t>
        </is>
      </c>
      <c r="F6330" s="417" t="inlineStr">
        <is>
          <t>South East</t>
        </is>
      </c>
      <c r="G6330" s="380" t="inlineStr">
        <is>
          <t>RT Urban Medium</t>
        </is>
      </c>
      <c r="H6330" s="413" t="inlineStr">
        <is>
          <t>Other Urban</t>
        </is>
      </c>
    </row>
    <row r="6331" ht="15.75" customFormat="1" customHeight="1" s="41">
      <c r="B6331" s="416" t="inlineStr">
        <is>
          <t>E02006464</t>
        </is>
      </c>
      <c r="C6331" s="417" t="inlineStr">
        <is>
          <t>Woking 009</t>
        </is>
      </c>
      <c r="D6331" s="417" t="inlineStr">
        <is>
          <t>E07000217</t>
        </is>
      </c>
      <c r="E6331" s="417" t="inlineStr">
        <is>
          <t>Woking</t>
        </is>
      </c>
      <c r="F6331" s="417" t="inlineStr">
        <is>
          <t>South East</t>
        </is>
      </c>
      <c r="G6331" s="380" t="inlineStr">
        <is>
          <t>RT Urban Medium</t>
        </is>
      </c>
      <c r="H6331" s="413" t="inlineStr">
        <is>
          <t>Other Urban</t>
        </is>
      </c>
    </row>
    <row r="6332" ht="15.75" customFormat="1" customHeight="1" s="41">
      <c r="B6332" s="416" t="inlineStr">
        <is>
          <t>E02006465</t>
        </is>
      </c>
      <c r="C6332" s="417" t="inlineStr">
        <is>
          <t>Woking 010</t>
        </is>
      </c>
      <c r="D6332" s="417" t="inlineStr">
        <is>
          <t>E07000217</t>
        </is>
      </c>
      <c r="E6332" s="417" t="inlineStr">
        <is>
          <t>Woking</t>
        </is>
      </c>
      <c r="F6332" s="417" t="inlineStr">
        <is>
          <t>South East</t>
        </is>
      </c>
      <c r="G6332" s="380" t="inlineStr">
        <is>
          <t>RT Urban Medium</t>
        </is>
      </c>
      <c r="H6332" s="413" t="inlineStr">
        <is>
          <t>Other Urban</t>
        </is>
      </c>
    </row>
    <row r="6333" ht="15.75" customFormat="1" customHeight="1" s="41">
      <c r="B6333" s="416" t="inlineStr">
        <is>
          <t>E02006466</t>
        </is>
      </c>
      <c r="C6333" s="417" t="inlineStr">
        <is>
          <t>Woking 011</t>
        </is>
      </c>
      <c r="D6333" s="417" t="inlineStr">
        <is>
          <t>E07000217</t>
        </is>
      </c>
      <c r="E6333" s="417" t="inlineStr">
        <is>
          <t>Woking</t>
        </is>
      </c>
      <c r="F6333" s="417" t="inlineStr">
        <is>
          <t>South East</t>
        </is>
      </c>
      <c r="G6333" s="380" t="inlineStr">
        <is>
          <t>RT Urban Medium</t>
        </is>
      </c>
      <c r="H6333" s="413" t="inlineStr">
        <is>
          <t>Other Urban</t>
        </is>
      </c>
    </row>
    <row r="6334" ht="15.75" customFormat="1" customHeight="1" s="41">
      <c r="B6334" s="416" t="inlineStr">
        <is>
          <t>E02006467</t>
        </is>
      </c>
      <c r="C6334" s="417" t="inlineStr">
        <is>
          <t>Woking 012</t>
        </is>
      </c>
      <c r="D6334" s="417" t="inlineStr">
        <is>
          <t>E07000217</t>
        </is>
      </c>
      <c r="E6334" s="417" t="inlineStr">
        <is>
          <t>Woking</t>
        </is>
      </c>
      <c r="F6334" s="417" t="inlineStr">
        <is>
          <t>South East</t>
        </is>
      </c>
      <c r="G6334" s="380" t="inlineStr">
        <is>
          <t>RT Urban Medium</t>
        </is>
      </c>
      <c r="H6334" s="413" t="inlineStr">
        <is>
          <t>Other Urban</t>
        </is>
      </c>
    </row>
    <row r="6335" ht="15.75" customFormat="1" customHeight="1" s="41">
      <c r="B6335" s="416" t="inlineStr">
        <is>
          <t>E02006468</t>
        </is>
      </c>
      <c r="C6335" s="417" t="inlineStr">
        <is>
          <t>North Warwickshire 001</t>
        </is>
      </c>
      <c r="D6335" s="417" t="inlineStr">
        <is>
          <t>E07000218</t>
        </is>
      </c>
      <c r="E6335" s="417" t="inlineStr">
        <is>
          <t>North Warwickshire</t>
        </is>
      </c>
      <c r="F6335" s="417" t="inlineStr">
        <is>
          <t>West Midlands</t>
        </is>
      </c>
      <c r="G6335" s="380" t="inlineStr">
        <is>
          <t>RT Rural</t>
        </is>
      </c>
      <c r="H6335" s="413" t="inlineStr">
        <is>
          <t>Rural</t>
        </is>
      </c>
    </row>
    <row r="6336" ht="15.75" customFormat="1" customHeight="1" s="41">
      <c r="B6336" s="416" t="inlineStr">
        <is>
          <t>E02006469</t>
        </is>
      </c>
      <c r="C6336" s="417" t="inlineStr">
        <is>
          <t>North Warwickshire 002</t>
        </is>
      </c>
      <c r="D6336" s="417" t="inlineStr">
        <is>
          <t>E07000218</t>
        </is>
      </c>
      <c r="E6336" s="417" t="inlineStr">
        <is>
          <t>North Warwickshire</t>
        </is>
      </c>
      <c r="F6336" s="417" t="inlineStr">
        <is>
          <t>West Midlands</t>
        </is>
      </c>
      <c r="G6336" s="380" t="inlineStr">
        <is>
          <t>RT Rural</t>
        </is>
      </c>
      <c r="H6336" s="413" t="inlineStr">
        <is>
          <t>Rural</t>
        </is>
      </c>
    </row>
    <row r="6337" ht="15.75" customFormat="1" customHeight="1" s="41">
      <c r="B6337" s="416" t="inlineStr">
        <is>
          <t>E02006470</t>
        </is>
      </c>
      <c r="C6337" s="417" t="inlineStr">
        <is>
          <t>North Warwickshire 003</t>
        </is>
      </c>
      <c r="D6337" s="417" t="inlineStr">
        <is>
          <t>E07000218</t>
        </is>
      </c>
      <c r="E6337" s="417" t="inlineStr">
        <is>
          <t>North Warwickshire</t>
        </is>
      </c>
      <c r="F6337" s="417" t="inlineStr">
        <is>
          <t>West Midlands</t>
        </is>
      </c>
      <c r="G6337" s="380" t="inlineStr">
        <is>
          <t>RT Rural</t>
        </is>
      </c>
      <c r="H6337" s="413" t="inlineStr">
        <is>
          <t>Rural</t>
        </is>
      </c>
    </row>
    <row r="6338" ht="15.75" customFormat="1" customHeight="1" s="41">
      <c r="B6338" s="416" t="inlineStr">
        <is>
          <t>E02006471</t>
        </is>
      </c>
      <c r="C6338" s="417" t="inlineStr">
        <is>
          <t>North Warwickshire 004</t>
        </is>
      </c>
      <c r="D6338" s="417" t="inlineStr">
        <is>
          <t>E07000218</t>
        </is>
      </c>
      <c r="E6338" s="417" t="inlineStr">
        <is>
          <t>North Warwickshire</t>
        </is>
      </c>
      <c r="F6338" s="417" t="inlineStr">
        <is>
          <t>West Midlands</t>
        </is>
      </c>
      <c r="G6338" s="380" t="inlineStr">
        <is>
          <t>RT Rural</t>
        </is>
      </c>
      <c r="H6338" s="413" t="inlineStr">
        <is>
          <t>Rural</t>
        </is>
      </c>
    </row>
    <row r="6339" ht="15.75" customFormat="1" customHeight="1" s="41">
      <c r="B6339" s="416" t="inlineStr">
        <is>
          <t>E02006472</t>
        </is>
      </c>
      <c r="C6339" s="417" t="inlineStr">
        <is>
          <t>North Warwickshire 005</t>
        </is>
      </c>
      <c r="D6339" s="417" t="inlineStr">
        <is>
          <t>E07000218</t>
        </is>
      </c>
      <c r="E6339" s="417" t="inlineStr">
        <is>
          <t>North Warwickshire</t>
        </is>
      </c>
      <c r="F6339" s="417" t="inlineStr">
        <is>
          <t>West Midlands</t>
        </is>
      </c>
      <c r="G6339" s="380" t="inlineStr">
        <is>
          <t>RT Rural</t>
        </is>
      </c>
      <c r="H6339" s="413" t="inlineStr">
        <is>
          <t>Rural</t>
        </is>
      </c>
    </row>
    <row r="6340" ht="15.75" customFormat="1" customHeight="1" s="41">
      <c r="B6340" s="416" t="inlineStr">
        <is>
          <t>E02006473</t>
        </is>
      </c>
      <c r="C6340" s="417" t="inlineStr">
        <is>
          <t>North Warwickshire 006</t>
        </is>
      </c>
      <c r="D6340" s="417" t="inlineStr">
        <is>
          <t>E07000218</t>
        </is>
      </c>
      <c r="E6340" s="417" t="inlineStr">
        <is>
          <t>North Warwickshire</t>
        </is>
      </c>
      <c r="F6340" s="417" t="inlineStr">
        <is>
          <t>West Midlands</t>
        </is>
      </c>
      <c r="G6340" s="380" t="inlineStr">
        <is>
          <t>RT Urban Medium</t>
        </is>
      </c>
      <c r="H6340" s="413" t="inlineStr">
        <is>
          <t>Other Urban</t>
        </is>
      </c>
    </row>
    <row r="6341" ht="15.75" customFormat="1" customHeight="1" s="41">
      <c r="B6341" s="416" t="inlineStr">
        <is>
          <t>E02006474</t>
        </is>
      </c>
      <c r="C6341" s="417" t="inlineStr">
        <is>
          <t>North Warwickshire 007</t>
        </is>
      </c>
      <c r="D6341" s="417" t="inlineStr">
        <is>
          <t>E07000218</t>
        </is>
      </c>
      <c r="E6341" s="417" t="inlineStr">
        <is>
          <t>North Warwickshire</t>
        </is>
      </c>
      <c r="F6341" s="417" t="inlineStr">
        <is>
          <t>West Midlands</t>
        </is>
      </c>
      <c r="G6341" s="380" t="inlineStr">
        <is>
          <t>RT Rural</t>
        </is>
      </c>
      <c r="H6341" s="413" t="inlineStr">
        <is>
          <t>Rural</t>
        </is>
      </c>
    </row>
    <row r="6342" ht="15.75" customFormat="1" customHeight="1" s="41">
      <c r="B6342" s="416" t="inlineStr">
        <is>
          <t>E02006475</t>
        </is>
      </c>
      <c r="C6342" s="417" t="inlineStr">
        <is>
          <t>Nuneaton and Bedworth 001</t>
        </is>
      </c>
      <c r="D6342" s="417" t="inlineStr">
        <is>
          <t>E07000219</t>
        </is>
      </c>
      <c r="E6342" s="417" t="inlineStr">
        <is>
          <t>Nuneaton and Bedworth</t>
        </is>
      </c>
      <c r="F6342" s="417" t="inlineStr">
        <is>
          <t>West Midlands</t>
        </is>
      </c>
      <c r="G6342" s="380" t="inlineStr">
        <is>
          <t>RT Urban Large</t>
        </is>
      </c>
      <c r="H6342" s="413" t="inlineStr">
        <is>
          <t>Other Urban</t>
        </is>
      </c>
    </row>
    <row r="6343" ht="15.75" customFormat="1" customHeight="1" s="41">
      <c r="B6343" s="416" t="inlineStr">
        <is>
          <t>E02006476</t>
        </is>
      </c>
      <c r="C6343" s="417" t="inlineStr">
        <is>
          <t>Nuneaton and Bedworth 002</t>
        </is>
      </c>
      <c r="D6343" s="417" t="inlineStr">
        <is>
          <t>E07000219</t>
        </is>
      </c>
      <c r="E6343" s="417" t="inlineStr">
        <is>
          <t>Nuneaton and Bedworth</t>
        </is>
      </c>
      <c r="F6343" s="417" t="inlineStr">
        <is>
          <t>West Midlands</t>
        </is>
      </c>
      <c r="G6343" s="380" t="inlineStr">
        <is>
          <t>RT Urban Large</t>
        </is>
      </c>
      <c r="H6343" s="413" t="inlineStr">
        <is>
          <t>Other Urban</t>
        </is>
      </c>
    </row>
    <row r="6344" ht="15.75" customFormat="1" customHeight="1" s="41">
      <c r="B6344" s="416" t="inlineStr">
        <is>
          <t>E02006477</t>
        </is>
      </c>
      <c r="C6344" s="417" t="inlineStr">
        <is>
          <t>Nuneaton and Bedworth 003</t>
        </is>
      </c>
      <c r="D6344" s="417" t="inlineStr">
        <is>
          <t>E07000219</t>
        </is>
      </c>
      <c r="E6344" s="417" t="inlineStr">
        <is>
          <t>Nuneaton and Bedworth</t>
        </is>
      </c>
      <c r="F6344" s="417" t="inlineStr">
        <is>
          <t>West Midlands</t>
        </is>
      </c>
      <c r="G6344" s="380" t="inlineStr">
        <is>
          <t>RT Urban Large</t>
        </is>
      </c>
      <c r="H6344" s="413" t="inlineStr">
        <is>
          <t>Other Urban</t>
        </is>
      </c>
    </row>
    <row r="6345" ht="15.75" customFormat="1" customHeight="1" s="41">
      <c r="B6345" s="416" t="inlineStr">
        <is>
          <t>E02006478</t>
        </is>
      </c>
      <c r="C6345" s="417" t="inlineStr">
        <is>
          <t>Nuneaton and Bedworth 004</t>
        </is>
      </c>
      <c r="D6345" s="417" t="inlineStr">
        <is>
          <t>E07000219</t>
        </is>
      </c>
      <c r="E6345" s="417" t="inlineStr">
        <is>
          <t>Nuneaton and Bedworth</t>
        </is>
      </c>
      <c r="F6345" s="417" t="inlineStr">
        <is>
          <t>West Midlands</t>
        </is>
      </c>
      <c r="G6345" s="380" t="inlineStr">
        <is>
          <t>RT Urban Large</t>
        </is>
      </c>
      <c r="H6345" s="413" t="inlineStr">
        <is>
          <t>Other Urban</t>
        </is>
      </c>
    </row>
    <row r="6346" ht="15.75" customFormat="1" customHeight="1" s="41">
      <c r="B6346" s="416" t="inlineStr">
        <is>
          <t>E02006479</t>
        </is>
      </c>
      <c r="C6346" s="417" t="inlineStr">
        <is>
          <t>Nuneaton and Bedworth 005</t>
        </is>
      </c>
      <c r="D6346" s="417" t="inlineStr">
        <is>
          <t>E07000219</t>
        </is>
      </c>
      <c r="E6346" s="417" t="inlineStr">
        <is>
          <t>Nuneaton and Bedworth</t>
        </is>
      </c>
      <c r="F6346" s="417" t="inlineStr">
        <is>
          <t>West Midlands</t>
        </is>
      </c>
      <c r="G6346" s="380" t="inlineStr">
        <is>
          <t>RT Urban Large</t>
        </is>
      </c>
      <c r="H6346" s="413" t="inlineStr">
        <is>
          <t>Other Urban</t>
        </is>
      </c>
    </row>
    <row r="6347" ht="15.75" customFormat="1" customHeight="1" s="41">
      <c r="B6347" s="416" t="inlineStr">
        <is>
          <t>E02006480</t>
        </is>
      </c>
      <c r="C6347" s="417" t="inlineStr">
        <is>
          <t>Nuneaton and Bedworth 006</t>
        </is>
      </c>
      <c r="D6347" s="417" t="inlineStr">
        <is>
          <t>E07000219</t>
        </is>
      </c>
      <c r="E6347" s="417" t="inlineStr">
        <is>
          <t>Nuneaton and Bedworth</t>
        </is>
      </c>
      <c r="F6347" s="417" t="inlineStr">
        <is>
          <t>West Midlands</t>
        </is>
      </c>
      <c r="G6347" s="380" t="inlineStr">
        <is>
          <t>RT Urban Large</t>
        </is>
      </c>
      <c r="H6347" s="413" t="inlineStr">
        <is>
          <t>Other Urban</t>
        </is>
      </c>
    </row>
    <row r="6348" ht="15.75" customFormat="1" customHeight="1" s="41">
      <c r="B6348" s="416" t="inlineStr">
        <is>
          <t>E02006481</t>
        </is>
      </c>
      <c r="C6348" s="417" t="inlineStr">
        <is>
          <t>Nuneaton and Bedworth 007</t>
        </is>
      </c>
      <c r="D6348" s="417" t="inlineStr">
        <is>
          <t>E07000219</t>
        </is>
      </c>
      <c r="E6348" s="417" t="inlineStr">
        <is>
          <t>Nuneaton and Bedworth</t>
        </is>
      </c>
      <c r="F6348" s="417" t="inlineStr">
        <is>
          <t>West Midlands</t>
        </is>
      </c>
      <c r="G6348" s="380" t="inlineStr">
        <is>
          <t>RT Urban Large</t>
        </is>
      </c>
      <c r="H6348" s="413" t="inlineStr">
        <is>
          <t>Other Urban</t>
        </is>
      </c>
    </row>
    <row r="6349" ht="15.75" customFormat="1" customHeight="1" s="41">
      <c r="B6349" s="416" t="inlineStr">
        <is>
          <t>E02006482</t>
        </is>
      </c>
      <c r="C6349" s="417" t="inlineStr">
        <is>
          <t>Nuneaton and Bedworth 008</t>
        </is>
      </c>
      <c r="D6349" s="417" t="inlineStr">
        <is>
          <t>E07000219</t>
        </is>
      </c>
      <c r="E6349" s="417" t="inlineStr">
        <is>
          <t>Nuneaton and Bedworth</t>
        </is>
      </c>
      <c r="F6349" s="417" t="inlineStr">
        <is>
          <t>West Midlands</t>
        </is>
      </c>
      <c r="G6349" s="380" t="inlineStr">
        <is>
          <t>RT Urban Large</t>
        </is>
      </c>
      <c r="H6349" s="413" t="inlineStr">
        <is>
          <t>Other Urban</t>
        </is>
      </c>
    </row>
    <row r="6350" ht="15.75" customFormat="1" customHeight="1" s="41">
      <c r="B6350" s="416" t="inlineStr">
        <is>
          <t>E02006483</t>
        </is>
      </c>
      <c r="C6350" s="417" t="inlineStr">
        <is>
          <t>Nuneaton and Bedworth 009</t>
        </is>
      </c>
      <c r="D6350" s="417" t="inlineStr">
        <is>
          <t>E07000219</t>
        </is>
      </c>
      <c r="E6350" s="417" t="inlineStr">
        <is>
          <t>Nuneaton and Bedworth</t>
        </is>
      </c>
      <c r="F6350" s="417" t="inlineStr">
        <is>
          <t>West Midlands</t>
        </is>
      </c>
      <c r="G6350" s="380" t="inlineStr">
        <is>
          <t>RT Urban Large</t>
        </is>
      </c>
      <c r="H6350" s="413" t="inlineStr">
        <is>
          <t>Other Urban</t>
        </is>
      </c>
    </row>
    <row r="6351" ht="15.75" customFormat="1" customHeight="1" s="41">
      <c r="B6351" s="416" t="inlineStr">
        <is>
          <t>E02006484</t>
        </is>
      </c>
      <c r="C6351" s="417" t="inlineStr">
        <is>
          <t>Nuneaton and Bedworth 010</t>
        </is>
      </c>
      <c r="D6351" s="417" t="inlineStr">
        <is>
          <t>E07000219</t>
        </is>
      </c>
      <c r="E6351" s="417" t="inlineStr">
        <is>
          <t>Nuneaton and Bedworth</t>
        </is>
      </c>
      <c r="F6351" s="417" t="inlineStr">
        <is>
          <t>West Midlands</t>
        </is>
      </c>
      <c r="G6351" s="380" t="inlineStr">
        <is>
          <t>RT Urban Large</t>
        </is>
      </c>
      <c r="H6351" s="413" t="inlineStr">
        <is>
          <t>Other Urban</t>
        </is>
      </c>
    </row>
    <row r="6352" ht="15.75" customFormat="1" customHeight="1" s="41">
      <c r="B6352" s="416" t="inlineStr">
        <is>
          <t>E02006485</t>
        </is>
      </c>
      <c r="C6352" s="417" t="inlineStr">
        <is>
          <t>Nuneaton and Bedworth 011</t>
        </is>
      </c>
      <c r="D6352" s="417" t="inlineStr">
        <is>
          <t>E07000219</t>
        </is>
      </c>
      <c r="E6352" s="417" t="inlineStr">
        <is>
          <t>Nuneaton and Bedworth</t>
        </is>
      </c>
      <c r="F6352" s="417" t="inlineStr">
        <is>
          <t>West Midlands</t>
        </is>
      </c>
      <c r="G6352" s="380" t="inlineStr">
        <is>
          <t>RT Urban Large</t>
        </is>
      </c>
      <c r="H6352" s="413" t="inlineStr">
        <is>
          <t>Other Urban</t>
        </is>
      </c>
    </row>
    <row r="6353" ht="15.75" customFormat="1" customHeight="1" s="41">
      <c r="B6353" s="416" t="inlineStr">
        <is>
          <t>E02006486</t>
        </is>
      </c>
      <c r="C6353" s="417" t="inlineStr">
        <is>
          <t>Nuneaton and Bedworth 012</t>
        </is>
      </c>
      <c r="D6353" s="417" t="inlineStr">
        <is>
          <t>E07000219</t>
        </is>
      </c>
      <c r="E6353" s="417" t="inlineStr">
        <is>
          <t>Nuneaton and Bedworth</t>
        </is>
      </c>
      <c r="F6353" s="417" t="inlineStr">
        <is>
          <t>West Midlands</t>
        </is>
      </c>
      <c r="G6353" s="380" t="inlineStr">
        <is>
          <t>RT Urban Big</t>
        </is>
      </c>
      <c r="H6353" s="413" t="inlineStr">
        <is>
          <t>Other Urban</t>
        </is>
      </c>
    </row>
    <row r="6354" ht="15.75" customFormat="1" customHeight="1" s="41">
      <c r="B6354" s="416" t="inlineStr">
        <is>
          <t>E02006487</t>
        </is>
      </c>
      <c r="C6354" s="417" t="inlineStr">
        <is>
          <t>Nuneaton and Bedworth 013</t>
        </is>
      </c>
      <c r="D6354" s="417" t="inlineStr">
        <is>
          <t>E07000219</t>
        </is>
      </c>
      <c r="E6354" s="417" t="inlineStr">
        <is>
          <t>Nuneaton and Bedworth</t>
        </is>
      </c>
      <c r="F6354" s="417" t="inlineStr">
        <is>
          <t>West Midlands</t>
        </is>
      </c>
      <c r="G6354" s="380" t="inlineStr">
        <is>
          <t>RT Urban Big</t>
        </is>
      </c>
      <c r="H6354" s="413" t="inlineStr">
        <is>
          <t>Other Urban</t>
        </is>
      </c>
    </row>
    <row r="6355" ht="15.75" customFormat="1" customHeight="1" s="41">
      <c r="B6355" s="416" t="inlineStr">
        <is>
          <t>E02006488</t>
        </is>
      </c>
      <c r="C6355" s="417" t="inlineStr">
        <is>
          <t>Nuneaton and Bedworth 014</t>
        </is>
      </c>
      <c r="D6355" s="417" t="inlineStr">
        <is>
          <t>E07000219</t>
        </is>
      </c>
      <c r="E6355" s="417" t="inlineStr">
        <is>
          <t>Nuneaton and Bedworth</t>
        </is>
      </c>
      <c r="F6355" s="417" t="inlineStr">
        <is>
          <t>West Midlands</t>
        </is>
      </c>
      <c r="G6355" s="380" t="inlineStr">
        <is>
          <t>RT Urban Large</t>
        </is>
      </c>
      <c r="H6355" s="413" t="inlineStr">
        <is>
          <t>Other Urban</t>
        </is>
      </c>
    </row>
    <row r="6356" ht="15.75" customFormat="1" customHeight="1" s="41">
      <c r="B6356" s="416" t="inlineStr">
        <is>
          <t>E02006489</t>
        </is>
      </c>
      <c r="C6356" s="417" t="inlineStr">
        <is>
          <t>Nuneaton and Bedworth 015</t>
        </is>
      </c>
      <c r="D6356" s="417" t="inlineStr">
        <is>
          <t>E07000219</t>
        </is>
      </c>
      <c r="E6356" s="417" t="inlineStr">
        <is>
          <t>Nuneaton and Bedworth</t>
        </is>
      </c>
      <c r="F6356" s="417" t="inlineStr">
        <is>
          <t>West Midlands</t>
        </is>
      </c>
      <c r="G6356" s="380" t="inlineStr">
        <is>
          <t>RT Urban Big</t>
        </is>
      </c>
      <c r="H6356" s="413" t="inlineStr">
        <is>
          <t>Other Urban</t>
        </is>
      </c>
    </row>
    <row r="6357" ht="15.75" customFormat="1" customHeight="1" s="41">
      <c r="B6357" s="416" t="inlineStr">
        <is>
          <t>E02006490</t>
        </is>
      </c>
      <c r="C6357" s="417" t="inlineStr">
        <is>
          <t>Nuneaton and Bedworth 016</t>
        </is>
      </c>
      <c r="D6357" s="417" t="inlineStr">
        <is>
          <t>E07000219</t>
        </is>
      </c>
      <c r="E6357" s="417" t="inlineStr">
        <is>
          <t>Nuneaton and Bedworth</t>
        </is>
      </c>
      <c r="F6357" s="417" t="inlineStr">
        <is>
          <t>West Midlands</t>
        </is>
      </c>
      <c r="G6357" s="380" t="inlineStr">
        <is>
          <t>RT Urban Big</t>
        </is>
      </c>
      <c r="H6357" s="413" t="inlineStr">
        <is>
          <t>Other Urban</t>
        </is>
      </c>
    </row>
    <row r="6358" ht="15.75" customFormat="1" customHeight="1" s="41">
      <c r="B6358" s="416" t="inlineStr">
        <is>
          <t>E02006492</t>
        </is>
      </c>
      <c r="C6358" s="417" t="inlineStr">
        <is>
          <t>Rugby 001</t>
        </is>
      </c>
      <c r="D6358" s="417" t="inlineStr">
        <is>
          <t>E07000220</t>
        </is>
      </c>
      <c r="E6358" s="417" t="inlineStr">
        <is>
          <t>Rugby</t>
        </is>
      </c>
      <c r="F6358" s="417" t="inlineStr">
        <is>
          <t>West Midlands</t>
        </is>
      </c>
      <c r="G6358" s="380" t="inlineStr">
        <is>
          <t>RT Rural</t>
        </is>
      </c>
      <c r="H6358" s="413" t="inlineStr">
        <is>
          <t>Rural</t>
        </is>
      </c>
    </row>
    <row r="6359" ht="15.75" customFormat="1" customHeight="1" s="41">
      <c r="B6359" s="416" t="inlineStr">
        <is>
          <t>E02006493</t>
        </is>
      </c>
      <c r="C6359" s="417" t="inlineStr">
        <is>
          <t>Rugby 002</t>
        </is>
      </c>
      <c r="D6359" s="417" t="inlineStr">
        <is>
          <t>E07000220</t>
        </is>
      </c>
      <c r="E6359" s="417" t="inlineStr">
        <is>
          <t>Rugby</t>
        </is>
      </c>
      <c r="F6359" s="417" t="inlineStr">
        <is>
          <t>West Midlands</t>
        </is>
      </c>
      <c r="G6359" s="380" t="inlineStr">
        <is>
          <t>RT Urban Medium</t>
        </is>
      </c>
      <c r="H6359" s="413" t="inlineStr">
        <is>
          <t>Other Urban</t>
        </is>
      </c>
    </row>
    <row r="6360" ht="15.75" customFormat="1" customHeight="1" s="41">
      <c r="B6360" s="416" t="inlineStr">
        <is>
          <t>E02006494</t>
        </is>
      </c>
      <c r="C6360" s="417" t="inlineStr">
        <is>
          <t>Rugby 003</t>
        </is>
      </c>
      <c r="D6360" s="417" t="inlineStr">
        <is>
          <t>E07000220</t>
        </is>
      </c>
      <c r="E6360" s="417" t="inlineStr">
        <is>
          <t>Rugby</t>
        </is>
      </c>
      <c r="F6360" s="417" t="inlineStr">
        <is>
          <t>West Midlands</t>
        </is>
      </c>
      <c r="G6360" s="380" t="inlineStr">
        <is>
          <t>RT Urban Medium</t>
        </is>
      </c>
      <c r="H6360" s="413" t="inlineStr">
        <is>
          <t>Other Urban</t>
        </is>
      </c>
    </row>
    <row r="6361" ht="15.75" customFormat="1" customHeight="1" s="41">
      <c r="B6361" s="416" t="inlineStr">
        <is>
          <t>E02006495</t>
        </is>
      </c>
      <c r="C6361" s="417" t="inlineStr">
        <is>
          <t>Rugby 004</t>
        </is>
      </c>
      <c r="D6361" s="417" t="inlineStr">
        <is>
          <t>E07000220</t>
        </is>
      </c>
      <c r="E6361" s="417" t="inlineStr">
        <is>
          <t>Rugby</t>
        </is>
      </c>
      <c r="F6361" s="417" t="inlineStr">
        <is>
          <t>West Midlands</t>
        </is>
      </c>
      <c r="G6361" s="380" t="inlineStr">
        <is>
          <t>RT Rural</t>
        </is>
      </c>
      <c r="H6361" s="413" t="inlineStr">
        <is>
          <t>Rural</t>
        </is>
      </c>
    </row>
    <row r="6362" ht="15.75" customFormat="1" customHeight="1" s="41">
      <c r="B6362" s="416" t="inlineStr">
        <is>
          <t>E02006496</t>
        </is>
      </c>
      <c r="C6362" s="417" t="inlineStr">
        <is>
          <t>Rugby 005</t>
        </is>
      </c>
      <c r="D6362" s="417" t="inlineStr">
        <is>
          <t>E07000220</t>
        </is>
      </c>
      <c r="E6362" s="417" t="inlineStr">
        <is>
          <t>Rugby</t>
        </is>
      </c>
      <c r="F6362" s="417" t="inlineStr">
        <is>
          <t>West Midlands</t>
        </is>
      </c>
      <c r="G6362" s="380" t="inlineStr">
        <is>
          <t>RT Urban Medium</t>
        </is>
      </c>
      <c r="H6362" s="413" t="inlineStr">
        <is>
          <t>Other Urban</t>
        </is>
      </c>
    </row>
    <row r="6363" ht="15.75" customFormat="1" customHeight="1" s="41">
      <c r="B6363" s="416" t="inlineStr">
        <is>
          <t>E02006497</t>
        </is>
      </c>
      <c r="C6363" s="417" t="inlineStr">
        <is>
          <t>Rugby 006</t>
        </is>
      </c>
      <c r="D6363" s="417" t="inlineStr">
        <is>
          <t>E07000220</t>
        </is>
      </c>
      <c r="E6363" s="417" t="inlineStr">
        <is>
          <t>Rugby</t>
        </is>
      </c>
      <c r="F6363" s="417" t="inlineStr">
        <is>
          <t>West Midlands</t>
        </is>
      </c>
      <c r="G6363" s="380" t="inlineStr">
        <is>
          <t>RT Urban Medium</t>
        </is>
      </c>
      <c r="H6363" s="413" t="inlineStr">
        <is>
          <t>Other Urban</t>
        </is>
      </c>
    </row>
    <row r="6364" ht="15.75" customFormat="1" customHeight="1" s="41">
      <c r="B6364" s="416" t="inlineStr">
        <is>
          <t>E02006498</t>
        </is>
      </c>
      <c r="C6364" s="417" t="inlineStr">
        <is>
          <t>Rugby 007</t>
        </is>
      </c>
      <c r="D6364" s="417" t="inlineStr">
        <is>
          <t>E07000220</t>
        </is>
      </c>
      <c r="E6364" s="417" t="inlineStr">
        <is>
          <t>Rugby</t>
        </is>
      </c>
      <c r="F6364" s="417" t="inlineStr">
        <is>
          <t>West Midlands</t>
        </is>
      </c>
      <c r="G6364" s="380" t="inlineStr">
        <is>
          <t>RT Rural</t>
        </is>
      </c>
      <c r="H6364" s="413" t="inlineStr">
        <is>
          <t>Rural</t>
        </is>
      </c>
    </row>
    <row r="6365" ht="15.75" customFormat="1" customHeight="1" s="41">
      <c r="B6365" s="416" t="inlineStr">
        <is>
          <t>E02006499</t>
        </is>
      </c>
      <c r="C6365" s="417" t="inlineStr">
        <is>
          <t>Rugby 008</t>
        </is>
      </c>
      <c r="D6365" s="417" t="inlineStr">
        <is>
          <t>E07000220</t>
        </is>
      </c>
      <c r="E6365" s="417" t="inlineStr">
        <is>
          <t>Rugby</t>
        </is>
      </c>
      <c r="F6365" s="417" t="inlineStr">
        <is>
          <t>West Midlands</t>
        </is>
      </c>
      <c r="G6365" s="380" t="inlineStr">
        <is>
          <t>RT Urban Medium</t>
        </is>
      </c>
      <c r="H6365" s="413" t="inlineStr">
        <is>
          <t>Other Urban</t>
        </is>
      </c>
    </row>
    <row r="6366" ht="15.75" customFormat="1" customHeight="1" s="41">
      <c r="B6366" s="416" t="inlineStr">
        <is>
          <t>E02006500</t>
        </is>
      </c>
      <c r="C6366" s="417" t="inlineStr">
        <is>
          <t>Rugby 009</t>
        </is>
      </c>
      <c r="D6366" s="417" t="inlineStr">
        <is>
          <t>E07000220</t>
        </is>
      </c>
      <c r="E6366" s="417" t="inlineStr">
        <is>
          <t>Rugby</t>
        </is>
      </c>
      <c r="F6366" s="417" t="inlineStr">
        <is>
          <t>West Midlands</t>
        </is>
      </c>
      <c r="G6366" s="380" t="inlineStr">
        <is>
          <t>RT Urban Medium</t>
        </is>
      </c>
      <c r="H6366" s="413" t="inlineStr">
        <is>
          <t>Other Urban</t>
        </is>
      </c>
    </row>
    <row r="6367" ht="15.75" customFormat="1" customHeight="1" s="41">
      <c r="B6367" s="416" t="inlineStr">
        <is>
          <t>E02006501</t>
        </is>
      </c>
      <c r="C6367" s="417" t="inlineStr">
        <is>
          <t>Rugby 010</t>
        </is>
      </c>
      <c r="D6367" s="417" t="inlineStr">
        <is>
          <t>E07000220</t>
        </is>
      </c>
      <c r="E6367" s="417" t="inlineStr">
        <is>
          <t>Rugby</t>
        </is>
      </c>
      <c r="F6367" s="417" t="inlineStr">
        <is>
          <t>West Midlands</t>
        </is>
      </c>
      <c r="G6367" s="380" t="inlineStr">
        <is>
          <t>RT Urban Medium</t>
        </is>
      </c>
      <c r="H6367" s="413" t="inlineStr">
        <is>
          <t>Other Urban</t>
        </is>
      </c>
    </row>
    <row r="6368" ht="15.75" customFormat="1" customHeight="1" s="41">
      <c r="B6368" s="416" t="inlineStr">
        <is>
          <t>E02006502</t>
        </is>
      </c>
      <c r="C6368" s="417" t="inlineStr">
        <is>
          <t>Rugby 011</t>
        </is>
      </c>
      <c r="D6368" s="417" t="inlineStr">
        <is>
          <t>E07000220</t>
        </is>
      </c>
      <c r="E6368" s="417" t="inlineStr">
        <is>
          <t>Rugby</t>
        </is>
      </c>
      <c r="F6368" s="417" t="inlineStr">
        <is>
          <t>West Midlands</t>
        </is>
      </c>
      <c r="G6368" s="380" t="inlineStr">
        <is>
          <t>RT Urban Medium</t>
        </is>
      </c>
      <c r="H6368" s="413" t="inlineStr">
        <is>
          <t>Other Urban</t>
        </is>
      </c>
    </row>
    <row r="6369" ht="15.75" customFormat="1" customHeight="1" s="41">
      <c r="B6369" s="416" t="inlineStr">
        <is>
          <t>E02006503</t>
        </is>
      </c>
      <c r="C6369" s="417" t="inlineStr">
        <is>
          <t>Rugby 012</t>
        </is>
      </c>
      <c r="D6369" s="417" t="inlineStr">
        <is>
          <t>E07000220</t>
        </is>
      </c>
      <c r="E6369" s="417" t="inlineStr">
        <is>
          <t>Rugby</t>
        </is>
      </c>
      <c r="F6369" s="417" t="inlineStr">
        <is>
          <t>West Midlands</t>
        </is>
      </c>
      <c r="G6369" s="380" t="inlineStr">
        <is>
          <t>RT Rural</t>
        </is>
      </c>
      <c r="H6369" s="413" t="inlineStr">
        <is>
          <t>Rural</t>
        </is>
      </c>
    </row>
    <row r="6370" ht="15.75" customFormat="1" customHeight="1" s="41">
      <c r="B6370" s="416" t="inlineStr">
        <is>
          <t>E02006504</t>
        </is>
      </c>
      <c r="C6370" s="417" t="inlineStr">
        <is>
          <t>Stratford-on-Avon 001</t>
        </is>
      </c>
      <c r="D6370" s="417" t="inlineStr">
        <is>
          <t>E07000221</t>
        </is>
      </c>
      <c r="E6370" s="417" t="inlineStr">
        <is>
          <t>Stratford-on-Avon</t>
        </is>
      </c>
      <c r="F6370" s="417" t="inlineStr">
        <is>
          <t>West Midlands</t>
        </is>
      </c>
      <c r="G6370" s="380" t="inlineStr">
        <is>
          <t>RT Rural</t>
        </is>
      </c>
      <c r="H6370" s="413" t="inlineStr">
        <is>
          <t>Rural</t>
        </is>
      </c>
    </row>
    <row r="6371" ht="15.75" customFormat="1" customHeight="1" s="41">
      <c r="B6371" s="416" t="inlineStr">
        <is>
          <t>E02006505</t>
        </is>
      </c>
      <c r="C6371" s="417" t="inlineStr">
        <is>
          <t>Stratford-on-Avon 002</t>
        </is>
      </c>
      <c r="D6371" s="417" t="inlineStr">
        <is>
          <t>E07000221</t>
        </is>
      </c>
      <c r="E6371" s="417" t="inlineStr">
        <is>
          <t>Stratford-on-Avon</t>
        </is>
      </c>
      <c r="F6371" s="417" t="inlineStr">
        <is>
          <t>West Midlands</t>
        </is>
      </c>
      <c r="G6371" s="380" t="inlineStr">
        <is>
          <t>RT Rural</t>
        </is>
      </c>
      <c r="H6371" s="413" t="inlineStr">
        <is>
          <t>Rural</t>
        </is>
      </c>
    </row>
    <row r="6372" ht="15.75" customFormat="1" customHeight="1" s="41">
      <c r="B6372" s="416" t="inlineStr">
        <is>
          <t>E02006506</t>
        </is>
      </c>
      <c r="C6372" s="417" t="inlineStr">
        <is>
          <t>Stratford-on-Avon 003</t>
        </is>
      </c>
      <c r="D6372" s="417" t="inlineStr">
        <is>
          <t>E07000221</t>
        </is>
      </c>
      <c r="E6372" s="417" t="inlineStr">
        <is>
          <t>Stratford-on-Avon</t>
        </is>
      </c>
      <c r="F6372" s="417" t="inlineStr">
        <is>
          <t>West Midlands</t>
        </is>
      </c>
      <c r="G6372" s="380" t="inlineStr">
        <is>
          <t>RT Rural</t>
        </is>
      </c>
      <c r="H6372" s="413" t="inlineStr">
        <is>
          <t>Rural</t>
        </is>
      </c>
    </row>
    <row r="6373" ht="15.75" customFormat="1" customHeight="1" s="41">
      <c r="B6373" s="416" t="inlineStr">
        <is>
          <t>E02006507</t>
        </is>
      </c>
      <c r="C6373" s="417" t="inlineStr">
        <is>
          <t>Stratford-on-Avon 004</t>
        </is>
      </c>
      <c r="D6373" s="417" t="inlineStr">
        <is>
          <t>E07000221</t>
        </is>
      </c>
      <c r="E6373" s="417" t="inlineStr">
        <is>
          <t>Stratford-on-Avon</t>
        </is>
      </c>
      <c r="F6373" s="417" t="inlineStr">
        <is>
          <t>West Midlands</t>
        </is>
      </c>
      <c r="G6373" s="380" t="inlineStr">
        <is>
          <t>RT Rural</t>
        </is>
      </c>
      <c r="H6373" s="413" t="inlineStr">
        <is>
          <t>Rural</t>
        </is>
      </c>
    </row>
    <row r="6374" ht="15.75" customFormat="1" customHeight="1" s="41">
      <c r="B6374" s="416" t="inlineStr">
        <is>
          <t>E02006508</t>
        </is>
      </c>
      <c r="C6374" s="417" t="inlineStr">
        <is>
          <t>Stratford-on-Avon 005</t>
        </is>
      </c>
      <c r="D6374" s="417" t="inlineStr">
        <is>
          <t>E07000221</t>
        </is>
      </c>
      <c r="E6374" s="417" t="inlineStr">
        <is>
          <t>Stratford-on-Avon</t>
        </is>
      </c>
      <c r="F6374" s="417" t="inlineStr">
        <is>
          <t>West Midlands</t>
        </is>
      </c>
      <c r="G6374" s="380" t="inlineStr">
        <is>
          <t>RT Rural</t>
        </is>
      </c>
      <c r="H6374" s="413" t="inlineStr">
        <is>
          <t>Rural</t>
        </is>
      </c>
    </row>
    <row r="6375" ht="15.75" customFormat="1" customHeight="1" s="41">
      <c r="B6375" s="416" t="inlineStr">
        <is>
          <t>E02006509</t>
        </is>
      </c>
      <c r="C6375" s="417" t="inlineStr">
        <is>
          <t>Stratford-on-Avon 006</t>
        </is>
      </c>
      <c r="D6375" s="417" t="inlineStr">
        <is>
          <t>E07000221</t>
        </is>
      </c>
      <c r="E6375" s="417" t="inlineStr">
        <is>
          <t>Stratford-on-Avon</t>
        </is>
      </c>
      <c r="F6375" s="417" t="inlineStr">
        <is>
          <t>West Midlands</t>
        </is>
      </c>
      <c r="G6375" s="380" t="inlineStr">
        <is>
          <t>RT Rural</t>
        </is>
      </c>
      <c r="H6375" s="413" t="inlineStr">
        <is>
          <t>Rural</t>
        </is>
      </c>
    </row>
    <row r="6376" ht="15.75" customFormat="1" customHeight="1" s="41">
      <c r="B6376" s="416" t="inlineStr">
        <is>
          <t>E02006510</t>
        </is>
      </c>
      <c r="C6376" s="417" t="inlineStr">
        <is>
          <t>Stratford-on-Avon 007</t>
        </is>
      </c>
      <c r="D6376" s="417" t="inlineStr">
        <is>
          <t>E07000221</t>
        </is>
      </c>
      <c r="E6376" s="417" t="inlineStr">
        <is>
          <t>Stratford-on-Avon</t>
        </is>
      </c>
      <c r="F6376" s="417" t="inlineStr">
        <is>
          <t>West Midlands</t>
        </is>
      </c>
      <c r="G6376" s="380" t="inlineStr">
        <is>
          <t>RT Rural</t>
        </is>
      </c>
      <c r="H6376" s="413" t="inlineStr">
        <is>
          <t>Rural</t>
        </is>
      </c>
    </row>
    <row r="6377" ht="15.75" customFormat="1" customHeight="1" s="41">
      <c r="B6377" s="416" t="inlineStr">
        <is>
          <t>E02006511</t>
        </is>
      </c>
      <c r="C6377" s="417" t="inlineStr">
        <is>
          <t>Stratford-on-Avon 008</t>
        </is>
      </c>
      <c r="D6377" s="417" t="inlineStr">
        <is>
          <t>E07000221</t>
        </is>
      </c>
      <c r="E6377" s="417" t="inlineStr">
        <is>
          <t>Stratford-on-Avon</t>
        </is>
      </c>
      <c r="F6377" s="417" t="inlineStr">
        <is>
          <t>West Midlands</t>
        </is>
      </c>
      <c r="G6377" s="380" t="inlineStr">
        <is>
          <t>RT Rural</t>
        </is>
      </c>
      <c r="H6377" s="413" t="inlineStr">
        <is>
          <t>Rural</t>
        </is>
      </c>
    </row>
    <row r="6378" ht="15.75" customFormat="1" customHeight="1" s="41">
      <c r="B6378" s="416" t="inlineStr">
        <is>
          <t>E02006512</t>
        </is>
      </c>
      <c r="C6378" s="417" t="inlineStr">
        <is>
          <t>Stratford-on-Avon 009</t>
        </is>
      </c>
      <c r="D6378" s="417" t="inlineStr">
        <is>
          <t>E07000221</t>
        </is>
      </c>
      <c r="E6378" s="417" t="inlineStr">
        <is>
          <t>Stratford-on-Avon</t>
        </is>
      </c>
      <c r="F6378" s="417" t="inlineStr">
        <is>
          <t>West Midlands</t>
        </is>
      </c>
      <c r="G6378" s="380" t="inlineStr">
        <is>
          <t>RT Urban Small</t>
        </is>
      </c>
      <c r="H6378" s="413" t="inlineStr">
        <is>
          <t>Other Urban</t>
        </is>
      </c>
    </row>
    <row r="6379" ht="15.75" customFormat="1" customHeight="1" s="41">
      <c r="B6379" s="416" t="inlineStr">
        <is>
          <t>E02006513</t>
        </is>
      </c>
      <c r="C6379" s="417" t="inlineStr">
        <is>
          <t>Stratford-on-Avon 010</t>
        </is>
      </c>
      <c r="D6379" s="417" t="inlineStr">
        <is>
          <t>E07000221</t>
        </is>
      </c>
      <c r="E6379" s="417" t="inlineStr">
        <is>
          <t>Stratford-on-Avon</t>
        </is>
      </c>
      <c r="F6379" s="417" t="inlineStr">
        <is>
          <t>West Midlands</t>
        </is>
      </c>
      <c r="G6379" s="380" t="inlineStr">
        <is>
          <t>RT Rural</t>
        </is>
      </c>
      <c r="H6379" s="413" t="inlineStr">
        <is>
          <t>Rural</t>
        </is>
      </c>
    </row>
    <row r="6380" ht="15.75" customFormat="1" customHeight="1" s="41">
      <c r="B6380" s="416" t="inlineStr">
        <is>
          <t>E02006514</t>
        </is>
      </c>
      <c r="C6380" s="417" t="inlineStr">
        <is>
          <t>Stratford-on-Avon 011</t>
        </is>
      </c>
      <c r="D6380" s="417" t="inlineStr">
        <is>
          <t>E07000221</t>
        </is>
      </c>
      <c r="E6380" s="417" t="inlineStr">
        <is>
          <t>Stratford-on-Avon</t>
        </is>
      </c>
      <c r="F6380" s="417" t="inlineStr">
        <is>
          <t>West Midlands</t>
        </is>
      </c>
      <c r="G6380" s="380" t="inlineStr">
        <is>
          <t>RT Urban Small</t>
        </is>
      </c>
      <c r="H6380" s="413" t="inlineStr">
        <is>
          <t>Other Urban</t>
        </is>
      </c>
    </row>
    <row r="6381" ht="15.75" customFormat="1" customHeight="1" s="41">
      <c r="B6381" s="416" t="inlineStr">
        <is>
          <t>E02006515</t>
        </is>
      </c>
      <c r="C6381" s="417" t="inlineStr">
        <is>
          <t>Stratford-on-Avon 012</t>
        </is>
      </c>
      <c r="D6381" s="417" t="inlineStr">
        <is>
          <t>E07000221</t>
        </is>
      </c>
      <c r="E6381" s="417" t="inlineStr">
        <is>
          <t>Stratford-on-Avon</t>
        </is>
      </c>
      <c r="F6381" s="417" t="inlineStr">
        <is>
          <t>West Midlands</t>
        </is>
      </c>
      <c r="G6381" s="380" t="inlineStr">
        <is>
          <t>RT Rural</t>
        </is>
      </c>
      <c r="H6381" s="413" t="inlineStr">
        <is>
          <t>Rural</t>
        </is>
      </c>
    </row>
    <row r="6382" ht="15.75" customFormat="1" customHeight="1" s="41">
      <c r="B6382" s="416" t="inlineStr">
        <is>
          <t>E02006516</t>
        </is>
      </c>
      <c r="C6382" s="417" t="inlineStr">
        <is>
          <t>Stratford-on-Avon 013</t>
        </is>
      </c>
      <c r="D6382" s="417" t="inlineStr">
        <is>
          <t>E07000221</t>
        </is>
      </c>
      <c r="E6382" s="417" t="inlineStr">
        <is>
          <t>Stratford-on-Avon</t>
        </is>
      </c>
      <c r="F6382" s="417" t="inlineStr">
        <is>
          <t>West Midlands</t>
        </is>
      </c>
      <c r="G6382" s="380" t="inlineStr">
        <is>
          <t>RT Rural</t>
        </is>
      </c>
      <c r="H6382" s="413" t="inlineStr">
        <is>
          <t>Rural</t>
        </is>
      </c>
    </row>
    <row r="6383" ht="15.75" customFormat="1" customHeight="1" s="41">
      <c r="B6383" s="416" t="inlineStr">
        <is>
          <t>E02006517</t>
        </is>
      </c>
      <c r="C6383" s="417" t="inlineStr">
        <is>
          <t>Stratford-on-Avon 014</t>
        </is>
      </c>
      <c r="D6383" s="417" t="inlineStr">
        <is>
          <t>E07000221</t>
        </is>
      </c>
      <c r="E6383" s="417" t="inlineStr">
        <is>
          <t>Stratford-on-Avon</t>
        </is>
      </c>
      <c r="F6383" s="417" t="inlineStr">
        <is>
          <t>West Midlands</t>
        </is>
      </c>
      <c r="G6383" s="380" t="inlineStr">
        <is>
          <t>RT Rural</t>
        </is>
      </c>
      <c r="H6383" s="413" t="inlineStr">
        <is>
          <t>Rural</t>
        </is>
      </c>
    </row>
    <row r="6384" ht="15.75" customFormat="1" customHeight="1" s="41">
      <c r="B6384" s="416" t="inlineStr">
        <is>
          <t>E02006518</t>
        </is>
      </c>
      <c r="C6384" s="417" t="inlineStr">
        <is>
          <t>Stratford-on-Avon 015</t>
        </is>
      </c>
      <c r="D6384" s="417" t="inlineStr">
        <is>
          <t>E07000221</t>
        </is>
      </c>
      <c r="E6384" s="417" t="inlineStr">
        <is>
          <t>Stratford-on-Avon</t>
        </is>
      </c>
      <c r="F6384" s="417" t="inlineStr">
        <is>
          <t>West Midlands</t>
        </is>
      </c>
      <c r="G6384" s="380" t="inlineStr">
        <is>
          <t>RT Rural</t>
        </is>
      </c>
      <c r="H6384" s="413" t="inlineStr">
        <is>
          <t>Rural</t>
        </is>
      </c>
    </row>
    <row r="6385" ht="15.75" customFormat="1" customHeight="1" s="41">
      <c r="B6385" s="416" t="inlineStr">
        <is>
          <t>E02006519</t>
        </is>
      </c>
      <c r="C6385" s="417" t="inlineStr">
        <is>
          <t>Warwick 001</t>
        </is>
      </c>
      <c r="D6385" s="417" t="inlineStr">
        <is>
          <t>E07000222</t>
        </is>
      </c>
      <c r="E6385" s="417" t="inlineStr">
        <is>
          <t>Warwick</t>
        </is>
      </c>
      <c r="F6385" s="417" t="inlineStr">
        <is>
          <t>West Midlands</t>
        </is>
      </c>
      <c r="G6385" s="380" t="inlineStr">
        <is>
          <t>RT Urban Small</t>
        </is>
      </c>
      <c r="H6385" s="413" t="inlineStr">
        <is>
          <t>Other Urban</t>
        </is>
      </c>
    </row>
    <row r="6386" ht="15.75" customFormat="1" customHeight="1" s="41">
      <c r="B6386" s="416" t="inlineStr">
        <is>
          <t>E02006520</t>
        </is>
      </c>
      <c r="C6386" s="417" t="inlineStr">
        <is>
          <t>Warwick 002</t>
        </is>
      </c>
      <c r="D6386" s="417" t="inlineStr">
        <is>
          <t>E07000222</t>
        </is>
      </c>
      <c r="E6386" s="417" t="inlineStr">
        <is>
          <t>Warwick</t>
        </is>
      </c>
      <c r="F6386" s="417" t="inlineStr">
        <is>
          <t>West Midlands</t>
        </is>
      </c>
      <c r="G6386" s="380" t="inlineStr">
        <is>
          <t>RT Urban Small</t>
        </is>
      </c>
      <c r="H6386" s="413" t="inlineStr">
        <is>
          <t>Other Urban</t>
        </is>
      </c>
    </row>
    <row r="6387" ht="15.75" customFormat="1" customHeight="1" s="41">
      <c r="B6387" s="416" t="inlineStr">
        <is>
          <t>E02006521</t>
        </is>
      </c>
      <c r="C6387" s="417" t="inlineStr">
        <is>
          <t>Warwick 003</t>
        </is>
      </c>
      <c r="D6387" s="417" t="inlineStr">
        <is>
          <t>E07000222</t>
        </is>
      </c>
      <c r="E6387" s="417" t="inlineStr">
        <is>
          <t>Warwick</t>
        </is>
      </c>
      <c r="F6387" s="417" t="inlineStr">
        <is>
          <t>West Midlands</t>
        </is>
      </c>
      <c r="G6387" s="380" t="inlineStr">
        <is>
          <t>RT Urban Small</t>
        </is>
      </c>
      <c r="H6387" s="413" t="inlineStr">
        <is>
          <t>Other Urban</t>
        </is>
      </c>
    </row>
    <row r="6388" ht="15.75" customFormat="1" customHeight="1" s="41">
      <c r="B6388" s="416" t="inlineStr">
        <is>
          <t>E02006522</t>
        </is>
      </c>
      <c r="C6388" s="417" t="inlineStr">
        <is>
          <t>Warwick 004</t>
        </is>
      </c>
      <c r="D6388" s="417" t="inlineStr">
        <is>
          <t>E07000222</t>
        </is>
      </c>
      <c r="E6388" s="417" t="inlineStr">
        <is>
          <t>Warwick</t>
        </is>
      </c>
      <c r="F6388" s="417" t="inlineStr">
        <is>
          <t>West Midlands</t>
        </is>
      </c>
      <c r="G6388" s="380" t="inlineStr">
        <is>
          <t>RT Rural</t>
        </is>
      </c>
      <c r="H6388" s="413" t="inlineStr">
        <is>
          <t>Rural</t>
        </is>
      </c>
    </row>
    <row r="6389" ht="15.75" customFormat="1" customHeight="1" s="41">
      <c r="B6389" s="416" t="inlineStr">
        <is>
          <t>E02006523</t>
        </is>
      </c>
      <c r="C6389" s="417" t="inlineStr">
        <is>
          <t>Warwick 005</t>
        </is>
      </c>
      <c r="D6389" s="417" t="inlineStr">
        <is>
          <t>E07000222</t>
        </is>
      </c>
      <c r="E6389" s="417" t="inlineStr">
        <is>
          <t>Warwick</t>
        </is>
      </c>
      <c r="F6389" s="417" t="inlineStr">
        <is>
          <t>West Midlands</t>
        </is>
      </c>
      <c r="G6389" s="380" t="inlineStr">
        <is>
          <t>RT Rural</t>
        </is>
      </c>
      <c r="H6389" s="413" t="inlineStr">
        <is>
          <t>Rural</t>
        </is>
      </c>
    </row>
    <row r="6390" ht="15.75" customFormat="1" customHeight="1" s="41">
      <c r="B6390" s="416" t="inlineStr">
        <is>
          <t>E02006524</t>
        </is>
      </c>
      <c r="C6390" s="417" t="inlineStr">
        <is>
          <t>Warwick 006</t>
        </is>
      </c>
      <c r="D6390" s="417" t="inlineStr">
        <is>
          <t>E07000222</t>
        </is>
      </c>
      <c r="E6390" s="417" t="inlineStr">
        <is>
          <t>Warwick</t>
        </is>
      </c>
      <c r="F6390" s="417" t="inlineStr">
        <is>
          <t>West Midlands</t>
        </is>
      </c>
      <c r="G6390" s="380" t="inlineStr">
        <is>
          <t>RT Urban Medium</t>
        </is>
      </c>
      <c r="H6390" s="413" t="inlineStr">
        <is>
          <t>Other Urban</t>
        </is>
      </c>
    </row>
    <row r="6391" ht="15.75" customFormat="1" customHeight="1" s="41">
      <c r="B6391" s="416" t="inlineStr">
        <is>
          <t>E02006525</t>
        </is>
      </c>
      <c r="C6391" s="417" t="inlineStr">
        <is>
          <t>Warwick 007</t>
        </is>
      </c>
      <c r="D6391" s="417" t="inlineStr">
        <is>
          <t>E07000222</t>
        </is>
      </c>
      <c r="E6391" s="417" t="inlineStr">
        <is>
          <t>Warwick</t>
        </is>
      </c>
      <c r="F6391" s="417" t="inlineStr">
        <is>
          <t>West Midlands</t>
        </is>
      </c>
      <c r="G6391" s="380" t="inlineStr">
        <is>
          <t>RT Urban Medium</t>
        </is>
      </c>
      <c r="H6391" s="413" t="inlineStr">
        <is>
          <t>Other Urban</t>
        </is>
      </c>
    </row>
    <row r="6392" ht="15.75" customFormat="1" customHeight="1" s="41">
      <c r="B6392" s="416" t="inlineStr">
        <is>
          <t>E02006526</t>
        </is>
      </c>
      <c r="C6392" s="417" t="inlineStr">
        <is>
          <t>Warwick 008</t>
        </is>
      </c>
      <c r="D6392" s="417" t="inlineStr">
        <is>
          <t>E07000222</t>
        </is>
      </c>
      <c r="E6392" s="417" t="inlineStr">
        <is>
          <t>Warwick</t>
        </is>
      </c>
      <c r="F6392" s="417" t="inlineStr">
        <is>
          <t>West Midlands</t>
        </is>
      </c>
      <c r="G6392" s="380" t="inlineStr">
        <is>
          <t>RT Urban Medium</t>
        </is>
      </c>
      <c r="H6392" s="413" t="inlineStr">
        <is>
          <t>Other Urban</t>
        </is>
      </c>
    </row>
    <row r="6393" ht="15.75" customFormat="1" customHeight="1" s="41">
      <c r="B6393" s="416" t="inlineStr">
        <is>
          <t>E02006527</t>
        </is>
      </c>
      <c r="C6393" s="417" t="inlineStr">
        <is>
          <t>Warwick 009</t>
        </is>
      </c>
      <c r="D6393" s="417" t="inlineStr">
        <is>
          <t>E07000222</t>
        </is>
      </c>
      <c r="E6393" s="417" t="inlineStr">
        <is>
          <t>Warwick</t>
        </is>
      </c>
      <c r="F6393" s="417" t="inlineStr">
        <is>
          <t>West Midlands</t>
        </is>
      </c>
      <c r="G6393" s="380" t="inlineStr">
        <is>
          <t>RT Urban Medium</t>
        </is>
      </c>
      <c r="H6393" s="413" t="inlineStr">
        <is>
          <t>Other Urban</t>
        </is>
      </c>
    </row>
    <row r="6394" ht="15.75" customFormat="1" customHeight="1" s="41">
      <c r="B6394" s="416" t="inlineStr">
        <is>
          <t>E02006528</t>
        </is>
      </c>
      <c r="C6394" s="417" t="inlineStr">
        <is>
          <t>Warwick 010</t>
        </is>
      </c>
      <c r="D6394" s="417" t="inlineStr">
        <is>
          <t>E07000222</t>
        </is>
      </c>
      <c r="E6394" s="417" t="inlineStr">
        <is>
          <t>Warwick</t>
        </is>
      </c>
      <c r="F6394" s="417" t="inlineStr">
        <is>
          <t>West Midlands</t>
        </is>
      </c>
      <c r="G6394" s="380" t="inlineStr">
        <is>
          <t>RT Urban Medium</t>
        </is>
      </c>
      <c r="H6394" s="413" t="inlineStr">
        <is>
          <t>Other Urban</t>
        </is>
      </c>
    </row>
    <row r="6395" ht="15.75" customFormat="1" customHeight="1" s="41">
      <c r="B6395" s="416" t="inlineStr">
        <is>
          <t>E02006529</t>
        </is>
      </c>
      <c r="C6395" s="417" t="inlineStr">
        <is>
          <t>Warwick 011</t>
        </is>
      </c>
      <c r="D6395" s="417" t="inlineStr">
        <is>
          <t>E07000222</t>
        </is>
      </c>
      <c r="E6395" s="417" t="inlineStr">
        <is>
          <t>Warwick</t>
        </is>
      </c>
      <c r="F6395" s="417" t="inlineStr">
        <is>
          <t>West Midlands</t>
        </is>
      </c>
      <c r="G6395" s="380" t="inlineStr">
        <is>
          <t>RT Urban Medium</t>
        </is>
      </c>
      <c r="H6395" s="413" t="inlineStr">
        <is>
          <t>Other Urban</t>
        </is>
      </c>
    </row>
    <row r="6396" ht="15.75" customFormat="1" customHeight="1" s="41">
      <c r="B6396" s="416" t="inlineStr">
        <is>
          <t>E02006530</t>
        </is>
      </c>
      <c r="C6396" s="417" t="inlineStr">
        <is>
          <t>Warwick 012</t>
        </is>
      </c>
      <c r="D6396" s="417" t="inlineStr">
        <is>
          <t>E07000222</t>
        </is>
      </c>
      <c r="E6396" s="417" t="inlineStr">
        <is>
          <t>Warwick</t>
        </is>
      </c>
      <c r="F6396" s="417" t="inlineStr">
        <is>
          <t>West Midlands</t>
        </is>
      </c>
      <c r="G6396" s="380" t="inlineStr">
        <is>
          <t>RT Urban Medium</t>
        </is>
      </c>
      <c r="H6396" s="413" t="inlineStr">
        <is>
          <t>Other Urban</t>
        </is>
      </c>
    </row>
    <row r="6397" ht="15.75" customFormat="1" customHeight="1" s="41">
      <c r="B6397" s="416" t="inlineStr">
        <is>
          <t>E02006531</t>
        </is>
      </c>
      <c r="C6397" s="417" t="inlineStr">
        <is>
          <t>Warwick 013</t>
        </is>
      </c>
      <c r="D6397" s="417" t="inlineStr">
        <is>
          <t>E07000222</t>
        </is>
      </c>
      <c r="E6397" s="417" t="inlineStr">
        <is>
          <t>Warwick</t>
        </is>
      </c>
      <c r="F6397" s="417" t="inlineStr">
        <is>
          <t>West Midlands</t>
        </is>
      </c>
      <c r="G6397" s="380" t="inlineStr">
        <is>
          <t>RT Urban Medium</t>
        </is>
      </c>
      <c r="H6397" s="413" t="inlineStr">
        <is>
          <t>Other Urban</t>
        </is>
      </c>
    </row>
    <row r="6398" ht="15.75" customFormat="1" customHeight="1" s="41">
      <c r="B6398" s="416" t="inlineStr">
        <is>
          <t>E02006532</t>
        </is>
      </c>
      <c r="C6398" s="417" t="inlineStr">
        <is>
          <t>Warwick 014</t>
        </is>
      </c>
      <c r="D6398" s="417" t="inlineStr">
        <is>
          <t>E07000222</t>
        </is>
      </c>
      <c r="E6398" s="417" t="inlineStr">
        <is>
          <t>Warwick</t>
        </is>
      </c>
      <c r="F6398" s="417" t="inlineStr">
        <is>
          <t>West Midlands</t>
        </is>
      </c>
      <c r="G6398" s="380" t="inlineStr">
        <is>
          <t>RT Rural</t>
        </is>
      </c>
      <c r="H6398" s="413" t="inlineStr">
        <is>
          <t>Rural</t>
        </is>
      </c>
    </row>
    <row r="6399" ht="15.75" customFormat="1" customHeight="1" s="41">
      <c r="B6399" s="416" t="inlineStr">
        <is>
          <t>E02006533</t>
        </is>
      </c>
      <c r="C6399" s="417" t="inlineStr">
        <is>
          <t>Warwick 015</t>
        </is>
      </c>
      <c r="D6399" s="417" t="inlineStr">
        <is>
          <t>E07000222</t>
        </is>
      </c>
      <c r="E6399" s="417" t="inlineStr">
        <is>
          <t>Warwick</t>
        </is>
      </c>
      <c r="F6399" s="417" t="inlineStr">
        <is>
          <t>West Midlands</t>
        </is>
      </c>
      <c r="G6399" s="380" t="inlineStr">
        <is>
          <t>RT Urban Medium</t>
        </is>
      </c>
      <c r="H6399" s="413" t="inlineStr">
        <is>
          <t>Other Urban</t>
        </is>
      </c>
    </row>
    <row r="6400" ht="15.75" customFormat="1" customHeight="1" s="41">
      <c r="B6400" s="416" t="inlineStr">
        <is>
          <t>E02006534</t>
        </is>
      </c>
      <c r="C6400" s="417" t="inlineStr">
        <is>
          <t>Adur 001</t>
        </is>
      </c>
      <c r="D6400" s="417" t="inlineStr">
        <is>
          <t>E07000223</t>
        </is>
      </c>
      <c r="E6400" s="417" t="inlineStr">
        <is>
          <t>Adur</t>
        </is>
      </c>
      <c r="F6400" s="417" t="inlineStr">
        <is>
          <t>South East</t>
        </is>
      </c>
      <c r="G6400" s="380" t="inlineStr">
        <is>
          <t>RT Urban Big</t>
        </is>
      </c>
      <c r="H6400" s="413" t="inlineStr">
        <is>
          <t>Other Urban</t>
        </is>
      </c>
    </row>
    <row r="6401" ht="15.75" customFormat="1" customHeight="1" s="41">
      <c r="B6401" s="416" t="inlineStr">
        <is>
          <t>E02006535</t>
        </is>
      </c>
      <c r="C6401" s="417" t="inlineStr">
        <is>
          <t>Adur 002</t>
        </is>
      </c>
      <c r="D6401" s="417" t="inlineStr">
        <is>
          <t>E07000223</t>
        </is>
      </c>
      <c r="E6401" s="417" t="inlineStr">
        <is>
          <t>Adur</t>
        </is>
      </c>
      <c r="F6401" s="417" t="inlineStr">
        <is>
          <t>South East</t>
        </is>
      </c>
      <c r="G6401" s="380" t="inlineStr">
        <is>
          <t>RT Urban Big</t>
        </is>
      </c>
      <c r="H6401" s="413" t="inlineStr">
        <is>
          <t>Other Urban</t>
        </is>
      </c>
    </row>
    <row r="6402" ht="15.75" customFormat="1" customHeight="1" s="41">
      <c r="B6402" s="416" t="inlineStr">
        <is>
          <t>E02006536</t>
        </is>
      </c>
      <c r="C6402" s="417" t="inlineStr">
        <is>
          <t>Adur 003</t>
        </is>
      </c>
      <c r="D6402" s="417" t="inlineStr">
        <is>
          <t>E07000223</t>
        </is>
      </c>
      <c r="E6402" s="417" t="inlineStr">
        <is>
          <t>Adur</t>
        </is>
      </c>
      <c r="F6402" s="417" t="inlineStr">
        <is>
          <t>South East</t>
        </is>
      </c>
      <c r="G6402" s="380" t="inlineStr">
        <is>
          <t>RT Urban Big</t>
        </is>
      </c>
      <c r="H6402" s="413" t="inlineStr">
        <is>
          <t>Other Urban</t>
        </is>
      </c>
    </row>
    <row r="6403" ht="15.75" customFormat="1" customHeight="1" s="41">
      <c r="B6403" s="416" t="inlineStr">
        <is>
          <t>E02006537</t>
        </is>
      </c>
      <c r="C6403" s="417" t="inlineStr">
        <is>
          <t>Adur 004</t>
        </is>
      </c>
      <c r="D6403" s="417" t="inlineStr">
        <is>
          <t>E07000223</t>
        </is>
      </c>
      <c r="E6403" s="417" t="inlineStr">
        <is>
          <t>Adur</t>
        </is>
      </c>
      <c r="F6403" s="417" t="inlineStr">
        <is>
          <t>South East</t>
        </is>
      </c>
      <c r="G6403" s="380" t="inlineStr">
        <is>
          <t>RT Urban Big</t>
        </is>
      </c>
      <c r="H6403" s="413" t="inlineStr">
        <is>
          <t>Other Urban</t>
        </is>
      </c>
    </row>
    <row r="6404" ht="15.75" customFormat="1" customHeight="1" s="41">
      <c r="B6404" s="416" t="inlineStr">
        <is>
          <t>E02006538</t>
        </is>
      </c>
      <c r="C6404" s="417" t="inlineStr">
        <is>
          <t>Adur 005</t>
        </is>
      </c>
      <c r="D6404" s="417" t="inlineStr">
        <is>
          <t>E07000223</t>
        </is>
      </c>
      <c r="E6404" s="417" t="inlineStr">
        <is>
          <t>Adur</t>
        </is>
      </c>
      <c r="F6404" s="417" t="inlineStr">
        <is>
          <t>South East</t>
        </is>
      </c>
      <c r="G6404" s="380" t="inlineStr">
        <is>
          <t>RT Urban Big</t>
        </is>
      </c>
      <c r="H6404" s="413" t="inlineStr">
        <is>
          <t>Other Urban</t>
        </is>
      </c>
    </row>
    <row r="6405" ht="15.75" customFormat="1" customHeight="1" s="41">
      <c r="B6405" s="416" t="inlineStr">
        <is>
          <t>E02006539</t>
        </is>
      </c>
      <c r="C6405" s="417" t="inlineStr">
        <is>
          <t>Adur 006</t>
        </is>
      </c>
      <c r="D6405" s="417" t="inlineStr">
        <is>
          <t>E07000223</t>
        </is>
      </c>
      <c r="E6405" s="417" t="inlineStr">
        <is>
          <t>Adur</t>
        </is>
      </c>
      <c r="F6405" s="417" t="inlineStr">
        <is>
          <t>South East</t>
        </is>
      </c>
      <c r="G6405" s="380" t="inlineStr">
        <is>
          <t>RT Urban Big</t>
        </is>
      </c>
      <c r="H6405" s="413" t="inlineStr">
        <is>
          <t>Other Urban</t>
        </is>
      </c>
    </row>
    <row r="6406" ht="15.75" customFormat="1" customHeight="1" s="41">
      <c r="B6406" s="416" t="inlineStr">
        <is>
          <t>E02006540</t>
        </is>
      </c>
      <c r="C6406" s="417" t="inlineStr">
        <is>
          <t>Adur 007</t>
        </is>
      </c>
      <c r="D6406" s="417" t="inlineStr">
        <is>
          <t>E07000223</t>
        </is>
      </c>
      <c r="E6406" s="417" t="inlineStr">
        <is>
          <t>Adur</t>
        </is>
      </c>
      <c r="F6406" s="417" t="inlineStr">
        <is>
          <t>South East</t>
        </is>
      </c>
      <c r="G6406" s="380" t="inlineStr">
        <is>
          <t>RT Urban Big</t>
        </is>
      </c>
      <c r="H6406" s="413" t="inlineStr">
        <is>
          <t>Other Urban</t>
        </is>
      </c>
    </row>
    <row r="6407" ht="15.75" customFormat="1" customHeight="1" s="41">
      <c r="B6407" s="416" t="inlineStr">
        <is>
          <t>E02006541</t>
        </is>
      </c>
      <c r="C6407" s="417" t="inlineStr">
        <is>
          <t>Adur 008</t>
        </is>
      </c>
      <c r="D6407" s="417" t="inlineStr">
        <is>
          <t>E07000223</t>
        </is>
      </c>
      <c r="E6407" s="417" t="inlineStr">
        <is>
          <t>Adur</t>
        </is>
      </c>
      <c r="F6407" s="417" t="inlineStr">
        <is>
          <t>South East</t>
        </is>
      </c>
      <c r="G6407" s="380" t="inlineStr">
        <is>
          <t>RT Urban Big</t>
        </is>
      </c>
      <c r="H6407" s="413" t="inlineStr">
        <is>
          <t>Other Urban</t>
        </is>
      </c>
    </row>
    <row r="6408" ht="15.75" customFormat="1" customHeight="1" s="41">
      <c r="B6408" s="416" t="inlineStr">
        <is>
          <t>E02006542</t>
        </is>
      </c>
      <c r="C6408" s="417" t="inlineStr">
        <is>
          <t>Arun 001</t>
        </is>
      </c>
      <c r="D6408" s="417" t="inlineStr">
        <is>
          <t>E07000224</t>
        </is>
      </c>
      <c r="E6408" s="417" t="inlineStr">
        <is>
          <t>Arun</t>
        </is>
      </c>
      <c r="F6408" s="417" t="inlineStr">
        <is>
          <t>South East</t>
        </is>
      </c>
      <c r="G6408" s="380" t="inlineStr">
        <is>
          <t>RT Rural</t>
        </is>
      </c>
      <c r="H6408" s="413" t="inlineStr">
        <is>
          <t>Rural</t>
        </is>
      </c>
    </row>
    <row r="6409" ht="15.75" customFormat="1" customHeight="1" s="41">
      <c r="B6409" s="416" t="inlineStr">
        <is>
          <t>E02006543</t>
        </is>
      </c>
      <c r="C6409" s="417" t="inlineStr">
        <is>
          <t>Arun 002</t>
        </is>
      </c>
      <c r="D6409" s="417" t="inlineStr">
        <is>
          <t>E07000224</t>
        </is>
      </c>
      <c r="E6409" s="417" t="inlineStr">
        <is>
          <t>Arun</t>
        </is>
      </c>
      <c r="F6409" s="417" t="inlineStr">
        <is>
          <t>South East</t>
        </is>
      </c>
      <c r="G6409" s="380" t="inlineStr">
        <is>
          <t>RT Rural</t>
        </is>
      </c>
      <c r="H6409" s="413" t="inlineStr">
        <is>
          <t>Rural</t>
        </is>
      </c>
    </row>
    <row r="6410" ht="15.75" customFormat="1" customHeight="1" s="41">
      <c r="B6410" s="416" t="inlineStr">
        <is>
          <t>E02006544</t>
        </is>
      </c>
      <c r="C6410" s="417" t="inlineStr">
        <is>
          <t>Arun 003</t>
        </is>
      </c>
      <c r="D6410" s="417" t="inlineStr">
        <is>
          <t>E07000224</t>
        </is>
      </c>
      <c r="E6410" s="417" t="inlineStr">
        <is>
          <t>Arun</t>
        </is>
      </c>
      <c r="F6410" s="417" t="inlineStr">
        <is>
          <t>South East</t>
        </is>
      </c>
      <c r="G6410" s="380" t="inlineStr">
        <is>
          <t>RT Rural</t>
        </is>
      </c>
      <c r="H6410" s="413" t="inlineStr">
        <is>
          <t>Rural</t>
        </is>
      </c>
    </row>
    <row r="6411" ht="15.75" customFormat="1" customHeight="1" s="41">
      <c r="B6411" s="416" t="inlineStr">
        <is>
          <t>E02006545</t>
        </is>
      </c>
      <c r="C6411" s="417" t="inlineStr">
        <is>
          <t>Arun 004</t>
        </is>
      </c>
      <c r="D6411" s="417" t="inlineStr">
        <is>
          <t>E07000224</t>
        </is>
      </c>
      <c r="E6411" s="417" t="inlineStr">
        <is>
          <t>Arun</t>
        </is>
      </c>
      <c r="F6411" s="417" t="inlineStr">
        <is>
          <t>South East</t>
        </is>
      </c>
      <c r="G6411" s="380" t="inlineStr">
        <is>
          <t>RT Urban Big</t>
        </is>
      </c>
      <c r="H6411" s="413" t="inlineStr">
        <is>
          <t>Other Urban</t>
        </is>
      </c>
    </row>
    <row r="6412" ht="15.75" customFormat="1" customHeight="1" s="41">
      <c r="B6412" s="416" t="inlineStr">
        <is>
          <t>E02006546</t>
        </is>
      </c>
      <c r="C6412" s="417" t="inlineStr">
        <is>
          <t>Arun 005</t>
        </is>
      </c>
      <c r="D6412" s="417" t="inlineStr">
        <is>
          <t>E07000224</t>
        </is>
      </c>
      <c r="E6412" s="417" t="inlineStr">
        <is>
          <t>Arun</t>
        </is>
      </c>
      <c r="F6412" s="417" t="inlineStr">
        <is>
          <t>South East</t>
        </is>
      </c>
      <c r="G6412" s="380" t="inlineStr">
        <is>
          <t>RT Urban Big</t>
        </is>
      </c>
      <c r="H6412" s="413" t="inlineStr">
        <is>
          <t>Other Urban</t>
        </is>
      </c>
    </row>
    <row r="6413" ht="15.75" customFormat="1" customHeight="1" s="41">
      <c r="B6413" s="416" t="inlineStr">
        <is>
          <t>E02006547</t>
        </is>
      </c>
      <c r="C6413" s="417" t="inlineStr">
        <is>
          <t>Arun 006</t>
        </is>
      </c>
      <c r="D6413" s="417" t="inlineStr">
        <is>
          <t>E07000224</t>
        </is>
      </c>
      <c r="E6413" s="417" t="inlineStr">
        <is>
          <t>Arun</t>
        </is>
      </c>
      <c r="F6413" s="417" t="inlineStr">
        <is>
          <t>South East</t>
        </is>
      </c>
      <c r="G6413" s="380" t="inlineStr">
        <is>
          <t>RT Rural</t>
        </is>
      </c>
      <c r="H6413" s="413" t="inlineStr">
        <is>
          <t>Rural</t>
        </is>
      </c>
    </row>
    <row r="6414" ht="15.75" customFormat="1" customHeight="1" s="41">
      <c r="B6414" s="416" t="inlineStr">
        <is>
          <t>E02006548</t>
        </is>
      </c>
      <c r="C6414" s="417" t="inlineStr">
        <is>
          <t>Arun 007</t>
        </is>
      </c>
      <c r="D6414" s="417" t="inlineStr">
        <is>
          <t>E07000224</t>
        </is>
      </c>
      <c r="E6414" s="417" t="inlineStr">
        <is>
          <t>Arun</t>
        </is>
      </c>
      <c r="F6414" s="417" t="inlineStr">
        <is>
          <t>South East</t>
        </is>
      </c>
      <c r="G6414" s="380" t="inlineStr">
        <is>
          <t>RT Urban Big</t>
        </is>
      </c>
      <c r="H6414" s="413" t="inlineStr">
        <is>
          <t>Other Urban</t>
        </is>
      </c>
    </row>
    <row r="6415" ht="15.75" customFormat="1" customHeight="1" s="41">
      <c r="B6415" s="416" t="inlineStr">
        <is>
          <t>E02006549</t>
        </is>
      </c>
      <c r="C6415" s="417" t="inlineStr">
        <is>
          <t>Arun 008</t>
        </is>
      </c>
      <c r="D6415" s="417" t="inlineStr">
        <is>
          <t>E07000224</t>
        </is>
      </c>
      <c r="E6415" s="417" t="inlineStr">
        <is>
          <t>Arun</t>
        </is>
      </c>
      <c r="F6415" s="417" t="inlineStr">
        <is>
          <t>South East</t>
        </is>
      </c>
      <c r="G6415" s="380" t="inlineStr">
        <is>
          <t>RT Urban Big</t>
        </is>
      </c>
      <c r="H6415" s="413" t="inlineStr">
        <is>
          <t>Other Urban</t>
        </is>
      </c>
    </row>
    <row r="6416" ht="15.75" customFormat="1" customHeight="1" s="41">
      <c r="B6416" s="416" t="inlineStr">
        <is>
          <t>E02006550</t>
        </is>
      </c>
      <c r="C6416" s="417" t="inlineStr">
        <is>
          <t>Arun 009</t>
        </is>
      </c>
      <c r="D6416" s="417" t="inlineStr">
        <is>
          <t>E07000224</t>
        </is>
      </c>
      <c r="E6416" s="417" t="inlineStr">
        <is>
          <t>Arun</t>
        </is>
      </c>
      <c r="F6416" s="417" t="inlineStr">
        <is>
          <t>South East</t>
        </is>
      </c>
      <c r="G6416" s="380" t="inlineStr">
        <is>
          <t>RT Urban Big</t>
        </is>
      </c>
      <c r="H6416" s="413" t="inlineStr">
        <is>
          <t>Other Urban</t>
        </is>
      </c>
    </row>
    <row r="6417" ht="15.75" customFormat="1" customHeight="1" s="41">
      <c r="B6417" s="416" t="inlineStr">
        <is>
          <t>E02006551</t>
        </is>
      </c>
      <c r="C6417" s="417" t="inlineStr">
        <is>
          <t>Arun 010</t>
        </is>
      </c>
      <c r="D6417" s="417" t="inlineStr">
        <is>
          <t>E07000224</t>
        </is>
      </c>
      <c r="E6417" s="417" t="inlineStr">
        <is>
          <t>Arun</t>
        </is>
      </c>
      <c r="F6417" s="417" t="inlineStr">
        <is>
          <t>South East</t>
        </is>
      </c>
      <c r="G6417" s="380" t="inlineStr">
        <is>
          <t>RT Urban Big</t>
        </is>
      </c>
      <c r="H6417" s="413" t="inlineStr">
        <is>
          <t>Other Urban</t>
        </is>
      </c>
    </row>
    <row r="6418" ht="15.75" customFormat="1" customHeight="1" s="41">
      <c r="B6418" s="416" t="inlineStr">
        <is>
          <t>E02006552</t>
        </is>
      </c>
      <c r="C6418" s="417" t="inlineStr">
        <is>
          <t>Arun 011</t>
        </is>
      </c>
      <c r="D6418" s="417" t="inlineStr">
        <is>
          <t>E07000224</t>
        </is>
      </c>
      <c r="E6418" s="417" t="inlineStr">
        <is>
          <t>Arun</t>
        </is>
      </c>
      <c r="F6418" s="417" t="inlineStr">
        <is>
          <t>South East</t>
        </is>
      </c>
      <c r="G6418" s="380" t="inlineStr">
        <is>
          <t>RT Urban Big</t>
        </is>
      </c>
      <c r="H6418" s="413" t="inlineStr">
        <is>
          <t>Other Urban</t>
        </is>
      </c>
    </row>
    <row r="6419" ht="15.75" customFormat="1" customHeight="1" s="41">
      <c r="B6419" s="416" t="inlineStr">
        <is>
          <t>E02006553</t>
        </is>
      </c>
      <c r="C6419" s="417" t="inlineStr">
        <is>
          <t>Arun 012</t>
        </is>
      </c>
      <c r="D6419" s="417" t="inlineStr">
        <is>
          <t>E07000224</t>
        </is>
      </c>
      <c r="E6419" s="417" t="inlineStr">
        <is>
          <t>Arun</t>
        </is>
      </c>
      <c r="F6419" s="417" t="inlineStr">
        <is>
          <t>South East</t>
        </is>
      </c>
      <c r="G6419" s="380" t="inlineStr">
        <is>
          <t>RT Urban Medium</t>
        </is>
      </c>
      <c r="H6419" s="413" t="inlineStr">
        <is>
          <t>Other Urban</t>
        </is>
      </c>
    </row>
    <row r="6420" ht="15.75" customFormat="1" customHeight="1" s="41">
      <c r="B6420" s="416" t="inlineStr">
        <is>
          <t>E02006554</t>
        </is>
      </c>
      <c r="C6420" s="417" t="inlineStr">
        <is>
          <t>Arun 013</t>
        </is>
      </c>
      <c r="D6420" s="417" t="inlineStr">
        <is>
          <t>E07000224</t>
        </is>
      </c>
      <c r="E6420" s="417" t="inlineStr">
        <is>
          <t>Arun</t>
        </is>
      </c>
      <c r="F6420" s="417" t="inlineStr">
        <is>
          <t>South East</t>
        </is>
      </c>
      <c r="G6420" s="380" t="inlineStr">
        <is>
          <t>RT Urban Medium</t>
        </is>
      </c>
      <c r="H6420" s="413" t="inlineStr">
        <is>
          <t>Other Urban</t>
        </is>
      </c>
    </row>
    <row r="6421" ht="15.75" customFormat="1" customHeight="1" s="41">
      <c r="B6421" s="416" t="inlineStr">
        <is>
          <t>E02006555</t>
        </is>
      </c>
      <c r="C6421" s="417" t="inlineStr">
        <is>
          <t>Arun 014</t>
        </is>
      </c>
      <c r="D6421" s="417" t="inlineStr">
        <is>
          <t>E07000224</t>
        </is>
      </c>
      <c r="E6421" s="417" t="inlineStr">
        <is>
          <t>Arun</t>
        </is>
      </c>
      <c r="F6421" s="417" t="inlineStr">
        <is>
          <t>South East</t>
        </is>
      </c>
      <c r="G6421" s="380" t="inlineStr">
        <is>
          <t>RT Urban Medium</t>
        </is>
      </c>
      <c r="H6421" s="413" t="inlineStr">
        <is>
          <t>Other Urban</t>
        </is>
      </c>
    </row>
    <row r="6422" ht="15.75" customFormat="1" customHeight="1" s="41">
      <c r="B6422" s="416" t="inlineStr">
        <is>
          <t>E02006556</t>
        </is>
      </c>
      <c r="C6422" s="417" t="inlineStr">
        <is>
          <t>Arun 015</t>
        </is>
      </c>
      <c r="D6422" s="417" t="inlineStr">
        <is>
          <t>E07000224</t>
        </is>
      </c>
      <c r="E6422" s="417" t="inlineStr">
        <is>
          <t>Arun</t>
        </is>
      </c>
      <c r="F6422" s="417" t="inlineStr">
        <is>
          <t>South East</t>
        </is>
      </c>
      <c r="G6422" s="380" t="inlineStr">
        <is>
          <t>RT Urban Medium</t>
        </is>
      </c>
      <c r="H6422" s="413" t="inlineStr">
        <is>
          <t>Other Urban</t>
        </is>
      </c>
    </row>
    <row r="6423" ht="15.75" customFormat="1" customHeight="1" s="41">
      <c r="B6423" s="416" t="inlineStr">
        <is>
          <t>E02006557</t>
        </is>
      </c>
      <c r="C6423" s="417" t="inlineStr">
        <is>
          <t>Arun 016</t>
        </is>
      </c>
      <c r="D6423" s="417" t="inlineStr">
        <is>
          <t>E07000224</t>
        </is>
      </c>
      <c r="E6423" s="417" t="inlineStr">
        <is>
          <t>Arun</t>
        </is>
      </c>
      <c r="F6423" s="417" t="inlineStr">
        <is>
          <t>South East</t>
        </is>
      </c>
      <c r="G6423" s="380" t="inlineStr">
        <is>
          <t>RT Urban Medium</t>
        </is>
      </c>
      <c r="H6423" s="413" t="inlineStr">
        <is>
          <t>Other Urban</t>
        </is>
      </c>
    </row>
    <row r="6424" ht="15.75" customFormat="1" customHeight="1" s="41">
      <c r="B6424" s="416" t="inlineStr">
        <is>
          <t>E02006558</t>
        </is>
      </c>
      <c r="C6424" s="417" t="inlineStr">
        <is>
          <t>Arun 017</t>
        </is>
      </c>
      <c r="D6424" s="417" t="inlineStr">
        <is>
          <t>E07000224</t>
        </is>
      </c>
      <c r="E6424" s="417" t="inlineStr">
        <is>
          <t>Arun</t>
        </is>
      </c>
      <c r="F6424" s="417" t="inlineStr">
        <is>
          <t>South East</t>
        </is>
      </c>
      <c r="G6424" s="380" t="inlineStr">
        <is>
          <t>RT Urban Medium</t>
        </is>
      </c>
      <c r="H6424" s="413" t="inlineStr">
        <is>
          <t>Other Urban</t>
        </is>
      </c>
    </row>
    <row r="6425" ht="15.75" customFormat="1" customHeight="1" s="41">
      <c r="B6425" s="416" t="inlineStr">
        <is>
          <t>E02006559</t>
        </is>
      </c>
      <c r="C6425" s="417" t="inlineStr">
        <is>
          <t>Arun 018</t>
        </is>
      </c>
      <c r="D6425" s="417" t="inlineStr">
        <is>
          <t>E07000224</t>
        </is>
      </c>
      <c r="E6425" s="417" t="inlineStr">
        <is>
          <t>Arun</t>
        </is>
      </c>
      <c r="F6425" s="417" t="inlineStr">
        <is>
          <t>South East</t>
        </is>
      </c>
      <c r="G6425" s="380" t="inlineStr">
        <is>
          <t>RT Urban Medium</t>
        </is>
      </c>
      <c r="H6425" s="413" t="inlineStr">
        <is>
          <t>Other Urban</t>
        </is>
      </c>
    </row>
    <row r="6426" ht="15.75" customFormat="1" customHeight="1" s="41">
      <c r="B6426" s="416" t="inlineStr">
        <is>
          <t>E02006560</t>
        </is>
      </c>
      <c r="C6426" s="417" t="inlineStr">
        <is>
          <t>Arun 019</t>
        </is>
      </c>
      <c r="D6426" s="417" t="inlineStr">
        <is>
          <t>E07000224</t>
        </is>
      </c>
      <c r="E6426" s="417" t="inlineStr">
        <is>
          <t>Arun</t>
        </is>
      </c>
      <c r="F6426" s="417" t="inlineStr">
        <is>
          <t>South East</t>
        </is>
      </c>
      <c r="G6426" s="380" t="inlineStr">
        <is>
          <t>RT Urban Medium</t>
        </is>
      </c>
      <c r="H6426" s="413" t="inlineStr">
        <is>
          <t>Other Urban</t>
        </is>
      </c>
    </row>
    <row r="6427" ht="15.75" customFormat="1" customHeight="1" s="41">
      <c r="B6427" s="416" t="inlineStr">
        <is>
          <t>E02006561</t>
        </is>
      </c>
      <c r="C6427" s="417" t="inlineStr">
        <is>
          <t>Chichester 001</t>
        </is>
      </c>
      <c r="D6427" s="417" t="inlineStr">
        <is>
          <t>E07000225</t>
        </is>
      </c>
      <c r="E6427" s="417" t="inlineStr">
        <is>
          <t>Chichester</t>
        </is>
      </c>
      <c r="F6427" s="417" t="inlineStr">
        <is>
          <t>South East</t>
        </is>
      </c>
      <c r="G6427" s="380" t="inlineStr">
        <is>
          <t>RT Rural</t>
        </is>
      </c>
      <c r="H6427" s="413" t="inlineStr">
        <is>
          <t>Rural</t>
        </is>
      </c>
    </row>
    <row r="6428" ht="15.75" customFormat="1" customHeight="1" s="41">
      <c r="B6428" s="416" t="inlineStr">
        <is>
          <t>E02006562</t>
        </is>
      </c>
      <c r="C6428" s="417" t="inlineStr">
        <is>
          <t>Chichester 002</t>
        </is>
      </c>
      <c r="D6428" s="417" t="inlineStr">
        <is>
          <t>E07000225</t>
        </is>
      </c>
      <c r="E6428" s="417" t="inlineStr">
        <is>
          <t>Chichester</t>
        </is>
      </c>
      <c r="F6428" s="417" t="inlineStr">
        <is>
          <t>South East</t>
        </is>
      </c>
      <c r="G6428" s="380" t="inlineStr">
        <is>
          <t>RT Rural</t>
        </is>
      </c>
      <c r="H6428" s="413" t="inlineStr">
        <is>
          <t>Rural</t>
        </is>
      </c>
    </row>
    <row r="6429" ht="15.75" customFormat="1" customHeight="1" s="41">
      <c r="B6429" s="416" t="inlineStr">
        <is>
          <t>E02006563</t>
        </is>
      </c>
      <c r="C6429" s="417" t="inlineStr">
        <is>
          <t>Chichester 003</t>
        </is>
      </c>
      <c r="D6429" s="417" t="inlineStr">
        <is>
          <t>E07000225</t>
        </is>
      </c>
      <c r="E6429" s="417" t="inlineStr">
        <is>
          <t>Chichester</t>
        </is>
      </c>
      <c r="F6429" s="417" t="inlineStr">
        <is>
          <t>South East</t>
        </is>
      </c>
      <c r="G6429" s="380" t="inlineStr">
        <is>
          <t>RT Rural</t>
        </is>
      </c>
      <c r="H6429" s="413" t="inlineStr">
        <is>
          <t>Rural</t>
        </is>
      </c>
    </row>
    <row r="6430" ht="15.75" customFormat="1" customHeight="1" s="41">
      <c r="B6430" s="416" t="inlineStr">
        <is>
          <t>E02006564</t>
        </is>
      </c>
      <c r="C6430" s="417" t="inlineStr">
        <is>
          <t>Chichester 004</t>
        </is>
      </c>
      <c r="D6430" s="417" t="inlineStr">
        <is>
          <t>E07000225</t>
        </is>
      </c>
      <c r="E6430" s="417" t="inlineStr">
        <is>
          <t>Chichester</t>
        </is>
      </c>
      <c r="F6430" s="417" t="inlineStr">
        <is>
          <t>South East</t>
        </is>
      </c>
      <c r="G6430" s="380" t="inlineStr">
        <is>
          <t>RT Rural</t>
        </is>
      </c>
      <c r="H6430" s="413" t="inlineStr">
        <is>
          <t>Rural</t>
        </is>
      </c>
    </row>
    <row r="6431" ht="15.75" customFormat="1" customHeight="1" s="41">
      <c r="B6431" s="416" t="inlineStr">
        <is>
          <t>E02006565</t>
        </is>
      </c>
      <c r="C6431" s="417" t="inlineStr">
        <is>
          <t>Chichester 005</t>
        </is>
      </c>
      <c r="D6431" s="417" t="inlineStr">
        <is>
          <t>E07000225</t>
        </is>
      </c>
      <c r="E6431" s="417" t="inlineStr">
        <is>
          <t>Chichester</t>
        </is>
      </c>
      <c r="F6431" s="417" t="inlineStr">
        <is>
          <t>South East</t>
        </is>
      </c>
      <c r="G6431" s="380" t="inlineStr">
        <is>
          <t>RT Rural</t>
        </is>
      </c>
      <c r="H6431" s="413" t="inlineStr">
        <is>
          <t>Rural</t>
        </is>
      </c>
    </row>
    <row r="6432" ht="15.75" customFormat="1" customHeight="1" s="41">
      <c r="B6432" s="416" t="inlineStr">
        <is>
          <t>E02006566</t>
        </is>
      </c>
      <c r="C6432" s="417" t="inlineStr">
        <is>
          <t>Chichester 006</t>
        </is>
      </c>
      <c r="D6432" s="417" t="inlineStr">
        <is>
          <t>E07000225</t>
        </is>
      </c>
      <c r="E6432" s="417" t="inlineStr">
        <is>
          <t>Chichester</t>
        </is>
      </c>
      <c r="F6432" s="417" t="inlineStr">
        <is>
          <t>South East</t>
        </is>
      </c>
      <c r="G6432" s="380" t="inlineStr">
        <is>
          <t>RT Rural</t>
        </is>
      </c>
      <c r="H6432" s="413" t="inlineStr">
        <is>
          <t>Rural</t>
        </is>
      </c>
    </row>
    <row r="6433" ht="15.75" customFormat="1" customHeight="1" s="41">
      <c r="B6433" s="416" t="inlineStr">
        <is>
          <t>E02006567</t>
        </is>
      </c>
      <c r="C6433" s="417" t="inlineStr">
        <is>
          <t>Chichester 007</t>
        </is>
      </c>
      <c r="D6433" s="417" t="inlineStr">
        <is>
          <t>E07000225</t>
        </is>
      </c>
      <c r="E6433" s="417" t="inlineStr">
        <is>
          <t>Chichester</t>
        </is>
      </c>
      <c r="F6433" s="417" t="inlineStr">
        <is>
          <t>South East</t>
        </is>
      </c>
      <c r="G6433" s="380" t="inlineStr">
        <is>
          <t>RT Rural</t>
        </is>
      </c>
      <c r="H6433" s="413" t="inlineStr">
        <is>
          <t>Rural</t>
        </is>
      </c>
    </row>
    <row r="6434" ht="15.75" customFormat="1" customHeight="1" s="41">
      <c r="B6434" s="416" t="inlineStr">
        <is>
          <t>E02006568</t>
        </is>
      </c>
      <c r="C6434" s="417" t="inlineStr">
        <is>
          <t>Chichester 008</t>
        </is>
      </c>
      <c r="D6434" s="417" t="inlineStr">
        <is>
          <t>E07000225</t>
        </is>
      </c>
      <c r="E6434" s="417" t="inlineStr">
        <is>
          <t>Chichester</t>
        </is>
      </c>
      <c r="F6434" s="417" t="inlineStr">
        <is>
          <t>South East</t>
        </is>
      </c>
      <c r="G6434" s="380" t="inlineStr">
        <is>
          <t>RT Urban Medium</t>
        </is>
      </c>
      <c r="H6434" s="413" t="inlineStr">
        <is>
          <t>Other Urban</t>
        </is>
      </c>
    </row>
    <row r="6435" ht="15.75" customFormat="1" customHeight="1" s="41">
      <c r="B6435" s="416" t="inlineStr">
        <is>
          <t>E02006569</t>
        </is>
      </c>
      <c r="C6435" s="417" t="inlineStr">
        <is>
          <t>Chichester 009</t>
        </is>
      </c>
      <c r="D6435" s="417" t="inlineStr">
        <is>
          <t>E07000225</t>
        </is>
      </c>
      <c r="E6435" s="417" t="inlineStr">
        <is>
          <t>Chichester</t>
        </is>
      </c>
      <c r="F6435" s="417" t="inlineStr">
        <is>
          <t>South East</t>
        </is>
      </c>
      <c r="G6435" s="380" t="inlineStr">
        <is>
          <t>RT Rural</t>
        </is>
      </c>
      <c r="H6435" s="413" t="inlineStr">
        <is>
          <t>Rural</t>
        </is>
      </c>
    </row>
    <row r="6436" ht="15.75" customFormat="1" customHeight="1" s="41">
      <c r="B6436" s="416" t="inlineStr">
        <is>
          <t>E02006570</t>
        </is>
      </c>
      <c r="C6436" s="417" t="inlineStr">
        <is>
          <t>Chichester 010</t>
        </is>
      </c>
      <c r="D6436" s="417" t="inlineStr">
        <is>
          <t>E07000225</t>
        </is>
      </c>
      <c r="E6436" s="417" t="inlineStr">
        <is>
          <t>Chichester</t>
        </is>
      </c>
      <c r="F6436" s="417" t="inlineStr">
        <is>
          <t>South East</t>
        </is>
      </c>
      <c r="G6436" s="380" t="inlineStr">
        <is>
          <t>RT Urban Medium</t>
        </is>
      </c>
      <c r="H6436" s="413" t="inlineStr">
        <is>
          <t>Other Urban</t>
        </is>
      </c>
    </row>
    <row r="6437" ht="15.75" customFormat="1" customHeight="1" s="41">
      <c r="B6437" s="416" t="inlineStr">
        <is>
          <t>E02006571</t>
        </is>
      </c>
      <c r="C6437" s="417" t="inlineStr">
        <is>
          <t>Chichester 011</t>
        </is>
      </c>
      <c r="D6437" s="417" t="inlineStr">
        <is>
          <t>E07000225</t>
        </is>
      </c>
      <c r="E6437" s="417" t="inlineStr">
        <is>
          <t>Chichester</t>
        </is>
      </c>
      <c r="F6437" s="417" t="inlineStr">
        <is>
          <t>South East</t>
        </is>
      </c>
      <c r="G6437" s="380" t="inlineStr">
        <is>
          <t>RT Rural</t>
        </is>
      </c>
      <c r="H6437" s="413" t="inlineStr">
        <is>
          <t>Rural</t>
        </is>
      </c>
    </row>
    <row r="6438" ht="15.75" customFormat="1" customHeight="1" s="41">
      <c r="B6438" s="416" t="inlineStr">
        <is>
          <t>E02006572</t>
        </is>
      </c>
      <c r="C6438" s="417" t="inlineStr">
        <is>
          <t>Chichester 012</t>
        </is>
      </c>
      <c r="D6438" s="417" t="inlineStr">
        <is>
          <t>E07000225</t>
        </is>
      </c>
      <c r="E6438" s="417" t="inlineStr">
        <is>
          <t>Chichester</t>
        </is>
      </c>
      <c r="F6438" s="417" t="inlineStr">
        <is>
          <t>South East</t>
        </is>
      </c>
      <c r="G6438" s="380" t="inlineStr">
        <is>
          <t>RT Rural</t>
        </is>
      </c>
      <c r="H6438" s="413" t="inlineStr">
        <is>
          <t>Rural</t>
        </is>
      </c>
    </row>
    <row r="6439" ht="15.75" customFormat="1" customHeight="1" s="41">
      <c r="B6439" s="416" t="inlineStr">
        <is>
          <t>E02006573</t>
        </is>
      </c>
      <c r="C6439" s="417" t="inlineStr">
        <is>
          <t>Chichester 013</t>
        </is>
      </c>
      <c r="D6439" s="417" t="inlineStr">
        <is>
          <t>E07000225</t>
        </is>
      </c>
      <c r="E6439" s="417" t="inlineStr">
        <is>
          <t>Chichester</t>
        </is>
      </c>
      <c r="F6439" s="417" t="inlineStr">
        <is>
          <t>South East</t>
        </is>
      </c>
      <c r="G6439" s="380" t="inlineStr">
        <is>
          <t>RT Rural</t>
        </is>
      </c>
      <c r="H6439" s="413" t="inlineStr">
        <is>
          <t>Rural</t>
        </is>
      </c>
    </row>
    <row r="6440" ht="15.75" customFormat="1" customHeight="1" s="41">
      <c r="B6440" s="416" t="inlineStr">
        <is>
          <t>E02006574</t>
        </is>
      </c>
      <c r="C6440" s="417" t="inlineStr">
        <is>
          <t>Chichester 014</t>
        </is>
      </c>
      <c r="D6440" s="417" t="inlineStr">
        <is>
          <t>E07000225</t>
        </is>
      </c>
      <c r="E6440" s="417" t="inlineStr">
        <is>
          <t>Chichester</t>
        </is>
      </c>
      <c r="F6440" s="417" t="inlineStr">
        <is>
          <t>South East</t>
        </is>
      </c>
      <c r="G6440" s="380" t="inlineStr">
        <is>
          <t>RT Rural</t>
        </is>
      </c>
      <c r="H6440" s="413" t="inlineStr">
        <is>
          <t>Rural</t>
        </is>
      </c>
    </row>
    <row r="6441" ht="15.75" customFormat="1" customHeight="1" s="41">
      <c r="B6441" s="416" t="inlineStr">
        <is>
          <t>E02006575</t>
        </is>
      </c>
      <c r="C6441" s="417" t="inlineStr">
        <is>
          <t>Crawley 001</t>
        </is>
      </c>
      <c r="D6441" s="417" t="inlineStr">
        <is>
          <t>E07000226</t>
        </is>
      </c>
      <c r="E6441" s="417" t="inlineStr">
        <is>
          <t>Crawley</t>
        </is>
      </c>
      <c r="F6441" s="417" t="inlineStr">
        <is>
          <t>South East</t>
        </is>
      </c>
      <c r="G6441" s="380" t="inlineStr">
        <is>
          <t>RT Urban Large</t>
        </is>
      </c>
      <c r="H6441" s="413" t="inlineStr">
        <is>
          <t>Other Urban</t>
        </is>
      </c>
    </row>
    <row r="6442" ht="15.75" customFormat="1" customHeight="1" s="41">
      <c r="B6442" s="416" t="inlineStr">
        <is>
          <t>E02006576</t>
        </is>
      </c>
      <c r="C6442" s="417" t="inlineStr">
        <is>
          <t>Crawley 002</t>
        </is>
      </c>
      <c r="D6442" s="417" t="inlineStr">
        <is>
          <t>E07000226</t>
        </is>
      </c>
      <c r="E6442" s="417" t="inlineStr">
        <is>
          <t>Crawley</t>
        </is>
      </c>
      <c r="F6442" s="417" t="inlineStr">
        <is>
          <t>South East</t>
        </is>
      </c>
      <c r="G6442" s="380" t="inlineStr">
        <is>
          <t>RT Urban Large</t>
        </is>
      </c>
      <c r="H6442" s="413" t="inlineStr">
        <is>
          <t>Other Urban</t>
        </is>
      </c>
    </row>
    <row r="6443" ht="15.75" customFormat="1" customHeight="1" s="41">
      <c r="B6443" s="416" t="inlineStr">
        <is>
          <t>E02006577</t>
        </is>
      </c>
      <c r="C6443" s="417" t="inlineStr">
        <is>
          <t>Crawley 003</t>
        </is>
      </c>
      <c r="D6443" s="417" t="inlineStr">
        <is>
          <t>E07000226</t>
        </is>
      </c>
      <c r="E6443" s="417" t="inlineStr">
        <is>
          <t>Crawley</t>
        </is>
      </c>
      <c r="F6443" s="417" t="inlineStr">
        <is>
          <t>South East</t>
        </is>
      </c>
      <c r="G6443" s="380" t="inlineStr">
        <is>
          <t>RT Urban Large</t>
        </is>
      </c>
      <c r="H6443" s="413" t="inlineStr">
        <is>
          <t>Other Urban</t>
        </is>
      </c>
    </row>
    <row r="6444" ht="15.75" customFormat="1" customHeight="1" s="41">
      <c r="B6444" s="416" t="inlineStr">
        <is>
          <t>E02006578</t>
        </is>
      </c>
      <c r="C6444" s="417" t="inlineStr">
        <is>
          <t>Crawley 004</t>
        </is>
      </c>
      <c r="D6444" s="417" t="inlineStr">
        <is>
          <t>E07000226</t>
        </is>
      </c>
      <c r="E6444" s="417" t="inlineStr">
        <is>
          <t>Crawley</t>
        </is>
      </c>
      <c r="F6444" s="417" t="inlineStr">
        <is>
          <t>South East</t>
        </is>
      </c>
      <c r="G6444" s="380" t="inlineStr">
        <is>
          <t>RT Urban Large</t>
        </is>
      </c>
      <c r="H6444" s="413" t="inlineStr">
        <is>
          <t>Other Urban</t>
        </is>
      </c>
    </row>
    <row r="6445" ht="15.75" customFormat="1" customHeight="1" s="41">
      <c r="B6445" s="416" t="inlineStr">
        <is>
          <t>E02006579</t>
        </is>
      </c>
      <c r="C6445" s="417" t="inlineStr">
        <is>
          <t>Crawley 005</t>
        </is>
      </c>
      <c r="D6445" s="417" t="inlineStr">
        <is>
          <t>E07000226</t>
        </is>
      </c>
      <c r="E6445" s="417" t="inlineStr">
        <is>
          <t>Crawley</t>
        </is>
      </c>
      <c r="F6445" s="417" t="inlineStr">
        <is>
          <t>South East</t>
        </is>
      </c>
      <c r="G6445" s="380" t="inlineStr">
        <is>
          <t>RT Urban Large</t>
        </is>
      </c>
      <c r="H6445" s="413" t="inlineStr">
        <is>
          <t>Other Urban</t>
        </is>
      </c>
    </row>
    <row r="6446" ht="15.75" customFormat="1" customHeight="1" s="41">
      <c r="B6446" s="416" t="inlineStr">
        <is>
          <t>E02006580</t>
        </is>
      </c>
      <c r="C6446" s="417" t="inlineStr">
        <is>
          <t>Crawley 006</t>
        </is>
      </c>
      <c r="D6446" s="417" t="inlineStr">
        <is>
          <t>E07000226</t>
        </is>
      </c>
      <c r="E6446" s="417" t="inlineStr">
        <is>
          <t>Crawley</t>
        </is>
      </c>
      <c r="F6446" s="417" t="inlineStr">
        <is>
          <t>South East</t>
        </is>
      </c>
      <c r="G6446" s="380" t="inlineStr">
        <is>
          <t>RT Urban Large</t>
        </is>
      </c>
      <c r="H6446" s="413" t="inlineStr">
        <is>
          <t>Other Urban</t>
        </is>
      </c>
    </row>
    <row r="6447" ht="15.75" customFormat="1" customHeight="1" s="41">
      <c r="B6447" s="416" t="inlineStr">
        <is>
          <t>E02006581</t>
        </is>
      </c>
      <c r="C6447" s="417" t="inlineStr">
        <is>
          <t>Crawley 007</t>
        </is>
      </c>
      <c r="D6447" s="417" t="inlineStr">
        <is>
          <t>E07000226</t>
        </is>
      </c>
      <c r="E6447" s="417" t="inlineStr">
        <is>
          <t>Crawley</t>
        </is>
      </c>
      <c r="F6447" s="417" t="inlineStr">
        <is>
          <t>South East</t>
        </is>
      </c>
      <c r="G6447" s="380" t="inlineStr">
        <is>
          <t>RT Urban Large</t>
        </is>
      </c>
      <c r="H6447" s="413" t="inlineStr">
        <is>
          <t>Other Urban</t>
        </is>
      </c>
    </row>
    <row r="6448" ht="15.75" customFormat="1" customHeight="1" s="41">
      <c r="B6448" s="416" t="inlineStr">
        <is>
          <t>E02006582</t>
        </is>
      </c>
      <c r="C6448" s="417" t="inlineStr">
        <is>
          <t>Crawley 008</t>
        </is>
      </c>
      <c r="D6448" s="417" t="inlineStr">
        <is>
          <t>E07000226</t>
        </is>
      </c>
      <c r="E6448" s="417" t="inlineStr">
        <is>
          <t>Crawley</t>
        </is>
      </c>
      <c r="F6448" s="417" t="inlineStr">
        <is>
          <t>South East</t>
        </is>
      </c>
      <c r="G6448" s="380" t="inlineStr">
        <is>
          <t>RT Urban Large</t>
        </is>
      </c>
      <c r="H6448" s="413" t="inlineStr">
        <is>
          <t>Other Urban</t>
        </is>
      </c>
    </row>
    <row r="6449" ht="15.75" customFormat="1" customHeight="1" s="41">
      <c r="B6449" s="416" t="inlineStr">
        <is>
          <t>E02006583</t>
        </is>
      </c>
      <c r="C6449" s="417" t="inlineStr">
        <is>
          <t>Crawley 009</t>
        </is>
      </c>
      <c r="D6449" s="417" t="inlineStr">
        <is>
          <t>E07000226</t>
        </is>
      </c>
      <c r="E6449" s="417" t="inlineStr">
        <is>
          <t>Crawley</t>
        </is>
      </c>
      <c r="F6449" s="417" t="inlineStr">
        <is>
          <t>South East</t>
        </is>
      </c>
      <c r="G6449" s="380" t="inlineStr">
        <is>
          <t>RT Urban Large</t>
        </is>
      </c>
      <c r="H6449" s="413" t="inlineStr">
        <is>
          <t>Other Urban</t>
        </is>
      </c>
    </row>
    <row r="6450" ht="15.75" customFormat="1" customHeight="1" s="41">
      <c r="B6450" s="416" t="inlineStr">
        <is>
          <t>E02006584</t>
        </is>
      </c>
      <c r="C6450" s="417" t="inlineStr">
        <is>
          <t>Crawley 010</t>
        </is>
      </c>
      <c r="D6450" s="417" t="inlineStr">
        <is>
          <t>E07000226</t>
        </is>
      </c>
      <c r="E6450" s="417" t="inlineStr">
        <is>
          <t>Crawley</t>
        </is>
      </c>
      <c r="F6450" s="417" t="inlineStr">
        <is>
          <t>South East</t>
        </is>
      </c>
      <c r="G6450" s="380" t="inlineStr">
        <is>
          <t>RT Urban Large</t>
        </is>
      </c>
      <c r="H6450" s="413" t="inlineStr">
        <is>
          <t>Other Urban</t>
        </is>
      </c>
    </row>
    <row r="6451" ht="15.75" customFormat="1" customHeight="1" s="41">
      <c r="B6451" s="416" t="inlineStr">
        <is>
          <t>E02006585</t>
        </is>
      </c>
      <c r="C6451" s="417" t="inlineStr">
        <is>
          <t>Crawley 011</t>
        </is>
      </c>
      <c r="D6451" s="417" t="inlineStr">
        <is>
          <t>E07000226</t>
        </is>
      </c>
      <c r="E6451" s="417" t="inlineStr">
        <is>
          <t>Crawley</t>
        </is>
      </c>
      <c r="F6451" s="417" t="inlineStr">
        <is>
          <t>South East</t>
        </is>
      </c>
      <c r="G6451" s="380" t="inlineStr">
        <is>
          <t>RT Urban Large</t>
        </is>
      </c>
      <c r="H6451" s="413" t="inlineStr">
        <is>
          <t>Other Urban</t>
        </is>
      </c>
    </row>
    <row r="6452" ht="15.75" customFormat="1" customHeight="1" s="41">
      <c r="B6452" s="416" t="inlineStr">
        <is>
          <t>E02006586</t>
        </is>
      </c>
      <c r="C6452" s="417" t="inlineStr">
        <is>
          <t>Crawley 012</t>
        </is>
      </c>
      <c r="D6452" s="417" t="inlineStr">
        <is>
          <t>E07000226</t>
        </is>
      </c>
      <c r="E6452" s="417" t="inlineStr">
        <is>
          <t>Crawley</t>
        </is>
      </c>
      <c r="F6452" s="417" t="inlineStr">
        <is>
          <t>South East</t>
        </is>
      </c>
      <c r="G6452" s="380" t="inlineStr">
        <is>
          <t>RT Urban Large</t>
        </is>
      </c>
      <c r="H6452" s="413" t="inlineStr">
        <is>
          <t>Other Urban</t>
        </is>
      </c>
    </row>
    <row r="6453" ht="15.75" customFormat="1" customHeight="1" s="41">
      <c r="B6453" s="416" t="inlineStr">
        <is>
          <t>E02006587</t>
        </is>
      </c>
      <c r="C6453" s="417" t="inlineStr">
        <is>
          <t>Crawley 013</t>
        </is>
      </c>
      <c r="D6453" s="417" t="inlineStr">
        <is>
          <t>E07000226</t>
        </is>
      </c>
      <c r="E6453" s="417" t="inlineStr">
        <is>
          <t>Crawley</t>
        </is>
      </c>
      <c r="F6453" s="417" t="inlineStr">
        <is>
          <t>South East</t>
        </is>
      </c>
      <c r="G6453" s="380" t="inlineStr">
        <is>
          <t>RT Urban Large</t>
        </is>
      </c>
      <c r="H6453" s="413" t="inlineStr">
        <is>
          <t>Other Urban</t>
        </is>
      </c>
    </row>
    <row r="6454" ht="15.75" customFormat="1" customHeight="1" s="41">
      <c r="B6454" s="416" t="inlineStr">
        <is>
          <t>E02006588</t>
        </is>
      </c>
      <c r="C6454" s="417" t="inlineStr">
        <is>
          <t>Horsham 001</t>
        </is>
      </c>
      <c r="D6454" s="417" t="inlineStr">
        <is>
          <t>E07000227</t>
        </is>
      </c>
      <c r="E6454" s="417" t="inlineStr">
        <is>
          <t>Horsham</t>
        </is>
      </c>
      <c r="F6454" s="417" t="inlineStr">
        <is>
          <t>South East</t>
        </is>
      </c>
      <c r="G6454" s="380" t="inlineStr">
        <is>
          <t>RT Rural</t>
        </is>
      </c>
      <c r="H6454" s="413" t="inlineStr">
        <is>
          <t>Rural</t>
        </is>
      </c>
    </row>
    <row r="6455" ht="15.75" customFormat="1" customHeight="1" s="41">
      <c r="B6455" s="416" t="inlineStr">
        <is>
          <t>E02006589</t>
        </is>
      </c>
      <c r="C6455" s="417" t="inlineStr">
        <is>
          <t>Horsham 002</t>
        </is>
      </c>
      <c r="D6455" s="417" t="inlineStr">
        <is>
          <t>E07000227</t>
        </is>
      </c>
      <c r="E6455" s="417" t="inlineStr">
        <is>
          <t>Horsham</t>
        </is>
      </c>
      <c r="F6455" s="417" t="inlineStr">
        <is>
          <t>South East</t>
        </is>
      </c>
      <c r="G6455" s="380" t="inlineStr">
        <is>
          <t>RT Urban Medium</t>
        </is>
      </c>
      <c r="H6455" s="413" t="inlineStr">
        <is>
          <t>Other Urban</t>
        </is>
      </c>
    </row>
    <row r="6456" ht="15.75" customFormat="1" customHeight="1" s="41">
      <c r="B6456" s="416" t="inlineStr">
        <is>
          <t>E02006590</t>
        </is>
      </c>
      <c r="C6456" s="417" t="inlineStr">
        <is>
          <t>Horsham 003</t>
        </is>
      </c>
      <c r="D6456" s="417" t="inlineStr">
        <is>
          <t>E07000227</t>
        </is>
      </c>
      <c r="E6456" s="417" t="inlineStr">
        <is>
          <t>Horsham</t>
        </is>
      </c>
      <c r="F6456" s="417" t="inlineStr">
        <is>
          <t>South East</t>
        </is>
      </c>
      <c r="G6456" s="380" t="inlineStr">
        <is>
          <t>RT Rural</t>
        </is>
      </c>
      <c r="H6456" s="413" t="inlineStr">
        <is>
          <t>Rural</t>
        </is>
      </c>
    </row>
    <row r="6457" ht="15.75" customFormat="1" customHeight="1" s="41">
      <c r="B6457" s="416" t="inlineStr">
        <is>
          <t>E02006591</t>
        </is>
      </c>
      <c r="C6457" s="417" t="inlineStr">
        <is>
          <t>Horsham 004</t>
        </is>
      </c>
      <c r="D6457" s="417" t="inlineStr">
        <is>
          <t>E07000227</t>
        </is>
      </c>
      <c r="E6457" s="417" t="inlineStr">
        <is>
          <t>Horsham</t>
        </is>
      </c>
      <c r="F6457" s="417" t="inlineStr">
        <is>
          <t>South East</t>
        </is>
      </c>
      <c r="G6457" s="380" t="inlineStr">
        <is>
          <t>RT Urban Medium</t>
        </is>
      </c>
      <c r="H6457" s="413" t="inlineStr">
        <is>
          <t>Other Urban</t>
        </is>
      </c>
    </row>
    <row r="6458" ht="15.75" customFormat="1" customHeight="1" s="41">
      <c r="B6458" s="416" t="inlineStr">
        <is>
          <t>E02006592</t>
        </is>
      </c>
      <c r="C6458" s="417" t="inlineStr">
        <is>
          <t>Horsham 005</t>
        </is>
      </c>
      <c r="D6458" s="417" t="inlineStr">
        <is>
          <t>E07000227</t>
        </is>
      </c>
      <c r="E6458" s="417" t="inlineStr">
        <is>
          <t>Horsham</t>
        </is>
      </c>
      <c r="F6458" s="417" t="inlineStr">
        <is>
          <t>South East</t>
        </is>
      </c>
      <c r="G6458" s="380" t="inlineStr">
        <is>
          <t>RT Rural</t>
        </is>
      </c>
      <c r="H6458" s="413" t="inlineStr">
        <is>
          <t>Rural</t>
        </is>
      </c>
    </row>
    <row r="6459" ht="15.75" customFormat="1" customHeight="1" s="41">
      <c r="B6459" s="416" t="inlineStr">
        <is>
          <t>E02006593</t>
        </is>
      </c>
      <c r="C6459" s="417" t="inlineStr">
        <is>
          <t>Horsham 006</t>
        </is>
      </c>
      <c r="D6459" s="417" t="inlineStr">
        <is>
          <t>E07000227</t>
        </is>
      </c>
      <c r="E6459" s="417" t="inlineStr">
        <is>
          <t>Horsham</t>
        </is>
      </c>
      <c r="F6459" s="417" t="inlineStr">
        <is>
          <t>South East</t>
        </is>
      </c>
      <c r="G6459" s="380" t="inlineStr">
        <is>
          <t>RT Urban Medium</t>
        </is>
      </c>
      <c r="H6459" s="413" t="inlineStr">
        <is>
          <t>Other Urban</t>
        </is>
      </c>
    </row>
    <row r="6460" ht="15.75" customFormat="1" customHeight="1" s="41">
      <c r="B6460" s="416" t="inlineStr">
        <is>
          <t>E02006594</t>
        </is>
      </c>
      <c r="C6460" s="417" t="inlineStr">
        <is>
          <t>Horsham 007</t>
        </is>
      </c>
      <c r="D6460" s="417" t="inlineStr">
        <is>
          <t>E07000227</t>
        </is>
      </c>
      <c r="E6460" s="417" t="inlineStr">
        <is>
          <t>Horsham</t>
        </is>
      </c>
      <c r="F6460" s="417" t="inlineStr">
        <is>
          <t>South East</t>
        </is>
      </c>
      <c r="G6460" s="380" t="inlineStr">
        <is>
          <t>RT Urban Medium</t>
        </is>
      </c>
      <c r="H6460" s="413" t="inlineStr">
        <is>
          <t>Other Urban</t>
        </is>
      </c>
    </row>
    <row r="6461" ht="15.75" customFormat="1" customHeight="1" s="41">
      <c r="B6461" s="416" t="inlineStr">
        <is>
          <t>E02006595</t>
        </is>
      </c>
      <c r="C6461" s="417" t="inlineStr">
        <is>
          <t>Horsham 008</t>
        </is>
      </c>
      <c r="D6461" s="417" t="inlineStr">
        <is>
          <t>E07000227</t>
        </is>
      </c>
      <c r="E6461" s="417" t="inlineStr">
        <is>
          <t>Horsham</t>
        </is>
      </c>
      <c r="F6461" s="417" t="inlineStr">
        <is>
          <t>South East</t>
        </is>
      </c>
      <c r="G6461" s="380" t="inlineStr">
        <is>
          <t>RT Rural</t>
        </is>
      </c>
      <c r="H6461" s="413" t="inlineStr">
        <is>
          <t>Rural</t>
        </is>
      </c>
    </row>
    <row r="6462" ht="15.75" customFormat="1" customHeight="1" s="41">
      <c r="B6462" s="416" t="inlineStr">
        <is>
          <t>E02006596</t>
        </is>
      </c>
      <c r="C6462" s="417" t="inlineStr">
        <is>
          <t>Horsham 009</t>
        </is>
      </c>
      <c r="D6462" s="417" t="inlineStr">
        <is>
          <t>E07000227</t>
        </is>
      </c>
      <c r="E6462" s="417" t="inlineStr">
        <is>
          <t>Horsham</t>
        </is>
      </c>
      <c r="F6462" s="417" t="inlineStr">
        <is>
          <t>South East</t>
        </is>
      </c>
      <c r="G6462" s="380" t="inlineStr">
        <is>
          <t>RT Rural</t>
        </is>
      </c>
      <c r="H6462" s="413" t="inlineStr">
        <is>
          <t>Rural</t>
        </is>
      </c>
    </row>
    <row r="6463" ht="15.75" customFormat="1" customHeight="1" s="41">
      <c r="B6463" s="416" t="inlineStr">
        <is>
          <t>E02006597</t>
        </is>
      </c>
      <c r="C6463" s="417" t="inlineStr">
        <is>
          <t>Horsham 010</t>
        </is>
      </c>
      <c r="D6463" s="417" t="inlineStr">
        <is>
          <t>E07000227</t>
        </is>
      </c>
      <c r="E6463" s="417" t="inlineStr">
        <is>
          <t>Horsham</t>
        </is>
      </c>
      <c r="F6463" s="417" t="inlineStr">
        <is>
          <t>South East</t>
        </is>
      </c>
      <c r="G6463" s="380" t="inlineStr">
        <is>
          <t>RT Rural</t>
        </is>
      </c>
      <c r="H6463" s="413" t="inlineStr">
        <is>
          <t>Rural</t>
        </is>
      </c>
    </row>
    <row r="6464" ht="15.75" customFormat="1" customHeight="1" s="41">
      <c r="B6464" s="416" t="inlineStr">
        <is>
          <t>E02006598</t>
        </is>
      </c>
      <c r="C6464" s="417" t="inlineStr">
        <is>
          <t>Horsham 011</t>
        </is>
      </c>
      <c r="D6464" s="417" t="inlineStr">
        <is>
          <t>E07000227</t>
        </is>
      </c>
      <c r="E6464" s="417" t="inlineStr">
        <is>
          <t>Horsham</t>
        </is>
      </c>
      <c r="F6464" s="417" t="inlineStr">
        <is>
          <t>South East</t>
        </is>
      </c>
      <c r="G6464" s="380" t="inlineStr">
        <is>
          <t>RT Rural</t>
        </is>
      </c>
      <c r="H6464" s="413" t="inlineStr">
        <is>
          <t>Rural</t>
        </is>
      </c>
    </row>
    <row r="6465" ht="15.75" customFormat="1" customHeight="1" s="41">
      <c r="B6465" s="416" t="inlineStr">
        <is>
          <t>E02006599</t>
        </is>
      </c>
      <c r="C6465" s="417" t="inlineStr">
        <is>
          <t>Horsham 012</t>
        </is>
      </c>
      <c r="D6465" s="417" t="inlineStr">
        <is>
          <t>E07000227</t>
        </is>
      </c>
      <c r="E6465" s="417" t="inlineStr">
        <is>
          <t>Horsham</t>
        </is>
      </c>
      <c r="F6465" s="417" t="inlineStr">
        <is>
          <t>South East</t>
        </is>
      </c>
      <c r="G6465" s="380" t="inlineStr">
        <is>
          <t>RT Rural</t>
        </is>
      </c>
      <c r="H6465" s="413" t="inlineStr">
        <is>
          <t>Rural</t>
        </is>
      </c>
    </row>
    <row r="6466" ht="15.75" customFormat="1" customHeight="1" s="41">
      <c r="B6466" s="416" t="inlineStr">
        <is>
          <t>E02006600</t>
        </is>
      </c>
      <c r="C6466" s="417" t="inlineStr">
        <is>
          <t>Horsham 013</t>
        </is>
      </c>
      <c r="D6466" s="417" t="inlineStr">
        <is>
          <t>E07000227</t>
        </is>
      </c>
      <c r="E6466" s="417" t="inlineStr">
        <is>
          <t>Horsham</t>
        </is>
      </c>
      <c r="F6466" s="417" t="inlineStr">
        <is>
          <t>South East</t>
        </is>
      </c>
      <c r="G6466" s="380" t="inlineStr">
        <is>
          <t>RT Rural</t>
        </is>
      </c>
      <c r="H6466" s="413" t="inlineStr">
        <is>
          <t>Rural</t>
        </is>
      </c>
    </row>
    <row r="6467" ht="15.75" customFormat="1" customHeight="1" s="41">
      <c r="B6467" s="416" t="inlineStr">
        <is>
          <t>E02006601</t>
        </is>
      </c>
      <c r="C6467" s="417" t="inlineStr">
        <is>
          <t>Horsham 014</t>
        </is>
      </c>
      <c r="D6467" s="417" t="inlineStr">
        <is>
          <t>E07000227</t>
        </is>
      </c>
      <c r="E6467" s="417" t="inlineStr">
        <is>
          <t>Horsham</t>
        </is>
      </c>
      <c r="F6467" s="417" t="inlineStr">
        <is>
          <t>South East</t>
        </is>
      </c>
      <c r="G6467" s="380" t="inlineStr">
        <is>
          <t>RT Rural</t>
        </is>
      </c>
      <c r="H6467" s="413" t="inlineStr">
        <is>
          <t>Rural</t>
        </is>
      </c>
    </row>
    <row r="6468" ht="15.75" customFormat="1" customHeight="1" s="41">
      <c r="B6468" s="416" t="inlineStr">
        <is>
          <t>E02006602</t>
        </is>
      </c>
      <c r="C6468" s="417" t="inlineStr">
        <is>
          <t>Horsham 015</t>
        </is>
      </c>
      <c r="D6468" s="417" t="inlineStr">
        <is>
          <t>E07000227</t>
        </is>
      </c>
      <c r="E6468" s="417" t="inlineStr">
        <is>
          <t>Horsham</t>
        </is>
      </c>
      <c r="F6468" s="417" t="inlineStr">
        <is>
          <t>South East</t>
        </is>
      </c>
      <c r="G6468" s="380" t="inlineStr">
        <is>
          <t>RT Rural</t>
        </is>
      </c>
      <c r="H6468" s="413" t="inlineStr">
        <is>
          <t>Rural</t>
        </is>
      </c>
    </row>
    <row r="6469" ht="15.75" customFormat="1" customHeight="1" s="41">
      <c r="B6469" s="416" t="inlineStr">
        <is>
          <t>E02006603</t>
        </is>
      </c>
      <c r="C6469" s="417" t="inlineStr">
        <is>
          <t>Horsham 016</t>
        </is>
      </c>
      <c r="D6469" s="417" t="inlineStr">
        <is>
          <t>E07000227</t>
        </is>
      </c>
      <c r="E6469" s="417" t="inlineStr">
        <is>
          <t>Horsham</t>
        </is>
      </c>
      <c r="F6469" s="417" t="inlineStr">
        <is>
          <t>South East</t>
        </is>
      </c>
      <c r="G6469" s="380" t="inlineStr">
        <is>
          <t>RT Rural</t>
        </is>
      </c>
      <c r="H6469" s="413" t="inlineStr">
        <is>
          <t>Rural</t>
        </is>
      </c>
    </row>
    <row r="6470" ht="15.75" customFormat="1" customHeight="1" s="41">
      <c r="B6470" s="416" t="inlineStr">
        <is>
          <t>E02006604</t>
        </is>
      </c>
      <c r="C6470" s="417" t="inlineStr">
        <is>
          <t>Mid Sussex 001</t>
        </is>
      </c>
      <c r="D6470" s="417" t="inlineStr">
        <is>
          <t>E07000228</t>
        </is>
      </c>
      <c r="E6470" s="417" t="inlineStr">
        <is>
          <t>Mid Sussex</t>
        </is>
      </c>
      <c r="F6470" s="417" t="inlineStr">
        <is>
          <t>South East</t>
        </is>
      </c>
      <c r="G6470" s="380" t="inlineStr">
        <is>
          <t>RT Urban Medium</t>
        </is>
      </c>
      <c r="H6470" s="413" t="inlineStr">
        <is>
          <t>Other Urban</t>
        </is>
      </c>
    </row>
    <row r="6471" ht="15.75" customFormat="1" customHeight="1" s="41">
      <c r="B6471" s="416" t="inlineStr">
        <is>
          <t>E02006605</t>
        </is>
      </c>
      <c r="C6471" s="417" t="inlineStr">
        <is>
          <t>Mid Sussex 002</t>
        </is>
      </c>
      <c r="D6471" s="417" t="inlineStr">
        <is>
          <t>E07000228</t>
        </is>
      </c>
      <c r="E6471" s="417" t="inlineStr">
        <is>
          <t>Mid Sussex</t>
        </is>
      </c>
      <c r="F6471" s="417" t="inlineStr">
        <is>
          <t>South East</t>
        </is>
      </c>
      <c r="G6471" s="380" t="inlineStr">
        <is>
          <t>RT Rural</t>
        </is>
      </c>
      <c r="H6471" s="413" t="inlineStr">
        <is>
          <t>Rural</t>
        </is>
      </c>
    </row>
    <row r="6472" ht="15.75" customFormat="1" customHeight="1" s="41">
      <c r="B6472" s="416" t="inlineStr">
        <is>
          <t>E02006606</t>
        </is>
      </c>
      <c r="C6472" s="417" t="inlineStr">
        <is>
          <t>Mid Sussex 003</t>
        </is>
      </c>
      <c r="D6472" s="417" t="inlineStr">
        <is>
          <t>E07000228</t>
        </is>
      </c>
      <c r="E6472" s="417" t="inlineStr">
        <is>
          <t>Mid Sussex</t>
        </is>
      </c>
      <c r="F6472" s="417" t="inlineStr">
        <is>
          <t>South East</t>
        </is>
      </c>
      <c r="G6472" s="380" t="inlineStr">
        <is>
          <t>RT Urban Medium</t>
        </is>
      </c>
      <c r="H6472" s="413" t="inlineStr">
        <is>
          <t>Other Urban</t>
        </is>
      </c>
    </row>
    <row r="6473" ht="15.75" customFormat="1" customHeight="1" s="41">
      <c r="B6473" s="416" t="inlineStr">
        <is>
          <t>E02006607</t>
        </is>
      </c>
      <c r="C6473" s="417" t="inlineStr">
        <is>
          <t>Mid Sussex 004</t>
        </is>
      </c>
      <c r="D6473" s="417" t="inlineStr">
        <is>
          <t>E07000228</t>
        </is>
      </c>
      <c r="E6473" s="417" t="inlineStr">
        <is>
          <t>Mid Sussex</t>
        </is>
      </c>
      <c r="F6473" s="417" t="inlineStr">
        <is>
          <t>South East</t>
        </is>
      </c>
      <c r="G6473" s="380" t="inlineStr">
        <is>
          <t>RT Urban Medium</t>
        </is>
      </c>
      <c r="H6473" s="413" t="inlineStr">
        <is>
          <t>Other Urban</t>
        </is>
      </c>
    </row>
    <row r="6474" ht="15.75" customFormat="1" customHeight="1" s="41">
      <c r="B6474" s="416" t="inlineStr">
        <is>
          <t>E02006608</t>
        </is>
      </c>
      <c r="C6474" s="417" t="inlineStr">
        <is>
          <t>Mid Sussex 005</t>
        </is>
      </c>
      <c r="D6474" s="417" t="inlineStr">
        <is>
          <t>E07000228</t>
        </is>
      </c>
      <c r="E6474" s="417" t="inlineStr">
        <is>
          <t>Mid Sussex</t>
        </is>
      </c>
      <c r="F6474" s="417" t="inlineStr">
        <is>
          <t>South East</t>
        </is>
      </c>
      <c r="G6474" s="380" t="inlineStr">
        <is>
          <t>RT Rural</t>
        </is>
      </c>
      <c r="H6474" s="413" t="inlineStr">
        <is>
          <t>Rural</t>
        </is>
      </c>
    </row>
    <row r="6475" ht="15.75" customFormat="1" customHeight="1" s="41">
      <c r="B6475" s="416" t="inlineStr">
        <is>
          <t>E02006609</t>
        </is>
      </c>
      <c r="C6475" s="417" t="inlineStr">
        <is>
          <t>Mid Sussex 006</t>
        </is>
      </c>
      <c r="D6475" s="417" t="inlineStr">
        <is>
          <t>E07000228</t>
        </is>
      </c>
      <c r="E6475" s="417" t="inlineStr">
        <is>
          <t>Mid Sussex</t>
        </is>
      </c>
      <c r="F6475" s="417" t="inlineStr">
        <is>
          <t>South East</t>
        </is>
      </c>
      <c r="G6475" s="380" t="inlineStr">
        <is>
          <t>RT Rural</t>
        </is>
      </c>
      <c r="H6475" s="413" t="inlineStr">
        <is>
          <t>Rural</t>
        </is>
      </c>
    </row>
    <row r="6476" ht="15.75" customFormat="1" customHeight="1" s="41">
      <c r="B6476" s="416" t="inlineStr">
        <is>
          <t>E02006610</t>
        </is>
      </c>
      <c r="C6476" s="417" t="inlineStr">
        <is>
          <t>Mid Sussex 007</t>
        </is>
      </c>
      <c r="D6476" s="417" t="inlineStr">
        <is>
          <t>E07000228</t>
        </is>
      </c>
      <c r="E6476" s="417" t="inlineStr">
        <is>
          <t>Mid Sussex</t>
        </is>
      </c>
      <c r="F6476" s="417" t="inlineStr">
        <is>
          <t>South East</t>
        </is>
      </c>
      <c r="G6476" s="380" t="inlineStr">
        <is>
          <t>RT Rural</t>
        </is>
      </c>
      <c r="H6476" s="413" t="inlineStr">
        <is>
          <t>Rural</t>
        </is>
      </c>
    </row>
    <row r="6477" ht="15.75" customFormat="1" customHeight="1" s="41">
      <c r="B6477" s="416" t="inlineStr">
        <is>
          <t>E02006611</t>
        </is>
      </c>
      <c r="C6477" s="417" t="inlineStr">
        <is>
          <t>Mid Sussex 008</t>
        </is>
      </c>
      <c r="D6477" s="417" t="inlineStr">
        <is>
          <t>E07000228</t>
        </is>
      </c>
      <c r="E6477" s="417" t="inlineStr">
        <is>
          <t>Mid Sussex</t>
        </is>
      </c>
      <c r="F6477" s="417" t="inlineStr">
        <is>
          <t>South East</t>
        </is>
      </c>
      <c r="G6477" s="380" t="inlineStr">
        <is>
          <t>RT Urban Medium</t>
        </is>
      </c>
      <c r="H6477" s="413" t="inlineStr">
        <is>
          <t>Other Urban</t>
        </is>
      </c>
    </row>
    <row r="6478" ht="15.75" customFormat="1" customHeight="1" s="41">
      <c r="B6478" s="416" t="inlineStr">
        <is>
          <t>E02006612</t>
        </is>
      </c>
      <c r="C6478" s="417" t="inlineStr">
        <is>
          <t>Mid Sussex 009</t>
        </is>
      </c>
      <c r="D6478" s="417" t="inlineStr">
        <is>
          <t>E07000228</t>
        </is>
      </c>
      <c r="E6478" s="417" t="inlineStr">
        <is>
          <t>Mid Sussex</t>
        </is>
      </c>
      <c r="F6478" s="417" t="inlineStr">
        <is>
          <t>South East</t>
        </is>
      </c>
      <c r="G6478" s="380" t="inlineStr">
        <is>
          <t>RT Urban Medium</t>
        </is>
      </c>
      <c r="H6478" s="413" t="inlineStr">
        <is>
          <t>Other Urban</t>
        </is>
      </c>
    </row>
    <row r="6479" ht="15.75" customFormat="1" customHeight="1" s="41">
      <c r="B6479" s="416" t="inlineStr">
        <is>
          <t>E02006613</t>
        </is>
      </c>
      <c r="C6479" s="417" t="inlineStr">
        <is>
          <t>Mid Sussex 010</t>
        </is>
      </c>
      <c r="D6479" s="417" t="inlineStr">
        <is>
          <t>E07000228</t>
        </is>
      </c>
      <c r="E6479" s="417" t="inlineStr">
        <is>
          <t>Mid Sussex</t>
        </is>
      </c>
      <c r="F6479" s="417" t="inlineStr">
        <is>
          <t>South East</t>
        </is>
      </c>
      <c r="G6479" s="380" t="inlineStr">
        <is>
          <t>RT Urban Medium</t>
        </is>
      </c>
      <c r="H6479" s="413" t="inlineStr">
        <is>
          <t>Other Urban</t>
        </is>
      </c>
    </row>
    <row r="6480" ht="15.75" customFormat="1" customHeight="1" s="41">
      <c r="B6480" s="416" t="inlineStr">
        <is>
          <t>E02006614</t>
        </is>
      </c>
      <c r="C6480" s="417" t="inlineStr">
        <is>
          <t>Mid Sussex 011</t>
        </is>
      </c>
      <c r="D6480" s="417" t="inlineStr">
        <is>
          <t>E07000228</t>
        </is>
      </c>
      <c r="E6480" s="417" t="inlineStr">
        <is>
          <t>Mid Sussex</t>
        </is>
      </c>
      <c r="F6480" s="417" t="inlineStr">
        <is>
          <t>South East</t>
        </is>
      </c>
      <c r="G6480" s="380" t="inlineStr">
        <is>
          <t>RT Rural</t>
        </is>
      </c>
      <c r="H6480" s="413" t="inlineStr">
        <is>
          <t>Rural</t>
        </is>
      </c>
    </row>
    <row r="6481" ht="15.75" customFormat="1" customHeight="1" s="41">
      <c r="B6481" s="416" t="inlineStr">
        <is>
          <t>E02006615</t>
        </is>
      </c>
      <c r="C6481" s="417" t="inlineStr">
        <is>
          <t>Mid Sussex 012</t>
        </is>
      </c>
      <c r="D6481" s="417" t="inlineStr">
        <is>
          <t>E07000228</t>
        </is>
      </c>
      <c r="E6481" s="417" t="inlineStr">
        <is>
          <t>Mid Sussex</t>
        </is>
      </c>
      <c r="F6481" s="417" t="inlineStr">
        <is>
          <t>South East</t>
        </is>
      </c>
      <c r="G6481" s="380" t="inlineStr">
        <is>
          <t>RT Urban Medium</t>
        </is>
      </c>
      <c r="H6481" s="413" t="inlineStr">
        <is>
          <t>Other Urban</t>
        </is>
      </c>
    </row>
    <row r="6482" ht="15.75" customFormat="1" customHeight="1" s="41">
      <c r="B6482" s="416" t="inlineStr">
        <is>
          <t>E02006616</t>
        </is>
      </c>
      <c r="C6482" s="417" t="inlineStr">
        <is>
          <t>Mid Sussex 013</t>
        </is>
      </c>
      <c r="D6482" s="417" t="inlineStr">
        <is>
          <t>E07000228</t>
        </is>
      </c>
      <c r="E6482" s="417" t="inlineStr">
        <is>
          <t>Mid Sussex</t>
        </is>
      </c>
      <c r="F6482" s="417" t="inlineStr">
        <is>
          <t>South East</t>
        </is>
      </c>
      <c r="G6482" s="380" t="inlineStr">
        <is>
          <t>RT Urban Medium</t>
        </is>
      </c>
      <c r="H6482" s="413" t="inlineStr">
        <is>
          <t>Other Urban</t>
        </is>
      </c>
    </row>
    <row r="6483" ht="15.75" customFormat="1" customHeight="1" s="41">
      <c r="B6483" s="416" t="inlineStr">
        <is>
          <t>E02006617</t>
        </is>
      </c>
      <c r="C6483" s="417" t="inlineStr">
        <is>
          <t>Mid Sussex 014</t>
        </is>
      </c>
      <c r="D6483" s="417" t="inlineStr">
        <is>
          <t>E07000228</t>
        </is>
      </c>
      <c r="E6483" s="417" t="inlineStr">
        <is>
          <t>Mid Sussex</t>
        </is>
      </c>
      <c r="F6483" s="417" t="inlineStr">
        <is>
          <t>South East</t>
        </is>
      </c>
      <c r="G6483" s="380" t="inlineStr">
        <is>
          <t>RT Urban Medium</t>
        </is>
      </c>
      <c r="H6483" s="413" t="inlineStr">
        <is>
          <t>Other Urban</t>
        </is>
      </c>
    </row>
    <row r="6484" ht="15.75" customFormat="1" customHeight="1" s="41">
      <c r="B6484" s="416" t="inlineStr">
        <is>
          <t>E02006618</t>
        </is>
      </c>
      <c r="C6484" s="417" t="inlineStr">
        <is>
          <t>Mid Sussex 015</t>
        </is>
      </c>
      <c r="D6484" s="417" t="inlineStr">
        <is>
          <t>E07000228</t>
        </is>
      </c>
      <c r="E6484" s="417" t="inlineStr">
        <is>
          <t>Mid Sussex</t>
        </is>
      </c>
      <c r="F6484" s="417" t="inlineStr">
        <is>
          <t>South East</t>
        </is>
      </c>
      <c r="G6484" s="380" t="inlineStr">
        <is>
          <t>RT Urban Medium</t>
        </is>
      </c>
      <c r="H6484" s="413" t="inlineStr">
        <is>
          <t>Other Urban</t>
        </is>
      </c>
    </row>
    <row r="6485" ht="15.75" customFormat="1" customHeight="1" s="41">
      <c r="B6485" s="416" t="inlineStr">
        <is>
          <t>E02006619</t>
        </is>
      </c>
      <c r="C6485" s="417" t="inlineStr">
        <is>
          <t>Mid Sussex 016</t>
        </is>
      </c>
      <c r="D6485" s="417" t="inlineStr">
        <is>
          <t>E07000228</t>
        </is>
      </c>
      <c r="E6485" s="417" t="inlineStr">
        <is>
          <t>Mid Sussex</t>
        </is>
      </c>
      <c r="F6485" s="417" t="inlineStr">
        <is>
          <t>South East</t>
        </is>
      </c>
      <c r="G6485" s="380" t="inlineStr">
        <is>
          <t>RT Rural</t>
        </is>
      </c>
      <c r="H6485" s="413" t="inlineStr">
        <is>
          <t>Rural</t>
        </is>
      </c>
    </row>
    <row r="6486" ht="15.75" customFormat="1" customHeight="1" s="41">
      <c r="B6486" s="416" t="inlineStr">
        <is>
          <t>E02006620</t>
        </is>
      </c>
      <c r="C6486" s="417" t="inlineStr">
        <is>
          <t>Mid Sussex 017</t>
        </is>
      </c>
      <c r="D6486" s="417" t="inlineStr">
        <is>
          <t>E07000228</t>
        </is>
      </c>
      <c r="E6486" s="417" t="inlineStr">
        <is>
          <t>Mid Sussex</t>
        </is>
      </c>
      <c r="F6486" s="417" t="inlineStr">
        <is>
          <t>South East</t>
        </is>
      </c>
      <c r="G6486" s="380" t="inlineStr">
        <is>
          <t>RT Rural</t>
        </is>
      </c>
      <c r="H6486" s="413" t="inlineStr">
        <is>
          <t>Rural</t>
        </is>
      </c>
    </row>
    <row r="6487" ht="15.75" customFormat="1" customHeight="1" s="41">
      <c r="B6487" s="416" t="inlineStr">
        <is>
          <t>E02006621</t>
        </is>
      </c>
      <c r="C6487" s="417" t="inlineStr">
        <is>
          <t>Worthing 001</t>
        </is>
      </c>
      <c r="D6487" s="417" t="inlineStr">
        <is>
          <t>E07000229</t>
        </is>
      </c>
      <c r="E6487" s="417" t="inlineStr">
        <is>
          <t>Worthing</t>
        </is>
      </c>
      <c r="F6487" s="417" t="inlineStr">
        <is>
          <t>South East</t>
        </is>
      </c>
      <c r="G6487" s="380" t="inlineStr">
        <is>
          <t>RT Urban Big</t>
        </is>
      </c>
      <c r="H6487" s="413" t="inlineStr">
        <is>
          <t>Other Urban</t>
        </is>
      </c>
    </row>
    <row r="6488" ht="15.75" customFormat="1" customHeight="1" s="41">
      <c r="B6488" s="416" t="inlineStr">
        <is>
          <t>E02006622</t>
        </is>
      </c>
      <c r="C6488" s="417" t="inlineStr">
        <is>
          <t>Worthing 002</t>
        </is>
      </c>
      <c r="D6488" s="417" t="inlineStr">
        <is>
          <t>E07000229</t>
        </is>
      </c>
      <c r="E6488" s="417" t="inlineStr">
        <is>
          <t>Worthing</t>
        </is>
      </c>
      <c r="F6488" s="417" t="inlineStr">
        <is>
          <t>South East</t>
        </is>
      </c>
      <c r="G6488" s="380" t="inlineStr">
        <is>
          <t>RT Urban Big</t>
        </is>
      </c>
      <c r="H6488" s="413" t="inlineStr">
        <is>
          <t>Other Urban</t>
        </is>
      </c>
    </row>
    <row r="6489" ht="15.75" customFormat="1" customHeight="1" s="41">
      <c r="B6489" s="416" t="inlineStr">
        <is>
          <t>E02006623</t>
        </is>
      </c>
      <c r="C6489" s="417" t="inlineStr">
        <is>
          <t>Worthing 003</t>
        </is>
      </c>
      <c r="D6489" s="417" t="inlineStr">
        <is>
          <t>E07000229</t>
        </is>
      </c>
      <c r="E6489" s="417" t="inlineStr">
        <is>
          <t>Worthing</t>
        </is>
      </c>
      <c r="F6489" s="417" t="inlineStr">
        <is>
          <t>South East</t>
        </is>
      </c>
      <c r="G6489" s="380" t="inlineStr">
        <is>
          <t>RT Urban Big</t>
        </is>
      </c>
      <c r="H6489" s="413" t="inlineStr">
        <is>
          <t>Other Urban</t>
        </is>
      </c>
    </row>
    <row r="6490" ht="15.75" customFormat="1" customHeight="1" s="41">
      <c r="B6490" s="416" t="inlineStr">
        <is>
          <t>E02006624</t>
        </is>
      </c>
      <c r="C6490" s="417" t="inlineStr">
        <is>
          <t>Worthing 004</t>
        </is>
      </c>
      <c r="D6490" s="417" t="inlineStr">
        <is>
          <t>E07000229</t>
        </is>
      </c>
      <c r="E6490" s="417" t="inlineStr">
        <is>
          <t>Worthing</t>
        </is>
      </c>
      <c r="F6490" s="417" t="inlineStr">
        <is>
          <t>South East</t>
        </is>
      </c>
      <c r="G6490" s="380" t="inlineStr">
        <is>
          <t>RT Urban Big</t>
        </is>
      </c>
      <c r="H6490" s="413" t="inlineStr">
        <is>
          <t>Other Urban</t>
        </is>
      </c>
    </row>
    <row r="6491" ht="15.75" customFormat="1" customHeight="1" s="41">
      <c r="B6491" s="416" t="inlineStr">
        <is>
          <t>E02006625</t>
        </is>
      </c>
      <c r="C6491" s="417" t="inlineStr">
        <is>
          <t>Worthing 005</t>
        </is>
      </c>
      <c r="D6491" s="417" t="inlineStr">
        <is>
          <t>E07000229</t>
        </is>
      </c>
      <c r="E6491" s="417" t="inlineStr">
        <is>
          <t>Worthing</t>
        </is>
      </c>
      <c r="F6491" s="417" t="inlineStr">
        <is>
          <t>South East</t>
        </is>
      </c>
      <c r="G6491" s="380" t="inlineStr">
        <is>
          <t>RT Urban Big</t>
        </is>
      </c>
      <c r="H6491" s="413" t="inlineStr">
        <is>
          <t>Other Urban</t>
        </is>
      </c>
    </row>
    <row r="6492" ht="15.75" customFormat="1" customHeight="1" s="41">
      <c r="B6492" s="416" t="inlineStr">
        <is>
          <t>E02006626</t>
        </is>
      </c>
      <c r="C6492" s="417" t="inlineStr">
        <is>
          <t>Worthing 006</t>
        </is>
      </c>
      <c r="D6492" s="417" t="inlineStr">
        <is>
          <t>E07000229</t>
        </is>
      </c>
      <c r="E6492" s="417" t="inlineStr">
        <is>
          <t>Worthing</t>
        </is>
      </c>
      <c r="F6492" s="417" t="inlineStr">
        <is>
          <t>South East</t>
        </is>
      </c>
      <c r="G6492" s="380" t="inlineStr">
        <is>
          <t>RT Urban Big</t>
        </is>
      </c>
      <c r="H6492" s="413" t="inlineStr">
        <is>
          <t>Other Urban</t>
        </is>
      </c>
    </row>
    <row r="6493" ht="15.75" customFormat="1" customHeight="1" s="41">
      <c r="B6493" s="416" t="inlineStr">
        <is>
          <t>E02006627</t>
        </is>
      </c>
      <c r="C6493" s="417" t="inlineStr">
        <is>
          <t>Worthing 007</t>
        </is>
      </c>
      <c r="D6493" s="417" t="inlineStr">
        <is>
          <t>E07000229</t>
        </is>
      </c>
      <c r="E6493" s="417" t="inlineStr">
        <is>
          <t>Worthing</t>
        </is>
      </c>
      <c r="F6493" s="417" t="inlineStr">
        <is>
          <t>South East</t>
        </is>
      </c>
      <c r="G6493" s="380" t="inlineStr">
        <is>
          <t>RT Urban Big</t>
        </is>
      </c>
      <c r="H6493" s="413" t="inlineStr">
        <is>
          <t>Other Urban</t>
        </is>
      </c>
    </row>
    <row r="6494" ht="15.75" customFormat="1" customHeight="1" s="41">
      <c r="B6494" s="416" t="inlineStr">
        <is>
          <t>E02006628</t>
        </is>
      </c>
      <c r="C6494" s="417" t="inlineStr">
        <is>
          <t>Worthing 008</t>
        </is>
      </c>
      <c r="D6494" s="417" t="inlineStr">
        <is>
          <t>E07000229</t>
        </is>
      </c>
      <c r="E6494" s="417" t="inlineStr">
        <is>
          <t>Worthing</t>
        </is>
      </c>
      <c r="F6494" s="417" t="inlineStr">
        <is>
          <t>South East</t>
        </is>
      </c>
      <c r="G6494" s="380" t="inlineStr">
        <is>
          <t>RT Urban Big</t>
        </is>
      </c>
      <c r="H6494" s="413" t="inlineStr">
        <is>
          <t>Other Urban</t>
        </is>
      </c>
    </row>
    <row r="6495" ht="15.75" customFormat="1" customHeight="1" s="41">
      <c r="B6495" s="416" t="inlineStr">
        <is>
          <t>E02006629</t>
        </is>
      </c>
      <c r="C6495" s="417" t="inlineStr">
        <is>
          <t>Worthing 009</t>
        </is>
      </c>
      <c r="D6495" s="417" t="inlineStr">
        <is>
          <t>E07000229</t>
        </is>
      </c>
      <c r="E6495" s="417" t="inlineStr">
        <is>
          <t>Worthing</t>
        </is>
      </c>
      <c r="F6495" s="417" t="inlineStr">
        <is>
          <t>South East</t>
        </is>
      </c>
      <c r="G6495" s="380" t="inlineStr">
        <is>
          <t>RT Urban Big</t>
        </is>
      </c>
      <c r="H6495" s="413" t="inlineStr">
        <is>
          <t>Other Urban</t>
        </is>
      </c>
    </row>
    <row r="6496" ht="15.75" customFormat="1" customHeight="1" s="41">
      <c r="B6496" s="416" t="inlineStr">
        <is>
          <t>E02006630</t>
        </is>
      </c>
      <c r="C6496" s="417" t="inlineStr">
        <is>
          <t>Worthing 010</t>
        </is>
      </c>
      <c r="D6496" s="417" t="inlineStr">
        <is>
          <t>E07000229</t>
        </is>
      </c>
      <c r="E6496" s="417" t="inlineStr">
        <is>
          <t>Worthing</t>
        </is>
      </c>
      <c r="F6496" s="417" t="inlineStr">
        <is>
          <t>South East</t>
        </is>
      </c>
      <c r="G6496" s="380" t="inlineStr">
        <is>
          <t>RT Urban Big</t>
        </is>
      </c>
      <c r="H6496" s="413" t="inlineStr">
        <is>
          <t>Other Urban</t>
        </is>
      </c>
    </row>
    <row r="6497" ht="15.75" customFormat="1" customHeight="1" s="41">
      <c r="B6497" s="416" t="inlineStr">
        <is>
          <t>E02006631</t>
        </is>
      </c>
      <c r="C6497" s="417" t="inlineStr">
        <is>
          <t>Worthing 011</t>
        </is>
      </c>
      <c r="D6497" s="417" t="inlineStr">
        <is>
          <t>E07000229</t>
        </is>
      </c>
      <c r="E6497" s="417" t="inlineStr">
        <is>
          <t>Worthing</t>
        </is>
      </c>
      <c r="F6497" s="417" t="inlineStr">
        <is>
          <t>South East</t>
        </is>
      </c>
      <c r="G6497" s="380" t="inlineStr">
        <is>
          <t>RT Urban Big</t>
        </is>
      </c>
      <c r="H6497" s="413" t="inlineStr">
        <is>
          <t>Other Urban</t>
        </is>
      </c>
    </row>
    <row r="6498" ht="15.75" customFormat="1" customHeight="1" s="41">
      <c r="B6498" s="416" t="inlineStr">
        <is>
          <t>E02006632</t>
        </is>
      </c>
      <c r="C6498" s="417" t="inlineStr">
        <is>
          <t>Worthing 012</t>
        </is>
      </c>
      <c r="D6498" s="417" t="inlineStr">
        <is>
          <t>E07000229</t>
        </is>
      </c>
      <c r="E6498" s="417" t="inlineStr">
        <is>
          <t>Worthing</t>
        </is>
      </c>
      <c r="F6498" s="417" t="inlineStr">
        <is>
          <t>South East</t>
        </is>
      </c>
      <c r="G6498" s="380" t="inlineStr">
        <is>
          <t>RT Urban Big</t>
        </is>
      </c>
      <c r="H6498" s="413" t="inlineStr">
        <is>
          <t>Other Urban</t>
        </is>
      </c>
    </row>
    <row r="6499" ht="15.75" customFormat="1" customHeight="1" s="41">
      <c r="B6499" s="416" t="inlineStr">
        <is>
          <t>E02006633</t>
        </is>
      </c>
      <c r="C6499" s="417" t="inlineStr">
        <is>
          <t>Worthing 013</t>
        </is>
      </c>
      <c r="D6499" s="417" t="inlineStr">
        <is>
          <t>E07000229</t>
        </is>
      </c>
      <c r="E6499" s="417" t="inlineStr">
        <is>
          <t>Worthing</t>
        </is>
      </c>
      <c r="F6499" s="417" t="inlineStr">
        <is>
          <t>South East</t>
        </is>
      </c>
      <c r="G6499" s="380" t="inlineStr">
        <is>
          <t>RT Urban Big</t>
        </is>
      </c>
      <c r="H6499" s="413" t="inlineStr">
        <is>
          <t>Other Urban</t>
        </is>
      </c>
    </row>
    <row r="6500" ht="15.75" customFormat="1" customHeight="1" s="41">
      <c r="B6500" s="416" t="inlineStr">
        <is>
          <t>E02006634</t>
        </is>
      </c>
      <c r="C6500" s="417" t="inlineStr">
        <is>
          <t>Wiltshire 012</t>
        </is>
      </c>
      <c r="D6500" s="417" t="inlineStr">
        <is>
          <t>E06000054</t>
        </is>
      </c>
      <c r="E6500" s="417" t="inlineStr">
        <is>
          <t>Wiltshire</t>
        </is>
      </c>
      <c r="F6500" s="417" t="inlineStr">
        <is>
          <t>South West</t>
        </is>
      </c>
      <c r="G6500" s="380" t="inlineStr">
        <is>
          <t>RT Rural</t>
        </is>
      </c>
      <c r="H6500" s="413" t="inlineStr">
        <is>
          <t>Rural</t>
        </is>
      </c>
    </row>
    <row r="6501" ht="15.75" customFormat="1" customHeight="1" s="41">
      <c r="B6501" s="416" t="inlineStr">
        <is>
          <t>E02006635</t>
        </is>
      </c>
      <c r="C6501" s="417" t="inlineStr">
        <is>
          <t>Wiltshire 019</t>
        </is>
      </c>
      <c r="D6501" s="417" t="inlineStr">
        <is>
          <t>E06000054</t>
        </is>
      </c>
      <c r="E6501" s="417" t="inlineStr">
        <is>
          <t>Wiltshire</t>
        </is>
      </c>
      <c r="F6501" s="417" t="inlineStr">
        <is>
          <t>South West</t>
        </is>
      </c>
      <c r="G6501" s="380" t="inlineStr">
        <is>
          <t>RT Rural</t>
        </is>
      </c>
      <c r="H6501" s="413" t="inlineStr">
        <is>
          <t>Rural</t>
        </is>
      </c>
    </row>
    <row r="6502" ht="15.75" customFormat="1" customHeight="1" s="41">
      <c r="B6502" s="416" t="inlineStr">
        <is>
          <t>E02006636</t>
        </is>
      </c>
      <c r="C6502" s="417" t="inlineStr">
        <is>
          <t>Wiltshire 024</t>
        </is>
      </c>
      <c r="D6502" s="417" t="inlineStr">
        <is>
          <t>E06000054</t>
        </is>
      </c>
      <c r="E6502" s="417" t="inlineStr">
        <is>
          <t>Wiltshire</t>
        </is>
      </c>
      <c r="F6502" s="417" t="inlineStr">
        <is>
          <t>South West</t>
        </is>
      </c>
      <c r="G6502" s="380" t="inlineStr">
        <is>
          <t>RT Rural</t>
        </is>
      </c>
      <c r="H6502" s="413" t="inlineStr">
        <is>
          <t>Rural</t>
        </is>
      </c>
    </row>
    <row r="6503" ht="15.75" customFormat="1" customHeight="1" s="41">
      <c r="B6503" s="416" t="inlineStr">
        <is>
          <t>E02006637</t>
        </is>
      </c>
      <c r="C6503" s="417" t="inlineStr">
        <is>
          <t>Wiltshire 025</t>
        </is>
      </c>
      <c r="D6503" s="417" t="inlineStr">
        <is>
          <t>E06000054</t>
        </is>
      </c>
      <c r="E6503" s="417" t="inlineStr">
        <is>
          <t>Wiltshire</t>
        </is>
      </c>
      <c r="F6503" s="417" t="inlineStr">
        <is>
          <t>South West</t>
        </is>
      </c>
      <c r="G6503" s="380" t="inlineStr">
        <is>
          <t>RT Urban Small</t>
        </is>
      </c>
      <c r="H6503" s="413" t="inlineStr">
        <is>
          <t>Other Urban</t>
        </is>
      </c>
    </row>
    <row r="6504" ht="15.75" customFormat="1" customHeight="1" s="41">
      <c r="B6504" s="416" t="inlineStr">
        <is>
          <t>E02006638</t>
        </is>
      </c>
      <c r="C6504" s="417" t="inlineStr">
        <is>
          <t>Wiltshire 026</t>
        </is>
      </c>
      <c r="D6504" s="417" t="inlineStr">
        <is>
          <t>E06000054</t>
        </is>
      </c>
      <c r="E6504" s="417" t="inlineStr">
        <is>
          <t>Wiltshire</t>
        </is>
      </c>
      <c r="F6504" s="417" t="inlineStr">
        <is>
          <t>South West</t>
        </is>
      </c>
      <c r="G6504" s="380" t="inlineStr">
        <is>
          <t>RT Urban Small</t>
        </is>
      </c>
      <c r="H6504" s="413" t="inlineStr">
        <is>
          <t>Other Urban</t>
        </is>
      </c>
    </row>
    <row r="6505" ht="15.75" customFormat="1" customHeight="1" s="41">
      <c r="B6505" s="416" t="inlineStr">
        <is>
          <t>E02006639</t>
        </is>
      </c>
      <c r="C6505" s="417" t="inlineStr">
        <is>
          <t>Wiltshire 028</t>
        </is>
      </c>
      <c r="D6505" s="417" t="inlineStr">
        <is>
          <t>E06000054</t>
        </is>
      </c>
      <c r="E6505" s="417" t="inlineStr">
        <is>
          <t>Wiltshire</t>
        </is>
      </c>
      <c r="F6505" s="417" t="inlineStr">
        <is>
          <t>South West</t>
        </is>
      </c>
      <c r="G6505" s="380" t="inlineStr">
        <is>
          <t>RT Rural</t>
        </is>
      </c>
      <c r="H6505" s="413" t="inlineStr">
        <is>
          <t>Rural</t>
        </is>
      </c>
    </row>
    <row r="6506" ht="15.75" customFormat="1" customHeight="1" s="41">
      <c r="B6506" s="416" t="inlineStr">
        <is>
          <t>E02006640</t>
        </is>
      </c>
      <c r="C6506" s="417" t="inlineStr">
        <is>
          <t>Wiltshire 029</t>
        </is>
      </c>
      <c r="D6506" s="417" t="inlineStr">
        <is>
          <t>E06000054</t>
        </is>
      </c>
      <c r="E6506" s="417" t="inlineStr">
        <is>
          <t>Wiltshire</t>
        </is>
      </c>
      <c r="F6506" s="417" t="inlineStr">
        <is>
          <t>South West</t>
        </is>
      </c>
      <c r="G6506" s="380" t="inlineStr">
        <is>
          <t>RT Rural</t>
        </is>
      </c>
      <c r="H6506" s="413" t="inlineStr">
        <is>
          <t>Rural</t>
        </is>
      </c>
    </row>
    <row r="6507" ht="15.75" customFormat="1" customHeight="1" s="41">
      <c r="B6507" s="416" t="inlineStr">
        <is>
          <t>E02006641</t>
        </is>
      </c>
      <c r="C6507" s="417" t="inlineStr">
        <is>
          <t>Wiltshire 034</t>
        </is>
      </c>
      <c r="D6507" s="417" t="inlineStr">
        <is>
          <t>E06000054</t>
        </is>
      </c>
      <c r="E6507" s="417" t="inlineStr">
        <is>
          <t>Wiltshire</t>
        </is>
      </c>
      <c r="F6507" s="417" t="inlineStr">
        <is>
          <t>South West</t>
        </is>
      </c>
      <c r="G6507" s="380" t="inlineStr">
        <is>
          <t>RT Rural</t>
        </is>
      </c>
      <c r="H6507" s="413" t="inlineStr">
        <is>
          <t>Rural</t>
        </is>
      </c>
    </row>
    <row r="6508" ht="15.75" customFormat="1" customHeight="1" s="41">
      <c r="B6508" s="416" t="inlineStr">
        <is>
          <t>E02006642</t>
        </is>
      </c>
      <c r="C6508" s="417" t="inlineStr">
        <is>
          <t>Wiltshire 038</t>
        </is>
      </c>
      <c r="D6508" s="417" t="inlineStr">
        <is>
          <t>E06000054</t>
        </is>
      </c>
      <c r="E6508" s="417" t="inlineStr">
        <is>
          <t>Wiltshire</t>
        </is>
      </c>
      <c r="F6508" s="417" t="inlineStr">
        <is>
          <t>South West</t>
        </is>
      </c>
      <c r="G6508" s="380" t="inlineStr">
        <is>
          <t>RT Rural</t>
        </is>
      </c>
      <c r="H6508" s="413" t="inlineStr">
        <is>
          <t>Rural</t>
        </is>
      </c>
    </row>
    <row r="6509" ht="15.75" customFormat="1" customHeight="1" s="41">
      <c r="B6509" s="416" t="inlineStr">
        <is>
          <t>E02006643</t>
        </is>
      </c>
      <c r="C6509" s="417" t="inlineStr">
        <is>
          <t>Wiltshire 041</t>
        </is>
      </c>
      <c r="D6509" s="417" t="inlineStr">
        <is>
          <t>E06000054</t>
        </is>
      </c>
      <c r="E6509" s="417" t="inlineStr">
        <is>
          <t>Wiltshire</t>
        </is>
      </c>
      <c r="F6509" s="417" t="inlineStr">
        <is>
          <t>South West</t>
        </is>
      </c>
      <c r="G6509" s="380" t="inlineStr">
        <is>
          <t>RT Rural</t>
        </is>
      </c>
      <c r="H6509" s="413" t="inlineStr">
        <is>
          <t>Rural</t>
        </is>
      </c>
    </row>
    <row r="6510" ht="15.75" customFormat="1" customHeight="1" s="41">
      <c r="B6510" s="416" t="inlineStr">
        <is>
          <t>E02006644</t>
        </is>
      </c>
      <c r="C6510" s="417" t="inlineStr">
        <is>
          <t>Wiltshire 001</t>
        </is>
      </c>
      <c r="D6510" s="417" t="inlineStr">
        <is>
          <t>E06000054</t>
        </is>
      </c>
      <c r="E6510" s="417" t="inlineStr">
        <is>
          <t>Wiltshire</t>
        </is>
      </c>
      <c r="F6510" s="417" t="inlineStr">
        <is>
          <t>South West</t>
        </is>
      </c>
      <c r="G6510" s="380" t="inlineStr">
        <is>
          <t>RT Rural</t>
        </is>
      </c>
      <c r="H6510" s="413" t="inlineStr">
        <is>
          <t>Rural</t>
        </is>
      </c>
    </row>
    <row r="6511" ht="15.75" customFormat="1" customHeight="1" s="41">
      <c r="B6511" s="416" t="inlineStr">
        <is>
          <t>E02006645</t>
        </is>
      </c>
      <c r="C6511" s="417" t="inlineStr">
        <is>
          <t>Wiltshire 002</t>
        </is>
      </c>
      <c r="D6511" s="417" t="inlineStr">
        <is>
          <t>E06000054</t>
        </is>
      </c>
      <c r="E6511" s="417" t="inlineStr">
        <is>
          <t>Wiltshire</t>
        </is>
      </c>
      <c r="F6511" s="417" t="inlineStr">
        <is>
          <t>South West</t>
        </is>
      </c>
      <c r="G6511" s="380" t="inlineStr">
        <is>
          <t>RT Rural</t>
        </is>
      </c>
      <c r="H6511" s="413" t="inlineStr">
        <is>
          <t>Rural</t>
        </is>
      </c>
    </row>
    <row r="6512" ht="15.75" customFormat="1" customHeight="1" s="41">
      <c r="B6512" s="416" t="inlineStr">
        <is>
          <t>E02006646</t>
        </is>
      </c>
      <c r="C6512" s="417" t="inlineStr">
        <is>
          <t>Wiltshire 003</t>
        </is>
      </c>
      <c r="D6512" s="417" t="inlineStr">
        <is>
          <t>E06000054</t>
        </is>
      </c>
      <c r="E6512" s="417" t="inlineStr">
        <is>
          <t>Wiltshire</t>
        </is>
      </c>
      <c r="F6512" s="417" t="inlineStr">
        <is>
          <t>South West</t>
        </is>
      </c>
      <c r="G6512" s="380" t="inlineStr">
        <is>
          <t>RT Rural</t>
        </is>
      </c>
      <c r="H6512" s="413" t="inlineStr">
        <is>
          <t>Rural</t>
        </is>
      </c>
    </row>
    <row r="6513" ht="15.75" customFormat="1" customHeight="1" s="41">
      <c r="B6513" s="416" t="inlineStr">
        <is>
          <t>E02006647</t>
        </is>
      </c>
      <c r="C6513" s="417" t="inlineStr">
        <is>
          <t>Wiltshire 004</t>
        </is>
      </c>
      <c r="D6513" s="417" t="inlineStr">
        <is>
          <t>E06000054</t>
        </is>
      </c>
      <c r="E6513" s="417" t="inlineStr">
        <is>
          <t>Wiltshire</t>
        </is>
      </c>
      <c r="F6513" s="417" t="inlineStr">
        <is>
          <t>South West</t>
        </is>
      </c>
      <c r="G6513" s="380" t="inlineStr">
        <is>
          <t>RT Rural</t>
        </is>
      </c>
      <c r="H6513" s="413" t="inlineStr">
        <is>
          <t>Rural</t>
        </is>
      </c>
    </row>
    <row r="6514" ht="15.75" customFormat="1" customHeight="1" s="41">
      <c r="B6514" s="416" t="inlineStr">
        <is>
          <t>E02006648</t>
        </is>
      </c>
      <c r="C6514" s="417" t="inlineStr">
        <is>
          <t>Wiltshire 005</t>
        </is>
      </c>
      <c r="D6514" s="417" t="inlineStr">
        <is>
          <t>E06000054</t>
        </is>
      </c>
      <c r="E6514" s="417" t="inlineStr">
        <is>
          <t>Wiltshire</t>
        </is>
      </c>
      <c r="F6514" s="417" t="inlineStr">
        <is>
          <t>South West</t>
        </is>
      </c>
      <c r="G6514" s="380" t="inlineStr">
        <is>
          <t>RT Rural</t>
        </is>
      </c>
      <c r="H6514" s="413" t="inlineStr">
        <is>
          <t>Rural</t>
        </is>
      </c>
    </row>
    <row r="6515" ht="15.75" customFormat="1" customHeight="1" s="41">
      <c r="B6515" s="416" t="inlineStr">
        <is>
          <t>E02006649</t>
        </is>
      </c>
      <c r="C6515" s="417" t="inlineStr">
        <is>
          <t>Wiltshire 006</t>
        </is>
      </c>
      <c r="D6515" s="417" t="inlineStr">
        <is>
          <t>E06000054</t>
        </is>
      </c>
      <c r="E6515" s="417" t="inlineStr">
        <is>
          <t>Wiltshire</t>
        </is>
      </c>
      <c r="F6515" s="417" t="inlineStr">
        <is>
          <t>South West</t>
        </is>
      </c>
      <c r="G6515" s="380" t="inlineStr">
        <is>
          <t>RT Rural</t>
        </is>
      </c>
      <c r="H6515" s="413" t="inlineStr">
        <is>
          <t>Rural</t>
        </is>
      </c>
    </row>
    <row r="6516" ht="15.75" customFormat="1" customHeight="1" s="41">
      <c r="B6516" s="416" t="inlineStr">
        <is>
          <t>E02006650</t>
        </is>
      </c>
      <c r="C6516" s="417" t="inlineStr">
        <is>
          <t>Wiltshire 007</t>
        </is>
      </c>
      <c r="D6516" s="417" t="inlineStr">
        <is>
          <t>E06000054</t>
        </is>
      </c>
      <c r="E6516" s="417" t="inlineStr">
        <is>
          <t>Wiltshire</t>
        </is>
      </c>
      <c r="F6516" s="417" t="inlineStr">
        <is>
          <t>South West</t>
        </is>
      </c>
      <c r="G6516" s="380" t="inlineStr">
        <is>
          <t>RT Rural</t>
        </is>
      </c>
      <c r="H6516" s="413" t="inlineStr">
        <is>
          <t>Rural</t>
        </is>
      </c>
    </row>
    <row r="6517" ht="15.75" customFormat="1" customHeight="1" s="41">
      <c r="B6517" s="416" t="inlineStr">
        <is>
          <t>E02006651</t>
        </is>
      </c>
      <c r="C6517" s="417" t="inlineStr">
        <is>
          <t>Wiltshire 008</t>
        </is>
      </c>
      <c r="D6517" s="417" t="inlineStr">
        <is>
          <t>E06000054</t>
        </is>
      </c>
      <c r="E6517" s="417" t="inlineStr">
        <is>
          <t>Wiltshire</t>
        </is>
      </c>
      <c r="F6517" s="417" t="inlineStr">
        <is>
          <t>South West</t>
        </is>
      </c>
      <c r="G6517" s="380" t="inlineStr">
        <is>
          <t>RT Rural</t>
        </is>
      </c>
      <c r="H6517" s="413" t="inlineStr">
        <is>
          <t>Rural</t>
        </is>
      </c>
    </row>
    <row r="6518" ht="15.75" customFormat="1" customHeight="1" s="41">
      <c r="B6518" s="416" t="inlineStr">
        <is>
          <t>E02006652</t>
        </is>
      </c>
      <c r="C6518" s="417" t="inlineStr">
        <is>
          <t>Wiltshire 009</t>
        </is>
      </c>
      <c r="D6518" s="417" t="inlineStr">
        <is>
          <t>E06000054</t>
        </is>
      </c>
      <c r="E6518" s="417" t="inlineStr">
        <is>
          <t>Wiltshire</t>
        </is>
      </c>
      <c r="F6518" s="417" t="inlineStr">
        <is>
          <t>South West</t>
        </is>
      </c>
      <c r="G6518" s="380" t="inlineStr">
        <is>
          <t>RT Urban Medium</t>
        </is>
      </c>
      <c r="H6518" s="413" t="inlineStr">
        <is>
          <t>Other Urban</t>
        </is>
      </c>
    </row>
    <row r="6519" ht="15.75" customFormat="1" customHeight="1" s="41">
      <c r="B6519" s="416" t="inlineStr">
        <is>
          <t>E02006653</t>
        </is>
      </c>
      <c r="C6519" s="417" t="inlineStr">
        <is>
          <t>Wiltshire 010</t>
        </is>
      </c>
      <c r="D6519" s="417" t="inlineStr">
        <is>
          <t>E06000054</t>
        </is>
      </c>
      <c r="E6519" s="417" t="inlineStr">
        <is>
          <t>Wiltshire</t>
        </is>
      </c>
      <c r="F6519" s="417" t="inlineStr">
        <is>
          <t>South West</t>
        </is>
      </c>
      <c r="G6519" s="380" t="inlineStr">
        <is>
          <t>RT Urban Medium</t>
        </is>
      </c>
      <c r="H6519" s="413" t="inlineStr">
        <is>
          <t>Other Urban</t>
        </is>
      </c>
    </row>
    <row r="6520" ht="15.75" customFormat="1" customHeight="1" s="41">
      <c r="B6520" s="416" t="inlineStr">
        <is>
          <t>E02006654</t>
        </is>
      </c>
      <c r="C6520" s="417" t="inlineStr">
        <is>
          <t>Wiltshire 011</t>
        </is>
      </c>
      <c r="D6520" s="417" t="inlineStr">
        <is>
          <t>E06000054</t>
        </is>
      </c>
      <c r="E6520" s="417" t="inlineStr">
        <is>
          <t>Wiltshire</t>
        </is>
      </c>
      <c r="F6520" s="417" t="inlineStr">
        <is>
          <t>South West</t>
        </is>
      </c>
      <c r="G6520" s="380" t="inlineStr">
        <is>
          <t>RT Urban Medium</t>
        </is>
      </c>
      <c r="H6520" s="413" t="inlineStr">
        <is>
          <t>Other Urban</t>
        </is>
      </c>
    </row>
    <row r="6521" ht="15.75" customFormat="1" customHeight="1" s="41">
      <c r="B6521" s="416" t="inlineStr">
        <is>
          <t>E02006655</t>
        </is>
      </c>
      <c r="C6521" s="417" t="inlineStr">
        <is>
          <t>Wiltshire 013</t>
        </is>
      </c>
      <c r="D6521" s="417" t="inlineStr">
        <is>
          <t>E06000054</t>
        </is>
      </c>
      <c r="E6521" s="417" t="inlineStr">
        <is>
          <t>Wiltshire</t>
        </is>
      </c>
      <c r="F6521" s="417" t="inlineStr">
        <is>
          <t>South West</t>
        </is>
      </c>
      <c r="G6521" s="380" t="inlineStr">
        <is>
          <t>RT Rural</t>
        </is>
      </c>
      <c r="H6521" s="413" t="inlineStr">
        <is>
          <t>Rural</t>
        </is>
      </c>
    </row>
    <row r="6522" ht="15.75" customFormat="1" customHeight="1" s="41">
      <c r="B6522" s="416" t="inlineStr">
        <is>
          <t>E02006656</t>
        </is>
      </c>
      <c r="C6522" s="417" t="inlineStr">
        <is>
          <t>Wiltshire 014</t>
        </is>
      </c>
      <c r="D6522" s="417" t="inlineStr">
        <is>
          <t>E06000054</t>
        </is>
      </c>
      <c r="E6522" s="417" t="inlineStr">
        <is>
          <t>Wiltshire</t>
        </is>
      </c>
      <c r="F6522" s="417" t="inlineStr">
        <is>
          <t>South West</t>
        </is>
      </c>
      <c r="G6522" s="380" t="inlineStr">
        <is>
          <t>RT Urban Medium</t>
        </is>
      </c>
      <c r="H6522" s="413" t="inlineStr">
        <is>
          <t>Other Urban</t>
        </is>
      </c>
    </row>
    <row r="6523" ht="15.75" customFormat="1" customHeight="1" s="41">
      <c r="B6523" s="416" t="inlineStr">
        <is>
          <t>E02006657</t>
        </is>
      </c>
      <c r="C6523" s="417" t="inlineStr">
        <is>
          <t>Wiltshire 015</t>
        </is>
      </c>
      <c r="D6523" s="417" t="inlineStr">
        <is>
          <t>E06000054</t>
        </is>
      </c>
      <c r="E6523" s="417" t="inlineStr">
        <is>
          <t>Wiltshire</t>
        </is>
      </c>
      <c r="F6523" s="417" t="inlineStr">
        <is>
          <t>South West</t>
        </is>
      </c>
      <c r="G6523" s="380" t="inlineStr">
        <is>
          <t>RT Urban Small</t>
        </is>
      </c>
      <c r="H6523" s="413" t="inlineStr">
        <is>
          <t>Other Urban</t>
        </is>
      </c>
    </row>
    <row r="6524" ht="15.75" customFormat="1" customHeight="1" s="41">
      <c r="B6524" s="416" t="inlineStr">
        <is>
          <t>E02006658</t>
        </is>
      </c>
      <c r="C6524" s="417" t="inlineStr">
        <is>
          <t>Wiltshire 016</t>
        </is>
      </c>
      <c r="D6524" s="417" t="inlineStr">
        <is>
          <t>E06000054</t>
        </is>
      </c>
      <c r="E6524" s="417" t="inlineStr">
        <is>
          <t>Wiltshire</t>
        </is>
      </c>
      <c r="F6524" s="417" t="inlineStr">
        <is>
          <t>South West</t>
        </is>
      </c>
      <c r="G6524" s="380" t="inlineStr">
        <is>
          <t>RT Urban Small</t>
        </is>
      </c>
      <c r="H6524" s="413" t="inlineStr">
        <is>
          <t>Other Urban</t>
        </is>
      </c>
    </row>
    <row r="6525" ht="15.75" customFormat="1" customHeight="1" s="41">
      <c r="B6525" s="416" t="inlineStr">
        <is>
          <t>E02006659</t>
        </is>
      </c>
      <c r="C6525" s="417" t="inlineStr">
        <is>
          <t>Wiltshire 017</t>
        </is>
      </c>
      <c r="D6525" s="417" t="inlineStr">
        <is>
          <t>E06000054</t>
        </is>
      </c>
      <c r="E6525" s="417" t="inlineStr">
        <is>
          <t>Wiltshire</t>
        </is>
      </c>
      <c r="F6525" s="417" t="inlineStr">
        <is>
          <t>South West</t>
        </is>
      </c>
      <c r="G6525" s="380" t="inlineStr">
        <is>
          <t>RT Rural</t>
        </is>
      </c>
      <c r="H6525" s="413" t="inlineStr">
        <is>
          <t>Rural</t>
        </is>
      </c>
    </row>
    <row r="6526" ht="15.75" customFormat="1" customHeight="1" s="41">
      <c r="B6526" s="416" t="inlineStr">
        <is>
          <t>E02006660</t>
        </is>
      </c>
      <c r="C6526" s="417" t="inlineStr">
        <is>
          <t>Wiltshire 018</t>
        </is>
      </c>
      <c r="D6526" s="417" t="inlineStr">
        <is>
          <t>E06000054</t>
        </is>
      </c>
      <c r="E6526" s="417" t="inlineStr">
        <is>
          <t>Wiltshire</t>
        </is>
      </c>
      <c r="F6526" s="417" t="inlineStr">
        <is>
          <t>South West</t>
        </is>
      </c>
      <c r="G6526" s="380" t="inlineStr">
        <is>
          <t>RT Rural</t>
        </is>
      </c>
      <c r="H6526" s="413" t="inlineStr">
        <is>
          <t>Rural</t>
        </is>
      </c>
    </row>
    <row r="6527" ht="15.75" customFormat="1" customHeight="1" s="41">
      <c r="B6527" s="416" t="inlineStr">
        <is>
          <t>E02006661</t>
        </is>
      </c>
      <c r="C6527" s="417" t="inlineStr">
        <is>
          <t>Wiltshire 045</t>
        </is>
      </c>
      <c r="D6527" s="417" t="inlineStr">
        <is>
          <t>E06000054</t>
        </is>
      </c>
      <c r="E6527" s="417" t="inlineStr">
        <is>
          <t>Wiltshire</t>
        </is>
      </c>
      <c r="F6527" s="417" t="inlineStr">
        <is>
          <t>South West</t>
        </is>
      </c>
      <c r="G6527" s="380" t="inlineStr">
        <is>
          <t>RT Rural</t>
        </is>
      </c>
      <c r="H6527" s="413" t="inlineStr">
        <is>
          <t>Rural</t>
        </is>
      </c>
    </row>
    <row r="6528" ht="15.75" customFormat="1" customHeight="1" s="41">
      <c r="B6528" s="416" t="inlineStr">
        <is>
          <t>E02006662</t>
        </is>
      </c>
      <c r="C6528" s="417" t="inlineStr">
        <is>
          <t>Wiltshire 046</t>
        </is>
      </c>
      <c r="D6528" s="417" t="inlineStr">
        <is>
          <t>E06000054</t>
        </is>
      </c>
      <c r="E6528" s="417" t="inlineStr">
        <is>
          <t>Wiltshire</t>
        </is>
      </c>
      <c r="F6528" s="417" t="inlineStr">
        <is>
          <t>South West</t>
        </is>
      </c>
      <c r="G6528" s="380" t="inlineStr">
        <is>
          <t>RT Rural</t>
        </is>
      </c>
      <c r="H6528" s="413" t="inlineStr">
        <is>
          <t>Rural</t>
        </is>
      </c>
    </row>
    <row r="6529" ht="15.75" customFormat="1" customHeight="1" s="41">
      <c r="B6529" s="416" t="inlineStr">
        <is>
          <t>E02006663</t>
        </is>
      </c>
      <c r="C6529" s="417" t="inlineStr">
        <is>
          <t>Wiltshire 048</t>
        </is>
      </c>
      <c r="D6529" s="417" t="inlineStr">
        <is>
          <t>E06000054</t>
        </is>
      </c>
      <c r="E6529" s="417" t="inlineStr">
        <is>
          <t>Wiltshire</t>
        </is>
      </c>
      <c r="F6529" s="417" t="inlineStr">
        <is>
          <t>South West</t>
        </is>
      </c>
      <c r="G6529" s="380" t="inlineStr">
        <is>
          <t>RT Rural</t>
        </is>
      </c>
      <c r="H6529" s="413" t="inlineStr">
        <is>
          <t>Rural</t>
        </is>
      </c>
    </row>
    <row r="6530" ht="15.75" customFormat="1" customHeight="1" s="41">
      <c r="B6530" s="416" t="inlineStr">
        <is>
          <t>E02006664</t>
        </is>
      </c>
      <c r="C6530" s="417" t="inlineStr">
        <is>
          <t>Wiltshire 049</t>
        </is>
      </c>
      <c r="D6530" s="417" t="inlineStr">
        <is>
          <t>E06000054</t>
        </is>
      </c>
      <c r="E6530" s="417" t="inlineStr">
        <is>
          <t>Wiltshire</t>
        </is>
      </c>
      <c r="F6530" s="417" t="inlineStr">
        <is>
          <t>South West</t>
        </is>
      </c>
      <c r="G6530" s="380" t="inlineStr">
        <is>
          <t>RT Rural</t>
        </is>
      </c>
      <c r="H6530" s="413" t="inlineStr">
        <is>
          <t>Rural</t>
        </is>
      </c>
    </row>
    <row r="6531" ht="15.75" customFormat="1" customHeight="1" s="41">
      <c r="B6531" s="416" t="inlineStr">
        <is>
          <t>E02006665</t>
        </is>
      </c>
      <c r="C6531" s="417" t="inlineStr">
        <is>
          <t>Wiltshire 050</t>
        </is>
      </c>
      <c r="D6531" s="417" t="inlineStr">
        <is>
          <t>E06000054</t>
        </is>
      </c>
      <c r="E6531" s="417" t="inlineStr">
        <is>
          <t>Wiltshire</t>
        </is>
      </c>
      <c r="F6531" s="417" t="inlineStr">
        <is>
          <t>South West</t>
        </is>
      </c>
      <c r="G6531" s="380" t="inlineStr">
        <is>
          <t>RT Rural</t>
        </is>
      </c>
      <c r="H6531" s="413" t="inlineStr">
        <is>
          <t>Rural</t>
        </is>
      </c>
    </row>
    <row r="6532" ht="15.75" customFormat="1" customHeight="1" s="41">
      <c r="B6532" s="416" t="inlineStr">
        <is>
          <t>E02006666</t>
        </is>
      </c>
      <c r="C6532" s="417" t="inlineStr">
        <is>
          <t>Wiltshire 051</t>
        </is>
      </c>
      <c r="D6532" s="417" t="inlineStr">
        <is>
          <t>E06000054</t>
        </is>
      </c>
      <c r="E6532" s="417" t="inlineStr">
        <is>
          <t>Wiltshire</t>
        </is>
      </c>
      <c r="F6532" s="417" t="inlineStr">
        <is>
          <t>South West</t>
        </is>
      </c>
      <c r="G6532" s="380" t="inlineStr">
        <is>
          <t>RT Urban Medium</t>
        </is>
      </c>
      <c r="H6532" s="413" t="inlineStr">
        <is>
          <t>Other Urban</t>
        </is>
      </c>
    </row>
    <row r="6533" ht="15.75" customFormat="1" customHeight="1" s="41">
      <c r="B6533" s="416" t="inlineStr">
        <is>
          <t>E02006667</t>
        </is>
      </c>
      <c r="C6533" s="417" t="inlineStr">
        <is>
          <t>Wiltshire 052</t>
        </is>
      </c>
      <c r="D6533" s="417" t="inlineStr">
        <is>
          <t>E06000054</t>
        </is>
      </c>
      <c r="E6533" s="417" t="inlineStr">
        <is>
          <t>Wiltshire</t>
        </is>
      </c>
      <c r="F6533" s="417" t="inlineStr">
        <is>
          <t>South West</t>
        </is>
      </c>
      <c r="G6533" s="380" t="inlineStr">
        <is>
          <t>RT Urban Medium</t>
        </is>
      </c>
      <c r="H6533" s="413" t="inlineStr">
        <is>
          <t>Other Urban</t>
        </is>
      </c>
    </row>
    <row r="6534" ht="15.75" customFormat="1" customHeight="1" s="41">
      <c r="B6534" s="416" t="inlineStr">
        <is>
          <t>E02006668</t>
        </is>
      </c>
      <c r="C6534" s="417" t="inlineStr">
        <is>
          <t>Wiltshire 053</t>
        </is>
      </c>
      <c r="D6534" s="417" t="inlineStr">
        <is>
          <t>E06000054</t>
        </is>
      </c>
      <c r="E6534" s="417" t="inlineStr">
        <is>
          <t>Wiltshire</t>
        </is>
      </c>
      <c r="F6534" s="417" t="inlineStr">
        <is>
          <t>South West</t>
        </is>
      </c>
      <c r="G6534" s="380" t="inlineStr">
        <is>
          <t>RT Urban Medium</t>
        </is>
      </c>
      <c r="H6534" s="413" t="inlineStr">
        <is>
          <t>Other Urban</t>
        </is>
      </c>
    </row>
    <row r="6535" ht="15.75" customFormat="1" customHeight="1" s="41">
      <c r="B6535" s="416" t="inlineStr">
        <is>
          <t>E02006669</t>
        </is>
      </c>
      <c r="C6535" s="417" t="inlineStr">
        <is>
          <t>Wiltshire 054</t>
        </is>
      </c>
      <c r="D6535" s="417" t="inlineStr">
        <is>
          <t>E06000054</t>
        </is>
      </c>
      <c r="E6535" s="417" t="inlineStr">
        <is>
          <t>Wiltshire</t>
        </is>
      </c>
      <c r="F6535" s="417" t="inlineStr">
        <is>
          <t>South West</t>
        </is>
      </c>
      <c r="G6535" s="380" t="inlineStr">
        <is>
          <t>RT Rural</t>
        </is>
      </c>
      <c r="H6535" s="413" t="inlineStr">
        <is>
          <t>Rural</t>
        </is>
      </c>
    </row>
    <row r="6536" ht="15.75" customFormat="1" customHeight="1" s="41">
      <c r="B6536" s="416" t="inlineStr">
        <is>
          <t>E02006670</t>
        </is>
      </c>
      <c r="C6536" s="417" t="inlineStr">
        <is>
          <t>Wiltshire 055</t>
        </is>
      </c>
      <c r="D6536" s="417" t="inlineStr">
        <is>
          <t>E06000054</t>
        </is>
      </c>
      <c r="E6536" s="417" t="inlineStr">
        <is>
          <t>Wiltshire</t>
        </is>
      </c>
      <c r="F6536" s="417" t="inlineStr">
        <is>
          <t>South West</t>
        </is>
      </c>
      <c r="G6536" s="380" t="inlineStr">
        <is>
          <t>RT Urban Medium</t>
        </is>
      </c>
      <c r="H6536" s="413" t="inlineStr">
        <is>
          <t>Other Urban</t>
        </is>
      </c>
    </row>
    <row r="6537" ht="15.75" customFormat="1" customHeight="1" s="41">
      <c r="B6537" s="416" t="inlineStr">
        <is>
          <t>E02006671</t>
        </is>
      </c>
      <c r="C6537" s="417" t="inlineStr">
        <is>
          <t>Wiltshire 056</t>
        </is>
      </c>
      <c r="D6537" s="417" t="inlineStr">
        <is>
          <t>E06000054</t>
        </is>
      </c>
      <c r="E6537" s="417" t="inlineStr">
        <is>
          <t>Wiltshire</t>
        </is>
      </c>
      <c r="F6537" s="417" t="inlineStr">
        <is>
          <t>South West</t>
        </is>
      </c>
      <c r="G6537" s="380" t="inlineStr">
        <is>
          <t>RT Urban Medium</t>
        </is>
      </c>
      <c r="H6537" s="413" t="inlineStr">
        <is>
          <t>Other Urban</t>
        </is>
      </c>
    </row>
    <row r="6538" ht="15.75" customFormat="1" customHeight="1" s="41">
      <c r="B6538" s="416" t="inlineStr">
        <is>
          <t>E02006672</t>
        </is>
      </c>
      <c r="C6538" s="417" t="inlineStr">
        <is>
          <t>Wiltshire 057</t>
        </is>
      </c>
      <c r="D6538" s="417" t="inlineStr">
        <is>
          <t>E06000054</t>
        </is>
      </c>
      <c r="E6538" s="417" t="inlineStr">
        <is>
          <t>Wiltshire</t>
        </is>
      </c>
      <c r="F6538" s="417" t="inlineStr">
        <is>
          <t>South West</t>
        </is>
      </c>
      <c r="G6538" s="380" t="inlineStr">
        <is>
          <t>RT Rural</t>
        </is>
      </c>
      <c r="H6538" s="413" t="inlineStr">
        <is>
          <t>Rural</t>
        </is>
      </c>
    </row>
    <row r="6539" ht="15.75" customFormat="1" customHeight="1" s="41">
      <c r="B6539" s="416" t="inlineStr">
        <is>
          <t>E02006673</t>
        </is>
      </c>
      <c r="C6539" s="417" t="inlineStr">
        <is>
          <t>Wiltshire 058</t>
        </is>
      </c>
      <c r="D6539" s="417" t="inlineStr">
        <is>
          <t>E06000054</t>
        </is>
      </c>
      <c r="E6539" s="417" t="inlineStr">
        <is>
          <t>Wiltshire</t>
        </is>
      </c>
      <c r="F6539" s="417" t="inlineStr">
        <is>
          <t>South West</t>
        </is>
      </c>
      <c r="G6539" s="380" t="inlineStr">
        <is>
          <t>RT Urban Medium</t>
        </is>
      </c>
      <c r="H6539" s="413" t="inlineStr">
        <is>
          <t>Other Urban</t>
        </is>
      </c>
    </row>
    <row r="6540" ht="15.75" customFormat="1" customHeight="1" s="41">
      <c r="B6540" s="416" t="inlineStr">
        <is>
          <t>E02006674</t>
        </is>
      </c>
      <c r="C6540" s="417" t="inlineStr">
        <is>
          <t>Wiltshire 059</t>
        </is>
      </c>
      <c r="D6540" s="417" t="inlineStr">
        <is>
          <t>E06000054</t>
        </is>
      </c>
      <c r="E6540" s="417" t="inlineStr">
        <is>
          <t>Wiltshire</t>
        </is>
      </c>
      <c r="F6540" s="417" t="inlineStr">
        <is>
          <t>South West</t>
        </is>
      </c>
      <c r="G6540" s="380" t="inlineStr">
        <is>
          <t>RT Urban Medium</t>
        </is>
      </c>
      <c r="H6540" s="413" t="inlineStr">
        <is>
          <t>Other Urban</t>
        </is>
      </c>
    </row>
    <row r="6541" ht="15.75" customFormat="1" customHeight="1" s="41">
      <c r="B6541" s="416" t="inlineStr">
        <is>
          <t>E02006675</t>
        </is>
      </c>
      <c r="C6541" s="417" t="inlineStr">
        <is>
          <t>Wiltshire 060</t>
        </is>
      </c>
      <c r="D6541" s="417" t="inlineStr">
        <is>
          <t>E06000054</t>
        </is>
      </c>
      <c r="E6541" s="417" t="inlineStr">
        <is>
          <t>Wiltshire</t>
        </is>
      </c>
      <c r="F6541" s="417" t="inlineStr">
        <is>
          <t>South West</t>
        </is>
      </c>
      <c r="G6541" s="380" t="inlineStr">
        <is>
          <t>RT Rural</t>
        </is>
      </c>
      <c r="H6541" s="413" t="inlineStr">
        <is>
          <t>Rural</t>
        </is>
      </c>
    </row>
    <row r="6542" ht="15.75" customFormat="1" customHeight="1" s="41">
      <c r="B6542" s="416" t="inlineStr">
        <is>
          <t>E02006676</t>
        </is>
      </c>
      <c r="C6542" s="417" t="inlineStr">
        <is>
          <t>Wiltshire 061</t>
        </is>
      </c>
      <c r="D6542" s="417" t="inlineStr">
        <is>
          <t>E06000054</t>
        </is>
      </c>
      <c r="E6542" s="417" t="inlineStr">
        <is>
          <t>Wiltshire</t>
        </is>
      </c>
      <c r="F6542" s="417" t="inlineStr">
        <is>
          <t>South West</t>
        </is>
      </c>
      <c r="G6542" s="380" t="inlineStr">
        <is>
          <t>RT Rural</t>
        </is>
      </c>
      <c r="H6542" s="413" t="inlineStr">
        <is>
          <t>Rural</t>
        </is>
      </c>
    </row>
    <row r="6543" ht="15.75" customFormat="1" customHeight="1" s="41">
      <c r="B6543" s="416" t="inlineStr">
        <is>
          <t>E02006677</t>
        </is>
      </c>
      <c r="C6543" s="417" t="inlineStr">
        <is>
          <t>Wiltshire 062</t>
        </is>
      </c>
      <c r="D6543" s="417" t="inlineStr">
        <is>
          <t>E06000054</t>
        </is>
      </c>
      <c r="E6543" s="417" t="inlineStr">
        <is>
          <t>Wiltshire</t>
        </is>
      </c>
      <c r="F6543" s="417" t="inlineStr">
        <is>
          <t>South West</t>
        </is>
      </c>
      <c r="G6543" s="380" t="inlineStr">
        <is>
          <t>RT Rural</t>
        </is>
      </c>
      <c r="H6543" s="413" t="inlineStr">
        <is>
          <t>Rural</t>
        </is>
      </c>
    </row>
    <row r="6544" ht="15.75" customFormat="1" customHeight="1" s="41">
      <c r="B6544" s="416" t="inlineStr">
        <is>
          <t>E02006678</t>
        </is>
      </c>
      <c r="C6544" s="417" t="inlineStr">
        <is>
          <t>Wiltshire 020</t>
        </is>
      </c>
      <c r="D6544" s="417" t="inlineStr">
        <is>
          <t>E06000054</t>
        </is>
      </c>
      <c r="E6544" s="417" t="inlineStr">
        <is>
          <t>Wiltshire</t>
        </is>
      </c>
      <c r="F6544" s="417" t="inlineStr">
        <is>
          <t>South West</t>
        </is>
      </c>
      <c r="G6544" s="380" t="inlineStr">
        <is>
          <t>RT Urban Small</t>
        </is>
      </c>
      <c r="H6544" s="413" t="inlineStr">
        <is>
          <t>Other Urban</t>
        </is>
      </c>
    </row>
    <row r="6545" ht="15.75" customFormat="1" customHeight="1" s="41">
      <c r="B6545" s="416" t="inlineStr">
        <is>
          <t>E02006679</t>
        </is>
      </c>
      <c r="C6545" s="417" t="inlineStr">
        <is>
          <t>Wiltshire 021</t>
        </is>
      </c>
      <c r="D6545" s="417" t="inlineStr">
        <is>
          <t>E06000054</t>
        </is>
      </c>
      <c r="E6545" s="417" t="inlineStr">
        <is>
          <t>Wiltshire</t>
        </is>
      </c>
      <c r="F6545" s="417" t="inlineStr">
        <is>
          <t>South West</t>
        </is>
      </c>
      <c r="G6545" s="380" t="inlineStr">
        <is>
          <t>RT Urban Small</t>
        </is>
      </c>
      <c r="H6545" s="413" t="inlineStr">
        <is>
          <t>Other Urban</t>
        </is>
      </c>
    </row>
    <row r="6546" ht="15.75" customFormat="1" customHeight="1" s="41">
      <c r="B6546" s="416" t="inlineStr">
        <is>
          <t>E02006680</t>
        </is>
      </c>
      <c r="C6546" s="417" t="inlineStr">
        <is>
          <t>Wiltshire 022</t>
        </is>
      </c>
      <c r="D6546" s="417" t="inlineStr">
        <is>
          <t>E06000054</t>
        </is>
      </c>
      <c r="E6546" s="417" t="inlineStr">
        <is>
          <t>Wiltshire</t>
        </is>
      </c>
      <c r="F6546" s="417" t="inlineStr">
        <is>
          <t>South West</t>
        </is>
      </c>
      <c r="G6546" s="380" t="inlineStr">
        <is>
          <t>RT Urban Small</t>
        </is>
      </c>
      <c r="H6546" s="413" t="inlineStr">
        <is>
          <t>Other Urban</t>
        </is>
      </c>
    </row>
    <row r="6547" ht="15.75" customFormat="1" customHeight="1" s="41">
      <c r="B6547" s="416" t="inlineStr">
        <is>
          <t>E02006681</t>
        </is>
      </c>
      <c r="C6547" s="417" t="inlineStr">
        <is>
          <t>Wiltshire 023</t>
        </is>
      </c>
      <c r="D6547" s="417" t="inlineStr">
        <is>
          <t>E06000054</t>
        </is>
      </c>
      <c r="E6547" s="417" t="inlineStr">
        <is>
          <t>Wiltshire</t>
        </is>
      </c>
      <c r="F6547" s="417" t="inlineStr">
        <is>
          <t>South West</t>
        </is>
      </c>
      <c r="G6547" s="380" t="inlineStr">
        <is>
          <t>RT Rural</t>
        </is>
      </c>
      <c r="H6547" s="413" t="inlineStr">
        <is>
          <t>Rural</t>
        </is>
      </c>
    </row>
    <row r="6548" ht="15.75" customFormat="1" customHeight="1" s="41">
      <c r="B6548" s="416" t="inlineStr">
        <is>
          <t>E02006682</t>
        </is>
      </c>
      <c r="C6548" s="417" t="inlineStr">
        <is>
          <t>Wiltshire 027</t>
        </is>
      </c>
      <c r="D6548" s="417" t="inlineStr">
        <is>
          <t>E06000054</t>
        </is>
      </c>
      <c r="E6548" s="417" t="inlineStr">
        <is>
          <t>Wiltshire</t>
        </is>
      </c>
      <c r="F6548" s="417" t="inlineStr">
        <is>
          <t>South West</t>
        </is>
      </c>
      <c r="G6548" s="380" t="inlineStr">
        <is>
          <t>RT Rural</t>
        </is>
      </c>
      <c r="H6548" s="413" t="inlineStr">
        <is>
          <t>Rural</t>
        </is>
      </c>
    </row>
    <row r="6549" ht="15.75" customFormat="1" customHeight="1" s="41">
      <c r="B6549" s="416" t="inlineStr">
        <is>
          <t>E02006683</t>
        </is>
      </c>
      <c r="C6549" s="417" t="inlineStr">
        <is>
          <t>Wiltshire 030</t>
        </is>
      </c>
      <c r="D6549" s="417" t="inlineStr">
        <is>
          <t>E06000054</t>
        </is>
      </c>
      <c r="E6549" s="417" t="inlineStr">
        <is>
          <t>Wiltshire</t>
        </is>
      </c>
      <c r="F6549" s="417" t="inlineStr">
        <is>
          <t>South West</t>
        </is>
      </c>
      <c r="G6549" s="380" t="inlineStr">
        <is>
          <t>RT Urban Medium</t>
        </is>
      </c>
      <c r="H6549" s="413" t="inlineStr">
        <is>
          <t>Other Urban</t>
        </is>
      </c>
    </row>
    <row r="6550" ht="15.75" customFormat="1" customHeight="1" s="41">
      <c r="B6550" s="416" t="inlineStr">
        <is>
          <t>E02006684</t>
        </is>
      </c>
      <c r="C6550" s="417" t="inlineStr">
        <is>
          <t>Wiltshire 031</t>
        </is>
      </c>
      <c r="D6550" s="417" t="inlineStr">
        <is>
          <t>E06000054</t>
        </is>
      </c>
      <c r="E6550" s="417" t="inlineStr">
        <is>
          <t>Wiltshire</t>
        </is>
      </c>
      <c r="F6550" s="417" t="inlineStr">
        <is>
          <t>South West</t>
        </is>
      </c>
      <c r="G6550" s="380" t="inlineStr">
        <is>
          <t>RT Urban Medium</t>
        </is>
      </c>
      <c r="H6550" s="413" t="inlineStr">
        <is>
          <t>Other Urban</t>
        </is>
      </c>
    </row>
    <row r="6551" ht="15.75" customFormat="1" customHeight="1" s="41">
      <c r="B6551" s="416" t="inlineStr">
        <is>
          <t>E02006685</t>
        </is>
      </c>
      <c r="C6551" s="417" t="inlineStr">
        <is>
          <t>Wiltshire 032</t>
        </is>
      </c>
      <c r="D6551" s="417" t="inlineStr">
        <is>
          <t>E06000054</t>
        </is>
      </c>
      <c r="E6551" s="417" t="inlineStr">
        <is>
          <t>Wiltshire</t>
        </is>
      </c>
      <c r="F6551" s="417" t="inlineStr">
        <is>
          <t>South West</t>
        </is>
      </c>
      <c r="G6551" s="380" t="inlineStr">
        <is>
          <t>RT Urban Medium</t>
        </is>
      </c>
      <c r="H6551" s="413" t="inlineStr">
        <is>
          <t>Other Urban</t>
        </is>
      </c>
    </row>
    <row r="6552" ht="15.75" customFormat="1" customHeight="1" s="41">
      <c r="B6552" s="416" t="inlineStr">
        <is>
          <t>E02006686</t>
        </is>
      </c>
      <c r="C6552" s="417" t="inlineStr">
        <is>
          <t>Wiltshire 033</t>
        </is>
      </c>
      <c r="D6552" s="417" t="inlineStr">
        <is>
          <t>E06000054</t>
        </is>
      </c>
      <c r="E6552" s="417" t="inlineStr">
        <is>
          <t>Wiltshire</t>
        </is>
      </c>
      <c r="F6552" s="417" t="inlineStr">
        <is>
          <t>South West</t>
        </is>
      </c>
      <c r="G6552" s="380" t="inlineStr">
        <is>
          <t>RT Urban Medium</t>
        </is>
      </c>
      <c r="H6552" s="413" t="inlineStr">
        <is>
          <t>Other Urban</t>
        </is>
      </c>
    </row>
    <row r="6553" ht="15.75" customFormat="1" customHeight="1" s="41">
      <c r="B6553" s="416" t="inlineStr">
        <is>
          <t>E02006687</t>
        </is>
      </c>
      <c r="C6553" s="417" t="inlineStr">
        <is>
          <t>Wiltshire 035</t>
        </is>
      </c>
      <c r="D6553" s="417" t="inlineStr">
        <is>
          <t>E06000054</t>
        </is>
      </c>
      <c r="E6553" s="417" t="inlineStr">
        <is>
          <t>Wiltshire</t>
        </is>
      </c>
      <c r="F6553" s="417" t="inlineStr">
        <is>
          <t>South West</t>
        </is>
      </c>
      <c r="G6553" s="380" t="inlineStr">
        <is>
          <t>RT Urban Medium</t>
        </is>
      </c>
      <c r="H6553" s="413" t="inlineStr">
        <is>
          <t>Other Urban</t>
        </is>
      </c>
    </row>
    <row r="6554" ht="15.75" customFormat="1" customHeight="1" s="41">
      <c r="B6554" s="416" t="inlineStr">
        <is>
          <t>E02006688</t>
        </is>
      </c>
      <c r="C6554" s="417" t="inlineStr">
        <is>
          <t>Wiltshire 036</t>
        </is>
      </c>
      <c r="D6554" s="417" t="inlineStr">
        <is>
          <t>E06000054</t>
        </is>
      </c>
      <c r="E6554" s="417" t="inlineStr">
        <is>
          <t>Wiltshire</t>
        </is>
      </c>
      <c r="F6554" s="417" t="inlineStr">
        <is>
          <t>South West</t>
        </is>
      </c>
      <c r="G6554" s="380" t="inlineStr">
        <is>
          <t>RT Urban Medium</t>
        </is>
      </c>
      <c r="H6554" s="413" t="inlineStr">
        <is>
          <t>Other Urban</t>
        </is>
      </c>
    </row>
    <row r="6555" ht="15.75" customFormat="1" customHeight="1" s="41">
      <c r="B6555" s="416" t="inlineStr">
        <is>
          <t>E02006689</t>
        </is>
      </c>
      <c r="C6555" s="417" t="inlineStr">
        <is>
          <t>Wiltshire 037</t>
        </is>
      </c>
      <c r="D6555" s="417" t="inlineStr">
        <is>
          <t>E06000054</t>
        </is>
      </c>
      <c r="E6555" s="417" t="inlineStr">
        <is>
          <t>Wiltshire</t>
        </is>
      </c>
      <c r="F6555" s="417" t="inlineStr">
        <is>
          <t>South West</t>
        </is>
      </c>
      <c r="G6555" s="380" t="inlineStr">
        <is>
          <t>RT Rural</t>
        </is>
      </c>
      <c r="H6555" s="413" t="inlineStr">
        <is>
          <t>Rural</t>
        </is>
      </c>
    </row>
    <row r="6556" ht="15.75" customFormat="1" customHeight="1" s="41">
      <c r="B6556" s="416" t="inlineStr">
        <is>
          <t>E02006690</t>
        </is>
      </c>
      <c r="C6556" s="417" t="inlineStr">
        <is>
          <t>Wiltshire 039</t>
        </is>
      </c>
      <c r="D6556" s="417" t="inlineStr">
        <is>
          <t>E06000054</t>
        </is>
      </c>
      <c r="E6556" s="417" t="inlineStr">
        <is>
          <t>Wiltshire</t>
        </is>
      </c>
      <c r="F6556" s="417" t="inlineStr">
        <is>
          <t>South West</t>
        </is>
      </c>
      <c r="G6556" s="380" t="inlineStr">
        <is>
          <t>RT Rural</t>
        </is>
      </c>
      <c r="H6556" s="413" t="inlineStr">
        <is>
          <t>Rural</t>
        </is>
      </c>
    </row>
    <row r="6557" ht="15.75" customFormat="1" customHeight="1" s="41">
      <c r="B6557" s="416" t="inlineStr">
        <is>
          <t>E02006691</t>
        </is>
      </c>
      <c r="C6557" s="417" t="inlineStr">
        <is>
          <t>Wiltshire 040</t>
        </is>
      </c>
      <c r="D6557" s="417" t="inlineStr">
        <is>
          <t>E06000054</t>
        </is>
      </c>
      <c r="E6557" s="417" t="inlineStr">
        <is>
          <t>Wiltshire</t>
        </is>
      </c>
      <c r="F6557" s="417" t="inlineStr">
        <is>
          <t>South West</t>
        </is>
      </c>
      <c r="G6557" s="380" t="inlineStr">
        <is>
          <t>RT Rural</t>
        </is>
      </c>
      <c r="H6557" s="413" t="inlineStr">
        <is>
          <t>Rural</t>
        </is>
      </c>
    </row>
    <row r="6558" ht="15.75" customFormat="1" customHeight="1" s="41">
      <c r="B6558" s="416" t="inlineStr">
        <is>
          <t>E02006692</t>
        </is>
      </c>
      <c r="C6558" s="417" t="inlineStr">
        <is>
          <t>Wiltshire 042</t>
        </is>
      </c>
      <c r="D6558" s="417" t="inlineStr">
        <is>
          <t>E06000054</t>
        </is>
      </c>
      <c r="E6558" s="417" t="inlineStr">
        <is>
          <t>Wiltshire</t>
        </is>
      </c>
      <c r="F6558" s="417" t="inlineStr">
        <is>
          <t>South West</t>
        </is>
      </c>
      <c r="G6558" s="380" t="inlineStr">
        <is>
          <t>RT Rural</t>
        </is>
      </c>
      <c r="H6558" s="413" t="inlineStr">
        <is>
          <t>Rural</t>
        </is>
      </c>
    </row>
    <row r="6559" ht="15.75" customFormat="1" customHeight="1" s="41">
      <c r="B6559" s="416" t="inlineStr">
        <is>
          <t>E02006693</t>
        </is>
      </c>
      <c r="C6559" s="417" t="inlineStr">
        <is>
          <t>Wiltshire 043</t>
        </is>
      </c>
      <c r="D6559" s="417" t="inlineStr">
        <is>
          <t>E06000054</t>
        </is>
      </c>
      <c r="E6559" s="417" t="inlineStr">
        <is>
          <t>Wiltshire</t>
        </is>
      </c>
      <c r="F6559" s="417" t="inlineStr">
        <is>
          <t>South West</t>
        </is>
      </c>
      <c r="G6559" s="380" t="inlineStr">
        <is>
          <t>RT Rural</t>
        </is>
      </c>
      <c r="H6559" s="413" t="inlineStr">
        <is>
          <t>Rural</t>
        </is>
      </c>
    </row>
    <row r="6560" ht="15.75" customFormat="1" customHeight="1" s="41">
      <c r="B6560" s="416" t="inlineStr">
        <is>
          <t>E02006694</t>
        </is>
      </c>
      <c r="C6560" s="417" t="inlineStr">
        <is>
          <t>Wiltshire 044</t>
        </is>
      </c>
      <c r="D6560" s="417" t="inlineStr">
        <is>
          <t>E06000054</t>
        </is>
      </c>
      <c r="E6560" s="417" t="inlineStr">
        <is>
          <t>Wiltshire</t>
        </is>
      </c>
      <c r="F6560" s="417" t="inlineStr">
        <is>
          <t>South West</t>
        </is>
      </c>
      <c r="G6560" s="380" t="inlineStr">
        <is>
          <t>RT Rural</t>
        </is>
      </c>
      <c r="H6560" s="413" t="inlineStr">
        <is>
          <t>Rural</t>
        </is>
      </c>
    </row>
    <row r="6561" ht="15.75" customFormat="1" customHeight="1" s="41">
      <c r="B6561" s="416" t="inlineStr">
        <is>
          <t>E02006695</t>
        </is>
      </c>
      <c r="C6561" s="417" t="inlineStr">
        <is>
          <t>Wiltshire 047</t>
        </is>
      </c>
      <c r="D6561" s="417" t="inlineStr">
        <is>
          <t>E06000054</t>
        </is>
      </c>
      <c r="E6561" s="417" t="inlineStr">
        <is>
          <t>Wiltshire</t>
        </is>
      </c>
      <c r="F6561" s="417" t="inlineStr">
        <is>
          <t>South West</t>
        </is>
      </c>
      <c r="G6561" s="380" t="inlineStr">
        <is>
          <t>RT Rural</t>
        </is>
      </c>
      <c r="H6561" s="413" t="inlineStr">
        <is>
          <t>Rural</t>
        </is>
      </c>
    </row>
    <row r="6562" ht="15.75" customFormat="1" customHeight="1" s="41">
      <c r="B6562" s="416" t="inlineStr">
        <is>
          <t>E02006696</t>
        </is>
      </c>
      <c r="C6562" s="417" t="inlineStr">
        <is>
          <t>Bromsgrove 001</t>
        </is>
      </c>
      <c r="D6562" s="417" t="inlineStr">
        <is>
          <t>E07000234</t>
        </is>
      </c>
      <c r="E6562" s="417" t="inlineStr">
        <is>
          <t>Bromsgrove</t>
        </is>
      </c>
      <c r="F6562" s="417" t="inlineStr">
        <is>
          <t>West Midlands</t>
        </is>
      </c>
      <c r="G6562" s="380" t="inlineStr">
        <is>
          <t>RT Urban Medium</t>
        </is>
      </c>
      <c r="H6562" s="413" t="inlineStr">
        <is>
          <t>Other Urban</t>
        </is>
      </c>
    </row>
    <row r="6563" ht="15.75" customFormat="1" customHeight="1" s="41">
      <c r="B6563" s="416" t="inlineStr">
        <is>
          <t>E02006697</t>
        </is>
      </c>
      <c r="C6563" s="417" t="inlineStr">
        <is>
          <t>Bromsgrove 002</t>
        </is>
      </c>
      <c r="D6563" s="417" t="inlineStr">
        <is>
          <t>E07000234</t>
        </is>
      </c>
      <c r="E6563" s="417" t="inlineStr">
        <is>
          <t>Bromsgrove</t>
        </is>
      </c>
      <c r="F6563" s="417" t="inlineStr">
        <is>
          <t>West Midlands</t>
        </is>
      </c>
      <c r="G6563" s="380" t="inlineStr">
        <is>
          <t>RT Rural</t>
        </is>
      </c>
      <c r="H6563" s="413" t="inlineStr">
        <is>
          <t>Rural</t>
        </is>
      </c>
    </row>
    <row r="6564" ht="15.75" customFormat="1" customHeight="1" s="41">
      <c r="B6564" s="416" t="inlineStr">
        <is>
          <t>E02006698</t>
        </is>
      </c>
      <c r="C6564" s="417" t="inlineStr">
        <is>
          <t>Bromsgrove 003</t>
        </is>
      </c>
      <c r="D6564" s="417" t="inlineStr">
        <is>
          <t>E07000234</t>
        </is>
      </c>
      <c r="E6564" s="417" t="inlineStr">
        <is>
          <t>Bromsgrove</t>
        </is>
      </c>
      <c r="F6564" s="417" t="inlineStr">
        <is>
          <t>West Midlands</t>
        </is>
      </c>
      <c r="G6564" s="380" t="inlineStr">
        <is>
          <t>RT Urban Medium</t>
        </is>
      </c>
      <c r="H6564" s="413" t="inlineStr">
        <is>
          <t>Other Urban</t>
        </is>
      </c>
    </row>
    <row r="6565" ht="15.75" customFormat="1" customHeight="1" s="41">
      <c r="B6565" s="416" t="inlineStr">
        <is>
          <t>E02006699</t>
        </is>
      </c>
      <c r="C6565" s="417" t="inlineStr">
        <is>
          <t>Bromsgrove 004</t>
        </is>
      </c>
      <c r="D6565" s="417" t="inlineStr">
        <is>
          <t>E07000234</t>
        </is>
      </c>
      <c r="E6565" s="417" t="inlineStr">
        <is>
          <t>Bromsgrove</t>
        </is>
      </c>
      <c r="F6565" s="417" t="inlineStr">
        <is>
          <t>West Midlands</t>
        </is>
      </c>
      <c r="G6565" s="380" t="inlineStr">
        <is>
          <t>RT Urban Medium</t>
        </is>
      </c>
      <c r="H6565" s="413" t="inlineStr">
        <is>
          <t>Other Urban</t>
        </is>
      </c>
    </row>
    <row r="6566" ht="15.75" customFormat="1" customHeight="1" s="41">
      <c r="B6566" s="416" t="inlineStr">
        <is>
          <t>E02006700</t>
        </is>
      </c>
      <c r="C6566" s="417" t="inlineStr">
        <is>
          <t>Bromsgrove 005</t>
        </is>
      </c>
      <c r="D6566" s="417" t="inlineStr">
        <is>
          <t>E07000234</t>
        </is>
      </c>
      <c r="E6566" s="417" t="inlineStr">
        <is>
          <t>Bromsgrove</t>
        </is>
      </c>
      <c r="F6566" s="417" t="inlineStr">
        <is>
          <t>West Midlands</t>
        </is>
      </c>
      <c r="G6566" s="380" t="inlineStr">
        <is>
          <t>RT Rural</t>
        </is>
      </c>
      <c r="H6566" s="413" t="inlineStr">
        <is>
          <t>Rural</t>
        </is>
      </c>
    </row>
    <row r="6567" ht="15.75" customFormat="1" customHeight="1" s="41">
      <c r="B6567" s="416" t="inlineStr">
        <is>
          <t>E02006701</t>
        </is>
      </c>
      <c r="C6567" s="417" t="inlineStr">
        <is>
          <t>Bromsgrove 006</t>
        </is>
      </c>
      <c r="D6567" s="417" t="inlineStr">
        <is>
          <t>E07000234</t>
        </is>
      </c>
      <c r="E6567" s="417" t="inlineStr">
        <is>
          <t>Bromsgrove</t>
        </is>
      </c>
      <c r="F6567" s="417" t="inlineStr">
        <is>
          <t>West Midlands</t>
        </is>
      </c>
      <c r="G6567" s="380" t="inlineStr">
        <is>
          <t>RT Rural</t>
        </is>
      </c>
      <c r="H6567" s="413" t="inlineStr">
        <is>
          <t>Rural</t>
        </is>
      </c>
    </row>
    <row r="6568" ht="15.75" customFormat="1" customHeight="1" s="41">
      <c r="B6568" s="416" t="inlineStr">
        <is>
          <t>E02006702</t>
        </is>
      </c>
      <c r="C6568" s="417" t="inlineStr">
        <is>
          <t>Bromsgrove 007</t>
        </is>
      </c>
      <c r="D6568" s="417" t="inlineStr">
        <is>
          <t>E07000234</t>
        </is>
      </c>
      <c r="E6568" s="417" t="inlineStr">
        <is>
          <t>Bromsgrove</t>
        </is>
      </c>
      <c r="F6568" s="417" t="inlineStr">
        <is>
          <t>West Midlands</t>
        </is>
      </c>
      <c r="G6568" s="380" t="inlineStr">
        <is>
          <t>RT Urban Medium</t>
        </is>
      </c>
      <c r="H6568" s="413" t="inlineStr">
        <is>
          <t>Other Urban</t>
        </is>
      </c>
    </row>
    <row r="6569" ht="15.75" customFormat="1" customHeight="1" s="41">
      <c r="B6569" s="416" t="inlineStr">
        <is>
          <t>E02006703</t>
        </is>
      </c>
      <c r="C6569" s="417" t="inlineStr">
        <is>
          <t>Bromsgrove 008</t>
        </is>
      </c>
      <c r="D6569" s="417" t="inlineStr">
        <is>
          <t>E07000234</t>
        </is>
      </c>
      <c r="E6569" s="417" t="inlineStr">
        <is>
          <t>Bromsgrove</t>
        </is>
      </c>
      <c r="F6569" s="417" t="inlineStr">
        <is>
          <t>West Midlands</t>
        </is>
      </c>
      <c r="G6569" s="380" t="inlineStr">
        <is>
          <t>RT Urban Medium</t>
        </is>
      </c>
      <c r="H6569" s="413" t="inlineStr">
        <is>
          <t>Other Urban</t>
        </is>
      </c>
    </row>
    <row r="6570" ht="15.75" customFormat="1" customHeight="1" s="41">
      <c r="B6570" s="416" t="inlineStr">
        <is>
          <t>E02006704</t>
        </is>
      </c>
      <c r="C6570" s="417" t="inlineStr">
        <is>
          <t>Bromsgrove 009</t>
        </is>
      </c>
      <c r="D6570" s="417" t="inlineStr">
        <is>
          <t>E07000234</t>
        </is>
      </c>
      <c r="E6570" s="417" t="inlineStr">
        <is>
          <t>Bromsgrove</t>
        </is>
      </c>
      <c r="F6570" s="417" t="inlineStr">
        <is>
          <t>West Midlands</t>
        </is>
      </c>
      <c r="G6570" s="380" t="inlineStr">
        <is>
          <t>RT Rural</t>
        </is>
      </c>
      <c r="H6570" s="413" t="inlineStr">
        <is>
          <t>Rural</t>
        </is>
      </c>
    </row>
    <row r="6571" ht="15.75" customFormat="1" customHeight="1" s="41">
      <c r="B6571" s="416" t="inlineStr">
        <is>
          <t>E02006705</t>
        </is>
      </c>
      <c r="C6571" s="417" t="inlineStr">
        <is>
          <t>Bromsgrove 010</t>
        </is>
      </c>
      <c r="D6571" s="417" t="inlineStr">
        <is>
          <t>E07000234</t>
        </is>
      </c>
      <c r="E6571" s="417" t="inlineStr">
        <is>
          <t>Bromsgrove</t>
        </is>
      </c>
      <c r="F6571" s="417" t="inlineStr">
        <is>
          <t>West Midlands</t>
        </is>
      </c>
      <c r="G6571" s="380" t="inlineStr">
        <is>
          <t>RT Urban Medium</t>
        </is>
      </c>
      <c r="H6571" s="413" t="inlineStr">
        <is>
          <t>Other Urban</t>
        </is>
      </c>
    </row>
    <row r="6572" ht="15.75" customFormat="1" customHeight="1" s="41">
      <c r="B6572" s="416" t="inlineStr">
        <is>
          <t>E02006706</t>
        </is>
      </c>
      <c r="C6572" s="417" t="inlineStr">
        <is>
          <t>Bromsgrove 011</t>
        </is>
      </c>
      <c r="D6572" s="417" t="inlineStr">
        <is>
          <t>E07000234</t>
        </is>
      </c>
      <c r="E6572" s="417" t="inlineStr">
        <is>
          <t>Bromsgrove</t>
        </is>
      </c>
      <c r="F6572" s="417" t="inlineStr">
        <is>
          <t>West Midlands</t>
        </is>
      </c>
      <c r="G6572" s="380" t="inlineStr">
        <is>
          <t>RT Urban Medium</t>
        </is>
      </c>
      <c r="H6572" s="413" t="inlineStr">
        <is>
          <t>Other Urban</t>
        </is>
      </c>
    </row>
    <row r="6573" ht="15.75" customFormat="1" customHeight="1" s="41">
      <c r="B6573" s="416" t="inlineStr">
        <is>
          <t>E02006707</t>
        </is>
      </c>
      <c r="C6573" s="417" t="inlineStr">
        <is>
          <t>Bromsgrove 012</t>
        </is>
      </c>
      <c r="D6573" s="417" t="inlineStr">
        <is>
          <t>E07000234</t>
        </is>
      </c>
      <c r="E6573" s="417" t="inlineStr">
        <is>
          <t>Bromsgrove</t>
        </is>
      </c>
      <c r="F6573" s="417" t="inlineStr">
        <is>
          <t>West Midlands</t>
        </is>
      </c>
      <c r="G6573" s="380" t="inlineStr">
        <is>
          <t>RT Urban Medium</t>
        </is>
      </c>
      <c r="H6573" s="413" t="inlineStr">
        <is>
          <t>Other Urban</t>
        </is>
      </c>
    </row>
    <row r="6574" ht="15.75" customFormat="1" customHeight="1" s="41">
      <c r="B6574" s="416" t="inlineStr">
        <is>
          <t>E02006708</t>
        </is>
      </c>
      <c r="C6574" s="417" t="inlineStr">
        <is>
          <t>Bromsgrove 013</t>
        </is>
      </c>
      <c r="D6574" s="417" t="inlineStr">
        <is>
          <t>E07000234</t>
        </is>
      </c>
      <c r="E6574" s="417" t="inlineStr">
        <is>
          <t>Bromsgrove</t>
        </is>
      </c>
      <c r="F6574" s="417" t="inlineStr">
        <is>
          <t>West Midlands</t>
        </is>
      </c>
      <c r="G6574" s="380" t="inlineStr">
        <is>
          <t>RT Urban Medium</t>
        </is>
      </c>
      <c r="H6574" s="413" t="inlineStr">
        <is>
          <t>Other Urban</t>
        </is>
      </c>
    </row>
    <row r="6575" ht="15.75" customFormat="1" customHeight="1" s="41">
      <c r="B6575" s="416" t="inlineStr">
        <is>
          <t>E02006709</t>
        </is>
      </c>
      <c r="C6575" s="417" t="inlineStr">
        <is>
          <t>Bromsgrove 014</t>
        </is>
      </c>
      <c r="D6575" s="417" t="inlineStr">
        <is>
          <t>E07000234</t>
        </is>
      </c>
      <c r="E6575" s="417" t="inlineStr">
        <is>
          <t>Bromsgrove</t>
        </is>
      </c>
      <c r="F6575" s="417" t="inlineStr">
        <is>
          <t>West Midlands</t>
        </is>
      </c>
      <c r="G6575" s="380" t="inlineStr">
        <is>
          <t>RT Rural</t>
        </is>
      </c>
      <c r="H6575" s="413" t="inlineStr">
        <is>
          <t>Rural</t>
        </is>
      </c>
    </row>
    <row r="6576" ht="15.75" customFormat="1" customHeight="1" s="41">
      <c r="B6576" s="416" t="inlineStr">
        <is>
          <t>E02006710</t>
        </is>
      </c>
      <c r="C6576" s="417" t="inlineStr">
        <is>
          <t>Malvern Hills 001</t>
        </is>
      </c>
      <c r="D6576" s="417" t="inlineStr">
        <is>
          <t>E07000235</t>
        </is>
      </c>
      <c r="E6576" s="417" t="inlineStr">
        <is>
          <t>Malvern Hills</t>
        </is>
      </c>
      <c r="F6576" s="417" t="inlineStr">
        <is>
          <t>West Midlands</t>
        </is>
      </c>
      <c r="G6576" s="380" t="inlineStr">
        <is>
          <t>RT Rural</t>
        </is>
      </c>
      <c r="H6576" s="413" t="inlineStr">
        <is>
          <t>Rural</t>
        </is>
      </c>
    </row>
    <row r="6577" ht="15.75" customFormat="1" customHeight="1" s="41">
      <c r="B6577" s="416" t="inlineStr">
        <is>
          <t>E02006711</t>
        </is>
      </c>
      <c r="C6577" s="417" t="inlineStr">
        <is>
          <t>Malvern Hills 002</t>
        </is>
      </c>
      <c r="D6577" s="417" t="inlineStr">
        <is>
          <t>E07000235</t>
        </is>
      </c>
      <c r="E6577" s="417" t="inlineStr">
        <is>
          <t>Malvern Hills</t>
        </is>
      </c>
      <c r="F6577" s="417" t="inlineStr">
        <is>
          <t>West Midlands</t>
        </is>
      </c>
      <c r="G6577" s="380" t="inlineStr">
        <is>
          <t>RT Rural</t>
        </is>
      </c>
      <c r="H6577" s="413" t="inlineStr">
        <is>
          <t>Rural</t>
        </is>
      </c>
    </row>
    <row r="6578" ht="15.75" customFormat="1" customHeight="1" s="41">
      <c r="B6578" s="416" t="inlineStr">
        <is>
          <t>E02006712</t>
        </is>
      </c>
      <c r="C6578" s="417" t="inlineStr">
        <is>
          <t>Malvern Hills 003</t>
        </is>
      </c>
      <c r="D6578" s="417" t="inlineStr">
        <is>
          <t>E07000235</t>
        </is>
      </c>
      <c r="E6578" s="417" t="inlineStr">
        <is>
          <t>Malvern Hills</t>
        </is>
      </c>
      <c r="F6578" s="417" t="inlineStr">
        <is>
          <t>West Midlands</t>
        </is>
      </c>
      <c r="G6578" s="380" t="inlineStr">
        <is>
          <t>RT Rural</t>
        </is>
      </c>
      <c r="H6578" s="413" t="inlineStr">
        <is>
          <t>Rural</t>
        </is>
      </c>
    </row>
    <row r="6579" ht="15.75" customFormat="1" customHeight="1" s="41">
      <c r="B6579" s="416" t="inlineStr">
        <is>
          <t>E02006713</t>
        </is>
      </c>
      <c r="C6579" s="417" t="inlineStr">
        <is>
          <t>Malvern Hills 004</t>
        </is>
      </c>
      <c r="D6579" s="417" t="inlineStr">
        <is>
          <t>E07000235</t>
        </is>
      </c>
      <c r="E6579" s="417" t="inlineStr">
        <is>
          <t>Malvern Hills</t>
        </is>
      </c>
      <c r="F6579" s="417" t="inlineStr">
        <is>
          <t>West Midlands</t>
        </is>
      </c>
      <c r="G6579" s="380" t="inlineStr">
        <is>
          <t>RT Urban Medium</t>
        </is>
      </c>
      <c r="H6579" s="413" t="inlineStr">
        <is>
          <t>Other Urban</t>
        </is>
      </c>
    </row>
    <row r="6580" ht="15.75" customFormat="1" customHeight="1" s="41">
      <c r="B6580" s="416" t="inlineStr">
        <is>
          <t>E02006714</t>
        </is>
      </c>
      <c r="C6580" s="417" t="inlineStr">
        <is>
          <t>Malvern Hills 005</t>
        </is>
      </c>
      <c r="D6580" s="417" t="inlineStr">
        <is>
          <t>E07000235</t>
        </is>
      </c>
      <c r="E6580" s="417" t="inlineStr">
        <is>
          <t>Malvern Hills</t>
        </is>
      </c>
      <c r="F6580" s="417" t="inlineStr">
        <is>
          <t>West Midlands</t>
        </is>
      </c>
      <c r="G6580" s="380" t="inlineStr">
        <is>
          <t>RT Rural</t>
        </is>
      </c>
      <c r="H6580" s="413" t="inlineStr">
        <is>
          <t>Rural</t>
        </is>
      </c>
    </row>
    <row r="6581" ht="15.75" customFormat="1" customHeight="1" s="41">
      <c r="B6581" s="416" t="inlineStr">
        <is>
          <t>E02006715</t>
        </is>
      </c>
      <c r="C6581" s="417" t="inlineStr">
        <is>
          <t>Malvern Hills 006</t>
        </is>
      </c>
      <c r="D6581" s="417" t="inlineStr">
        <is>
          <t>E07000235</t>
        </is>
      </c>
      <c r="E6581" s="417" t="inlineStr">
        <is>
          <t>Malvern Hills</t>
        </is>
      </c>
      <c r="F6581" s="417" t="inlineStr">
        <is>
          <t>West Midlands</t>
        </is>
      </c>
      <c r="G6581" s="380" t="inlineStr">
        <is>
          <t>RT Urban Medium</t>
        </is>
      </c>
      <c r="H6581" s="413" t="inlineStr">
        <is>
          <t>Other Urban</t>
        </is>
      </c>
    </row>
    <row r="6582" ht="15.75" customFormat="1" customHeight="1" s="41">
      <c r="B6582" s="416" t="inlineStr">
        <is>
          <t>E02006716</t>
        </is>
      </c>
      <c r="C6582" s="417" t="inlineStr">
        <is>
          <t>Malvern Hills 007</t>
        </is>
      </c>
      <c r="D6582" s="417" t="inlineStr">
        <is>
          <t>E07000235</t>
        </is>
      </c>
      <c r="E6582" s="417" t="inlineStr">
        <is>
          <t>Malvern Hills</t>
        </is>
      </c>
      <c r="F6582" s="417" t="inlineStr">
        <is>
          <t>West Midlands</t>
        </is>
      </c>
      <c r="G6582" s="380" t="inlineStr">
        <is>
          <t>RT Urban Medium</t>
        </is>
      </c>
      <c r="H6582" s="413" t="inlineStr">
        <is>
          <t>Other Urban</t>
        </is>
      </c>
    </row>
    <row r="6583" ht="15.75" customFormat="1" customHeight="1" s="41">
      <c r="B6583" s="416" t="inlineStr">
        <is>
          <t>E02006717</t>
        </is>
      </c>
      <c r="C6583" s="417" t="inlineStr">
        <is>
          <t>Malvern Hills 008</t>
        </is>
      </c>
      <c r="D6583" s="417" t="inlineStr">
        <is>
          <t>E07000235</t>
        </is>
      </c>
      <c r="E6583" s="417" t="inlineStr">
        <is>
          <t>Malvern Hills</t>
        </is>
      </c>
      <c r="F6583" s="417" t="inlineStr">
        <is>
          <t>West Midlands</t>
        </is>
      </c>
      <c r="G6583" s="380" t="inlineStr">
        <is>
          <t>RT Rural</t>
        </is>
      </c>
      <c r="H6583" s="413" t="inlineStr">
        <is>
          <t>Rural</t>
        </is>
      </c>
    </row>
    <row r="6584" ht="15.75" customFormat="1" customHeight="1" s="41">
      <c r="B6584" s="416" t="inlineStr">
        <is>
          <t>E02006718</t>
        </is>
      </c>
      <c r="C6584" s="417" t="inlineStr">
        <is>
          <t>Malvern Hills 009</t>
        </is>
      </c>
      <c r="D6584" s="417" t="inlineStr">
        <is>
          <t>E07000235</t>
        </is>
      </c>
      <c r="E6584" s="417" t="inlineStr">
        <is>
          <t>Malvern Hills</t>
        </is>
      </c>
      <c r="F6584" s="417" t="inlineStr">
        <is>
          <t>West Midlands</t>
        </is>
      </c>
      <c r="G6584" s="380" t="inlineStr">
        <is>
          <t>RT Urban Medium</t>
        </is>
      </c>
      <c r="H6584" s="413" t="inlineStr">
        <is>
          <t>Other Urban</t>
        </is>
      </c>
    </row>
    <row r="6585" ht="15.75" customFormat="1" customHeight="1" s="41">
      <c r="B6585" s="416" t="inlineStr">
        <is>
          <t>E02006719</t>
        </is>
      </c>
      <c r="C6585" s="417" t="inlineStr">
        <is>
          <t>Malvern Hills 010</t>
        </is>
      </c>
      <c r="D6585" s="417" t="inlineStr">
        <is>
          <t>E07000235</t>
        </is>
      </c>
      <c r="E6585" s="417" t="inlineStr">
        <is>
          <t>Malvern Hills</t>
        </is>
      </c>
      <c r="F6585" s="417" t="inlineStr">
        <is>
          <t>West Midlands</t>
        </is>
      </c>
      <c r="G6585" s="380" t="inlineStr">
        <is>
          <t>RT Urban Medium</t>
        </is>
      </c>
      <c r="H6585" s="413" t="inlineStr">
        <is>
          <t>Other Urban</t>
        </is>
      </c>
    </row>
    <row r="6586" ht="15.75" customFormat="1" customHeight="1" s="41">
      <c r="B6586" s="416" t="inlineStr">
        <is>
          <t>E02006720</t>
        </is>
      </c>
      <c r="C6586" s="417" t="inlineStr">
        <is>
          <t>Malvern Hills 011</t>
        </is>
      </c>
      <c r="D6586" s="417" t="inlineStr">
        <is>
          <t>E07000235</t>
        </is>
      </c>
      <c r="E6586" s="417" t="inlineStr">
        <is>
          <t>Malvern Hills</t>
        </is>
      </c>
      <c r="F6586" s="417" t="inlineStr">
        <is>
          <t>West Midlands</t>
        </is>
      </c>
      <c r="G6586" s="380" t="inlineStr">
        <is>
          <t>RT Rural</t>
        </is>
      </c>
      <c r="H6586" s="413" t="inlineStr">
        <is>
          <t>Rural</t>
        </is>
      </c>
    </row>
    <row r="6587" ht="15.75" customFormat="1" customHeight="1" s="41">
      <c r="B6587" s="416" t="inlineStr">
        <is>
          <t>E02006721</t>
        </is>
      </c>
      <c r="C6587" s="417" t="inlineStr">
        <is>
          <t>Redditch 001</t>
        </is>
      </c>
      <c r="D6587" s="417" t="inlineStr">
        <is>
          <t>E07000236</t>
        </is>
      </c>
      <c r="E6587" s="417" t="inlineStr">
        <is>
          <t>Redditch</t>
        </is>
      </c>
      <c r="F6587" s="417" t="inlineStr">
        <is>
          <t>West Midlands</t>
        </is>
      </c>
      <c r="G6587" s="380" t="inlineStr">
        <is>
          <t>RT Urban Medium</t>
        </is>
      </c>
      <c r="H6587" s="413" t="inlineStr">
        <is>
          <t>Other Urban</t>
        </is>
      </c>
    </row>
    <row r="6588" ht="15.75" customFormat="1" customHeight="1" s="41">
      <c r="B6588" s="416" t="inlineStr">
        <is>
          <t>E02006722</t>
        </is>
      </c>
      <c r="C6588" s="417" t="inlineStr">
        <is>
          <t>Redditch 002</t>
        </is>
      </c>
      <c r="D6588" s="417" t="inlineStr">
        <is>
          <t>E07000236</t>
        </is>
      </c>
      <c r="E6588" s="417" t="inlineStr">
        <is>
          <t>Redditch</t>
        </is>
      </c>
      <c r="F6588" s="417" t="inlineStr">
        <is>
          <t>West Midlands</t>
        </is>
      </c>
      <c r="G6588" s="380" t="inlineStr">
        <is>
          <t>RT Urban Medium</t>
        </is>
      </c>
      <c r="H6588" s="413" t="inlineStr">
        <is>
          <t>Other Urban</t>
        </is>
      </c>
    </row>
    <row r="6589" ht="15.75" customFormat="1" customHeight="1" s="41">
      <c r="B6589" s="416" t="inlineStr">
        <is>
          <t>E02006723</t>
        </is>
      </c>
      <c r="C6589" s="417" t="inlineStr">
        <is>
          <t>Redditch 003</t>
        </is>
      </c>
      <c r="D6589" s="417" t="inlineStr">
        <is>
          <t>E07000236</t>
        </is>
      </c>
      <c r="E6589" s="417" t="inlineStr">
        <is>
          <t>Redditch</t>
        </is>
      </c>
      <c r="F6589" s="417" t="inlineStr">
        <is>
          <t>West Midlands</t>
        </is>
      </c>
      <c r="G6589" s="380" t="inlineStr">
        <is>
          <t>RT Urban Medium</t>
        </is>
      </c>
      <c r="H6589" s="413" t="inlineStr">
        <is>
          <t>Other Urban</t>
        </is>
      </c>
    </row>
    <row r="6590" ht="15.75" customFormat="1" customHeight="1" s="41">
      <c r="B6590" s="416" t="inlineStr">
        <is>
          <t>E02006724</t>
        </is>
      </c>
      <c r="C6590" s="417" t="inlineStr">
        <is>
          <t>Redditch 004</t>
        </is>
      </c>
      <c r="D6590" s="417" t="inlineStr">
        <is>
          <t>E07000236</t>
        </is>
      </c>
      <c r="E6590" s="417" t="inlineStr">
        <is>
          <t>Redditch</t>
        </is>
      </c>
      <c r="F6590" s="417" t="inlineStr">
        <is>
          <t>West Midlands</t>
        </is>
      </c>
      <c r="G6590" s="380" t="inlineStr">
        <is>
          <t>RT Urban Medium</t>
        </is>
      </c>
      <c r="H6590" s="413" t="inlineStr">
        <is>
          <t>Other Urban</t>
        </is>
      </c>
    </row>
    <row r="6591" ht="15.75" customFormat="1" customHeight="1" s="41">
      <c r="B6591" s="416" t="inlineStr">
        <is>
          <t>E02006725</t>
        </is>
      </c>
      <c r="C6591" s="417" t="inlineStr">
        <is>
          <t>Redditch 005</t>
        </is>
      </c>
      <c r="D6591" s="417" t="inlineStr">
        <is>
          <t>E07000236</t>
        </is>
      </c>
      <c r="E6591" s="417" t="inlineStr">
        <is>
          <t>Redditch</t>
        </is>
      </c>
      <c r="F6591" s="417" t="inlineStr">
        <is>
          <t>West Midlands</t>
        </is>
      </c>
      <c r="G6591" s="380" t="inlineStr">
        <is>
          <t>RT Urban Medium</t>
        </is>
      </c>
      <c r="H6591" s="413" t="inlineStr">
        <is>
          <t>Other Urban</t>
        </is>
      </c>
    </row>
    <row r="6592" ht="15.75" customFormat="1" customHeight="1" s="41">
      <c r="B6592" s="416" t="inlineStr">
        <is>
          <t>E02006726</t>
        </is>
      </c>
      <c r="C6592" s="417" t="inlineStr">
        <is>
          <t>Redditch 006</t>
        </is>
      </c>
      <c r="D6592" s="417" t="inlineStr">
        <is>
          <t>E07000236</t>
        </is>
      </c>
      <c r="E6592" s="417" t="inlineStr">
        <is>
          <t>Redditch</t>
        </is>
      </c>
      <c r="F6592" s="417" t="inlineStr">
        <is>
          <t>West Midlands</t>
        </is>
      </c>
      <c r="G6592" s="380" t="inlineStr">
        <is>
          <t>RT Urban Medium</t>
        </is>
      </c>
      <c r="H6592" s="413" t="inlineStr">
        <is>
          <t>Other Urban</t>
        </is>
      </c>
    </row>
    <row r="6593" ht="15.75" customFormat="1" customHeight="1" s="41">
      <c r="B6593" s="416" t="inlineStr">
        <is>
          <t>E02006727</t>
        </is>
      </c>
      <c r="C6593" s="417" t="inlineStr">
        <is>
          <t>Redditch 007</t>
        </is>
      </c>
      <c r="D6593" s="417" t="inlineStr">
        <is>
          <t>E07000236</t>
        </is>
      </c>
      <c r="E6593" s="417" t="inlineStr">
        <is>
          <t>Redditch</t>
        </is>
      </c>
      <c r="F6593" s="417" t="inlineStr">
        <is>
          <t>West Midlands</t>
        </is>
      </c>
      <c r="G6593" s="380" t="inlineStr">
        <is>
          <t>RT Urban Medium</t>
        </is>
      </c>
      <c r="H6593" s="413" t="inlineStr">
        <is>
          <t>Other Urban</t>
        </is>
      </c>
    </row>
    <row r="6594" ht="15.75" customFormat="1" customHeight="1" s="41">
      <c r="B6594" s="416" t="inlineStr">
        <is>
          <t>E02006728</t>
        </is>
      </c>
      <c r="C6594" s="417" t="inlineStr">
        <is>
          <t>Redditch 008</t>
        </is>
      </c>
      <c r="D6594" s="417" t="inlineStr">
        <is>
          <t>E07000236</t>
        </is>
      </c>
      <c r="E6594" s="417" t="inlineStr">
        <is>
          <t>Redditch</t>
        </is>
      </c>
      <c r="F6594" s="417" t="inlineStr">
        <is>
          <t>West Midlands</t>
        </is>
      </c>
      <c r="G6594" s="380" t="inlineStr">
        <is>
          <t>RT Urban Medium</t>
        </is>
      </c>
      <c r="H6594" s="413" t="inlineStr">
        <is>
          <t>Other Urban</t>
        </is>
      </c>
    </row>
    <row r="6595" ht="15.75" customFormat="1" customHeight="1" s="41">
      <c r="B6595" s="416" t="inlineStr">
        <is>
          <t>E02006729</t>
        </is>
      </c>
      <c r="C6595" s="417" t="inlineStr">
        <is>
          <t>Redditch 009</t>
        </is>
      </c>
      <c r="D6595" s="417" t="inlineStr">
        <is>
          <t>E07000236</t>
        </is>
      </c>
      <c r="E6595" s="417" t="inlineStr">
        <is>
          <t>Redditch</t>
        </is>
      </c>
      <c r="F6595" s="417" t="inlineStr">
        <is>
          <t>West Midlands</t>
        </is>
      </c>
      <c r="G6595" s="380" t="inlineStr">
        <is>
          <t>RT Urban Medium</t>
        </is>
      </c>
      <c r="H6595" s="413" t="inlineStr">
        <is>
          <t>Other Urban</t>
        </is>
      </c>
    </row>
    <row r="6596" ht="15.75" customFormat="1" customHeight="1" s="41">
      <c r="B6596" s="416" t="inlineStr">
        <is>
          <t>E02006730</t>
        </is>
      </c>
      <c r="C6596" s="417" t="inlineStr">
        <is>
          <t>Redditch 010</t>
        </is>
      </c>
      <c r="D6596" s="417" t="inlineStr">
        <is>
          <t>E07000236</t>
        </is>
      </c>
      <c r="E6596" s="417" t="inlineStr">
        <is>
          <t>Redditch</t>
        </is>
      </c>
      <c r="F6596" s="417" t="inlineStr">
        <is>
          <t>West Midlands</t>
        </is>
      </c>
      <c r="G6596" s="380" t="inlineStr">
        <is>
          <t>RT Urban Medium</t>
        </is>
      </c>
      <c r="H6596" s="413" t="inlineStr">
        <is>
          <t>Other Urban</t>
        </is>
      </c>
    </row>
    <row r="6597" ht="15.75" customFormat="1" customHeight="1" s="41">
      <c r="B6597" s="416" t="inlineStr">
        <is>
          <t>E02006731</t>
        </is>
      </c>
      <c r="C6597" s="417" t="inlineStr">
        <is>
          <t>Redditch 011</t>
        </is>
      </c>
      <c r="D6597" s="417" t="inlineStr">
        <is>
          <t>E07000236</t>
        </is>
      </c>
      <c r="E6597" s="417" t="inlineStr">
        <is>
          <t>Redditch</t>
        </is>
      </c>
      <c r="F6597" s="417" t="inlineStr">
        <is>
          <t>West Midlands</t>
        </is>
      </c>
      <c r="G6597" s="380" t="inlineStr">
        <is>
          <t>RT Urban Medium</t>
        </is>
      </c>
      <c r="H6597" s="413" t="inlineStr">
        <is>
          <t>Other Urban</t>
        </is>
      </c>
    </row>
    <row r="6598" ht="15.75" customFormat="1" customHeight="1" s="41">
      <c r="B6598" s="416" t="inlineStr">
        <is>
          <t>E02006732</t>
        </is>
      </c>
      <c r="C6598" s="417" t="inlineStr">
        <is>
          <t>Redditch 012</t>
        </is>
      </c>
      <c r="D6598" s="417" t="inlineStr">
        <is>
          <t>E07000236</t>
        </is>
      </c>
      <c r="E6598" s="417" t="inlineStr">
        <is>
          <t>Redditch</t>
        </is>
      </c>
      <c r="F6598" s="417" t="inlineStr">
        <is>
          <t>West Midlands</t>
        </is>
      </c>
      <c r="G6598" s="380" t="inlineStr">
        <is>
          <t>RT Urban Medium</t>
        </is>
      </c>
      <c r="H6598" s="413" t="inlineStr">
        <is>
          <t>Other Urban</t>
        </is>
      </c>
    </row>
    <row r="6599" ht="15.75" customFormat="1" customHeight="1" s="41">
      <c r="B6599" s="416" t="inlineStr">
        <is>
          <t>E02006733</t>
        </is>
      </c>
      <c r="C6599" s="417" t="inlineStr">
        <is>
          <t>Redditch 013</t>
        </is>
      </c>
      <c r="D6599" s="417" t="inlineStr">
        <is>
          <t>E07000236</t>
        </is>
      </c>
      <c r="E6599" s="417" t="inlineStr">
        <is>
          <t>Redditch</t>
        </is>
      </c>
      <c r="F6599" s="417" t="inlineStr">
        <is>
          <t>West Midlands</t>
        </is>
      </c>
      <c r="G6599" s="380" t="inlineStr">
        <is>
          <t>RT Rural</t>
        </is>
      </c>
      <c r="H6599" s="413" t="inlineStr">
        <is>
          <t>Rural</t>
        </is>
      </c>
    </row>
    <row r="6600" ht="15.75" customFormat="1" customHeight="1" s="41">
      <c r="B6600" s="416" t="inlineStr">
        <is>
          <t>E02006734</t>
        </is>
      </c>
      <c r="C6600" s="417" t="inlineStr">
        <is>
          <t>Worcester 001</t>
        </is>
      </c>
      <c r="D6600" s="417" t="inlineStr">
        <is>
          <t>E07000237</t>
        </is>
      </c>
      <c r="E6600" s="417" t="inlineStr">
        <is>
          <t>Worcester</t>
        </is>
      </c>
      <c r="F6600" s="417" t="inlineStr">
        <is>
          <t>West Midlands</t>
        </is>
      </c>
      <c r="G6600" s="380" t="inlineStr">
        <is>
          <t>RT Urban Medium</t>
        </is>
      </c>
      <c r="H6600" s="413" t="inlineStr">
        <is>
          <t>Other Urban</t>
        </is>
      </c>
    </row>
    <row r="6601" ht="15.75" customFormat="1" customHeight="1" s="41">
      <c r="B6601" s="416" t="inlineStr">
        <is>
          <t>E02006735</t>
        </is>
      </c>
      <c r="C6601" s="417" t="inlineStr">
        <is>
          <t>Worcester 002</t>
        </is>
      </c>
      <c r="D6601" s="417" t="inlineStr">
        <is>
          <t>E07000237</t>
        </is>
      </c>
      <c r="E6601" s="417" t="inlineStr">
        <is>
          <t>Worcester</t>
        </is>
      </c>
      <c r="F6601" s="417" t="inlineStr">
        <is>
          <t>West Midlands</t>
        </is>
      </c>
      <c r="G6601" s="380" t="inlineStr">
        <is>
          <t>RT Urban Medium</t>
        </is>
      </c>
      <c r="H6601" s="413" t="inlineStr">
        <is>
          <t>Other Urban</t>
        </is>
      </c>
    </row>
    <row r="6602" ht="15.75" customFormat="1" customHeight="1" s="41">
      <c r="B6602" s="416" t="inlineStr">
        <is>
          <t>E02006736</t>
        </is>
      </c>
      <c r="C6602" s="417" t="inlineStr">
        <is>
          <t>Worcester 003</t>
        </is>
      </c>
      <c r="D6602" s="417" t="inlineStr">
        <is>
          <t>E07000237</t>
        </is>
      </c>
      <c r="E6602" s="417" t="inlineStr">
        <is>
          <t>Worcester</t>
        </is>
      </c>
      <c r="F6602" s="417" t="inlineStr">
        <is>
          <t>West Midlands</t>
        </is>
      </c>
      <c r="G6602" s="380" t="inlineStr">
        <is>
          <t>RT Urban Medium</t>
        </is>
      </c>
      <c r="H6602" s="413" t="inlineStr">
        <is>
          <t>Other Urban</t>
        </is>
      </c>
    </row>
    <row r="6603" ht="15.75" customFormat="1" customHeight="1" s="41">
      <c r="B6603" s="416" t="inlineStr">
        <is>
          <t>E02006737</t>
        </is>
      </c>
      <c r="C6603" s="417" t="inlineStr">
        <is>
          <t>Worcester 004</t>
        </is>
      </c>
      <c r="D6603" s="417" t="inlineStr">
        <is>
          <t>E07000237</t>
        </is>
      </c>
      <c r="E6603" s="417" t="inlineStr">
        <is>
          <t>Worcester</t>
        </is>
      </c>
      <c r="F6603" s="417" t="inlineStr">
        <is>
          <t>West Midlands</t>
        </is>
      </c>
      <c r="G6603" s="380" t="inlineStr">
        <is>
          <t>RT Urban Medium</t>
        </is>
      </c>
      <c r="H6603" s="413" t="inlineStr">
        <is>
          <t>Other Urban</t>
        </is>
      </c>
    </row>
    <row r="6604" ht="15.75" customFormat="1" customHeight="1" s="41">
      <c r="B6604" s="416" t="inlineStr">
        <is>
          <t>E02006738</t>
        </is>
      </c>
      <c r="C6604" s="417" t="inlineStr">
        <is>
          <t>Worcester 005</t>
        </is>
      </c>
      <c r="D6604" s="417" t="inlineStr">
        <is>
          <t>E07000237</t>
        </is>
      </c>
      <c r="E6604" s="417" t="inlineStr">
        <is>
          <t>Worcester</t>
        </is>
      </c>
      <c r="F6604" s="417" t="inlineStr">
        <is>
          <t>West Midlands</t>
        </is>
      </c>
      <c r="G6604" s="380" t="inlineStr">
        <is>
          <t>RT Urban Medium</t>
        </is>
      </c>
      <c r="H6604" s="413" t="inlineStr">
        <is>
          <t>Other Urban</t>
        </is>
      </c>
    </row>
    <row r="6605" ht="15.75" customFormat="1" customHeight="1" s="41">
      <c r="B6605" s="416" t="inlineStr">
        <is>
          <t>E02006739</t>
        </is>
      </c>
      <c r="C6605" s="417" t="inlineStr">
        <is>
          <t>Worcester 006</t>
        </is>
      </c>
      <c r="D6605" s="417" t="inlineStr">
        <is>
          <t>E07000237</t>
        </is>
      </c>
      <c r="E6605" s="417" t="inlineStr">
        <is>
          <t>Worcester</t>
        </is>
      </c>
      <c r="F6605" s="417" t="inlineStr">
        <is>
          <t>West Midlands</t>
        </is>
      </c>
      <c r="G6605" s="380" t="inlineStr">
        <is>
          <t>RT Urban Medium</t>
        </is>
      </c>
      <c r="H6605" s="413" t="inlineStr">
        <is>
          <t>Other Urban</t>
        </is>
      </c>
    </row>
    <row r="6606" ht="15.75" customFormat="1" customHeight="1" s="41">
      <c r="B6606" s="416" t="inlineStr">
        <is>
          <t>E02006740</t>
        </is>
      </c>
      <c r="C6606" s="417" t="inlineStr">
        <is>
          <t>Worcester 007</t>
        </is>
      </c>
      <c r="D6606" s="417" t="inlineStr">
        <is>
          <t>E07000237</t>
        </is>
      </c>
      <c r="E6606" s="417" t="inlineStr">
        <is>
          <t>Worcester</t>
        </is>
      </c>
      <c r="F6606" s="417" t="inlineStr">
        <is>
          <t>West Midlands</t>
        </is>
      </c>
      <c r="G6606" s="380" t="inlineStr">
        <is>
          <t>RT Urban Medium</t>
        </is>
      </c>
      <c r="H6606" s="413" t="inlineStr">
        <is>
          <t>Other Urban</t>
        </is>
      </c>
    </row>
    <row r="6607" ht="15.75" customFormat="1" customHeight="1" s="41">
      <c r="B6607" s="416" t="inlineStr">
        <is>
          <t>E02006741</t>
        </is>
      </c>
      <c r="C6607" s="417" t="inlineStr">
        <is>
          <t>Worcester 008</t>
        </is>
      </c>
      <c r="D6607" s="417" t="inlineStr">
        <is>
          <t>E07000237</t>
        </is>
      </c>
      <c r="E6607" s="417" t="inlineStr">
        <is>
          <t>Worcester</t>
        </is>
      </c>
      <c r="F6607" s="417" t="inlineStr">
        <is>
          <t>West Midlands</t>
        </is>
      </c>
      <c r="G6607" s="380" t="inlineStr">
        <is>
          <t>RT Urban Medium</t>
        </is>
      </c>
      <c r="H6607" s="413" t="inlineStr">
        <is>
          <t>Other Urban</t>
        </is>
      </c>
    </row>
    <row r="6608" ht="15.75" customFormat="1" customHeight="1" s="41">
      <c r="B6608" s="416" t="inlineStr">
        <is>
          <t>E02006742</t>
        </is>
      </c>
      <c r="C6608" s="417" t="inlineStr">
        <is>
          <t>Worcester 009</t>
        </is>
      </c>
      <c r="D6608" s="417" t="inlineStr">
        <is>
          <t>E07000237</t>
        </is>
      </c>
      <c r="E6608" s="417" t="inlineStr">
        <is>
          <t>Worcester</t>
        </is>
      </c>
      <c r="F6608" s="417" t="inlineStr">
        <is>
          <t>West Midlands</t>
        </is>
      </c>
      <c r="G6608" s="380" t="inlineStr">
        <is>
          <t>RT Urban Medium</t>
        </is>
      </c>
      <c r="H6608" s="413" t="inlineStr">
        <is>
          <t>Other Urban</t>
        </is>
      </c>
    </row>
    <row r="6609" ht="15.75" customFormat="1" customHeight="1" s="41">
      <c r="B6609" s="416" t="inlineStr">
        <is>
          <t>E02006743</t>
        </is>
      </c>
      <c r="C6609" s="417" t="inlineStr">
        <is>
          <t>Worcester 010</t>
        </is>
      </c>
      <c r="D6609" s="417" t="inlineStr">
        <is>
          <t>E07000237</t>
        </is>
      </c>
      <c r="E6609" s="417" t="inlineStr">
        <is>
          <t>Worcester</t>
        </is>
      </c>
      <c r="F6609" s="417" t="inlineStr">
        <is>
          <t>West Midlands</t>
        </is>
      </c>
      <c r="G6609" s="380" t="inlineStr">
        <is>
          <t>RT Urban Medium</t>
        </is>
      </c>
      <c r="H6609" s="413" t="inlineStr">
        <is>
          <t>Other Urban</t>
        </is>
      </c>
    </row>
    <row r="6610" ht="15.75" customFormat="1" customHeight="1" s="41">
      <c r="B6610" s="416" t="inlineStr">
        <is>
          <t>E02006744</t>
        </is>
      </c>
      <c r="C6610" s="417" t="inlineStr">
        <is>
          <t>Worcester 011</t>
        </is>
      </c>
      <c r="D6610" s="417" t="inlineStr">
        <is>
          <t>E07000237</t>
        </is>
      </c>
      <c r="E6610" s="417" t="inlineStr">
        <is>
          <t>Worcester</t>
        </is>
      </c>
      <c r="F6610" s="417" t="inlineStr">
        <is>
          <t>West Midlands</t>
        </is>
      </c>
      <c r="G6610" s="380" t="inlineStr">
        <is>
          <t>RT Urban Medium</t>
        </is>
      </c>
      <c r="H6610" s="413" t="inlineStr">
        <is>
          <t>Other Urban</t>
        </is>
      </c>
    </row>
    <row r="6611" ht="15.75" customFormat="1" customHeight="1" s="41">
      <c r="B6611" s="416" t="inlineStr">
        <is>
          <t>E02006745</t>
        </is>
      </c>
      <c r="C6611" s="417" t="inlineStr">
        <is>
          <t>Worcester 012</t>
        </is>
      </c>
      <c r="D6611" s="417" t="inlineStr">
        <is>
          <t>E07000237</t>
        </is>
      </c>
      <c r="E6611" s="417" t="inlineStr">
        <is>
          <t>Worcester</t>
        </is>
      </c>
      <c r="F6611" s="417" t="inlineStr">
        <is>
          <t>West Midlands</t>
        </is>
      </c>
      <c r="G6611" s="380" t="inlineStr">
        <is>
          <t>RT Urban Medium</t>
        </is>
      </c>
      <c r="H6611" s="413" t="inlineStr">
        <is>
          <t>Other Urban</t>
        </is>
      </c>
    </row>
    <row r="6612" ht="15.75" customFormat="1" customHeight="1" s="41">
      <c r="B6612" s="416" t="inlineStr">
        <is>
          <t>E02006746</t>
        </is>
      </c>
      <c r="C6612" s="417" t="inlineStr">
        <is>
          <t>Worcester 013</t>
        </is>
      </c>
      <c r="D6612" s="417" t="inlineStr">
        <is>
          <t>E07000237</t>
        </is>
      </c>
      <c r="E6612" s="417" t="inlineStr">
        <is>
          <t>Worcester</t>
        </is>
      </c>
      <c r="F6612" s="417" t="inlineStr">
        <is>
          <t>West Midlands</t>
        </is>
      </c>
      <c r="G6612" s="380" t="inlineStr">
        <is>
          <t>RT Urban Medium</t>
        </is>
      </c>
      <c r="H6612" s="413" t="inlineStr">
        <is>
          <t>Other Urban</t>
        </is>
      </c>
    </row>
    <row r="6613" ht="15.75" customFormat="1" customHeight="1" s="41">
      <c r="B6613" s="416" t="inlineStr">
        <is>
          <t>E02006747</t>
        </is>
      </c>
      <c r="C6613" s="417" t="inlineStr">
        <is>
          <t>Worcester 014</t>
        </is>
      </c>
      <c r="D6613" s="417" t="inlineStr">
        <is>
          <t>E07000237</t>
        </is>
      </c>
      <c r="E6613" s="417" t="inlineStr">
        <is>
          <t>Worcester</t>
        </is>
      </c>
      <c r="F6613" s="417" t="inlineStr">
        <is>
          <t>West Midlands</t>
        </is>
      </c>
      <c r="G6613" s="380" t="inlineStr">
        <is>
          <t>RT Urban Medium</t>
        </is>
      </c>
      <c r="H6613" s="413" t="inlineStr">
        <is>
          <t>Other Urban</t>
        </is>
      </c>
    </row>
    <row r="6614" ht="15.75" customFormat="1" customHeight="1" s="41">
      <c r="B6614" s="416" t="inlineStr">
        <is>
          <t>E02006748</t>
        </is>
      </c>
      <c r="C6614" s="417" t="inlineStr">
        <is>
          <t>Wychavon 001</t>
        </is>
      </c>
      <c r="D6614" s="417" t="inlineStr">
        <is>
          <t>E07000238</t>
        </is>
      </c>
      <c r="E6614" s="417" t="inlineStr">
        <is>
          <t>Wychavon</t>
        </is>
      </c>
      <c r="F6614" s="417" t="inlineStr">
        <is>
          <t>West Midlands</t>
        </is>
      </c>
      <c r="G6614" s="380" t="inlineStr">
        <is>
          <t>RT Rural</t>
        </is>
      </c>
      <c r="H6614" s="413" t="inlineStr">
        <is>
          <t>Rural</t>
        </is>
      </c>
    </row>
    <row r="6615" ht="15.75" customFormat="1" customHeight="1" s="41">
      <c r="B6615" s="416" t="inlineStr">
        <is>
          <t>E02006749</t>
        </is>
      </c>
      <c r="C6615" s="417" t="inlineStr">
        <is>
          <t>Wychavon 002</t>
        </is>
      </c>
      <c r="D6615" s="417" t="inlineStr">
        <is>
          <t>E07000238</t>
        </is>
      </c>
      <c r="E6615" s="417" t="inlineStr">
        <is>
          <t>Wychavon</t>
        </is>
      </c>
      <c r="F6615" s="417" t="inlineStr">
        <is>
          <t>West Midlands</t>
        </is>
      </c>
      <c r="G6615" s="380" t="inlineStr">
        <is>
          <t>RT Urban Small</t>
        </is>
      </c>
      <c r="H6615" s="413" t="inlineStr">
        <is>
          <t>Other Urban</t>
        </is>
      </c>
    </row>
    <row r="6616" ht="15.75" customFormat="1" customHeight="1" s="41">
      <c r="B6616" s="416" t="inlineStr">
        <is>
          <t>E02006750</t>
        </is>
      </c>
      <c r="C6616" s="417" t="inlineStr">
        <is>
          <t>Wychavon 003</t>
        </is>
      </c>
      <c r="D6616" s="417" t="inlineStr">
        <is>
          <t>E07000238</t>
        </is>
      </c>
      <c r="E6616" s="417" t="inlineStr">
        <is>
          <t>Wychavon</t>
        </is>
      </c>
      <c r="F6616" s="417" t="inlineStr">
        <is>
          <t>West Midlands</t>
        </is>
      </c>
      <c r="G6616" s="380" t="inlineStr">
        <is>
          <t>RT Urban Small</t>
        </is>
      </c>
      <c r="H6616" s="413" t="inlineStr">
        <is>
          <t>Other Urban</t>
        </is>
      </c>
    </row>
    <row r="6617" ht="15.75" customFormat="1" customHeight="1" s="41">
      <c r="B6617" s="416" t="inlineStr">
        <is>
          <t>E02006751</t>
        </is>
      </c>
      <c r="C6617" s="417" t="inlineStr">
        <is>
          <t>Wychavon 004</t>
        </is>
      </c>
      <c r="D6617" s="417" t="inlineStr">
        <is>
          <t>E07000238</t>
        </is>
      </c>
      <c r="E6617" s="417" t="inlineStr">
        <is>
          <t>Wychavon</t>
        </is>
      </c>
      <c r="F6617" s="417" t="inlineStr">
        <is>
          <t>West Midlands</t>
        </is>
      </c>
      <c r="G6617" s="380" t="inlineStr">
        <is>
          <t>RT Urban Small</t>
        </is>
      </c>
      <c r="H6617" s="413" t="inlineStr">
        <is>
          <t>Other Urban</t>
        </is>
      </c>
    </row>
    <row r="6618" ht="15.75" customFormat="1" customHeight="1" s="41">
      <c r="B6618" s="416" t="inlineStr">
        <is>
          <t>E02006752</t>
        </is>
      </c>
      <c r="C6618" s="417" t="inlineStr">
        <is>
          <t>Wychavon 005</t>
        </is>
      </c>
      <c r="D6618" s="417" t="inlineStr">
        <is>
          <t>E07000238</t>
        </is>
      </c>
      <c r="E6618" s="417" t="inlineStr">
        <is>
          <t>Wychavon</t>
        </is>
      </c>
      <c r="F6618" s="417" t="inlineStr">
        <is>
          <t>West Midlands</t>
        </is>
      </c>
      <c r="G6618" s="380" t="inlineStr">
        <is>
          <t>RT Urban Small</t>
        </is>
      </c>
      <c r="H6618" s="413" t="inlineStr">
        <is>
          <t>Other Urban</t>
        </is>
      </c>
    </row>
    <row r="6619" ht="15.75" customFormat="1" customHeight="1" s="41">
      <c r="B6619" s="416" t="inlineStr">
        <is>
          <t>E02006753</t>
        </is>
      </c>
      <c r="C6619" s="417" t="inlineStr">
        <is>
          <t>Wychavon 006</t>
        </is>
      </c>
      <c r="D6619" s="417" t="inlineStr">
        <is>
          <t>E07000238</t>
        </is>
      </c>
      <c r="E6619" s="417" t="inlineStr">
        <is>
          <t>Wychavon</t>
        </is>
      </c>
      <c r="F6619" s="417" t="inlineStr">
        <is>
          <t>West Midlands</t>
        </is>
      </c>
      <c r="G6619" s="380" t="inlineStr">
        <is>
          <t>RT Rural</t>
        </is>
      </c>
      <c r="H6619" s="413" t="inlineStr">
        <is>
          <t>Rural</t>
        </is>
      </c>
    </row>
    <row r="6620" ht="15.75" customFormat="1" customHeight="1" s="41">
      <c r="B6620" s="416" t="inlineStr">
        <is>
          <t>E02006754</t>
        </is>
      </c>
      <c r="C6620" s="417" t="inlineStr">
        <is>
          <t>Wychavon 007</t>
        </is>
      </c>
      <c r="D6620" s="417" t="inlineStr">
        <is>
          <t>E07000238</t>
        </is>
      </c>
      <c r="E6620" s="417" t="inlineStr">
        <is>
          <t>Wychavon</t>
        </is>
      </c>
      <c r="F6620" s="417" t="inlineStr">
        <is>
          <t>West Midlands</t>
        </is>
      </c>
      <c r="G6620" s="380" t="inlineStr">
        <is>
          <t>RT Rural</t>
        </is>
      </c>
      <c r="H6620" s="413" t="inlineStr">
        <is>
          <t>Rural</t>
        </is>
      </c>
    </row>
    <row r="6621" ht="15.75" customFormat="1" customHeight="1" s="41">
      <c r="B6621" s="416" t="inlineStr">
        <is>
          <t>E02006755</t>
        </is>
      </c>
      <c r="C6621" s="417" t="inlineStr">
        <is>
          <t>Wychavon 008</t>
        </is>
      </c>
      <c r="D6621" s="417" t="inlineStr">
        <is>
          <t>E07000238</t>
        </is>
      </c>
      <c r="E6621" s="417" t="inlineStr">
        <is>
          <t>Wychavon</t>
        </is>
      </c>
      <c r="F6621" s="417" t="inlineStr">
        <is>
          <t>West Midlands</t>
        </is>
      </c>
      <c r="G6621" s="380" t="inlineStr">
        <is>
          <t>RT Rural</t>
        </is>
      </c>
      <c r="H6621" s="413" t="inlineStr">
        <is>
          <t>Rural</t>
        </is>
      </c>
    </row>
    <row r="6622" ht="15.75" customFormat="1" customHeight="1" s="41">
      <c r="B6622" s="416" t="inlineStr">
        <is>
          <t>E02006756</t>
        </is>
      </c>
      <c r="C6622" s="417" t="inlineStr">
        <is>
          <t>Wychavon 009</t>
        </is>
      </c>
      <c r="D6622" s="417" t="inlineStr">
        <is>
          <t>E07000238</t>
        </is>
      </c>
      <c r="E6622" s="417" t="inlineStr">
        <is>
          <t>Wychavon</t>
        </is>
      </c>
      <c r="F6622" s="417" t="inlineStr">
        <is>
          <t>West Midlands</t>
        </is>
      </c>
      <c r="G6622" s="380" t="inlineStr">
        <is>
          <t>RT Rural</t>
        </is>
      </c>
      <c r="H6622" s="413" t="inlineStr">
        <is>
          <t>Rural</t>
        </is>
      </c>
    </row>
    <row r="6623" ht="15.75" customFormat="1" customHeight="1" s="41">
      <c r="B6623" s="416" t="inlineStr">
        <is>
          <t>E02006757</t>
        </is>
      </c>
      <c r="C6623" s="417" t="inlineStr">
        <is>
          <t>Wychavon 010</t>
        </is>
      </c>
      <c r="D6623" s="417" t="inlineStr">
        <is>
          <t>E07000238</t>
        </is>
      </c>
      <c r="E6623" s="417" t="inlineStr">
        <is>
          <t>Wychavon</t>
        </is>
      </c>
      <c r="F6623" s="417" t="inlineStr">
        <is>
          <t>West Midlands</t>
        </is>
      </c>
      <c r="G6623" s="380" t="inlineStr">
        <is>
          <t>RT Rural</t>
        </is>
      </c>
      <c r="H6623" s="413" t="inlineStr">
        <is>
          <t>Rural</t>
        </is>
      </c>
    </row>
    <row r="6624" ht="15.75" customFormat="1" customHeight="1" s="41">
      <c r="B6624" s="416" t="inlineStr">
        <is>
          <t>E02006758</t>
        </is>
      </c>
      <c r="C6624" s="417" t="inlineStr">
        <is>
          <t>Wychavon 011</t>
        </is>
      </c>
      <c r="D6624" s="417" t="inlineStr">
        <is>
          <t>E07000238</t>
        </is>
      </c>
      <c r="E6624" s="417" t="inlineStr">
        <is>
          <t>Wychavon</t>
        </is>
      </c>
      <c r="F6624" s="417" t="inlineStr">
        <is>
          <t>West Midlands</t>
        </is>
      </c>
      <c r="G6624" s="380" t="inlineStr">
        <is>
          <t>RT Rural</t>
        </is>
      </c>
      <c r="H6624" s="413" t="inlineStr">
        <is>
          <t>Rural</t>
        </is>
      </c>
    </row>
    <row r="6625" ht="15.75" customFormat="1" customHeight="1" s="41">
      <c r="B6625" s="416" t="inlineStr">
        <is>
          <t>E02006759</t>
        </is>
      </c>
      <c r="C6625" s="417" t="inlineStr">
        <is>
          <t>Wychavon 012</t>
        </is>
      </c>
      <c r="D6625" s="417" t="inlineStr">
        <is>
          <t>E07000238</t>
        </is>
      </c>
      <c r="E6625" s="417" t="inlineStr">
        <is>
          <t>Wychavon</t>
        </is>
      </c>
      <c r="F6625" s="417" t="inlineStr">
        <is>
          <t>West Midlands</t>
        </is>
      </c>
      <c r="G6625" s="380" t="inlineStr">
        <is>
          <t>RT Rural</t>
        </is>
      </c>
      <c r="H6625" s="413" t="inlineStr">
        <is>
          <t>Rural</t>
        </is>
      </c>
    </row>
    <row r="6626" ht="15.75" customFormat="1" customHeight="1" s="41">
      <c r="B6626" s="416" t="inlineStr">
        <is>
          <t>E02006760</t>
        </is>
      </c>
      <c r="C6626" s="417" t="inlineStr">
        <is>
          <t>Wychavon 013</t>
        </is>
      </c>
      <c r="D6626" s="417" t="inlineStr">
        <is>
          <t>E07000238</t>
        </is>
      </c>
      <c r="E6626" s="417" t="inlineStr">
        <is>
          <t>Wychavon</t>
        </is>
      </c>
      <c r="F6626" s="417" t="inlineStr">
        <is>
          <t>West Midlands</t>
        </is>
      </c>
      <c r="G6626" s="380" t="inlineStr">
        <is>
          <t>RT Rural</t>
        </is>
      </c>
      <c r="H6626" s="413" t="inlineStr">
        <is>
          <t>Rural</t>
        </is>
      </c>
    </row>
    <row r="6627" ht="15.75" customFormat="1" customHeight="1" s="41">
      <c r="B6627" s="416" t="inlineStr">
        <is>
          <t>E02006761</t>
        </is>
      </c>
      <c r="C6627" s="417" t="inlineStr">
        <is>
          <t>Wychavon 014</t>
        </is>
      </c>
      <c r="D6627" s="417" t="inlineStr">
        <is>
          <t>E07000238</t>
        </is>
      </c>
      <c r="E6627" s="417" t="inlineStr">
        <is>
          <t>Wychavon</t>
        </is>
      </c>
      <c r="F6627" s="417" t="inlineStr">
        <is>
          <t>West Midlands</t>
        </is>
      </c>
      <c r="G6627" s="380" t="inlineStr">
        <is>
          <t>RT Urban Small</t>
        </is>
      </c>
      <c r="H6627" s="413" t="inlineStr">
        <is>
          <t>Other Urban</t>
        </is>
      </c>
    </row>
    <row r="6628" ht="15.75" customFormat="1" customHeight="1" s="41">
      <c r="B6628" s="416" t="inlineStr">
        <is>
          <t>E02006762</t>
        </is>
      </c>
      <c r="C6628" s="417" t="inlineStr">
        <is>
          <t>Wychavon 015</t>
        </is>
      </c>
      <c r="D6628" s="417" t="inlineStr">
        <is>
          <t>E07000238</t>
        </is>
      </c>
      <c r="E6628" s="417" t="inlineStr">
        <is>
          <t>Wychavon</t>
        </is>
      </c>
      <c r="F6628" s="417" t="inlineStr">
        <is>
          <t>West Midlands</t>
        </is>
      </c>
      <c r="G6628" s="380" t="inlineStr">
        <is>
          <t>RT Urban Small</t>
        </is>
      </c>
      <c r="H6628" s="413" t="inlineStr">
        <is>
          <t>Other Urban</t>
        </is>
      </c>
    </row>
    <row r="6629" ht="15.75" customFormat="1" customHeight="1" s="41">
      <c r="B6629" s="416" t="inlineStr">
        <is>
          <t>E02006763</t>
        </is>
      </c>
      <c r="C6629" s="417" t="inlineStr">
        <is>
          <t>Wychavon 016</t>
        </is>
      </c>
      <c r="D6629" s="417" t="inlineStr">
        <is>
          <t>E07000238</t>
        </is>
      </c>
      <c r="E6629" s="417" t="inlineStr">
        <is>
          <t>Wychavon</t>
        </is>
      </c>
      <c r="F6629" s="417" t="inlineStr">
        <is>
          <t>West Midlands</t>
        </is>
      </c>
      <c r="G6629" s="380" t="inlineStr">
        <is>
          <t>RT Urban Small</t>
        </is>
      </c>
      <c r="H6629" s="413" t="inlineStr">
        <is>
          <t>Other Urban</t>
        </is>
      </c>
    </row>
    <row r="6630" ht="15.75" customFormat="1" customHeight="1" s="41">
      <c r="B6630" s="416" t="inlineStr">
        <is>
          <t>E02006764</t>
        </is>
      </c>
      <c r="C6630" s="417" t="inlineStr">
        <is>
          <t>Wychavon 017</t>
        </is>
      </c>
      <c r="D6630" s="417" t="inlineStr">
        <is>
          <t>E07000238</t>
        </is>
      </c>
      <c r="E6630" s="417" t="inlineStr">
        <is>
          <t>Wychavon</t>
        </is>
      </c>
      <c r="F6630" s="417" t="inlineStr">
        <is>
          <t>West Midlands</t>
        </is>
      </c>
      <c r="G6630" s="380" t="inlineStr">
        <is>
          <t>RT Urban Small</t>
        </is>
      </c>
      <c r="H6630" s="413" t="inlineStr">
        <is>
          <t>Other Urban</t>
        </is>
      </c>
    </row>
    <row r="6631" ht="15.75" customFormat="1" customHeight="1" s="41">
      <c r="B6631" s="416" t="inlineStr">
        <is>
          <t>E02006765</t>
        </is>
      </c>
      <c r="C6631" s="417" t="inlineStr">
        <is>
          <t>Wychavon 018</t>
        </is>
      </c>
      <c r="D6631" s="417" t="inlineStr">
        <is>
          <t>E07000238</t>
        </is>
      </c>
      <c r="E6631" s="417" t="inlineStr">
        <is>
          <t>Wychavon</t>
        </is>
      </c>
      <c r="F6631" s="417" t="inlineStr">
        <is>
          <t>West Midlands</t>
        </is>
      </c>
      <c r="G6631" s="380" t="inlineStr">
        <is>
          <t>RT Rural</t>
        </is>
      </c>
      <c r="H6631" s="413" t="inlineStr">
        <is>
          <t>Rural</t>
        </is>
      </c>
    </row>
    <row r="6632" ht="15.75" customFormat="1" customHeight="1" s="41">
      <c r="B6632" s="416" t="inlineStr">
        <is>
          <t>E02006766</t>
        </is>
      </c>
      <c r="C6632" s="417" t="inlineStr">
        <is>
          <t>Wychavon 019</t>
        </is>
      </c>
      <c r="D6632" s="417" t="inlineStr">
        <is>
          <t>E07000238</t>
        </is>
      </c>
      <c r="E6632" s="417" t="inlineStr">
        <is>
          <t>Wychavon</t>
        </is>
      </c>
      <c r="F6632" s="417" t="inlineStr">
        <is>
          <t>West Midlands</t>
        </is>
      </c>
      <c r="G6632" s="380" t="inlineStr">
        <is>
          <t>RT Rural</t>
        </is>
      </c>
      <c r="H6632" s="413" t="inlineStr">
        <is>
          <t>Rural</t>
        </is>
      </c>
    </row>
    <row r="6633" ht="15.75" customFormat="1" customHeight="1" s="41">
      <c r="B6633" s="416" t="inlineStr">
        <is>
          <t>E02006767</t>
        </is>
      </c>
      <c r="C6633" s="417" t="inlineStr">
        <is>
          <t>Wyre Forest 001</t>
        </is>
      </c>
      <c r="D6633" s="417" t="inlineStr">
        <is>
          <t>E07000239</t>
        </is>
      </c>
      <c r="E6633" s="417" t="inlineStr">
        <is>
          <t>Wyre Forest</t>
        </is>
      </c>
      <c r="F6633" s="417" t="inlineStr">
        <is>
          <t>West Midlands</t>
        </is>
      </c>
      <c r="G6633" s="380" t="inlineStr">
        <is>
          <t>RT Rural</t>
        </is>
      </c>
      <c r="H6633" s="413" t="inlineStr">
        <is>
          <t>Rural</t>
        </is>
      </c>
    </row>
    <row r="6634" ht="15.75" customFormat="1" customHeight="1" s="41">
      <c r="B6634" s="416" t="inlineStr">
        <is>
          <t>E02006768</t>
        </is>
      </c>
      <c r="C6634" s="417" t="inlineStr">
        <is>
          <t>Wyre Forest 002</t>
        </is>
      </c>
      <c r="D6634" s="417" t="inlineStr">
        <is>
          <t>E07000239</t>
        </is>
      </c>
      <c r="E6634" s="417" t="inlineStr">
        <is>
          <t>Wyre Forest</t>
        </is>
      </c>
      <c r="F6634" s="417" t="inlineStr">
        <is>
          <t>West Midlands</t>
        </is>
      </c>
      <c r="G6634" s="380" t="inlineStr">
        <is>
          <t>RT Urban Medium</t>
        </is>
      </c>
      <c r="H6634" s="413" t="inlineStr">
        <is>
          <t>Other Urban</t>
        </is>
      </c>
    </row>
    <row r="6635" ht="15.75" customFormat="1" customHeight="1" s="41">
      <c r="B6635" s="416" t="inlineStr">
        <is>
          <t>E02006769</t>
        </is>
      </c>
      <c r="C6635" s="417" t="inlineStr">
        <is>
          <t>Wyre Forest 003</t>
        </is>
      </c>
      <c r="D6635" s="417" t="inlineStr">
        <is>
          <t>E07000239</t>
        </is>
      </c>
      <c r="E6635" s="417" t="inlineStr">
        <is>
          <t>Wyre Forest</t>
        </is>
      </c>
      <c r="F6635" s="417" t="inlineStr">
        <is>
          <t>West Midlands</t>
        </is>
      </c>
      <c r="G6635" s="380" t="inlineStr">
        <is>
          <t>RT Urban Medium</t>
        </is>
      </c>
      <c r="H6635" s="413" t="inlineStr">
        <is>
          <t>Other Urban</t>
        </is>
      </c>
    </row>
    <row r="6636" ht="15.75" customFormat="1" customHeight="1" s="41">
      <c r="B6636" s="416" t="inlineStr">
        <is>
          <t>E02006770</t>
        </is>
      </c>
      <c r="C6636" s="417" t="inlineStr">
        <is>
          <t>Wyre Forest 004</t>
        </is>
      </c>
      <c r="D6636" s="417" t="inlineStr">
        <is>
          <t>E07000239</t>
        </is>
      </c>
      <c r="E6636" s="417" t="inlineStr">
        <is>
          <t>Wyre Forest</t>
        </is>
      </c>
      <c r="F6636" s="417" t="inlineStr">
        <is>
          <t>West Midlands</t>
        </is>
      </c>
      <c r="G6636" s="380" t="inlineStr">
        <is>
          <t>RT Urban Medium</t>
        </is>
      </c>
      <c r="H6636" s="413" t="inlineStr">
        <is>
          <t>Other Urban</t>
        </is>
      </c>
    </row>
    <row r="6637" ht="15.75" customFormat="1" customHeight="1" s="41">
      <c r="B6637" s="416" t="inlineStr">
        <is>
          <t>E02006771</t>
        </is>
      </c>
      <c r="C6637" s="417" t="inlineStr">
        <is>
          <t>Wyre Forest 005</t>
        </is>
      </c>
      <c r="D6637" s="417" t="inlineStr">
        <is>
          <t>E07000239</t>
        </is>
      </c>
      <c r="E6637" s="417" t="inlineStr">
        <is>
          <t>Wyre Forest</t>
        </is>
      </c>
      <c r="F6637" s="417" t="inlineStr">
        <is>
          <t>West Midlands</t>
        </is>
      </c>
      <c r="G6637" s="380" t="inlineStr">
        <is>
          <t>RT Rural</t>
        </is>
      </c>
      <c r="H6637" s="413" t="inlineStr">
        <is>
          <t>Rural</t>
        </is>
      </c>
    </row>
    <row r="6638" ht="15.75" customFormat="1" customHeight="1" s="41">
      <c r="B6638" s="416" t="inlineStr">
        <is>
          <t>E02006772</t>
        </is>
      </c>
      <c r="C6638" s="417" t="inlineStr">
        <is>
          <t>Wyre Forest 006</t>
        </is>
      </c>
      <c r="D6638" s="417" t="inlineStr">
        <is>
          <t>E07000239</t>
        </is>
      </c>
      <c r="E6638" s="417" t="inlineStr">
        <is>
          <t>Wyre Forest</t>
        </is>
      </c>
      <c r="F6638" s="417" t="inlineStr">
        <is>
          <t>West Midlands</t>
        </is>
      </c>
      <c r="G6638" s="380" t="inlineStr">
        <is>
          <t>RT Urban Medium</t>
        </is>
      </c>
      <c r="H6638" s="413" t="inlineStr">
        <is>
          <t>Other Urban</t>
        </is>
      </c>
    </row>
    <row r="6639" ht="15.75" customFormat="1" customHeight="1" s="41">
      <c r="B6639" s="416" t="inlineStr">
        <is>
          <t>E02006773</t>
        </is>
      </c>
      <c r="C6639" s="417" t="inlineStr">
        <is>
          <t>Wyre Forest 007</t>
        </is>
      </c>
      <c r="D6639" s="417" t="inlineStr">
        <is>
          <t>E07000239</t>
        </is>
      </c>
      <c r="E6639" s="417" t="inlineStr">
        <is>
          <t>Wyre Forest</t>
        </is>
      </c>
      <c r="F6639" s="417" t="inlineStr">
        <is>
          <t>West Midlands</t>
        </is>
      </c>
      <c r="G6639" s="380" t="inlineStr">
        <is>
          <t>RT Urban Medium</t>
        </is>
      </c>
      <c r="H6639" s="413" t="inlineStr">
        <is>
          <t>Other Urban</t>
        </is>
      </c>
    </row>
    <row r="6640" ht="15.75" customFormat="1" customHeight="1" s="41">
      <c r="B6640" s="416" t="inlineStr">
        <is>
          <t>E02006774</t>
        </is>
      </c>
      <c r="C6640" s="417" t="inlineStr">
        <is>
          <t>Wyre Forest 008</t>
        </is>
      </c>
      <c r="D6640" s="417" t="inlineStr">
        <is>
          <t>E07000239</t>
        </is>
      </c>
      <c r="E6640" s="417" t="inlineStr">
        <is>
          <t>Wyre Forest</t>
        </is>
      </c>
      <c r="F6640" s="417" t="inlineStr">
        <is>
          <t>West Midlands</t>
        </is>
      </c>
      <c r="G6640" s="380" t="inlineStr">
        <is>
          <t>RT Urban Medium</t>
        </is>
      </c>
      <c r="H6640" s="413" t="inlineStr">
        <is>
          <t>Other Urban</t>
        </is>
      </c>
    </row>
    <row r="6641" ht="15.75" customFormat="1" customHeight="1" s="41">
      <c r="B6641" s="416" t="inlineStr">
        <is>
          <t>E02006775</t>
        </is>
      </c>
      <c r="C6641" s="417" t="inlineStr">
        <is>
          <t>Wyre Forest 009</t>
        </is>
      </c>
      <c r="D6641" s="417" t="inlineStr">
        <is>
          <t>E07000239</t>
        </is>
      </c>
      <c r="E6641" s="417" t="inlineStr">
        <is>
          <t>Wyre Forest</t>
        </is>
      </c>
      <c r="F6641" s="417" t="inlineStr">
        <is>
          <t>West Midlands</t>
        </is>
      </c>
      <c r="G6641" s="380" t="inlineStr">
        <is>
          <t>RT Urban Medium</t>
        </is>
      </c>
      <c r="H6641" s="413" t="inlineStr">
        <is>
          <t>Other Urban</t>
        </is>
      </c>
    </row>
    <row r="6642" ht="15.75" customFormat="1" customHeight="1" s="41">
      <c r="B6642" s="416" t="inlineStr">
        <is>
          <t>E02006776</t>
        </is>
      </c>
      <c r="C6642" s="417" t="inlineStr">
        <is>
          <t>Wyre Forest 010</t>
        </is>
      </c>
      <c r="D6642" s="417" t="inlineStr">
        <is>
          <t>E07000239</t>
        </is>
      </c>
      <c r="E6642" s="417" t="inlineStr">
        <is>
          <t>Wyre Forest</t>
        </is>
      </c>
      <c r="F6642" s="417" t="inlineStr">
        <is>
          <t>West Midlands</t>
        </is>
      </c>
      <c r="G6642" s="380" t="inlineStr">
        <is>
          <t>RT Urban Medium</t>
        </is>
      </c>
      <c r="H6642" s="413" t="inlineStr">
        <is>
          <t>Other Urban</t>
        </is>
      </c>
    </row>
    <row r="6643" ht="15.75" customFormat="1" customHeight="1" s="41">
      <c r="B6643" s="416" t="inlineStr">
        <is>
          <t>E02006777</t>
        </is>
      </c>
      <c r="C6643" s="417" t="inlineStr">
        <is>
          <t>Wyre Forest 011</t>
        </is>
      </c>
      <c r="D6643" s="417" t="inlineStr">
        <is>
          <t>E07000239</t>
        </is>
      </c>
      <c r="E6643" s="417" t="inlineStr">
        <is>
          <t>Wyre Forest</t>
        </is>
      </c>
      <c r="F6643" s="417" t="inlineStr">
        <is>
          <t>West Midlands</t>
        </is>
      </c>
      <c r="G6643" s="380" t="inlineStr">
        <is>
          <t>RT Rural</t>
        </is>
      </c>
      <c r="H6643" s="413" t="inlineStr">
        <is>
          <t>Rural</t>
        </is>
      </c>
    </row>
    <row r="6644" ht="15.75" customFormat="1" customHeight="1" s="41">
      <c r="B6644" s="416" t="inlineStr">
        <is>
          <t>E02006778</t>
        </is>
      </c>
      <c r="C6644" s="417" t="inlineStr">
        <is>
          <t>Wyre Forest 012</t>
        </is>
      </c>
      <c r="D6644" s="417" t="inlineStr">
        <is>
          <t>E07000239</t>
        </is>
      </c>
      <c r="E6644" s="417" t="inlineStr">
        <is>
          <t>Wyre Forest</t>
        </is>
      </c>
      <c r="F6644" s="417" t="inlineStr">
        <is>
          <t>West Midlands</t>
        </is>
      </c>
      <c r="G6644" s="380" t="inlineStr">
        <is>
          <t>RT Rural</t>
        </is>
      </c>
      <c r="H6644" s="413" t="inlineStr">
        <is>
          <t>Rural</t>
        </is>
      </c>
    </row>
    <row r="6645" ht="15.75" customFormat="1" customHeight="1" s="41">
      <c r="B6645" s="416" t="inlineStr">
        <is>
          <t>E02006779</t>
        </is>
      </c>
      <c r="C6645" s="417" t="inlineStr">
        <is>
          <t>Wyre Forest 013</t>
        </is>
      </c>
      <c r="D6645" s="417" t="inlineStr">
        <is>
          <t>E07000239</t>
        </is>
      </c>
      <c r="E6645" s="417" t="inlineStr">
        <is>
          <t>Wyre Forest</t>
        </is>
      </c>
      <c r="F6645" s="417" t="inlineStr">
        <is>
          <t>West Midlands</t>
        </is>
      </c>
      <c r="G6645" s="380" t="inlineStr">
        <is>
          <t>RT Rural</t>
        </is>
      </c>
      <c r="H6645" s="413" t="inlineStr">
        <is>
          <t>Rural</t>
        </is>
      </c>
    </row>
    <row r="6646" ht="15.75" customFormat="1" customHeight="1" s="41">
      <c r="B6646" s="416" t="inlineStr">
        <is>
          <t>E02006780</t>
        </is>
      </c>
      <c r="C6646" s="417" t="inlineStr">
        <is>
          <t>Wyre Forest 014</t>
        </is>
      </c>
      <c r="D6646" s="417" t="inlineStr">
        <is>
          <t>E07000239</t>
        </is>
      </c>
      <c r="E6646" s="417" t="inlineStr">
        <is>
          <t>Wyre Forest</t>
        </is>
      </c>
      <c r="F6646" s="417" t="inlineStr">
        <is>
          <t>West Midlands</t>
        </is>
      </c>
      <c r="G6646" s="380" t="inlineStr">
        <is>
          <t>RT Rural</t>
        </is>
      </c>
      <c r="H6646" s="413" t="inlineStr">
        <is>
          <t>Rural</t>
        </is>
      </c>
    </row>
    <row r="6647" ht="15.75" customFormat="1" customHeight="1" s="41">
      <c r="B6647" s="416" t="inlineStr">
        <is>
          <t>E02006781</t>
        </is>
      </c>
      <c r="C6647" s="417" t="inlineStr">
        <is>
          <t>Isles of Scilly 001</t>
        </is>
      </c>
      <c r="D6647" s="417" t="inlineStr">
        <is>
          <t>E06000053</t>
        </is>
      </c>
      <c r="E6647" s="417" t="inlineStr">
        <is>
          <t>Isles of Scilly</t>
        </is>
      </c>
      <c r="F6647" s="417" t="inlineStr">
        <is>
          <t>South West</t>
        </is>
      </c>
      <c r="G6647" s="380" t="inlineStr">
        <is>
          <t>RT Rural</t>
        </is>
      </c>
      <c r="H6647" s="413" t="inlineStr">
        <is>
          <t>Rural</t>
        </is>
      </c>
    </row>
    <row r="6648" ht="15.75" customFormat="1" customHeight="1" s="41">
      <c r="B6648" s="416" t="inlineStr">
        <is>
          <t>E02006782</t>
        </is>
      </c>
      <c r="C6648" s="417" t="inlineStr">
        <is>
          <t>Bromley 040</t>
        </is>
      </c>
      <c r="D6648" s="417" t="inlineStr">
        <is>
          <t>E09000006</t>
        </is>
      </c>
      <c r="E6648" s="417" t="inlineStr">
        <is>
          <t>Bromley</t>
        </is>
      </c>
      <c r="F6648" s="417" t="inlineStr">
        <is>
          <t>South East</t>
        </is>
      </c>
      <c r="G6648" s="380" t="inlineStr">
        <is>
          <t>RT Outer London</t>
        </is>
      </c>
      <c r="H6648" s="413" t="inlineStr">
        <is>
          <t>London</t>
        </is>
      </c>
    </row>
    <row r="6649" ht="15.75" customFormat="1" customHeight="1" s="41">
      <c r="B6649" s="416" t="inlineStr">
        <is>
          <t>E02006783</t>
        </is>
      </c>
      <c r="C6649" s="417" t="inlineStr">
        <is>
          <t>Lewisham 037</t>
        </is>
      </c>
      <c r="D6649" s="417" t="inlineStr">
        <is>
          <t>E09000023</t>
        </is>
      </c>
      <c r="E6649" s="417" t="inlineStr">
        <is>
          <t>Lewisham</t>
        </is>
      </c>
      <c r="F6649" s="417" t="inlineStr">
        <is>
          <t>South East</t>
        </is>
      </c>
      <c r="G6649" s="380" t="inlineStr">
        <is>
          <t>RT Inner London</t>
        </is>
      </c>
      <c r="H6649" s="413" t="inlineStr">
        <is>
          <t>London</t>
        </is>
      </c>
    </row>
    <row r="6650" ht="15.75" customFormat="1" customHeight="1" s="41">
      <c r="B6650" s="416" t="inlineStr">
        <is>
          <t>E02006784</t>
        </is>
      </c>
      <c r="C6650" s="417" t="inlineStr">
        <is>
          <t>Lewisham 038</t>
        </is>
      </c>
      <c r="D6650" s="417" t="inlineStr">
        <is>
          <t>E09000023</t>
        </is>
      </c>
      <c r="E6650" s="417" t="inlineStr">
        <is>
          <t>Lewisham</t>
        </is>
      </c>
      <c r="F6650" s="417" t="inlineStr">
        <is>
          <t>South East</t>
        </is>
      </c>
      <c r="G6650" s="380" t="inlineStr">
        <is>
          <t>RT Inner London</t>
        </is>
      </c>
      <c r="H6650" s="413" t="inlineStr">
        <is>
          <t>London</t>
        </is>
      </c>
    </row>
    <row r="6651" ht="15.75" customFormat="1" customHeight="1" s="41">
      <c r="B6651" s="416" t="inlineStr">
        <is>
          <t>E02006785</t>
        </is>
      </c>
      <c r="C6651" s="417" t="inlineStr">
        <is>
          <t>Bexley 029</t>
        </is>
      </c>
      <c r="D6651" s="417" t="inlineStr">
        <is>
          <t>E09000004</t>
        </is>
      </c>
      <c r="E6651" s="417" t="inlineStr">
        <is>
          <t>Bexley</t>
        </is>
      </c>
      <c r="F6651" s="417" t="inlineStr">
        <is>
          <t>South East</t>
        </is>
      </c>
      <c r="G6651" s="380" t="inlineStr">
        <is>
          <t>RT Outer London</t>
        </is>
      </c>
      <c r="H6651" s="413" t="inlineStr">
        <is>
          <t>London</t>
        </is>
      </c>
    </row>
    <row r="6652" ht="15.75" customFormat="1" customHeight="1" s="41">
      <c r="B6652" s="416" t="inlineStr">
        <is>
          <t>E02006786</t>
        </is>
      </c>
      <c r="C6652" s="417" t="inlineStr">
        <is>
          <t>Greenwich 033</t>
        </is>
      </c>
      <c r="D6652" s="417" t="inlineStr">
        <is>
          <t>E09000011</t>
        </is>
      </c>
      <c r="E6652" s="417" t="inlineStr">
        <is>
          <t>Greenwich</t>
        </is>
      </c>
      <c r="F6652" s="417" t="inlineStr">
        <is>
          <t>South East</t>
        </is>
      </c>
      <c r="G6652" s="380" t="inlineStr">
        <is>
          <t>RT Outer London</t>
        </is>
      </c>
      <c r="H6652" s="413" t="inlineStr">
        <is>
          <t>London</t>
        </is>
      </c>
    </row>
    <row r="6653" ht="15.75" customFormat="1" customHeight="1" s="41">
      <c r="B6653" s="416" t="inlineStr">
        <is>
          <t>E02006787</t>
        </is>
      </c>
      <c r="C6653" s="417" t="inlineStr">
        <is>
          <t>Bromley 041</t>
        </is>
      </c>
      <c r="D6653" s="417" t="inlineStr">
        <is>
          <t>E09000006</t>
        </is>
      </c>
      <c r="E6653" s="417" t="inlineStr">
        <is>
          <t>Bromley</t>
        </is>
      </c>
      <c r="F6653" s="417" t="inlineStr">
        <is>
          <t>South East</t>
        </is>
      </c>
      <c r="G6653" s="380" t="inlineStr">
        <is>
          <t>RT Outer London</t>
        </is>
      </c>
      <c r="H6653" s="413" t="inlineStr">
        <is>
          <t>London</t>
        </is>
      </c>
    </row>
    <row r="6654" ht="15.75" customFormat="1" customHeight="1" s="41">
      <c r="B6654" s="416" t="inlineStr">
        <is>
          <t>E02006788</t>
        </is>
      </c>
      <c r="C6654" s="417" t="inlineStr">
        <is>
          <t>Croydon 045</t>
        </is>
      </c>
      <c r="D6654" s="417" t="inlineStr">
        <is>
          <t>E09000008</t>
        </is>
      </c>
      <c r="E6654" s="417" t="inlineStr">
        <is>
          <t>Croydon</t>
        </is>
      </c>
      <c r="F6654" s="417" t="inlineStr">
        <is>
          <t>South East</t>
        </is>
      </c>
      <c r="G6654" s="380" t="inlineStr">
        <is>
          <t>RT Outer London</t>
        </is>
      </c>
      <c r="H6654" s="413" t="inlineStr">
        <is>
          <t>London</t>
        </is>
      </c>
    </row>
    <row r="6655" ht="15.75" customFormat="1" customHeight="1" s="41">
      <c r="B6655" s="416" t="inlineStr">
        <is>
          <t>E02006789</t>
        </is>
      </c>
      <c r="C6655" s="417" t="inlineStr">
        <is>
          <t>Bromley 042</t>
        </is>
      </c>
      <c r="D6655" s="417" t="inlineStr">
        <is>
          <t>E09000006</t>
        </is>
      </c>
      <c r="E6655" s="417" t="inlineStr">
        <is>
          <t>Bromley</t>
        </is>
      </c>
      <c r="F6655" s="417" t="inlineStr">
        <is>
          <t>South East</t>
        </is>
      </c>
      <c r="G6655" s="380" t="inlineStr">
        <is>
          <t>RT Outer London</t>
        </is>
      </c>
      <c r="H6655" s="413" t="inlineStr">
        <is>
          <t>London</t>
        </is>
      </c>
    </row>
    <row r="6656" ht="15.75" customFormat="1" customHeight="1" s="41">
      <c r="B6656" s="416" t="inlineStr">
        <is>
          <t>E02006790</t>
        </is>
      </c>
      <c r="C6656" s="417" t="inlineStr">
        <is>
          <t>Tandridge 012</t>
        </is>
      </c>
      <c r="D6656" s="417" t="inlineStr">
        <is>
          <t>E07000215</t>
        </is>
      </c>
      <c r="E6656" s="417" t="inlineStr">
        <is>
          <t>Tandridge</t>
        </is>
      </c>
      <c r="F6656" s="417" t="inlineStr">
        <is>
          <t>South East</t>
        </is>
      </c>
      <c r="G6656" s="380" t="inlineStr">
        <is>
          <t>RT Rural</t>
        </is>
      </c>
      <c r="H6656" s="413" t="inlineStr">
        <is>
          <t>Rural</t>
        </is>
      </c>
    </row>
    <row r="6657" ht="15.75" customFormat="1" customHeight="1" s="41">
      <c r="B6657" s="416" t="inlineStr">
        <is>
          <t>E02006791</t>
        </is>
      </c>
      <c r="C6657" s="417" t="inlineStr">
        <is>
          <t>Ealing 040</t>
        </is>
      </c>
      <c r="D6657" s="417" t="inlineStr">
        <is>
          <t>E09000009</t>
        </is>
      </c>
      <c r="E6657" s="417" t="inlineStr">
        <is>
          <t>Ealing</t>
        </is>
      </c>
      <c r="F6657" s="417" t="inlineStr">
        <is>
          <t>South East</t>
        </is>
      </c>
      <c r="G6657" s="380" t="inlineStr">
        <is>
          <t>RT Outer London</t>
        </is>
      </c>
      <c r="H6657" s="413" t="inlineStr">
        <is>
          <t>London</t>
        </is>
      </c>
    </row>
    <row r="6658" ht="15.75" customFormat="1" customHeight="1" s="41">
      <c r="B6658" s="416" t="inlineStr">
        <is>
          <t>E02006792</t>
        </is>
      </c>
      <c r="C6658" s="417" t="inlineStr">
        <is>
          <t>Hounslow 029</t>
        </is>
      </c>
      <c r="D6658" s="417" t="inlineStr">
        <is>
          <t>E09000018</t>
        </is>
      </c>
      <c r="E6658" s="417" t="inlineStr">
        <is>
          <t>Hounslow</t>
        </is>
      </c>
      <c r="F6658" s="417" t="inlineStr">
        <is>
          <t>South East</t>
        </is>
      </c>
      <c r="G6658" s="380" t="inlineStr">
        <is>
          <t>RT Outer London</t>
        </is>
      </c>
      <c r="H6658" s="413" t="inlineStr">
        <is>
          <t>London</t>
        </is>
      </c>
    </row>
    <row r="6659" ht="15.75" customFormat="1" customHeight="1" s="41">
      <c r="B6659" s="416" t="inlineStr">
        <is>
          <t>E02006793</t>
        </is>
      </c>
      <c r="C6659" s="417" t="inlineStr">
        <is>
          <t>Enfield 037</t>
        </is>
      </c>
      <c r="D6659" s="417" t="inlineStr">
        <is>
          <t>E09000010</t>
        </is>
      </c>
      <c r="E6659" s="417" t="inlineStr">
        <is>
          <t>Enfield</t>
        </is>
      </c>
      <c r="F6659" s="417" t="inlineStr">
        <is>
          <t>South East</t>
        </is>
      </c>
      <c r="G6659" s="380" t="inlineStr">
        <is>
          <t>RT Outer London</t>
        </is>
      </c>
      <c r="H6659" s="413" t="inlineStr">
        <is>
          <t>London</t>
        </is>
      </c>
    </row>
    <row r="6660" ht="15.75" customFormat="1" customHeight="1" s="41">
      <c r="B6660" s="416" t="inlineStr">
        <is>
          <t>E02006794</t>
        </is>
      </c>
      <c r="C6660" s="417" t="inlineStr">
        <is>
          <t>Haringey 037</t>
        </is>
      </c>
      <c r="D6660" s="417" t="inlineStr">
        <is>
          <t>E09000014</t>
        </is>
      </c>
      <c r="E6660" s="417" t="inlineStr">
        <is>
          <t>Haringey</t>
        </is>
      </c>
      <c r="F6660" s="417" t="inlineStr">
        <is>
          <t>South East</t>
        </is>
      </c>
      <c r="G6660" s="380" t="inlineStr">
        <is>
          <t>RT Inner London</t>
        </is>
      </c>
      <c r="H6660" s="413" t="inlineStr">
        <is>
          <t>London</t>
        </is>
      </c>
    </row>
    <row r="6661" ht="15.75" customFormat="1" customHeight="1" s="41">
      <c r="B6661" s="416" t="inlineStr">
        <is>
          <t>E02006795</t>
        </is>
      </c>
      <c r="C6661" s="417" t="inlineStr">
        <is>
          <t>Harrow 032</t>
        </is>
      </c>
      <c r="D6661" s="417" t="inlineStr">
        <is>
          <t>E09000015</t>
        </is>
      </c>
      <c r="E6661" s="417" t="inlineStr">
        <is>
          <t>Harrow</t>
        </is>
      </c>
      <c r="F6661" s="417" t="inlineStr">
        <is>
          <t>South East</t>
        </is>
      </c>
      <c r="G6661" s="380" t="inlineStr">
        <is>
          <t>RT Outer London</t>
        </is>
      </c>
      <c r="H6661" s="413" t="inlineStr">
        <is>
          <t>London</t>
        </is>
      </c>
    </row>
    <row r="6662" ht="15.75" customFormat="1" customHeight="1" s="41">
      <c r="B6662" s="416" t="inlineStr">
        <is>
          <t>E02006796</t>
        </is>
      </c>
      <c r="C6662" s="417" t="inlineStr">
        <is>
          <t>Hillingdon 033</t>
        </is>
      </c>
      <c r="D6662" s="417" t="inlineStr">
        <is>
          <t>E09000017</t>
        </is>
      </c>
      <c r="E6662" s="417" t="inlineStr">
        <is>
          <t>Hillingdon</t>
        </is>
      </c>
      <c r="F6662" s="417" t="inlineStr">
        <is>
          <t>South East</t>
        </is>
      </c>
      <c r="G6662" s="380" t="inlineStr">
        <is>
          <t>RT Outer London</t>
        </is>
      </c>
      <c r="H6662" s="413" t="inlineStr">
        <is>
          <t>London</t>
        </is>
      </c>
    </row>
    <row r="6663" ht="15.75" customFormat="1" customHeight="1" s="41">
      <c r="B6663" s="416" t="inlineStr">
        <is>
          <t>E02006798</t>
        </is>
      </c>
      <c r="C6663" s="417" t="inlineStr">
        <is>
          <t>Lewisham 039</t>
        </is>
      </c>
      <c r="D6663" s="417" t="inlineStr">
        <is>
          <t>E09000023</t>
        </is>
      </c>
      <c r="E6663" s="417" t="inlineStr">
        <is>
          <t>Lewisham</t>
        </is>
      </c>
      <c r="F6663" s="417" t="inlineStr">
        <is>
          <t>South East</t>
        </is>
      </c>
      <c r="G6663" s="380" t="inlineStr">
        <is>
          <t>RT Inner London</t>
        </is>
      </c>
      <c r="H6663" s="413" t="inlineStr">
        <is>
          <t>London</t>
        </is>
      </c>
    </row>
    <row r="6664" ht="15.75" customFormat="1" customHeight="1" s="41">
      <c r="B6664" s="416" t="inlineStr">
        <is>
          <t>E02006799</t>
        </is>
      </c>
      <c r="C6664" s="417" t="inlineStr">
        <is>
          <t>Barking and Dagenham 023</t>
        </is>
      </c>
      <c r="D6664" s="417" t="inlineStr">
        <is>
          <t>E09000002</t>
        </is>
      </c>
      <c r="E6664" s="417" t="inlineStr">
        <is>
          <t>Barking and Dagenham</t>
        </is>
      </c>
      <c r="F6664" s="417" t="inlineStr">
        <is>
          <t>South East</t>
        </is>
      </c>
      <c r="G6664" s="380" t="inlineStr">
        <is>
          <t>RT Outer London</t>
        </is>
      </c>
      <c r="H6664" s="413" t="inlineStr">
        <is>
          <t>London</t>
        </is>
      </c>
    </row>
    <row r="6665" ht="15.75" customFormat="1" customHeight="1" s="41">
      <c r="B6665" s="416" t="inlineStr">
        <is>
          <t>E02006800</t>
        </is>
      </c>
      <c r="C6665" s="417" t="inlineStr">
        <is>
          <t>Redbridge 034</t>
        </is>
      </c>
      <c r="D6665" s="417" t="inlineStr">
        <is>
          <t>E09000026</t>
        </is>
      </c>
      <c r="E6665" s="417" t="inlineStr">
        <is>
          <t>Redbridge</t>
        </is>
      </c>
      <c r="F6665" s="417" t="inlineStr">
        <is>
          <t>South East</t>
        </is>
      </c>
      <c r="G6665" s="380" t="inlineStr">
        <is>
          <t>RT Outer London</t>
        </is>
      </c>
      <c r="H6665" s="413" t="inlineStr">
        <is>
          <t>London</t>
        </is>
      </c>
    </row>
    <row r="6666" ht="15.75" customFormat="1" customHeight="1" s="41">
      <c r="B6666" s="416" t="inlineStr">
        <is>
          <t>E02006801</t>
        </is>
      </c>
      <c r="C6666" s="417" t="inlineStr">
        <is>
          <t>Lambeth 036</t>
        </is>
      </c>
      <c r="D6666" s="417" t="inlineStr">
        <is>
          <t>E09000022</t>
        </is>
      </c>
      <c r="E6666" s="417" t="inlineStr">
        <is>
          <t>Lambeth</t>
        </is>
      </c>
      <c r="F6666" s="417" t="inlineStr">
        <is>
          <t>South East</t>
        </is>
      </c>
      <c r="G6666" s="380" t="inlineStr">
        <is>
          <t>RT Inner London</t>
        </is>
      </c>
      <c r="H6666" s="413" t="inlineStr">
        <is>
          <t>London</t>
        </is>
      </c>
    </row>
    <row r="6667" ht="15.75" customFormat="1" customHeight="1" s="41">
      <c r="B6667" s="416" t="inlineStr">
        <is>
          <t>E02006802</t>
        </is>
      </c>
      <c r="C6667" s="417" t="inlineStr">
        <is>
          <t>Southwark 034</t>
        </is>
      </c>
      <c r="D6667" s="417" t="inlineStr">
        <is>
          <t>E09000028</t>
        </is>
      </c>
      <c r="E6667" s="417" t="inlineStr">
        <is>
          <t>Southwark</t>
        </is>
      </c>
      <c r="F6667" s="417" t="inlineStr">
        <is>
          <t>South East</t>
        </is>
      </c>
      <c r="G6667" s="380" t="inlineStr">
        <is>
          <t>RT Inner London</t>
        </is>
      </c>
      <c r="H6667" s="413" t="inlineStr">
        <is>
          <t>London</t>
        </is>
      </c>
    </row>
    <row r="6668" ht="15.75" customFormat="1" customHeight="1" s="41">
      <c r="B6668" s="416" t="inlineStr">
        <is>
          <t>E02006803</t>
        </is>
      </c>
      <c r="C6668" s="417" t="inlineStr">
        <is>
          <t>Sheffield 072</t>
        </is>
      </c>
      <c r="D6668" s="417" t="inlineStr">
        <is>
          <t>E08000019</t>
        </is>
      </c>
      <c r="E6668" s="417" t="inlineStr">
        <is>
          <t>Sheffield</t>
        </is>
      </c>
      <c r="F6668" s="417" t="inlineStr">
        <is>
          <t>Yorkshire and The Humber</t>
        </is>
      </c>
      <c r="G6668" s="380" t="inlineStr">
        <is>
          <t>RT Inner Conurbation</t>
        </is>
      </c>
      <c r="H6668" s="413" t="inlineStr">
        <is>
          <t>Inner and Outer Conurbation</t>
        </is>
      </c>
    </row>
    <row r="6669" ht="15.75" customFormat="1" customHeight="1" s="41">
      <c r="B6669" s="416" t="inlineStr">
        <is>
          <t>E02006804</t>
        </is>
      </c>
      <c r="C6669" s="417" t="inlineStr">
        <is>
          <t>North East Derbyshire 014</t>
        </is>
      </c>
      <c r="D6669" s="417" t="inlineStr">
        <is>
          <t>E07000038</t>
        </is>
      </c>
      <c r="E6669" s="417" t="inlineStr">
        <is>
          <t>North East Derbyshire</t>
        </is>
      </c>
      <c r="F6669" s="417" t="inlineStr">
        <is>
          <t>East Midlands</t>
        </is>
      </c>
      <c r="G6669" s="380" t="inlineStr">
        <is>
          <t>RT Rural</t>
        </is>
      </c>
      <c r="H6669" s="413" t="inlineStr">
        <is>
          <t>Rural</t>
        </is>
      </c>
    </row>
    <row r="6670" ht="15.75" customFormat="1" customHeight="1" s="41">
      <c r="B6670" s="416" t="inlineStr">
        <is>
          <t>E02006805</t>
        </is>
      </c>
      <c r="C6670" s="417" t="inlineStr">
        <is>
          <t>Coventry 043</t>
        </is>
      </c>
      <c r="D6670" s="417" t="inlineStr">
        <is>
          <t>E08000026</t>
        </is>
      </c>
      <c r="E6670" s="417" t="inlineStr">
        <is>
          <t>Coventry</t>
        </is>
      </c>
      <c r="F6670" s="417" t="inlineStr">
        <is>
          <t>West Midlands</t>
        </is>
      </c>
      <c r="G6670" s="380" t="inlineStr">
        <is>
          <t>RT Outer Conurbation</t>
        </is>
      </c>
      <c r="H6670" s="413" t="inlineStr">
        <is>
          <t>Inner and Outer Conurbation</t>
        </is>
      </c>
    </row>
    <row r="6671" ht="15.75" customFormat="1" customHeight="1" s="41">
      <c r="B6671" s="416" t="inlineStr">
        <is>
          <t>E02006806</t>
        </is>
      </c>
      <c r="C6671" s="417" t="inlineStr">
        <is>
          <t>Nuneaton and Bedworth 018</t>
        </is>
      </c>
      <c r="D6671" s="417" t="inlineStr">
        <is>
          <t>E07000219</t>
        </is>
      </c>
      <c r="E6671" s="417" t="inlineStr">
        <is>
          <t>Nuneaton and Bedworth</t>
        </is>
      </c>
      <c r="F6671" s="417" t="inlineStr">
        <is>
          <t>West Midlands</t>
        </is>
      </c>
      <c r="G6671" s="380" t="inlineStr">
        <is>
          <t>RT Urban Big</t>
        </is>
      </c>
      <c r="H6671" s="413" t="inlineStr">
        <is>
          <t>Other Urban</t>
        </is>
      </c>
    </row>
    <row r="6672" ht="15.75" customFormat="1" customHeight="1" s="41">
      <c r="B6672" s="416" t="inlineStr">
        <is>
          <t>E02006807</t>
        </is>
      </c>
      <c r="C6672" s="417" t="inlineStr">
        <is>
          <t>Birmingham 132</t>
        </is>
      </c>
      <c r="D6672" s="417" t="inlineStr">
        <is>
          <t>E08000025</t>
        </is>
      </c>
      <c r="E6672" s="417" t="inlineStr">
        <is>
          <t>Birmingham</t>
        </is>
      </c>
      <c r="F6672" s="417" t="inlineStr">
        <is>
          <t>West Midlands</t>
        </is>
      </c>
      <c r="G6672" s="380" t="inlineStr">
        <is>
          <t>RT Inner Conurbation</t>
        </is>
      </c>
      <c r="H6672" s="413" t="inlineStr">
        <is>
          <t>Inner and Outer Conurbation</t>
        </is>
      </c>
    </row>
    <row r="6673" ht="15.75" customFormat="1" customHeight="1" s="41">
      <c r="B6673" s="416" t="inlineStr">
        <is>
          <t>E02006808</t>
        </is>
      </c>
      <c r="C6673" s="417" t="inlineStr">
        <is>
          <t>Solihull 030</t>
        </is>
      </c>
      <c r="D6673" s="417" t="inlineStr">
        <is>
          <t>E08000029</t>
        </is>
      </c>
      <c r="E6673" s="417" t="inlineStr">
        <is>
          <t>Solihull</t>
        </is>
      </c>
      <c r="F6673" s="417" t="inlineStr">
        <is>
          <t>West Midlands</t>
        </is>
      </c>
      <c r="G6673" s="380" t="inlineStr">
        <is>
          <t>RT Outer Conurbation</t>
        </is>
      </c>
      <c r="H6673" s="413" t="inlineStr">
        <is>
          <t>Inner and Outer Conurbation</t>
        </is>
      </c>
    </row>
    <row r="6674" ht="15.75" customFormat="1" customHeight="1" s="41">
      <c r="B6674" s="416" t="inlineStr">
        <is>
          <t>E02006809</t>
        </is>
      </c>
      <c r="C6674" s="417" t="inlineStr">
        <is>
          <t>Birmingham 133</t>
        </is>
      </c>
      <c r="D6674" s="417" t="inlineStr">
        <is>
          <t>E08000025</t>
        </is>
      </c>
      <c r="E6674" s="417" t="inlineStr">
        <is>
          <t>Birmingham</t>
        </is>
      </c>
      <c r="F6674" s="417" t="inlineStr">
        <is>
          <t>West Midlands</t>
        </is>
      </c>
      <c r="G6674" s="380" t="inlineStr">
        <is>
          <t>RT Inner Conurbation</t>
        </is>
      </c>
      <c r="H6674" s="413" t="inlineStr">
        <is>
          <t>Inner and Outer Conurbation</t>
        </is>
      </c>
    </row>
    <row r="6675" ht="15.75" customFormat="1" customHeight="1" s="41">
      <c r="B6675" s="416" t="inlineStr">
        <is>
          <t>E02006810</t>
        </is>
      </c>
      <c r="C6675" s="417" t="inlineStr">
        <is>
          <t>Sandwell 039</t>
        </is>
      </c>
      <c r="D6675" s="417" t="inlineStr">
        <is>
          <t>E08000028</t>
        </is>
      </c>
      <c r="E6675" s="417" t="inlineStr">
        <is>
          <t>Sandwell</t>
        </is>
      </c>
      <c r="F6675" s="417" t="inlineStr">
        <is>
          <t>West Midlands</t>
        </is>
      </c>
      <c r="G6675" s="380" t="inlineStr">
        <is>
          <t>RT Outer Conurbation</t>
        </is>
      </c>
      <c r="H6675" s="413" t="inlineStr">
        <is>
          <t>Inner and Outer Conurbation</t>
        </is>
      </c>
    </row>
    <row r="6676" ht="15.75" customFormat="1" customHeight="1" s="41">
      <c r="B6676" s="416" t="inlineStr">
        <is>
          <t>E02006811</t>
        </is>
      </c>
      <c r="C6676" s="417" t="inlineStr">
        <is>
          <t>Middlesbrough 020</t>
        </is>
      </c>
      <c r="D6676" s="417" t="inlineStr">
        <is>
          <t>E06000002</t>
        </is>
      </c>
      <c r="E6676" s="417" t="inlineStr">
        <is>
          <t>Middlesbrough</t>
        </is>
      </c>
      <c r="F6676" s="417" t="inlineStr">
        <is>
          <t>North East</t>
        </is>
      </c>
      <c r="G6676" s="380" t="inlineStr">
        <is>
          <t>RT Urban Big</t>
        </is>
      </c>
      <c r="H6676" s="413" t="inlineStr">
        <is>
          <t>Other Urban</t>
        </is>
      </c>
    </row>
    <row r="6677" ht="15.75" customFormat="1" customHeight="1" s="41">
      <c r="B6677" s="416" t="inlineStr">
        <is>
          <t>E02006812</t>
        </is>
      </c>
      <c r="C6677" s="417" t="inlineStr">
        <is>
          <t>Redcar and Cleveland 021</t>
        </is>
      </c>
      <c r="D6677" s="417" t="inlineStr">
        <is>
          <t>E06000003</t>
        </is>
      </c>
      <c r="E6677" s="417" t="inlineStr">
        <is>
          <t>Redcar and Cleveland</t>
        </is>
      </c>
      <c r="F6677" s="417" t="inlineStr">
        <is>
          <t>North East</t>
        </is>
      </c>
      <c r="G6677" s="380" t="inlineStr">
        <is>
          <t>RT Urban Big</t>
        </is>
      </c>
      <c r="H6677" s="413" t="inlineStr">
        <is>
          <t>Other Urban</t>
        </is>
      </c>
    </row>
    <row r="6678" ht="15.75" customFormat="1" customHeight="1" s="41">
      <c r="B6678" s="416" t="inlineStr">
        <is>
          <t>E02006813</t>
        </is>
      </c>
      <c r="C6678" s="417" t="inlineStr">
        <is>
          <t>Kingston upon Hull 033</t>
        </is>
      </c>
      <c r="D6678" s="417" t="inlineStr">
        <is>
          <t>E06000010</t>
        </is>
      </c>
      <c r="E6678" s="417" t="inlineStr">
        <is>
          <t>Kingston upon Hull, City of</t>
        </is>
      </c>
      <c r="F6678" s="417" t="inlineStr">
        <is>
          <t>Yorkshire and The Humber</t>
        </is>
      </c>
      <c r="G6678" s="380" t="inlineStr">
        <is>
          <t>RT Urban Big</t>
        </is>
      </c>
      <c r="H6678" s="413" t="inlineStr">
        <is>
          <t>Other Urban</t>
        </is>
      </c>
    </row>
    <row r="6679" ht="15.75" customFormat="1" customHeight="1" s="41">
      <c r="B6679" s="416" t="inlineStr">
        <is>
          <t>E02006814</t>
        </is>
      </c>
      <c r="C6679" s="417" t="inlineStr">
        <is>
          <t>East Riding of Yorkshire 043</t>
        </is>
      </c>
      <c r="D6679" s="417" t="inlineStr">
        <is>
          <t>E06000011</t>
        </is>
      </c>
      <c r="E6679" s="417" t="inlineStr">
        <is>
          <t>East Riding of Yorkshire</t>
        </is>
      </c>
      <c r="F6679" s="417" t="inlineStr">
        <is>
          <t>Yorkshire and The Humber</t>
        </is>
      </c>
      <c r="G6679" s="380" t="inlineStr">
        <is>
          <t>RT Urban Big</t>
        </is>
      </c>
      <c r="H6679" s="413" t="inlineStr">
        <is>
          <t>Other Urban</t>
        </is>
      </c>
    </row>
    <row r="6680" ht="15.75" customFormat="1" customHeight="1" s="41">
      <c r="B6680" s="416" t="inlineStr">
        <is>
          <t>E02006815</t>
        </is>
      </c>
      <c r="C6680" s="417" t="inlineStr">
        <is>
          <t>Leicester 037</t>
        </is>
      </c>
      <c r="D6680" s="417" t="inlineStr">
        <is>
          <t>E06000016</t>
        </is>
      </c>
      <c r="E6680" s="417" t="inlineStr">
        <is>
          <t>Leicester</t>
        </is>
      </c>
      <c r="F6680" s="417" t="inlineStr">
        <is>
          <t>East Midlands</t>
        </is>
      </c>
      <c r="G6680" s="380" t="inlineStr">
        <is>
          <t>RT Urban Big</t>
        </is>
      </c>
      <c r="H6680" s="413" t="inlineStr">
        <is>
          <t>Other Urban</t>
        </is>
      </c>
    </row>
    <row r="6681" ht="15.75" customFormat="1" customHeight="1" s="41">
      <c r="B6681" s="416" t="inlineStr">
        <is>
          <t>E02006816</t>
        </is>
      </c>
      <c r="C6681" s="417" t="inlineStr">
        <is>
          <t>Harborough 011</t>
        </is>
      </c>
      <c r="D6681" s="417" t="inlineStr">
        <is>
          <t>E07000131</t>
        </is>
      </c>
      <c r="E6681" s="417" t="inlineStr">
        <is>
          <t>Harborough</t>
        </is>
      </c>
      <c r="F6681" s="417" t="inlineStr">
        <is>
          <t>East Midlands</t>
        </is>
      </c>
      <c r="G6681" s="380" t="inlineStr">
        <is>
          <t>RT Rural</t>
        </is>
      </c>
      <c r="H6681" s="413" t="inlineStr">
        <is>
          <t>Rural</t>
        </is>
      </c>
    </row>
    <row r="6682" ht="15.75" customFormat="1" customHeight="1" s="41">
      <c r="B6682" s="416" t="inlineStr">
        <is>
          <t>E02006817</t>
        </is>
      </c>
      <c r="C6682" s="417" t="inlineStr">
        <is>
          <t>Leicester 038</t>
        </is>
      </c>
      <c r="D6682" s="417" t="inlineStr">
        <is>
          <t>E06000016</t>
        </is>
      </c>
      <c r="E6682" s="417" t="inlineStr">
        <is>
          <t>Leicester</t>
        </is>
      </c>
      <c r="F6682" s="417" t="inlineStr">
        <is>
          <t>East Midlands</t>
        </is>
      </c>
      <c r="G6682" s="380" t="inlineStr">
        <is>
          <t>RT Urban Big</t>
        </is>
      </c>
      <c r="H6682" s="413" t="inlineStr">
        <is>
          <t>Other Urban</t>
        </is>
      </c>
    </row>
    <row r="6683" ht="15.75" customFormat="1" customHeight="1" s="41">
      <c r="B6683" s="416" t="inlineStr">
        <is>
          <t>E02006818</t>
        </is>
      </c>
      <c r="C6683" s="417" t="inlineStr">
        <is>
          <t>Oadby and Wigston 008</t>
        </is>
      </c>
      <c r="D6683" s="417" t="inlineStr">
        <is>
          <t>E07000135</t>
        </is>
      </c>
      <c r="E6683" s="417" t="inlineStr">
        <is>
          <t>Oadby and Wigston</t>
        </is>
      </c>
      <c r="F6683" s="417" t="inlineStr">
        <is>
          <t>East Midlands</t>
        </is>
      </c>
      <c r="G6683" s="380" t="inlineStr">
        <is>
          <t>RT Urban Big</t>
        </is>
      </c>
      <c r="H6683" s="413" t="inlineStr">
        <is>
          <t>Other Urban</t>
        </is>
      </c>
    </row>
    <row r="6684" ht="15.75" customFormat="1" customHeight="1" s="41">
      <c r="B6684" s="416" t="inlineStr">
        <is>
          <t>E02006819</t>
        </is>
      </c>
      <c r="C6684" s="417" t="inlineStr">
        <is>
          <t>Leicester 039</t>
        </is>
      </c>
      <c r="D6684" s="417" t="inlineStr">
        <is>
          <t>E06000016</t>
        </is>
      </c>
      <c r="E6684" s="417" t="inlineStr">
        <is>
          <t>Leicester</t>
        </is>
      </c>
      <c r="F6684" s="417" t="inlineStr">
        <is>
          <t>East Midlands</t>
        </is>
      </c>
      <c r="G6684" s="380" t="inlineStr">
        <is>
          <t>RT Urban Big</t>
        </is>
      </c>
      <c r="H6684" s="413" t="inlineStr">
        <is>
          <t>Other Urban</t>
        </is>
      </c>
    </row>
    <row r="6685" ht="15.75" customFormat="1" customHeight="1" s="41">
      <c r="B6685" s="416" t="inlineStr">
        <is>
          <t>E02006820</t>
        </is>
      </c>
      <c r="C6685" s="417" t="inlineStr">
        <is>
          <t>Blaby 013</t>
        </is>
      </c>
      <c r="D6685" s="417" t="inlineStr">
        <is>
          <t>E07000129</t>
        </is>
      </c>
      <c r="E6685" s="417" t="inlineStr">
        <is>
          <t>Blaby</t>
        </is>
      </c>
      <c r="F6685" s="417" t="inlineStr">
        <is>
          <t>East Midlands</t>
        </is>
      </c>
      <c r="G6685" s="380" t="inlineStr">
        <is>
          <t>RT Urban Big</t>
        </is>
      </c>
      <c r="H6685" s="413" t="inlineStr">
        <is>
          <t>Other Urban</t>
        </is>
      </c>
    </row>
    <row r="6686" ht="15.75" customFormat="1" customHeight="1" s="41">
      <c r="B6686" s="416" t="inlineStr">
        <is>
          <t>E02006821</t>
        </is>
      </c>
      <c r="C6686" s="417" t="inlineStr">
        <is>
          <t>Portsmouth 026</t>
        </is>
      </c>
      <c r="D6686" s="417" t="inlineStr">
        <is>
          <t>E06000044</t>
        </is>
      </c>
      <c r="E6686" s="417" t="inlineStr">
        <is>
          <t>Portsmouth</t>
        </is>
      </c>
      <c r="F6686" s="417" t="inlineStr">
        <is>
          <t>South East</t>
        </is>
      </c>
      <c r="G6686" s="380" t="inlineStr">
        <is>
          <t>RT Urban Big</t>
        </is>
      </c>
      <c r="H6686" s="413" t="inlineStr">
        <is>
          <t>Other Urban</t>
        </is>
      </c>
    </row>
    <row r="6687" ht="15.75" customFormat="1" customHeight="1" s="41">
      <c r="B6687" s="416" t="inlineStr">
        <is>
          <t>E02006822</t>
        </is>
      </c>
      <c r="C6687" s="417" t="inlineStr">
        <is>
          <t>Havant 018</t>
        </is>
      </c>
      <c r="D6687" s="417" t="inlineStr">
        <is>
          <t>E07000090</t>
        </is>
      </c>
      <c r="E6687" s="417" t="inlineStr">
        <is>
          <t>Havant</t>
        </is>
      </c>
      <c r="F6687" s="417" t="inlineStr">
        <is>
          <t>South East</t>
        </is>
      </c>
      <c r="G6687" s="380" t="inlineStr">
        <is>
          <t>RT Urban Big</t>
        </is>
      </c>
      <c r="H6687" s="413" t="inlineStr">
        <is>
          <t>Other Urban</t>
        </is>
      </c>
    </row>
    <row r="6688" ht="15.75" customFormat="1" customHeight="1" s="41">
      <c r="B6688" s="416" t="inlineStr">
        <is>
          <t>E02006823</t>
        </is>
      </c>
      <c r="C6688" s="417" t="inlineStr">
        <is>
          <t>Chiltern 013</t>
        </is>
      </c>
      <c r="D6688" s="417" t="inlineStr">
        <is>
          <t>E07000005</t>
        </is>
      </c>
      <c r="E6688" s="417" t="inlineStr">
        <is>
          <t>Chiltern</t>
        </is>
      </c>
      <c r="F6688" s="417" t="inlineStr">
        <is>
          <t>South East</t>
        </is>
      </c>
      <c r="G6688" s="380" t="inlineStr">
        <is>
          <t>RT Rural</t>
        </is>
      </c>
      <c r="H6688" s="413" t="inlineStr">
        <is>
          <t>Rural</t>
        </is>
      </c>
    </row>
    <row r="6689" ht="15.75" customFormat="1" customHeight="1" s="41">
      <c r="B6689" s="416" t="inlineStr">
        <is>
          <t>E02006824</t>
        </is>
      </c>
      <c r="C6689" s="417" t="inlineStr">
        <is>
          <t>Wycombe 024</t>
        </is>
      </c>
      <c r="D6689" s="417" t="inlineStr">
        <is>
          <t>E07000007</t>
        </is>
      </c>
      <c r="E6689" s="417" t="inlineStr">
        <is>
          <t>Wycombe</t>
        </is>
      </c>
      <c r="F6689" s="417" t="inlineStr">
        <is>
          <t>South East</t>
        </is>
      </c>
      <c r="G6689" s="380" t="inlineStr">
        <is>
          <t>RT Urban Large</t>
        </is>
      </c>
      <c r="H6689" s="413" t="inlineStr">
        <is>
          <t>Other Urban</t>
        </is>
      </c>
    </row>
    <row r="6690" ht="15.75" customFormat="1" customHeight="1" s="41">
      <c r="B6690" s="416" t="inlineStr">
        <is>
          <t>E02006825</t>
        </is>
      </c>
      <c r="C6690" s="417" t="inlineStr">
        <is>
          <t>East Cambridgeshire 011</t>
        </is>
      </c>
      <c r="D6690" s="417" t="inlineStr">
        <is>
          <t>E07000009</t>
        </is>
      </c>
      <c r="E6690" s="417" t="inlineStr">
        <is>
          <t>East Cambridgeshire</t>
        </is>
      </c>
      <c r="F6690" s="417" t="inlineStr">
        <is>
          <t>South East</t>
        </is>
      </c>
      <c r="G6690" s="380" t="inlineStr">
        <is>
          <t>RT Rural</t>
        </is>
      </c>
      <c r="H6690" s="413" t="inlineStr">
        <is>
          <t>Rural</t>
        </is>
      </c>
    </row>
    <row r="6691" ht="15.75" customFormat="1" customHeight="1" s="41">
      <c r="B6691" s="416" t="inlineStr">
        <is>
          <t>E02006826</t>
        </is>
      </c>
      <c r="C6691" s="417" t="inlineStr">
        <is>
          <t>Forest Heath 008</t>
        </is>
      </c>
      <c r="D6691" s="417" t="inlineStr">
        <is>
          <t>E07000201</t>
        </is>
      </c>
      <c r="E6691" s="417" t="inlineStr">
        <is>
          <t>Forest Heath</t>
        </is>
      </c>
      <c r="F6691" s="417" t="inlineStr">
        <is>
          <t>South East</t>
        </is>
      </c>
      <c r="G6691" s="380" t="inlineStr">
        <is>
          <t>RT Urban Small</t>
        </is>
      </c>
      <c r="H6691" s="413" t="inlineStr">
        <is>
          <t>Other Urban</t>
        </is>
      </c>
    </row>
    <row r="6692" ht="15.75" customFormat="1" customHeight="1" s="41">
      <c r="B6692" s="416" t="inlineStr">
        <is>
          <t>E02006827</t>
        </is>
      </c>
      <c r="C6692" s="417" t="inlineStr">
        <is>
          <t>Amber Valley 017</t>
        </is>
      </c>
      <c r="D6692" s="417" t="inlineStr">
        <is>
          <t>E07000032</t>
        </is>
      </c>
      <c r="E6692" s="417" t="inlineStr">
        <is>
          <t>Amber Valley</t>
        </is>
      </c>
      <c r="F6692" s="417" t="inlineStr">
        <is>
          <t>East Midlands</t>
        </is>
      </c>
      <c r="G6692" s="380" t="inlineStr">
        <is>
          <t>RT Urban Big</t>
        </is>
      </c>
      <c r="H6692" s="413" t="inlineStr">
        <is>
          <t>Other Urban</t>
        </is>
      </c>
    </row>
    <row r="6693" ht="15.75" customFormat="1" customHeight="1" s="41">
      <c r="B6693" s="416" t="inlineStr">
        <is>
          <t>E02006828</t>
        </is>
      </c>
      <c r="C6693" s="417" t="inlineStr">
        <is>
          <t>Erewash 016</t>
        </is>
      </c>
      <c r="D6693" s="417" t="inlineStr">
        <is>
          <t>E07000036</t>
        </is>
      </c>
      <c r="E6693" s="417" t="inlineStr">
        <is>
          <t>Erewash</t>
        </is>
      </c>
      <c r="F6693" s="417" t="inlineStr">
        <is>
          <t>East Midlands</t>
        </is>
      </c>
      <c r="G6693" s="380" t="inlineStr">
        <is>
          <t>RT Urban Big</t>
        </is>
      </c>
      <c r="H6693" s="413" t="inlineStr">
        <is>
          <t>Other Urban</t>
        </is>
      </c>
    </row>
    <row r="6694" ht="15.75" customFormat="1" customHeight="1" s="41">
      <c r="B6694" s="416" t="inlineStr">
        <is>
          <t>E02006829</t>
        </is>
      </c>
      <c r="C6694" s="417" t="inlineStr">
        <is>
          <t>East Hampshire 016</t>
        </is>
      </c>
      <c r="D6694" s="417" t="inlineStr">
        <is>
          <t>E07000085</t>
        </is>
      </c>
      <c r="E6694" s="417" t="inlineStr">
        <is>
          <t>East Hampshire</t>
        </is>
      </c>
      <c r="F6694" s="417" t="inlineStr">
        <is>
          <t>South East</t>
        </is>
      </c>
      <c r="G6694" s="380" t="inlineStr">
        <is>
          <t>RT Urban Big</t>
        </is>
      </c>
      <c r="H6694" s="413" t="inlineStr">
        <is>
          <t>Other Urban</t>
        </is>
      </c>
    </row>
    <row r="6695" ht="15.75" customFormat="1" customHeight="1" s="41">
      <c r="B6695" s="416" t="inlineStr">
        <is>
          <t>E02006830</t>
        </is>
      </c>
      <c r="C6695" s="417" t="inlineStr">
        <is>
          <t>Havant 019</t>
        </is>
      </c>
      <c r="D6695" s="417" t="inlineStr">
        <is>
          <t>E07000090</t>
        </is>
      </c>
      <c r="E6695" s="417" t="inlineStr">
        <is>
          <t>Havant</t>
        </is>
      </c>
      <c r="F6695" s="417" t="inlineStr">
        <is>
          <t>South East</t>
        </is>
      </c>
      <c r="G6695" s="380" t="inlineStr">
        <is>
          <t>RT Urban Big</t>
        </is>
      </c>
      <c r="H6695" s="413" t="inlineStr">
        <is>
          <t>Other Urban</t>
        </is>
      </c>
    </row>
    <row r="6696" ht="15.75" customFormat="1" customHeight="1" s="41">
      <c r="B6696" s="416" t="inlineStr">
        <is>
          <t>E02006831</t>
        </is>
      </c>
      <c r="C6696" s="417" t="inlineStr">
        <is>
          <t>Havant 020</t>
        </is>
      </c>
      <c r="D6696" s="417" t="inlineStr">
        <is>
          <t>E07000090</t>
        </is>
      </c>
      <c r="E6696" s="417" t="inlineStr">
        <is>
          <t>Havant</t>
        </is>
      </c>
      <c r="F6696" s="417" t="inlineStr">
        <is>
          <t>South East</t>
        </is>
      </c>
      <c r="G6696" s="380" t="inlineStr">
        <is>
          <t>RT Urban Big</t>
        </is>
      </c>
      <c r="H6696" s="413" t="inlineStr">
        <is>
          <t>Other Urban</t>
        </is>
      </c>
    </row>
    <row r="6697" ht="15.75" customFormat="1" customHeight="1" s="41">
      <c r="B6697" s="416" t="inlineStr">
        <is>
          <t>E02006832</t>
        </is>
      </c>
      <c r="C6697" s="417" t="inlineStr">
        <is>
          <t>Sevenoaks 016</t>
        </is>
      </c>
      <c r="D6697" s="417" t="inlineStr">
        <is>
          <t>E07000111</t>
        </is>
      </c>
      <c r="E6697" s="417" t="inlineStr">
        <is>
          <t>Sevenoaks</t>
        </is>
      </c>
      <c r="F6697" s="417" t="inlineStr">
        <is>
          <t>South East</t>
        </is>
      </c>
      <c r="G6697" s="380" t="inlineStr">
        <is>
          <t>RT Rural</t>
        </is>
      </c>
      <c r="H6697" s="413" t="inlineStr">
        <is>
          <t>Rural</t>
        </is>
      </c>
    </row>
    <row r="6698" ht="15.75" customFormat="1" customHeight="1" s="41">
      <c r="B6698" s="416" t="inlineStr">
        <is>
          <t>E02006833</t>
        </is>
      </c>
      <c r="C6698" s="417" t="inlineStr">
        <is>
          <t>Tonbridge and Malling 014</t>
        </is>
      </c>
      <c r="D6698" s="417" t="inlineStr">
        <is>
          <t>E07000115</t>
        </is>
      </c>
      <c r="E6698" s="417" t="inlineStr">
        <is>
          <t>Tonbridge and Malling</t>
        </is>
      </c>
      <c r="F6698" s="417" t="inlineStr">
        <is>
          <t>South East</t>
        </is>
      </c>
      <c r="G6698" s="380" t="inlineStr">
        <is>
          <t>RT Rural</t>
        </is>
      </c>
      <c r="H6698" s="413" t="inlineStr">
        <is>
          <t>Rural</t>
        </is>
      </c>
    </row>
    <row r="6699" ht="15.75" customFormat="1" customHeight="1" s="41">
      <c r="B6699" s="416" t="inlineStr">
        <is>
          <t>E02006834</t>
        </is>
      </c>
      <c r="C6699" s="417" t="inlineStr">
        <is>
          <t>Nottingham 038</t>
        </is>
      </c>
      <c r="D6699" s="417" t="inlineStr">
        <is>
          <t>E06000018</t>
        </is>
      </c>
      <c r="E6699" s="417" t="inlineStr">
        <is>
          <t>Nottingham</t>
        </is>
      </c>
      <c r="F6699" s="417" t="inlineStr">
        <is>
          <t>East Midlands</t>
        </is>
      </c>
      <c r="G6699" s="380" t="inlineStr">
        <is>
          <t>RT Urban Big</t>
        </is>
      </c>
      <c r="H6699" s="413" t="inlineStr">
        <is>
          <t>Other Urban</t>
        </is>
      </c>
    </row>
    <row r="6700" ht="15.75" customFormat="1" customHeight="1" s="41">
      <c r="B6700" s="416" t="inlineStr">
        <is>
          <t>E02006835</t>
        </is>
      </c>
      <c r="C6700" s="417" t="inlineStr">
        <is>
          <t>Gedling 016</t>
        </is>
      </c>
      <c r="D6700" s="417" t="inlineStr">
        <is>
          <t>E07000173</t>
        </is>
      </c>
      <c r="E6700" s="417" t="inlineStr">
        <is>
          <t>Gedling</t>
        </is>
      </c>
      <c r="F6700" s="417" t="inlineStr">
        <is>
          <t>East Midlands</t>
        </is>
      </c>
      <c r="G6700" s="380" t="inlineStr">
        <is>
          <t>RT Urban Big</t>
        </is>
      </c>
      <c r="H6700" s="413" t="inlineStr">
        <is>
          <t>Other Urban</t>
        </is>
      </c>
    </row>
    <row r="6701" ht="15.75" customFormat="1" customHeight="1" s="41">
      <c r="B6701" s="416" t="inlineStr">
        <is>
          <t>E02006836</t>
        </is>
      </c>
      <c r="C6701" s="417" t="inlineStr">
        <is>
          <t>Sutton 025</t>
        </is>
      </c>
      <c r="D6701" s="417" t="inlineStr">
        <is>
          <t>E09000029</t>
        </is>
      </c>
      <c r="E6701" s="417" t="inlineStr">
        <is>
          <t>Sutton</t>
        </is>
      </c>
      <c r="F6701" s="417" t="inlineStr">
        <is>
          <t>South East</t>
        </is>
      </c>
      <c r="G6701" s="380" t="inlineStr">
        <is>
          <t>RT Outer London</t>
        </is>
      </c>
      <c r="H6701" s="413" t="inlineStr">
        <is>
          <t>London</t>
        </is>
      </c>
    </row>
    <row r="6702" ht="15.75" customFormat="1" customHeight="1" s="41">
      <c r="B6702" s="416" t="inlineStr">
        <is>
          <t>E02006837</t>
        </is>
      </c>
      <c r="C6702" s="417" t="inlineStr">
        <is>
          <t>Epsom and Ewell 010</t>
        </is>
      </c>
      <c r="D6702" s="417" t="inlineStr">
        <is>
          <t>E07000208</t>
        </is>
      </c>
      <c r="E6702" s="417" t="inlineStr">
        <is>
          <t>Epsom and Ewell</t>
        </is>
      </c>
      <c r="F6702" s="417" t="inlineStr">
        <is>
          <t>South East</t>
        </is>
      </c>
      <c r="G6702" s="380" t="inlineStr">
        <is>
          <t>RT Urban Medium</t>
        </is>
      </c>
      <c r="H6702" s="413" t="inlineStr">
        <is>
          <t>Other Urban</t>
        </is>
      </c>
    </row>
    <row r="6703" ht="15.75" customFormat="1" customHeight="1" s="41">
      <c r="B6703" s="416" t="inlineStr">
        <is>
          <t>E02006838</t>
        </is>
      </c>
      <c r="C6703" s="417" t="inlineStr">
        <is>
          <t>East Hampshire 017</t>
        </is>
      </c>
      <c r="D6703" s="417" t="inlineStr">
        <is>
          <t>E07000085</t>
        </is>
      </c>
      <c r="E6703" s="417" t="inlineStr">
        <is>
          <t>East Hampshire</t>
        </is>
      </c>
      <c r="F6703" s="417" t="inlineStr">
        <is>
          <t>South East</t>
        </is>
      </c>
      <c r="G6703" s="380" t="inlineStr">
        <is>
          <t>RT Rural</t>
        </is>
      </c>
      <c r="H6703" s="413" t="inlineStr">
        <is>
          <t>Rural</t>
        </is>
      </c>
    </row>
    <row r="6704" ht="15.75" customFormat="1" customHeight="1" s="41">
      <c r="B6704" s="416" t="inlineStr">
        <is>
          <t>E02006839</t>
        </is>
      </c>
      <c r="C6704" s="417" t="inlineStr">
        <is>
          <t>Waverley 018</t>
        </is>
      </c>
      <c r="D6704" s="417" t="inlineStr">
        <is>
          <t>E07000216</t>
        </is>
      </c>
      <c r="E6704" s="417" t="inlineStr">
        <is>
          <t>Waverley</t>
        </is>
      </c>
      <c r="F6704" s="417" t="inlineStr">
        <is>
          <t>South East</t>
        </is>
      </c>
      <c r="G6704" s="380" t="inlineStr">
        <is>
          <t>RT Rural</t>
        </is>
      </c>
      <c r="H6704" s="413" t="inlineStr">
        <is>
          <t>Rural</t>
        </is>
      </c>
    </row>
    <row r="6705" ht="15.75" customFormat="1" customHeight="1" s="41">
      <c r="B6705" s="416" t="inlineStr">
        <is>
          <t>E02006840</t>
        </is>
      </c>
      <c r="C6705" s="417" t="inlineStr">
        <is>
          <t>Torbay 019</t>
        </is>
      </c>
      <c r="D6705" s="417" t="inlineStr">
        <is>
          <t>E06000027</t>
        </is>
      </c>
      <c r="E6705" s="417" t="inlineStr">
        <is>
          <t>Torbay</t>
        </is>
      </c>
      <c r="F6705" s="417" t="inlineStr">
        <is>
          <t>South West</t>
        </is>
      </c>
      <c r="G6705" s="380" t="inlineStr">
        <is>
          <t>RT Urban Large</t>
        </is>
      </c>
      <c r="H6705" s="413" t="inlineStr">
        <is>
          <t>Other Urban</t>
        </is>
      </c>
    </row>
    <row r="6706" ht="15.75" customFormat="1" customHeight="1" s="41">
      <c r="B6706" s="416" t="inlineStr">
        <is>
          <t>E02006841</t>
        </is>
      </c>
      <c r="C6706" s="417" t="inlineStr">
        <is>
          <t>Gateshead 027</t>
        </is>
      </c>
      <c r="D6706" s="417" t="inlineStr">
        <is>
          <t>E08000020</t>
        </is>
      </c>
      <c r="E6706" s="417" t="inlineStr">
        <is>
          <t>Gateshead</t>
        </is>
      </c>
      <c r="F6706" s="417" t="inlineStr">
        <is>
          <t>North East</t>
        </is>
      </c>
      <c r="G6706" s="380" t="inlineStr">
        <is>
          <t>RT Inner Conurbation</t>
        </is>
      </c>
      <c r="H6706" s="413" t="inlineStr">
        <is>
          <t>Inner and Outer Conurbation</t>
        </is>
      </c>
    </row>
    <row r="6707" ht="15.75" customFormat="1" customHeight="1" s="41">
      <c r="B6707" s="416" t="inlineStr">
        <is>
          <t>E02006842</t>
        </is>
      </c>
      <c r="C6707" s="417" t="inlineStr">
        <is>
          <t>Gateshead 028</t>
        </is>
      </c>
      <c r="D6707" s="417" t="inlineStr">
        <is>
          <t>E08000020</t>
        </is>
      </c>
      <c r="E6707" s="417" t="inlineStr">
        <is>
          <t>Gateshead</t>
        </is>
      </c>
      <c r="F6707" s="417" t="inlineStr">
        <is>
          <t>North East</t>
        </is>
      </c>
      <c r="G6707" s="380" t="inlineStr">
        <is>
          <t>RT Inner Conurbation</t>
        </is>
      </c>
      <c r="H6707" s="413" t="inlineStr">
        <is>
          <t>Inner and Outer Conurbation</t>
        </is>
      </c>
    </row>
    <row r="6708" ht="15.75" customFormat="1" customHeight="1" s="41">
      <c r="B6708" s="416" t="inlineStr">
        <is>
          <t>E02006843</t>
        </is>
      </c>
      <c r="C6708" s="417" t="inlineStr">
        <is>
          <t>Sheffield 073</t>
        </is>
      </c>
      <c r="D6708" s="417" t="inlineStr">
        <is>
          <t>E08000019</t>
        </is>
      </c>
      <c r="E6708" s="417" t="inlineStr">
        <is>
          <t>Sheffield</t>
        </is>
      </c>
      <c r="F6708" s="417" t="inlineStr">
        <is>
          <t>Yorkshire and The Humber</t>
        </is>
      </c>
      <c r="G6708" s="380" t="inlineStr">
        <is>
          <t>RT Inner Conurbation</t>
        </is>
      </c>
      <c r="H6708" s="413" t="inlineStr">
        <is>
          <t>Inner and Outer Conurbation</t>
        </is>
      </c>
    </row>
    <row r="6709" ht="15.75" customFormat="1" customHeight="1" s="41">
      <c r="B6709" s="416" t="inlineStr">
        <is>
          <t>E02006844</t>
        </is>
      </c>
      <c r="C6709" s="417" t="inlineStr">
        <is>
          <t>Sheffield 074</t>
        </is>
      </c>
      <c r="D6709" s="417" t="inlineStr">
        <is>
          <t>E08000019</t>
        </is>
      </c>
      <c r="E6709" s="417" t="inlineStr">
        <is>
          <t>Sheffield</t>
        </is>
      </c>
      <c r="F6709" s="417" t="inlineStr">
        <is>
          <t>Yorkshire and The Humber</t>
        </is>
      </c>
      <c r="G6709" s="380" t="inlineStr">
        <is>
          <t>RT Inner Conurbation</t>
        </is>
      </c>
      <c r="H6709" s="413" t="inlineStr">
        <is>
          <t>Inner and Outer Conurbation</t>
        </is>
      </c>
    </row>
    <row r="6710" ht="15.75" customFormat="1" customHeight="1" s="41">
      <c r="B6710" s="416" t="inlineStr">
        <is>
          <t>E02006845</t>
        </is>
      </c>
      <c r="C6710" s="417" t="inlineStr">
        <is>
          <t>North Somerset 026</t>
        </is>
      </c>
      <c r="D6710" s="417" t="inlineStr">
        <is>
          <t>E06000024</t>
        </is>
      </c>
      <c r="E6710" s="417" t="inlineStr">
        <is>
          <t>North Somerset</t>
        </is>
      </c>
      <c r="F6710" s="417" t="inlineStr">
        <is>
          <t>South West</t>
        </is>
      </c>
      <c r="G6710" s="380" t="inlineStr">
        <is>
          <t>RT Rural</t>
        </is>
      </c>
      <c r="H6710" s="413" t="inlineStr">
        <is>
          <t>Rural</t>
        </is>
      </c>
    </row>
    <row r="6711" ht="15.75" customFormat="1" customHeight="1" s="41">
      <c r="B6711" s="416" t="inlineStr">
        <is>
          <t>E02006846</t>
        </is>
      </c>
      <c r="C6711" s="417" t="inlineStr">
        <is>
          <t>North Somerset 027</t>
        </is>
      </c>
      <c r="D6711" s="417" t="inlineStr">
        <is>
          <t>E06000024</t>
        </is>
      </c>
      <c r="E6711" s="417" t="inlineStr">
        <is>
          <t>North Somerset</t>
        </is>
      </c>
      <c r="F6711" s="417" t="inlineStr">
        <is>
          <t>South West</t>
        </is>
      </c>
      <c r="G6711" s="380" t="inlineStr">
        <is>
          <t>RT Urban Medium</t>
        </is>
      </c>
      <c r="H6711" s="413" t="inlineStr">
        <is>
          <t>Other Urban</t>
        </is>
      </c>
    </row>
    <row r="6712" ht="15.75" customFormat="1" customHeight="1" s="41">
      <c r="B6712" s="416" t="inlineStr">
        <is>
          <t>E02006847</t>
        </is>
      </c>
      <c r="C6712" s="417" t="inlineStr">
        <is>
          <t>Swindon 026</t>
        </is>
      </c>
      <c r="D6712" s="417" t="inlineStr">
        <is>
          <t>E06000030</t>
        </is>
      </c>
      <c r="E6712" s="417" t="inlineStr">
        <is>
          <t>Swindon</t>
        </is>
      </c>
      <c r="F6712" s="417" t="inlineStr">
        <is>
          <t>South West</t>
        </is>
      </c>
      <c r="G6712" s="380" t="inlineStr">
        <is>
          <t>RT Urban Large</t>
        </is>
      </c>
      <c r="H6712" s="413" t="inlineStr">
        <is>
          <t>Other Urban</t>
        </is>
      </c>
    </row>
    <row r="6713" ht="15.75" customFormat="1" customHeight="1" s="41">
      <c r="B6713" s="416" t="inlineStr">
        <is>
          <t>E02006848</t>
        </is>
      </c>
      <c r="C6713" s="417" t="inlineStr">
        <is>
          <t>Swindon 027</t>
        </is>
      </c>
      <c r="D6713" s="417" t="inlineStr">
        <is>
          <t>E06000030</t>
        </is>
      </c>
      <c r="E6713" s="417" t="inlineStr">
        <is>
          <t>Swindon</t>
        </is>
      </c>
      <c r="F6713" s="417" t="inlineStr">
        <is>
          <t>South West</t>
        </is>
      </c>
      <c r="G6713" s="380" t="inlineStr">
        <is>
          <t>RT Rural</t>
        </is>
      </c>
      <c r="H6713" s="413" t="inlineStr">
        <is>
          <t>Rural</t>
        </is>
      </c>
    </row>
    <row r="6714" ht="15.75" customFormat="1" customHeight="1" s="41">
      <c r="B6714" s="416" t="inlineStr">
        <is>
          <t>E02006849</t>
        </is>
      </c>
      <c r="C6714" s="417" t="inlineStr">
        <is>
          <t>Swindon 028</t>
        </is>
      </c>
      <c r="D6714" s="417" t="inlineStr">
        <is>
          <t>E06000030</t>
        </is>
      </c>
      <c r="E6714" s="417" t="inlineStr">
        <is>
          <t>Swindon</t>
        </is>
      </c>
      <c r="F6714" s="417" t="inlineStr">
        <is>
          <t>South West</t>
        </is>
      </c>
      <c r="G6714" s="380" t="inlineStr">
        <is>
          <t>RT Urban Large</t>
        </is>
      </c>
      <c r="H6714" s="413" t="inlineStr">
        <is>
          <t>Other Urban</t>
        </is>
      </c>
    </row>
    <row r="6715" ht="15.75" customFormat="1" customHeight="1" s="41">
      <c r="B6715" s="416" t="inlineStr">
        <is>
          <t>E02006850</t>
        </is>
      </c>
      <c r="C6715" s="417" t="inlineStr">
        <is>
          <t>Leicester 040</t>
        </is>
      </c>
      <c r="D6715" s="417" t="inlineStr">
        <is>
          <t>E06000016</t>
        </is>
      </c>
      <c r="E6715" s="417" t="inlineStr">
        <is>
          <t>Leicester</t>
        </is>
      </c>
      <c r="F6715" s="417" t="inlineStr">
        <is>
          <t>East Midlands</t>
        </is>
      </c>
      <c r="G6715" s="380" t="inlineStr">
        <is>
          <t>RT Urban Big</t>
        </is>
      </c>
      <c r="H6715" s="413" t="inlineStr">
        <is>
          <t>Other Urban</t>
        </is>
      </c>
    </row>
    <row r="6716" ht="15.75" customFormat="1" customHeight="1" s="41">
      <c r="B6716" s="416" t="inlineStr">
        <is>
          <t>E02006851</t>
        </is>
      </c>
      <c r="C6716" s="417" t="inlineStr">
        <is>
          <t>Leicester 041</t>
        </is>
      </c>
      <c r="D6716" s="417" t="inlineStr">
        <is>
          <t>E06000016</t>
        </is>
      </c>
      <c r="E6716" s="417" t="inlineStr">
        <is>
          <t>Leicester</t>
        </is>
      </c>
      <c r="F6716" s="417" t="inlineStr">
        <is>
          <t>East Midlands</t>
        </is>
      </c>
      <c r="G6716" s="380" t="inlineStr">
        <is>
          <t>RT Urban Big</t>
        </is>
      </c>
      <c r="H6716" s="413" t="inlineStr">
        <is>
          <t>Other Urban</t>
        </is>
      </c>
    </row>
    <row r="6717" ht="15.75" customFormat="1" customHeight="1" s="41">
      <c r="B6717" s="416" t="inlineStr">
        <is>
          <t>E02006852</t>
        </is>
      </c>
      <c r="C6717" s="417" t="inlineStr">
        <is>
          <t>Leeds 109</t>
        </is>
      </c>
      <c r="D6717" s="417" t="inlineStr">
        <is>
          <t>E08000035</t>
        </is>
      </c>
      <c r="E6717" s="417" t="inlineStr">
        <is>
          <t>Leeds</t>
        </is>
      </c>
      <c r="F6717" s="417" t="inlineStr">
        <is>
          <t>Yorkshire and The Humber</t>
        </is>
      </c>
      <c r="G6717" s="380" t="inlineStr">
        <is>
          <t>RT Inner Conurbation</t>
        </is>
      </c>
      <c r="H6717" s="413" t="inlineStr">
        <is>
          <t>Inner and Outer Conurbation</t>
        </is>
      </c>
    </row>
    <row r="6718" ht="15.75" customFormat="1" customHeight="1" s="41">
      <c r="B6718" s="416" t="inlineStr">
        <is>
          <t>E02006853</t>
        </is>
      </c>
      <c r="C6718" s="417" t="inlineStr">
        <is>
          <t>Tower Hamlets 032</t>
        </is>
      </c>
      <c r="D6718" s="417" t="inlineStr">
        <is>
          <t>E09000030</t>
        </is>
      </c>
      <c r="E6718" s="417" t="inlineStr">
        <is>
          <t>Tower Hamlets</t>
        </is>
      </c>
      <c r="F6718" s="417" t="inlineStr">
        <is>
          <t>South East</t>
        </is>
      </c>
      <c r="G6718" s="380" t="inlineStr">
        <is>
          <t>RT Inner London</t>
        </is>
      </c>
      <c r="H6718" s="413" t="inlineStr">
        <is>
          <t>London</t>
        </is>
      </c>
    </row>
    <row r="6719" ht="15.75" customFormat="1" customHeight="1" s="41">
      <c r="B6719" s="416" t="inlineStr">
        <is>
          <t>E02006854</t>
        </is>
      </c>
      <c r="C6719" s="417" t="inlineStr">
        <is>
          <t>Tower Hamlets 033</t>
        </is>
      </c>
      <c r="D6719" s="417" t="inlineStr">
        <is>
          <t>E09000030</t>
        </is>
      </c>
      <c r="E6719" s="417" t="inlineStr">
        <is>
          <t>Tower Hamlets</t>
        </is>
      </c>
      <c r="F6719" s="417" t="inlineStr">
        <is>
          <t>South East</t>
        </is>
      </c>
      <c r="G6719" s="380" t="inlineStr">
        <is>
          <t>RT Inner London</t>
        </is>
      </c>
      <c r="H6719" s="413" t="inlineStr">
        <is>
          <t>London</t>
        </is>
      </c>
    </row>
    <row r="6720" ht="15.75" customFormat="1" customHeight="1" s="41">
      <c r="B6720" s="416" t="inlineStr">
        <is>
          <t>E02006855</t>
        </is>
      </c>
      <c r="C6720" s="417" t="inlineStr">
        <is>
          <t>Canterbury 019</t>
        </is>
      </c>
      <c r="D6720" s="417" t="inlineStr">
        <is>
          <t>E07000106</t>
        </is>
      </c>
      <c r="E6720" s="417" t="inlineStr">
        <is>
          <t>Canterbury</t>
        </is>
      </c>
      <c r="F6720" s="417" t="inlineStr">
        <is>
          <t>South East</t>
        </is>
      </c>
      <c r="G6720" s="380" t="inlineStr">
        <is>
          <t>RT Urban Medium</t>
        </is>
      </c>
      <c r="H6720" s="413" t="inlineStr">
        <is>
          <t>Other Urban</t>
        </is>
      </c>
    </row>
    <row r="6721" ht="15.75" customFormat="1" customHeight="1" s="41">
      <c r="B6721" s="416" t="inlineStr">
        <is>
          <t>E02006856</t>
        </is>
      </c>
      <c r="C6721" s="417" t="inlineStr">
        <is>
          <t>Canterbury 020</t>
        </is>
      </c>
      <c r="D6721" s="417" t="inlineStr">
        <is>
          <t>E07000106</t>
        </is>
      </c>
      <c r="E6721" s="417" t="inlineStr">
        <is>
          <t>Canterbury</t>
        </is>
      </c>
      <c r="F6721" s="417" t="inlineStr">
        <is>
          <t>South East</t>
        </is>
      </c>
      <c r="G6721" s="380" t="inlineStr">
        <is>
          <t>RT Urban Medium</t>
        </is>
      </c>
      <c r="H6721" s="413" t="inlineStr">
        <is>
          <t>Other Urban</t>
        </is>
      </c>
    </row>
    <row r="6722" ht="15.75" customFormat="1" customHeight="1" s="41">
      <c r="B6722" s="416" t="inlineStr">
        <is>
          <t>E02006857</t>
        </is>
      </c>
      <c r="C6722" s="417" t="inlineStr">
        <is>
          <t>Eastbourne 013</t>
        </is>
      </c>
      <c r="D6722" s="417" t="inlineStr">
        <is>
          <t>E07000061</t>
        </is>
      </c>
      <c r="E6722" s="417" t="inlineStr">
        <is>
          <t>Eastbourne</t>
        </is>
      </c>
      <c r="F6722" s="417" t="inlineStr">
        <is>
          <t>South East</t>
        </is>
      </c>
      <c r="G6722" s="380" t="inlineStr">
        <is>
          <t>RT Urban Large</t>
        </is>
      </c>
      <c r="H6722" s="413" t="inlineStr">
        <is>
          <t>Other Urban</t>
        </is>
      </c>
    </row>
    <row r="6723" ht="15.75" customFormat="1" customHeight="1" s="41">
      <c r="B6723" s="416" t="inlineStr">
        <is>
          <t>E02006858</t>
        </is>
      </c>
      <c r="C6723" s="417" t="inlineStr">
        <is>
          <t>Eastbourne 014</t>
        </is>
      </c>
      <c r="D6723" s="417" t="inlineStr">
        <is>
          <t>E07000061</t>
        </is>
      </c>
      <c r="E6723" s="417" t="inlineStr">
        <is>
          <t>Eastbourne</t>
        </is>
      </c>
      <c r="F6723" s="417" t="inlineStr">
        <is>
          <t>South East</t>
        </is>
      </c>
      <c r="G6723" s="380" t="inlineStr">
        <is>
          <t>RT Urban Large</t>
        </is>
      </c>
      <c r="H6723" s="413" t="inlineStr">
        <is>
          <t>Other Urban</t>
        </is>
      </c>
    </row>
    <row r="6724" ht="15.75" customFormat="1" customHeight="1" s="41">
      <c r="B6724" s="416" t="inlineStr">
        <is>
          <t>E02006859</t>
        </is>
      </c>
      <c r="C6724" s="417" t="inlineStr">
        <is>
          <t>Thurrock 019</t>
        </is>
      </c>
      <c r="D6724" s="417" t="inlineStr">
        <is>
          <t>E06000034</t>
        </is>
      </c>
      <c r="E6724" s="417" t="inlineStr">
        <is>
          <t>Thurrock</t>
        </is>
      </c>
      <c r="F6724" s="417" t="inlineStr">
        <is>
          <t>South East</t>
        </is>
      </c>
      <c r="G6724" s="380" t="inlineStr">
        <is>
          <t>RT Urban Medium</t>
        </is>
      </c>
      <c r="H6724" s="413" t="inlineStr">
        <is>
          <t>Other Urban</t>
        </is>
      </c>
    </row>
    <row r="6725" ht="15.75" customFormat="1" customHeight="1" s="41">
      <c r="B6725" s="416" t="inlineStr">
        <is>
          <t>E02006860</t>
        </is>
      </c>
      <c r="C6725" s="417" t="inlineStr">
        <is>
          <t>Oldham 035</t>
        </is>
      </c>
      <c r="D6725" s="417" t="inlineStr">
        <is>
          <t>E08000004</t>
        </is>
      </c>
      <c r="E6725" s="417" t="inlineStr">
        <is>
          <t>Oldham</t>
        </is>
      </c>
      <c r="F6725" s="417" t="inlineStr">
        <is>
          <t>North West</t>
        </is>
      </c>
      <c r="G6725" s="380" t="inlineStr">
        <is>
          <t>RT Outer Conurbation</t>
        </is>
      </c>
      <c r="H6725" s="413" t="inlineStr">
        <is>
          <t>Inner and Outer Conurbation</t>
        </is>
      </c>
    </row>
    <row r="6726" ht="15.75" customFormat="1" customHeight="1" s="41">
      <c r="B6726" s="416" t="inlineStr">
        <is>
          <t>E02006861</t>
        </is>
      </c>
      <c r="C6726" s="417" t="inlineStr">
        <is>
          <t>Leeds 110</t>
        </is>
      </c>
      <c r="D6726" s="417" t="inlineStr">
        <is>
          <t>E08000035</t>
        </is>
      </c>
      <c r="E6726" s="417" t="inlineStr">
        <is>
          <t>Leeds</t>
        </is>
      </c>
      <c r="F6726" s="417" t="inlineStr">
        <is>
          <t>Yorkshire and The Humber</t>
        </is>
      </c>
      <c r="G6726" s="380" t="inlineStr">
        <is>
          <t>RT Inner Conurbation</t>
        </is>
      </c>
      <c r="H6726" s="413" t="inlineStr">
        <is>
          <t>Inner and Outer Conurbation</t>
        </is>
      </c>
    </row>
    <row r="6727" ht="15.75" customFormat="1" customHeight="1" s="41">
      <c r="B6727" s="416" t="inlineStr">
        <is>
          <t>E02006862</t>
        </is>
      </c>
      <c r="C6727" s="417" t="inlineStr">
        <is>
          <t>Corby 008</t>
        </is>
      </c>
      <c r="D6727" s="417" t="inlineStr">
        <is>
          <t>E07000150</t>
        </is>
      </c>
      <c r="E6727" s="417" t="inlineStr">
        <is>
          <t>Corby</t>
        </is>
      </c>
      <c r="F6727" s="417" t="inlineStr">
        <is>
          <t>East Midlands</t>
        </is>
      </c>
      <c r="G6727" s="380" t="inlineStr">
        <is>
          <t>RT Urban Medium</t>
        </is>
      </c>
      <c r="H6727" s="413" t="inlineStr">
        <is>
          <t>Other Urban</t>
        </is>
      </c>
    </row>
    <row r="6728" ht="15.75" customFormat="1" customHeight="1" s="41">
      <c r="B6728" s="416" t="inlineStr">
        <is>
          <t>E02006863</t>
        </is>
      </c>
      <c r="C6728" s="417" t="inlineStr">
        <is>
          <t>Corby 009</t>
        </is>
      </c>
      <c r="D6728" s="417" t="inlineStr">
        <is>
          <t>E07000150</t>
        </is>
      </c>
      <c r="E6728" s="417" t="inlineStr">
        <is>
          <t>Corby</t>
        </is>
      </c>
      <c r="F6728" s="417" t="inlineStr">
        <is>
          <t>East Midlands</t>
        </is>
      </c>
      <c r="G6728" s="380" t="inlineStr">
        <is>
          <t>RT Urban Medium</t>
        </is>
      </c>
      <c r="H6728" s="413" t="inlineStr">
        <is>
          <t>Other Urban</t>
        </is>
      </c>
    </row>
    <row r="6729" ht="15.75" customFormat="1" customHeight="1" s="41">
      <c r="B6729" s="416" t="inlineStr">
        <is>
          <t>E02006864</t>
        </is>
      </c>
      <c r="C6729" s="417" t="inlineStr">
        <is>
          <t>Boston 008</t>
        </is>
      </c>
      <c r="D6729" s="417" t="inlineStr">
        <is>
          <t>E07000136</t>
        </is>
      </c>
      <c r="E6729" s="417" t="inlineStr">
        <is>
          <t>Boston</t>
        </is>
      </c>
      <c r="F6729" s="417" t="inlineStr">
        <is>
          <t>East Midlands</t>
        </is>
      </c>
      <c r="G6729" s="380" t="inlineStr">
        <is>
          <t>RT Rural</t>
        </is>
      </c>
      <c r="H6729" s="413" t="inlineStr">
        <is>
          <t>Rural</t>
        </is>
      </c>
    </row>
    <row r="6730" ht="15.75" customFormat="1" customHeight="1" s="41">
      <c r="B6730" s="416" t="inlineStr">
        <is>
          <t>E02006865</t>
        </is>
      </c>
      <c r="C6730" s="417" t="inlineStr">
        <is>
          <t>Boston 009</t>
        </is>
      </c>
      <c r="D6730" s="417" t="inlineStr">
        <is>
          <t>E07000136</t>
        </is>
      </c>
      <c r="E6730" s="417" t="inlineStr">
        <is>
          <t>Boston</t>
        </is>
      </c>
      <c r="F6730" s="417" t="inlineStr">
        <is>
          <t>East Midlands</t>
        </is>
      </c>
      <c r="G6730" s="380" t="inlineStr">
        <is>
          <t>RT Urban Medium</t>
        </is>
      </c>
      <c r="H6730" s="413" t="inlineStr">
        <is>
          <t>Other Urban</t>
        </is>
      </c>
    </row>
    <row r="6731" ht="15.75" customFormat="1" customHeight="1" s="41">
      <c r="B6731" s="416" t="inlineStr">
        <is>
          <t>E02006866</t>
        </is>
      </c>
      <c r="C6731" s="417" t="inlineStr">
        <is>
          <t>North Kesteven 013</t>
        </is>
      </c>
      <c r="D6731" s="417" t="inlineStr">
        <is>
          <t>E07000139</t>
        </is>
      </c>
      <c r="E6731" s="417" t="inlineStr">
        <is>
          <t>North Kesteven</t>
        </is>
      </c>
      <c r="F6731" s="417" t="inlineStr">
        <is>
          <t>East Midlands</t>
        </is>
      </c>
      <c r="G6731" s="380" t="inlineStr">
        <is>
          <t>RT Urban Large</t>
        </is>
      </c>
      <c r="H6731" s="413" t="inlineStr">
        <is>
          <t>Other Urban</t>
        </is>
      </c>
    </row>
    <row r="6732" ht="15.75" customFormat="1" customHeight="1" s="41">
      <c r="B6732" s="416" t="inlineStr">
        <is>
          <t>E02006867</t>
        </is>
      </c>
      <c r="C6732" s="417" t="inlineStr">
        <is>
          <t>North Kesteven 014</t>
        </is>
      </c>
      <c r="D6732" s="417" t="inlineStr">
        <is>
          <t>E07000139</t>
        </is>
      </c>
      <c r="E6732" s="417" t="inlineStr">
        <is>
          <t>North Kesteven</t>
        </is>
      </c>
      <c r="F6732" s="417" t="inlineStr">
        <is>
          <t>East Midlands</t>
        </is>
      </c>
      <c r="G6732" s="380" t="inlineStr">
        <is>
          <t>RT Urban Large</t>
        </is>
      </c>
      <c r="H6732" s="413" t="inlineStr">
        <is>
          <t>Other Urban</t>
        </is>
      </c>
    </row>
    <row r="6733" ht="15.75" customFormat="1" customHeight="1" s="41">
      <c r="B6733" s="416" t="inlineStr">
        <is>
          <t>E02006868</t>
        </is>
      </c>
      <c r="C6733" s="417" t="inlineStr">
        <is>
          <t>Sheffield 075</t>
        </is>
      </c>
      <c r="D6733" s="417" t="inlineStr">
        <is>
          <t>E08000019</t>
        </is>
      </c>
      <c r="E6733" s="417" t="inlineStr">
        <is>
          <t>Sheffield</t>
        </is>
      </c>
      <c r="F6733" s="417" t="inlineStr">
        <is>
          <t>Yorkshire and The Humber</t>
        </is>
      </c>
      <c r="G6733" s="380" t="inlineStr">
        <is>
          <t>RT Inner Conurbation</t>
        </is>
      </c>
      <c r="H6733" s="413" t="inlineStr">
        <is>
          <t>Inner and Outer Conurbation</t>
        </is>
      </c>
    </row>
    <row r="6734" ht="15.75" customFormat="1" customHeight="1" s="41">
      <c r="B6734" s="416" t="inlineStr">
        <is>
          <t>E02006869</t>
        </is>
      </c>
      <c r="C6734" s="417" t="inlineStr">
        <is>
          <t>Sheffield 076</t>
        </is>
      </c>
      <c r="D6734" s="417" t="inlineStr">
        <is>
          <t>E08000019</t>
        </is>
      </c>
      <c r="E6734" s="417" t="inlineStr">
        <is>
          <t>Sheffield</t>
        </is>
      </c>
      <c r="F6734" s="417" t="inlineStr">
        <is>
          <t>Yorkshire and The Humber</t>
        </is>
      </c>
      <c r="G6734" s="380" t="inlineStr">
        <is>
          <t>RT Inner Conurbation</t>
        </is>
      </c>
      <c r="H6734" s="413" t="inlineStr">
        <is>
          <t>Inner and Outer Conurbation</t>
        </is>
      </c>
    </row>
    <row r="6735" ht="15.75" customFormat="1" customHeight="1" s="41">
      <c r="B6735" s="416" t="inlineStr">
        <is>
          <t>E02006870</t>
        </is>
      </c>
      <c r="C6735" s="417" t="inlineStr">
        <is>
          <t>Ryedale 008</t>
        </is>
      </c>
      <c r="D6735" s="417" t="inlineStr">
        <is>
          <t>E07000167</t>
        </is>
      </c>
      <c r="E6735" s="417" t="inlineStr">
        <is>
          <t>Ryedale</t>
        </is>
      </c>
      <c r="F6735" s="417" t="inlineStr">
        <is>
          <t>Yorkshire and The Humber</t>
        </is>
      </c>
      <c r="G6735" s="380" t="inlineStr">
        <is>
          <t>RT Rural</t>
        </is>
      </c>
      <c r="H6735" s="413" t="inlineStr">
        <is>
          <t>Rural</t>
        </is>
      </c>
    </row>
    <row r="6736" ht="15.75" customFormat="1" customHeight="1" s="41">
      <c r="B6736" s="416" t="inlineStr">
        <is>
          <t>E02006871</t>
        </is>
      </c>
      <c r="C6736" s="417" t="inlineStr">
        <is>
          <t>Lancaster 020</t>
        </is>
      </c>
      <c r="D6736" s="417" t="inlineStr">
        <is>
          <t>E07000121</t>
        </is>
      </c>
      <c r="E6736" s="417" t="inlineStr">
        <is>
          <t>Lancaster</t>
        </is>
      </c>
      <c r="F6736" s="417" t="inlineStr">
        <is>
          <t>North West</t>
        </is>
      </c>
      <c r="G6736" s="380" t="inlineStr">
        <is>
          <t>RT Urban Medium</t>
        </is>
      </c>
      <c r="H6736" s="413" t="inlineStr">
        <is>
          <t>Other Urban</t>
        </is>
      </c>
    </row>
    <row r="6737" ht="15.75" customFormat="1" customHeight="1" s="41">
      <c r="B6737" s="416" t="inlineStr">
        <is>
          <t>E02006872</t>
        </is>
      </c>
      <c r="C6737" s="417" t="inlineStr">
        <is>
          <t>High Peak 013</t>
        </is>
      </c>
      <c r="D6737" s="417" t="inlineStr">
        <is>
          <t>E07000037</t>
        </is>
      </c>
      <c r="E6737" s="417" t="inlineStr">
        <is>
          <t>High Peak</t>
        </is>
      </c>
      <c r="F6737" s="417" t="inlineStr">
        <is>
          <t>East Midlands</t>
        </is>
      </c>
      <c r="G6737" s="380" t="inlineStr">
        <is>
          <t>RT Rural</t>
        </is>
      </c>
      <c r="H6737" s="413" t="inlineStr">
        <is>
          <t>Rural</t>
        </is>
      </c>
    </row>
    <row r="6738" ht="15.75" customFormat="1" customHeight="1" s="41">
      <c r="B6738" s="416" t="inlineStr">
        <is>
          <t>E02006873</t>
        </is>
      </c>
      <c r="C6738" s="417" t="inlineStr">
        <is>
          <t>South Cambridgeshire 020</t>
        </is>
      </c>
      <c r="D6738" s="417" t="inlineStr">
        <is>
          <t>E07000012</t>
        </is>
      </c>
      <c r="E6738" s="417" t="inlineStr">
        <is>
          <t>South Cambridgeshire</t>
        </is>
      </c>
      <c r="F6738" s="417" t="inlineStr">
        <is>
          <t>South East</t>
        </is>
      </c>
      <c r="G6738" s="380" t="inlineStr">
        <is>
          <t>RT Rural</t>
        </is>
      </c>
      <c r="H6738" s="413" t="inlineStr">
        <is>
          <t>Rural</t>
        </is>
      </c>
    </row>
    <row r="6739" ht="15.75" customFormat="1" customHeight="1" s="41">
      <c r="B6739" s="416" t="inlineStr">
        <is>
          <t>E02006874</t>
        </is>
      </c>
      <c r="C6739" s="417" t="inlineStr">
        <is>
          <t>South Cambridgeshire 021</t>
        </is>
      </c>
      <c r="D6739" s="417" t="inlineStr">
        <is>
          <t>E07000012</t>
        </is>
      </c>
      <c r="E6739" s="417" t="inlineStr">
        <is>
          <t>South Cambridgeshire</t>
        </is>
      </c>
      <c r="F6739" s="417" t="inlineStr">
        <is>
          <t>South East</t>
        </is>
      </c>
      <c r="G6739" s="380" t="inlineStr">
        <is>
          <t>RT Rural</t>
        </is>
      </c>
      <c r="H6739" s="413" t="inlineStr">
        <is>
          <t>Rural</t>
        </is>
      </c>
    </row>
    <row r="6740" ht="15.75" customFormat="1" customHeight="1" s="41">
      <c r="B6740" s="416" t="inlineStr">
        <is>
          <t>E02006875</t>
        </is>
      </c>
      <c r="C6740" s="417" t="inlineStr">
        <is>
          <t>Leeds 111</t>
        </is>
      </c>
      <c r="D6740" s="417" t="inlineStr">
        <is>
          <t>E08000035</t>
        </is>
      </c>
      <c r="E6740" s="417" t="inlineStr">
        <is>
          <t>Leeds</t>
        </is>
      </c>
      <c r="F6740" s="417" t="inlineStr">
        <is>
          <t>Yorkshire and The Humber</t>
        </is>
      </c>
      <c r="G6740" s="380" t="inlineStr">
        <is>
          <t>RT Inner Conurbation</t>
        </is>
      </c>
      <c r="H6740" s="413" t="inlineStr">
        <is>
          <t>Inner and Outer Conurbation</t>
        </is>
      </c>
    </row>
    <row r="6741" ht="15.75" customFormat="1" customHeight="1" s="41">
      <c r="B6741" s="416" t="inlineStr">
        <is>
          <t>E02006876</t>
        </is>
      </c>
      <c r="C6741" s="417" t="inlineStr">
        <is>
          <t>Leeds 112</t>
        </is>
      </c>
      <c r="D6741" s="417" t="inlineStr">
        <is>
          <t>E08000035</t>
        </is>
      </c>
      <c r="E6741" s="417" t="inlineStr">
        <is>
          <t>Leeds</t>
        </is>
      </c>
      <c r="F6741" s="417" t="inlineStr">
        <is>
          <t>Yorkshire and The Humber</t>
        </is>
      </c>
      <c r="G6741" s="380" t="inlineStr">
        <is>
          <t>RT Inner Conurbation</t>
        </is>
      </c>
      <c r="H6741" s="413" t="inlineStr">
        <is>
          <t>Inner and Outer Conurbation</t>
        </is>
      </c>
    </row>
    <row r="6742" ht="15.75" customFormat="1" customHeight="1" s="41">
      <c r="B6742" s="416" t="inlineStr">
        <is>
          <t>E02006877</t>
        </is>
      </c>
      <c r="C6742" s="417" t="inlineStr">
        <is>
          <t>Peterborough 022</t>
        </is>
      </c>
      <c r="D6742" s="417" t="inlineStr">
        <is>
          <t>E06000031</t>
        </is>
      </c>
      <c r="E6742" s="417" t="inlineStr">
        <is>
          <t>Peterborough</t>
        </is>
      </c>
      <c r="F6742" s="417" t="inlineStr">
        <is>
          <t>South East</t>
        </is>
      </c>
      <c r="G6742" s="380" t="inlineStr">
        <is>
          <t>RT Urban Large</t>
        </is>
      </c>
      <c r="H6742" s="413" t="inlineStr">
        <is>
          <t>Other Urban</t>
        </is>
      </c>
    </row>
    <row r="6743" ht="15.75" customFormat="1" customHeight="1" s="41">
      <c r="B6743" s="416" t="inlineStr">
        <is>
          <t>E02006878</t>
        </is>
      </c>
      <c r="C6743" s="417" t="inlineStr">
        <is>
          <t>Peterborough 023</t>
        </is>
      </c>
      <c r="D6743" s="417" t="inlineStr">
        <is>
          <t>E06000031</t>
        </is>
      </c>
      <c r="E6743" s="417" t="inlineStr">
        <is>
          <t>Peterborough</t>
        </is>
      </c>
      <c r="F6743" s="417" t="inlineStr">
        <is>
          <t>South East</t>
        </is>
      </c>
      <c r="G6743" s="380" t="inlineStr">
        <is>
          <t>RT Rural</t>
        </is>
      </c>
      <c r="H6743" s="413" t="inlineStr">
        <is>
          <t>Rural</t>
        </is>
      </c>
    </row>
    <row r="6744" ht="15.75" customFormat="1" customHeight="1" s="41">
      <c r="B6744" s="416" t="inlineStr">
        <is>
          <t>E02006879</t>
        </is>
      </c>
      <c r="C6744" s="417" t="inlineStr">
        <is>
          <t>Shepway 014</t>
        </is>
      </c>
      <c r="D6744" s="417" t="inlineStr">
        <is>
          <t>E07000112</t>
        </is>
      </c>
      <c r="E6744" s="417" t="inlineStr">
        <is>
          <t>Shepway</t>
        </is>
      </c>
      <c r="F6744" s="417" t="inlineStr">
        <is>
          <t>South East</t>
        </is>
      </c>
      <c r="G6744" s="380" t="inlineStr">
        <is>
          <t>RT Urban Medium</t>
        </is>
      </c>
      <c r="H6744" s="413" t="inlineStr">
        <is>
          <t>Other Urban</t>
        </is>
      </c>
    </row>
    <row r="6745" ht="15.75" customFormat="1" customHeight="1" s="41">
      <c r="B6745" s="416" t="inlineStr">
        <is>
          <t>E02006880</t>
        </is>
      </c>
      <c r="C6745" s="417" t="inlineStr">
        <is>
          <t>Shepway 015</t>
        </is>
      </c>
      <c r="D6745" s="417" t="inlineStr">
        <is>
          <t>E07000112</t>
        </is>
      </c>
      <c r="E6745" s="417" t="inlineStr">
        <is>
          <t>Shepway</t>
        </is>
      </c>
      <c r="F6745" s="417" t="inlineStr">
        <is>
          <t>South East</t>
        </is>
      </c>
      <c r="G6745" s="380" t="inlineStr">
        <is>
          <t>RT Urban Medium</t>
        </is>
      </c>
      <c r="H6745" s="413" t="inlineStr">
        <is>
          <t>Other Urban</t>
        </is>
      </c>
    </row>
    <row r="6746" ht="15.75" customFormat="1" customHeight="1" s="41">
      <c r="B6746" s="416" t="inlineStr">
        <is>
          <t>E02006881</t>
        </is>
      </c>
      <c r="C6746" s="417" t="inlineStr">
        <is>
          <t>Burnley 014</t>
        </is>
      </c>
      <c r="D6746" s="417" t="inlineStr">
        <is>
          <t>E07000117</t>
        </is>
      </c>
      <c r="E6746" s="417" t="inlineStr">
        <is>
          <t>Burnley</t>
        </is>
      </c>
      <c r="F6746" s="417" t="inlineStr">
        <is>
          <t>North West</t>
        </is>
      </c>
      <c r="G6746" s="380" t="inlineStr">
        <is>
          <t>RT Urban Large</t>
        </is>
      </c>
      <c r="H6746" s="413" t="inlineStr">
        <is>
          <t>Other Urban</t>
        </is>
      </c>
    </row>
    <row r="6747" ht="15.75" customFormat="1" customHeight="1" s="41">
      <c r="B6747" s="416" t="inlineStr">
        <is>
          <t>E02006882</t>
        </is>
      </c>
      <c r="C6747" s="417" t="inlineStr">
        <is>
          <t>Harrow 033</t>
        </is>
      </c>
      <c r="D6747" s="417" t="inlineStr">
        <is>
          <t>E09000015</t>
        </is>
      </c>
      <c r="E6747" s="417" t="inlineStr">
        <is>
          <t>Harrow</t>
        </is>
      </c>
      <c r="F6747" s="417" t="inlineStr">
        <is>
          <t>South East</t>
        </is>
      </c>
      <c r="G6747" s="380" t="inlineStr">
        <is>
          <t>RT Outer London</t>
        </is>
      </c>
      <c r="H6747" s="413" t="inlineStr">
        <is>
          <t>London</t>
        </is>
      </c>
    </row>
    <row r="6748" ht="15.75" customFormat="1" customHeight="1" s="41">
      <c r="B6748" s="416" t="inlineStr">
        <is>
          <t>E02006883</t>
        </is>
      </c>
      <c r="C6748" s="417" t="inlineStr">
        <is>
          <t>Bournemouth 023</t>
        </is>
      </c>
      <c r="D6748" s="417" t="inlineStr">
        <is>
          <t>E06000028</t>
        </is>
      </c>
      <c r="E6748" s="417" t="inlineStr">
        <is>
          <t>Bournemouth</t>
        </is>
      </c>
      <c r="F6748" s="417" t="inlineStr">
        <is>
          <t>South West</t>
        </is>
      </c>
      <c r="G6748" s="380" t="inlineStr">
        <is>
          <t>RT Urban Big</t>
        </is>
      </c>
      <c r="H6748" s="413" t="inlineStr">
        <is>
          <t>Other Urban</t>
        </is>
      </c>
    </row>
    <row r="6749" ht="15.75" customFormat="1" customHeight="1" s="41">
      <c r="B6749" s="416" t="inlineStr">
        <is>
          <t>E02006884</t>
        </is>
      </c>
      <c r="C6749" s="417" t="inlineStr">
        <is>
          <t>Rossendale 010</t>
        </is>
      </c>
      <c r="D6749" s="417" t="inlineStr">
        <is>
          <t>E07000125</t>
        </is>
      </c>
      <c r="E6749" s="417" t="inlineStr">
        <is>
          <t>Rossendale</t>
        </is>
      </c>
      <c r="F6749" s="417" t="inlineStr">
        <is>
          <t>North West</t>
        </is>
      </c>
      <c r="G6749" s="380" t="inlineStr">
        <is>
          <t>RT Urban Medium</t>
        </is>
      </c>
      <c r="H6749" s="413" t="inlineStr">
        <is>
          <t>Other Urban</t>
        </is>
      </c>
    </row>
    <row r="6750" ht="15.75" customFormat="1" customHeight="1" s="41">
      <c r="B6750" s="416" t="inlineStr">
        <is>
          <t>E02006885</t>
        </is>
      </c>
      <c r="C6750" s="417" t="inlineStr">
        <is>
          <t>Bournemouth 024</t>
        </is>
      </c>
      <c r="D6750" s="417" t="inlineStr">
        <is>
          <t>E06000028</t>
        </is>
      </c>
      <c r="E6750" s="417" t="inlineStr">
        <is>
          <t>Bournemouth</t>
        </is>
      </c>
      <c r="F6750" s="417" t="inlineStr">
        <is>
          <t>South West</t>
        </is>
      </c>
      <c r="G6750" s="380" t="inlineStr">
        <is>
          <t>RT Urban Big</t>
        </is>
      </c>
      <c r="H6750" s="413" t="inlineStr">
        <is>
          <t>Other Urban</t>
        </is>
      </c>
    </row>
    <row r="6751" ht="15.75" customFormat="1" customHeight="1" s="41">
      <c r="B6751" s="416" t="inlineStr">
        <is>
          <t>E02006886</t>
        </is>
      </c>
      <c r="C6751" s="417" t="inlineStr">
        <is>
          <t>Vale of White Horse 016</t>
        </is>
      </c>
      <c r="D6751" s="417" t="inlineStr">
        <is>
          <t>E07000180</t>
        </is>
      </c>
      <c r="E6751" s="417" t="inlineStr">
        <is>
          <t>Vale of White Horse</t>
        </is>
      </c>
      <c r="F6751" s="417" t="inlineStr">
        <is>
          <t>South East</t>
        </is>
      </c>
      <c r="G6751" s="380" t="inlineStr">
        <is>
          <t>RT Rural</t>
        </is>
      </c>
      <c r="H6751" s="413" t="inlineStr">
        <is>
          <t>Rural</t>
        </is>
      </c>
    </row>
    <row r="6752" ht="15.75" customFormat="1" customHeight="1" s="41">
      <c r="B6752" s="416" t="inlineStr">
        <is>
          <t>E02006887</t>
        </is>
      </c>
      <c r="C6752" s="417" t="inlineStr">
        <is>
          <t>Bristol 054</t>
        </is>
      </c>
      <c r="D6752" s="417" t="inlineStr">
        <is>
          <t>E06000023</t>
        </is>
      </c>
      <c r="E6752" s="417" t="inlineStr">
        <is>
          <t>Bristol, City of</t>
        </is>
      </c>
      <c r="F6752" s="417" t="inlineStr">
        <is>
          <t>South West</t>
        </is>
      </c>
      <c r="G6752" s="380" t="inlineStr">
        <is>
          <t>RT Urban Big</t>
        </is>
      </c>
      <c r="H6752" s="413" t="inlineStr">
        <is>
          <t>Other Urban</t>
        </is>
      </c>
    </row>
    <row r="6753" ht="15.75" customFormat="1" customHeight="1" s="41">
      <c r="B6753" s="416" t="inlineStr">
        <is>
          <t>E02006888</t>
        </is>
      </c>
      <c r="C6753" s="417" t="inlineStr">
        <is>
          <t>Bristol 055</t>
        </is>
      </c>
      <c r="D6753" s="417" t="inlineStr">
        <is>
          <t>E06000023</t>
        </is>
      </c>
      <c r="E6753" s="417" t="inlineStr">
        <is>
          <t>Bristol, City of</t>
        </is>
      </c>
      <c r="F6753" s="417" t="inlineStr">
        <is>
          <t>South West</t>
        </is>
      </c>
      <c r="G6753" s="380" t="inlineStr">
        <is>
          <t>RT Urban Big</t>
        </is>
      </c>
      <c r="H6753" s="413" t="inlineStr">
        <is>
          <t>Other Urban</t>
        </is>
      </c>
    </row>
    <row r="6754" ht="15.75" customFormat="1" customHeight="1" s="41">
      <c r="B6754" s="416" t="inlineStr">
        <is>
          <t>E02006889</t>
        </is>
      </c>
      <c r="C6754" s="417" t="inlineStr">
        <is>
          <t>Bristol 056</t>
        </is>
      </c>
      <c r="D6754" s="417" t="inlineStr">
        <is>
          <t>E06000023</t>
        </is>
      </c>
      <c r="E6754" s="417" t="inlineStr">
        <is>
          <t>Bristol, City of</t>
        </is>
      </c>
      <c r="F6754" s="417" t="inlineStr">
        <is>
          <t>South West</t>
        </is>
      </c>
      <c r="G6754" s="380" t="inlineStr">
        <is>
          <t>RT Urban Big</t>
        </is>
      </c>
      <c r="H6754" s="413" t="inlineStr">
        <is>
          <t>Other Urban</t>
        </is>
      </c>
    </row>
    <row r="6755" ht="15.75" customFormat="1" customHeight="1" s="41">
      <c r="B6755" s="416" t="inlineStr">
        <is>
          <t>E02006890</t>
        </is>
      </c>
      <c r="C6755" s="417" t="inlineStr">
        <is>
          <t>Bristol 057</t>
        </is>
      </c>
      <c r="D6755" s="417" t="inlineStr">
        <is>
          <t>E06000023</t>
        </is>
      </c>
      <c r="E6755" s="417" t="inlineStr">
        <is>
          <t>Bristol, City of</t>
        </is>
      </c>
      <c r="F6755" s="417" t="inlineStr">
        <is>
          <t>South West</t>
        </is>
      </c>
      <c r="G6755" s="380" t="inlineStr">
        <is>
          <t>RT Urban Big</t>
        </is>
      </c>
      <c r="H6755" s="413" t="inlineStr">
        <is>
          <t>Other Urban</t>
        </is>
      </c>
    </row>
    <row r="6756" ht="15.75" customFormat="1" customHeight="1" s="41">
      <c r="B6756" s="416" t="inlineStr">
        <is>
          <t>E02006891</t>
        </is>
      </c>
      <c r="C6756" s="417" t="inlineStr">
        <is>
          <t>East Riding of Yorkshire 044</t>
        </is>
      </c>
      <c r="D6756" s="417" t="inlineStr">
        <is>
          <t>E06000011</t>
        </is>
      </c>
      <c r="E6756" s="417" t="inlineStr">
        <is>
          <t>East Riding of Yorkshire</t>
        </is>
      </c>
      <c r="F6756" s="417" t="inlineStr">
        <is>
          <t>Yorkshire and The Humber</t>
        </is>
      </c>
      <c r="G6756" s="380" t="inlineStr">
        <is>
          <t>RT Rural</t>
        </is>
      </c>
      <c r="H6756" s="413" t="inlineStr">
        <is>
          <t>Rural</t>
        </is>
      </c>
    </row>
    <row r="6757" ht="15.75" customFormat="1" customHeight="1" s="41">
      <c r="B6757" s="416" t="inlineStr">
        <is>
          <t>E02006892</t>
        </is>
      </c>
      <c r="C6757" s="417" t="inlineStr">
        <is>
          <t>East Riding of Yorkshire 045</t>
        </is>
      </c>
      <c r="D6757" s="417" t="inlineStr">
        <is>
          <t>E06000011</t>
        </is>
      </c>
      <c r="E6757" s="417" t="inlineStr">
        <is>
          <t>East Riding of Yorkshire</t>
        </is>
      </c>
      <c r="F6757" s="417" t="inlineStr">
        <is>
          <t>Yorkshire and The Humber</t>
        </is>
      </c>
      <c r="G6757" s="380" t="inlineStr">
        <is>
          <t>RT Rural</t>
        </is>
      </c>
      <c r="H6757" s="413" t="inlineStr">
        <is>
          <t>Rural</t>
        </is>
      </c>
    </row>
    <row r="6758" ht="15.75" customFormat="1" customHeight="1" s="41">
      <c r="B6758" s="416" t="inlineStr">
        <is>
          <t>E02006893</t>
        </is>
      </c>
      <c r="C6758" s="417" t="inlineStr">
        <is>
          <t>Newcastle upon Tyne 031</t>
        </is>
      </c>
      <c r="D6758" s="417" t="inlineStr">
        <is>
          <t>E08000021</t>
        </is>
      </c>
      <c r="E6758" s="417" t="inlineStr">
        <is>
          <t>Newcastle upon Tyne</t>
        </is>
      </c>
      <c r="F6758" s="417" t="inlineStr">
        <is>
          <t>North East</t>
        </is>
      </c>
      <c r="G6758" s="380" t="inlineStr">
        <is>
          <t>RT Outer Conurbation</t>
        </is>
      </c>
      <c r="H6758" s="413" t="inlineStr">
        <is>
          <t>Inner and Outer Conurbation</t>
        </is>
      </c>
    </row>
    <row r="6759" ht="15.75" customFormat="1" customHeight="1" s="41">
      <c r="B6759" s="416" t="inlineStr">
        <is>
          <t>E02006894</t>
        </is>
      </c>
      <c r="C6759" s="417" t="inlineStr">
        <is>
          <t>Wolverhampton 035</t>
        </is>
      </c>
      <c r="D6759" s="417" t="inlineStr">
        <is>
          <t>E08000031</t>
        </is>
      </c>
      <c r="E6759" s="417" t="inlineStr">
        <is>
          <t>Wolverhampton</t>
        </is>
      </c>
      <c r="F6759" s="417" t="inlineStr">
        <is>
          <t>West Midlands</t>
        </is>
      </c>
      <c r="G6759" s="380" t="inlineStr">
        <is>
          <t>RT Outer Conurbation</t>
        </is>
      </c>
      <c r="H6759" s="413" t="inlineStr">
        <is>
          <t>Inner and Outer Conurbation</t>
        </is>
      </c>
    </row>
    <row r="6760" ht="15.75" customFormat="1" customHeight="1" s="41">
      <c r="B6760" s="416" t="inlineStr">
        <is>
          <t>E02006895</t>
        </is>
      </c>
      <c r="C6760" s="417" t="inlineStr">
        <is>
          <t>Birmingham 134</t>
        </is>
      </c>
      <c r="D6760" s="417" t="inlineStr">
        <is>
          <t>E08000025</t>
        </is>
      </c>
      <c r="E6760" s="417" t="inlineStr">
        <is>
          <t>Birmingham</t>
        </is>
      </c>
      <c r="F6760" s="417" t="inlineStr">
        <is>
          <t>West Midlands</t>
        </is>
      </c>
      <c r="G6760" s="380" t="inlineStr">
        <is>
          <t>RT Inner Conurbation</t>
        </is>
      </c>
      <c r="H6760" s="413" t="inlineStr">
        <is>
          <t>Inner and Outer Conurbation</t>
        </is>
      </c>
    </row>
    <row r="6761" ht="15.75" customFormat="1" customHeight="1" s="41">
      <c r="B6761" s="416" t="inlineStr">
        <is>
          <t>E02006896</t>
        </is>
      </c>
      <c r="C6761" s="417" t="inlineStr">
        <is>
          <t>Birmingham 135</t>
        </is>
      </c>
      <c r="D6761" s="417" t="inlineStr">
        <is>
          <t>E08000025</t>
        </is>
      </c>
      <c r="E6761" s="417" t="inlineStr">
        <is>
          <t>Birmingham</t>
        </is>
      </c>
      <c r="F6761" s="417" t="inlineStr">
        <is>
          <t>West Midlands</t>
        </is>
      </c>
      <c r="G6761" s="380" t="inlineStr">
        <is>
          <t>RT Inner Conurbation</t>
        </is>
      </c>
      <c r="H6761" s="413" t="inlineStr">
        <is>
          <t>Inner and Outer Conurbation</t>
        </is>
      </c>
    </row>
    <row r="6762" ht="15.75" customFormat="1" customHeight="1" s="41">
      <c r="B6762" s="416" t="inlineStr">
        <is>
          <t>E02006897</t>
        </is>
      </c>
      <c r="C6762" s="417" t="inlineStr">
        <is>
          <t>Birmingham 136</t>
        </is>
      </c>
      <c r="D6762" s="417" t="inlineStr">
        <is>
          <t>E08000025</t>
        </is>
      </c>
      <c r="E6762" s="417" t="inlineStr">
        <is>
          <t>Birmingham</t>
        </is>
      </c>
      <c r="F6762" s="417" t="inlineStr">
        <is>
          <t>West Midlands</t>
        </is>
      </c>
      <c r="G6762" s="380" t="inlineStr">
        <is>
          <t>RT Inner Conurbation</t>
        </is>
      </c>
      <c r="H6762" s="413" t="inlineStr">
        <is>
          <t>Inner and Outer Conurbation</t>
        </is>
      </c>
    </row>
    <row r="6763" ht="15.75" customFormat="1" customHeight="1" s="41">
      <c r="B6763" s="416" t="inlineStr">
        <is>
          <t>E02006898</t>
        </is>
      </c>
      <c r="C6763" s="417" t="inlineStr">
        <is>
          <t>Birmingham 137</t>
        </is>
      </c>
      <c r="D6763" s="417" t="inlineStr">
        <is>
          <t>E08000025</t>
        </is>
      </c>
      <c r="E6763" s="417" t="inlineStr">
        <is>
          <t>Birmingham</t>
        </is>
      </c>
      <c r="F6763" s="417" t="inlineStr">
        <is>
          <t>West Midlands</t>
        </is>
      </c>
      <c r="G6763" s="380" t="inlineStr">
        <is>
          <t>RT Inner Conurbation</t>
        </is>
      </c>
      <c r="H6763" s="413" t="inlineStr">
        <is>
          <t>Inner and Outer Conurbation</t>
        </is>
      </c>
    </row>
    <row r="6764" ht="15.75" customFormat="1" customHeight="1" s="41">
      <c r="B6764" s="416" t="inlineStr">
        <is>
          <t>E02006899</t>
        </is>
      </c>
      <c r="C6764" s="417" t="inlineStr">
        <is>
          <t>Birmingham 138</t>
        </is>
      </c>
      <c r="D6764" s="417" t="inlineStr">
        <is>
          <t>E08000025</t>
        </is>
      </c>
      <c r="E6764" s="417" t="inlineStr">
        <is>
          <t>Birmingham</t>
        </is>
      </c>
      <c r="F6764" s="417" t="inlineStr">
        <is>
          <t>West Midlands</t>
        </is>
      </c>
      <c r="G6764" s="380" t="inlineStr">
        <is>
          <t>RT Inner Conurbation</t>
        </is>
      </c>
      <c r="H6764" s="413" t="inlineStr">
        <is>
          <t>Inner and Outer Conurbation</t>
        </is>
      </c>
    </row>
    <row r="6765" ht="15.75" customFormat="1" customHeight="1" s="41">
      <c r="B6765" s="416" t="inlineStr">
        <is>
          <t>E02006900</t>
        </is>
      </c>
      <c r="C6765" s="417" t="inlineStr">
        <is>
          <t>Birmingham 139</t>
        </is>
      </c>
      <c r="D6765" s="417" t="inlineStr">
        <is>
          <t>E08000025</t>
        </is>
      </c>
      <c r="E6765" s="417" t="inlineStr">
        <is>
          <t>Birmingham</t>
        </is>
      </c>
      <c r="F6765" s="417" t="inlineStr">
        <is>
          <t>West Midlands</t>
        </is>
      </c>
      <c r="G6765" s="380" t="inlineStr">
        <is>
          <t>RT Inner Conurbation</t>
        </is>
      </c>
      <c r="H6765" s="413" t="inlineStr">
        <is>
          <t>Inner and Outer Conurbation</t>
        </is>
      </c>
    </row>
    <row r="6766" ht="15.75" customFormat="1" customHeight="1" s="41">
      <c r="B6766" s="416" t="inlineStr">
        <is>
          <t>E02006901</t>
        </is>
      </c>
      <c r="C6766" s="417" t="inlineStr">
        <is>
          <t>Birmingham 140</t>
        </is>
      </c>
      <c r="D6766" s="417" t="inlineStr">
        <is>
          <t>E08000025</t>
        </is>
      </c>
      <c r="E6766" s="417" t="inlineStr">
        <is>
          <t>Birmingham</t>
        </is>
      </c>
      <c r="F6766" s="417" t="inlineStr">
        <is>
          <t>West Midlands</t>
        </is>
      </c>
      <c r="G6766" s="380" t="inlineStr">
        <is>
          <t>RT Inner Conurbation</t>
        </is>
      </c>
      <c r="H6766" s="413" t="inlineStr">
        <is>
          <t>Inner and Outer Conurbation</t>
        </is>
      </c>
    </row>
    <row r="6767" ht="15.75" customFormat="1" customHeight="1" s="41">
      <c r="B6767" s="416" t="inlineStr">
        <is>
          <t>E02006902</t>
        </is>
      </c>
      <c r="C6767" s="417" t="inlineStr">
        <is>
          <t>Manchester 054</t>
        </is>
      </c>
      <c r="D6767" s="417" t="inlineStr">
        <is>
          <t>E08000003</t>
        </is>
      </c>
      <c r="E6767" s="417" t="inlineStr">
        <is>
          <t>Manchester</t>
        </is>
      </c>
      <c r="F6767" s="417" t="inlineStr">
        <is>
          <t>North West</t>
        </is>
      </c>
      <c r="G6767" s="380" t="inlineStr">
        <is>
          <t>RT Inner Conurbation</t>
        </is>
      </c>
      <c r="H6767" s="413" t="inlineStr">
        <is>
          <t>Inner and Outer Conurbation</t>
        </is>
      </c>
    </row>
    <row r="6768" ht="15.75" customFormat="1" customHeight="1" s="41">
      <c r="B6768" s="416" t="inlineStr">
        <is>
          <t>E02006903</t>
        </is>
      </c>
      <c r="C6768" s="417" t="inlineStr">
        <is>
          <t>Bassetlaw 016</t>
        </is>
      </c>
      <c r="D6768" s="417" t="inlineStr">
        <is>
          <t>E07000171</t>
        </is>
      </c>
      <c r="E6768" s="417" t="inlineStr">
        <is>
          <t>Bassetlaw</t>
        </is>
      </c>
      <c r="F6768" s="417" t="inlineStr">
        <is>
          <t>East Midlands</t>
        </is>
      </c>
      <c r="G6768" s="380" t="inlineStr">
        <is>
          <t>RT Urban Medium</t>
        </is>
      </c>
      <c r="H6768" s="413" t="inlineStr">
        <is>
          <t>Other Urban</t>
        </is>
      </c>
    </row>
    <row r="6769" ht="15.75" customFormat="1" customHeight="1" s="41">
      <c r="B6769" s="416" t="inlineStr">
        <is>
          <t>E02006904</t>
        </is>
      </c>
      <c r="C6769" s="417" t="inlineStr">
        <is>
          <t>Nottingham 039</t>
        </is>
      </c>
      <c r="D6769" s="417" t="inlineStr">
        <is>
          <t>E06000018</t>
        </is>
      </c>
      <c r="E6769" s="417" t="inlineStr">
        <is>
          <t>Nottingham</t>
        </is>
      </c>
      <c r="F6769" s="417" t="inlineStr">
        <is>
          <t>East Midlands</t>
        </is>
      </c>
      <c r="G6769" s="380" t="inlineStr">
        <is>
          <t>RT Urban Big</t>
        </is>
      </c>
      <c r="H6769" s="413" t="inlineStr">
        <is>
          <t>Other Urban</t>
        </is>
      </c>
    </row>
    <row r="6770" ht="15.75" customFormat="1" customHeight="1" s="41">
      <c r="B6770" s="416" t="inlineStr">
        <is>
          <t>E02006905</t>
        </is>
      </c>
      <c r="C6770" s="417" t="inlineStr">
        <is>
          <t>Nottingham 040</t>
        </is>
      </c>
      <c r="D6770" s="417" t="inlineStr">
        <is>
          <t>E06000018</t>
        </is>
      </c>
      <c r="E6770" s="417" t="inlineStr">
        <is>
          <t>Nottingham</t>
        </is>
      </c>
      <c r="F6770" s="417" t="inlineStr">
        <is>
          <t>East Midlands</t>
        </is>
      </c>
      <c r="G6770" s="380" t="inlineStr">
        <is>
          <t>RT Urban Big</t>
        </is>
      </c>
      <c r="H6770" s="413" t="inlineStr">
        <is>
          <t>Other Urban</t>
        </is>
      </c>
    </row>
    <row r="6771" ht="15.75" customFormat="1" customHeight="1" s="41">
      <c r="B6771" s="416" t="inlineStr">
        <is>
          <t>E02006906</t>
        </is>
      </c>
      <c r="C6771" s="417" t="inlineStr">
        <is>
          <t>Broxtowe 016</t>
        </is>
      </c>
      <c r="D6771" s="417" t="inlineStr">
        <is>
          <t>E07000172</t>
        </is>
      </c>
      <c r="E6771" s="417" t="inlineStr">
        <is>
          <t>Broxtowe</t>
        </is>
      </c>
      <c r="F6771" s="417" t="inlineStr">
        <is>
          <t>East Midlands</t>
        </is>
      </c>
      <c r="G6771" s="380" t="inlineStr">
        <is>
          <t>RT Urban Big</t>
        </is>
      </c>
      <c r="H6771" s="413" t="inlineStr">
        <is>
          <t>Other Urban</t>
        </is>
      </c>
    </row>
    <row r="6772" ht="15.75" customFormat="1" customHeight="1" s="41">
      <c r="B6772" s="416" t="inlineStr">
        <is>
          <t>E02006907</t>
        </is>
      </c>
      <c r="C6772" s="417" t="inlineStr">
        <is>
          <t>Norwich 014</t>
        </is>
      </c>
      <c r="D6772" s="417" t="inlineStr">
        <is>
          <t>E07000148</t>
        </is>
      </c>
      <c r="E6772" s="417" t="inlineStr">
        <is>
          <t>Norwich</t>
        </is>
      </c>
      <c r="F6772" s="417" t="inlineStr">
        <is>
          <t>South East</t>
        </is>
      </c>
      <c r="G6772" s="380" t="inlineStr">
        <is>
          <t>RT Urban Large</t>
        </is>
      </c>
      <c r="H6772" s="413" t="inlineStr">
        <is>
          <t>Other Urban</t>
        </is>
      </c>
    </row>
    <row r="6773" ht="15.75" customFormat="1" customHeight="1" s="41">
      <c r="B6773" s="416" t="inlineStr">
        <is>
          <t>E02006908</t>
        </is>
      </c>
      <c r="C6773" s="417" t="inlineStr">
        <is>
          <t>Norwich 015</t>
        </is>
      </c>
      <c r="D6773" s="417" t="inlineStr">
        <is>
          <t>E07000148</t>
        </is>
      </c>
      <c r="E6773" s="417" t="inlineStr">
        <is>
          <t>Norwich</t>
        </is>
      </c>
      <c r="F6773" s="417" t="inlineStr">
        <is>
          <t>South East</t>
        </is>
      </c>
      <c r="G6773" s="380" t="inlineStr">
        <is>
          <t>RT Urban Large</t>
        </is>
      </c>
      <c r="H6773" s="413" t="inlineStr">
        <is>
          <t>Other Urban</t>
        </is>
      </c>
    </row>
    <row r="6774" ht="15.75" customFormat="1" customHeight="1" s="41">
      <c r="B6774" s="416" t="inlineStr">
        <is>
          <t>E02006909</t>
        </is>
      </c>
      <c r="C6774" s="417" t="inlineStr">
        <is>
          <t>Hartlepool 014</t>
        </is>
      </c>
      <c r="D6774" s="417" t="inlineStr">
        <is>
          <t>E06000001</t>
        </is>
      </c>
      <c r="E6774" s="417" t="inlineStr">
        <is>
          <t>Hartlepool</t>
        </is>
      </c>
      <c r="F6774" s="417" t="inlineStr">
        <is>
          <t>North East</t>
        </is>
      </c>
      <c r="G6774" s="380" t="inlineStr">
        <is>
          <t>RT Rural</t>
        </is>
      </c>
      <c r="H6774" s="413" t="inlineStr">
        <is>
          <t>Rural</t>
        </is>
      </c>
    </row>
    <row r="6775" ht="15.75" customFormat="1" customHeight="1" s="41">
      <c r="B6775" s="416" t="inlineStr">
        <is>
          <t>E02006910</t>
        </is>
      </c>
      <c r="C6775" s="417" t="inlineStr">
        <is>
          <t>Redcar and Cleveland 022</t>
        </is>
      </c>
      <c r="D6775" s="417" t="inlineStr">
        <is>
          <t>E06000003</t>
        </is>
      </c>
      <c r="E6775" s="417" t="inlineStr">
        <is>
          <t>Redcar and Cleveland</t>
        </is>
      </c>
      <c r="F6775" s="417" t="inlineStr">
        <is>
          <t>North East</t>
        </is>
      </c>
      <c r="G6775" s="380" t="inlineStr">
        <is>
          <t>RT Urban Big</t>
        </is>
      </c>
      <c r="H6775" s="413" t="inlineStr">
        <is>
          <t>Other Urban</t>
        </is>
      </c>
    </row>
    <row r="6776" ht="15.75" customFormat="1" customHeight="1" s="41">
      <c r="B6776" s="416" t="inlineStr">
        <is>
          <t>E02006911</t>
        </is>
      </c>
      <c r="C6776" s="417" t="inlineStr">
        <is>
          <t>Oadby and Wigston 009</t>
        </is>
      </c>
      <c r="D6776" s="417" t="inlineStr">
        <is>
          <t>E07000135</t>
        </is>
      </c>
      <c r="E6776" s="417" t="inlineStr">
        <is>
          <t>Oadby and Wigston</t>
        </is>
      </c>
      <c r="F6776" s="417" t="inlineStr">
        <is>
          <t>East Midlands</t>
        </is>
      </c>
      <c r="G6776" s="380" t="inlineStr">
        <is>
          <t>RT Urban Big</t>
        </is>
      </c>
      <c r="H6776" s="413" t="inlineStr">
        <is>
          <t>Other Urban</t>
        </is>
      </c>
    </row>
    <row r="6777" ht="15.75" customFormat="1" customHeight="1" s="41">
      <c r="B6777" s="416" t="inlineStr">
        <is>
          <t>E02006912</t>
        </is>
      </c>
      <c r="C6777" s="417" t="inlineStr">
        <is>
          <t>Manchester 055</t>
        </is>
      </c>
      <c r="D6777" s="417" t="inlineStr">
        <is>
          <t>E08000003</t>
        </is>
      </c>
      <c r="E6777" s="417" t="inlineStr">
        <is>
          <t>Manchester</t>
        </is>
      </c>
      <c r="F6777" s="417" t="inlineStr">
        <is>
          <t>North West</t>
        </is>
      </c>
      <c r="G6777" s="380" t="inlineStr">
        <is>
          <t>RT Inner Conurbation</t>
        </is>
      </c>
      <c r="H6777" s="413" t="inlineStr">
        <is>
          <t>Inner and Outer Conurbation</t>
        </is>
      </c>
    </row>
    <row r="6778" ht="15.75" customFormat="1" customHeight="1" s="41">
      <c r="B6778" s="416" t="inlineStr">
        <is>
          <t>E02006913</t>
        </is>
      </c>
      <c r="C6778" s="417" t="inlineStr">
        <is>
          <t>Manchester 056</t>
        </is>
      </c>
      <c r="D6778" s="417" t="inlineStr">
        <is>
          <t>E08000003</t>
        </is>
      </c>
      <c r="E6778" s="417" t="inlineStr">
        <is>
          <t>Manchester</t>
        </is>
      </c>
      <c r="F6778" s="417" t="inlineStr">
        <is>
          <t>North West</t>
        </is>
      </c>
      <c r="G6778" s="380" t="inlineStr">
        <is>
          <t>RT Inner Conurbation</t>
        </is>
      </c>
      <c r="H6778" s="413" t="inlineStr">
        <is>
          <t>Inner and Outer Conurbation</t>
        </is>
      </c>
    </row>
    <row r="6779" ht="15.75" customFormat="1" customHeight="1" s="41">
      <c r="B6779" s="416" t="inlineStr">
        <is>
          <t>E02006914</t>
        </is>
      </c>
      <c r="C6779" s="417" t="inlineStr">
        <is>
          <t>Manchester 057</t>
        </is>
      </c>
      <c r="D6779" s="417" t="inlineStr">
        <is>
          <t>E08000003</t>
        </is>
      </c>
      <c r="E6779" s="417" t="inlineStr">
        <is>
          <t>Manchester</t>
        </is>
      </c>
      <c r="F6779" s="417" t="inlineStr">
        <is>
          <t>North West</t>
        </is>
      </c>
      <c r="G6779" s="380" t="inlineStr">
        <is>
          <t>RT Inner Conurbation</t>
        </is>
      </c>
      <c r="H6779" s="413" t="inlineStr">
        <is>
          <t>Inner and Outer Conurbation</t>
        </is>
      </c>
    </row>
    <row r="6780" ht="15.75" customFormat="1" customHeight="1" s="41">
      <c r="B6780" s="416" t="inlineStr">
        <is>
          <t>E02006915</t>
        </is>
      </c>
      <c r="C6780" s="417" t="inlineStr">
        <is>
          <t>Manchester 058</t>
        </is>
      </c>
      <c r="D6780" s="417" t="inlineStr">
        <is>
          <t>E08000003</t>
        </is>
      </c>
      <c r="E6780" s="417" t="inlineStr">
        <is>
          <t>Manchester</t>
        </is>
      </c>
      <c r="F6780" s="417" t="inlineStr">
        <is>
          <t>North West</t>
        </is>
      </c>
      <c r="G6780" s="380" t="inlineStr">
        <is>
          <t>RT Inner Conurbation</t>
        </is>
      </c>
      <c r="H6780" s="413" t="inlineStr">
        <is>
          <t>Inner and Outer Conurbation</t>
        </is>
      </c>
    </row>
    <row r="6781" ht="15.75" customFormat="1" customHeight="1" s="41">
      <c r="B6781" s="416" t="inlineStr">
        <is>
          <t>E02006916</t>
        </is>
      </c>
      <c r="C6781" s="417" t="inlineStr">
        <is>
          <t>Manchester 059</t>
        </is>
      </c>
      <c r="D6781" s="417" t="inlineStr">
        <is>
          <t>E08000003</t>
        </is>
      </c>
      <c r="E6781" s="417" t="inlineStr">
        <is>
          <t>Manchester</t>
        </is>
      </c>
      <c r="F6781" s="417" t="inlineStr">
        <is>
          <t>North West</t>
        </is>
      </c>
      <c r="G6781" s="380" t="inlineStr">
        <is>
          <t>RT Inner Conurbation</t>
        </is>
      </c>
      <c r="H6781" s="413" t="inlineStr">
        <is>
          <t>Inner and Outer Conurbation</t>
        </is>
      </c>
    </row>
    <row r="6782" ht="15.75" customFormat="1" customHeight="1" s="41">
      <c r="B6782" s="416" t="inlineStr">
        <is>
          <t>E02006917</t>
        </is>
      </c>
      <c r="C6782" s="417" t="inlineStr">
        <is>
          <t>Manchester 060</t>
        </is>
      </c>
      <c r="D6782" s="417" t="inlineStr">
        <is>
          <t>E08000003</t>
        </is>
      </c>
      <c r="E6782" s="417" t="inlineStr">
        <is>
          <t>Manchester</t>
        </is>
      </c>
      <c r="F6782" s="417" t="inlineStr">
        <is>
          <t>North West</t>
        </is>
      </c>
      <c r="G6782" s="380" t="inlineStr">
        <is>
          <t>RT Inner Conurbation</t>
        </is>
      </c>
      <c r="H6782" s="413" t="inlineStr">
        <is>
          <t>Inner and Outer Conurbation</t>
        </is>
      </c>
    </row>
    <row r="6783" ht="15.75" customFormat="1" customHeight="1" s="41">
      <c r="B6783" s="416" t="inlineStr">
        <is>
          <t>E02006918</t>
        </is>
      </c>
      <c r="C6783" s="417" t="inlineStr">
        <is>
          <t>Hackney 028</t>
        </is>
      </c>
      <c r="D6783" s="417" t="inlineStr">
        <is>
          <t>E09000012</t>
        </is>
      </c>
      <c r="E6783" s="417" t="inlineStr">
        <is>
          <t>Hackney</t>
        </is>
      </c>
      <c r="F6783" s="417" t="inlineStr">
        <is>
          <t>South East</t>
        </is>
      </c>
      <c r="G6783" s="380" t="inlineStr">
        <is>
          <t>RT Inner London</t>
        </is>
      </c>
      <c r="H6783" s="413" t="inlineStr">
        <is>
          <t>London</t>
        </is>
      </c>
    </row>
    <row r="6784" ht="15.75" customFormat="1" customHeight="1" s="41">
      <c r="B6784" s="416" t="inlineStr">
        <is>
          <t>E02006919</t>
        </is>
      </c>
      <c r="C6784" s="417" t="inlineStr">
        <is>
          <t>South Derbyshire 012</t>
        </is>
      </c>
      <c r="D6784" s="417" t="inlineStr">
        <is>
          <t>E07000039</t>
        </is>
      </c>
      <c r="E6784" s="417" t="inlineStr">
        <is>
          <t>South Derbyshire</t>
        </is>
      </c>
      <c r="F6784" s="417" t="inlineStr">
        <is>
          <t>East Midlands</t>
        </is>
      </c>
      <c r="G6784" s="380" t="inlineStr">
        <is>
          <t>RT Urban Medium</t>
        </is>
      </c>
      <c r="H6784" s="413" t="inlineStr">
        <is>
          <t>Other Urban</t>
        </is>
      </c>
    </row>
    <row r="6785" ht="15.75" customFormat="1" customHeight="1" s="41">
      <c r="B6785" s="416" t="inlineStr">
        <is>
          <t>E02006920</t>
        </is>
      </c>
      <c r="C6785" s="417" t="inlineStr">
        <is>
          <t>South Derbyshire 013</t>
        </is>
      </c>
      <c r="D6785" s="417" t="inlineStr">
        <is>
          <t>E07000039</t>
        </is>
      </c>
      <c r="E6785" s="417" t="inlineStr">
        <is>
          <t>South Derbyshire</t>
        </is>
      </c>
      <c r="F6785" s="417" t="inlineStr">
        <is>
          <t>East Midlands</t>
        </is>
      </c>
      <c r="G6785" s="380" t="inlineStr">
        <is>
          <t>RT Urban Medium</t>
        </is>
      </c>
      <c r="H6785" s="413" t="inlineStr">
        <is>
          <t>Other Urban</t>
        </is>
      </c>
    </row>
    <row r="6786" ht="15.75" customFormat="1" customHeight="1" s="41">
      <c r="B6786" s="416" t="inlineStr">
        <is>
          <t>E02006921</t>
        </is>
      </c>
      <c r="C6786" s="417" t="inlineStr">
        <is>
          <t>Hackney 029</t>
        </is>
      </c>
      <c r="D6786" s="417" t="inlineStr">
        <is>
          <t>E09000012</t>
        </is>
      </c>
      <c r="E6786" s="417" t="inlineStr">
        <is>
          <t>Hackney</t>
        </is>
      </c>
      <c r="F6786" s="417" t="inlineStr">
        <is>
          <t>South East</t>
        </is>
      </c>
      <c r="G6786" s="380" t="inlineStr">
        <is>
          <t>RT Inner London</t>
        </is>
      </c>
      <c r="H6786" s="413" t="inlineStr">
        <is>
          <t>London</t>
        </is>
      </c>
    </row>
    <row r="6787" ht="15.75" customFormat="1" customHeight="1" s="41">
      <c r="B6787" s="416" t="inlineStr">
        <is>
          <t>E02006922</t>
        </is>
      </c>
      <c r="C6787" s="417" t="inlineStr">
        <is>
          <t>Colchester 022</t>
        </is>
      </c>
      <c r="D6787" s="417" t="inlineStr">
        <is>
          <t>E07000071</t>
        </is>
      </c>
      <c r="E6787" s="417" t="inlineStr">
        <is>
          <t>Colchester</t>
        </is>
      </c>
      <c r="F6787" s="417" t="inlineStr">
        <is>
          <t>South East</t>
        </is>
      </c>
      <c r="G6787" s="380" t="inlineStr">
        <is>
          <t>RT Urban Large</t>
        </is>
      </c>
      <c r="H6787" s="413" t="inlineStr">
        <is>
          <t>Other Urban</t>
        </is>
      </c>
    </row>
    <row r="6788" ht="15.75" customFormat="1" customHeight="1" s="41">
      <c r="B6788" s="416" t="inlineStr">
        <is>
          <t>E02006924</t>
        </is>
      </c>
      <c r="C6788" s="417" t="inlineStr">
        <is>
          <t>Redbridge 035</t>
        </is>
      </c>
      <c r="D6788" s="417" t="inlineStr">
        <is>
          <t>E09000026</t>
        </is>
      </c>
      <c r="E6788" s="417" t="inlineStr">
        <is>
          <t>Redbridge</t>
        </is>
      </c>
      <c r="F6788" s="417" t="inlineStr">
        <is>
          <t>South East</t>
        </is>
      </c>
      <c r="G6788" s="380" t="inlineStr">
        <is>
          <t>RT Outer London</t>
        </is>
      </c>
      <c r="H6788" s="413" t="inlineStr">
        <is>
          <t>London</t>
        </is>
      </c>
    </row>
    <row r="6789" ht="15.75" customFormat="1" customHeight="1" s="41">
      <c r="B6789" s="416" t="inlineStr">
        <is>
          <t>E02006925</t>
        </is>
      </c>
      <c r="C6789" s="417" t="inlineStr">
        <is>
          <t>Redbridge 036</t>
        </is>
      </c>
      <c r="D6789" s="417" t="inlineStr">
        <is>
          <t>E09000026</t>
        </is>
      </c>
      <c r="E6789" s="417" t="inlineStr">
        <is>
          <t>Redbridge</t>
        </is>
      </c>
      <c r="F6789" s="417" t="inlineStr">
        <is>
          <t>South East</t>
        </is>
      </c>
      <c r="G6789" s="380" t="inlineStr">
        <is>
          <t>RT Outer London</t>
        </is>
      </c>
      <c r="H6789" s="413" t="inlineStr">
        <is>
          <t>London</t>
        </is>
      </c>
    </row>
    <row r="6790" ht="15.75" customFormat="1" customHeight="1" s="41">
      <c r="B6790" s="416" t="inlineStr">
        <is>
          <t>E02006926</t>
        </is>
      </c>
      <c r="C6790" s="417" t="inlineStr">
        <is>
          <t>Thurrock 020</t>
        </is>
      </c>
      <c r="D6790" s="417" t="inlineStr">
        <is>
          <t>E06000034</t>
        </is>
      </c>
      <c r="E6790" s="417" t="inlineStr">
        <is>
          <t>Thurrock</t>
        </is>
      </c>
      <c r="F6790" s="417" t="inlineStr">
        <is>
          <t>South East</t>
        </is>
      </c>
      <c r="G6790" s="380" t="inlineStr">
        <is>
          <t>RT Urban Medium</t>
        </is>
      </c>
      <c r="H6790" s="413" t="inlineStr">
        <is>
          <t>Other Urban</t>
        </is>
      </c>
    </row>
    <row r="6791" ht="15.75" customFormat="1" customHeight="1" s="41">
      <c r="B6791" s="416" t="inlineStr">
        <is>
          <t>E02006927</t>
        </is>
      </c>
      <c r="C6791" s="417" t="inlineStr">
        <is>
          <t>Greenwich 034</t>
        </is>
      </c>
      <c r="D6791" s="417" t="inlineStr">
        <is>
          <t>E09000011</t>
        </is>
      </c>
      <c r="E6791" s="417" t="inlineStr">
        <is>
          <t>Greenwich</t>
        </is>
      </c>
      <c r="F6791" s="417" t="inlineStr">
        <is>
          <t>South East</t>
        </is>
      </c>
      <c r="G6791" s="380" t="inlineStr">
        <is>
          <t>RT Outer London</t>
        </is>
      </c>
      <c r="H6791" s="413" t="inlineStr">
        <is>
          <t>London</t>
        </is>
      </c>
    </row>
    <row r="6792" ht="15.75" customFormat="1" customHeight="1" s="41">
      <c r="B6792" s="416" t="inlineStr">
        <is>
          <t>E02006928</t>
        </is>
      </c>
      <c r="C6792" s="417" t="inlineStr">
        <is>
          <t>Greenwich 035</t>
        </is>
      </c>
      <c r="D6792" s="417" t="inlineStr">
        <is>
          <t>E09000011</t>
        </is>
      </c>
      <c r="E6792" s="417" t="inlineStr">
        <is>
          <t>Greenwich</t>
        </is>
      </c>
      <c r="F6792" s="417" t="inlineStr">
        <is>
          <t>South East</t>
        </is>
      </c>
      <c r="G6792" s="380" t="inlineStr">
        <is>
          <t>RT Outer London</t>
        </is>
      </c>
      <c r="H6792" s="413" t="inlineStr">
        <is>
          <t>London</t>
        </is>
      </c>
    </row>
    <row r="6793" ht="15.75" customFormat="1" customHeight="1" s="41">
      <c r="B6793" s="416" t="inlineStr">
        <is>
          <t>E02006929</t>
        </is>
      </c>
      <c r="C6793" s="417" t="inlineStr">
        <is>
          <t>Greenwich 036</t>
        </is>
      </c>
      <c r="D6793" s="417" t="inlineStr">
        <is>
          <t>E09000011</t>
        </is>
      </c>
      <c r="E6793" s="417" t="inlineStr">
        <is>
          <t>Greenwich</t>
        </is>
      </c>
      <c r="F6793" s="417" t="inlineStr">
        <is>
          <t>South East</t>
        </is>
      </c>
      <c r="G6793" s="380" t="inlineStr">
        <is>
          <t>RT Outer London</t>
        </is>
      </c>
      <c r="H6793" s="413" t="inlineStr">
        <is>
          <t>London</t>
        </is>
      </c>
    </row>
    <row r="6794" ht="15.75" customFormat="1" customHeight="1" s="41">
      <c r="B6794" s="416" t="inlineStr">
        <is>
          <t>E02006930</t>
        </is>
      </c>
      <c r="C6794" s="417" t="inlineStr">
        <is>
          <t>Greenwich 037</t>
        </is>
      </c>
      <c r="D6794" s="417" t="inlineStr">
        <is>
          <t>E09000011</t>
        </is>
      </c>
      <c r="E6794" s="417" t="inlineStr">
        <is>
          <t>Greenwich</t>
        </is>
      </c>
      <c r="F6794" s="417" t="inlineStr">
        <is>
          <t>South East</t>
        </is>
      </c>
      <c r="G6794" s="380" t="inlineStr">
        <is>
          <t>RT Outer London</t>
        </is>
      </c>
      <c r="H6794" s="413" t="inlineStr">
        <is>
          <t>London</t>
        </is>
      </c>
    </row>
    <row r="6795" ht="15.75" customFormat="1" customHeight="1" s="41">
      <c r="B6795" s="416" t="inlineStr">
        <is>
          <t>E02006931</t>
        </is>
      </c>
      <c r="C6795" s="417" t="inlineStr">
        <is>
          <t>Greenwich 038</t>
        </is>
      </c>
      <c r="D6795" s="417" t="inlineStr">
        <is>
          <t>E09000011</t>
        </is>
      </c>
      <c r="E6795" s="417" t="inlineStr">
        <is>
          <t>Greenwich</t>
        </is>
      </c>
      <c r="F6795" s="417" t="inlineStr">
        <is>
          <t>South East</t>
        </is>
      </c>
      <c r="G6795" s="380" t="inlineStr">
        <is>
          <t>RT Outer London</t>
        </is>
      </c>
      <c r="H6795" s="413" t="inlineStr">
        <is>
          <t>London</t>
        </is>
      </c>
    </row>
    <row r="6796" ht="15.75" customFormat="1" customHeight="1" s="41">
      <c r="B6796" s="416" t="inlineStr">
        <is>
          <t>E02006932</t>
        </is>
      </c>
      <c r="C6796" s="417" t="inlineStr">
        <is>
          <t>Liverpool 060</t>
        </is>
      </c>
      <c r="D6796" s="417" t="inlineStr">
        <is>
          <t>E08000012</t>
        </is>
      </c>
      <c r="E6796" s="417" t="inlineStr">
        <is>
          <t>Liverpool</t>
        </is>
      </c>
      <c r="F6796" s="417" t="inlineStr">
        <is>
          <t>North West</t>
        </is>
      </c>
      <c r="G6796" s="380" t="inlineStr">
        <is>
          <t>RT Inner Conurbation</t>
        </is>
      </c>
      <c r="H6796" s="413" t="inlineStr">
        <is>
          <t>Inner and Outer Conurbation</t>
        </is>
      </c>
    </row>
    <row r="6797" ht="15.75" customFormat="1" customHeight="1" s="41">
      <c r="B6797" s="416" t="inlineStr">
        <is>
          <t>E02006933</t>
        </is>
      </c>
      <c r="C6797" s="417" t="inlineStr">
        <is>
          <t>Liverpool 061</t>
        </is>
      </c>
      <c r="D6797" s="417" t="inlineStr">
        <is>
          <t>E08000012</t>
        </is>
      </c>
      <c r="E6797" s="417" t="inlineStr">
        <is>
          <t>Liverpool</t>
        </is>
      </c>
      <c r="F6797" s="417" t="inlineStr">
        <is>
          <t>North West</t>
        </is>
      </c>
      <c r="G6797" s="380" t="inlineStr">
        <is>
          <t>RT Inner Conurbation</t>
        </is>
      </c>
      <c r="H6797" s="413" t="inlineStr">
        <is>
          <t>Inner and Outer Conurbation</t>
        </is>
      </c>
    </row>
    <row r="6798" ht="15.75" customFormat="1" customHeight="1" s="41">
      <c r="B6798" s="416" t="inlineStr">
        <is>
          <t>E02006934</t>
        </is>
      </c>
      <c r="C6798" s="417" t="inlineStr">
        <is>
          <t>Liverpool 062</t>
        </is>
      </c>
      <c r="D6798" s="417" t="inlineStr">
        <is>
          <t>E08000012</t>
        </is>
      </c>
      <c r="E6798" s="417" t="inlineStr">
        <is>
          <t>Liverpool</t>
        </is>
      </c>
      <c r="F6798" s="417" t="inlineStr">
        <is>
          <t>North West</t>
        </is>
      </c>
      <c r="G6798" s="380" t="inlineStr">
        <is>
          <t>RT Inner Conurbation</t>
        </is>
      </c>
      <c r="H6798" s="413" t="inlineStr">
        <is>
          <t>Inner and Outer Conurbation</t>
        </is>
      </c>
    </row>
    <row r="6799" ht="15.75" customFormat="1" customHeight="1" s="41">
      <c r="B6799" s="416" t="inlineStr">
        <is>
          <t>S99900001</t>
        </is>
      </c>
      <c r="C6799" s="417" t="inlineStr">
        <is>
          <t>Aberdeen City 1</t>
        </is>
      </c>
      <c r="D6799" s="417" t="inlineStr">
        <is>
          <t>S12000033</t>
        </is>
      </c>
      <c r="E6799" s="417" t="inlineStr">
        <is>
          <t>Aberdeen City</t>
        </is>
      </c>
      <c r="F6799" s="417" t="inlineStr">
        <is>
          <t>Scotland</t>
        </is>
      </c>
      <c r="G6799" s="380" t="inlineStr">
        <is>
          <t>RT Rural</t>
        </is>
      </c>
      <c r="H6799" s="413" t="inlineStr">
        <is>
          <t>Rural</t>
        </is>
      </c>
    </row>
    <row r="6800" ht="15.75" customFormat="1" customHeight="1" s="41">
      <c r="B6800" s="416" t="inlineStr">
        <is>
          <t>S99900002</t>
        </is>
      </c>
      <c r="C6800" s="417" t="inlineStr">
        <is>
          <t>Aberdeen City 2</t>
        </is>
      </c>
      <c r="D6800" s="417" t="inlineStr">
        <is>
          <t>S12000033</t>
        </is>
      </c>
      <c r="E6800" s="417" t="inlineStr">
        <is>
          <t>Aberdeen City</t>
        </is>
      </c>
      <c r="F6800" s="417" t="inlineStr">
        <is>
          <t>Scotland</t>
        </is>
      </c>
      <c r="G6800" s="380" t="inlineStr">
        <is>
          <t>RT Urban Large</t>
        </is>
      </c>
      <c r="H6800" s="413" t="inlineStr">
        <is>
          <t>Other Urban</t>
        </is>
      </c>
    </row>
    <row r="6801" ht="15.75" customFormat="1" customHeight="1" s="41">
      <c r="B6801" s="416" t="inlineStr">
        <is>
          <t>S99900003</t>
        </is>
      </c>
      <c r="C6801" s="417" t="inlineStr">
        <is>
          <t>Aberdeen City 3</t>
        </is>
      </c>
      <c r="D6801" s="417" t="inlineStr">
        <is>
          <t>S12000033</t>
        </is>
      </c>
      <c r="E6801" s="417" t="inlineStr">
        <is>
          <t>Aberdeen City</t>
        </is>
      </c>
      <c r="F6801" s="417" t="inlineStr">
        <is>
          <t>Scotland</t>
        </is>
      </c>
      <c r="G6801" s="380" t="inlineStr">
        <is>
          <t>RT Urban Large</t>
        </is>
      </c>
      <c r="H6801" s="413" t="inlineStr">
        <is>
          <t>Other Urban</t>
        </is>
      </c>
    </row>
    <row r="6802" ht="15.75" customFormat="1" customHeight="1" s="41">
      <c r="B6802" s="416" t="inlineStr">
        <is>
          <t>S99900004</t>
        </is>
      </c>
      <c r="C6802" s="417" t="inlineStr">
        <is>
          <t>Aberdeen City 4</t>
        </is>
      </c>
      <c r="D6802" s="417" t="inlineStr">
        <is>
          <t>S12000033</t>
        </is>
      </c>
      <c r="E6802" s="417" t="inlineStr">
        <is>
          <t>Aberdeen City</t>
        </is>
      </c>
      <c r="F6802" s="417" t="inlineStr">
        <is>
          <t>Scotland</t>
        </is>
      </c>
      <c r="G6802" s="380" t="inlineStr">
        <is>
          <t>RT Rural</t>
        </is>
      </c>
      <c r="H6802" s="413" t="inlineStr">
        <is>
          <t>Rural</t>
        </is>
      </c>
    </row>
    <row r="6803" ht="15.75" customFormat="1" customHeight="1" s="41">
      <c r="B6803" s="416" t="inlineStr">
        <is>
          <t>S99900005</t>
        </is>
      </c>
      <c r="C6803" s="417" t="inlineStr">
        <is>
          <t>Aberdeen City 5</t>
        </is>
      </c>
      <c r="D6803" s="417" t="inlineStr">
        <is>
          <t>S12000033</t>
        </is>
      </c>
      <c r="E6803" s="417" t="inlineStr">
        <is>
          <t>Aberdeen City</t>
        </is>
      </c>
      <c r="F6803" s="417" t="inlineStr">
        <is>
          <t>Scotland</t>
        </is>
      </c>
      <c r="G6803" s="380" t="inlineStr">
        <is>
          <t>RT Rural</t>
        </is>
      </c>
      <c r="H6803" s="413" t="inlineStr">
        <is>
          <t>Rural</t>
        </is>
      </c>
    </row>
    <row r="6804" ht="15.75" customFormat="1" customHeight="1" s="41">
      <c r="B6804" s="416" t="inlineStr">
        <is>
          <t>S99900006</t>
        </is>
      </c>
      <c r="C6804" s="417" t="inlineStr">
        <is>
          <t>Aberdeenshire 1</t>
        </is>
      </c>
      <c r="D6804" s="417" t="inlineStr">
        <is>
          <t>S12000034</t>
        </is>
      </c>
      <c r="E6804" s="417" t="inlineStr">
        <is>
          <t>Aberdeenshire</t>
        </is>
      </c>
      <c r="F6804" s="417" t="inlineStr">
        <is>
          <t>Scotland</t>
        </is>
      </c>
      <c r="G6804" s="380" t="inlineStr">
        <is>
          <t>RT Rural</t>
        </is>
      </c>
      <c r="H6804" s="413" t="inlineStr">
        <is>
          <t>Rural</t>
        </is>
      </c>
    </row>
    <row r="6805" ht="15.75" customFormat="1" customHeight="1" s="41">
      <c r="B6805" s="416" t="inlineStr">
        <is>
          <t>S99900007</t>
        </is>
      </c>
      <c r="C6805" s="417" t="inlineStr">
        <is>
          <t>Aberdeenshire 2</t>
        </is>
      </c>
      <c r="D6805" s="417" t="inlineStr">
        <is>
          <t>S12000034</t>
        </is>
      </c>
      <c r="E6805" s="417" t="inlineStr">
        <is>
          <t>Aberdeenshire</t>
        </is>
      </c>
      <c r="F6805" s="417" t="inlineStr">
        <is>
          <t>Scotland</t>
        </is>
      </c>
      <c r="G6805" s="380" t="inlineStr">
        <is>
          <t>RT Urban Small</t>
        </is>
      </c>
      <c r="H6805" s="413" t="inlineStr">
        <is>
          <t>Other Urban</t>
        </is>
      </c>
    </row>
    <row r="6806" ht="15.75" customFormat="1" customHeight="1" s="41">
      <c r="B6806" s="416" t="inlineStr">
        <is>
          <t>S99900008</t>
        </is>
      </c>
      <c r="C6806" s="417" t="inlineStr">
        <is>
          <t>Aberdeenshire 3</t>
        </is>
      </c>
      <c r="D6806" s="417" t="inlineStr">
        <is>
          <t>S12000034</t>
        </is>
      </c>
      <c r="E6806" s="417" t="inlineStr">
        <is>
          <t>Aberdeenshire</t>
        </is>
      </c>
      <c r="F6806" s="417" t="inlineStr">
        <is>
          <t>Scotland</t>
        </is>
      </c>
      <c r="G6806" s="380" t="inlineStr">
        <is>
          <t>RT Rural</t>
        </is>
      </c>
      <c r="H6806" s="413" t="inlineStr">
        <is>
          <t>Rural</t>
        </is>
      </c>
    </row>
    <row r="6807" ht="15.75" customFormat="1" customHeight="1" s="41">
      <c r="B6807" s="416" t="inlineStr">
        <is>
          <t>S99900009</t>
        </is>
      </c>
      <c r="C6807" s="417" t="inlineStr">
        <is>
          <t>Aberdeenshire 4</t>
        </is>
      </c>
      <c r="D6807" s="417" t="inlineStr">
        <is>
          <t>S12000034</t>
        </is>
      </c>
      <c r="E6807" s="417" t="inlineStr">
        <is>
          <t>Aberdeenshire</t>
        </is>
      </c>
      <c r="F6807" s="417" t="inlineStr">
        <is>
          <t>Scotland</t>
        </is>
      </c>
      <c r="G6807" s="380" t="inlineStr">
        <is>
          <t>RT Rural</t>
        </is>
      </c>
      <c r="H6807" s="413" t="inlineStr">
        <is>
          <t>Rural</t>
        </is>
      </c>
    </row>
    <row r="6808" ht="15.75" customFormat="1" customHeight="1" s="41">
      <c r="B6808" s="416" t="inlineStr">
        <is>
          <t>S99900010</t>
        </is>
      </c>
      <c r="C6808" s="417" t="inlineStr">
        <is>
          <t>Aberdeenshire 5</t>
        </is>
      </c>
      <c r="D6808" s="417" t="inlineStr">
        <is>
          <t>S12000034</t>
        </is>
      </c>
      <c r="E6808" s="417" t="inlineStr">
        <is>
          <t>Aberdeenshire</t>
        </is>
      </c>
      <c r="F6808" s="417" t="inlineStr">
        <is>
          <t>Scotland</t>
        </is>
      </c>
      <c r="G6808" s="380" t="inlineStr">
        <is>
          <t>RT Rural</t>
        </is>
      </c>
      <c r="H6808" s="413" t="inlineStr">
        <is>
          <t>Rural</t>
        </is>
      </c>
    </row>
    <row r="6809" ht="15.75" customFormat="1" customHeight="1" s="41">
      <c r="B6809" s="416" t="inlineStr">
        <is>
          <t>S99900011</t>
        </is>
      </c>
      <c r="C6809" s="417" t="inlineStr">
        <is>
          <t>Aberdeenshire 6</t>
        </is>
      </c>
      <c r="D6809" s="417" t="inlineStr">
        <is>
          <t>S12000034</t>
        </is>
      </c>
      <c r="E6809" s="417" t="inlineStr">
        <is>
          <t>Aberdeenshire</t>
        </is>
      </c>
      <c r="F6809" s="417" t="inlineStr">
        <is>
          <t>Scotland</t>
        </is>
      </c>
      <c r="G6809" s="380" t="inlineStr">
        <is>
          <t>RT Rural</t>
        </is>
      </c>
      <c r="H6809" s="413" t="inlineStr">
        <is>
          <t>Rural</t>
        </is>
      </c>
    </row>
    <row r="6810" ht="15.75" customFormat="1" customHeight="1" s="41">
      <c r="B6810" s="416" t="inlineStr">
        <is>
          <t>S99900012</t>
        </is>
      </c>
      <c r="C6810" s="417" t="inlineStr">
        <is>
          <t>Aberdeenshire 7</t>
        </is>
      </c>
      <c r="D6810" s="417" t="inlineStr">
        <is>
          <t>S12000034</t>
        </is>
      </c>
      <c r="E6810" s="417" t="inlineStr">
        <is>
          <t>Aberdeenshire</t>
        </is>
      </c>
      <c r="F6810" s="417" t="inlineStr">
        <is>
          <t>Scotland</t>
        </is>
      </c>
      <c r="G6810" s="380" t="inlineStr">
        <is>
          <t>RT Urban Small</t>
        </is>
      </c>
      <c r="H6810" s="413" t="inlineStr">
        <is>
          <t>Other Urban</t>
        </is>
      </c>
    </row>
    <row r="6811" ht="15.75" customFormat="1" customHeight="1" s="41">
      <c r="B6811" s="416" t="inlineStr">
        <is>
          <t>S99900013</t>
        </is>
      </c>
      <c r="C6811" s="417" t="inlineStr">
        <is>
          <t>Aberdeenshire 8</t>
        </is>
      </c>
      <c r="D6811" s="417" t="inlineStr">
        <is>
          <t>S12000034</t>
        </is>
      </c>
      <c r="E6811" s="417" t="inlineStr">
        <is>
          <t>Aberdeenshire</t>
        </is>
      </c>
      <c r="F6811" s="417" t="inlineStr">
        <is>
          <t>Scotland</t>
        </is>
      </c>
      <c r="G6811" s="380" t="inlineStr">
        <is>
          <t>RT Rural</t>
        </is>
      </c>
      <c r="H6811" s="413" t="inlineStr">
        <is>
          <t>Rural</t>
        </is>
      </c>
    </row>
    <row r="6812" ht="15.75" customFormat="1" customHeight="1" s="41">
      <c r="B6812" s="416" t="inlineStr">
        <is>
          <t>S99900014</t>
        </is>
      </c>
      <c r="C6812" s="417" t="inlineStr">
        <is>
          <t>Aberdeenshire 9</t>
        </is>
      </c>
      <c r="D6812" s="417" t="inlineStr">
        <is>
          <t>S12000034</t>
        </is>
      </c>
      <c r="E6812" s="417" t="inlineStr">
        <is>
          <t>Aberdeenshire</t>
        </is>
      </c>
      <c r="F6812" s="417" t="inlineStr">
        <is>
          <t>Scotland</t>
        </is>
      </c>
      <c r="G6812" s="380" t="inlineStr">
        <is>
          <t>RT Rural</t>
        </is>
      </c>
      <c r="H6812" s="413" t="inlineStr">
        <is>
          <t>Rural</t>
        </is>
      </c>
    </row>
    <row r="6813" ht="15.75" customFormat="1" customHeight="1" s="41">
      <c r="B6813" s="416" t="inlineStr">
        <is>
          <t>S99900015</t>
        </is>
      </c>
      <c r="C6813" s="417" t="inlineStr">
        <is>
          <t>Aberdeenshire 10</t>
        </is>
      </c>
      <c r="D6813" s="417" t="inlineStr">
        <is>
          <t>S12000034</t>
        </is>
      </c>
      <c r="E6813" s="417" t="inlineStr">
        <is>
          <t>Aberdeenshire</t>
        </is>
      </c>
      <c r="F6813" s="417" t="inlineStr">
        <is>
          <t>Scotland</t>
        </is>
      </c>
      <c r="G6813" s="380" t="inlineStr">
        <is>
          <t>RT Rural</t>
        </is>
      </c>
      <c r="H6813" s="413" t="inlineStr">
        <is>
          <t>Rural</t>
        </is>
      </c>
    </row>
    <row r="6814" ht="15.75" customFormat="1" customHeight="1" s="41">
      <c r="B6814" s="416" t="inlineStr">
        <is>
          <t>S99900016</t>
        </is>
      </c>
      <c r="C6814" s="417" t="inlineStr">
        <is>
          <t>Aberdeenshire 11</t>
        </is>
      </c>
      <c r="D6814" s="417" t="inlineStr">
        <is>
          <t>S12000034</t>
        </is>
      </c>
      <c r="E6814" s="417" t="inlineStr">
        <is>
          <t>Aberdeenshire</t>
        </is>
      </c>
      <c r="F6814" s="417" t="inlineStr">
        <is>
          <t>Scotland</t>
        </is>
      </c>
      <c r="G6814" s="380" t="inlineStr">
        <is>
          <t>RT Rural</t>
        </is>
      </c>
      <c r="H6814" s="413" t="inlineStr">
        <is>
          <t>Rural</t>
        </is>
      </c>
    </row>
    <row r="6815" ht="15.75" customFormat="1" customHeight="1" s="41">
      <c r="B6815" s="416" t="inlineStr">
        <is>
          <t>S99900017</t>
        </is>
      </c>
      <c r="C6815" s="417" t="inlineStr">
        <is>
          <t>Aberdeenshire 12</t>
        </is>
      </c>
      <c r="D6815" s="417" t="inlineStr">
        <is>
          <t>S12000034</t>
        </is>
      </c>
      <c r="E6815" s="417" t="inlineStr">
        <is>
          <t>Aberdeenshire</t>
        </is>
      </c>
      <c r="F6815" s="417" t="inlineStr">
        <is>
          <t>Scotland</t>
        </is>
      </c>
      <c r="G6815" s="380" t="inlineStr">
        <is>
          <t>RT Rural</t>
        </is>
      </c>
      <c r="H6815" s="413" t="inlineStr">
        <is>
          <t>Rural</t>
        </is>
      </c>
    </row>
    <row r="6816" ht="15.75" customFormat="1" customHeight="1" s="41">
      <c r="B6816" s="416" t="inlineStr">
        <is>
          <t>S99900018</t>
        </is>
      </c>
      <c r="C6816" s="417" t="inlineStr">
        <is>
          <t>Aberdeenshire 13</t>
        </is>
      </c>
      <c r="D6816" s="417" t="inlineStr">
        <is>
          <t>S12000034</t>
        </is>
      </c>
      <c r="E6816" s="417" t="inlineStr">
        <is>
          <t>Aberdeenshire</t>
        </is>
      </c>
      <c r="F6816" s="417" t="inlineStr">
        <is>
          <t>Scotland</t>
        </is>
      </c>
      <c r="G6816" s="380" t="inlineStr">
        <is>
          <t>RT Rural</t>
        </is>
      </c>
      <c r="H6816" s="413" t="inlineStr">
        <is>
          <t>Rural</t>
        </is>
      </c>
    </row>
    <row r="6817" ht="15.75" customFormat="1" customHeight="1" s="41">
      <c r="B6817" s="416" t="inlineStr">
        <is>
          <t>S99900019</t>
        </is>
      </c>
      <c r="C6817" s="417" t="inlineStr">
        <is>
          <t>Angus 1</t>
        </is>
      </c>
      <c r="D6817" s="417" t="inlineStr">
        <is>
          <t>S12000041</t>
        </is>
      </c>
      <c r="E6817" s="417" t="inlineStr">
        <is>
          <t>Angus</t>
        </is>
      </c>
      <c r="F6817" s="417" t="inlineStr">
        <is>
          <t>Scotland</t>
        </is>
      </c>
      <c r="G6817" s="380" t="inlineStr">
        <is>
          <t>RT Rural</t>
        </is>
      </c>
      <c r="H6817" s="413" t="inlineStr">
        <is>
          <t>Rural</t>
        </is>
      </c>
    </row>
    <row r="6818" ht="15.75" customFormat="1" customHeight="1" s="41">
      <c r="B6818" s="416" t="inlineStr">
        <is>
          <t>S99900020</t>
        </is>
      </c>
      <c r="C6818" s="417" t="inlineStr">
        <is>
          <t>Angus 2</t>
        </is>
      </c>
      <c r="D6818" s="417" t="inlineStr">
        <is>
          <t>S12000041</t>
        </is>
      </c>
      <c r="E6818" s="417" t="inlineStr">
        <is>
          <t>Angus</t>
        </is>
      </c>
      <c r="F6818" s="417" t="inlineStr">
        <is>
          <t>Scotland</t>
        </is>
      </c>
      <c r="G6818" s="380" t="inlineStr">
        <is>
          <t>RT Rural</t>
        </is>
      </c>
      <c r="H6818" s="413" t="inlineStr">
        <is>
          <t>Rural</t>
        </is>
      </c>
    </row>
    <row r="6819" ht="15.75" customFormat="1" customHeight="1" s="41">
      <c r="B6819" s="416" t="inlineStr">
        <is>
          <t>S99900021</t>
        </is>
      </c>
      <c r="C6819" s="417" t="inlineStr">
        <is>
          <t>Angus 3</t>
        </is>
      </c>
      <c r="D6819" s="417" t="inlineStr">
        <is>
          <t>S12000041</t>
        </is>
      </c>
      <c r="E6819" s="417" t="inlineStr">
        <is>
          <t>Angus</t>
        </is>
      </c>
      <c r="F6819" s="417" t="inlineStr">
        <is>
          <t>Scotland</t>
        </is>
      </c>
      <c r="G6819" s="380" t="inlineStr">
        <is>
          <t>RT Rural</t>
        </is>
      </c>
      <c r="H6819" s="413" t="inlineStr">
        <is>
          <t>Rural</t>
        </is>
      </c>
    </row>
    <row r="6820" ht="15.75" customFormat="1" customHeight="1" s="41">
      <c r="B6820" s="416" t="inlineStr">
        <is>
          <t>S99900022</t>
        </is>
      </c>
      <c r="C6820" s="417" t="inlineStr">
        <is>
          <t>Angus 4</t>
        </is>
      </c>
      <c r="D6820" s="417" t="inlineStr">
        <is>
          <t>S12000041</t>
        </is>
      </c>
      <c r="E6820" s="417" t="inlineStr">
        <is>
          <t>Angus</t>
        </is>
      </c>
      <c r="F6820" s="417" t="inlineStr">
        <is>
          <t>Scotland</t>
        </is>
      </c>
      <c r="G6820" s="380" t="inlineStr">
        <is>
          <t>RT Rural</t>
        </is>
      </c>
      <c r="H6820" s="413" t="inlineStr">
        <is>
          <t>Rural</t>
        </is>
      </c>
    </row>
    <row r="6821" ht="15.75" customFormat="1" customHeight="1" s="41">
      <c r="B6821" s="416" t="inlineStr">
        <is>
          <t>S99900023</t>
        </is>
      </c>
      <c r="C6821" s="417" t="inlineStr">
        <is>
          <t>Angus 5</t>
        </is>
      </c>
      <c r="D6821" s="417" t="inlineStr">
        <is>
          <t>S12000041</t>
        </is>
      </c>
      <c r="E6821" s="417" t="inlineStr">
        <is>
          <t>Angus</t>
        </is>
      </c>
      <c r="F6821" s="417" t="inlineStr">
        <is>
          <t>Scotland</t>
        </is>
      </c>
      <c r="G6821" s="380" t="inlineStr">
        <is>
          <t>RT Urban Large</t>
        </is>
      </c>
      <c r="H6821" s="413" t="inlineStr">
        <is>
          <t>Other Urban</t>
        </is>
      </c>
    </row>
    <row r="6822" ht="15.75" customFormat="1" customHeight="1" s="41">
      <c r="B6822" s="416" t="inlineStr">
        <is>
          <t>S99900024</t>
        </is>
      </c>
      <c r="C6822" s="417" t="inlineStr">
        <is>
          <t>Angus 6</t>
        </is>
      </c>
      <c r="D6822" s="417" t="inlineStr">
        <is>
          <t>S12000041</t>
        </is>
      </c>
      <c r="E6822" s="417" t="inlineStr">
        <is>
          <t>Angus</t>
        </is>
      </c>
      <c r="F6822" s="417" t="inlineStr">
        <is>
          <t>Scotland</t>
        </is>
      </c>
      <c r="G6822" s="380" t="inlineStr">
        <is>
          <t>RT Rural</t>
        </is>
      </c>
      <c r="H6822" s="413" t="inlineStr">
        <is>
          <t>Rural</t>
        </is>
      </c>
    </row>
    <row r="6823" ht="15.75" customFormat="1" customHeight="1" s="41">
      <c r="B6823" s="416" t="inlineStr">
        <is>
          <t>S99900025</t>
        </is>
      </c>
      <c r="C6823" s="417" t="inlineStr">
        <is>
          <t>Argyll and Bute 1</t>
        </is>
      </c>
      <c r="D6823" s="417" t="inlineStr">
        <is>
          <t>S12000035</t>
        </is>
      </c>
      <c r="E6823" s="417" t="inlineStr">
        <is>
          <t>Argyll and Bute</t>
        </is>
      </c>
      <c r="F6823" s="417" t="inlineStr">
        <is>
          <t>Scotland</t>
        </is>
      </c>
      <c r="G6823" s="380" t="inlineStr">
        <is>
          <t>RT Rural</t>
        </is>
      </c>
      <c r="H6823" s="413" t="inlineStr">
        <is>
          <t>Rural</t>
        </is>
      </c>
    </row>
    <row r="6824" ht="15.75" customFormat="1" customHeight="1" s="41">
      <c r="B6824" s="416" t="inlineStr">
        <is>
          <t>S99900026</t>
        </is>
      </c>
      <c r="C6824" s="417" t="inlineStr">
        <is>
          <t>Argyll and Bute 2</t>
        </is>
      </c>
      <c r="D6824" s="417" t="inlineStr">
        <is>
          <t>S12000035</t>
        </is>
      </c>
      <c r="E6824" s="417" t="inlineStr">
        <is>
          <t>Argyll and Bute</t>
        </is>
      </c>
      <c r="F6824" s="417" t="inlineStr">
        <is>
          <t>Scotland</t>
        </is>
      </c>
      <c r="G6824" s="380" t="inlineStr">
        <is>
          <t>RT Rural</t>
        </is>
      </c>
      <c r="H6824" s="413" t="inlineStr">
        <is>
          <t>Rural</t>
        </is>
      </c>
    </row>
    <row r="6825" ht="15.75" customFormat="1" customHeight="1" s="41">
      <c r="B6825" s="416" t="inlineStr">
        <is>
          <t>S99900027</t>
        </is>
      </c>
      <c r="C6825" s="417" t="inlineStr">
        <is>
          <t>Argyll and Bute 3</t>
        </is>
      </c>
      <c r="D6825" s="417" t="inlineStr">
        <is>
          <t>S12000035</t>
        </is>
      </c>
      <c r="E6825" s="417" t="inlineStr">
        <is>
          <t>Argyll and Bute</t>
        </is>
      </c>
      <c r="F6825" s="417" t="inlineStr">
        <is>
          <t>Scotland</t>
        </is>
      </c>
      <c r="G6825" s="380" t="inlineStr">
        <is>
          <t>RT Rural</t>
        </is>
      </c>
      <c r="H6825" s="413" t="inlineStr">
        <is>
          <t>Rural</t>
        </is>
      </c>
    </row>
    <row r="6826" ht="15.75" customFormat="1" customHeight="1" s="41">
      <c r="B6826" s="416" t="inlineStr">
        <is>
          <t>S99900028</t>
        </is>
      </c>
      <c r="C6826" s="417" t="inlineStr">
        <is>
          <t>Argyll and Bute 4</t>
        </is>
      </c>
      <c r="D6826" s="417" t="inlineStr">
        <is>
          <t>S12000035</t>
        </is>
      </c>
      <c r="E6826" s="417" t="inlineStr">
        <is>
          <t>Argyll and Bute</t>
        </is>
      </c>
      <c r="F6826" s="417" t="inlineStr">
        <is>
          <t>Scotland</t>
        </is>
      </c>
      <c r="G6826" s="380" t="inlineStr">
        <is>
          <t>RT Rural</t>
        </is>
      </c>
      <c r="H6826" s="413" t="inlineStr">
        <is>
          <t>Rural</t>
        </is>
      </c>
    </row>
    <row r="6827" ht="15.75" customFormat="1" customHeight="1" s="41">
      <c r="B6827" s="416" t="inlineStr">
        <is>
          <t>S99900029</t>
        </is>
      </c>
      <c r="C6827" s="417" t="inlineStr">
        <is>
          <t>Argyll and Bute 5</t>
        </is>
      </c>
      <c r="D6827" s="417" t="inlineStr">
        <is>
          <t>S12000035</t>
        </is>
      </c>
      <c r="E6827" s="417" t="inlineStr">
        <is>
          <t>Argyll and Bute</t>
        </is>
      </c>
      <c r="F6827" s="417" t="inlineStr">
        <is>
          <t>Scotland</t>
        </is>
      </c>
      <c r="G6827" s="380" t="inlineStr">
        <is>
          <t>RT Rural</t>
        </is>
      </c>
      <c r="H6827" s="413" t="inlineStr">
        <is>
          <t>Rural</t>
        </is>
      </c>
    </row>
    <row r="6828" ht="15.75" customFormat="1" customHeight="1" s="41">
      <c r="B6828" s="416" t="inlineStr">
        <is>
          <t>S99900030</t>
        </is>
      </c>
      <c r="C6828" s="417" t="inlineStr">
        <is>
          <t>Argyll and Bute 6</t>
        </is>
      </c>
      <c r="D6828" s="417" t="inlineStr">
        <is>
          <t>S12000035</t>
        </is>
      </c>
      <c r="E6828" s="417" t="inlineStr">
        <is>
          <t>Argyll and Bute</t>
        </is>
      </c>
      <c r="F6828" s="417" t="inlineStr">
        <is>
          <t>Scotland</t>
        </is>
      </c>
      <c r="G6828" s="380" t="inlineStr">
        <is>
          <t>RT Rural</t>
        </is>
      </c>
      <c r="H6828" s="413" t="inlineStr">
        <is>
          <t>Rural</t>
        </is>
      </c>
    </row>
    <row r="6829" ht="15.75" customFormat="1" customHeight="1" s="41">
      <c r="B6829" s="416" t="inlineStr">
        <is>
          <t>S99900031</t>
        </is>
      </c>
      <c r="C6829" s="417" t="inlineStr">
        <is>
          <t>Scottish Borders 1</t>
        </is>
      </c>
      <c r="D6829" s="417" t="inlineStr">
        <is>
          <t>S12000026</t>
        </is>
      </c>
      <c r="E6829" s="417" t="inlineStr">
        <is>
          <t>Scottish Borders</t>
        </is>
      </c>
      <c r="F6829" s="417" t="inlineStr">
        <is>
          <t>Scotland</t>
        </is>
      </c>
      <c r="G6829" s="380" t="inlineStr">
        <is>
          <t>RT Rural</t>
        </is>
      </c>
      <c r="H6829" s="413" t="inlineStr">
        <is>
          <t>Rural</t>
        </is>
      </c>
    </row>
    <row r="6830" ht="15.75" customFormat="1" customHeight="1" s="41">
      <c r="B6830" s="416" t="inlineStr">
        <is>
          <t>S99900032</t>
        </is>
      </c>
      <c r="C6830" s="417" t="inlineStr">
        <is>
          <t>Scottish Borders 2</t>
        </is>
      </c>
      <c r="D6830" s="417" t="inlineStr">
        <is>
          <t>S12000026</t>
        </is>
      </c>
      <c r="E6830" s="417" t="inlineStr">
        <is>
          <t>Scottish Borders</t>
        </is>
      </c>
      <c r="F6830" s="417" t="inlineStr">
        <is>
          <t>Scotland</t>
        </is>
      </c>
      <c r="G6830" s="380" t="inlineStr">
        <is>
          <t>RT Rural</t>
        </is>
      </c>
      <c r="H6830" s="413" t="inlineStr">
        <is>
          <t>Rural</t>
        </is>
      </c>
    </row>
    <row r="6831" ht="15.75" customFormat="1" customHeight="1" s="41">
      <c r="B6831" s="416" t="inlineStr">
        <is>
          <t>S99900033</t>
        </is>
      </c>
      <c r="C6831" s="417" t="inlineStr">
        <is>
          <t>Scottish Borders 3</t>
        </is>
      </c>
      <c r="D6831" s="417" t="inlineStr">
        <is>
          <t>S12000026</t>
        </is>
      </c>
      <c r="E6831" s="417" t="inlineStr">
        <is>
          <t>Scottish Borders</t>
        </is>
      </c>
      <c r="F6831" s="417" t="inlineStr">
        <is>
          <t>Scotland</t>
        </is>
      </c>
      <c r="G6831" s="380" t="inlineStr">
        <is>
          <t>RT Rural</t>
        </is>
      </c>
      <c r="H6831" s="413" t="inlineStr">
        <is>
          <t>Rural</t>
        </is>
      </c>
    </row>
    <row r="6832" ht="15.75" customFormat="1" customHeight="1" s="41">
      <c r="B6832" s="416" t="inlineStr">
        <is>
          <t>S99900034</t>
        </is>
      </c>
      <c r="C6832" s="417" t="inlineStr">
        <is>
          <t>Scottish Borders 4</t>
        </is>
      </c>
      <c r="D6832" s="417" t="inlineStr">
        <is>
          <t>S12000026</t>
        </is>
      </c>
      <c r="E6832" s="417" t="inlineStr">
        <is>
          <t>Scottish Borders</t>
        </is>
      </c>
      <c r="F6832" s="417" t="inlineStr">
        <is>
          <t>Scotland</t>
        </is>
      </c>
      <c r="G6832" s="380" t="inlineStr">
        <is>
          <t>RT Rural</t>
        </is>
      </c>
      <c r="H6832" s="413" t="inlineStr">
        <is>
          <t>Rural</t>
        </is>
      </c>
    </row>
    <row r="6833" ht="15.75" customFormat="1" customHeight="1" s="41">
      <c r="B6833" s="416" t="inlineStr">
        <is>
          <t>S99900035</t>
        </is>
      </c>
      <c r="C6833" s="417" t="inlineStr">
        <is>
          <t>Scottish Borders 5</t>
        </is>
      </c>
      <c r="D6833" s="417" t="inlineStr">
        <is>
          <t>S12000026</t>
        </is>
      </c>
      <c r="E6833" s="417" t="inlineStr">
        <is>
          <t>Scottish Borders</t>
        </is>
      </c>
      <c r="F6833" s="417" t="inlineStr">
        <is>
          <t>Scotland</t>
        </is>
      </c>
      <c r="G6833" s="380" t="inlineStr">
        <is>
          <t>RT Rural</t>
        </is>
      </c>
      <c r="H6833" s="413" t="inlineStr">
        <is>
          <t>Rural</t>
        </is>
      </c>
    </row>
    <row r="6834" ht="15.75" customFormat="1" customHeight="1" s="41">
      <c r="B6834" s="416" t="inlineStr">
        <is>
          <t>S99900036</t>
        </is>
      </c>
      <c r="C6834" s="417" t="inlineStr">
        <is>
          <t>Scottish Borders 6</t>
        </is>
      </c>
      <c r="D6834" s="417" t="inlineStr">
        <is>
          <t>S12000026</t>
        </is>
      </c>
      <c r="E6834" s="417" t="inlineStr">
        <is>
          <t>Scottish Borders</t>
        </is>
      </c>
      <c r="F6834" s="417" t="inlineStr">
        <is>
          <t>Scotland</t>
        </is>
      </c>
      <c r="G6834" s="380" t="inlineStr">
        <is>
          <t>RT Rural</t>
        </is>
      </c>
      <c r="H6834" s="413" t="inlineStr">
        <is>
          <t>Rural</t>
        </is>
      </c>
    </row>
    <row r="6835" ht="15.75" customFormat="1" customHeight="1" s="41">
      <c r="B6835" s="416" t="inlineStr">
        <is>
          <t>S99900037</t>
        </is>
      </c>
      <c r="C6835" s="417" t="inlineStr">
        <is>
          <t>Scottish Borders 7</t>
        </is>
      </c>
      <c r="D6835" s="417" t="inlineStr">
        <is>
          <t>S12000026</t>
        </is>
      </c>
      <c r="E6835" s="417" t="inlineStr">
        <is>
          <t>Scottish Borders</t>
        </is>
      </c>
      <c r="F6835" s="417" t="inlineStr">
        <is>
          <t>Scotland</t>
        </is>
      </c>
      <c r="G6835" s="380" t="inlineStr">
        <is>
          <t>RT Rural</t>
        </is>
      </c>
      <c r="H6835" s="413" t="inlineStr">
        <is>
          <t>Rural</t>
        </is>
      </c>
    </row>
    <row r="6836" ht="15.75" customFormat="1" customHeight="1" s="41">
      <c r="B6836" s="416" t="inlineStr">
        <is>
          <t>S99900038</t>
        </is>
      </c>
      <c r="C6836" s="417" t="inlineStr">
        <is>
          <t>Clackmannanshire 1</t>
        </is>
      </c>
      <c r="D6836" s="417" t="inlineStr">
        <is>
          <t>S12000005</t>
        </is>
      </c>
      <c r="E6836" s="417" t="inlineStr">
        <is>
          <t>Clackmannanshire</t>
        </is>
      </c>
      <c r="F6836" s="417" t="inlineStr">
        <is>
          <t>Scotland</t>
        </is>
      </c>
      <c r="G6836" s="380" t="inlineStr">
        <is>
          <t>RT Rural</t>
        </is>
      </c>
      <c r="H6836" s="413" t="inlineStr">
        <is>
          <t>Rural</t>
        </is>
      </c>
    </row>
    <row r="6837" ht="15.75" customFormat="1" customHeight="1" s="41">
      <c r="B6837" s="416" t="inlineStr">
        <is>
          <t>S99900039</t>
        </is>
      </c>
      <c r="C6837" s="417" t="inlineStr">
        <is>
          <t>Clackmannanshire 2</t>
        </is>
      </c>
      <c r="D6837" s="417" t="inlineStr">
        <is>
          <t>S12000005</t>
        </is>
      </c>
      <c r="E6837" s="417" t="inlineStr">
        <is>
          <t>Clackmannanshire</t>
        </is>
      </c>
      <c r="F6837" s="417" t="inlineStr">
        <is>
          <t>Scotland</t>
        </is>
      </c>
      <c r="G6837" s="380" t="inlineStr">
        <is>
          <t>RT Urban Medium</t>
        </is>
      </c>
      <c r="H6837" s="413" t="inlineStr">
        <is>
          <t>Other Urban</t>
        </is>
      </c>
    </row>
    <row r="6838" ht="15.75" customFormat="1" customHeight="1" s="41">
      <c r="B6838" s="416" t="inlineStr">
        <is>
          <t>S99900040</t>
        </is>
      </c>
      <c r="C6838" s="417" t="inlineStr">
        <is>
          <t>Clackmannanshire 3</t>
        </is>
      </c>
      <c r="D6838" s="417" t="inlineStr">
        <is>
          <t>S12000005</t>
        </is>
      </c>
      <c r="E6838" s="417" t="inlineStr">
        <is>
          <t>Clackmannanshire</t>
        </is>
      </c>
      <c r="F6838" s="417" t="inlineStr">
        <is>
          <t>Scotland</t>
        </is>
      </c>
      <c r="G6838" s="380" t="inlineStr">
        <is>
          <t>RT Rural</t>
        </is>
      </c>
      <c r="H6838" s="413" t="inlineStr">
        <is>
          <t>Rural</t>
        </is>
      </c>
    </row>
    <row r="6839" ht="15.75" customFormat="1" customHeight="1" s="41">
      <c r="B6839" s="416" t="inlineStr">
        <is>
          <t>S99900041</t>
        </is>
      </c>
      <c r="C6839" s="417" t="inlineStr">
        <is>
          <t>Clackmannanshire 4</t>
        </is>
      </c>
      <c r="D6839" s="417" t="inlineStr">
        <is>
          <t>S12000005</t>
        </is>
      </c>
      <c r="E6839" s="417" t="inlineStr">
        <is>
          <t>Clackmannanshire</t>
        </is>
      </c>
      <c r="F6839" s="417" t="inlineStr">
        <is>
          <t>Scotland</t>
        </is>
      </c>
      <c r="G6839" s="380" t="inlineStr">
        <is>
          <t>RT Rural</t>
        </is>
      </c>
      <c r="H6839" s="413" t="inlineStr">
        <is>
          <t>Rural</t>
        </is>
      </c>
    </row>
    <row r="6840" ht="15.75" customFormat="1" customHeight="1" s="41">
      <c r="B6840" s="416" t="inlineStr">
        <is>
          <t>S99900042</t>
        </is>
      </c>
      <c r="C6840" s="417" t="inlineStr">
        <is>
          <t>Clackmannanshire 5</t>
        </is>
      </c>
      <c r="D6840" s="417" t="inlineStr">
        <is>
          <t>S12000005</t>
        </is>
      </c>
      <c r="E6840" s="417" t="inlineStr">
        <is>
          <t>Clackmannanshire</t>
        </is>
      </c>
      <c r="F6840" s="417" t="inlineStr">
        <is>
          <t>Scotland</t>
        </is>
      </c>
      <c r="G6840" s="380" t="inlineStr">
        <is>
          <t>RT Rural</t>
        </is>
      </c>
      <c r="H6840" s="413" t="inlineStr">
        <is>
          <t>Rural</t>
        </is>
      </c>
    </row>
    <row r="6841" ht="15.75" customFormat="1" customHeight="1" s="41">
      <c r="B6841" s="416" t="inlineStr">
        <is>
          <t>S99900043</t>
        </is>
      </c>
      <c r="C6841" s="417" t="inlineStr">
        <is>
          <t>Clackmannanshire 6</t>
        </is>
      </c>
      <c r="D6841" s="417" t="inlineStr">
        <is>
          <t>S12000005</t>
        </is>
      </c>
      <c r="E6841" s="417" t="inlineStr">
        <is>
          <t>Clackmannanshire</t>
        </is>
      </c>
      <c r="F6841" s="417" t="inlineStr">
        <is>
          <t>Scotland</t>
        </is>
      </c>
      <c r="G6841" s="380" t="inlineStr">
        <is>
          <t>RT Urban Medium</t>
        </is>
      </c>
      <c r="H6841" s="413" t="inlineStr">
        <is>
          <t>Other Urban</t>
        </is>
      </c>
    </row>
    <row r="6842" ht="15.75" customFormat="1" customHeight="1" s="41">
      <c r="B6842" s="416" t="inlineStr">
        <is>
          <t>S99900044</t>
        </is>
      </c>
      <c r="C6842" s="417" t="inlineStr">
        <is>
          <t>West Dunbartonshire 1</t>
        </is>
      </c>
      <c r="D6842" s="417" t="inlineStr">
        <is>
          <t>S12000039</t>
        </is>
      </c>
      <c r="E6842" s="417" t="inlineStr">
        <is>
          <t>West Dunbartonshire</t>
        </is>
      </c>
      <c r="F6842" s="417" t="inlineStr">
        <is>
          <t>Scotland</t>
        </is>
      </c>
      <c r="G6842" s="380" t="inlineStr">
        <is>
          <t>RT Rural</t>
        </is>
      </c>
      <c r="H6842" s="413" t="inlineStr">
        <is>
          <t>Rural</t>
        </is>
      </c>
    </row>
    <row r="6843" ht="15.75" customFormat="1" customHeight="1" s="41">
      <c r="B6843" s="416" t="inlineStr">
        <is>
          <t>S99900045</t>
        </is>
      </c>
      <c r="C6843" s="417" t="inlineStr">
        <is>
          <t>West Dunbartonshire 2</t>
        </is>
      </c>
      <c r="D6843" s="417" t="inlineStr">
        <is>
          <t>S12000039</t>
        </is>
      </c>
      <c r="E6843" s="417" t="inlineStr">
        <is>
          <t>West Dunbartonshire</t>
        </is>
      </c>
      <c r="F6843" s="417" t="inlineStr">
        <is>
          <t>Scotland</t>
        </is>
      </c>
      <c r="G6843" s="380" t="inlineStr">
        <is>
          <t>RT Urban Medium</t>
        </is>
      </c>
      <c r="H6843" s="413" t="inlineStr">
        <is>
          <t>Other Urban</t>
        </is>
      </c>
    </row>
    <row r="6844" ht="15.75" customFormat="1" customHeight="1" s="41">
      <c r="B6844" s="416" t="inlineStr">
        <is>
          <t>S99900046</t>
        </is>
      </c>
      <c r="C6844" s="417" t="inlineStr">
        <is>
          <t>West Dunbartonshire 3</t>
        </is>
      </c>
      <c r="D6844" s="417" t="inlineStr">
        <is>
          <t>S12000039</t>
        </is>
      </c>
      <c r="E6844" s="417" t="inlineStr">
        <is>
          <t>West Dunbartonshire</t>
        </is>
      </c>
      <c r="F6844" s="417" t="inlineStr">
        <is>
          <t>Scotland</t>
        </is>
      </c>
      <c r="G6844" s="380" t="inlineStr">
        <is>
          <t>RT Urban Medium</t>
        </is>
      </c>
      <c r="H6844" s="413" t="inlineStr">
        <is>
          <t>Other Urban</t>
        </is>
      </c>
    </row>
    <row r="6845" ht="15.75" customFormat="1" customHeight="1" s="41">
      <c r="B6845" s="416" t="inlineStr">
        <is>
          <t>S99900047</t>
        </is>
      </c>
      <c r="C6845" s="417" t="inlineStr">
        <is>
          <t>West Dunbartonshire 4</t>
        </is>
      </c>
      <c r="D6845" s="417" t="inlineStr">
        <is>
          <t>S12000039</t>
        </is>
      </c>
      <c r="E6845" s="417" t="inlineStr">
        <is>
          <t>West Dunbartonshire</t>
        </is>
      </c>
      <c r="F6845" s="417" t="inlineStr">
        <is>
          <t>Scotland</t>
        </is>
      </c>
      <c r="G6845" s="380" t="inlineStr">
        <is>
          <t>RT Urban Medium</t>
        </is>
      </c>
      <c r="H6845" s="413" t="inlineStr">
        <is>
          <t>Other Urban</t>
        </is>
      </c>
    </row>
    <row r="6846" ht="15.75" customFormat="1" customHeight="1" s="41">
      <c r="B6846" s="416" t="inlineStr">
        <is>
          <t>S99900048</t>
        </is>
      </c>
      <c r="C6846" s="417" t="inlineStr">
        <is>
          <t>West Dunbartonshire 5</t>
        </is>
      </c>
      <c r="D6846" s="417" t="inlineStr">
        <is>
          <t>S12000039</t>
        </is>
      </c>
      <c r="E6846" s="417" t="inlineStr">
        <is>
          <t>West Dunbartonshire</t>
        </is>
      </c>
      <c r="F6846" s="417" t="inlineStr">
        <is>
          <t>Scotland</t>
        </is>
      </c>
      <c r="G6846" s="380" t="inlineStr">
        <is>
          <t>RT Outer Conurbation</t>
        </is>
      </c>
      <c r="H6846" s="413" t="inlineStr">
        <is>
          <t>Inner and Outer Conurbation</t>
        </is>
      </c>
    </row>
    <row r="6847" ht="15.75" customFormat="1" customHeight="1" s="41">
      <c r="B6847" s="416" t="inlineStr">
        <is>
          <t>S99900049</t>
        </is>
      </c>
      <c r="C6847" s="417" t="inlineStr">
        <is>
          <t>West Dunbartonshire 6</t>
        </is>
      </c>
      <c r="D6847" s="417" t="inlineStr">
        <is>
          <t>S12000039</t>
        </is>
      </c>
      <c r="E6847" s="417" t="inlineStr">
        <is>
          <t>West Dunbartonshire</t>
        </is>
      </c>
      <c r="F6847" s="417" t="inlineStr">
        <is>
          <t>Scotland</t>
        </is>
      </c>
      <c r="G6847" s="380" t="inlineStr">
        <is>
          <t>RT Outer Conurbation</t>
        </is>
      </c>
      <c r="H6847" s="413" t="inlineStr">
        <is>
          <t>Inner and Outer Conurbation</t>
        </is>
      </c>
    </row>
    <row r="6848" ht="15.75" customFormat="1" customHeight="1" s="41">
      <c r="B6848" s="416" t="inlineStr">
        <is>
          <t>S99900050</t>
        </is>
      </c>
      <c r="C6848" s="417" t="inlineStr">
        <is>
          <t>West Dunbartonshire 7</t>
        </is>
      </c>
      <c r="D6848" s="417" t="inlineStr">
        <is>
          <t>S12000039</t>
        </is>
      </c>
      <c r="E6848" s="417" t="inlineStr">
        <is>
          <t>West Dunbartonshire</t>
        </is>
      </c>
      <c r="F6848" s="417" t="inlineStr">
        <is>
          <t>Scotland</t>
        </is>
      </c>
      <c r="G6848" s="380" t="inlineStr">
        <is>
          <t>RT Outer Conurbation</t>
        </is>
      </c>
      <c r="H6848" s="413" t="inlineStr">
        <is>
          <t>Inner and Outer Conurbation</t>
        </is>
      </c>
    </row>
    <row r="6849" ht="15.75" customFormat="1" customHeight="1" s="41">
      <c r="B6849" s="416" t="inlineStr">
        <is>
          <t>S99900051</t>
        </is>
      </c>
      <c r="C6849" s="417" t="inlineStr">
        <is>
          <t>Dumfries and Galloway 1</t>
        </is>
      </c>
      <c r="D6849" s="417" t="inlineStr">
        <is>
          <t>S12000006</t>
        </is>
      </c>
      <c r="E6849" s="417" t="inlineStr">
        <is>
          <t>Dumfries and Galloway</t>
        </is>
      </c>
      <c r="F6849" s="417" t="inlineStr">
        <is>
          <t>Scotland</t>
        </is>
      </c>
      <c r="G6849" s="380" t="inlineStr">
        <is>
          <t>RT Rural</t>
        </is>
      </c>
      <c r="H6849" s="413" t="inlineStr">
        <is>
          <t>Rural</t>
        </is>
      </c>
    </row>
    <row r="6850" ht="15.75" customFormat="1" customHeight="1" s="41">
      <c r="B6850" s="416" t="inlineStr">
        <is>
          <t>S99900052</t>
        </is>
      </c>
      <c r="C6850" s="417" t="inlineStr">
        <is>
          <t>Dumfries and Galloway 2</t>
        </is>
      </c>
      <c r="D6850" s="417" t="inlineStr">
        <is>
          <t>S12000006</t>
        </is>
      </c>
      <c r="E6850" s="417" t="inlineStr">
        <is>
          <t>Dumfries and Galloway</t>
        </is>
      </c>
      <c r="F6850" s="417" t="inlineStr">
        <is>
          <t>Scotland</t>
        </is>
      </c>
      <c r="G6850" s="380" t="inlineStr">
        <is>
          <t>RT Rural</t>
        </is>
      </c>
      <c r="H6850" s="413" t="inlineStr">
        <is>
          <t>Rural</t>
        </is>
      </c>
    </row>
    <row r="6851" ht="15.75" customFormat="1" customHeight="1" s="41">
      <c r="B6851" s="416" t="inlineStr">
        <is>
          <t>S99900053</t>
        </is>
      </c>
      <c r="C6851" s="417" t="inlineStr">
        <is>
          <t>Dumfries and Galloway 3</t>
        </is>
      </c>
      <c r="D6851" s="417" t="inlineStr">
        <is>
          <t>S12000006</t>
        </is>
      </c>
      <c r="E6851" s="417" t="inlineStr">
        <is>
          <t>Dumfries and Galloway</t>
        </is>
      </c>
      <c r="F6851" s="417" t="inlineStr">
        <is>
          <t>Scotland</t>
        </is>
      </c>
      <c r="G6851" s="380" t="inlineStr">
        <is>
          <t>RT Rural</t>
        </is>
      </c>
      <c r="H6851" s="413" t="inlineStr">
        <is>
          <t>Rural</t>
        </is>
      </c>
    </row>
    <row r="6852" ht="15.75" customFormat="1" customHeight="1" s="41">
      <c r="B6852" s="416" t="inlineStr">
        <is>
          <t>S99900054</t>
        </is>
      </c>
      <c r="C6852" s="417" t="inlineStr">
        <is>
          <t>Dumfries and Galloway 4</t>
        </is>
      </c>
      <c r="D6852" s="417" t="inlineStr">
        <is>
          <t>S12000006</t>
        </is>
      </c>
      <c r="E6852" s="417" t="inlineStr">
        <is>
          <t>Dumfries and Galloway</t>
        </is>
      </c>
      <c r="F6852" s="417" t="inlineStr">
        <is>
          <t>Scotland</t>
        </is>
      </c>
      <c r="G6852" s="380" t="inlineStr">
        <is>
          <t>RT Rural</t>
        </is>
      </c>
      <c r="H6852" s="413" t="inlineStr">
        <is>
          <t>Rural</t>
        </is>
      </c>
    </row>
    <row r="6853" ht="15.75" customFormat="1" customHeight="1" s="41">
      <c r="B6853" s="416" t="inlineStr">
        <is>
          <t>S99900055</t>
        </is>
      </c>
      <c r="C6853" s="417" t="inlineStr">
        <is>
          <t>Dumfries and Galloway 5</t>
        </is>
      </c>
      <c r="D6853" s="417" t="inlineStr">
        <is>
          <t>S12000006</t>
        </is>
      </c>
      <c r="E6853" s="417" t="inlineStr">
        <is>
          <t>Dumfries and Galloway</t>
        </is>
      </c>
      <c r="F6853" s="417" t="inlineStr">
        <is>
          <t>Scotland</t>
        </is>
      </c>
      <c r="G6853" s="380" t="inlineStr">
        <is>
          <t>RT Rural</t>
        </is>
      </c>
      <c r="H6853" s="413" t="inlineStr">
        <is>
          <t>Rural</t>
        </is>
      </c>
    </row>
    <row r="6854" ht="15.75" customFormat="1" customHeight="1" s="41">
      <c r="B6854" s="416" t="inlineStr">
        <is>
          <t>S99900056</t>
        </is>
      </c>
      <c r="C6854" s="417" t="inlineStr">
        <is>
          <t>Dumfries and Galloway 6</t>
        </is>
      </c>
      <c r="D6854" s="417" t="inlineStr">
        <is>
          <t>S12000006</t>
        </is>
      </c>
      <c r="E6854" s="417" t="inlineStr">
        <is>
          <t>Dumfries and Galloway</t>
        </is>
      </c>
      <c r="F6854" s="417" t="inlineStr">
        <is>
          <t>Scotland</t>
        </is>
      </c>
      <c r="G6854" s="380" t="inlineStr">
        <is>
          <t>RT Rural</t>
        </is>
      </c>
      <c r="H6854" s="413" t="inlineStr">
        <is>
          <t>Rural</t>
        </is>
      </c>
    </row>
    <row r="6855" ht="15.75" customFormat="1" customHeight="1" s="41">
      <c r="B6855" s="416" t="inlineStr">
        <is>
          <t>S99900057</t>
        </is>
      </c>
      <c r="C6855" s="417" t="inlineStr">
        <is>
          <t>Dumfries and Galloway 7</t>
        </is>
      </c>
      <c r="D6855" s="417" t="inlineStr">
        <is>
          <t>S12000006</t>
        </is>
      </c>
      <c r="E6855" s="417" t="inlineStr">
        <is>
          <t>Dumfries and Galloway</t>
        </is>
      </c>
      <c r="F6855" s="417" t="inlineStr">
        <is>
          <t>Scotland</t>
        </is>
      </c>
      <c r="G6855" s="380" t="inlineStr">
        <is>
          <t>RT Rural</t>
        </is>
      </c>
      <c r="H6855" s="413" t="inlineStr">
        <is>
          <t>Rural</t>
        </is>
      </c>
    </row>
    <row r="6856" ht="15.75" customFormat="1" customHeight="1" s="41">
      <c r="B6856" s="416" t="inlineStr">
        <is>
          <t>S99900058</t>
        </is>
      </c>
      <c r="C6856" s="417" t="inlineStr">
        <is>
          <t>Dumfries and Galloway 8</t>
        </is>
      </c>
      <c r="D6856" s="417" t="inlineStr">
        <is>
          <t>S12000006</t>
        </is>
      </c>
      <c r="E6856" s="417" t="inlineStr">
        <is>
          <t>Dumfries and Galloway</t>
        </is>
      </c>
      <c r="F6856" s="417" t="inlineStr">
        <is>
          <t>Scotland</t>
        </is>
      </c>
      <c r="G6856" s="380" t="inlineStr">
        <is>
          <t>RT Rural</t>
        </is>
      </c>
      <c r="H6856" s="413" t="inlineStr">
        <is>
          <t>Rural</t>
        </is>
      </c>
    </row>
    <row r="6857" ht="15.75" customFormat="1" customHeight="1" s="41">
      <c r="B6857" s="416" t="inlineStr">
        <is>
          <t>S99900059</t>
        </is>
      </c>
      <c r="C6857" s="417" t="inlineStr">
        <is>
          <t>East Ayrshire 1</t>
        </is>
      </c>
      <c r="D6857" s="417" t="inlineStr">
        <is>
          <t>S12000008</t>
        </is>
      </c>
      <c r="E6857" s="417" t="inlineStr">
        <is>
          <t>East Ayrshire</t>
        </is>
      </c>
      <c r="F6857" s="417" t="inlineStr">
        <is>
          <t>Scotland</t>
        </is>
      </c>
      <c r="G6857" s="380" t="inlineStr">
        <is>
          <t>RT Rural</t>
        </is>
      </c>
      <c r="H6857" s="413" t="inlineStr">
        <is>
          <t>Rural</t>
        </is>
      </c>
    </row>
    <row r="6858" ht="15.75" customFormat="1" customHeight="1" s="41">
      <c r="B6858" s="416" t="inlineStr">
        <is>
          <t>S99900060</t>
        </is>
      </c>
      <c r="C6858" s="417" t="inlineStr">
        <is>
          <t>East Ayrshire 2</t>
        </is>
      </c>
      <c r="D6858" s="417" t="inlineStr">
        <is>
          <t>S12000008</t>
        </is>
      </c>
      <c r="E6858" s="417" t="inlineStr">
        <is>
          <t>East Ayrshire</t>
        </is>
      </c>
      <c r="F6858" s="417" t="inlineStr">
        <is>
          <t>Scotland</t>
        </is>
      </c>
      <c r="G6858" s="380" t="inlineStr">
        <is>
          <t>RT Rural</t>
        </is>
      </c>
      <c r="H6858" s="413" t="inlineStr">
        <is>
          <t>Rural</t>
        </is>
      </c>
    </row>
    <row r="6859" ht="15.75" customFormat="1" customHeight="1" s="41">
      <c r="B6859" s="416" t="inlineStr">
        <is>
          <t>S99900061</t>
        </is>
      </c>
      <c r="C6859" s="417" t="inlineStr">
        <is>
          <t>East Ayrshire 3</t>
        </is>
      </c>
      <c r="D6859" s="417" t="inlineStr">
        <is>
          <t>S12000008</t>
        </is>
      </c>
      <c r="E6859" s="417" t="inlineStr">
        <is>
          <t>East Ayrshire</t>
        </is>
      </c>
      <c r="F6859" s="417" t="inlineStr">
        <is>
          <t>Scotland</t>
        </is>
      </c>
      <c r="G6859" s="380" t="inlineStr">
        <is>
          <t>RT Rural</t>
        </is>
      </c>
      <c r="H6859" s="413" t="inlineStr">
        <is>
          <t>Rural</t>
        </is>
      </c>
    </row>
    <row r="6860" ht="15.75" customFormat="1" customHeight="1" s="41">
      <c r="B6860" s="416" t="inlineStr">
        <is>
          <t>S99900062</t>
        </is>
      </c>
      <c r="C6860" s="417" t="inlineStr">
        <is>
          <t>East Ayrshire 4</t>
        </is>
      </c>
      <c r="D6860" s="417" t="inlineStr">
        <is>
          <t>S12000008</t>
        </is>
      </c>
      <c r="E6860" s="417" t="inlineStr">
        <is>
          <t>East Ayrshire</t>
        </is>
      </c>
      <c r="F6860" s="417" t="inlineStr">
        <is>
          <t>Scotland</t>
        </is>
      </c>
      <c r="G6860" s="380" t="inlineStr">
        <is>
          <t>RT Rural</t>
        </is>
      </c>
      <c r="H6860" s="413" t="inlineStr">
        <is>
          <t>Rural</t>
        </is>
      </c>
    </row>
    <row r="6861" ht="15.75" customFormat="1" customHeight="1" s="41">
      <c r="B6861" s="416" t="inlineStr">
        <is>
          <t>S99900063</t>
        </is>
      </c>
      <c r="C6861" s="417" t="inlineStr">
        <is>
          <t>East Ayrshire 5</t>
        </is>
      </c>
      <c r="D6861" s="417" t="inlineStr">
        <is>
          <t>S12000008</t>
        </is>
      </c>
      <c r="E6861" s="417" t="inlineStr">
        <is>
          <t>East Ayrshire</t>
        </is>
      </c>
      <c r="F6861" s="417" t="inlineStr">
        <is>
          <t>Scotland</t>
        </is>
      </c>
      <c r="G6861" s="380" t="inlineStr">
        <is>
          <t>RT Rural</t>
        </is>
      </c>
      <c r="H6861" s="413" t="inlineStr">
        <is>
          <t>Rural</t>
        </is>
      </c>
    </row>
    <row r="6862" ht="15.75" customFormat="1" customHeight="1" s="41">
      <c r="B6862" s="416" t="inlineStr">
        <is>
          <t>S99900064</t>
        </is>
      </c>
      <c r="C6862" s="417" t="inlineStr">
        <is>
          <t>East Ayrshire 6</t>
        </is>
      </c>
      <c r="D6862" s="417" t="inlineStr">
        <is>
          <t>S12000008</t>
        </is>
      </c>
      <c r="E6862" s="417" t="inlineStr">
        <is>
          <t>East Ayrshire</t>
        </is>
      </c>
      <c r="F6862" s="417" t="inlineStr">
        <is>
          <t>Scotland</t>
        </is>
      </c>
      <c r="G6862" s="380" t="inlineStr">
        <is>
          <t>RT Rural</t>
        </is>
      </c>
      <c r="H6862" s="413" t="inlineStr">
        <is>
          <t>Rural</t>
        </is>
      </c>
    </row>
    <row r="6863" ht="15.75" customFormat="1" customHeight="1" s="41">
      <c r="B6863" s="416" t="inlineStr">
        <is>
          <t>S99900065</t>
        </is>
      </c>
      <c r="C6863" s="417" t="inlineStr">
        <is>
          <t>East Ayrshire 7</t>
        </is>
      </c>
      <c r="D6863" s="417" t="inlineStr">
        <is>
          <t>S12000008</t>
        </is>
      </c>
      <c r="E6863" s="417" t="inlineStr">
        <is>
          <t>East Ayrshire</t>
        </is>
      </c>
      <c r="F6863" s="417" t="inlineStr">
        <is>
          <t>Scotland</t>
        </is>
      </c>
      <c r="G6863" s="380" t="inlineStr">
        <is>
          <t>RT Rural</t>
        </is>
      </c>
      <c r="H6863" s="413" t="inlineStr">
        <is>
          <t>Rural</t>
        </is>
      </c>
    </row>
    <row r="6864" ht="15.75" customFormat="1" customHeight="1" s="41">
      <c r="B6864" s="416" t="inlineStr">
        <is>
          <t>S99900066</t>
        </is>
      </c>
      <c r="C6864" s="417" t="inlineStr">
        <is>
          <t>East Ayrshire 8</t>
        </is>
      </c>
      <c r="D6864" s="417" t="inlineStr">
        <is>
          <t>S12000008</t>
        </is>
      </c>
      <c r="E6864" s="417" t="inlineStr">
        <is>
          <t>East Ayrshire</t>
        </is>
      </c>
      <c r="F6864" s="417" t="inlineStr">
        <is>
          <t>Scotland</t>
        </is>
      </c>
      <c r="G6864" s="380" t="inlineStr">
        <is>
          <t>RT Rural</t>
        </is>
      </c>
      <c r="H6864" s="413" t="inlineStr">
        <is>
          <t>Rural</t>
        </is>
      </c>
    </row>
    <row r="6865" ht="15.75" customFormat="1" customHeight="1" s="41">
      <c r="B6865" s="416" t="inlineStr">
        <is>
          <t>S99900067</t>
        </is>
      </c>
      <c r="C6865" s="417" t="inlineStr">
        <is>
          <t>East Ayrshire 9</t>
        </is>
      </c>
      <c r="D6865" s="417" t="inlineStr">
        <is>
          <t>S12000008</t>
        </is>
      </c>
      <c r="E6865" s="417" t="inlineStr">
        <is>
          <t>East Ayrshire</t>
        </is>
      </c>
      <c r="F6865" s="417" t="inlineStr">
        <is>
          <t>Scotland</t>
        </is>
      </c>
      <c r="G6865" s="380" t="inlineStr">
        <is>
          <t>RT Rural</t>
        </is>
      </c>
      <c r="H6865" s="413" t="inlineStr">
        <is>
          <t>Rural</t>
        </is>
      </c>
    </row>
    <row r="6866" ht="15.75" customFormat="1" customHeight="1" s="41">
      <c r="B6866" s="416" t="inlineStr">
        <is>
          <t>S99900068</t>
        </is>
      </c>
      <c r="C6866" s="417" t="inlineStr">
        <is>
          <t>East Ayrshire 10</t>
        </is>
      </c>
      <c r="D6866" s="417" t="inlineStr">
        <is>
          <t>S12000008</t>
        </is>
      </c>
      <c r="E6866" s="417" t="inlineStr">
        <is>
          <t>East Ayrshire</t>
        </is>
      </c>
      <c r="F6866" s="417" t="inlineStr">
        <is>
          <t>Scotland</t>
        </is>
      </c>
      <c r="G6866" s="380" t="inlineStr">
        <is>
          <t>RT Rural</t>
        </is>
      </c>
      <c r="H6866" s="413" t="inlineStr">
        <is>
          <t>Rural</t>
        </is>
      </c>
    </row>
    <row r="6867" ht="15.75" customFormat="1" customHeight="1" s="41">
      <c r="B6867" s="416" t="inlineStr">
        <is>
          <t>S99900069</t>
        </is>
      </c>
      <c r="C6867" s="417" t="inlineStr">
        <is>
          <t>East Dunbartonshire 1</t>
        </is>
      </c>
      <c r="D6867" s="417" t="inlineStr">
        <is>
          <t>S12000045</t>
        </is>
      </c>
      <c r="E6867" s="417" t="inlineStr">
        <is>
          <t>East Dunbartonshire</t>
        </is>
      </c>
      <c r="F6867" s="417" t="inlineStr">
        <is>
          <t>Scotland</t>
        </is>
      </c>
      <c r="G6867" s="380" t="inlineStr">
        <is>
          <t>RT Urban Small</t>
        </is>
      </c>
      <c r="H6867" s="413" t="inlineStr">
        <is>
          <t>Other Urban</t>
        </is>
      </c>
    </row>
    <row r="6868" ht="15.75" customFormat="1" customHeight="1" s="41">
      <c r="B6868" s="416" t="inlineStr">
        <is>
          <t>S99900070</t>
        </is>
      </c>
      <c r="C6868" s="417" t="inlineStr">
        <is>
          <t>East Dunbartonshire 2</t>
        </is>
      </c>
      <c r="D6868" s="417" t="inlineStr">
        <is>
          <t>S12000045</t>
        </is>
      </c>
      <c r="E6868" s="417" t="inlineStr">
        <is>
          <t>East Dunbartonshire</t>
        </is>
      </c>
      <c r="F6868" s="417" t="inlineStr">
        <is>
          <t>Scotland</t>
        </is>
      </c>
      <c r="G6868" s="380" t="inlineStr">
        <is>
          <t>RT Urban Medium</t>
        </is>
      </c>
      <c r="H6868" s="413" t="inlineStr">
        <is>
          <t>Other Urban</t>
        </is>
      </c>
    </row>
    <row r="6869" ht="15.75" customFormat="1" customHeight="1" s="41">
      <c r="B6869" s="416" t="inlineStr">
        <is>
          <t>S99900071</t>
        </is>
      </c>
      <c r="C6869" s="417" t="inlineStr">
        <is>
          <t>East Dunbartonshire 3</t>
        </is>
      </c>
      <c r="D6869" s="417" t="inlineStr">
        <is>
          <t>S12000045</t>
        </is>
      </c>
      <c r="E6869" s="417" t="inlineStr">
        <is>
          <t>East Dunbartonshire</t>
        </is>
      </c>
      <c r="F6869" s="417" t="inlineStr">
        <is>
          <t>Scotland</t>
        </is>
      </c>
      <c r="G6869" s="380" t="inlineStr">
        <is>
          <t>RT Urban Small</t>
        </is>
      </c>
      <c r="H6869" s="413" t="inlineStr">
        <is>
          <t>Other Urban</t>
        </is>
      </c>
    </row>
    <row r="6870" ht="15.75" customFormat="1" customHeight="1" s="41">
      <c r="B6870" s="416" t="inlineStr">
        <is>
          <t>S99900072</t>
        </is>
      </c>
      <c r="C6870" s="417" t="inlineStr">
        <is>
          <t>East Dunbartonshire 4</t>
        </is>
      </c>
      <c r="D6870" s="417" t="inlineStr">
        <is>
          <t>S12000045</t>
        </is>
      </c>
      <c r="E6870" s="417" t="inlineStr">
        <is>
          <t>East Dunbartonshire</t>
        </is>
      </c>
      <c r="F6870" s="417" t="inlineStr">
        <is>
          <t>Scotland</t>
        </is>
      </c>
      <c r="G6870" s="380" t="inlineStr">
        <is>
          <t>RT Urban Medium</t>
        </is>
      </c>
      <c r="H6870" s="413" t="inlineStr">
        <is>
          <t>Other Urban</t>
        </is>
      </c>
    </row>
    <row r="6871" ht="15.75" customFormat="1" customHeight="1" s="41">
      <c r="B6871" s="416" t="inlineStr">
        <is>
          <t>S99900073</t>
        </is>
      </c>
      <c r="C6871" s="417" t="inlineStr">
        <is>
          <t>East Dunbartonshire 5</t>
        </is>
      </c>
      <c r="D6871" s="417" t="inlineStr">
        <is>
          <t>S12000045</t>
        </is>
      </c>
      <c r="E6871" s="417" t="inlineStr">
        <is>
          <t>East Dunbartonshire</t>
        </is>
      </c>
      <c r="F6871" s="417" t="inlineStr">
        <is>
          <t>Scotland</t>
        </is>
      </c>
      <c r="G6871" s="380" t="inlineStr">
        <is>
          <t>RT Outer Conurbation</t>
        </is>
      </c>
      <c r="H6871" s="413" t="inlineStr">
        <is>
          <t>Inner and Outer Conurbation</t>
        </is>
      </c>
    </row>
    <row r="6872" ht="15.75" customFormat="1" customHeight="1" s="41">
      <c r="B6872" s="416" t="inlineStr">
        <is>
          <t>S99900074</t>
        </is>
      </c>
      <c r="C6872" s="417" t="inlineStr">
        <is>
          <t>East Dunbartonshire 6</t>
        </is>
      </c>
      <c r="D6872" s="417" t="inlineStr">
        <is>
          <t>S12000045</t>
        </is>
      </c>
      <c r="E6872" s="417" t="inlineStr">
        <is>
          <t>East Dunbartonshire</t>
        </is>
      </c>
      <c r="F6872" s="417" t="inlineStr">
        <is>
          <t>Scotland</t>
        </is>
      </c>
      <c r="G6872" s="380" t="inlineStr">
        <is>
          <t>RT Urban Small</t>
        </is>
      </c>
      <c r="H6872" s="413" t="inlineStr">
        <is>
          <t>Other Urban</t>
        </is>
      </c>
    </row>
    <row r="6873" ht="15.75" customFormat="1" customHeight="1" s="41">
      <c r="B6873" s="416" t="inlineStr">
        <is>
          <t>S99900075</t>
        </is>
      </c>
      <c r="C6873" s="417" t="inlineStr">
        <is>
          <t>East Lothian 1</t>
        </is>
      </c>
      <c r="D6873" s="417" t="inlineStr">
        <is>
          <t>S12000010</t>
        </is>
      </c>
      <c r="E6873" s="417" t="inlineStr">
        <is>
          <t>East Lothian</t>
        </is>
      </c>
      <c r="F6873" s="417" t="inlineStr">
        <is>
          <t>Scotland</t>
        </is>
      </c>
      <c r="G6873" s="380" t="inlineStr">
        <is>
          <t>RT Rural</t>
        </is>
      </c>
      <c r="H6873" s="413" t="inlineStr">
        <is>
          <t>Rural</t>
        </is>
      </c>
    </row>
    <row r="6874" ht="15.75" customFormat="1" customHeight="1" s="41">
      <c r="B6874" s="416" t="inlineStr">
        <is>
          <t>S99900076</t>
        </is>
      </c>
      <c r="C6874" s="417" t="inlineStr">
        <is>
          <t>East Lothian 2</t>
        </is>
      </c>
      <c r="D6874" s="417" t="inlineStr">
        <is>
          <t>S12000010</t>
        </is>
      </c>
      <c r="E6874" s="417" t="inlineStr">
        <is>
          <t>East Lothian</t>
        </is>
      </c>
      <c r="F6874" s="417" t="inlineStr">
        <is>
          <t>Scotland</t>
        </is>
      </c>
      <c r="G6874" s="380" t="inlineStr">
        <is>
          <t>RT Rural</t>
        </is>
      </c>
      <c r="H6874" s="413" t="inlineStr">
        <is>
          <t>Rural</t>
        </is>
      </c>
    </row>
    <row r="6875" ht="15.75" customFormat="1" customHeight="1" s="41">
      <c r="B6875" s="416" t="inlineStr">
        <is>
          <t>S99900077</t>
        </is>
      </c>
      <c r="C6875" s="417" t="inlineStr">
        <is>
          <t>East Lothian 3</t>
        </is>
      </c>
      <c r="D6875" s="417" t="inlineStr">
        <is>
          <t>S12000010</t>
        </is>
      </c>
      <c r="E6875" s="417" t="inlineStr">
        <is>
          <t>East Lothian</t>
        </is>
      </c>
      <c r="F6875" s="417" t="inlineStr">
        <is>
          <t>Scotland</t>
        </is>
      </c>
      <c r="G6875" s="380" t="inlineStr">
        <is>
          <t>RT Rural</t>
        </is>
      </c>
      <c r="H6875" s="413" t="inlineStr">
        <is>
          <t>Rural</t>
        </is>
      </c>
    </row>
    <row r="6876" ht="15.75" customFormat="1" customHeight="1" s="41">
      <c r="B6876" s="416" t="inlineStr">
        <is>
          <t>S99900078</t>
        </is>
      </c>
      <c r="C6876" s="417" t="inlineStr">
        <is>
          <t>East Lothian 4</t>
        </is>
      </c>
      <c r="D6876" s="417" t="inlineStr">
        <is>
          <t>S12000010</t>
        </is>
      </c>
      <c r="E6876" s="417" t="inlineStr">
        <is>
          <t>East Lothian</t>
        </is>
      </c>
      <c r="F6876" s="417" t="inlineStr">
        <is>
          <t>Scotland</t>
        </is>
      </c>
      <c r="G6876" s="380" t="inlineStr">
        <is>
          <t>RT Rural</t>
        </is>
      </c>
      <c r="H6876" s="413" t="inlineStr">
        <is>
          <t>Rural</t>
        </is>
      </c>
    </row>
    <row r="6877" ht="15.75" customFormat="1" customHeight="1" s="41">
      <c r="B6877" s="416" t="inlineStr">
        <is>
          <t>S99900079</t>
        </is>
      </c>
      <c r="C6877" s="417" t="inlineStr">
        <is>
          <t>East Lothian 5</t>
        </is>
      </c>
      <c r="D6877" s="417" t="inlineStr">
        <is>
          <t>S12000010</t>
        </is>
      </c>
      <c r="E6877" s="417" t="inlineStr">
        <is>
          <t>East Lothian</t>
        </is>
      </c>
      <c r="F6877" s="417" t="inlineStr">
        <is>
          <t>Scotland</t>
        </is>
      </c>
      <c r="G6877" s="380" t="inlineStr">
        <is>
          <t>RT Rural</t>
        </is>
      </c>
      <c r="H6877" s="413" t="inlineStr">
        <is>
          <t>Rural</t>
        </is>
      </c>
    </row>
    <row r="6878" ht="15.75" customFormat="1" customHeight="1" s="41">
      <c r="B6878" s="416" t="inlineStr">
        <is>
          <t>S99900080</t>
        </is>
      </c>
      <c r="C6878" s="417" t="inlineStr">
        <is>
          <t>East Lothian 6</t>
        </is>
      </c>
      <c r="D6878" s="417" t="inlineStr">
        <is>
          <t>S12000010</t>
        </is>
      </c>
      <c r="E6878" s="417" t="inlineStr">
        <is>
          <t>East Lothian</t>
        </is>
      </c>
      <c r="F6878" s="417" t="inlineStr">
        <is>
          <t>Scotland</t>
        </is>
      </c>
      <c r="G6878" s="380" t="inlineStr">
        <is>
          <t>RT Rural</t>
        </is>
      </c>
      <c r="H6878" s="413" t="inlineStr">
        <is>
          <t>Rural</t>
        </is>
      </c>
    </row>
    <row r="6879" ht="15.75" customFormat="1" customHeight="1" s="41">
      <c r="B6879" s="416" t="inlineStr">
        <is>
          <t>S99900081</t>
        </is>
      </c>
      <c r="C6879" s="417" t="inlineStr">
        <is>
          <t>East Renfrewshire 1</t>
        </is>
      </c>
      <c r="D6879" s="417" t="inlineStr">
        <is>
          <t>S12000011</t>
        </is>
      </c>
      <c r="E6879" s="417" t="inlineStr">
        <is>
          <t>East Renfrewshire</t>
        </is>
      </c>
      <c r="F6879" s="417" t="inlineStr">
        <is>
          <t>Scotland</t>
        </is>
      </c>
      <c r="G6879" s="380" t="inlineStr">
        <is>
          <t>RT Urban Small</t>
        </is>
      </c>
      <c r="H6879" s="413" t="inlineStr">
        <is>
          <t>Other Urban</t>
        </is>
      </c>
    </row>
    <row r="6880" ht="15.75" customFormat="1" customHeight="1" s="41">
      <c r="B6880" s="416" t="inlineStr">
        <is>
          <t>S99900082</t>
        </is>
      </c>
      <c r="C6880" s="417" t="inlineStr">
        <is>
          <t>East Renfrewshire 2</t>
        </is>
      </c>
      <c r="D6880" s="417" t="inlineStr">
        <is>
          <t>S12000011</t>
        </is>
      </c>
      <c r="E6880" s="417" t="inlineStr">
        <is>
          <t>East Renfrewshire</t>
        </is>
      </c>
      <c r="F6880" s="417" t="inlineStr">
        <is>
          <t>Scotland</t>
        </is>
      </c>
      <c r="G6880" s="380" t="inlineStr">
        <is>
          <t>RT Outer Conurbation</t>
        </is>
      </c>
      <c r="H6880" s="413" t="inlineStr">
        <is>
          <t>Inner and Outer Conurbation</t>
        </is>
      </c>
    </row>
    <row r="6881" ht="15.75" customFormat="1" customHeight="1" s="41">
      <c r="B6881" s="416" t="inlineStr">
        <is>
          <t>S99900083</t>
        </is>
      </c>
      <c r="C6881" s="417" t="inlineStr">
        <is>
          <t>East Renfrewshire 3</t>
        </is>
      </c>
      <c r="D6881" s="417" t="inlineStr">
        <is>
          <t>S12000011</t>
        </is>
      </c>
      <c r="E6881" s="417" t="inlineStr">
        <is>
          <t>East Renfrewshire</t>
        </is>
      </c>
      <c r="F6881" s="417" t="inlineStr">
        <is>
          <t>Scotland</t>
        </is>
      </c>
      <c r="G6881" s="380" t="inlineStr">
        <is>
          <t>RT Urban Small</t>
        </is>
      </c>
      <c r="H6881" s="413" t="inlineStr">
        <is>
          <t>Other Urban</t>
        </is>
      </c>
    </row>
    <row r="6882" ht="15.75" customFormat="1" customHeight="1" s="41">
      <c r="B6882" s="416" t="inlineStr">
        <is>
          <t>S99900084</t>
        </is>
      </c>
      <c r="C6882" s="417" t="inlineStr">
        <is>
          <t>East Renfrewshire 4</t>
        </is>
      </c>
      <c r="D6882" s="417" t="inlineStr">
        <is>
          <t>S12000011</t>
        </is>
      </c>
      <c r="E6882" s="417" t="inlineStr">
        <is>
          <t>East Renfrewshire</t>
        </is>
      </c>
      <c r="F6882" s="417" t="inlineStr">
        <is>
          <t>Scotland</t>
        </is>
      </c>
      <c r="G6882" s="380" t="inlineStr">
        <is>
          <t>RT Outer Conurbation</t>
        </is>
      </c>
      <c r="H6882" s="413" t="inlineStr">
        <is>
          <t>Inner and Outer Conurbation</t>
        </is>
      </c>
    </row>
    <row r="6883" ht="15.75" customFormat="1" customHeight="1" s="41">
      <c r="B6883" s="416" t="inlineStr">
        <is>
          <t>S99900085</t>
        </is>
      </c>
      <c r="C6883" s="417" t="inlineStr">
        <is>
          <t>East Renfrewshire 5</t>
        </is>
      </c>
      <c r="D6883" s="417" t="inlineStr">
        <is>
          <t>S12000011</t>
        </is>
      </c>
      <c r="E6883" s="417" t="inlineStr">
        <is>
          <t>East Renfrewshire</t>
        </is>
      </c>
      <c r="F6883" s="417" t="inlineStr">
        <is>
          <t>Scotland</t>
        </is>
      </c>
      <c r="G6883" s="380" t="inlineStr">
        <is>
          <t>RT Urban Small</t>
        </is>
      </c>
      <c r="H6883" s="413" t="inlineStr">
        <is>
          <t>Other Urban</t>
        </is>
      </c>
    </row>
    <row r="6884" ht="15.75" customFormat="1" customHeight="1" s="41">
      <c r="B6884" s="416" t="inlineStr">
        <is>
          <t>S99900086</t>
        </is>
      </c>
      <c r="C6884" s="417" t="inlineStr">
        <is>
          <t>City of Edinburgh 1</t>
        </is>
      </c>
      <c r="D6884" s="417" t="inlineStr">
        <is>
          <t>S12000036</t>
        </is>
      </c>
      <c r="E6884" s="417" t="inlineStr">
        <is>
          <t>City of Edinburgh</t>
        </is>
      </c>
      <c r="F6884" s="417" t="inlineStr">
        <is>
          <t>Scotland</t>
        </is>
      </c>
      <c r="G6884" s="380" t="inlineStr">
        <is>
          <t>RT Rural</t>
        </is>
      </c>
      <c r="H6884" s="413" t="inlineStr">
        <is>
          <t>Rural</t>
        </is>
      </c>
    </row>
    <row r="6885" ht="15.75" customFormat="1" customHeight="1" s="41">
      <c r="B6885" s="416" t="inlineStr">
        <is>
          <t>S99900087</t>
        </is>
      </c>
      <c r="C6885" s="417" t="inlineStr">
        <is>
          <t>City of Edinburgh 2</t>
        </is>
      </c>
      <c r="D6885" s="417" t="inlineStr">
        <is>
          <t>S12000036</t>
        </is>
      </c>
      <c r="E6885" s="417" t="inlineStr">
        <is>
          <t>City of Edinburgh</t>
        </is>
      </c>
      <c r="F6885" s="417" t="inlineStr">
        <is>
          <t>Scotland</t>
        </is>
      </c>
      <c r="G6885" s="380" t="inlineStr">
        <is>
          <t>RT Rural</t>
        </is>
      </c>
      <c r="H6885" s="413" t="inlineStr">
        <is>
          <t>Rural</t>
        </is>
      </c>
    </row>
    <row r="6886" ht="15.75" customFormat="1" customHeight="1" s="41">
      <c r="B6886" s="416" t="inlineStr">
        <is>
          <t>S99900088</t>
        </is>
      </c>
      <c r="C6886" s="417" t="inlineStr">
        <is>
          <t>City of Edinburgh 3</t>
        </is>
      </c>
      <c r="D6886" s="417" t="inlineStr">
        <is>
          <t>S12000036</t>
        </is>
      </c>
      <c r="E6886" s="417" t="inlineStr">
        <is>
          <t>City of Edinburgh</t>
        </is>
      </c>
      <c r="F6886" s="417" t="inlineStr">
        <is>
          <t>Scotland</t>
        </is>
      </c>
      <c r="G6886" s="380" t="inlineStr">
        <is>
          <t>RT Rural</t>
        </is>
      </c>
      <c r="H6886" s="413" t="inlineStr">
        <is>
          <t>Rural</t>
        </is>
      </c>
    </row>
    <row r="6887" ht="15.75" customFormat="1" customHeight="1" s="41">
      <c r="B6887" s="416" t="inlineStr">
        <is>
          <t>S99900089</t>
        </is>
      </c>
      <c r="C6887" s="417" t="inlineStr">
        <is>
          <t>City of Edinburgh 4</t>
        </is>
      </c>
      <c r="D6887" s="417" t="inlineStr">
        <is>
          <t>S12000036</t>
        </is>
      </c>
      <c r="E6887" s="417" t="inlineStr">
        <is>
          <t>City of Edinburgh</t>
        </is>
      </c>
      <c r="F6887" s="417" t="inlineStr">
        <is>
          <t>Scotland</t>
        </is>
      </c>
      <c r="G6887" s="380" t="inlineStr">
        <is>
          <t>RT Urban Big</t>
        </is>
      </c>
      <c r="H6887" s="413" t="inlineStr">
        <is>
          <t>Other Urban</t>
        </is>
      </c>
    </row>
    <row r="6888" ht="15.75" customFormat="1" customHeight="1" s="41">
      <c r="B6888" s="416" t="inlineStr">
        <is>
          <t>S99900090</t>
        </is>
      </c>
      <c r="C6888" s="417" t="inlineStr">
        <is>
          <t>Falkirk 1</t>
        </is>
      </c>
      <c r="D6888" s="417" t="inlineStr">
        <is>
          <t>S12000014</t>
        </is>
      </c>
      <c r="E6888" s="417" t="inlineStr">
        <is>
          <t>Falkirk</t>
        </is>
      </c>
      <c r="F6888" s="417" t="inlineStr">
        <is>
          <t>Scotland</t>
        </is>
      </c>
      <c r="G6888" s="380" t="inlineStr">
        <is>
          <t>RT Urban Medium</t>
        </is>
      </c>
      <c r="H6888" s="413" t="inlineStr">
        <is>
          <t>Other Urban</t>
        </is>
      </c>
    </row>
    <row r="6889" ht="15.75" customFormat="1" customHeight="1" s="41">
      <c r="B6889" s="416" t="inlineStr">
        <is>
          <t>S99900091</t>
        </is>
      </c>
      <c r="C6889" s="417" t="inlineStr">
        <is>
          <t>Falkirk 2</t>
        </is>
      </c>
      <c r="D6889" s="417" t="inlineStr">
        <is>
          <t>S12000014</t>
        </is>
      </c>
      <c r="E6889" s="417" t="inlineStr">
        <is>
          <t>Falkirk</t>
        </is>
      </c>
      <c r="F6889" s="417" t="inlineStr">
        <is>
          <t>Scotland</t>
        </is>
      </c>
      <c r="G6889" s="380" t="inlineStr">
        <is>
          <t>RT Urban Small</t>
        </is>
      </c>
      <c r="H6889" s="413" t="inlineStr">
        <is>
          <t>Other Urban</t>
        </is>
      </c>
    </row>
    <row r="6890" ht="15.75" customFormat="1" customHeight="1" s="41">
      <c r="B6890" s="416" t="inlineStr">
        <is>
          <t>S99900092</t>
        </is>
      </c>
      <c r="C6890" s="417" t="inlineStr">
        <is>
          <t>Falkirk 3</t>
        </is>
      </c>
      <c r="D6890" s="417" t="inlineStr">
        <is>
          <t>S12000014</t>
        </is>
      </c>
      <c r="E6890" s="417" t="inlineStr">
        <is>
          <t>Falkirk</t>
        </is>
      </c>
      <c r="F6890" s="417" t="inlineStr">
        <is>
          <t>Scotland</t>
        </is>
      </c>
      <c r="G6890" s="380" t="inlineStr">
        <is>
          <t>RT Urban Medium</t>
        </is>
      </c>
      <c r="H6890" s="413" t="inlineStr">
        <is>
          <t>Other Urban</t>
        </is>
      </c>
    </row>
    <row r="6891" ht="15.75" customFormat="1" customHeight="1" s="41">
      <c r="B6891" s="416" t="inlineStr">
        <is>
          <t>S99900093</t>
        </is>
      </c>
      <c r="C6891" s="417" t="inlineStr">
        <is>
          <t>Falkirk 4</t>
        </is>
      </c>
      <c r="D6891" s="417" t="inlineStr">
        <is>
          <t>S12000014</t>
        </is>
      </c>
      <c r="E6891" s="417" t="inlineStr">
        <is>
          <t>Falkirk</t>
        </is>
      </c>
      <c r="F6891" s="417" t="inlineStr">
        <is>
          <t>Scotland</t>
        </is>
      </c>
      <c r="G6891" s="380" t="inlineStr">
        <is>
          <t>RT Urban Small</t>
        </is>
      </c>
      <c r="H6891" s="413" t="inlineStr">
        <is>
          <t>Other Urban</t>
        </is>
      </c>
    </row>
    <row r="6892" ht="15.75" customFormat="1" customHeight="1" s="41">
      <c r="B6892" s="416" t="inlineStr">
        <is>
          <t>S99900094</t>
        </is>
      </c>
      <c r="C6892" s="417" t="inlineStr">
        <is>
          <t>Falkirk 5</t>
        </is>
      </c>
      <c r="D6892" s="417" t="inlineStr">
        <is>
          <t>S12000014</t>
        </is>
      </c>
      <c r="E6892" s="417" t="inlineStr">
        <is>
          <t>Falkirk</t>
        </is>
      </c>
      <c r="F6892" s="417" t="inlineStr">
        <is>
          <t>Scotland</t>
        </is>
      </c>
      <c r="G6892" s="380" t="inlineStr">
        <is>
          <t>RT Rural</t>
        </is>
      </c>
      <c r="H6892" s="413" t="inlineStr">
        <is>
          <t>Rural</t>
        </is>
      </c>
    </row>
    <row r="6893" ht="15.75" customFormat="1" customHeight="1" s="41">
      <c r="B6893" s="416" t="inlineStr">
        <is>
          <t>S99900095</t>
        </is>
      </c>
      <c r="C6893" s="417" t="inlineStr">
        <is>
          <t>Falkirk 6</t>
        </is>
      </c>
      <c r="D6893" s="417" t="inlineStr">
        <is>
          <t>S12000014</t>
        </is>
      </c>
      <c r="E6893" s="417" t="inlineStr">
        <is>
          <t>Falkirk</t>
        </is>
      </c>
      <c r="F6893" s="417" t="inlineStr">
        <is>
          <t>Scotland</t>
        </is>
      </c>
      <c r="G6893" s="380" t="inlineStr">
        <is>
          <t>RT Urban Medium</t>
        </is>
      </c>
      <c r="H6893" s="413" t="inlineStr">
        <is>
          <t>Other Urban</t>
        </is>
      </c>
    </row>
    <row r="6894" ht="15.75" customFormat="1" customHeight="1" s="41">
      <c r="B6894" s="416" t="inlineStr">
        <is>
          <t>S99900096</t>
        </is>
      </c>
      <c r="C6894" s="417" t="inlineStr">
        <is>
          <t>Falkirk 7</t>
        </is>
      </c>
      <c r="D6894" s="417" t="inlineStr">
        <is>
          <t>S12000014</t>
        </is>
      </c>
      <c r="E6894" s="417" t="inlineStr">
        <is>
          <t>Falkirk</t>
        </is>
      </c>
      <c r="F6894" s="417" t="inlineStr">
        <is>
          <t>Scotland</t>
        </is>
      </c>
      <c r="G6894" s="380" t="inlineStr">
        <is>
          <t>RT Urban Small</t>
        </is>
      </c>
      <c r="H6894" s="413" t="inlineStr">
        <is>
          <t>Other Urban</t>
        </is>
      </c>
    </row>
    <row r="6895" ht="15.75" customFormat="1" customHeight="1" s="41">
      <c r="B6895" s="416" t="inlineStr">
        <is>
          <t>S99900097</t>
        </is>
      </c>
      <c r="C6895" s="417" t="inlineStr">
        <is>
          <t>Fife 1</t>
        </is>
      </c>
      <c r="D6895" s="417" t="inlineStr">
        <is>
          <t>S12000015</t>
        </is>
      </c>
      <c r="E6895" s="417" t="inlineStr">
        <is>
          <t>Fife</t>
        </is>
      </c>
      <c r="F6895" s="417" t="inlineStr">
        <is>
          <t>Scotland</t>
        </is>
      </c>
      <c r="G6895" s="380" t="inlineStr">
        <is>
          <t>RT Rural</t>
        </is>
      </c>
      <c r="H6895" s="413" t="inlineStr">
        <is>
          <t>Rural</t>
        </is>
      </c>
    </row>
    <row r="6896" ht="15.75" customFormat="1" customHeight="1" s="41">
      <c r="B6896" s="416" t="inlineStr">
        <is>
          <t>S99900098</t>
        </is>
      </c>
      <c r="C6896" s="417" t="inlineStr">
        <is>
          <t>Fife 2</t>
        </is>
      </c>
      <c r="D6896" s="417" t="inlineStr">
        <is>
          <t>S12000015</t>
        </is>
      </c>
      <c r="E6896" s="417" t="inlineStr">
        <is>
          <t>Fife</t>
        </is>
      </c>
      <c r="F6896" s="417" t="inlineStr">
        <is>
          <t>Scotland</t>
        </is>
      </c>
      <c r="G6896" s="380" t="inlineStr">
        <is>
          <t>RT Rural</t>
        </is>
      </c>
      <c r="H6896" s="413" t="inlineStr">
        <is>
          <t>Rural</t>
        </is>
      </c>
    </row>
    <row r="6897" ht="15.75" customFormat="1" customHeight="1" s="41">
      <c r="B6897" s="416" t="inlineStr">
        <is>
          <t>S99900099</t>
        </is>
      </c>
      <c r="C6897" s="417" t="inlineStr">
        <is>
          <t>Fife 3</t>
        </is>
      </c>
      <c r="D6897" s="417" t="inlineStr">
        <is>
          <t>S12000015</t>
        </is>
      </c>
      <c r="E6897" s="417" t="inlineStr">
        <is>
          <t>Fife</t>
        </is>
      </c>
      <c r="F6897" s="417" t="inlineStr">
        <is>
          <t>Scotland</t>
        </is>
      </c>
      <c r="G6897" s="380" t="inlineStr">
        <is>
          <t>RT Rural</t>
        </is>
      </c>
      <c r="H6897" s="413" t="inlineStr">
        <is>
          <t>Rural</t>
        </is>
      </c>
    </row>
    <row r="6898" ht="15.75" customFormat="1" customHeight="1" s="41">
      <c r="B6898" s="416" t="inlineStr">
        <is>
          <t>S99900100</t>
        </is>
      </c>
      <c r="C6898" s="417" t="inlineStr">
        <is>
          <t>Fife 4</t>
        </is>
      </c>
      <c r="D6898" s="417" t="inlineStr">
        <is>
          <t>S12000015</t>
        </is>
      </c>
      <c r="E6898" s="417" t="inlineStr">
        <is>
          <t>Fife</t>
        </is>
      </c>
      <c r="F6898" s="417" t="inlineStr">
        <is>
          <t>Scotland</t>
        </is>
      </c>
      <c r="G6898" s="380" t="inlineStr">
        <is>
          <t>RT Urban Medium</t>
        </is>
      </c>
      <c r="H6898" s="413" t="inlineStr">
        <is>
          <t>Other Urban</t>
        </is>
      </c>
    </row>
    <row r="6899" ht="15.75" customFormat="1" customHeight="1" s="41">
      <c r="B6899" s="416" t="inlineStr">
        <is>
          <t>S99900101</t>
        </is>
      </c>
      <c r="C6899" s="417" t="inlineStr">
        <is>
          <t>Fife 5</t>
        </is>
      </c>
      <c r="D6899" s="417" t="inlineStr">
        <is>
          <t>S12000015</t>
        </is>
      </c>
      <c r="E6899" s="417" t="inlineStr">
        <is>
          <t>Fife</t>
        </is>
      </c>
      <c r="F6899" s="417" t="inlineStr">
        <is>
          <t>Scotland</t>
        </is>
      </c>
      <c r="G6899" s="380" t="inlineStr">
        <is>
          <t>RT Rural</t>
        </is>
      </c>
      <c r="H6899" s="413" t="inlineStr">
        <is>
          <t>Rural</t>
        </is>
      </c>
    </row>
    <row r="6900" ht="15.75" customFormat="1" customHeight="1" s="41">
      <c r="B6900" s="416" t="inlineStr">
        <is>
          <t>S99900102</t>
        </is>
      </c>
      <c r="C6900" s="417" t="inlineStr">
        <is>
          <t>Fife 6</t>
        </is>
      </c>
      <c r="D6900" s="417" t="inlineStr">
        <is>
          <t>S12000015</t>
        </is>
      </c>
      <c r="E6900" s="417" t="inlineStr">
        <is>
          <t>Fife</t>
        </is>
      </c>
      <c r="F6900" s="417" t="inlineStr">
        <is>
          <t>Scotland</t>
        </is>
      </c>
      <c r="G6900" s="380" t="inlineStr">
        <is>
          <t>RT Urban Medium</t>
        </is>
      </c>
      <c r="H6900" s="413" t="inlineStr">
        <is>
          <t>Other Urban</t>
        </is>
      </c>
    </row>
    <row r="6901" ht="15.75" customFormat="1" customHeight="1" s="41">
      <c r="B6901" s="416" t="inlineStr">
        <is>
          <t>S99900103</t>
        </is>
      </c>
      <c r="C6901" s="417" t="inlineStr">
        <is>
          <t>Fife 7</t>
        </is>
      </c>
      <c r="D6901" s="417" t="inlineStr">
        <is>
          <t>S12000015</t>
        </is>
      </c>
      <c r="E6901" s="417" t="inlineStr">
        <is>
          <t>Fife</t>
        </is>
      </c>
      <c r="F6901" s="417" t="inlineStr">
        <is>
          <t>Scotland</t>
        </is>
      </c>
      <c r="G6901" s="380" t="inlineStr">
        <is>
          <t>RT Rural</t>
        </is>
      </c>
      <c r="H6901" s="413" t="inlineStr">
        <is>
          <t>Rural</t>
        </is>
      </c>
    </row>
    <row r="6902" ht="15.75" customFormat="1" customHeight="1" s="41">
      <c r="B6902" s="416" t="inlineStr">
        <is>
          <t>S99900104</t>
        </is>
      </c>
      <c r="C6902" s="417" t="inlineStr">
        <is>
          <t>Fife 8</t>
        </is>
      </c>
      <c r="D6902" s="417" t="inlineStr">
        <is>
          <t>S12000015</t>
        </is>
      </c>
      <c r="E6902" s="417" t="inlineStr">
        <is>
          <t>Fife</t>
        </is>
      </c>
      <c r="F6902" s="417" t="inlineStr">
        <is>
          <t>Scotland</t>
        </is>
      </c>
      <c r="G6902" s="380" t="inlineStr">
        <is>
          <t>RT Rural</t>
        </is>
      </c>
      <c r="H6902" s="413" t="inlineStr">
        <is>
          <t>Rural</t>
        </is>
      </c>
    </row>
    <row r="6903" ht="15.75" customFormat="1" customHeight="1" s="41">
      <c r="B6903" s="416" t="inlineStr">
        <is>
          <t>S99900105</t>
        </is>
      </c>
      <c r="C6903" s="417" t="inlineStr">
        <is>
          <t>Fife 9</t>
        </is>
      </c>
      <c r="D6903" s="417" t="inlineStr">
        <is>
          <t>S12000015</t>
        </is>
      </c>
      <c r="E6903" s="417" t="inlineStr">
        <is>
          <t>Fife</t>
        </is>
      </c>
      <c r="F6903" s="417" t="inlineStr">
        <is>
          <t>Scotland</t>
        </is>
      </c>
      <c r="G6903" s="380" t="inlineStr">
        <is>
          <t>RT Rural</t>
        </is>
      </c>
      <c r="H6903" s="413" t="inlineStr">
        <is>
          <t>Rural</t>
        </is>
      </c>
    </row>
    <row r="6904" ht="15.75" customFormat="1" customHeight="1" s="41">
      <c r="B6904" s="416" t="inlineStr">
        <is>
          <t>S99900106</t>
        </is>
      </c>
      <c r="C6904" s="417" t="inlineStr">
        <is>
          <t>Fife 10</t>
        </is>
      </c>
      <c r="D6904" s="417" t="inlineStr">
        <is>
          <t>S12000015</t>
        </is>
      </c>
      <c r="E6904" s="417" t="inlineStr">
        <is>
          <t>Fife</t>
        </is>
      </c>
      <c r="F6904" s="417" t="inlineStr">
        <is>
          <t>Scotland</t>
        </is>
      </c>
      <c r="G6904" s="380" t="inlineStr">
        <is>
          <t>RT Rural</t>
        </is>
      </c>
      <c r="H6904" s="413" t="inlineStr">
        <is>
          <t>Rural</t>
        </is>
      </c>
    </row>
    <row r="6905" ht="15.75" customFormat="1" customHeight="1" s="41">
      <c r="B6905" s="416" t="inlineStr">
        <is>
          <t>S99900107</t>
        </is>
      </c>
      <c r="C6905" s="417" t="inlineStr">
        <is>
          <t>Fife 11</t>
        </is>
      </c>
      <c r="D6905" s="417" t="inlineStr">
        <is>
          <t>S12000015</t>
        </is>
      </c>
      <c r="E6905" s="417" t="inlineStr">
        <is>
          <t>Fife</t>
        </is>
      </c>
      <c r="F6905" s="417" t="inlineStr">
        <is>
          <t>Scotland</t>
        </is>
      </c>
      <c r="G6905" s="380" t="inlineStr">
        <is>
          <t>RT Urban Medium</t>
        </is>
      </c>
      <c r="H6905" s="413" t="inlineStr">
        <is>
          <t>Other Urban</t>
        </is>
      </c>
    </row>
    <row r="6906" ht="15.75" customFormat="1" customHeight="1" s="41">
      <c r="B6906" s="416" t="inlineStr">
        <is>
          <t>S99900108</t>
        </is>
      </c>
      <c r="C6906" s="417" t="inlineStr">
        <is>
          <t>Fife 12</t>
        </is>
      </c>
      <c r="D6906" s="417" t="inlineStr">
        <is>
          <t>S12000015</t>
        </is>
      </c>
      <c r="E6906" s="417" t="inlineStr">
        <is>
          <t>Fife</t>
        </is>
      </c>
      <c r="F6906" s="417" t="inlineStr">
        <is>
          <t>Scotland</t>
        </is>
      </c>
      <c r="G6906" s="380" t="inlineStr">
        <is>
          <t>RT Urban Small</t>
        </is>
      </c>
      <c r="H6906" s="413" t="inlineStr">
        <is>
          <t>Other Urban</t>
        </is>
      </c>
    </row>
    <row r="6907" ht="15.75" customFormat="1" customHeight="1" s="41">
      <c r="B6907" s="416" t="inlineStr">
        <is>
          <t>S99900109</t>
        </is>
      </c>
      <c r="C6907" s="417" t="inlineStr">
        <is>
          <t>Fife 13</t>
        </is>
      </c>
      <c r="D6907" s="417" t="inlineStr">
        <is>
          <t>S12000015</t>
        </is>
      </c>
      <c r="E6907" s="417" t="inlineStr">
        <is>
          <t>Fife</t>
        </is>
      </c>
      <c r="F6907" s="417" t="inlineStr">
        <is>
          <t>Scotland</t>
        </is>
      </c>
      <c r="G6907" s="380" t="inlineStr">
        <is>
          <t>RT Rural</t>
        </is>
      </c>
      <c r="H6907" s="413" t="inlineStr">
        <is>
          <t>Rural</t>
        </is>
      </c>
    </row>
    <row r="6908" ht="15.75" customFormat="1" customHeight="1" s="41">
      <c r="B6908" s="416" t="inlineStr">
        <is>
          <t>S99900110</t>
        </is>
      </c>
      <c r="C6908" s="417" t="inlineStr">
        <is>
          <t>Fife 14</t>
        </is>
      </c>
      <c r="D6908" s="417" t="inlineStr">
        <is>
          <t>S12000015</t>
        </is>
      </c>
      <c r="E6908" s="417" t="inlineStr">
        <is>
          <t>Fife</t>
        </is>
      </c>
      <c r="F6908" s="417" t="inlineStr">
        <is>
          <t>Scotland</t>
        </is>
      </c>
      <c r="G6908" s="380" t="inlineStr">
        <is>
          <t>RT Rural</t>
        </is>
      </c>
      <c r="H6908" s="413" t="inlineStr">
        <is>
          <t>Rural</t>
        </is>
      </c>
    </row>
    <row r="6909" ht="15.75" customFormat="1" customHeight="1" s="41">
      <c r="B6909" s="416" t="inlineStr">
        <is>
          <t>S99900111</t>
        </is>
      </c>
      <c r="C6909" s="417" t="inlineStr">
        <is>
          <t>Fife 15</t>
        </is>
      </c>
      <c r="D6909" s="417" t="inlineStr">
        <is>
          <t>S12000015</t>
        </is>
      </c>
      <c r="E6909" s="417" t="inlineStr">
        <is>
          <t>Fife</t>
        </is>
      </c>
      <c r="F6909" s="417" t="inlineStr">
        <is>
          <t>Scotland</t>
        </is>
      </c>
      <c r="G6909" s="380" t="inlineStr">
        <is>
          <t>RT Urban Medium</t>
        </is>
      </c>
      <c r="H6909" s="413" t="inlineStr">
        <is>
          <t>Other Urban</t>
        </is>
      </c>
    </row>
    <row r="6910" ht="15.75" customFormat="1" customHeight="1" s="41">
      <c r="B6910" s="416" t="inlineStr">
        <is>
          <t>S99900112</t>
        </is>
      </c>
      <c r="C6910" s="417" t="inlineStr">
        <is>
          <t>Fife 16</t>
        </is>
      </c>
      <c r="D6910" s="417" t="inlineStr">
        <is>
          <t>S12000015</t>
        </is>
      </c>
      <c r="E6910" s="417" t="inlineStr">
        <is>
          <t>Fife</t>
        </is>
      </c>
      <c r="F6910" s="417" t="inlineStr">
        <is>
          <t>Scotland</t>
        </is>
      </c>
      <c r="G6910" s="380" t="inlineStr">
        <is>
          <t>RT Rural</t>
        </is>
      </c>
      <c r="H6910" s="413" t="inlineStr">
        <is>
          <t>Rural</t>
        </is>
      </c>
    </row>
    <row r="6911" ht="15.75" customFormat="1" customHeight="1" s="41">
      <c r="B6911" s="416" t="inlineStr">
        <is>
          <t>S99900113</t>
        </is>
      </c>
      <c r="C6911" s="417" t="inlineStr">
        <is>
          <t>Fife 17</t>
        </is>
      </c>
      <c r="D6911" s="417" t="inlineStr">
        <is>
          <t>S12000015</t>
        </is>
      </c>
      <c r="E6911" s="417" t="inlineStr">
        <is>
          <t>Fife</t>
        </is>
      </c>
      <c r="F6911" s="417" t="inlineStr">
        <is>
          <t>Scotland</t>
        </is>
      </c>
      <c r="G6911" s="380" t="inlineStr">
        <is>
          <t>RT Rural</t>
        </is>
      </c>
      <c r="H6911" s="413" t="inlineStr">
        <is>
          <t>Rural</t>
        </is>
      </c>
    </row>
    <row r="6912" ht="15.75" customFormat="1" customHeight="1" s="41">
      <c r="B6912" s="416" t="inlineStr">
        <is>
          <t>S99900114</t>
        </is>
      </c>
      <c r="C6912" s="417" t="inlineStr">
        <is>
          <t>Fife 18</t>
        </is>
      </c>
      <c r="D6912" s="417" t="inlineStr">
        <is>
          <t>S12000015</t>
        </is>
      </c>
      <c r="E6912" s="417" t="inlineStr">
        <is>
          <t>Fife</t>
        </is>
      </c>
      <c r="F6912" s="417" t="inlineStr">
        <is>
          <t>Scotland</t>
        </is>
      </c>
      <c r="G6912" s="380" t="inlineStr">
        <is>
          <t>RT Urban Medium</t>
        </is>
      </c>
      <c r="H6912" s="413" t="inlineStr">
        <is>
          <t>Other Urban</t>
        </is>
      </c>
    </row>
    <row r="6913" ht="15.75" customFormat="1" customHeight="1" s="41">
      <c r="B6913" s="416" t="inlineStr">
        <is>
          <t>S99900115</t>
        </is>
      </c>
      <c r="C6913" s="417" t="inlineStr">
        <is>
          <t>Fife 19</t>
        </is>
      </c>
      <c r="D6913" s="417" t="inlineStr">
        <is>
          <t>S12000015</t>
        </is>
      </c>
      <c r="E6913" s="417" t="inlineStr">
        <is>
          <t>Fife</t>
        </is>
      </c>
      <c r="F6913" s="417" t="inlineStr">
        <is>
          <t>Scotland</t>
        </is>
      </c>
      <c r="G6913" s="380" t="inlineStr">
        <is>
          <t>RT Urban Small</t>
        </is>
      </c>
      <c r="H6913" s="413" t="inlineStr">
        <is>
          <t>Other Urban</t>
        </is>
      </c>
    </row>
    <row r="6914" ht="15.75" customFormat="1" customHeight="1" s="41">
      <c r="B6914" s="416" t="inlineStr">
        <is>
          <t>S99900116</t>
        </is>
      </c>
      <c r="C6914" s="417" t="inlineStr">
        <is>
          <t>Highland 1</t>
        </is>
      </c>
      <c r="D6914" s="417" t="inlineStr">
        <is>
          <t>S12000017</t>
        </is>
      </c>
      <c r="E6914" s="417" t="inlineStr">
        <is>
          <t>Highland</t>
        </is>
      </c>
      <c r="F6914" s="417" t="inlineStr">
        <is>
          <t>Scotland</t>
        </is>
      </c>
      <c r="G6914" s="380" t="inlineStr">
        <is>
          <t>RT Rural</t>
        </is>
      </c>
      <c r="H6914" s="413" t="inlineStr">
        <is>
          <t>Rural</t>
        </is>
      </c>
    </row>
    <row r="6915" ht="15.75" customFormat="1" customHeight="1" s="41">
      <c r="B6915" s="416" t="inlineStr">
        <is>
          <t>S99900117</t>
        </is>
      </c>
      <c r="C6915" s="417" t="inlineStr">
        <is>
          <t>Highland 2</t>
        </is>
      </c>
      <c r="D6915" s="417" t="inlineStr">
        <is>
          <t>S12000017</t>
        </is>
      </c>
      <c r="E6915" s="417" t="inlineStr">
        <is>
          <t>Highland</t>
        </is>
      </c>
      <c r="F6915" s="417" t="inlineStr">
        <is>
          <t>Scotland</t>
        </is>
      </c>
      <c r="G6915" s="380" t="inlineStr">
        <is>
          <t>RT Rural</t>
        </is>
      </c>
      <c r="H6915" s="413" t="inlineStr">
        <is>
          <t>Rural</t>
        </is>
      </c>
    </row>
    <row r="6916" ht="15.75" customFormat="1" customHeight="1" s="41">
      <c r="B6916" s="416" t="inlineStr">
        <is>
          <t>S99900118</t>
        </is>
      </c>
      <c r="C6916" s="417" t="inlineStr">
        <is>
          <t>Highland 3</t>
        </is>
      </c>
      <c r="D6916" s="417" t="inlineStr">
        <is>
          <t>S12000017</t>
        </is>
      </c>
      <c r="E6916" s="417" t="inlineStr">
        <is>
          <t>Highland</t>
        </is>
      </c>
      <c r="F6916" s="417" t="inlineStr">
        <is>
          <t>Scotland</t>
        </is>
      </c>
      <c r="G6916" s="380" t="inlineStr">
        <is>
          <t>RT Rural</t>
        </is>
      </c>
      <c r="H6916" s="413" t="inlineStr">
        <is>
          <t>Rural</t>
        </is>
      </c>
    </row>
    <row r="6917" ht="15.75" customFormat="1" customHeight="1" s="41">
      <c r="B6917" s="416" t="inlineStr">
        <is>
          <t>S99900119</t>
        </is>
      </c>
      <c r="C6917" s="417" t="inlineStr">
        <is>
          <t>Highland 4</t>
        </is>
      </c>
      <c r="D6917" s="417" t="inlineStr">
        <is>
          <t>S12000017</t>
        </is>
      </c>
      <c r="E6917" s="417" t="inlineStr">
        <is>
          <t>Highland</t>
        </is>
      </c>
      <c r="F6917" s="417" t="inlineStr">
        <is>
          <t>Scotland</t>
        </is>
      </c>
      <c r="G6917" s="380" t="inlineStr">
        <is>
          <t>RT Rural</t>
        </is>
      </c>
      <c r="H6917" s="413" t="inlineStr">
        <is>
          <t>Rural</t>
        </is>
      </c>
    </row>
    <row r="6918" ht="15.75" customFormat="1" customHeight="1" s="41">
      <c r="B6918" s="416" t="inlineStr">
        <is>
          <t>S99900120</t>
        </is>
      </c>
      <c r="C6918" s="417" t="inlineStr">
        <is>
          <t>Highland 5</t>
        </is>
      </c>
      <c r="D6918" s="417" t="inlineStr">
        <is>
          <t>S12000017</t>
        </is>
      </c>
      <c r="E6918" s="417" t="inlineStr">
        <is>
          <t>Highland</t>
        </is>
      </c>
      <c r="F6918" s="417" t="inlineStr">
        <is>
          <t>Scotland</t>
        </is>
      </c>
      <c r="G6918" s="380" t="inlineStr">
        <is>
          <t>RT Rural</t>
        </is>
      </c>
      <c r="H6918" s="413" t="inlineStr">
        <is>
          <t>Rural</t>
        </is>
      </c>
    </row>
    <row r="6919" ht="15.75" customFormat="1" customHeight="1" s="41">
      <c r="B6919" s="416" t="inlineStr">
        <is>
          <t>S99900121</t>
        </is>
      </c>
      <c r="C6919" s="417" t="inlineStr">
        <is>
          <t>Highland 6</t>
        </is>
      </c>
      <c r="D6919" s="417" t="inlineStr">
        <is>
          <t>S12000017</t>
        </is>
      </c>
      <c r="E6919" s="417" t="inlineStr">
        <is>
          <t>Highland</t>
        </is>
      </c>
      <c r="F6919" s="417" t="inlineStr">
        <is>
          <t>Scotland</t>
        </is>
      </c>
      <c r="G6919" s="380" t="inlineStr">
        <is>
          <t>RT Rural</t>
        </is>
      </c>
      <c r="H6919" s="413" t="inlineStr">
        <is>
          <t>Rural</t>
        </is>
      </c>
    </row>
    <row r="6920" ht="15.75" customFormat="1" customHeight="1" s="41">
      <c r="B6920" s="416" t="inlineStr">
        <is>
          <t>S99900122</t>
        </is>
      </c>
      <c r="C6920" s="417" t="inlineStr">
        <is>
          <t>Highland 7</t>
        </is>
      </c>
      <c r="D6920" s="417" t="inlineStr">
        <is>
          <t>S12000017</t>
        </is>
      </c>
      <c r="E6920" s="417" t="inlineStr">
        <is>
          <t>Highland</t>
        </is>
      </c>
      <c r="F6920" s="417" t="inlineStr">
        <is>
          <t>Scotland</t>
        </is>
      </c>
      <c r="G6920" s="380" t="inlineStr">
        <is>
          <t>RT Rural</t>
        </is>
      </c>
      <c r="H6920" s="413" t="inlineStr">
        <is>
          <t>Rural</t>
        </is>
      </c>
    </row>
    <row r="6921" ht="15.75" customFormat="1" customHeight="1" s="41">
      <c r="B6921" s="416" t="inlineStr">
        <is>
          <t>S99900123</t>
        </is>
      </c>
      <c r="C6921" s="417" t="inlineStr">
        <is>
          <t>Highland 8</t>
        </is>
      </c>
      <c r="D6921" s="417" t="inlineStr">
        <is>
          <t>S12000017</t>
        </is>
      </c>
      <c r="E6921" s="417" t="inlineStr">
        <is>
          <t>Highland</t>
        </is>
      </c>
      <c r="F6921" s="417" t="inlineStr">
        <is>
          <t>Scotland</t>
        </is>
      </c>
      <c r="G6921" s="380" t="inlineStr">
        <is>
          <t>RT Rural</t>
        </is>
      </c>
      <c r="H6921" s="413" t="inlineStr">
        <is>
          <t>Rural</t>
        </is>
      </c>
    </row>
    <row r="6922" ht="15.75" customFormat="1" customHeight="1" s="41">
      <c r="B6922" s="416" t="inlineStr">
        <is>
          <t>S99900124</t>
        </is>
      </c>
      <c r="C6922" s="417" t="inlineStr">
        <is>
          <t>Highland 9</t>
        </is>
      </c>
      <c r="D6922" s="417" t="inlineStr">
        <is>
          <t>S12000017</t>
        </is>
      </c>
      <c r="E6922" s="417" t="inlineStr">
        <is>
          <t>Highland</t>
        </is>
      </c>
      <c r="F6922" s="417" t="inlineStr">
        <is>
          <t>Scotland</t>
        </is>
      </c>
      <c r="G6922" s="380" t="inlineStr">
        <is>
          <t>RT Urban Medium</t>
        </is>
      </c>
      <c r="H6922" s="413" t="inlineStr">
        <is>
          <t>Other Urban</t>
        </is>
      </c>
    </row>
    <row r="6923" ht="15.75" customFormat="1" customHeight="1" s="41">
      <c r="B6923" s="416" t="inlineStr">
        <is>
          <t>S99900125</t>
        </is>
      </c>
      <c r="C6923" s="417" t="inlineStr">
        <is>
          <t>Highland 10</t>
        </is>
      </c>
      <c r="D6923" s="417" t="inlineStr">
        <is>
          <t>S12000017</t>
        </is>
      </c>
      <c r="E6923" s="417" t="inlineStr">
        <is>
          <t>Highland</t>
        </is>
      </c>
      <c r="F6923" s="417" t="inlineStr">
        <is>
          <t>Scotland</t>
        </is>
      </c>
      <c r="G6923" s="380" t="inlineStr">
        <is>
          <t>RT Rural</t>
        </is>
      </c>
      <c r="H6923" s="413" t="inlineStr">
        <is>
          <t>Rural</t>
        </is>
      </c>
    </row>
    <row r="6924" ht="15.75" customFormat="1" customHeight="1" s="41">
      <c r="B6924" s="416" t="inlineStr">
        <is>
          <t>S99900126</t>
        </is>
      </c>
      <c r="C6924" s="417" t="inlineStr">
        <is>
          <t>Inverclyde 1</t>
        </is>
      </c>
      <c r="D6924" s="417" t="inlineStr">
        <is>
          <t>S12000018</t>
        </is>
      </c>
      <c r="E6924" s="417" t="inlineStr">
        <is>
          <t>Inverclyde</t>
        </is>
      </c>
      <c r="F6924" s="417" t="inlineStr">
        <is>
          <t>Scotland</t>
        </is>
      </c>
      <c r="G6924" s="380" t="inlineStr">
        <is>
          <t>RT Rural</t>
        </is>
      </c>
      <c r="H6924" s="413" t="inlineStr">
        <is>
          <t>Rural</t>
        </is>
      </c>
    </row>
    <row r="6925" ht="15.75" customFormat="1" customHeight="1" s="41">
      <c r="B6925" s="416" t="inlineStr">
        <is>
          <t>S99900127</t>
        </is>
      </c>
      <c r="C6925" s="417" t="inlineStr">
        <is>
          <t>Inverclyde 2</t>
        </is>
      </c>
      <c r="D6925" s="417" t="inlineStr">
        <is>
          <t>S12000018</t>
        </is>
      </c>
      <c r="E6925" s="417" t="inlineStr">
        <is>
          <t>Inverclyde</t>
        </is>
      </c>
      <c r="F6925" s="417" t="inlineStr">
        <is>
          <t>Scotland</t>
        </is>
      </c>
      <c r="G6925" s="380" t="inlineStr">
        <is>
          <t>RT Urban Medium</t>
        </is>
      </c>
      <c r="H6925" s="413" t="inlineStr">
        <is>
          <t>Other Urban</t>
        </is>
      </c>
    </row>
    <row r="6926" ht="15.75" customFormat="1" customHeight="1" s="41">
      <c r="B6926" s="416" t="inlineStr">
        <is>
          <t>S99900128</t>
        </is>
      </c>
      <c r="C6926" s="417" t="inlineStr">
        <is>
          <t>Inverclyde 3</t>
        </is>
      </c>
      <c r="D6926" s="417" t="inlineStr">
        <is>
          <t>S12000018</t>
        </is>
      </c>
      <c r="E6926" s="417" t="inlineStr">
        <is>
          <t>Inverclyde</t>
        </is>
      </c>
      <c r="F6926" s="417" t="inlineStr">
        <is>
          <t>Scotland</t>
        </is>
      </c>
      <c r="G6926" s="380" t="inlineStr">
        <is>
          <t>RT Rural</t>
        </is>
      </c>
      <c r="H6926" s="413" t="inlineStr">
        <is>
          <t>Rural</t>
        </is>
      </c>
    </row>
    <row r="6927" ht="15.75" customFormat="1" customHeight="1" s="41">
      <c r="B6927" s="416" t="inlineStr">
        <is>
          <t>S99900129</t>
        </is>
      </c>
      <c r="C6927" s="417" t="inlineStr">
        <is>
          <t>Inverclyde 4</t>
        </is>
      </c>
      <c r="D6927" s="417" t="inlineStr">
        <is>
          <t>S12000018</t>
        </is>
      </c>
      <c r="E6927" s="417" t="inlineStr">
        <is>
          <t>Inverclyde</t>
        </is>
      </c>
      <c r="F6927" s="417" t="inlineStr">
        <is>
          <t>Scotland</t>
        </is>
      </c>
      <c r="G6927" s="380" t="inlineStr">
        <is>
          <t>RT Urban Medium</t>
        </is>
      </c>
      <c r="H6927" s="413" t="inlineStr">
        <is>
          <t>Other Urban</t>
        </is>
      </c>
    </row>
    <row r="6928" ht="15.75" customFormat="1" customHeight="1" s="41">
      <c r="B6928" s="416" t="inlineStr">
        <is>
          <t>S99900130</t>
        </is>
      </c>
      <c r="C6928" s="417" t="inlineStr">
        <is>
          <t>Midlothian 1</t>
        </is>
      </c>
      <c r="D6928" s="417" t="inlineStr">
        <is>
          <t>S12000019</t>
        </is>
      </c>
      <c r="E6928" s="417" t="inlineStr">
        <is>
          <t>Midlothian</t>
        </is>
      </c>
      <c r="F6928" s="417" t="inlineStr">
        <is>
          <t>Scotland</t>
        </is>
      </c>
      <c r="G6928" s="380" t="inlineStr">
        <is>
          <t>RT Urban Medium</t>
        </is>
      </c>
      <c r="H6928" s="413" t="inlineStr">
        <is>
          <t>Other Urban</t>
        </is>
      </c>
    </row>
    <row r="6929" ht="15.75" customFormat="1" customHeight="1" s="41">
      <c r="B6929" s="416" t="inlineStr">
        <is>
          <t>S99900131</t>
        </is>
      </c>
      <c r="C6929" s="417" t="inlineStr">
        <is>
          <t>Midlothian 2</t>
        </is>
      </c>
      <c r="D6929" s="417" t="inlineStr">
        <is>
          <t>S12000019</t>
        </is>
      </c>
      <c r="E6929" s="417" t="inlineStr">
        <is>
          <t>Midlothian</t>
        </is>
      </c>
      <c r="F6929" s="417" t="inlineStr">
        <is>
          <t>Scotland</t>
        </is>
      </c>
      <c r="G6929" s="380" t="inlineStr">
        <is>
          <t>RT Urban Medium</t>
        </is>
      </c>
      <c r="H6929" s="413" t="inlineStr">
        <is>
          <t>Other Urban</t>
        </is>
      </c>
    </row>
    <row r="6930" ht="15.75" customFormat="1" customHeight="1" s="41">
      <c r="B6930" s="416" t="inlineStr">
        <is>
          <t>S99900132</t>
        </is>
      </c>
      <c r="C6930" s="417" t="inlineStr">
        <is>
          <t>Midlothian 3</t>
        </is>
      </c>
      <c r="D6930" s="417" t="inlineStr">
        <is>
          <t>S12000019</t>
        </is>
      </c>
      <c r="E6930" s="417" t="inlineStr">
        <is>
          <t>Midlothian</t>
        </is>
      </c>
      <c r="F6930" s="417" t="inlineStr">
        <is>
          <t>Scotland</t>
        </is>
      </c>
      <c r="G6930" s="380" t="inlineStr">
        <is>
          <t>RT Rural</t>
        </is>
      </c>
      <c r="H6930" s="413" t="inlineStr">
        <is>
          <t>Rural</t>
        </is>
      </c>
    </row>
    <row r="6931" ht="15.75" customFormat="1" customHeight="1" s="41">
      <c r="B6931" s="416" t="inlineStr">
        <is>
          <t>S99900133</t>
        </is>
      </c>
      <c r="C6931" s="417" t="inlineStr">
        <is>
          <t>Midlothian 4</t>
        </is>
      </c>
      <c r="D6931" s="417" t="inlineStr">
        <is>
          <t>S12000019</t>
        </is>
      </c>
      <c r="E6931" s="417" t="inlineStr">
        <is>
          <t>Midlothian</t>
        </is>
      </c>
      <c r="F6931" s="417" t="inlineStr">
        <is>
          <t>Scotland</t>
        </is>
      </c>
      <c r="G6931" s="380" t="inlineStr">
        <is>
          <t>RT Urban Small</t>
        </is>
      </c>
      <c r="H6931" s="413" t="inlineStr">
        <is>
          <t>Other Urban</t>
        </is>
      </c>
    </row>
    <row r="6932" ht="15.75" customFormat="1" customHeight="1" s="41">
      <c r="B6932" s="416" t="inlineStr">
        <is>
          <t>S99900134</t>
        </is>
      </c>
      <c r="C6932" s="417" t="inlineStr">
        <is>
          <t>Midlothian 5</t>
        </is>
      </c>
      <c r="D6932" s="417" t="inlineStr">
        <is>
          <t>S12000019</t>
        </is>
      </c>
      <c r="E6932" s="417" t="inlineStr">
        <is>
          <t>Midlothian</t>
        </is>
      </c>
      <c r="F6932" s="417" t="inlineStr">
        <is>
          <t>Scotland</t>
        </is>
      </c>
      <c r="G6932" s="380" t="inlineStr">
        <is>
          <t>RT Urban Medium</t>
        </is>
      </c>
      <c r="H6932" s="413" t="inlineStr">
        <is>
          <t>Other Urban</t>
        </is>
      </c>
    </row>
    <row r="6933" ht="15.75" customFormat="1" customHeight="1" s="41">
      <c r="B6933" s="416" t="inlineStr">
        <is>
          <t>S99900135</t>
        </is>
      </c>
      <c r="C6933" s="417" t="inlineStr">
        <is>
          <t>Midlothian 6</t>
        </is>
      </c>
      <c r="D6933" s="417" t="inlineStr">
        <is>
          <t>S12000019</t>
        </is>
      </c>
      <c r="E6933" s="417" t="inlineStr">
        <is>
          <t>Midlothian</t>
        </is>
      </c>
      <c r="F6933" s="417" t="inlineStr">
        <is>
          <t>Scotland</t>
        </is>
      </c>
      <c r="G6933" s="380" t="inlineStr">
        <is>
          <t>RT Rural</t>
        </is>
      </c>
      <c r="H6933" s="413" t="inlineStr">
        <is>
          <t>Rural</t>
        </is>
      </c>
    </row>
    <row r="6934" ht="15.75" customFormat="1" customHeight="1" s="41">
      <c r="B6934" s="416" t="inlineStr">
        <is>
          <t>S99900136</t>
        </is>
      </c>
      <c r="C6934" s="417" t="inlineStr">
        <is>
          <t>Moray 1</t>
        </is>
      </c>
      <c r="D6934" s="417" t="inlineStr">
        <is>
          <t>S12000020</t>
        </is>
      </c>
      <c r="E6934" s="417" t="inlineStr">
        <is>
          <t>Moray</t>
        </is>
      </c>
      <c r="F6934" s="417" t="inlineStr">
        <is>
          <t>Scotland</t>
        </is>
      </c>
      <c r="G6934" s="380" t="inlineStr">
        <is>
          <t>RT Rural</t>
        </is>
      </c>
      <c r="H6934" s="413" t="inlineStr">
        <is>
          <t>Rural</t>
        </is>
      </c>
    </row>
    <row r="6935" ht="15.75" customFormat="1" customHeight="1" s="41">
      <c r="B6935" s="416" t="inlineStr">
        <is>
          <t>S99900137</t>
        </is>
      </c>
      <c r="C6935" s="417" t="inlineStr">
        <is>
          <t>Moray 2</t>
        </is>
      </c>
      <c r="D6935" s="417" t="inlineStr">
        <is>
          <t>S12000020</t>
        </is>
      </c>
      <c r="E6935" s="417" t="inlineStr">
        <is>
          <t>Moray</t>
        </is>
      </c>
      <c r="F6935" s="417" t="inlineStr">
        <is>
          <t>Scotland</t>
        </is>
      </c>
      <c r="G6935" s="380" t="inlineStr">
        <is>
          <t>RT Rural</t>
        </is>
      </c>
      <c r="H6935" s="413" t="inlineStr">
        <is>
          <t>Rural</t>
        </is>
      </c>
    </row>
    <row r="6936" ht="15.75" customFormat="1" customHeight="1" s="41">
      <c r="B6936" s="416" t="inlineStr">
        <is>
          <t>S99900138</t>
        </is>
      </c>
      <c r="C6936" s="417" t="inlineStr">
        <is>
          <t>Moray 3</t>
        </is>
      </c>
      <c r="D6936" s="417" t="inlineStr">
        <is>
          <t>S12000020</t>
        </is>
      </c>
      <c r="E6936" s="417" t="inlineStr">
        <is>
          <t>Moray</t>
        </is>
      </c>
      <c r="F6936" s="417" t="inlineStr">
        <is>
          <t>Scotland</t>
        </is>
      </c>
      <c r="G6936" s="380" t="inlineStr">
        <is>
          <t>RT Rural</t>
        </is>
      </c>
      <c r="H6936" s="413" t="inlineStr">
        <is>
          <t>Rural</t>
        </is>
      </c>
    </row>
    <row r="6937" ht="15.75" customFormat="1" customHeight="1" s="41">
      <c r="B6937" s="416" t="inlineStr">
        <is>
          <t>S99900139</t>
        </is>
      </c>
      <c r="C6937" s="417" t="inlineStr">
        <is>
          <t>Moray 4</t>
        </is>
      </c>
      <c r="D6937" s="417" t="inlineStr">
        <is>
          <t>S12000020</t>
        </is>
      </c>
      <c r="E6937" s="417" t="inlineStr">
        <is>
          <t>Moray</t>
        </is>
      </c>
      <c r="F6937" s="417" t="inlineStr">
        <is>
          <t>Scotland</t>
        </is>
      </c>
      <c r="G6937" s="380" t="inlineStr">
        <is>
          <t>RT Rural</t>
        </is>
      </c>
      <c r="H6937" s="413" t="inlineStr">
        <is>
          <t>Rural</t>
        </is>
      </c>
    </row>
    <row r="6938" ht="15.75" customFormat="1" customHeight="1" s="41">
      <c r="B6938" s="416" t="inlineStr">
        <is>
          <t>S99900140</t>
        </is>
      </c>
      <c r="C6938" s="417" t="inlineStr">
        <is>
          <t>North Ayrshire 1</t>
        </is>
      </c>
      <c r="D6938" s="417" t="inlineStr">
        <is>
          <t>S12000021</t>
        </is>
      </c>
      <c r="E6938" s="417" t="inlineStr">
        <is>
          <t>North Ayrshire</t>
        </is>
      </c>
      <c r="F6938" s="417" t="inlineStr">
        <is>
          <t>Scotland</t>
        </is>
      </c>
      <c r="G6938" s="380" t="inlineStr">
        <is>
          <t>RT Rural</t>
        </is>
      </c>
      <c r="H6938" s="413" t="inlineStr">
        <is>
          <t>Rural</t>
        </is>
      </c>
    </row>
    <row r="6939" ht="15.75" customFormat="1" customHeight="1" s="41">
      <c r="B6939" s="416" t="inlineStr">
        <is>
          <t>S99900141</t>
        </is>
      </c>
      <c r="C6939" s="417" t="inlineStr">
        <is>
          <t>North Ayrshire 2</t>
        </is>
      </c>
      <c r="D6939" s="417" t="inlineStr">
        <is>
          <t>S12000021</t>
        </is>
      </c>
      <c r="E6939" s="417" t="inlineStr">
        <is>
          <t>North Ayrshire</t>
        </is>
      </c>
      <c r="F6939" s="417" t="inlineStr">
        <is>
          <t>Scotland</t>
        </is>
      </c>
      <c r="G6939" s="380" t="inlineStr">
        <is>
          <t>RT Rural</t>
        </is>
      </c>
      <c r="H6939" s="413" t="inlineStr">
        <is>
          <t>Rural</t>
        </is>
      </c>
    </row>
    <row r="6940" ht="15.75" customFormat="1" customHeight="1" s="41">
      <c r="B6940" s="416" t="inlineStr">
        <is>
          <t>S99900142</t>
        </is>
      </c>
      <c r="C6940" s="417" t="inlineStr">
        <is>
          <t>North Ayrshire 3</t>
        </is>
      </c>
      <c r="D6940" s="417" t="inlineStr">
        <is>
          <t>S12000021</t>
        </is>
      </c>
      <c r="E6940" s="417" t="inlineStr">
        <is>
          <t>North Ayrshire</t>
        </is>
      </c>
      <c r="F6940" s="417" t="inlineStr">
        <is>
          <t>Scotland</t>
        </is>
      </c>
      <c r="G6940" s="380" t="inlineStr">
        <is>
          <t>RT Urban Medium</t>
        </is>
      </c>
      <c r="H6940" s="413" t="inlineStr">
        <is>
          <t>Other Urban</t>
        </is>
      </c>
    </row>
    <row r="6941" ht="15.75" customFormat="1" customHeight="1" s="41">
      <c r="B6941" s="416" t="inlineStr">
        <is>
          <t>S99900143</t>
        </is>
      </c>
      <c r="C6941" s="417" t="inlineStr">
        <is>
          <t>North Ayrshire 4</t>
        </is>
      </c>
      <c r="D6941" s="417" t="inlineStr">
        <is>
          <t>S12000021</t>
        </is>
      </c>
      <c r="E6941" s="417" t="inlineStr">
        <is>
          <t>North Ayrshire</t>
        </is>
      </c>
      <c r="F6941" s="417" t="inlineStr">
        <is>
          <t>Scotland</t>
        </is>
      </c>
      <c r="G6941" s="380" t="inlineStr">
        <is>
          <t>RT Urban Small</t>
        </is>
      </c>
      <c r="H6941" s="413" t="inlineStr">
        <is>
          <t>Other Urban</t>
        </is>
      </c>
    </row>
    <row r="6942" ht="15.75" customFormat="1" customHeight="1" s="41">
      <c r="B6942" s="416" t="inlineStr">
        <is>
          <t>S99900144</t>
        </is>
      </c>
      <c r="C6942" s="417" t="inlineStr">
        <is>
          <t>North Ayrshire 5</t>
        </is>
      </c>
      <c r="D6942" s="417" t="inlineStr">
        <is>
          <t>S12000021</t>
        </is>
      </c>
      <c r="E6942" s="417" t="inlineStr">
        <is>
          <t>North Ayrshire</t>
        </is>
      </c>
      <c r="F6942" s="417" t="inlineStr">
        <is>
          <t>Scotland</t>
        </is>
      </c>
      <c r="G6942" s="380" t="inlineStr">
        <is>
          <t>RT Rural</t>
        </is>
      </c>
      <c r="H6942" s="413" t="inlineStr">
        <is>
          <t>Rural</t>
        </is>
      </c>
    </row>
    <row r="6943" ht="15.75" customFormat="1" customHeight="1" s="41">
      <c r="B6943" s="416" t="inlineStr">
        <is>
          <t>S99900145</t>
        </is>
      </c>
      <c r="C6943" s="417" t="inlineStr">
        <is>
          <t>North Ayrshire 6</t>
        </is>
      </c>
      <c r="D6943" s="417" t="inlineStr">
        <is>
          <t>S12000021</t>
        </is>
      </c>
      <c r="E6943" s="417" t="inlineStr">
        <is>
          <t>North Ayrshire</t>
        </is>
      </c>
      <c r="F6943" s="417" t="inlineStr">
        <is>
          <t>Scotland</t>
        </is>
      </c>
      <c r="G6943" s="380" t="inlineStr">
        <is>
          <t>RT Urban Medium</t>
        </is>
      </c>
      <c r="H6943" s="413" t="inlineStr">
        <is>
          <t>Other Urban</t>
        </is>
      </c>
    </row>
    <row r="6944" ht="15.75" customFormat="1" customHeight="1" s="41">
      <c r="B6944" s="416" t="inlineStr">
        <is>
          <t>S99900146</t>
        </is>
      </c>
      <c r="C6944" s="417" t="inlineStr">
        <is>
          <t>North Ayrshire 7</t>
        </is>
      </c>
      <c r="D6944" s="417" t="inlineStr">
        <is>
          <t>S12000021</t>
        </is>
      </c>
      <c r="E6944" s="417" t="inlineStr">
        <is>
          <t>North Ayrshire</t>
        </is>
      </c>
      <c r="F6944" s="417" t="inlineStr">
        <is>
          <t>Scotland</t>
        </is>
      </c>
      <c r="G6944" s="380" t="inlineStr">
        <is>
          <t>RT Urban Medium</t>
        </is>
      </c>
      <c r="H6944" s="413" t="inlineStr">
        <is>
          <t>Other Urban</t>
        </is>
      </c>
    </row>
    <row r="6945" ht="15.75" customFormat="1" customHeight="1" s="41">
      <c r="B6945" s="416" t="inlineStr">
        <is>
          <t>S99900147</t>
        </is>
      </c>
      <c r="C6945" s="417" t="inlineStr">
        <is>
          <t>North Ayrshire 8</t>
        </is>
      </c>
      <c r="D6945" s="417" t="inlineStr">
        <is>
          <t>S12000021</t>
        </is>
      </c>
      <c r="E6945" s="417" t="inlineStr">
        <is>
          <t>North Ayrshire</t>
        </is>
      </c>
      <c r="F6945" s="417" t="inlineStr">
        <is>
          <t>Scotland</t>
        </is>
      </c>
      <c r="G6945" s="380" t="inlineStr">
        <is>
          <t>RT Rural</t>
        </is>
      </c>
      <c r="H6945" s="413" t="inlineStr">
        <is>
          <t>Rural</t>
        </is>
      </c>
    </row>
    <row r="6946" ht="15.75" customFormat="1" customHeight="1" s="41">
      <c r="B6946" s="416" t="inlineStr">
        <is>
          <t>S99900148</t>
        </is>
      </c>
      <c r="C6946" s="417" t="inlineStr">
        <is>
          <t>North Ayrshire 9</t>
        </is>
      </c>
      <c r="D6946" s="417" t="inlineStr">
        <is>
          <t>S12000021</t>
        </is>
      </c>
      <c r="E6946" s="417" t="inlineStr">
        <is>
          <t>North Ayrshire</t>
        </is>
      </c>
      <c r="F6946" s="417" t="inlineStr">
        <is>
          <t>Scotland</t>
        </is>
      </c>
      <c r="G6946" s="380" t="inlineStr">
        <is>
          <t>RT Rural</t>
        </is>
      </c>
      <c r="H6946" s="413" t="inlineStr">
        <is>
          <t>Rural</t>
        </is>
      </c>
    </row>
    <row r="6947" ht="15.75" customFormat="1" customHeight="1" s="41">
      <c r="B6947" s="416" t="inlineStr">
        <is>
          <t>S99900149</t>
        </is>
      </c>
      <c r="C6947" s="417" t="inlineStr">
        <is>
          <t>North Ayrshire 10</t>
        </is>
      </c>
      <c r="D6947" s="417" t="inlineStr">
        <is>
          <t>S12000021</t>
        </is>
      </c>
      <c r="E6947" s="417" t="inlineStr">
        <is>
          <t>North Ayrshire</t>
        </is>
      </c>
      <c r="F6947" s="417" t="inlineStr">
        <is>
          <t>Scotland</t>
        </is>
      </c>
      <c r="G6947" s="380" t="inlineStr">
        <is>
          <t>RT Rural</t>
        </is>
      </c>
      <c r="H6947" s="413" t="inlineStr">
        <is>
          <t>Rural</t>
        </is>
      </c>
    </row>
    <row r="6948" ht="15.75" customFormat="1" customHeight="1" s="41">
      <c r="B6948" s="416" t="inlineStr">
        <is>
          <t>S99900150</t>
        </is>
      </c>
      <c r="C6948" s="417" t="inlineStr">
        <is>
          <t>North Ayrshire 11</t>
        </is>
      </c>
      <c r="D6948" s="417" t="inlineStr">
        <is>
          <t>S12000021</t>
        </is>
      </c>
      <c r="E6948" s="417" t="inlineStr">
        <is>
          <t>North Ayrshire</t>
        </is>
      </c>
      <c r="F6948" s="417" t="inlineStr">
        <is>
          <t>Scotland</t>
        </is>
      </c>
      <c r="G6948" s="380" t="inlineStr">
        <is>
          <t>RT Urban Medium</t>
        </is>
      </c>
      <c r="H6948" s="413" t="inlineStr">
        <is>
          <t>Other Urban</t>
        </is>
      </c>
    </row>
    <row r="6949" ht="15.75" customFormat="1" customHeight="1" s="41">
      <c r="B6949" s="416" t="inlineStr">
        <is>
          <t>S99900151</t>
        </is>
      </c>
      <c r="C6949" s="417" t="inlineStr">
        <is>
          <t>North Ayrshire 12</t>
        </is>
      </c>
      <c r="D6949" s="417" t="inlineStr">
        <is>
          <t>S12000021</t>
        </is>
      </c>
      <c r="E6949" s="417" t="inlineStr">
        <is>
          <t>North Ayrshire</t>
        </is>
      </c>
      <c r="F6949" s="417" t="inlineStr">
        <is>
          <t>Scotland</t>
        </is>
      </c>
      <c r="G6949" s="380" t="inlineStr">
        <is>
          <t>RT Rural</t>
        </is>
      </c>
      <c r="H6949" s="413" t="inlineStr">
        <is>
          <t>Rural</t>
        </is>
      </c>
    </row>
    <row r="6950" ht="15.75" customFormat="1" customHeight="1" s="41">
      <c r="B6950" s="416" t="inlineStr">
        <is>
          <t>S99900152</t>
        </is>
      </c>
      <c r="C6950" s="417" t="inlineStr">
        <is>
          <t>North Lanarkshire 1</t>
        </is>
      </c>
      <c r="D6950" s="417" t="inlineStr">
        <is>
          <t>S12000044</t>
        </is>
      </c>
      <c r="E6950" s="417" t="inlineStr">
        <is>
          <t>North Lanarkshire</t>
        </is>
      </c>
      <c r="F6950" s="417" t="inlineStr">
        <is>
          <t>Scotland</t>
        </is>
      </c>
      <c r="G6950" s="380" t="inlineStr">
        <is>
          <t>RT Urban Small</t>
        </is>
      </c>
      <c r="H6950" s="413" t="inlineStr">
        <is>
          <t>Other Urban</t>
        </is>
      </c>
    </row>
    <row r="6951" ht="15.75" customFormat="1" customHeight="1" s="41">
      <c r="B6951" s="416" t="inlineStr">
        <is>
          <t>S99900153</t>
        </is>
      </c>
      <c r="C6951" s="417" t="inlineStr">
        <is>
          <t>North Lanarkshire 2</t>
        </is>
      </c>
      <c r="D6951" s="417" t="inlineStr">
        <is>
          <t>S12000044</t>
        </is>
      </c>
      <c r="E6951" s="417" t="inlineStr">
        <is>
          <t>North Lanarkshire</t>
        </is>
      </c>
      <c r="F6951" s="417" t="inlineStr">
        <is>
          <t>Scotland</t>
        </is>
      </c>
      <c r="G6951" s="380" t="inlineStr">
        <is>
          <t>RT Outer Conurbation</t>
        </is>
      </c>
      <c r="H6951" s="413" t="inlineStr">
        <is>
          <t>Inner and Outer Conurbation</t>
        </is>
      </c>
    </row>
    <row r="6952" ht="15.75" customFormat="1" customHeight="1" s="41">
      <c r="B6952" s="416" t="inlineStr">
        <is>
          <t>S99900154</t>
        </is>
      </c>
      <c r="C6952" s="417" t="inlineStr">
        <is>
          <t>North Lanarkshire 3</t>
        </is>
      </c>
      <c r="D6952" s="417" t="inlineStr">
        <is>
          <t>S12000044</t>
        </is>
      </c>
      <c r="E6952" s="417" t="inlineStr">
        <is>
          <t>North Lanarkshire</t>
        </is>
      </c>
      <c r="F6952" s="417" t="inlineStr">
        <is>
          <t>Scotland</t>
        </is>
      </c>
      <c r="G6952" s="380" t="inlineStr">
        <is>
          <t>RT Outer Conurbation</t>
        </is>
      </c>
      <c r="H6952" s="413" t="inlineStr">
        <is>
          <t>Inner and Outer Conurbation</t>
        </is>
      </c>
    </row>
    <row r="6953" ht="15.75" customFormat="1" customHeight="1" s="41">
      <c r="B6953" s="416" t="inlineStr">
        <is>
          <t>S99900155</t>
        </is>
      </c>
      <c r="C6953" s="417" t="inlineStr">
        <is>
          <t>North Lanarkshire 4</t>
        </is>
      </c>
      <c r="D6953" s="417" t="inlineStr">
        <is>
          <t>S12000044</t>
        </is>
      </c>
      <c r="E6953" s="417" t="inlineStr">
        <is>
          <t>North Lanarkshire</t>
        </is>
      </c>
      <c r="F6953" s="417" t="inlineStr">
        <is>
          <t>Scotland</t>
        </is>
      </c>
      <c r="G6953" s="380" t="inlineStr">
        <is>
          <t>RT Rural</t>
        </is>
      </c>
      <c r="H6953" s="413" t="inlineStr">
        <is>
          <t>Rural</t>
        </is>
      </c>
    </row>
    <row r="6954" ht="15.75" customFormat="1" customHeight="1" s="41">
      <c r="B6954" s="416" t="inlineStr">
        <is>
          <t>S99900156</t>
        </is>
      </c>
      <c r="C6954" s="417" t="inlineStr">
        <is>
          <t>North Lanarkshire 5</t>
        </is>
      </c>
      <c r="D6954" s="417" t="inlineStr">
        <is>
          <t>S12000044</t>
        </is>
      </c>
      <c r="E6954" s="417" t="inlineStr">
        <is>
          <t>North Lanarkshire</t>
        </is>
      </c>
      <c r="F6954" s="417" t="inlineStr">
        <is>
          <t>Scotland</t>
        </is>
      </c>
      <c r="G6954" s="380" t="inlineStr">
        <is>
          <t>RT Urban Small</t>
        </is>
      </c>
      <c r="H6954" s="413" t="inlineStr">
        <is>
          <t>Other Urban</t>
        </is>
      </c>
    </row>
    <row r="6955" ht="15.75" customFormat="1" customHeight="1" s="41">
      <c r="B6955" s="416" t="inlineStr">
        <is>
          <t>S99900157</t>
        </is>
      </c>
      <c r="C6955" s="417" t="inlineStr">
        <is>
          <t>North Lanarkshire 6</t>
        </is>
      </c>
      <c r="D6955" s="417" t="inlineStr">
        <is>
          <t>S12000044</t>
        </is>
      </c>
      <c r="E6955" s="417" t="inlineStr">
        <is>
          <t>North Lanarkshire</t>
        </is>
      </c>
      <c r="F6955" s="417" t="inlineStr">
        <is>
          <t>Scotland</t>
        </is>
      </c>
      <c r="G6955" s="380" t="inlineStr">
        <is>
          <t>RT Outer Conurbation</t>
        </is>
      </c>
      <c r="H6955" s="413" t="inlineStr">
        <is>
          <t>Inner and Outer Conurbation</t>
        </is>
      </c>
    </row>
    <row r="6956" ht="15.75" customFormat="1" customHeight="1" s="41">
      <c r="B6956" s="416" t="inlineStr">
        <is>
          <t>S99900158</t>
        </is>
      </c>
      <c r="C6956" s="417" t="inlineStr">
        <is>
          <t>North Lanarkshire 7</t>
        </is>
      </c>
      <c r="D6956" s="417" t="inlineStr">
        <is>
          <t>S12000044</t>
        </is>
      </c>
      <c r="E6956" s="417" t="inlineStr">
        <is>
          <t>North Lanarkshire</t>
        </is>
      </c>
      <c r="F6956" s="417" t="inlineStr">
        <is>
          <t>Scotland</t>
        </is>
      </c>
      <c r="G6956" s="380" t="inlineStr">
        <is>
          <t>RT Outer Conurbation</t>
        </is>
      </c>
      <c r="H6956" s="413" t="inlineStr">
        <is>
          <t>Inner and Outer Conurbation</t>
        </is>
      </c>
    </row>
    <row r="6957" ht="15.75" customFormat="1" customHeight="1" s="41">
      <c r="B6957" s="416" t="inlineStr">
        <is>
          <t>S99900159</t>
        </is>
      </c>
      <c r="C6957" s="417" t="inlineStr">
        <is>
          <t>North Lanarkshire 8</t>
        </is>
      </c>
      <c r="D6957" s="417" t="inlineStr">
        <is>
          <t>S12000044</t>
        </is>
      </c>
      <c r="E6957" s="417" t="inlineStr">
        <is>
          <t>North Lanarkshire</t>
        </is>
      </c>
      <c r="F6957" s="417" t="inlineStr">
        <is>
          <t>Scotland</t>
        </is>
      </c>
      <c r="G6957" s="380" t="inlineStr">
        <is>
          <t>RT Outer Conurbation</t>
        </is>
      </c>
      <c r="H6957" s="413" t="inlineStr">
        <is>
          <t>Inner and Outer Conurbation</t>
        </is>
      </c>
    </row>
    <row r="6958" ht="15.75" customFormat="1" customHeight="1" s="41">
      <c r="B6958" s="416" t="inlineStr">
        <is>
          <t>S99900160</t>
        </is>
      </c>
      <c r="C6958" s="417" t="inlineStr">
        <is>
          <t>North Lanarkshire 9</t>
        </is>
      </c>
      <c r="D6958" s="417" t="inlineStr">
        <is>
          <t>S12000044</t>
        </is>
      </c>
      <c r="E6958" s="417" t="inlineStr">
        <is>
          <t>North Lanarkshire</t>
        </is>
      </c>
      <c r="F6958" s="417" t="inlineStr">
        <is>
          <t>Scotland</t>
        </is>
      </c>
      <c r="G6958" s="380" t="inlineStr">
        <is>
          <t>RT Urban Small</t>
        </is>
      </c>
      <c r="H6958" s="413" t="inlineStr">
        <is>
          <t>Other Urban</t>
        </is>
      </c>
    </row>
    <row r="6959" ht="15.75" customFormat="1" customHeight="1" s="41">
      <c r="B6959" s="416" t="inlineStr">
        <is>
          <t>S99900161</t>
        </is>
      </c>
      <c r="C6959" s="417" t="inlineStr">
        <is>
          <t>North Lanarkshire 10</t>
        </is>
      </c>
      <c r="D6959" s="417" t="inlineStr">
        <is>
          <t>S12000044</t>
        </is>
      </c>
      <c r="E6959" s="417" t="inlineStr">
        <is>
          <t>North Lanarkshire</t>
        </is>
      </c>
      <c r="F6959" s="417" t="inlineStr">
        <is>
          <t>Scotland</t>
        </is>
      </c>
      <c r="G6959" s="380" t="inlineStr">
        <is>
          <t>RT Outer Conurbation</t>
        </is>
      </c>
      <c r="H6959" s="413" t="inlineStr">
        <is>
          <t>Inner and Outer Conurbation</t>
        </is>
      </c>
    </row>
    <row r="6960" ht="15.75" customFormat="1" customHeight="1" s="41">
      <c r="B6960" s="416" t="inlineStr">
        <is>
          <t>S99900162</t>
        </is>
      </c>
      <c r="C6960" s="417" t="inlineStr">
        <is>
          <t>North Lanarkshire 11</t>
        </is>
      </c>
      <c r="D6960" s="417" t="inlineStr">
        <is>
          <t>S12000044</t>
        </is>
      </c>
      <c r="E6960" s="417" t="inlineStr">
        <is>
          <t>North Lanarkshire</t>
        </is>
      </c>
      <c r="F6960" s="417" t="inlineStr">
        <is>
          <t>Scotland</t>
        </is>
      </c>
      <c r="G6960" s="380" t="inlineStr">
        <is>
          <t>RT Outer Conurbation</t>
        </is>
      </c>
      <c r="H6960" s="413" t="inlineStr">
        <is>
          <t>Inner and Outer Conurbation</t>
        </is>
      </c>
    </row>
    <row r="6961" ht="15.75" customFormat="1" customHeight="1" s="41">
      <c r="B6961" s="416" t="inlineStr">
        <is>
          <t>S99900163</t>
        </is>
      </c>
      <c r="C6961" s="417" t="inlineStr">
        <is>
          <t>Orkney Islands 1</t>
        </is>
      </c>
      <c r="D6961" s="417" t="inlineStr">
        <is>
          <t>S12000023</t>
        </is>
      </c>
      <c r="E6961" s="417" t="inlineStr">
        <is>
          <t>Orkney Islands</t>
        </is>
      </c>
      <c r="F6961" s="417" t="inlineStr">
        <is>
          <t>Scotland</t>
        </is>
      </c>
      <c r="G6961" s="380" t="inlineStr">
        <is>
          <t>RT Rural</t>
        </is>
      </c>
      <c r="H6961" s="413" t="inlineStr">
        <is>
          <t>Rural</t>
        </is>
      </c>
    </row>
    <row r="6962" ht="15.75" customFormat="1" customHeight="1" s="41">
      <c r="B6962" s="416" t="inlineStr">
        <is>
          <t>S99900164</t>
        </is>
      </c>
      <c r="C6962" s="417" t="inlineStr">
        <is>
          <t>Orkney Islands 2</t>
        </is>
      </c>
      <c r="D6962" s="417" t="inlineStr">
        <is>
          <t>S12000023</t>
        </is>
      </c>
      <c r="E6962" s="417" t="inlineStr">
        <is>
          <t>Orkney Islands</t>
        </is>
      </c>
      <c r="F6962" s="417" t="inlineStr">
        <is>
          <t>Scotland</t>
        </is>
      </c>
      <c r="G6962" s="380" t="inlineStr">
        <is>
          <t>RT Rural</t>
        </is>
      </c>
      <c r="H6962" s="413" t="inlineStr">
        <is>
          <t>Rural</t>
        </is>
      </c>
    </row>
    <row r="6963" ht="15.75" customFormat="1" customHeight="1" s="41">
      <c r="B6963" s="416" t="inlineStr">
        <is>
          <t>S99900165</t>
        </is>
      </c>
      <c r="C6963" s="417" t="inlineStr">
        <is>
          <t>Perth and Kinross 1</t>
        </is>
      </c>
      <c r="D6963" s="417" t="inlineStr">
        <is>
          <t>S12000024</t>
        </is>
      </c>
      <c r="E6963" s="417" t="inlineStr">
        <is>
          <t>Perth and Kinross</t>
        </is>
      </c>
      <c r="F6963" s="417" t="inlineStr">
        <is>
          <t>Scotland</t>
        </is>
      </c>
      <c r="G6963" s="380" t="inlineStr">
        <is>
          <t>RT Rural</t>
        </is>
      </c>
      <c r="H6963" s="413" t="inlineStr">
        <is>
          <t>Rural</t>
        </is>
      </c>
    </row>
    <row r="6964" ht="15.75" customFormat="1" customHeight="1" s="41">
      <c r="B6964" s="416" t="inlineStr">
        <is>
          <t>S99900166</t>
        </is>
      </c>
      <c r="C6964" s="417" t="inlineStr">
        <is>
          <t>Perth and Kinross 2</t>
        </is>
      </c>
      <c r="D6964" s="417" t="inlineStr">
        <is>
          <t>S12000024</t>
        </is>
      </c>
      <c r="E6964" s="417" t="inlineStr">
        <is>
          <t>Perth and Kinross</t>
        </is>
      </c>
      <c r="F6964" s="417" t="inlineStr">
        <is>
          <t>Scotland</t>
        </is>
      </c>
      <c r="G6964" s="380" t="inlineStr">
        <is>
          <t>RT Rural</t>
        </is>
      </c>
      <c r="H6964" s="413" t="inlineStr">
        <is>
          <t>Rural</t>
        </is>
      </c>
    </row>
    <row r="6965" ht="15.75" customFormat="1" customHeight="1" s="41">
      <c r="B6965" s="416" t="inlineStr">
        <is>
          <t>S99900167</t>
        </is>
      </c>
      <c r="C6965" s="417" t="inlineStr">
        <is>
          <t>Perth and Kinross 3</t>
        </is>
      </c>
      <c r="D6965" s="417" t="inlineStr">
        <is>
          <t>S12000024</t>
        </is>
      </c>
      <c r="E6965" s="417" t="inlineStr">
        <is>
          <t>Perth and Kinross</t>
        </is>
      </c>
      <c r="F6965" s="417" t="inlineStr">
        <is>
          <t>Scotland</t>
        </is>
      </c>
      <c r="G6965" s="380" t="inlineStr">
        <is>
          <t>RT Rural</t>
        </is>
      </c>
      <c r="H6965" s="413" t="inlineStr">
        <is>
          <t>Rural</t>
        </is>
      </c>
    </row>
    <row r="6966" ht="15.75" customFormat="1" customHeight="1" s="41">
      <c r="B6966" s="416" t="inlineStr">
        <is>
          <t>S99900168</t>
        </is>
      </c>
      <c r="C6966" s="417" t="inlineStr">
        <is>
          <t>Perth and Kinross 4</t>
        </is>
      </c>
      <c r="D6966" s="417" t="inlineStr">
        <is>
          <t>S12000024</t>
        </is>
      </c>
      <c r="E6966" s="417" t="inlineStr">
        <is>
          <t>Perth and Kinross</t>
        </is>
      </c>
      <c r="F6966" s="417" t="inlineStr">
        <is>
          <t>Scotland</t>
        </is>
      </c>
      <c r="G6966" s="380" t="inlineStr">
        <is>
          <t>RT Rural</t>
        </is>
      </c>
      <c r="H6966" s="413" t="inlineStr">
        <is>
          <t>Rural</t>
        </is>
      </c>
    </row>
    <row r="6967" ht="15.75" customFormat="1" customHeight="1" s="41">
      <c r="B6967" s="416" t="inlineStr">
        <is>
          <t>S99900169</t>
        </is>
      </c>
      <c r="C6967" s="417" t="inlineStr">
        <is>
          <t>Perth and Kinross 5</t>
        </is>
      </c>
      <c r="D6967" s="417" t="inlineStr">
        <is>
          <t>S12000024</t>
        </is>
      </c>
      <c r="E6967" s="417" t="inlineStr">
        <is>
          <t>Perth and Kinross</t>
        </is>
      </c>
      <c r="F6967" s="417" t="inlineStr">
        <is>
          <t>Scotland</t>
        </is>
      </c>
      <c r="G6967" s="380" t="inlineStr">
        <is>
          <t>RT Rural</t>
        </is>
      </c>
      <c r="H6967" s="413" t="inlineStr">
        <is>
          <t>Rural</t>
        </is>
      </c>
    </row>
    <row r="6968" ht="15.75" customFormat="1" customHeight="1" s="41">
      <c r="B6968" s="416" t="inlineStr">
        <is>
          <t>S99900170</t>
        </is>
      </c>
      <c r="C6968" s="417" t="inlineStr">
        <is>
          <t>Renfrewshire 1</t>
        </is>
      </c>
      <c r="D6968" s="417" t="inlineStr">
        <is>
          <t>S12000038</t>
        </is>
      </c>
      <c r="E6968" s="417" t="inlineStr">
        <is>
          <t>Renfrewshire</t>
        </is>
      </c>
      <c r="F6968" s="417" t="inlineStr">
        <is>
          <t>Scotland</t>
        </is>
      </c>
      <c r="G6968" s="380" t="inlineStr">
        <is>
          <t>RT Urban Small</t>
        </is>
      </c>
      <c r="H6968" s="413" t="inlineStr">
        <is>
          <t>Other Urban</t>
        </is>
      </c>
    </row>
    <row r="6969" ht="15.75" customFormat="1" customHeight="1" s="41">
      <c r="B6969" s="416" t="inlineStr">
        <is>
          <t>S99900171</t>
        </is>
      </c>
      <c r="C6969" s="417" t="inlineStr">
        <is>
          <t>Renfrewshire 2</t>
        </is>
      </c>
      <c r="D6969" s="417" t="inlineStr">
        <is>
          <t>S12000038</t>
        </is>
      </c>
      <c r="E6969" s="417" t="inlineStr">
        <is>
          <t>Renfrewshire</t>
        </is>
      </c>
      <c r="F6969" s="417" t="inlineStr">
        <is>
          <t>Scotland</t>
        </is>
      </c>
      <c r="G6969" s="380" t="inlineStr">
        <is>
          <t>RT Urban Small</t>
        </is>
      </c>
      <c r="H6969" s="413" t="inlineStr">
        <is>
          <t>Other Urban</t>
        </is>
      </c>
    </row>
    <row r="6970" ht="15.75" customFormat="1" customHeight="1" s="41">
      <c r="B6970" s="416" t="inlineStr">
        <is>
          <t>S99900172</t>
        </is>
      </c>
      <c r="C6970" s="417" t="inlineStr">
        <is>
          <t>Renfrewshire 3</t>
        </is>
      </c>
      <c r="D6970" s="417" t="inlineStr">
        <is>
          <t>S12000038</t>
        </is>
      </c>
      <c r="E6970" s="417" t="inlineStr">
        <is>
          <t>Renfrewshire</t>
        </is>
      </c>
      <c r="F6970" s="417" t="inlineStr">
        <is>
          <t>Scotland</t>
        </is>
      </c>
      <c r="G6970" s="380" t="inlineStr">
        <is>
          <t>RT Outer Conurbation</t>
        </is>
      </c>
      <c r="H6970" s="413" t="inlineStr">
        <is>
          <t>Inner and Outer Conurbation</t>
        </is>
      </c>
    </row>
    <row r="6971" ht="15.75" customFormat="1" customHeight="1" s="41">
      <c r="B6971" s="416" t="inlineStr">
        <is>
          <t>S99900173</t>
        </is>
      </c>
      <c r="C6971" s="417" t="inlineStr">
        <is>
          <t>Renfrewshire 4</t>
        </is>
      </c>
      <c r="D6971" s="417" t="inlineStr">
        <is>
          <t>S12000038</t>
        </is>
      </c>
      <c r="E6971" s="417" t="inlineStr">
        <is>
          <t>Renfrewshire</t>
        </is>
      </c>
      <c r="F6971" s="417" t="inlineStr">
        <is>
          <t>Scotland</t>
        </is>
      </c>
      <c r="G6971" s="380" t="inlineStr">
        <is>
          <t>RT Outer Conurbation</t>
        </is>
      </c>
      <c r="H6971" s="413" t="inlineStr">
        <is>
          <t>Inner and Outer Conurbation</t>
        </is>
      </c>
    </row>
    <row r="6972" ht="15.75" customFormat="1" customHeight="1" s="41">
      <c r="B6972" s="416" t="inlineStr">
        <is>
          <t>S99900174</t>
        </is>
      </c>
      <c r="C6972" s="417" t="inlineStr">
        <is>
          <t>Renfrewshire 5</t>
        </is>
      </c>
      <c r="D6972" s="417" t="inlineStr">
        <is>
          <t>S12000038</t>
        </is>
      </c>
      <c r="E6972" s="417" t="inlineStr">
        <is>
          <t>Renfrewshire</t>
        </is>
      </c>
      <c r="F6972" s="417" t="inlineStr">
        <is>
          <t>Scotland</t>
        </is>
      </c>
      <c r="G6972" s="380" t="inlineStr">
        <is>
          <t>RT Urban Small</t>
        </is>
      </c>
      <c r="H6972" s="413" t="inlineStr">
        <is>
          <t>Other Urban</t>
        </is>
      </c>
    </row>
    <row r="6973" ht="15.75" customFormat="1" customHeight="1" s="41">
      <c r="B6973" s="416" t="inlineStr">
        <is>
          <t>S99900175</t>
        </is>
      </c>
      <c r="C6973" s="417" t="inlineStr">
        <is>
          <t>Renfrewshire 6</t>
        </is>
      </c>
      <c r="D6973" s="417" t="inlineStr">
        <is>
          <t>S12000038</t>
        </is>
      </c>
      <c r="E6973" s="417" t="inlineStr">
        <is>
          <t>Renfrewshire</t>
        </is>
      </c>
      <c r="F6973" s="417" t="inlineStr">
        <is>
          <t>Scotland</t>
        </is>
      </c>
      <c r="G6973" s="380" t="inlineStr">
        <is>
          <t>RT Outer Conurbation</t>
        </is>
      </c>
      <c r="H6973" s="413" t="inlineStr">
        <is>
          <t>Inner and Outer Conurbation</t>
        </is>
      </c>
    </row>
    <row r="6974" ht="15.75" customFormat="1" customHeight="1" s="41">
      <c r="B6974" s="416" t="inlineStr">
        <is>
          <t>S99900176</t>
        </is>
      </c>
      <c r="C6974" s="417" t="inlineStr">
        <is>
          <t>Renfrewshire 7</t>
        </is>
      </c>
      <c r="D6974" s="417" t="inlineStr">
        <is>
          <t>S12000038</t>
        </is>
      </c>
      <c r="E6974" s="417" t="inlineStr">
        <is>
          <t>Renfrewshire</t>
        </is>
      </c>
      <c r="F6974" s="417" t="inlineStr">
        <is>
          <t>Scotland</t>
        </is>
      </c>
      <c r="G6974" s="380" t="inlineStr">
        <is>
          <t>RT Urban Small</t>
        </is>
      </c>
      <c r="H6974" s="413" t="inlineStr">
        <is>
          <t>Other Urban</t>
        </is>
      </c>
    </row>
    <row r="6975" ht="15.75" customFormat="1" customHeight="1" s="41">
      <c r="B6975" s="416" t="inlineStr">
        <is>
          <t>S99900177</t>
        </is>
      </c>
      <c r="C6975" s="417" t="inlineStr">
        <is>
          <t>Renfrewshire 8</t>
        </is>
      </c>
      <c r="D6975" s="417" t="inlineStr">
        <is>
          <t>S12000038</t>
        </is>
      </c>
      <c r="E6975" s="417" t="inlineStr">
        <is>
          <t>Renfrewshire</t>
        </is>
      </c>
      <c r="F6975" s="417" t="inlineStr">
        <is>
          <t>Scotland</t>
        </is>
      </c>
      <c r="G6975" s="380" t="inlineStr">
        <is>
          <t>RT Urban Small</t>
        </is>
      </c>
      <c r="H6975" s="413" t="inlineStr">
        <is>
          <t>Other Urban</t>
        </is>
      </c>
    </row>
    <row r="6976" ht="15.75" customFormat="1" customHeight="1" s="41">
      <c r="B6976" s="416" t="inlineStr">
        <is>
          <t>S99900178</t>
        </is>
      </c>
      <c r="C6976" s="417" t="inlineStr">
        <is>
          <t>Renfrewshire 9</t>
        </is>
      </c>
      <c r="D6976" s="417" t="inlineStr">
        <is>
          <t>S12000038</t>
        </is>
      </c>
      <c r="E6976" s="417" t="inlineStr">
        <is>
          <t>Renfrewshire</t>
        </is>
      </c>
      <c r="F6976" s="417" t="inlineStr">
        <is>
          <t>Scotland</t>
        </is>
      </c>
      <c r="G6976" s="380" t="inlineStr">
        <is>
          <t>RT Outer Conurbation</t>
        </is>
      </c>
      <c r="H6976" s="413" t="inlineStr">
        <is>
          <t>Inner and Outer Conurbation</t>
        </is>
      </c>
    </row>
    <row r="6977" ht="15.75" customFormat="1" customHeight="1" s="41">
      <c r="B6977" s="416" t="inlineStr">
        <is>
          <t>S99900179</t>
        </is>
      </c>
      <c r="C6977" s="417" t="inlineStr">
        <is>
          <t>Shetland Islands 1</t>
        </is>
      </c>
      <c r="D6977" s="417" t="inlineStr">
        <is>
          <t>S12000027</t>
        </is>
      </c>
      <c r="E6977" s="417" t="inlineStr">
        <is>
          <t>Shetland Islands</t>
        </is>
      </c>
      <c r="F6977" s="417" t="inlineStr">
        <is>
          <t>Scotland</t>
        </is>
      </c>
      <c r="G6977" s="380" t="inlineStr">
        <is>
          <t>RT Rural</t>
        </is>
      </c>
      <c r="H6977" s="413" t="inlineStr">
        <is>
          <t>Rural</t>
        </is>
      </c>
    </row>
    <row r="6978" ht="15.75" customFormat="1" customHeight="1" s="41">
      <c r="B6978" s="416" t="inlineStr">
        <is>
          <t>S99900180</t>
        </is>
      </c>
      <c r="C6978" s="417" t="inlineStr">
        <is>
          <t>Shetland Islands 2</t>
        </is>
      </c>
      <c r="D6978" s="417" t="inlineStr">
        <is>
          <t>S12000027</t>
        </is>
      </c>
      <c r="E6978" s="417" t="inlineStr">
        <is>
          <t>Shetland Islands</t>
        </is>
      </c>
      <c r="F6978" s="417" t="inlineStr">
        <is>
          <t>Scotland</t>
        </is>
      </c>
      <c r="G6978" s="380" t="inlineStr">
        <is>
          <t>RT Rural</t>
        </is>
      </c>
      <c r="H6978" s="413" t="inlineStr">
        <is>
          <t>Rural</t>
        </is>
      </c>
    </row>
    <row r="6979" ht="15.75" customFormat="1" customHeight="1" s="41">
      <c r="B6979" s="416" t="inlineStr">
        <is>
          <t>S99900181</t>
        </is>
      </c>
      <c r="C6979" s="417" t="inlineStr">
        <is>
          <t>South Ayrshire 1</t>
        </is>
      </c>
      <c r="D6979" s="417" t="inlineStr">
        <is>
          <t>S12000028</t>
        </is>
      </c>
      <c r="E6979" s="417" t="inlineStr">
        <is>
          <t>South Ayrshire</t>
        </is>
      </c>
      <c r="F6979" s="417" t="inlineStr">
        <is>
          <t>Scotland</t>
        </is>
      </c>
      <c r="G6979" s="380" t="inlineStr">
        <is>
          <t>RT Urban Medium</t>
        </is>
      </c>
      <c r="H6979" s="413" t="inlineStr">
        <is>
          <t>Other Urban</t>
        </is>
      </c>
    </row>
    <row r="6980" ht="15.75" customFormat="1" customHeight="1" s="41">
      <c r="B6980" s="416" t="inlineStr">
        <is>
          <t>S99900182</t>
        </is>
      </c>
      <c r="C6980" s="417" t="inlineStr">
        <is>
          <t>South Ayrshire 2</t>
        </is>
      </c>
      <c r="D6980" s="417" t="inlineStr">
        <is>
          <t>S12000028</t>
        </is>
      </c>
      <c r="E6980" s="417" t="inlineStr">
        <is>
          <t>South Ayrshire</t>
        </is>
      </c>
      <c r="F6980" s="417" t="inlineStr">
        <is>
          <t>Scotland</t>
        </is>
      </c>
      <c r="G6980" s="380" t="inlineStr">
        <is>
          <t>RT Urban Small</t>
        </is>
      </c>
      <c r="H6980" s="413" t="inlineStr">
        <is>
          <t>Other Urban</t>
        </is>
      </c>
    </row>
    <row r="6981" ht="15.75" customFormat="1" customHeight="1" s="41">
      <c r="B6981" s="416" t="inlineStr">
        <is>
          <t>S99900183</t>
        </is>
      </c>
      <c r="C6981" s="417" t="inlineStr">
        <is>
          <t>South Ayrshire 3</t>
        </is>
      </c>
      <c r="D6981" s="417" t="inlineStr">
        <is>
          <t>S12000028</t>
        </is>
      </c>
      <c r="E6981" s="417" t="inlineStr">
        <is>
          <t>South Ayrshire</t>
        </is>
      </c>
      <c r="F6981" s="417" t="inlineStr">
        <is>
          <t>Scotland</t>
        </is>
      </c>
      <c r="G6981" s="380" t="inlineStr">
        <is>
          <t>RT Rural</t>
        </is>
      </c>
      <c r="H6981" s="413" t="inlineStr">
        <is>
          <t>Rural</t>
        </is>
      </c>
    </row>
    <row r="6982" ht="15.75" customFormat="1" customHeight="1" s="41">
      <c r="B6982" s="416" t="inlineStr">
        <is>
          <t>S99900184</t>
        </is>
      </c>
      <c r="C6982" s="417" t="inlineStr">
        <is>
          <t>South Ayrshire 4</t>
        </is>
      </c>
      <c r="D6982" s="417" t="inlineStr">
        <is>
          <t>S12000028</t>
        </is>
      </c>
      <c r="E6982" s="417" t="inlineStr">
        <is>
          <t>South Ayrshire</t>
        </is>
      </c>
      <c r="F6982" s="417" t="inlineStr">
        <is>
          <t>Scotland</t>
        </is>
      </c>
      <c r="G6982" s="380" t="inlineStr">
        <is>
          <t>RT Rural</t>
        </is>
      </c>
      <c r="H6982" s="413" t="inlineStr">
        <is>
          <t>Rural</t>
        </is>
      </c>
    </row>
    <row r="6983" ht="15.75" customFormat="1" customHeight="1" s="41">
      <c r="B6983" s="416" t="inlineStr">
        <is>
          <t>S99900185</t>
        </is>
      </c>
      <c r="C6983" s="417" t="inlineStr">
        <is>
          <t>South Lanarkshire 1</t>
        </is>
      </c>
      <c r="D6983" s="417" t="inlineStr">
        <is>
          <t>S12000029</t>
        </is>
      </c>
      <c r="E6983" s="417" t="inlineStr">
        <is>
          <t>South Lanarkshire</t>
        </is>
      </c>
      <c r="F6983" s="417" t="inlineStr">
        <is>
          <t>Scotland</t>
        </is>
      </c>
      <c r="G6983" s="380" t="inlineStr">
        <is>
          <t>RT Urban Small</t>
        </is>
      </c>
      <c r="H6983" s="413" t="inlineStr">
        <is>
          <t>Other Urban</t>
        </is>
      </c>
    </row>
    <row r="6984" ht="15.75" customFormat="1" customHeight="1" s="41">
      <c r="B6984" s="416" t="inlineStr">
        <is>
          <t>S99900186</t>
        </is>
      </c>
      <c r="C6984" s="417" t="inlineStr">
        <is>
          <t>South Lanarkshire 2</t>
        </is>
      </c>
      <c r="D6984" s="417" t="inlineStr">
        <is>
          <t>S12000029</t>
        </is>
      </c>
      <c r="E6984" s="417" t="inlineStr">
        <is>
          <t>South Lanarkshire</t>
        </is>
      </c>
      <c r="F6984" s="417" t="inlineStr">
        <is>
          <t>Scotland</t>
        </is>
      </c>
      <c r="G6984" s="380" t="inlineStr">
        <is>
          <t>RT Rural</t>
        </is>
      </c>
      <c r="H6984" s="413" t="inlineStr">
        <is>
          <t>Rural</t>
        </is>
      </c>
    </row>
    <row r="6985" ht="15.75" customFormat="1" customHeight="1" s="41">
      <c r="B6985" s="416" t="inlineStr">
        <is>
          <t>S99900187</t>
        </is>
      </c>
      <c r="C6985" s="417" t="inlineStr">
        <is>
          <t>South Lanarkshire 3</t>
        </is>
      </c>
      <c r="D6985" s="417" t="inlineStr">
        <is>
          <t>S12000029</t>
        </is>
      </c>
      <c r="E6985" s="417" t="inlineStr">
        <is>
          <t>South Lanarkshire</t>
        </is>
      </c>
      <c r="F6985" s="417" t="inlineStr">
        <is>
          <t>Scotland</t>
        </is>
      </c>
      <c r="G6985" s="380" t="inlineStr">
        <is>
          <t>RT Rural</t>
        </is>
      </c>
      <c r="H6985" s="413" t="inlineStr">
        <is>
          <t>Rural</t>
        </is>
      </c>
    </row>
    <row r="6986" ht="15.75" customFormat="1" customHeight="1" s="41">
      <c r="B6986" s="416" t="inlineStr">
        <is>
          <t>S99900188</t>
        </is>
      </c>
      <c r="C6986" s="417" t="inlineStr">
        <is>
          <t>South Lanarkshire 4</t>
        </is>
      </c>
      <c r="D6986" s="417" t="inlineStr">
        <is>
          <t>S12000029</t>
        </is>
      </c>
      <c r="E6986" s="417" t="inlineStr">
        <is>
          <t>South Lanarkshire</t>
        </is>
      </c>
      <c r="F6986" s="417" t="inlineStr">
        <is>
          <t>Scotland</t>
        </is>
      </c>
      <c r="G6986" s="380" t="inlineStr">
        <is>
          <t>RT Urban Small</t>
        </is>
      </c>
      <c r="H6986" s="413" t="inlineStr">
        <is>
          <t>Other Urban</t>
        </is>
      </c>
    </row>
    <row r="6987" ht="15.75" customFormat="1" customHeight="1" s="41">
      <c r="B6987" s="416" t="inlineStr">
        <is>
          <t>S99900189</t>
        </is>
      </c>
      <c r="C6987" s="417" t="inlineStr">
        <is>
          <t>South Lanarkshire 5</t>
        </is>
      </c>
      <c r="D6987" s="417" t="inlineStr">
        <is>
          <t>S12000029</t>
        </is>
      </c>
      <c r="E6987" s="417" t="inlineStr">
        <is>
          <t>South Lanarkshire</t>
        </is>
      </c>
      <c r="F6987" s="417" t="inlineStr">
        <is>
          <t>Scotland</t>
        </is>
      </c>
      <c r="G6987" s="380" t="inlineStr">
        <is>
          <t>RT Rural</t>
        </is>
      </c>
      <c r="H6987" s="413" t="inlineStr">
        <is>
          <t>Rural</t>
        </is>
      </c>
    </row>
    <row r="6988" ht="15.75" customFormat="1" customHeight="1" s="41">
      <c r="B6988" s="416" t="inlineStr">
        <is>
          <t>S99900190</t>
        </is>
      </c>
      <c r="C6988" s="417" t="inlineStr">
        <is>
          <t>South Lanarkshire 6</t>
        </is>
      </c>
      <c r="D6988" s="417" t="inlineStr">
        <is>
          <t>S12000029</t>
        </is>
      </c>
      <c r="E6988" s="417" t="inlineStr">
        <is>
          <t>South Lanarkshire</t>
        </is>
      </c>
      <c r="F6988" s="417" t="inlineStr">
        <is>
          <t>Scotland</t>
        </is>
      </c>
      <c r="G6988" s="380" t="inlineStr">
        <is>
          <t>RT Urban Small</t>
        </is>
      </c>
      <c r="H6988" s="413" t="inlineStr">
        <is>
          <t>Other Urban</t>
        </is>
      </c>
    </row>
    <row r="6989" ht="15.75" customFormat="1" customHeight="1" s="41">
      <c r="B6989" s="416" t="inlineStr">
        <is>
          <t>S99900191</t>
        </is>
      </c>
      <c r="C6989" s="417" t="inlineStr">
        <is>
          <t>South Lanarkshire 7</t>
        </is>
      </c>
      <c r="D6989" s="417" t="inlineStr">
        <is>
          <t>S12000029</t>
        </is>
      </c>
      <c r="E6989" s="417" t="inlineStr">
        <is>
          <t>South Lanarkshire</t>
        </is>
      </c>
      <c r="F6989" s="417" t="inlineStr">
        <is>
          <t>Scotland</t>
        </is>
      </c>
      <c r="G6989" s="380" t="inlineStr">
        <is>
          <t>RT Urban Small</t>
        </is>
      </c>
      <c r="H6989" s="413" t="inlineStr">
        <is>
          <t>Other Urban</t>
        </is>
      </c>
    </row>
    <row r="6990" ht="15.75" customFormat="1" customHeight="1" s="41">
      <c r="B6990" s="416" t="inlineStr">
        <is>
          <t>S99900192</t>
        </is>
      </c>
      <c r="C6990" s="417" t="inlineStr">
        <is>
          <t>South Lanarkshire 8</t>
        </is>
      </c>
      <c r="D6990" s="417" t="inlineStr">
        <is>
          <t>S12000029</t>
        </is>
      </c>
      <c r="E6990" s="417" t="inlineStr">
        <is>
          <t>South Lanarkshire</t>
        </is>
      </c>
      <c r="F6990" s="417" t="inlineStr">
        <is>
          <t>Scotland</t>
        </is>
      </c>
      <c r="G6990" s="380" t="inlineStr">
        <is>
          <t>RT Outer Conurbation</t>
        </is>
      </c>
      <c r="H6990" s="413" t="inlineStr">
        <is>
          <t>Inner and Outer Conurbation</t>
        </is>
      </c>
    </row>
    <row r="6991" ht="15.75" customFormat="1" customHeight="1" s="41">
      <c r="B6991" s="416" t="inlineStr">
        <is>
          <t>S99900193</t>
        </is>
      </c>
      <c r="C6991" s="417" t="inlineStr">
        <is>
          <t>South Lanarkshire 9</t>
        </is>
      </c>
      <c r="D6991" s="417" t="inlineStr">
        <is>
          <t>S12000029</t>
        </is>
      </c>
      <c r="E6991" s="417" t="inlineStr">
        <is>
          <t>South Lanarkshire</t>
        </is>
      </c>
      <c r="F6991" s="417" t="inlineStr">
        <is>
          <t>Scotland</t>
        </is>
      </c>
      <c r="G6991" s="380" t="inlineStr">
        <is>
          <t>RT Urban Medium</t>
        </is>
      </c>
      <c r="H6991" s="413" t="inlineStr">
        <is>
          <t>Other Urban</t>
        </is>
      </c>
    </row>
    <row r="6992" ht="15.75" customFormat="1" customHeight="1" s="41">
      <c r="B6992" s="416" t="inlineStr">
        <is>
          <t>S99900194</t>
        </is>
      </c>
      <c r="C6992" s="417" t="inlineStr">
        <is>
          <t>South Lanarkshire 10</t>
        </is>
      </c>
      <c r="D6992" s="417" t="inlineStr">
        <is>
          <t>S12000029</t>
        </is>
      </c>
      <c r="E6992" s="417" t="inlineStr">
        <is>
          <t>South Lanarkshire</t>
        </is>
      </c>
      <c r="F6992" s="417" t="inlineStr">
        <is>
          <t>Scotland</t>
        </is>
      </c>
      <c r="G6992" s="380" t="inlineStr">
        <is>
          <t>RT Outer Conurbation</t>
        </is>
      </c>
      <c r="H6992" s="413" t="inlineStr">
        <is>
          <t>Inner and Outer Conurbation</t>
        </is>
      </c>
    </row>
    <row r="6993" ht="15.75" customFormat="1" customHeight="1" s="41">
      <c r="B6993" s="416" t="inlineStr">
        <is>
          <t>S99900195</t>
        </is>
      </c>
      <c r="C6993" s="417" t="inlineStr">
        <is>
          <t>South Lanarkshire 11</t>
        </is>
      </c>
      <c r="D6993" s="417" t="inlineStr">
        <is>
          <t>S12000029</t>
        </is>
      </c>
      <c r="E6993" s="417" t="inlineStr">
        <is>
          <t>South Lanarkshire</t>
        </is>
      </c>
      <c r="F6993" s="417" t="inlineStr">
        <is>
          <t>Scotland</t>
        </is>
      </c>
      <c r="G6993" s="380" t="inlineStr">
        <is>
          <t>RT Rural</t>
        </is>
      </c>
      <c r="H6993" s="413" t="inlineStr">
        <is>
          <t>Rural</t>
        </is>
      </c>
    </row>
    <row r="6994" ht="15.75" customFormat="1" customHeight="1" s="41">
      <c r="B6994" s="416" t="inlineStr">
        <is>
          <t>S99900196</t>
        </is>
      </c>
      <c r="C6994" s="417" t="inlineStr">
        <is>
          <t>Stirling 1</t>
        </is>
      </c>
      <c r="D6994" s="417" t="inlineStr">
        <is>
          <t>S12000030</t>
        </is>
      </c>
      <c r="E6994" s="417" t="inlineStr">
        <is>
          <t>Stirling</t>
        </is>
      </c>
      <c r="F6994" s="417" t="inlineStr">
        <is>
          <t>Scotland</t>
        </is>
      </c>
      <c r="G6994" s="380" t="inlineStr">
        <is>
          <t>RT Rural</t>
        </is>
      </c>
      <c r="H6994" s="413" t="inlineStr">
        <is>
          <t>Rural</t>
        </is>
      </c>
    </row>
    <row r="6995" ht="15.75" customFormat="1" customHeight="1" s="41">
      <c r="B6995" s="416" t="inlineStr">
        <is>
          <t>S99900197</t>
        </is>
      </c>
      <c r="C6995" s="417" t="inlineStr">
        <is>
          <t>Stirling 2</t>
        </is>
      </c>
      <c r="D6995" s="417" t="inlineStr">
        <is>
          <t>S12000030</t>
        </is>
      </c>
      <c r="E6995" s="417" t="inlineStr">
        <is>
          <t>Stirling</t>
        </is>
      </c>
      <c r="F6995" s="417" t="inlineStr">
        <is>
          <t>Scotland</t>
        </is>
      </c>
      <c r="G6995" s="380" t="inlineStr">
        <is>
          <t>RT Urban Medium</t>
        </is>
      </c>
      <c r="H6995" s="413" t="inlineStr">
        <is>
          <t>Other Urban</t>
        </is>
      </c>
    </row>
    <row r="6996" ht="15.75" customFormat="1" customHeight="1" s="41">
      <c r="B6996" s="416" t="inlineStr">
        <is>
          <t>S99900198</t>
        </is>
      </c>
      <c r="C6996" s="417" t="inlineStr">
        <is>
          <t>Stirling 3</t>
        </is>
      </c>
      <c r="D6996" s="417" t="inlineStr">
        <is>
          <t>S12000030</t>
        </is>
      </c>
      <c r="E6996" s="417" t="inlineStr">
        <is>
          <t>Stirling</t>
        </is>
      </c>
      <c r="F6996" s="417" t="inlineStr">
        <is>
          <t>Scotland</t>
        </is>
      </c>
      <c r="G6996" s="380" t="inlineStr">
        <is>
          <t>RT Urban Medium</t>
        </is>
      </c>
      <c r="H6996" s="413" t="inlineStr">
        <is>
          <t>Other Urban</t>
        </is>
      </c>
    </row>
    <row r="6997" ht="15.75" customFormat="1" customHeight="1" s="41">
      <c r="B6997" s="416" t="inlineStr">
        <is>
          <t>S99900199</t>
        </is>
      </c>
      <c r="C6997" s="417" t="inlineStr">
        <is>
          <t>West Lothian 1</t>
        </is>
      </c>
      <c r="D6997" s="417" t="inlineStr">
        <is>
          <t>S12000040</t>
        </is>
      </c>
      <c r="E6997" s="417" t="inlineStr">
        <is>
          <t>West Lothian</t>
        </is>
      </c>
      <c r="F6997" s="417" t="inlineStr">
        <is>
          <t>Scotland</t>
        </is>
      </c>
      <c r="G6997" s="380" t="inlineStr">
        <is>
          <t>RT Urban Small</t>
        </is>
      </c>
      <c r="H6997" s="413" t="inlineStr">
        <is>
          <t>Other Urban</t>
        </is>
      </c>
    </row>
    <row r="6998" ht="15.75" customFormat="1" customHeight="1" s="41">
      <c r="B6998" s="416" t="inlineStr">
        <is>
          <t>S99900200</t>
        </is>
      </c>
      <c r="C6998" s="417" t="inlineStr">
        <is>
          <t>West Lothian 2</t>
        </is>
      </c>
      <c r="D6998" s="417" t="inlineStr">
        <is>
          <t>S12000040</t>
        </is>
      </c>
      <c r="E6998" s="417" t="inlineStr">
        <is>
          <t>West Lothian</t>
        </is>
      </c>
      <c r="F6998" s="417" t="inlineStr">
        <is>
          <t>Scotland</t>
        </is>
      </c>
      <c r="G6998" s="380" t="inlineStr">
        <is>
          <t>RT Rural</t>
        </is>
      </c>
      <c r="H6998" s="413" t="inlineStr">
        <is>
          <t>Rural</t>
        </is>
      </c>
    </row>
    <row r="6999" ht="15.75" customFormat="1" customHeight="1" s="41">
      <c r="B6999" s="416" t="inlineStr">
        <is>
          <t>S99900201</t>
        </is>
      </c>
      <c r="C6999" s="417" t="inlineStr">
        <is>
          <t>West Lothian 3</t>
        </is>
      </c>
      <c r="D6999" s="417" t="inlineStr">
        <is>
          <t>S12000040</t>
        </is>
      </c>
      <c r="E6999" s="417" t="inlineStr">
        <is>
          <t>West Lothian</t>
        </is>
      </c>
      <c r="F6999" s="417" t="inlineStr">
        <is>
          <t>Scotland</t>
        </is>
      </c>
      <c r="G6999" s="380" t="inlineStr">
        <is>
          <t>RT Urban Small</t>
        </is>
      </c>
      <c r="H6999" s="413" t="inlineStr">
        <is>
          <t>Other Urban</t>
        </is>
      </c>
    </row>
    <row r="7000" ht="15.75" customFormat="1" customHeight="1" s="41">
      <c r="B7000" s="416" t="inlineStr">
        <is>
          <t>S99900202</t>
        </is>
      </c>
      <c r="C7000" s="417" t="inlineStr">
        <is>
          <t>West Lothian 4</t>
        </is>
      </c>
      <c r="D7000" s="417" t="inlineStr">
        <is>
          <t>S12000040</t>
        </is>
      </c>
      <c r="E7000" s="417" t="inlineStr">
        <is>
          <t>West Lothian</t>
        </is>
      </c>
      <c r="F7000" s="417" t="inlineStr">
        <is>
          <t>Scotland</t>
        </is>
      </c>
      <c r="G7000" s="380" t="inlineStr">
        <is>
          <t>RT Urban Small</t>
        </is>
      </c>
      <c r="H7000" s="413" t="inlineStr">
        <is>
          <t>Other Urban</t>
        </is>
      </c>
    </row>
    <row r="7001" ht="15.75" customFormat="1" customHeight="1" s="41">
      <c r="B7001" s="416" t="inlineStr">
        <is>
          <t>S99900203</t>
        </is>
      </c>
      <c r="C7001" s="417" t="inlineStr">
        <is>
          <t>West Lothian 5</t>
        </is>
      </c>
      <c r="D7001" s="417" t="inlineStr">
        <is>
          <t>S12000040</t>
        </is>
      </c>
      <c r="E7001" s="417" t="inlineStr">
        <is>
          <t>West Lothian</t>
        </is>
      </c>
      <c r="F7001" s="417" t="inlineStr">
        <is>
          <t>Scotland</t>
        </is>
      </c>
      <c r="G7001" s="380" t="inlineStr">
        <is>
          <t>RT Urban Small</t>
        </is>
      </c>
      <c r="H7001" s="413" t="inlineStr">
        <is>
          <t>Other Urban</t>
        </is>
      </c>
    </row>
    <row r="7002" ht="15.75" customFormat="1" customHeight="1" s="41">
      <c r="B7002" s="416" t="inlineStr">
        <is>
          <t>S99900204</t>
        </is>
      </c>
      <c r="C7002" s="417" t="inlineStr">
        <is>
          <t>West Lothian 6</t>
        </is>
      </c>
      <c r="D7002" s="417" t="inlineStr">
        <is>
          <t>S12000040</t>
        </is>
      </c>
      <c r="E7002" s="417" t="inlineStr">
        <is>
          <t>West Lothian</t>
        </is>
      </c>
      <c r="F7002" s="417" t="inlineStr">
        <is>
          <t>Scotland</t>
        </is>
      </c>
      <c r="G7002" s="380" t="inlineStr">
        <is>
          <t>RT Urban Small</t>
        </is>
      </c>
      <c r="H7002" s="413" t="inlineStr">
        <is>
          <t>Other Urban</t>
        </is>
      </c>
    </row>
    <row r="7003" ht="15.75" customFormat="1" customHeight="1" s="41">
      <c r="B7003" s="416" t="inlineStr">
        <is>
          <t>S99900205</t>
        </is>
      </c>
      <c r="C7003" s="417" t="inlineStr">
        <is>
          <t>West Lothian 7</t>
        </is>
      </c>
      <c r="D7003" s="417" t="inlineStr">
        <is>
          <t>S12000040</t>
        </is>
      </c>
      <c r="E7003" s="417" t="inlineStr">
        <is>
          <t>West Lothian</t>
        </is>
      </c>
      <c r="F7003" s="417" t="inlineStr">
        <is>
          <t>Scotland</t>
        </is>
      </c>
      <c r="G7003" s="380" t="inlineStr">
        <is>
          <t>RT Rural</t>
        </is>
      </c>
      <c r="H7003" s="413" t="inlineStr">
        <is>
          <t>Rural</t>
        </is>
      </c>
    </row>
    <row r="7004" ht="15.75" customFormat="1" customHeight="1" s="41">
      <c r="B7004" s="416" t="inlineStr">
        <is>
          <t>S99900206</t>
        </is>
      </c>
      <c r="C7004" s="417" t="inlineStr">
        <is>
          <t>West Lothian 8</t>
        </is>
      </c>
      <c r="D7004" s="417" t="inlineStr">
        <is>
          <t>S12000040</t>
        </is>
      </c>
      <c r="E7004" s="417" t="inlineStr">
        <is>
          <t>West Lothian</t>
        </is>
      </c>
      <c r="F7004" s="417" t="inlineStr">
        <is>
          <t>Scotland</t>
        </is>
      </c>
      <c r="G7004" s="380" t="inlineStr">
        <is>
          <t>RT Urban Medium</t>
        </is>
      </c>
      <c r="H7004" s="413" t="inlineStr">
        <is>
          <t>Other Urban</t>
        </is>
      </c>
    </row>
    <row r="7005" ht="15.75" customFormat="1" customHeight="1" s="41">
      <c r="B7005" s="416" t="inlineStr">
        <is>
          <t>S99900207</t>
        </is>
      </c>
      <c r="C7005" s="417" t="inlineStr">
        <is>
          <t>Comhairle nan Eilean Siar 1</t>
        </is>
      </c>
      <c r="D7005" s="417" t="inlineStr">
        <is>
          <t>S12000013</t>
        </is>
      </c>
      <c r="E7005" s="417" t="inlineStr">
        <is>
          <t>Comhairle nan Eilean Siar</t>
        </is>
      </c>
      <c r="F7005" s="417" t="inlineStr">
        <is>
          <t>Scotland</t>
        </is>
      </c>
      <c r="G7005" s="380" t="inlineStr">
        <is>
          <t>RT Rural</t>
        </is>
      </c>
      <c r="H7005" s="413" t="inlineStr">
        <is>
          <t>Rural</t>
        </is>
      </c>
    </row>
    <row r="7006" ht="15.75" customFormat="1" customHeight="1" s="41">
      <c r="B7006" s="416" t="inlineStr">
        <is>
          <t>S99900208</t>
        </is>
      </c>
      <c r="C7006" s="417" t="inlineStr">
        <is>
          <t>Glasgow City 1</t>
        </is>
      </c>
      <c r="D7006" s="417" t="inlineStr">
        <is>
          <t>S12000046</t>
        </is>
      </c>
      <c r="E7006" s="417" t="inlineStr">
        <is>
          <t>Glasgow City</t>
        </is>
      </c>
      <c r="F7006" s="417" t="inlineStr">
        <is>
          <t>Scotland</t>
        </is>
      </c>
      <c r="G7006" s="380" t="inlineStr">
        <is>
          <t>RT Inner Conurbation</t>
        </is>
      </c>
      <c r="H7006" s="413" t="inlineStr">
        <is>
          <t>Inner and Outer Conurbation</t>
        </is>
      </c>
    </row>
    <row r="7007" ht="15.75" customFormat="1" customHeight="1" s="41">
      <c r="B7007" s="416" t="inlineStr">
        <is>
          <t>S99900209</t>
        </is>
      </c>
      <c r="C7007" s="417" t="inlineStr">
        <is>
          <t>Glasgow City 2</t>
        </is>
      </c>
      <c r="D7007" s="417" t="inlineStr">
        <is>
          <t>S12000046</t>
        </is>
      </c>
      <c r="E7007" s="417" t="inlineStr">
        <is>
          <t>Glasgow City</t>
        </is>
      </c>
      <c r="F7007" s="417" t="inlineStr">
        <is>
          <t>Scotland</t>
        </is>
      </c>
      <c r="G7007" s="380" t="inlineStr">
        <is>
          <t>RT Inner Conurbation</t>
        </is>
      </c>
      <c r="H7007" s="413" t="inlineStr">
        <is>
          <t>Inner and Outer Conurbation</t>
        </is>
      </c>
    </row>
    <row r="7008" ht="15.75" customFormat="1" customHeight="1" s="41">
      <c r="B7008" s="416" t="inlineStr">
        <is>
          <t>S99900210</t>
        </is>
      </c>
      <c r="C7008" s="417" t="inlineStr">
        <is>
          <t>Glasgow City 3</t>
        </is>
      </c>
      <c r="D7008" s="417" t="inlineStr">
        <is>
          <t>S12000046</t>
        </is>
      </c>
      <c r="E7008" s="417" t="inlineStr">
        <is>
          <t>Glasgow City</t>
        </is>
      </c>
      <c r="F7008" s="417" t="inlineStr">
        <is>
          <t>Scotland</t>
        </is>
      </c>
      <c r="G7008" s="380" t="inlineStr">
        <is>
          <t>RT Inner Conurbation</t>
        </is>
      </c>
      <c r="H7008" s="413" t="inlineStr">
        <is>
          <t>Inner and Outer Conurbation</t>
        </is>
      </c>
    </row>
    <row r="7009" ht="15.75" customFormat="1" customHeight="1" s="41">
      <c r="B7009" s="416" t="inlineStr">
        <is>
          <t>S99900211</t>
        </is>
      </c>
      <c r="C7009" s="417" t="inlineStr">
        <is>
          <t>Glasgow City 4</t>
        </is>
      </c>
      <c r="D7009" s="417" t="inlineStr">
        <is>
          <t>S12000046</t>
        </is>
      </c>
      <c r="E7009" s="417" t="inlineStr">
        <is>
          <t>Glasgow City</t>
        </is>
      </c>
      <c r="F7009" s="417" t="inlineStr">
        <is>
          <t>Scotland</t>
        </is>
      </c>
      <c r="G7009" s="380" t="inlineStr">
        <is>
          <t>RT Inner Conurbation</t>
        </is>
      </c>
      <c r="H7009" s="413" t="inlineStr">
        <is>
          <t>Inner and Outer Conurbation</t>
        </is>
      </c>
    </row>
    <row r="7010" ht="15.75" customFormat="1" customHeight="1" s="41">
      <c r="B7010" s="416" t="inlineStr">
        <is>
          <t>S99900212</t>
        </is>
      </c>
      <c r="C7010" s="417" t="inlineStr">
        <is>
          <t>Glasgow City 5</t>
        </is>
      </c>
      <c r="D7010" s="417" t="inlineStr">
        <is>
          <t>S12000046</t>
        </is>
      </c>
      <c r="E7010" s="417" t="inlineStr">
        <is>
          <t>Glasgow City</t>
        </is>
      </c>
      <c r="F7010" s="417" t="inlineStr">
        <is>
          <t>Scotland</t>
        </is>
      </c>
      <c r="G7010" s="380" t="inlineStr">
        <is>
          <t>RT Inner Conurbation</t>
        </is>
      </c>
      <c r="H7010" s="413" t="inlineStr">
        <is>
          <t>Inner and Outer Conurbation</t>
        </is>
      </c>
    </row>
    <row r="7011" ht="15.75" customFormat="1" customHeight="1" s="41">
      <c r="B7011" s="416" t="inlineStr">
        <is>
          <t>S99900213</t>
        </is>
      </c>
      <c r="C7011" s="417" t="inlineStr">
        <is>
          <t>Glasgow City 6</t>
        </is>
      </c>
      <c r="D7011" s="417" t="inlineStr">
        <is>
          <t>S12000046</t>
        </is>
      </c>
      <c r="E7011" s="417" t="inlineStr">
        <is>
          <t>Glasgow City</t>
        </is>
      </c>
      <c r="F7011" s="417" t="inlineStr">
        <is>
          <t>Scotland</t>
        </is>
      </c>
      <c r="G7011" s="380" t="inlineStr">
        <is>
          <t>RT Inner Conurbation</t>
        </is>
      </c>
      <c r="H7011" s="413" t="inlineStr">
        <is>
          <t>Inner and Outer Conurbation</t>
        </is>
      </c>
    </row>
    <row r="7012" ht="15.75" customFormat="1" customHeight="1" s="41">
      <c r="B7012" s="416" t="inlineStr">
        <is>
          <t>S99900214</t>
        </is>
      </c>
      <c r="C7012" s="417" t="inlineStr">
        <is>
          <t>Glasgow City 7</t>
        </is>
      </c>
      <c r="D7012" s="417" t="inlineStr">
        <is>
          <t>S12000046</t>
        </is>
      </c>
      <c r="E7012" s="417" t="inlineStr">
        <is>
          <t>Glasgow City</t>
        </is>
      </c>
      <c r="F7012" s="417" t="inlineStr">
        <is>
          <t>Scotland</t>
        </is>
      </c>
      <c r="G7012" s="380" t="inlineStr">
        <is>
          <t>RT Inner Conurbation</t>
        </is>
      </c>
      <c r="H7012" s="413" t="inlineStr">
        <is>
          <t>Inner and Outer Conurbation</t>
        </is>
      </c>
    </row>
    <row r="7013" ht="15.75" customFormat="1" customHeight="1" s="41">
      <c r="B7013" s="416" t="inlineStr">
        <is>
          <t>S99900215</t>
        </is>
      </c>
      <c r="C7013" s="417" t="inlineStr">
        <is>
          <t>Glasgow City 8</t>
        </is>
      </c>
      <c r="D7013" s="417" t="inlineStr">
        <is>
          <t>S12000046</t>
        </is>
      </c>
      <c r="E7013" s="417" t="inlineStr">
        <is>
          <t>Glasgow City</t>
        </is>
      </c>
      <c r="F7013" s="417" t="inlineStr">
        <is>
          <t>Scotland</t>
        </is>
      </c>
      <c r="G7013" s="380" t="inlineStr">
        <is>
          <t>RT Inner Conurbation</t>
        </is>
      </c>
      <c r="H7013" s="413" t="inlineStr">
        <is>
          <t>Inner and Outer Conurbation</t>
        </is>
      </c>
    </row>
    <row r="7014" ht="15.75" customFormat="1" customHeight="1" s="41">
      <c r="B7014" s="416" t="inlineStr">
        <is>
          <t>S99900216</t>
        </is>
      </c>
      <c r="C7014" s="417" t="inlineStr">
        <is>
          <t>Glasgow City 9</t>
        </is>
      </c>
      <c r="D7014" s="417" t="inlineStr">
        <is>
          <t>S12000046</t>
        </is>
      </c>
      <c r="E7014" s="417" t="inlineStr">
        <is>
          <t>Glasgow City</t>
        </is>
      </c>
      <c r="F7014" s="417" t="inlineStr">
        <is>
          <t>Scotland</t>
        </is>
      </c>
      <c r="G7014" s="380" t="inlineStr">
        <is>
          <t>RT Inner Conurbation</t>
        </is>
      </c>
      <c r="H7014" s="413" t="inlineStr">
        <is>
          <t>Inner and Outer Conurbation</t>
        </is>
      </c>
    </row>
    <row r="7015" ht="15.75" customFormat="1" customHeight="1" s="41">
      <c r="B7015" s="416" t="inlineStr">
        <is>
          <t>S99900217</t>
        </is>
      </c>
      <c r="C7015" s="417" t="inlineStr">
        <is>
          <t>Glasgow City 10</t>
        </is>
      </c>
      <c r="D7015" s="417" t="inlineStr">
        <is>
          <t>S12000046</t>
        </is>
      </c>
      <c r="E7015" s="417" t="inlineStr">
        <is>
          <t>Glasgow City</t>
        </is>
      </c>
      <c r="F7015" s="417" t="inlineStr">
        <is>
          <t>Scotland</t>
        </is>
      </c>
      <c r="G7015" s="380" t="inlineStr">
        <is>
          <t>RT Inner Conurbation</t>
        </is>
      </c>
      <c r="H7015" s="413" t="inlineStr">
        <is>
          <t>Inner and Outer Conurbation</t>
        </is>
      </c>
    </row>
    <row r="7016" ht="15.75" customFormat="1" customHeight="1" s="41">
      <c r="B7016" s="416" t="inlineStr">
        <is>
          <t>S99900218</t>
        </is>
      </c>
      <c r="C7016" s="417" t="inlineStr">
        <is>
          <t>Glasgow City 11</t>
        </is>
      </c>
      <c r="D7016" s="417" t="inlineStr">
        <is>
          <t>S12000046</t>
        </is>
      </c>
      <c r="E7016" s="417" t="inlineStr">
        <is>
          <t>Glasgow City</t>
        </is>
      </c>
      <c r="F7016" s="417" t="inlineStr">
        <is>
          <t>Scotland</t>
        </is>
      </c>
      <c r="G7016" s="380" t="inlineStr">
        <is>
          <t>RT Inner Conurbation</t>
        </is>
      </c>
      <c r="H7016" s="413" t="inlineStr">
        <is>
          <t>Inner and Outer Conurbation</t>
        </is>
      </c>
    </row>
    <row r="7017" ht="15.75" customFormat="1" customHeight="1" s="41">
      <c r="B7017" s="416" t="inlineStr">
        <is>
          <t>S99900219</t>
        </is>
      </c>
      <c r="C7017" s="417" t="inlineStr">
        <is>
          <t>Glasgow City 12</t>
        </is>
      </c>
      <c r="D7017" s="417" t="inlineStr">
        <is>
          <t>S12000046</t>
        </is>
      </c>
      <c r="E7017" s="417" t="inlineStr">
        <is>
          <t>Glasgow City</t>
        </is>
      </c>
      <c r="F7017" s="417" t="inlineStr">
        <is>
          <t>Scotland</t>
        </is>
      </c>
      <c r="G7017" s="380" t="inlineStr">
        <is>
          <t>RT Inner Conurbation</t>
        </is>
      </c>
      <c r="H7017" s="413" t="inlineStr">
        <is>
          <t>Inner and Outer Conurbation</t>
        </is>
      </c>
    </row>
    <row r="7018" ht="15.75" customFormat="1" customHeight="1" s="41">
      <c r="B7018" s="416" t="inlineStr">
        <is>
          <t>S99900220</t>
        </is>
      </c>
      <c r="C7018" s="417" t="inlineStr">
        <is>
          <t>Glasgow City 13</t>
        </is>
      </c>
      <c r="D7018" s="417" t="inlineStr">
        <is>
          <t>S12000046</t>
        </is>
      </c>
      <c r="E7018" s="417" t="inlineStr">
        <is>
          <t>Glasgow City</t>
        </is>
      </c>
      <c r="F7018" s="417" t="inlineStr">
        <is>
          <t>Scotland</t>
        </is>
      </c>
      <c r="G7018" s="380" t="inlineStr">
        <is>
          <t>RT Inner Conurbation</t>
        </is>
      </c>
      <c r="H7018" s="413" t="inlineStr">
        <is>
          <t>Inner and Outer Conurbation</t>
        </is>
      </c>
    </row>
    <row r="7019" ht="15.75" customFormat="1" customHeight="1" s="41">
      <c r="B7019" s="416" t="inlineStr">
        <is>
          <t>S99900221</t>
        </is>
      </c>
      <c r="C7019" s="417" t="inlineStr">
        <is>
          <t>Glasgow City 14</t>
        </is>
      </c>
      <c r="D7019" s="417" t="inlineStr">
        <is>
          <t>S12000046</t>
        </is>
      </c>
      <c r="E7019" s="417" t="inlineStr">
        <is>
          <t>Glasgow City</t>
        </is>
      </c>
      <c r="F7019" s="417" t="inlineStr">
        <is>
          <t>Scotland</t>
        </is>
      </c>
      <c r="G7019" s="380" t="inlineStr">
        <is>
          <t>RT Inner Conurbation</t>
        </is>
      </c>
      <c r="H7019" s="413" t="inlineStr">
        <is>
          <t>Inner and Outer Conurbation</t>
        </is>
      </c>
    </row>
    <row r="7020" ht="15.75" customFormat="1" customHeight="1" s="41">
      <c r="B7020" s="416" t="inlineStr">
        <is>
          <t>S99900222</t>
        </is>
      </c>
      <c r="C7020" s="417" t="inlineStr">
        <is>
          <t>Glasgow City 15</t>
        </is>
      </c>
      <c r="D7020" s="417" t="inlineStr">
        <is>
          <t>S12000046</t>
        </is>
      </c>
      <c r="E7020" s="417" t="inlineStr">
        <is>
          <t>Glasgow City</t>
        </is>
      </c>
      <c r="F7020" s="417" t="inlineStr">
        <is>
          <t>Scotland</t>
        </is>
      </c>
      <c r="G7020" s="380" t="inlineStr">
        <is>
          <t>RT Inner Conurbation</t>
        </is>
      </c>
      <c r="H7020" s="413" t="inlineStr">
        <is>
          <t>Inner and Outer Conurbation</t>
        </is>
      </c>
    </row>
    <row r="7021" ht="15.75" customFormat="1" customHeight="1" s="41">
      <c r="B7021" s="416" t="inlineStr">
        <is>
          <t>S99900223</t>
        </is>
      </c>
      <c r="C7021" s="417" t="inlineStr">
        <is>
          <t>Glasgow City 16</t>
        </is>
      </c>
      <c r="D7021" s="417" t="inlineStr">
        <is>
          <t>S12000046</t>
        </is>
      </c>
      <c r="E7021" s="417" t="inlineStr">
        <is>
          <t>Glasgow City</t>
        </is>
      </c>
      <c r="F7021" s="417" t="inlineStr">
        <is>
          <t>Scotland</t>
        </is>
      </c>
      <c r="G7021" s="380" t="inlineStr">
        <is>
          <t>RT Inner Conurbation</t>
        </is>
      </c>
      <c r="H7021" s="413" t="inlineStr">
        <is>
          <t>Inner and Outer Conurbation</t>
        </is>
      </c>
    </row>
    <row r="7022" ht="15.75" customFormat="1" customHeight="1" s="41">
      <c r="B7022" s="416" t="inlineStr">
        <is>
          <t>S99900224</t>
        </is>
      </c>
      <c r="C7022" s="417" t="inlineStr">
        <is>
          <t>Glasgow City 17</t>
        </is>
      </c>
      <c r="D7022" s="417" t="inlineStr">
        <is>
          <t>S12000046</t>
        </is>
      </c>
      <c r="E7022" s="417" t="inlineStr">
        <is>
          <t>Glasgow City</t>
        </is>
      </c>
      <c r="F7022" s="417" t="inlineStr">
        <is>
          <t>Scotland</t>
        </is>
      </c>
      <c r="G7022" s="380" t="inlineStr">
        <is>
          <t>RT Inner Conurbation</t>
        </is>
      </c>
      <c r="H7022" s="413" t="inlineStr">
        <is>
          <t>Inner and Outer Conurbation</t>
        </is>
      </c>
    </row>
    <row r="7023" ht="15.75" customFormat="1" customHeight="1" s="41">
      <c r="B7023" s="416" t="inlineStr">
        <is>
          <t>S99900225</t>
        </is>
      </c>
      <c r="C7023" s="417" t="inlineStr">
        <is>
          <t>Glasgow City 18</t>
        </is>
      </c>
      <c r="D7023" s="417" t="inlineStr">
        <is>
          <t>S12000046</t>
        </is>
      </c>
      <c r="E7023" s="417" t="inlineStr">
        <is>
          <t>Glasgow City</t>
        </is>
      </c>
      <c r="F7023" s="417" t="inlineStr">
        <is>
          <t>Scotland</t>
        </is>
      </c>
      <c r="G7023" s="380" t="inlineStr">
        <is>
          <t>RT Inner Conurbation</t>
        </is>
      </c>
      <c r="H7023" s="413" t="inlineStr">
        <is>
          <t>Inner and Outer Conurbation</t>
        </is>
      </c>
    </row>
    <row r="7024" ht="15.75" customFormat="1" customHeight="1" s="41">
      <c r="B7024" s="416" t="inlineStr">
        <is>
          <t>S99900226</t>
        </is>
      </c>
      <c r="C7024" s="417" t="inlineStr">
        <is>
          <t>Glasgow City 19</t>
        </is>
      </c>
      <c r="D7024" s="417" t="inlineStr">
        <is>
          <t>S12000046</t>
        </is>
      </c>
      <c r="E7024" s="417" t="inlineStr">
        <is>
          <t>Glasgow City</t>
        </is>
      </c>
      <c r="F7024" s="417" t="inlineStr">
        <is>
          <t>Scotland</t>
        </is>
      </c>
      <c r="G7024" s="380" t="inlineStr">
        <is>
          <t>RT Inner Conurbation</t>
        </is>
      </c>
      <c r="H7024" s="413" t="inlineStr">
        <is>
          <t>Inner and Outer Conurbation</t>
        </is>
      </c>
    </row>
    <row r="7025" ht="15.75" customFormat="1" customHeight="1" s="41">
      <c r="B7025" s="416" t="inlineStr">
        <is>
          <t>S99900227</t>
        </is>
      </c>
      <c r="C7025" s="417" t="inlineStr">
        <is>
          <t>Glasgow City 20</t>
        </is>
      </c>
      <c r="D7025" s="417" t="inlineStr">
        <is>
          <t>S12000046</t>
        </is>
      </c>
      <c r="E7025" s="417" t="inlineStr">
        <is>
          <t>Glasgow City</t>
        </is>
      </c>
      <c r="F7025" s="417" t="inlineStr">
        <is>
          <t>Scotland</t>
        </is>
      </c>
      <c r="G7025" s="380" t="inlineStr">
        <is>
          <t>RT Inner Conurbation</t>
        </is>
      </c>
      <c r="H7025" s="413" t="inlineStr">
        <is>
          <t>Inner and Outer Conurbation</t>
        </is>
      </c>
    </row>
    <row r="7026" ht="15.75" customFormat="1" customHeight="1" s="41">
      <c r="B7026" s="416" t="inlineStr">
        <is>
          <t>S99900228</t>
        </is>
      </c>
      <c r="C7026" s="417" t="inlineStr">
        <is>
          <t>Glasgow City 21</t>
        </is>
      </c>
      <c r="D7026" s="417" t="inlineStr">
        <is>
          <t>S12000046</t>
        </is>
      </c>
      <c r="E7026" s="417" t="inlineStr">
        <is>
          <t>Glasgow City</t>
        </is>
      </c>
      <c r="F7026" s="417" t="inlineStr">
        <is>
          <t>Scotland</t>
        </is>
      </c>
      <c r="G7026" s="380" t="inlineStr">
        <is>
          <t>RT Inner Conurbation</t>
        </is>
      </c>
      <c r="H7026" s="413" t="inlineStr">
        <is>
          <t>Inner and Outer Conurbation</t>
        </is>
      </c>
    </row>
    <row r="7027" ht="15.75" customFormat="1" customHeight="1" s="41">
      <c r="B7027" s="416" t="inlineStr">
        <is>
          <t>S99900229</t>
        </is>
      </c>
      <c r="C7027" s="417" t="inlineStr">
        <is>
          <t>Glasgow City 22</t>
        </is>
      </c>
      <c r="D7027" s="417" t="inlineStr">
        <is>
          <t>S12000046</t>
        </is>
      </c>
      <c r="E7027" s="417" t="inlineStr">
        <is>
          <t>Glasgow City</t>
        </is>
      </c>
      <c r="F7027" s="417" t="inlineStr">
        <is>
          <t>Scotland</t>
        </is>
      </c>
      <c r="G7027" s="380" t="inlineStr">
        <is>
          <t>RT Inner Conurbation</t>
        </is>
      </c>
      <c r="H7027" s="413" t="inlineStr">
        <is>
          <t>Inner and Outer Conurbation</t>
        </is>
      </c>
    </row>
    <row r="7028" ht="15.75" customFormat="1" customHeight="1" s="41">
      <c r="B7028" s="416" t="inlineStr">
        <is>
          <t>S99900230</t>
        </is>
      </c>
      <c r="C7028" s="417" t="inlineStr">
        <is>
          <t>Glasgow City 23</t>
        </is>
      </c>
      <c r="D7028" s="417" t="inlineStr">
        <is>
          <t>S12000046</t>
        </is>
      </c>
      <c r="E7028" s="417" t="inlineStr">
        <is>
          <t>Glasgow City</t>
        </is>
      </c>
      <c r="F7028" s="417" t="inlineStr">
        <is>
          <t>Scotland</t>
        </is>
      </c>
      <c r="G7028" s="380" t="inlineStr">
        <is>
          <t>RT Inner Conurbation</t>
        </is>
      </c>
      <c r="H7028" s="413" t="inlineStr">
        <is>
          <t>Inner and Outer Conurbation</t>
        </is>
      </c>
    </row>
    <row r="7029" ht="15.75" customFormat="1" customHeight="1" s="41">
      <c r="B7029" s="416" t="inlineStr">
        <is>
          <t>S99900231</t>
        </is>
      </c>
      <c r="C7029" s="417" t="inlineStr">
        <is>
          <t>Glasgow City 24</t>
        </is>
      </c>
      <c r="D7029" s="417" t="inlineStr">
        <is>
          <t>S12000046</t>
        </is>
      </c>
      <c r="E7029" s="417" t="inlineStr">
        <is>
          <t>Glasgow City</t>
        </is>
      </c>
      <c r="F7029" s="417" t="inlineStr">
        <is>
          <t>Scotland</t>
        </is>
      </c>
      <c r="G7029" s="380" t="inlineStr">
        <is>
          <t>RT Inner Conurbation</t>
        </is>
      </c>
      <c r="H7029" s="413" t="inlineStr">
        <is>
          <t>Inner and Outer Conurbation</t>
        </is>
      </c>
    </row>
    <row r="7030" ht="15.75" customFormat="1" customHeight="1" s="41">
      <c r="B7030" s="416" t="inlineStr">
        <is>
          <t>S99900232</t>
        </is>
      </c>
      <c r="C7030" s="417" t="inlineStr">
        <is>
          <t>Glasgow City 25</t>
        </is>
      </c>
      <c r="D7030" s="417" t="inlineStr">
        <is>
          <t>S12000046</t>
        </is>
      </c>
      <c r="E7030" s="417" t="inlineStr">
        <is>
          <t>Glasgow City</t>
        </is>
      </c>
      <c r="F7030" s="417" t="inlineStr">
        <is>
          <t>Scotland</t>
        </is>
      </c>
      <c r="G7030" s="380" t="inlineStr">
        <is>
          <t>RT Inner Conurbation</t>
        </is>
      </c>
      <c r="H7030" s="413" t="inlineStr">
        <is>
          <t>Inner and Outer Conurbation</t>
        </is>
      </c>
    </row>
    <row r="7031" ht="15.75" customFormat="1" customHeight="1" s="41">
      <c r="B7031" s="416" t="inlineStr">
        <is>
          <t>S99900233</t>
        </is>
      </c>
      <c r="C7031" s="417" t="inlineStr">
        <is>
          <t>Glasgow City 26</t>
        </is>
      </c>
      <c r="D7031" s="417" t="inlineStr">
        <is>
          <t>S12000046</t>
        </is>
      </c>
      <c r="E7031" s="417" t="inlineStr">
        <is>
          <t>Glasgow City</t>
        </is>
      </c>
      <c r="F7031" s="417" t="inlineStr">
        <is>
          <t>Scotland</t>
        </is>
      </c>
      <c r="G7031" s="380" t="inlineStr">
        <is>
          <t>RT Inner Conurbation</t>
        </is>
      </c>
      <c r="H7031" s="413" t="inlineStr">
        <is>
          <t>Inner and Outer Conurbation</t>
        </is>
      </c>
    </row>
    <row r="7032" ht="15.75" customFormat="1" customHeight="1" s="41">
      <c r="B7032" s="416" t="inlineStr">
        <is>
          <t>S99900234</t>
        </is>
      </c>
      <c r="C7032" s="417" t="inlineStr">
        <is>
          <t>Glasgow City 27</t>
        </is>
      </c>
      <c r="D7032" s="417" t="inlineStr">
        <is>
          <t>S12000046</t>
        </is>
      </c>
      <c r="E7032" s="417" t="inlineStr">
        <is>
          <t>Glasgow City</t>
        </is>
      </c>
      <c r="F7032" s="417" t="inlineStr">
        <is>
          <t>Scotland</t>
        </is>
      </c>
      <c r="G7032" s="380" t="inlineStr">
        <is>
          <t>RT Inner Conurbation</t>
        </is>
      </c>
      <c r="H7032" s="413" t="inlineStr">
        <is>
          <t>Inner and Outer Conurbation</t>
        </is>
      </c>
    </row>
    <row r="7033" ht="15.75" customFormat="1" customHeight="1" s="41">
      <c r="B7033" s="416" t="inlineStr">
        <is>
          <t>S99900235</t>
        </is>
      </c>
      <c r="C7033" s="417" t="inlineStr">
        <is>
          <t>Glasgow City 28</t>
        </is>
      </c>
      <c r="D7033" s="417" t="inlineStr">
        <is>
          <t>S12000046</t>
        </is>
      </c>
      <c r="E7033" s="417" t="inlineStr">
        <is>
          <t>Glasgow City</t>
        </is>
      </c>
      <c r="F7033" s="417" t="inlineStr">
        <is>
          <t>Scotland</t>
        </is>
      </c>
      <c r="G7033" s="380" t="inlineStr">
        <is>
          <t>RT Inner Conurbation</t>
        </is>
      </c>
      <c r="H7033" s="413" t="inlineStr">
        <is>
          <t>Inner and Outer Conurbation</t>
        </is>
      </c>
    </row>
    <row r="7034" ht="15.75" customFormat="1" customHeight="1" s="41">
      <c r="B7034" s="416" t="inlineStr">
        <is>
          <t>S99900236</t>
        </is>
      </c>
      <c r="C7034" s="417" t="inlineStr">
        <is>
          <t>Glasgow City 29</t>
        </is>
      </c>
      <c r="D7034" s="417" t="inlineStr">
        <is>
          <t>S12000046</t>
        </is>
      </c>
      <c r="E7034" s="417" t="inlineStr">
        <is>
          <t>Glasgow City</t>
        </is>
      </c>
      <c r="F7034" s="417" t="inlineStr">
        <is>
          <t>Scotland</t>
        </is>
      </c>
      <c r="G7034" s="380" t="inlineStr">
        <is>
          <t>RT Inner Conurbation</t>
        </is>
      </c>
      <c r="H7034" s="413" t="inlineStr">
        <is>
          <t>Inner and Outer Conurbation</t>
        </is>
      </c>
    </row>
    <row r="7035" ht="15.75" customFormat="1" customHeight="1" s="41">
      <c r="B7035" s="416" t="inlineStr">
        <is>
          <t>S99900237</t>
        </is>
      </c>
      <c r="C7035" s="417" t="inlineStr">
        <is>
          <t>Glasgow City 30</t>
        </is>
      </c>
      <c r="D7035" s="417" t="inlineStr">
        <is>
          <t>S12000046</t>
        </is>
      </c>
      <c r="E7035" s="417" t="inlineStr">
        <is>
          <t>Glasgow City</t>
        </is>
      </c>
      <c r="F7035" s="417" t="inlineStr">
        <is>
          <t>Scotland</t>
        </is>
      </c>
      <c r="G7035" s="380" t="inlineStr">
        <is>
          <t>RT Inner Conurbation</t>
        </is>
      </c>
      <c r="H7035" s="413" t="inlineStr">
        <is>
          <t>Inner and Outer Conurbation</t>
        </is>
      </c>
    </row>
    <row r="7036" ht="15.75" customFormat="1" customHeight="1" s="41">
      <c r="B7036" s="416" t="inlineStr">
        <is>
          <t>S99900238</t>
        </is>
      </c>
      <c r="C7036" s="417" t="inlineStr">
        <is>
          <t>Glasgow City 31</t>
        </is>
      </c>
      <c r="D7036" s="417" t="inlineStr">
        <is>
          <t>S12000046</t>
        </is>
      </c>
      <c r="E7036" s="417" t="inlineStr">
        <is>
          <t>Glasgow City</t>
        </is>
      </c>
      <c r="F7036" s="417" t="inlineStr">
        <is>
          <t>Scotland</t>
        </is>
      </c>
      <c r="G7036" s="380" t="inlineStr">
        <is>
          <t>RT Inner Conurbation</t>
        </is>
      </c>
      <c r="H7036" s="413" t="inlineStr">
        <is>
          <t>Inner and Outer Conurbation</t>
        </is>
      </c>
    </row>
    <row r="7037" ht="15.75" customFormat="1" customHeight="1" s="41">
      <c r="B7037" s="416" t="inlineStr">
        <is>
          <t>S99900239</t>
        </is>
      </c>
      <c r="C7037" s="417" t="inlineStr">
        <is>
          <t>Glasgow City 32</t>
        </is>
      </c>
      <c r="D7037" s="417" t="inlineStr">
        <is>
          <t>S12000046</t>
        </is>
      </c>
      <c r="E7037" s="417" t="inlineStr">
        <is>
          <t>Glasgow City</t>
        </is>
      </c>
      <c r="F7037" s="417" t="inlineStr">
        <is>
          <t>Scotland</t>
        </is>
      </c>
      <c r="G7037" s="380" t="inlineStr">
        <is>
          <t>RT Inner Conurbation</t>
        </is>
      </c>
      <c r="H7037" s="413" t="inlineStr">
        <is>
          <t>Inner and Outer Conurbation</t>
        </is>
      </c>
    </row>
    <row r="7038" ht="15.75" customFormat="1" customHeight="1" s="41">
      <c r="B7038" s="416" t="inlineStr">
        <is>
          <t>S99900240</t>
        </is>
      </c>
      <c r="C7038" s="417" t="inlineStr">
        <is>
          <t>Glasgow City 33</t>
        </is>
      </c>
      <c r="D7038" s="417" t="inlineStr">
        <is>
          <t>S12000046</t>
        </is>
      </c>
      <c r="E7038" s="417" t="inlineStr">
        <is>
          <t>Glasgow City</t>
        </is>
      </c>
      <c r="F7038" s="417" t="inlineStr">
        <is>
          <t>Scotland</t>
        </is>
      </c>
      <c r="G7038" s="380" t="inlineStr">
        <is>
          <t>RT Inner Conurbation</t>
        </is>
      </c>
      <c r="H7038" s="413" t="inlineStr">
        <is>
          <t>Inner and Outer Conurbation</t>
        </is>
      </c>
    </row>
    <row r="7039" ht="15.75" customFormat="1" customHeight="1" s="41">
      <c r="B7039" s="416" t="inlineStr">
        <is>
          <t>S99900241</t>
        </is>
      </c>
      <c r="C7039" s="417" t="inlineStr">
        <is>
          <t>Glasgow City 34</t>
        </is>
      </c>
      <c r="D7039" s="417" t="inlineStr">
        <is>
          <t>S12000046</t>
        </is>
      </c>
      <c r="E7039" s="417" t="inlineStr">
        <is>
          <t>Glasgow City</t>
        </is>
      </c>
      <c r="F7039" s="417" t="inlineStr">
        <is>
          <t>Scotland</t>
        </is>
      </c>
      <c r="G7039" s="380" t="inlineStr">
        <is>
          <t>RT Inner Conurbation</t>
        </is>
      </c>
      <c r="H7039" s="413" t="inlineStr">
        <is>
          <t>Inner and Outer Conurbation</t>
        </is>
      </c>
    </row>
    <row r="7040" ht="15.75" customFormat="1" customHeight="1" s="41">
      <c r="B7040" s="416" t="inlineStr">
        <is>
          <t>S99900242</t>
        </is>
      </c>
      <c r="C7040" s="417" t="inlineStr">
        <is>
          <t>Glasgow City 35</t>
        </is>
      </c>
      <c r="D7040" s="417" t="inlineStr">
        <is>
          <t>S12000046</t>
        </is>
      </c>
      <c r="E7040" s="417" t="inlineStr">
        <is>
          <t>Glasgow City</t>
        </is>
      </c>
      <c r="F7040" s="417" t="inlineStr">
        <is>
          <t>Scotland</t>
        </is>
      </c>
      <c r="G7040" s="380" t="inlineStr">
        <is>
          <t>RT Inner Conurbation</t>
        </is>
      </c>
      <c r="H7040" s="413" t="inlineStr">
        <is>
          <t>Inner and Outer Conurbation</t>
        </is>
      </c>
    </row>
    <row r="7041" ht="15.75" customFormat="1" customHeight="1" s="41">
      <c r="B7041" s="416" t="inlineStr">
        <is>
          <t>S99900243</t>
        </is>
      </c>
      <c r="C7041" s="417" t="inlineStr">
        <is>
          <t>Glasgow City 36</t>
        </is>
      </c>
      <c r="D7041" s="417" t="inlineStr">
        <is>
          <t>S12000046</t>
        </is>
      </c>
      <c r="E7041" s="417" t="inlineStr">
        <is>
          <t>Glasgow City</t>
        </is>
      </c>
      <c r="F7041" s="417" t="inlineStr">
        <is>
          <t>Scotland</t>
        </is>
      </c>
      <c r="G7041" s="380" t="inlineStr">
        <is>
          <t>RT Inner Conurbation</t>
        </is>
      </c>
      <c r="H7041" s="413" t="inlineStr">
        <is>
          <t>Inner and Outer Conurbation</t>
        </is>
      </c>
    </row>
    <row r="7042" ht="15.75" customFormat="1" customHeight="1" s="41">
      <c r="B7042" s="416" t="inlineStr">
        <is>
          <t>S99900244</t>
        </is>
      </c>
      <c r="C7042" s="417" t="inlineStr">
        <is>
          <t>Glasgow City 37</t>
        </is>
      </c>
      <c r="D7042" s="417" t="inlineStr">
        <is>
          <t>S12000046</t>
        </is>
      </c>
      <c r="E7042" s="417" t="inlineStr">
        <is>
          <t>Glasgow City</t>
        </is>
      </c>
      <c r="F7042" s="417" t="inlineStr">
        <is>
          <t>Scotland</t>
        </is>
      </c>
      <c r="G7042" s="380" t="inlineStr">
        <is>
          <t>RT Inner Conurbation</t>
        </is>
      </c>
      <c r="H7042" s="413" t="inlineStr">
        <is>
          <t>Inner and Outer Conurbation</t>
        </is>
      </c>
    </row>
    <row r="7043" ht="15.75" customFormat="1" customHeight="1" s="41">
      <c r="B7043" s="416" t="inlineStr">
        <is>
          <t>S99900245</t>
        </is>
      </c>
      <c r="C7043" s="417" t="inlineStr">
        <is>
          <t>Glasgow City 38</t>
        </is>
      </c>
      <c r="D7043" s="417" t="inlineStr">
        <is>
          <t>S12000046</t>
        </is>
      </c>
      <c r="E7043" s="417" t="inlineStr">
        <is>
          <t>Glasgow City</t>
        </is>
      </c>
      <c r="F7043" s="417" t="inlineStr">
        <is>
          <t>Scotland</t>
        </is>
      </c>
      <c r="G7043" s="380" t="inlineStr">
        <is>
          <t>RT Inner Conurbation</t>
        </is>
      </c>
      <c r="H7043" s="413" t="inlineStr">
        <is>
          <t>Inner and Outer Conurbation</t>
        </is>
      </c>
    </row>
    <row r="7044" ht="15.75" customFormat="1" customHeight="1" s="41">
      <c r="B7044" s="416" t="inlineStr">
        <is>
          <t>S99900246</t>
        </is>
      </c>
      <c r="C7044" s="417" t="inlineStr">
        <is>
          <t>Glasgow City 39</t>
        </is>
      </c>
      <c r="D7044" s="417" t="inlineStr">
        <is>
          <t>S12000046</t>
        </is>
      </c>
      <c r="E7044" s="417" t="inlineStr">
        <is>
          <t>Glasgow City</t>
        </is>
      </c>
      <c r="F7044" s="417" t="inlineStr">
        <is>
          <t>Scotland</t>
        </is>
      </c>
      <c r="G7044" s="380" t="inlineStr">
        <is>
          <t>RT Inner Conurbation</t>
        </is>
      </c>
      <c r="H7044" s="413" t="inlineStr">
        <is>
          <t>Inner and Outer Conurbation</t>
        </is>
      </c>
    </row>
    <row r="7045" ht="15.75" customFormat="1" customHeight="1" s="41">
      <c r="B7045" s="416" t="inlineStr">
        <is>
          <t>S99900247</t>
        </is>
      </c>
      <c r="C7045" s="417" t="inlineStr">
        <is>
          <t>Glasgow City 40</t>
        </is>
      </c>
      <c r="D7045" s="417" t="inlineStr">
        <is>
          <t>S12000046</t>
        </is>
      </c>
      <c r="E7045" s="417" t="inlineStr">
        <is>
          <t>Glasgow City</t>
        </is>
      </c>
      <c r="F7045" s="417" t="inlineStr">
        <is>
          <t>Scotland</t>
        </is>
      </c>
      <c r="G7045" s="380" t="inlineStr">
        <is>
          <t>RT Inner Conurbation</t>
        </is>
      </c>
      <c r="H7045" s="413" t="inlineStr">
        <is>
          <t>Inner and Outer Conurbation</t>
        </is>
      </c>
    </row>
    <row r="7046" ht="15.75" customFormat="1" customHeight="1" s="41">
      <c r="B7046" s="416" t="inlineStr">
        <is>
          <t>S99900248</t>
        </is>
      </c>
      <c r="C7046" s="417" t="inlineStr">
        <is>
          <t>Glasgow City 41</t>
        </is>
      </c>
      <c r="D7046" s="417" t="inlineStr">
        <is>
          <t>S12000046</t>
        </is>
      </c>
      <c r="E7046" s="417" t="inlineStr">
        <is>
          <t>Glasgow City</t>
        </is>
      </c>
      <c r="F7046" s="417" t="inlineStr">
        <is>
          <t>Scotland</t>
        </is>
      </c>
      <c r="G7046" s="380" t="inlineStr">
        <is>
          <t>RT Inner Conurbation</t>
        </is>
      </c>
      <c r="H7046" s="413" t="inlineStr">
        <is>
          <t>Inner and Outer Conurbation</t>
        </is>
      </c>
    </row>
    <row r="7047" ht="15.75" customFormat="1" customHeight="1" s="41">
      <c r="B7047" s="416" t="inlineStr">
        <is>
          <t>S99900249</t>
        </is>
      </c>
      <c r="C7047" s="417" t="inlineStr">
        <is>
          <t>Glasgow City 42</t>
        </is>
      </c>
      <c r="D7047" s="417" t="inlineStr">
        <is>
          <t>S12000046</t>
        </is>
      </c>
      <c r="E7047" s="417" t="inlineStr">
        <is>
          <t>Glasgow City</t>
        </is>
      </c>
      <c r="F7047" s="417" t="inlineStr">
        <is>
          <t>Scotland</t>
        </is>
      </c>
      <c r="G7047" s="380" t="inlineStr">
        <is>
          <t>RT Inner Conurbation</t>
        </is>
      </c>
      <c r="H7047" s="413" t="inlineStr">
        <is>
          <t>Inner and Outer Conurbation</t>
        </is>
      </c>
    </row>
    <row r="7048" ht="15.75" customFormat="1" customHeight="1" s="41">
      <c r="B7048" s="416" t="inlineStr">
        <is>
          <t>S99900250</t>
        </is>
      </c>
      <c r="C7048" s="417" t="inlineStr">
        <is>
          <t>Glasgow City 43</t>
        </is>
      </c>
      <c r="D7048" s="417" t="inlineStr">
        <is>
          <t>S12000046</t>
        </is>
      </c>
      <c r="E7048" s="417" t="inlineStr">
        <is>
          <t>Glasgow City</t>
        </is>
      </c>
      <c r="F7048" s="417" t="inlineStr">
        <is>
          <t>Scotland</t>
        </is>
      </c>
      <c r="G7048" s="380" t="inlineStr">
        <is>
          <t>RT Inner Conurbation</t>
        </is>
      </c>
      <c r="H7048" s="413" t="inlineStr">
        <is>
          <t>Inner and Outer Conurbation</t>
        </is>
      </c>
    </row>
    <row r="7049" ht="15.75" customFormat="1" customHeight="1" s="41">
      <c r="B7049" s="416" t="inlineStr">
        <is>
          <t>S99900251</t>
        </is>
      </c>
      <c r="C7049" s="417" t="inlineStr">
        <is>
          <t>Glasgow City 44</t>
        </is>
      </c>
      <c r="D7049" s="417" t="inlineStr">
        <is>
          <t>S12000046</t>
        </is>
      </c>
      <c r="E7049" s="417" t="inlineStr">
        <is>
          <t>Glasgow City</t>
        </is>
      </c>
      <c r="F7049" s="417" t="inlineStr">
        <is>
          <t>Scotland</t>
        </is>
      </c>
      <c r="G7049" s="380" t="inlineStr">
        <is>
          <t>RT Inner Conurbation</t>
        </is>
      </c>
      <c r="H7049" s="413" t="inlineStr">
        <is>
          <t>Inner and Outer Conurbation</t>
        </is>
      </c>
    </row>
    <row r="7050" ht="15.75" customFormat="1" customHeight="1" s="41">
      <c r="B7050" s="416" t="inlineStr">
        <is>
          <t>S99900252</t>
        </is>
      </c>
      <c r="C7050" s="417" t="inlineStr">
        <is>
          <t>City of Edinburgh 5</t>
        </is>
      </c>
      <c r="D7050" s="417" t="inlineStr">
        <is>
          <t>S12000036</t>
        </is>
      </c>
      <c r="E7050" s="417" t="inlineStr">
        <is>
          <t>City of Edinburgh</t>
        </is>
      </c>
      <c r="F7050" s="417" t="inlineStr">
        <is>
          <t>Scotland</t>
        </is>
      </c>
      <c r="G7050" s="380" t="inlineStr">
        <is>
          <t>RT Urban Big</t>
        </is>
      </c>
      <c r="H7050" s="413" t="inlineStr">
        <is>
          <t>Other Urban</t>
        </is>
      </c>
    </row>
    <row r="7051" ht="15.75" customFormat="1" customHeight="1" s="41">
      <c r="B7051" s="416" t="inlineStr">
        <is>
          <t>S99900253</t>
        </is>
      </c>
      <c r="C7051" s="417" t="inlineStr">
        <is>
          <t>City of Edinburgh 6</t>
        </is>
      </c>
      <c r="D7051" s="417" t="inlineStr">
        <is>
          <t>S12000036</t>
        </is>
      </c>
      <c r="E7051" s="417" t="inlineStr">
        <is>
          <t>City of Edinburgh</t>
        </is>
      </c>
      <c r="F7051" s="417" t="inlineStr">
        <is>
          <t>Scotland</t>
        </is>
      </c>
      <c r="G7051" s="380" t="inlineStr">
        <is>
          <t>RT Urban Big</t>
        </is>
      </c>
      <c r="H7051" s="413" t="inlineStr">
        <is>
          <t>Other Urban</t>
        </is>
      </c>
    </row>
    <row r="7052" ht="15.75" customFormat="1" customHeight="1" s="41">
      <c r="B7052" s="416" t="inlineStr">
        <is>
          <t>S99900254</t>
        </is>
      </c>
      <c r="C7052" s="417" t="inlineStr">
        <is>
          <t>City of Edinburgh 7</t>
        </is>
      </c>
      <c r="D7052" s="417" t="inlineStr">
        <is>
          <t>S12000036</t>
        </is>
      </c>
      <c r="E7052" s="417" t="inlineStr">
        <is>
          <t>City of Edinburgh</t>
        </is>
      </c>
      <c r="F7052" s="417" t="inlineStr">
        <is>
          <t>Scotland</t>
        </is>
      </c>
      <c r="G7052" s="380" t="inlineStr">
        <is>
          <t>RT Urban Big</t>
        </is>
      </c>
      <c r="H7052" s="413" t="inlineStr">
        <is>
          <t>Other Urban</t>
        </is>
      </c>
    </row>
    <row r="7053" ht="15.75" customFormat="1" customHeight="1" s="41">
      <c r="B7053" s="416" t="inlineStr">
        <is>
          <t>S99900255</t>
        </is>
      </c>
      <c r="C7053" s="417" t="inlineStr">
        <is>
          <t>City of Edinburgh 8</t>
        </is>
      </c>
      <c r="D7053" s="417" t="inlineStr">
        <is>
          <t>S12000036</t>
        </is>
      </c>
      <c r="E7053" s="417" t="inlineStr">
        <is>
          <t>City of Edinburgh</t>
        </is>
      </c>
      <c r="F7053" s="417" t="inlineStr">
        <is>
          <t>Scotland</t>
        </is>
      </c>
      <c r="G7053" s="380" t="inlineStr">
        <is>
          <t>RT Urban Big</t>
        </is>
      </c>
      <c r="H7053" s="413" t="inlineStr">
        <is>
          <t>Other Urban</t>
        </is>
      </c>
    </row>
    <row r="7054" ht="15.75" customFormat="1" customHeight="1" s="41">
      <c r="B7054" s="416" t="inlineStr">
        <is>
          <t>S99900256</t>
        </is>
      </c>
      <c r="C7054" s="417" t="inlineStr">
        <is>
          <t>City of Edinburgh 9</t>
        </is>
      </c>
      <c r="D7054" s="417" t="inlineStr">
        <is>
          <t>S12000036</t>
        </is>
      </c>
      <c r="E7054" s="417" t="inlineStr">
        <is>
          <t>City of Edinburgh</t>
        </is>
      </c>
      <c r="F7054" s="417" t="inlineStr">
        <is>
          <t>Scotland</t>
        </is>
      </c>
      <c r="G7054" s="380" t="inlineStr">
        <is>
          <t>RT Urban Big</t>
        </is>
      </c>
      <c r="H7054" s="413" t="inlineStr">
        <is>
          <t>Other Urban</t>
        </is>
      </c>
    </row>
    <row r="7055" ht="15.75" customFormat="1" customHeight="1" s="41">
      <c r="B7055" s="416" t="inlineStr">
        <is>
          <t>S99900257</t>
        </is>
      </c>
      <c r="C7055" s="417" t="inlineStr">
        <is>
          <t>City of Edinburgh 10</t>
        </is>
      </c>
      <c r="D7055" s="417" t="inlineStr">
        <is>
          <t>S12000036</t>
        </is>
      </c>
      <c r="E7055" s="417" t="inlineStr">
        <is>
          <t>City of Edinburgh</t>
        </is>
      </c>
      <c r="F7055" s="417" t="inlineStr">
        <is>
          <t>Scotland</t>
        </is>
      </c>
      <c r="G7055" s="380" t="inlineStr">
        <is>
          <t>RT Urban Big</t>
        </is>
      </c>
      <c r="H7055" s="413" t="inlineStr">
        <is>
          <t>Other Urban</t>
        </is>
      </c>
    </row>
    <row r="7056" ht="15.75" customFormat="1" customHeight="1" s="41">
      <c r="B7056" s="416" t="inlineStr">
        <is>
          <t>S99900258</t>
        </is>
      </c>
      <c r="C7056" s="417" t="inlineStr">
        <is>
          <t>City of Edinburgh 11</t>
        </is>
      </c>
      <c r="D7056" s="417" t="inlineStr">
        <is>
          <t>S12000036</t>
        </is>
      </c>
      <c r="E7056" s="417" t="inlineStr">
        <is>
          <t>City of Edinburgh</t>
        </is>
      </c>
      <c r="F7056" s="417" t="inlineStr">
        <is>
          <t>Scotland</t>
        </is>
      </c>
      <c r="G7056" s="380" t="inlineStr">
        <is>
          <t>RT Urban Big</t>
        </is>
      </c>
      <c r="H7056" s="413" t="inlineStr">
        <is>
          <t>Other Urban</t>
        </is>
      </c>
    </row>
    <row r="7057" ht="15.75" customFormat="1" customHeight="1" s="41">
      <c r="B7057" s="416" t="inlineStr">
        <is>
          <t>S99900259</t>
        </is>
      </c>
      <c r="C7057" s="417" t="inlineStr">
        <is>
          <t>City of Edinburgh 12</t>
        </is>
      </c>
      <c r="D7057" s="417" t="inlineStr">
        <is>
          <t>S12000036</t>
        </is>
      </c>
      <c r="E7057" s="417" t="inlineStr">
        <is>
          <t>City of Edinburgh</t>
        </is>
      </c>
      <c r="F7057" s="417" t="inlineStr">
        <is>
          <t>Scotland</t>
        </is>
      </c>
      <c r="G7057" s="380" t="inlineStr">
        <is>
          <t>RT Urban Big</t>
        </is>
      </c>
      <c r="H7057" s="413" t="inlineStr">
        <is>
          <t>Other Urban</t>
        </is>
      </c>
    </row>
    <row r="7058" ht="15.75" customFormat="1" customHeight="1" s="41">
      <c r="B7058" s="416" t="inlineStr">
        <is>
          <t>S99900260</t>
        </is>
      </c>
      <c r="C7058" s="417" t="inlineStr">
        <is>
          <t>City of Edinburgh 13</t>
        </is>
      </c>
      <c r="D7058" s="417" t="inlineStr">
        <is>
          <t>S12000036</t>
        </is>
      </c>
      <c r="E7058" s="417" t="inlineStr">
        <is>
          <t>City of Edinburgh</t>
        </is>
      </c>
      <c r="F7058" s="417" t="inlineStr">
        <is>
          <t>Scotland</t>
        </is>
      </c>
      <c r="G7058" s="380" t="inlineStr">
        <is>
          <t>RT Urban Big</t>
        </is>
      </c>
      <c r="H7058" s="413" t="inlineStr">
        <is>
          <t>Other Urban</t>
        </is>
      </c>
    </row>
    <row r="7059" ht="15.75" customFormat="1" customHeight="1" s="41">
      <c r="B7059" s="416" t="inlineStr">
        <is>
          <t>S99900261</t>
        </is>
      </c>
      <c r="C7059" s="417" t="inlineStr">
        <is>
          <t>City of Edinburgh 14</t>
        </is>
      </c>
      <c r="D7059" s="417" t="inlineStr">
        <is>
          <t>S12000036</t>
        </is>
      </c>
      <c r="E7059" s="417" t="inlineStr">
        <is>
          <t>City of Edinburgh</t>
        </is>
      </c>
      <c r="F7059" s="417" t="inlineStr">
        <is>
          <t>Scotland</t>
        </is>
      </c>
      <c r="G7059" s="380" t="inlineStr">
        <is>
          <t>RT Urban Big</t>
        </is>
      </c>
      <c r="H7059" s="413" t="inlineStr">
        <is>
          <t>Other Urban</t>
        </is>
      </c>
    </row>
    <row r="7060" ht="15.75" customFormat="1" customHeight="1" s="41">
      <c r="B7060" s="416" t="inlineStr">
        <is>
          <t>S99900262</t>
        </is>
      </c>
      <c r="C7060" s="417" t="inlineStr">
        <is>
          <t>City of Edinburgh 15</t>
        </is>
      </c>
      <c r="D7060" s="417" t="inlineStr">
        <is>
          <t>S12000036</t>
        </is>
      </c>
      <c r="E7060" s="417" t="inlineStr">
        <is>
          <t>City of Edinburgh</t>
        </is>
      </c>
      <c r="F7060" s="417" t="inlineStr">
        <is>
          <t>Scotland</t>
        </is>
      </c>
      <c r="G7060" s="380" t="inlineStr">
        <is>
          <t>RT Urban Big</t>
        </is>
      </c>
      <c r="H7060" s="413" t="inlineStr">
        <is>
          <t>Other Urban</t>
        </is>
      </c>
    </row>
    <row r="7061" ht="15.75" customFormat="1" customHeight="1" s="41">
      <c r="B7061" s="416" t="inlineStr">
        <is>
          <t>S99900263</t>
        </is>
      </c>
      <c r="C7061" s="417" t="inlineStr">
        <is>
          <t>City of Edinburgh 16</t>
        </is>
      </c>
      <c r="D7061" s="417" t="inlineStr">
        <is>
          <t>S12000036</t>
        </is>
      </c>
      <c r="E7061" s="417" t="inlineStr">
        <is>
          <t>City of Edinburgh</t>
        </is>
      </c>
      <c r="F7061" s="417" t="inlineStr">
        <is>
          <t>Scotland</t>
        </is>
      </c>
      <c r="G7061" s="380" t="inlineStr">
        <is>
          <t>RT Urban Big</t>
        </is>
      </c>
      <c r="H7061" s="413" t="inlineStr">
        <is>
          <t>Other Urban</t>
        </is>
      </c>
    </row>
    <row r="7062" ht="15.75" customFormat="1" customHeight="1" s="41">
      <c r="B7062" s="416" t="inlineStr">
        <is>
          <t>S99900264</t>
        </is>
      </c>
      <c r="C7062" s="417" t="inlineStr">
        <is>
          <t>City of Edinburgh 17</t>
        </is>
      </c>
      <c r="D7062" s="417" t="inlineStr">
        <is>
          <t>S12000036</t>
        </is>
      </c>
      <c r="E7062" s="417" t="inlineStr">
        <is>
          <t>City of Edinburgh</t>
        </is>
      </c>
      <c r="F7062" s="417" t="inlineStr">
        <is>
          <t>Scotland</t>
        </is>
      </c>
      <c r="G7062" s="380" t="inlineStr">
        <is>
          <t>RT Urban Big</t>
        </is>
      </c>
      <c r="H7062" s="413" t="inlineStr">
        <is>
          <t>Other Urban</t>
        </is>
      </c>
    </row>
    <row r="7063" ht="15.75" customFormat="1" customHeight="1" s="41">
      <c r="B7063" s="416" t="inlineStr">
        <is>
          <t>S99900265</t>
        </is>
      </c>
      <c r="C7063" s="417" t="inlineStr">
        <is>
          <t>City of Edinburgh 18</t>
        </is>
      </c>
      <c r="D7063" s="417" t="inlineStr">
        <is>
          <t>S12000036</t>
        </is>
      </c>
      <c r="E7063" s="417" t="inlineStr">
        <is>
          <t>City of Edinburgh</t>
        </is>
      </c>
      <c r="F7063" s="417" t="inlineStr">
        <is>
          <t>Scotland</t>
        </is>
      </c>
      <c r="G7063" s="380" t="inlineStr">
        <is>
          <t>RT Urban Big</t>
        </is>
      </c>
      <c r="H7063" s="413" t="inlineStr">
        <is>
          <t>Other Urban</t>
        </is>
      </c>
    </row>
    <row r="7064" ht="15.75" customFormat="1" customHeight="1" s="41">
      <c r="B7064" s="416" t="inlineStr">
        <is>
          <t>S99900266</t>
        </is>
      </c>
      <c r="C7064" s="417" t="inlineStr">
        <is>
          <t>City of Edinburgh 19</t>
        </is>
      </c>
      <c r="D7064" s="417" t="inlineStr">
        <is>
          <t>S12000036</t>
        </is>
      </c>
      <c r="E7064" s="417" t="inlineStr">
        <is>
          <t>City of Edinburgh</t>
        </is>
      </c>
      <c r="F7064" s="417" t="inlineStr">
        <is>
          <t>Scotland</t>
        </is>
      </c>
      <c r="G7064" s="380" t="inlineStr">
        <is>
          <t>RT Urban Big</t>
        </is>
      </c>
      <c r="H7064" s="413" t="inlineStr">
        <is>
          <t>Other Urban</t>
        </is>
      </c>
    </row>
    <row r="7065" ht="15.75" customFormat="1" customHeight="1" s="41">
      <c r="B7065" s="416" t="inlineStr">
        <is>
          <t>S99900267</t>
        </is>
      </c>
      <c r="C7065" s="417" t="inlineStr">
        <is>
          <t>City of Edinburgh 20</t>
        </is>
      </c>
      <c r="D7065" s="417" t="inlineStr">
        <is>
          <t>S12000036</t>
        </is>
      </c>
      <c r="E7065" s="417" t="inlineStr">
        <is>
          <t>City of Edinburgh</t>
        </is>
      </c>
      <c r="F7065" s="417" t="inlineStr">
        <is>
          <t>Scotland</t>
        </is>
      </c>
      <c r="G7065" s="380" t="inlineStr">
        <is>
          <t>RT Urban Big</t>
        </is>
      </c>
      <c r="H7065" s="413" t="inlineStr">
        <is>
          <t>Other Urban</t>
        </is>
      </c>
    </row>
    <row r="7066" ht="15.75" customFormat="1" customHeight="1" s="41">
      <c r="B7066" s="416" t="inlineStr">
        <is>
          <t>S99900268</t>
        </is>
      </c>
      <c r="C7066" s="417" t="inlineStr">
        <is>
          <t>City of Edinburgh 21</t>
        </is>
      </c>
      <c r="D7066" s="417" t="inlineStr">
        <is>
          <t>S12000036</t>
        </is>
      </c>
      <c r="E7066" s="417" t="inlineStr">
        <is>
          <t>City of Edinburgh</t>
        </is>
      </c>
      <c r="F7066" s="417" t="inlineStr">
        <is>
          <t>Scotland</t>
        </is>
      </c>
      <c r="G7066" s="380" t="inlineStr">
        <is>
          <t>RT Urban Big</t>
        </is>
      </c>
      <c r="H7066" s="413" t="inlineStr">
        <is>
          <t>Other Urban</t>
        </is>
      </c>
    </row>
    <row r="7067" ht="15.75" customFormat="1" customHeight="1" s="41">
      <c r="B7067" s="416" t="inlineStr">
        <is>
          <t>S99900269</t>
        </is>
      </c>
      <c r="C7067" s="417" t="inlineStr">
        <is>
          <t>City of Edinburgh 22</t>
        </is>
      </c>
      <c r="D7067" s="417" t="inlineStr">
        <is>
          <t>S12000036</t>
        </is>
      </c>
      <c r="E7067" s="417" t="inlineStr">
        <is>
          <t>City of Edinburgh</t>
        </is>
      </c>
      <c r="F7067" s="417" t="inlineStr">
        <is>
          <t>Scotland</t>
        </is>
      </c>
      <c r="G7067" s="380" t="inlineStr">
        <is>
          <t>RT Urban Big</t>
        </is>
      </c>
      <c r="H7067" s="413" t="inlineStr">
        <is>
          <t>Other Urban</t>
        </is>
      </c>
    </row>
    <row r="7068" ht="15.75" customFormat="1" customHeight="1" s="41">
      <c r="B7068" s="416" t="inlineStr">
        <is>
          <t>S99900270</t>
        </is>
      </c>
      <c r="C7068" s="417" t="inlineStr">
        <is>
          <t>City of Edinburgh 23</t>
        </is>
      </c>
      <c r="D7068" s="417" t="inlineStr">
        <is>
          <t>S12000036</t>
        </is>
      </c>
      <c r="E7068" s="417" t="inlineStr">
        <is>
          <t>City of Edinburgh</t>
        </is>
      </c>
      <c r="F7068" s="417" t="inlineStr">
        <is>
          <t>Scotland</t>
        </is>
      </c>
      <c r="G7068" s="380" t="inlineStr">
        <is>
          <t>RT Urban Big</t>
        </is>
      </c>
      <c r="H7068" s="413" t="inlineStr">
        <is>
          <t>Other Urban</t>
        </is>
      </c>
    </row>
    <row r="7069" ht="15.75" customFormat="1" customHeight="1" s="41">
      <c r="B7069" s="416" t="inlineStr">
        <is>
          <t>S99900271</t>
        </is>
      </c>
      <c r="C7069" s="417" t="inlineStr">
        <is>
          <t>City of Edinburgh 24</t>
        </is>
      </c>
      <c r="D7069" s="417" t="inlineStr">
        <is>
          <t>S12000036</t>
        </is>
      </c>
      <c r="E7069" s="417" t="inlineStr">
        <is>
          <t>City of Edinburgh</t>
        </is>
      </c>
      <c r="F7069" s="417" t="inlineStr">
        <is>
          <t>Scotland</t>
        </is>
      </c>
      <c r="G7069" s="380" t="inlineStr">
        <is>
          <t>RT Urban Big</t>
        </is>
      </c>
      <c r="H7069" s="413" t="inlineStr">
        <is>
          <t>Other Urban</t>
        </is>
      </c>
    </row>
    <row r="7070" ht="15.75" customFormat="1" customHeight="1" s="41">
      <c r="B7070" s="416" t="inlineStr">
        <is>
          <t>S99900272</t>
        </is>
      </c>
      <c r="C7070" s="417" t="inlineStr">
        <is>
          <t>City of Edinburgh 25</t>
        </is>
      </c>
      <c r="D7070" s="417" t="inlineStr">
        <is>
          <t>S12000036</t>
        </is>
      </c>
      <c r="E7070" s="417" t="inlineStr">
        <is>
          <t>City of Edinburgh</t>
        </is>
      </c>
      <c r="F7070" s="417" t="inlineStr">
        <is>
          <t>Scotland</t>
        </is>
      </c>
      <c r="G7070" s="380" t="inlineStr">
        <is>
          <t>RT Urban Big</t>
        </is>
      </c>
      <c r="H7070" s="413" t="inlineStr">
        <is>
          <t>Other Urban</t>
        </is>
      </c>
    </row>
    <row r="7071" ht="15.75" customFormat="1" customHeight="1" s="41">
      <c r="B7071" s="416" t="inlineStr">
        <is>
          <t>S99900273</t>
        </is>
      </c>
      <c r="C7071" s="417" t="inlineStr">
        <is>
          <t>City of Edinburgh 26</t>
        </is>
      </c>
      <c r="D7071" s="417" t="inlineStr">
        <is>
          <t>S12000036</t>
        </is>
      </c>
      <c r="E7071" s="417" t="inlineStr">
        <is>
          <t>City of Edinburgh</t>
        </is>
      </c>
      <c r="F7071" s="417" t="inlineStr">
        <is>
          <t>Scotland</t>
        </is>
      </c>
      <c r="G7071" s="380" t="inlineStr">
        <is>
          <t>RT Urban Big</t>
        </is>
      </c>
      <c r="H7071" s="413" t="inlineStr">
        <is>
          <t>Other Urban</t>
        </is>
      </c>
    </row>
    <row r="7072" ht="15.75" customFormat="1" customHeight="1" s="41">
      <c r="B7072" s="416" t="inlineStr">
        <is>
          <t>S99900274</t>
        </is>
      </c>
      <c r="C7072" s="417" t="inlineStr">
        <is>
          <t>City of Edinburgh 27</t>
        </is>
      </c>
      <c r="D7072" s="417" t="inlineStr">
        <is>
          <t>S12000036</t>
        </is>
      </c>
      <c r="E7072" s="417" t="inlineStr">
        <is>
          <t>City of Edinburgh</t>
        </is>
      </c>
      <c r="F7072" s="417" t="inlineStr">
        <is>
          <t>Scotland</t>
        </is>
      </c>
      <c r="G7072" s="380" t="inlineStr">
        <is>
          <t>RT Urban Big</t>
        </is>
      </c>
      <c r="H7072" s="413" t="inlineStr">
        <is>
          <t>Other Urban</t>
        </is>
      </c>
    </row>
    <row r="7073" ht="15.75" customFormat="1" customHeight="1" s="41">
      <c r="B7073" s="416" t="inlineStr">
        <is>
          <t>S99900275</t>
        </is>
      </c>
      <c r="C7073" s="417" t="inlineStr">
        <is>
          <t>City of Edinburgh 28</t>
        </is>
      </c>
      <c r="D7073" s="417" t="inlineStr">
        <is>
          <t>S12000036</t>
        </is>
      </c>
      <c r="E7073" s="417" t="inlineStr">
        <is>
          <t>City of Edinburgh</t>
        </is>
      </c>
      <c r="F7073" s="417" t="inlineStr">
        <is>
          <t>Scotland</t>
        </is>
      </c>
      <c r="G7073" s="380" t="inlineStr">
        <is>
          <t>RT Urban Big</t>
        </is>
      </c>
      <c r="H7073" s="413" t="inlineStr">
        <is>
          <t>Other Urban</t>
        </is>
      </c>
    </row>
    <row r="7074" ht="15.75" customFormat="1" customHeight="1" s="41">
      <c r="B7074" s="416" t="inlineStr">
        <is>
          <t>S99900276</t>
        </is>
      </c>
      <c r="C7074" s="417" t="inlineStr">
        <is>
          <t>City of Edinburgh 29</t>
        </is>
      </c>
      <c r="D7074" s="417" t="inlineStr">
        <is>
          <t>S12000036</t>
        </is>
      </c>
      <c r="E7074" s="417" t="inlineStr">
        <is>
          <t>City of Edinburgh</t>
        </is>
      </c>
      <c r="F7074" s="417" t="inlineStr">
        <is>
          <t>Scotland</t>
        </is>
      </c>
      <c r="G7074" s="380" t="inlineStr">
        <is>
          <t>RT Urban Big</t>
        </is>
      </c>
      <c r="H7074" s="413" t="inlineStr">
        <is>
          <t>Other Urban</t>
        </is>
      </c>
    </row>
    <row r="7075" ht="15.75" customFormat="1" customHeight="1" s="41">
      <c r="B7075" s="416" t="inlineStr">
        <is>
          <t>S99900277</t>
        </is>
      </c>
      <c r="C7075" s="417" t="inlineStr">
        <is>
          <t>City of Edinburgh 30</t>
        </is>
      </c>
      <c r="D7075" s="417" t="inlineStr">
        <is>
          <t>S12000036</t>
        </is>
      </c>
      <c r="E7075" s="417" t="inlineStr">
        <is>
          <t>City of Edinburgh</t>
        </is>
      </c>
      <c r="F7075" s="417" t="inlineStr">
        <is>
          <t>Scotland</t>
        </is>
      </c>
      <c r="G7075" s="380" t="inlineStr">
        <is>
          <t>RT Urban Big</t>
        </is>
      </c>
      <c r="H7075" s="413" t="inlineStr">
        <is>
          <t>Other Urban</t>
        </is>
      </c>
    </row>
    <row r="7076" ht="15.75" customFormat="1" customHeight="1" s="41">
      <c r="B7076" s="416" t="inlineStr">
        <is>
          <t>S99900278</t>
        </is>
      </c>
      <c r="C7076" s="417" t="inlineStr">
        <is>
          <t>City of Edinburgh 31</t>
        </is>
      </c>
      <c r="D7076" s="417" t="inlineStr">
        <is>
          <t>S12000036</t>
        </is>
      </c>
      <c r="E7076" s="417" t="inlineStr">
        <is>
          <t>City of Edinburgh</t>
        </is>
      </c>
      <c r="F7076" s="417" t="inlineStr">
        <is>
          <t>Scotland</t>
        </is>
      </c>
      <c r="G7076" s="380" t="inlineStr">
        <is>
          <t>RT Urban Big</t>
        </is>
      </c>
      <c r="H7076" s="413" t="inlineStr">
        <is>
          <t>Other Urban</t>
        </is>
      </c>
    </row>
    <row r="7077" ht="15.75" customFormat="1" customHeight="1" s="41">
      <c r="B7077" s="416" t="inlineStr">
        <is>
          <t>S99900279</t>
        </is>
      </c>
      <c r="C7077" s="417" t="inlineStr">
        <is>
          <t>City of Edinburgh 32</t>
        </is>
      </c>
      <c r="D7077" s="417" t="inlineStr">
        <is>
          <t>S12000036</t>
        </is>
      </c>
      <c r="E7077" s="417" t="inlineStr">
        <is>
          <t>City of Edinburgh</t>
        </is>
      </c>
      <c r="F7077" s="417" t="inlineStr">
        <is>
          <t>Scotland</t>
        </is>
      </c>
      <c r="G7077" s="380" t="inlineStr">
        <is>
          <t>RT Urban Big</t>
        </is>
      </c>
      <c r="H7077" s="413" t="inlineStr">
        <is>
          <t>Other Urban</t>
        </is>
      </c>
    </row>
    <row r="7078" ht="15.75" customFormat="1" customHeight="1" s="41">
      <c r="B7078" s="416" t="inlineStr">
        <is>
          <t>S99900280</t>
        </is>
      </c>
      <c r="C7078" s="417" t="inlineStr">
        <is>
          <t>City of Edinburgh 33</t>
        </is>
      </c>
      <c r="D7078" s="417" t="inlineStr">
        <is>
          <t>S12000036</t>
        </is>
      </c>
      <c r="E7078" s="417" t="inlineStr">
        <is>
          <t>City of Edinburgh</t>
        </is>
      </c>
      <c r="F7078" s="417" t="inlineStr">
        <is>
          <t>Scotland</t>
        </is>
      </c>
      <c r="G7078" s="380" t="inlineStr">
        <is>
          <t>RT Urban Big</t>
        </is>
      </c>
      <c r="H7078" s="413" t="inlineStr">
        <is>
          <t>Other Urban</t>
        </is>
      </c>
    </row>
    <row r="7079" ht="15.75" customFormat="1" customHeight="1" s="41">
      <c r="B7079" s="416" t="inlineStr">
        <is>
          <t>S99900281</t>
        </is>
      </c>
      <c r="C7079" s="417" t="inlineStr">
        <is>
          <t>City of Edinburgh 34</t>
        </is>
      </c>
      <c r="D7079" s="417" t="inlineStr">
        <is>
          <t>S12000036</t>
        </is>
      </c>
      <c r="E7079" s="417" t="inlineStr">
        <is>
          <t>City of Edinburgh</t>
        </is>
      </c>
      <c r="F7079" s="417" t="inlineStr">
        <is>
          <t>Scotland</t>
        </is>
      </c>
      <c r="G7079" s="380" t="inlineStr">
        <is>
          <t>RT Urban Big</t>
        </is>
      </c>
      <c r="H7079" s="413" t="inlineStr">
        <is>
          <t>Other Urban</t>
        </is>
      </c>
    </row>
    <row r="7080" ht="15.75" customFormat="1" customHeight="1" s="41">
      <c r="B7080" s="416" t="inlineStr">
        <is>
          <t>S99900282</t>
        </is>
      </c>
      <c r="C7080" s="417" t="inlineStr">
        <is>
          <t>City of Edinburgh 35</t>
        </is>
      </c>
      <c r="D7080" s="417" t="inlineStr">
        <is>
          <t>S12000036</t>
        </is>
      </c>
      <c r="E7080" s="417" t="inlineStr">
        <is>
          <t>City of Edinburgh</t>
        </is>
      </c>
      <c r="F7080" s="417" t="inlineStr">
        <is>
          <t>Scotland</t>
        </is>
      </c>
      <c r="G7080" s="380" t="inlineStr">
        <is>
          <t>RT Urban Big</t>
        </is>
      </c>
      <c r="H7080" s="413" t="inlineStr">
        <is>
          <t>Other Urban</t>
        </is>
      </c>
    </row>
    <row r="7081" ht="15.75" customFormat="1" customHeight="1" s="41">
      <c r="B7081" s="416" t="inlineStr">
        <is>
          <t>S99900283</t>
        </is>
      </c>
      <c r="C7081" s="417" t="inlineStr">
        <is>
          <t>City of Edinburgh 36</t>
        </is>
      </c>
      <c r="D7081" s="417" t="inlineStr">
        <is>
          <t>S12000036</t>
        </is>
      </c>
      <c r="E7081" s="417" t="inlineStr">
        <is>
          <t>City of Edinburgh</t>
        </is>
      </c>
      <c r="F7081" s="417" t="inlineStr">
        <is>
          <t>Scotland</t>
        </is>
      </c>
      <c r="G7081" s="380" t="inlineStr">
        <is>
          <t>RT Urban Big</t>
        </is>
      </c>
      <c r="H7081" s="413" t="inlineStr">
        <is>
          <t>Other Urban</t>
        </is>
      </c>
    </row>
    <row r="7082" ht="15.75" customFormat="1" customHeight="1" s="41">
      <c r="B7082" s="416" t="inlineStr">
        <is>
          <t>S99900284</t>
        </is>
      </c>
      <c r="C7082" s="417" t="inlineStr">
        <is>
          <t>City of Edinburgh 37</t>
        </is>
      </c>
      <c r="D7082" s="417" t="inlineStr">
        <is>
          <t>S12000036</t>
        </is>
      </c>
      <c r="E7082" s="417" t="inlineStr">
        <is>
          <t>City of Edinburgh</t>
        </is>
      </c>
      <c r="F7082" s="417" t="inlineStr">
        <is>
          <t>Scotland</t>
        </is>
      </c>
      <c r="G7082" s="380" t="inlineStr">
        <is>
          <t>RT Urban Big</t>
        </is>
      </c>
      <c r="H7082" s="413" t="inlineStr">
        <is>
          <t>Other Urban</t>
        </is>
      </c>
    </row>
    <row r="7083" ht="15.75" customFormat="1" customHeight="1" s="41">
      <c r="B7083" s="416" t="inlineStr">
        <is>
          <t>S99900285</t>
        </is>
      </c>
      <c r="C7083" s="417" t="inlineStr">
        <is>
          <t>Aberdeen City 6</t>
        </is>
      </c>
      <c r="D7083" s="417" t="inlineStr">
        <is>
          <t>S12000033</t>
        </is>
      </c>
      <c r="E7083" s="417" t="inlineStr">
        <is>
          <t>Aberdeen City</t>
        </is>
      </c>
      <c r="F7083" s="417" t="inlineStr">
        <is>
          <t>Scotland</t>
        </is>
      </c>
      <c r="G7083" s="380" t="inlineStr">
        <is>
          <t>RT Urban Large</t>
        </is>
      </c>
      <c r="H7083" s="413" t="inlineStr">
        <is>
          <t>Other Urban</t>
        </is>
      </c>
    </row>
    <row r="7084" ht="15.75" customFormat="1" customHeight="1" s="41">
      <c r="B7084" s="416" t="inlineStr">
        <is>
          <t>S99900286</t>
        </is>
      </c>
      <c r="C7084" s="417" t="inlineStr">
        <is>
          <t>Aberdeen City 7</t>
        </is>
      </c>
      <c r="D7084" s="417" t="inlineStr">
        <is>
          <t>S12000033</t>
        </is>
      </c>
      <c r="E7084" s="417" t="inlineStr">
        <is>
          <t>Aberdeen City</t>
        </is>
      </c>
      <c r="F7084" s="417" t="inlineStr">
        <is>
          <t>Scotland</t>
        </is>
      </c>
      <c r="G7084" s="380" t="inlineStr">
        <is>
          <t>RT Urban Large</t>
        </is>
      </c>
      <c r="H7084" s="413" t="inlineStr">
        <is>
          <t>Other Urban</t>
        </is>
      </c>
    </row>
    <row r="7085" ht="15.75" customFormat="1" customHeight="1" s="41">
      <c r="B7085" s="416" t="inlineStr">
        <is>
          <t>S99900287</t>
        </is>
      </c>
      <c r="C7085" s="417" t="inlineStr">
        <is>
          <t>Aberdeen City 8</t>
        </is>
      </c>
      <c r="D7085" s="417" t="inlineStr">
        <is>
          <t>S12000033</t>
        </is>
      </c>
      <c r="E7085" s="417" t="inlineStr">
        <is>
          <t>Aberdeen City</t>
        </is>
      </c>
      <c r="F7085" s="417" t="inlineStr">
        <is>
          <t>Scotland</t>
        </is>
      </c>
      <c r="G7085" s="380" t="inlineStr">
        <is>
          <t>RT Urban Large</t>
        </is>
      </c>
      <c r="H7085" s="413" t="inlineStr">
        <is>
          <t>Other Urban</t>
        </is>
      </c>
    </row>
    <row r="7086" ht="15.75" customFormat="1" customHeight="1" s="41">
      <c r="B7086" s="416" t="inlineStr">
        <is>
          <t>S99900288</t>
        </is>
      </c>
      <c r="C7086" s="417" t="inlineStr">
        <is>
          <t>Aberdeen City 9</t>
        </is>
      </c>
      <c r="D7086" s="417" t="inlineStr">
        <is>
          <t>S12000033</t>
        </is>
      </c>
      <c r="E7086" s="417" t="inlineStr">
        <is>
          <t>Aberdeen City</t>
        </is>
      </c>
      <c r="F7086" s="417" t="inlineStr">
        <is>
          <t>Scotland</t>
        </is>
      </c>
      <c r="G7086" s="380" t="inlineStr">
        <is>
          <t>RT Urban Large</t>
        </is>
      </c>
      <c r="H7086" s="413" t="inlineStr">
        <is>
          <t>Other Urban</t>
        </is>
      </c>
    </row>
    <row r="7087" ht="15.75" customFormat="1" customHeight="1" s="41">
      <c r="B7087" s="416" t="inlineStr">
        <is>
          <t>S99900289</t>
        </is>
      </c>
      <c r="C7087" s="417" t="inlineStr">
        <is>
          <t>Aberdeen City 10</t>
        </is>
      </c>
      <c r="D7087" s="417" t="inlineStr">
        <is>
          <t>S12000033</t>
        </is>
      </c>
      <c r="E7087" s="417" t="inlineStr">
        <is>
          <t>Aberdeen City</t>
        </is>
      </c>
      <c r="F7087" s="417" t="inlineStr">
        <is>
          <t>Scotland</t>
        </is>
      </c>
      <c r="G7087" s="380" t="inlineStr">
        <is>
          <t>RT Urban Large</t>
        </is>
      </c>
      <c r="H7087" s="413" t="inlineStr">
        <is>
          <t>Other Urban</t>
        </is>
      </c>
    </row>
    <row r="7088" ht="15.75" customFormat="1" customHeight="1" s="41">
      <c r="B7088" s="416" t="inlineStr">
        <is>
          <t>S99900290</t>
        </is>
      </c>
      <c r="C7088" s="417" t="inlineStr">
        <is>
          <t>Aberdeen City 11</t>
        </is>
      </c>
      <c r="D7088" s="417" t="inlineStr">
        <is>
          <t>S12000033</t>
        </is>
      </c>
      <c r="E7088" s="417" t="inlineStr">
        <is>
          <t>Aberdeen City</t>
        </is>
      </c>
      <c r="F7088" s="417" t="inlineStr">
        <is>
          <t>Scotland</t>
        </is>
      </c>
      <c r="G7088" s="380" t="inlineStr">
        <is>
          <t>RT Urban Large</t>
        </is>
      </c>
      <c r="H7088" s="413" t="inlineStr">
        <is>
          <t>Other Urban</t>
        </is>
      </c>
    </row>
    <row r="7089" ht="15.75" customFormat="1" customHeight="1" s="41">
      <c r="B7089" s="416" t="inlineStr">
        <is>
          <t>S99900291</t>
        </is>
      </c>
      <c r="C7089" s="417" t="inlineStr">
        <is>
          <t>Aberdeen City 12</t>
        </is>
      </c>
      <c r="D7089" s="417" t="inlineStr">
        <is>
          <t>S12000033</t>
        </is>
      </c>
      <c r="E7089" s="417" t="inlineStr">
        <is>
          <t>Aberdeen City</t>
        </is>
      </c>
      <c r="F7089" s="417" t="inlineStr">
        <is>
          <t>Scotland</t>
        </is>
      </c>
      <c r="G7089" s="380" t="inlineStr">
        <is>
          <t>RT Urban Large</t>
        </is>
      </c>
      <c r="H7089" s="413" t="inlineStr">
        <is>
          <t>Other Urban</t>
        </is>
      </c>
    </row>
    <row r="7090" ht="15.75" customFormat="1" customHeight="1" s="41">
      <c r="B7090" s="416" t="inlineStr">
        <is>
          <t>S99900292</t>
        </is>
      </c>
      <c r="C7090" s="417" t="inlineStr">
        <is>
          <t>Aberdeen City 13</t>
        </is>
      </c>
      <c r="D7090" s="417" t="inlineStr">
        <is>
          <t>S12000033</t>
        </is>
      </c>
      <c r="E7090" s="417" t="inlineStr">
        <is>
          <t>Aberdeen City</t>
        </is>
      </c>
      <c r="F7090" s="417" t="inlineStr">
        <is>
          <t>Scotland</t>
        </is>
      </c>
      <c r="G7090" s="380" t="inlineStr">
        <is>
          <t>RT Urban Large</t>
        </is>
      </c>
      <c r="H7090" s="413" t="inlineStr">
        <is>
          <t>Other Urban</t>
        </is>
      </c>
    </row>
    <row r="7091" ht="15.75" customFormat="1" customHeight="1" s="41">
      <c r="B7091" s="416" t="inlineStr">
        <is>
          <t>S99900293</t>
        </is>
      </c>
      <c r="C7091" s="417" t="inlineStr">
        <is>
          <t>Aberdeen City 14</t>
        </is>
      </c>
      <c r="D7091" s="417" t="inlineStr">
        <is>
          <t>S12000033</t>
        </is>
      </c>
      <c r="E7091" s="417" t="inlineStr">
        <is>
          <t>Aberdeen City</t>
        </is>
      </c>
      <c r="F7091" s="417" t="inlineStr">
        <is>
          <t>Scotland</t>
        </is>
      </c>
      <c r="G7091" s="380" t="inlineStr">
        <is>
          <t>RT Urban Large</t>
        </is>
      </c>
      <c r="H7091" s="413" t="inlineStr">
        <is>
          <t>Other Urban</t>
        </is>
      </c>
    </row>
    <row r="7092" ht="15.75" customFormat="1" customHeight="1" s="41">
      <c r="B7092" s="416" t="inlineStr">
        <is>
          <t>S99900294</t>
        </is>
      </c>
      <c r="C7092" s="417" t="inlineStr">
        <is>
          <t>Aberdeen City 15</t>
        </is>
      </c>
      <c r="D7092" s="417" t="inlineStr">
        <is>
          <t>S12000033</t>
        </is>
      </c>
      <c r="E7092" s="417" t="inlineStr">
        <is>
          <t>Aberdeen City</t>
        </is>
      </c>
      <c r="F7092" s="417" t="inlineStr">
        <is>
          <t>Scotland</t>
        </is>
      </c>
      <c r="G7092" s="380" t="inlineStr">
        <is>
          <t>RT Urban Large</t>
        </is>
      </c>
      <c r="H7092" s="413" t="inlineStr">
        <is>
          <t>Other Urban</t>
        </is>
      </c>
    </row>
    <row r="7093" ht="15.75" customFormat="1" customHeight="1" s="41">
      <c r="B7093" s="416" t="inlineStr">
        <is>
          <t>S99900295</t>
        </is>
      </c>
      <c r="C7093" s="417" t="inlineStr">
        <is>
          <t>Aberdeen City 16</t>
        </is>
      </c>
      <c r="D7093" s="417" t="inlineStr">
        <is>
          <t>S12000033</t>
        </is>
      </c>
      <c r="E7093" s="417" t="inlineStr">
        <is>
          <t>Aberdeen City</t>
        </is>
      </c>
      <c r="F7093" s="417" t="inlineStr">
        <is>
          <t>Scotland</t>
        </is>
      </c>
      <c r="G7093" s="380" t="inlineStr">
        <is>
          <t>RT Urban Large</t>
        </is>
      </c>
      <c r="H7093" s="413" t="inlineStr">
        <is>
          <t>Other Urban</t>
        </is>
      </c>
    </row>
    <row r="7094" ht="15.75" customFormat="1" customHeight="1" s="41">
      <c r="B7094" s="416" t="inlineStr">
        <is>
          <t>S99900296</t>
        </is>
      </c>
      <c r="C7094" s="417" t="inlineStr">
        <is>
          <t>Aberdeen City 17</t>
        </is>
      </c>
      <c r="D7094" s="417" t="inlineStr">
        <is>
          <t>S12000033</t>
        </is>
      </c>
      <c r="E7094" s="417" t="inlineStr">
        <is>
          <t>Aberdeen City</t>
        </is>
      </c>
      <c r="F7094" s="417" t="inlineStr">
        <is>
          <t>Scotland</t>
        </is>
      </c>
      <c r="G7094" s="380" t="inlineStr">
        <is>
          <t>RT Urban Large</t>
        </is>
      </c>
      <c r="H7094" s="413" t="inlineStr">
        <is>
          <t>Other Urban</t>
        </is>
      </c>
    </row>
    <row r="7095" ht="15.75" customFormat="1" customHeight="1" s="41">
      <c r="B7095" s="416" t="inlineStr">
        <is>
          <t>S99900297</t>
        </is>
      </c>
      <c r="C7095" s="417" t="inlineStr">
        <is>
          <t>Aberdeen City 18</t>
        </is>
      </c>
      <c r="D7095" s="417" t="inlineStr">
        <is>
          <t>S12000033</t>
        </is>
      </c>
      <c r="E7095" s="417" t="inlineStr">
        <is>
          <t>Aberdeen City</t>
        </is>
      </c>
      <c r="F7095" s="417" t="inlineStr">
        <is>
          <t>Scotland</t>
        </is>
      </c>
      <c r="G7095" s="380" t="inlineStr">
        <is>
          <t>RT Urban Large</t>
        </is>
      </c>
      <c r="H7095" s="413" t="inlineStr">
        <is>
          <t>Other Urban</t>
        </is>
      </c>
    </row>
    <row r="7096" ht="15.75" customFormat="1" customHeight="1" s="41">
      <c r="B7096" s="416" t="inlineStr">
        <is>
          <t>S99900298</t>
        </is>
      </c>
      <c r="C7096" s="417" t="inlineStr">
        <is>
          <t>Aberdeenshire 14</t>
        </is>
      </c>
      <c r="D7096" s="417" t="inlineStr">
        <is>
          <t>S12000034</t>
        </is>
      </c>
      <c r="E7096" s="417" t="inlineStr">
        <is>
          <t>Aberdeenshire</t>
        </is>
      </c>
      <c r="F7096" s="417" t="inlineStr">
        <is>
          <t>Scotland</t>
        </is>
      </c>
      <c r="G7096" s="380" t="inlineStr">
        <is>
          <t>RT Rural</t>
        </is>
      </c>
      <c r="H7096" s="413" t="inlineStr">
        <is>
          <t>Rural</t>
        </is>
      </c>
    </row>
    <row r="7097" ht="15.75" customFormat="1" customHeight="1" s="41">
      <c r="B7097" s="416" t="inlineStr">
        <is>
          <t>S99900299</t>
        </is>
      </c>
      <c r="C7097" s="417" t="inlineStr">
        <is>
          <t>Aberdeenshire 15</t>
        </is>
      </c>
      <c r="D7097" s="417" t="inlineStr">
        <is>
          <t>S12000034</t>
        </is>
      </c>
      <c r="E7097" s="417" t="inlineStr">
        <is>
          <t>Aberdeenshire</t>
        </is>
      </c>
      <c r="F7097" s="417" t="inlineStr">
        <is>
          <t>Scotland</t>
        </is>
      </c>
      <c r="G7097" s="380" t="inlineStr">
        <is>
          <t>RT Rural</t>
        </is>
      </c>
      <c r="H7097" s="413" t="inlineStr">
        <is>
          <t>Rural</t>
        </is>
      </c>
    </row>
    <row r="7098" ht="15.75" customFormat="1" customHeight="1" s="41">
      <c r="B7098" s="416" t="inlineStr">
        <is>
          <t>S99900300</t>
        </is>
      </c>
      <c r="C7098" s="417" t="inlineStr">
        <is>
          <t>Aberdeenshire 16</t>
        </is>
      </c>
      <c r="D7098" s="417" t="inlineStr">
        <is>
          <t>S12000034</t>
        </is>
      </c>
      <c r="E7098" s="417" t="inlineStr">
        <is>
          <t>Aberdeenshire</t>
        </is>
      </c>
      <c r="F7098" s="417" t="inlineStr">
        <is>
          <t>Scotland</t>
        </is>
      </c>
      <c r="G7098" s="380" t="inlineStr">
        <is>
          <t>RT Rural</t>
        </is>
      </c>
      <c r="H7098" s="413" t="inlineStr">
        <is>
          <t>Rural</t>
        </is>
      </c>
    </row>
    <row r="7099" ht="15.75" customFormat="1" customHeight="1" s="41">
      <c r="B7099" s="416" t="inlineStr">
        <is>
          <t>S99900301</t>
        </is>
      </c>
      <c r="C7099" s="417" t="inlineStr">
        <is>
          <t>Aberdeenshire 17</t>
        </is>
      </c>
      <c r="D7099" s="417" t="inlineStr">
        <is>
          <t>S12000034</t>
        </is>
      </c>
      <c r="E7099" s="417" t="inlineStr">
        <is>
          <t>Aberdeenshire</t>
        </is>
      </c>
      <c r="F7099" s="417" t="inlineStr">
        <is>
          <t>Scotland</t>
        </is>
      </c>
      <c r="G7099" s="380" t="inlineStr">
        <is>
          <t>RT Rural</t>
        </is>
      </c>
      <c r="H7099" s="413" t="inlineStr">
        <is>
          <t>Rural</t>
        </is>
      </c>
    </row>
    <row r="7100" ht="15.75" customFormat="1" customHeight="1" s="41">
      <c r="B7100" s="416" t="inlineStr">
        <is>
          <t>S99900302</t>
        </is>
      </c>
      <c r="C7100" s="417" t="inlineStr">
        <is>
          <t>Aberdeenshire 18</t>
        </is>
      </c>
      <c r="D7100" s="417" t="inlineStr">
        <is>
          <t>S12000034</t>
        </is>
      </c>
      <c r="E7100" s="417" t="inlineStr">
        <is>
          <t>Aberdeenshire</t>
        </is>
      </c>
      <c r="F7100" s="417" t="inlineStr">
        <is>
          <t>Scotland</t>
        </is>
      </c>
      <c r="G7100" s="380" t="inlineStr">
        <is>
          <t>RT Rural</t>
        </is>
      </c>
      <c r="H7100" s="413" t="inlineStr">
        <is>
          <t>Rural</t>
        </is>
      </c>
    </row>
    <row r="7101" ht="15.75" customFormat="1" customHeight="1" s="41">
      <c r="B7101" s="416" t="inlineStr">
        <is>
          <t>S99900303</t>
        </is>
      </c>
      <c r="C7101" s="417" t="inlineStr">
        <is>
          <t>Aberdeenshire 19</t>
        </is>
      </c>
      <c r="D7101" s="417" t="inlineStr">
        <is>
          <t>S12000034</t>
        </is>
      </c>
      <c r="E7101" s="417" t="inlineStr">
        <is>
          <t>Aberdeenshire</t>
        </is>
      </c>
      <c r="F7101" s="417" t="inlineStr">
        <is>
          <t>Scotland</t>
        </is>
      </c>
      <c r="G7101" s="380" t="inlineStr">
        <is>
          <t>RT Rural</t>
        </is>
      </c>
      <c r="H7101" s="413" t="inlineStr">
        <is>
          <t>Rural</t>
        </is>
      </c>
    </row>
    <row r="7102" ht="15.75" customFormat="1" customHeight="1" s="41">
      <c r="B7102" s="416" t="inlineStr">
        <is>
          <t>S99900304</t>
        </is>
      </c>
      <c r="C7102" s="417" t="inlineStr">
        <is>
          <t>Aberdeenshire 20</t>
        </is>
      </c>
      <c r="D7102" s="417" t="inlineStr">
        <is>
          <t>S12000034</t>
        </is>
      </c>
      <c r="E7102" s="417" t="inlineStr">
        <is>
          <t>Aberdeenshire</t>
        </is>
      </c>
      <c r="F7102" s="417" t="inlineStr">
        <is>
          <t>Scotland</t>
        </is>
      </c>
      <c r="G7102" s="380" t="inlineStr">
        <is>
          <t>RT Rural</t>
        </is>
      </c>
      <c r="H7102" s="413" t="inlineStr">
        <is>
          <t>Rural</t>
        </is>
      </c>
    </row>
    <row r="7103" ht="15.75" customFormat="1" customHeight="1" s="41">
      <c r="B7103" s="416" t="inlineStr">
        <is>
          <t>S99900305</t>
        </is>
      </c>
      <c r="C7103" s="417" t="inlineStr">
        <is>
          <t>Aberdeenshire 21</t>
        </is>
      </c>
      <c r="D7103" s="417" t="inlineStr">
        <is>
          <t>S12000034</t>
        </is>
      </c>
      <c r="E7103" s="417" t="inlineStr">
        <is>
          <t>Aberdeenshire</t>
        </is>
      </c>
      <c r="F7103" s="417" t="inlineStr">
        <is>
          <t>Scotland</t>
        </is>
      </c>
      <c r="G7103" s="380" t="inlineStr">
        <is>
          <t>RT Rural</t>
        </is>
      </c>
      <c r="H7103" s="413" t="inlineStr">
        <is>
          <t>Rural</t>
        </is>
      </c>
    </row>
    <row r="7104" ht="15.75" customFormat="1" customHeight="1" s="41">
      <c r="B7104" s="416" t="inlineStr">
        <is>
          <t>S99900306</t>
        </is>
      </c>
      <c r="C7104" s="417" t="inlineStr">
        <is>
          <t>Aberdeenshire 22</t>
        </is>
      </c>
      <c r="D7104" s="417" t="inlineStr">
        <is>
          <t>S12000034</t>
        </is>
      </c>
      <c r="E7104" s="417" t="inlineStr">
        <is>
          <t>Aberdeenshire</t>
        </is>
      </c>
      <c r="F7104" s="417" t="inlineStr">
        <is>
          <t>Scotland</t>
        </is>
      </c>
      <c r="G7104" s="380" t="inlineStr">
        <is>
          <t>RT Rural</t>
        </is>
      </c>
      <c r="H7104" s="413" t="inlineStr">
        <is>
          <t>Rural</t>
        </is>
      </c>
    </row>
    <row r="7105" ht="15.75" customFormat="1" customHeight="1" s="41">
      <c r="B7105" s="416" t="inlineStr">
        <is>
          <t>S99900307</t>
        </is>
      </c>
      <c r="C7105" s="417" t="inlineStr">
        <is>
          <t>Dundee City 1</t>
        </is>
      </c>
      <c r="D7105" s="417" t="inlineStr">
        <is>
          <t>S12000042</t>
        </is>
      </c>
      <c r="E7105" s="417" t="inlineStr">
        <is>
          <t>Dundee City</t>
        </is>
      </c>
      <c r="F7105" s="417" t="inlineStr">
        <is>
          <t>Scotland</t>
        </is>
      </c>
      <c r="G7105" s="380" t="inlineStr">
        <is>
          <t>RT Urban Large</t>
        </is>
      </c>
      <c r="H7105" s="413" t="inlineStr">
        <is>
          <t>Other Urban</t>
        </is>
      </c>
    </row>
    <row r="7106" ht="15.75" customFormat="1" customHeight="1" s="41">
      <c r="B7106" s="416" t="inlineStr">
        <is>
          <t>S99900308</t>
        </is>
      </c>
      <c r="C7106" s="417" t="inlineStr">
        <is>
          <t>Dundee City 2</t>
        </is>
      </c>
      <c r="D7106" s="417" t="inlineStr">
        <is>
          <t>S12000042</t>
        </is>
      </c>
      <c r="E7106" s="417" t="inlineStr">
        <is>
          <t>Dundee City</t>
        </is>
      </c>
      <c r="F7106" s="417" t="inlineStr">
        <is>
          <t>Scotland</t>
        </is>
      </c>
      <c r="G7106" s="380" t="inlineStr">
        <is>
          <t>RT Urban Large</t>
        </is>
      </c>
      <c r="H7106" s="413" t="inlineStr">
        <is>
          <t>Other Urban</t>
        </is>
      </c>
    </row>
    <row r="7107" ht="15.75" customFormat="1" customHeight="1" s="41">
      <c r="B7107" s="416" t="inlineStr">
        <is>
          <t>S99900309</t>
        </is>
      </c>
      <c r="C7107" s="417" t="inlineStr">
        <is>
          <t>Dundee City 3</t>
        </is>
      </c>
      <c r="D7107" s="417" t="inlineStr">
        <is>
          <t>S12000042</t>
        </is>
      </c>
      <c r="E7107" s="417" t="inlineStr">
        <is>
          <t>Dundee City</t>
        </is>
      </c>
      <c r="F7107" s="417" t="inlineStr">
        <is>
          <t>Scotland</t>
        </is>
      </c>
      <c r="G7107" s="380" t="inlineStr">
        <is>
          <t>RT Urban Large</t>
        </is>
      </c>
      <c r="H7107" s="413" t="inlineStr">
        <is>
          <t>Other Urban</t>
        </is>
      </c>
    </row>
    <row r="7108" ht="15.75" customFormat="1" customHeight="1" s="41">
      <c r="B7108" s="416" t="inlineStr">
        <is>
          <t>S99900310</t>
        </is>
      </c>
      <c r="C7108" s="417" t="inlineStr">
        <is>
          <t>Dundee City 4</t>
        </is>
      </c>
      <c r="D7108" s="417" t="inlineStr">
        <is>
          <t>S12000042</t>
        </is>
      </c>
      <c r="E7108" s="417" t="inlineStr">
        <is>
          <t>Dundee City</t>
        </is>
      </c>
      <c r="F7108" s="417" t="inlineStr">
        <is>
          <t>Scotland</t>
        </is>
      </c>
      <c r="G7108" s="380" t="inlineStr">
        <is>
          <t>RT Urban Large</t>
        </is>
      </c>
      <c r="H7108" s="413" t="inlineStr">
        <is>
          <t>Other Urban</t>
        </is>
      </c>
    </row>
    <row r="7109" ht="15.75" customFormat="1" customHeight="1" s="41">
      <c r="B7109" s="416" t="inlineStr">
        <is>
          <t>S99900311</t>
        </is>
      </c>
      <c r="C7109" s="417" t="inlineStr">
        <is>
          <t>Dundee City 5</t>
        </is>
      </c>
      <c r="D7109" s="417" t="inlineStr">
        <is>
          <t>S12000042</t>
        </is>
      </c>
      <c r="E7109" s="417" t="inlineStr">
        <is>
          <t>Dundee City</t>
        </is>
      </c>
      <c r="F7109" s="417" t="inlineStr">
        <is>
          <t>Scotland</t>
        </is>
      </c>
      <c r="G7109" s="380" t="inlineStr">
        <is>
          <t>RT Urban Large</t>
        </is>
      </c>
      <c r="H7109" s="413" t="inlineStr">
        <is>
          <t>Other Urban</t>
        </is>
      </c>
    </row>
    <row r="7110" ht="15.75" customFormat="1" customHeight="1" s="41">
      <c r="B7110" s="416" t="inlineStr">
        <is>
          <t>S99900312</t>
        </is>
      </c>
      <c r="C7110" s="417" t="inlineStr">
        <is>
          <t>Dundee City 6</t>
        </is>
      </c>
      <c r="D7110" s="417" t="inlineStr">
        <is>
          <t>S12000042</t>
        </is>
      </c>
      <c r="E7110" s="417" t="inlineStr">
        <is>
          <t>Dundee City</t>
        </is>
      </c>
      <c r="F7110" s="417" t="inlineStr">
        <is>
          <t>Scotland</t>
        </is>
      </c>
      <c r="G7110" s="380" t="inlineStr">
        <is>
          <t>RT Urban Large</t>
        </is>
      </c>
      <c r="H7110" s="413" t="inlineStr">
        <is>
          <t>Other Urban</t>
        </is>
      </c>
    </row>
    <row r="7111" ht="15.75" customFormat="1" customHeight="1" s="41">
      <c r="B7111" s="416" t="inlineStr">
        <is>
          <t>S99900313</t>
        </is>
      </c>
      <c r="C7111" s="417" t="inlineStr">
        <is>
          <t>Dundee City 7</t>
        </is>
      </c>
      <c r="D7111" s="417" t="inlineStr">
        <is>
          <t>S12000042</t>
        </is>
      </c>
      <c r="E7111" s="417" t="inlineStr">
        <is>
          <t>Dundee City</t>
        </is>
      </c>
      <c r="F7111" s="417" t="inlineStr">
        <is>
          <t>Scotland</t>
        </is>
      </c>
      <c r="G7111" s="380" t="inlineStr">
        <is>
          <t>RT Urban Large</t>
        </is>
      </c>
      <c r="H7111" s="413" t="inlineStr">
        <is>
          <t>Other Urban</t>
        </is>
      </c>
    </row>
    <row r="7112" ht="15.75" customFormat="1" customHeight="1" s="41">
      <c r="B7112" s="416" t="inlineStr">
        <is>
          <t>S99900314</t>
        </is>
      </c>
      <c r="C7112" s="417" t="inlineStr">
        <is>
          <t>Dundee City 8</t>
        </is>
      </c>
      <c r="D7112" s="417" t="inlineStr">
        <is>
          <t>S12000042</t>
        </is>
      </c>
      <c r="E7112" s="417" t="inlineStr">
        <is>
          <t>Dundee City</t>
        </is>
      </c>
      <c r="F7112" s="417" t="inlineStr">
        <is>
          <t>Scotland</t>
        </is>
      </c>
      <c r="G7112" s="380" t="inlineStr">
        <is>
          <t>RT Urban Large</t>
        </is>
      </c>
      <c r="H7112" s="413" t="inlineStr">
        <is>
          <t>Other Urban</t>
        </is>
      </c>
    </row>
    <row r="7113" ht="15.75" customFormat="1" customHeight="1" s="41">
      <c r="B7113" s="416" t="inlineStr">
        <is>
          <t>S99900315</t>
        </is>
      </c>
      <c r="C7113" s="417" t="inlineStr">
        <is>
          <t>Dundee City 9</t>
        </is>
      </c>
      <c r="D7113" s="417" t="inlineStr">
        <is>
          <t>S12000042</t>
        </is>
      </c>
      <c r="E7113" s="417" t="inlineStr">
        <is>
          <t>Dundee City</t>
        </is>
      </c>
      <c r="F7113" s="417" t="inlineStr">
        <is>
          <t>Scotland</t>
        </is>
      </c>
      <c r="G7113" s="380" t="inlineStr">
        <is>
          <t>RT Urban Large</t>
        </is>
      </c>
      <c r="H7113" s="413" t="inlineStr">
        <is>
          <t>Other Urban</t>
        </is>
      </c>
    </row>
    <row r="7114" ht="15.75" customFormat="1" customHeight="1" s="41">
      <c r="B7114" s="416" t="inlineStr">
        <is>
          <t>S99900316</t>
        </is>
      </c>
      <c r="C7114" s="417" t="inlineStr">
        <is>
          <t>Dundee City 10</t>
        </is>
      </c>
      <c r="D7114" s="417" t="inlineStr">
        <is>
          <t>S12000042</t>
        </is>
      </c>
      <c r="E7114" s="417" t="inlineStr">
        <is>
          <t>Dundee City</t>
        </is>
      </c>
      <c r="F7114" s="417" t="inlineStr">
        <is>
          <t>Scotland</t>
        </is>
      </c>
      <c r="G7114" s="380" t="inlineStr">
        <is>
          <t>RT Urban Large</t>
        </is>
      </c>
      <c r="H7114" s="413" t="inlineStr">
        <is>
          <t>Other Urban</t>
        </is>
      </c>
    </row>
    <row r="7115" ht="15.75" customFormat="1" customHeight="1" s="41">
      <c r="B7115" s="416" t="inlineStr">
        <is>
          <t>S99900317</t>
        </is>
      </c>
      <c r="C7115" s="417" t="inlineStr">
        <is>
          <t>Dundee City 11</t>
        </is>
      </c>
      <c r="D7115" s="417" t="inlineStr">
        <is>
          <t>S12000042</t>
        </is>
      </c>
      <c r="E7115" s="417" t="inlineStr">
        <is>
          <t>Dundee City</t>
        </is>
      </c>
      <c r="F7115" s="417" t="inlineStr">
        <is>
          <t>Scotland</t>
        </is>
      </c>
      <c r="G7115" s="380" t="inlineStr">
        <is>
          <t>RT Urban Large</t>
        </is>
      </c>
      <c r="H7115" s="413" t="inlineStr">
        <is>
          <t>Other Urban</t>
        </is>
      </c>
    </row>
    <row r="7116" ht="15.75" customFormat="1" customHeight="1" s="41">
      <c r="B7116" s="416" t="inlineStr">
        <is>
          <t>S99900318</t>
        </is>
      </c>
      <c r="C7116" s="417" t="inlineStr">
        <is>
          <t>Dundee City 12</t>
        </is>
      </c>
      <c r="D7116" s="417" t="inlineStr">
        <is>
          <t>S12000042</t>
        </is>
      </c>
      <c r="E7116" s="417" t="inlineStr">
        <is>
          <t>Dundee City</t>
        </is>
      </c>
      <c r="F7116" s="417" t="inlineStr">
        <is>
          <t>Scotland</t>
        </is>
      </c>
      <c r="G7116" s="380" t="inlineStr">
        <is>
          <t>RT Urban Large</t>
        </is>
      </c>
      <c r="H7116" s="413" t="inlineStr">
        <is>
          <t>Other Urban</t>
        </is>
      </c>
    </row>
    <row r="7117" ht="15.75" customFormat="1" customHeight="1" s="41">
      <c r="B7117" s="416" t="inlineStr">
        <is>
          <t>S99900319</t>
        </is>
      </c>
      <c r="C7117" s="417" t="inlineStr">
        <is>
          <t>Dundee City 13</t>
        </is>
      </c>
      <c r="D7117" s="417" t="inlineStr">
        <is>
          <t>S12000042</t>
        </is>
      </c>
      <c r="E7117" s="417" t="inlineStr">
        <is>
          <t>Dundee City</t>
        </is>
      </c>
      <c r="F7117" s="417" t="inlineStr">
        <is>
          <t>Scotland</t>
        </is>
      </c>
      <c r="G7117" s="380" t="inlineStr">
        <is>
          <t>RT Urban Large</t>
        </is>
      </c>
      <c r="H7117" s="413" t="inlineStr">
        <is>
          <t>Other Urban</t>
        </is>
      </c>
    </row>
    <row r="7118" ht="15.75" customFormat="1" customHeight="1" s="41">
      <c r="B7118" s="416" t="inlineStr">
        <is>
          <t>S99900320</t>
        </is>
      </c>
      <c r="C7118" s="417" t="inlineStr">
        <is>
          <t>Highland 11</t>
        </is>
      </c>
      <c r="D7118" s="417" t="inlineStr">
        <is>
          <t>S12000017</t>
        </is>
      </c>
      <c r="E7118" s="417" t="inlineStr">
        <is>
          <t>Highland</t>
        </is>
      </c>
      <c r="F7118" s="417" t="inlineStr">
        <is>
          <t>Scotland</t>
        </is>
      </c>
      <c r="G7118" s="380" t="inlineStr">
        <is>
          <t>RT Rural</t>
        </is>
      </c>
      <c r="H7118" s="413" t="inlineStr">
        <is>
          <t>Rural</t>
        </is>
      </c>
    </row>
    <row r="7119" ht="15.75" customFormat="1" customHeight="1" s="41">
      <c r="B7119" s="416" t="inlineStr">
        <is>
          <t>S99900321</t>
        </is>
      </c>
      <c r="C7119" s="417" t="inlineStr">
        <is>
          <t>Highland 12</t>
        </is>
      </c>
      <c r="D7119" s="417" t="inlineStr">
        <is>
          <t>S12000017</t>
        </is>
      </c>
      <c r="E7119" s="417" t="inlineStr">
        <is>
          <t>Highland</t>
        </is>
      </c>
      <c r="F7119" s="417" t="inlineStr">
        <is>
          <t>Scotland</t>
        </is>
      </c>
      <c r="G7119" s="380" t="inlineStr">
        <is>
          <t>RT Rural</t>
        </is>
      </c>
      <c r="H7119" s="413" t="inlineStr">
        <is>
          <t>Rural</t>
        </is>
      </c>
    </row>
    <row r="7120" ht="15.75" customFormat="1" customHeight="1" s="41">
      <c r="B7120" s="416" t="inlineStr">
        <is>
          <t>S99900322</t>
        </is>
      </c>
      <c r="C7120" s="417" t="inlineStr">
        <is>
          <t>Highland 13</t>
        </is>
      </c>
      <c r="D7120" s="417" t="inlineStr">
        <is>
          <t>S12000017</t>
        </is>
      </c>
      <c r="E7120" s="417" t="inlineStr">
        <is>
          <t>Highland</t>
        </is>
      </c>
      <c r="F7120" s="417" t="inlineStr">
        <is>
          <t>Scotland</t>
        </is>
      </c>
      <c r="G7120" s="380" t="inlineStr">
        <is>
          <t>RT Rural</t>
        </is>
      </c>
      <c r="H7120" s="413" t="inlineStr">
        <is>
          <t>Rural</t>
        </is>
      </c>
    </row>
    <row r="7121" ht="15.75" customFormat="1" customHeight="1" s="41">
      <c r="B7121" s="416" t="inlineStr">
        <is>
          <t>S99900323</t>
        </is>
      </c>
      <c r="C7121" s="417" t="inlineStr">
        <is>
          <t>Highland 14</t>
        </is>
      </c>
      <c r="D7121" s="417" t="inlineStr">
        <is>
          <t>S12000017</t>
        </is>
      </c>
      <c r="E7121" s="417" t="inlineStr">
        <is>
          <t>Highland</t>
        </is>
      </c>
      <c r="F7121" s="417" t="inlineStr">
        <is>
          <t>Scotland</t>
        </is>
      </c>
      <c r="G7121" s="380" t="inlineStr">
        <is>
          <t>RT Rural</t>
        </is>
      </c>
      <c r="H7121" s="413" t="inlineStr">
        <is>
          <t>Rural</t>
        </is>
      </c>
    </row>
    <row r="7122" ht="15.75" customFormat="1" customHeight="1" s="41">
      <c r="B7122" s="416" t="inlineStr">
        <is>
          <t>S99900324</t>
        </is>
      </c>
      <c r="C7122" s="417" t="inlineStr">
        <is>
          <t>Highland 15</t>
        </is>
      </c>
      <c r="D7122" s="417" t="inlineStr">
        <is>
          <t>S12000017</t>
        </is>
      </c>
      <c r="E7122" s="417" t="inlineStr">
        <is>
          <t>Highland</t>
        </is>
      </c>
      <c r="F7122" s="417" t="inlineStr">
        <is>
          <t>Scotland</t>
        </is>
      </c>
      <c r="G7122" s="380" t="inlineStr">
        <is>
          <t>RT Rural</t>
        </is>
      </c>
      <c r="H7122" s="413" t="inlineStr">
        <is>
          <t>Rural</t>
        </is>
      </c>
    </row>
    <row r="7123" ht="15.75" customFormat="1" customHeight="1" s="41">
      <c r="B7123" s="416" t="inlineStr">
        <is>
          <t>S99900325</t>
        </is>
      </c>
      <c r="C7123" s="417" t="inlineStr">
        <is>
          <t>Highland 16</t>
        </is>
      </c>
      <c r="D7123" s="417" t="inlineStr">
        <is>
          <t>S12000017</t>
        </is>
      </c>
      <c r="E7123" s="417" t="inlineStr">
        <is>
          <t>Highland</t>
        </is>
      </c>
      <c r="F7123" s="417" t="inlineStr">
        <is>
          <t>Scotland</t>
        </is>
      </c>
      <c r="G7123" s="380" t="inlineStr">
        <is>
          <t>RT Rural</t>
        </is>
      </c>
      <c r="H7123" s="413" t="inlineStr">
        <is>
          <t>Rural</t>
        </is>
      </c>
    </row>
    <row r="7124" ht="15.75" customFormat="1" customHeight="1" s="41">
      <c r="B7124" s="416" t="inlineStr">
        <is>
          <t>S99900326</t>
        </is>
      </c>
      <c r="C7124" s="417" t="inlineStr">
        <is>
          <t>Highland 17</t>
        </is>
      </c>
      <c r="D7124" s="417" t="inlineStr">
        <is>
          <t>S12000017</t>
        </is>
      </c>
      <c r="E7124" s="417" t="inlineStr">
        <is>
          <t>Highland</t>
        </is>
      </c>
      <c r="F7124" s="417" t="inlineStr">
        <is>
          <t>Scotland</t>
        </is>
      </c>
      <c r="G7124" s="380" t="inlineStr">
        <is>
          <t>RT Rural</t>
        </is>
      </c>
      <c r="H7124" s="413" t="inlineStr">
        <is>
          <t>Rural</t>
        </is>
      </c>
    </row>
    <row r="7125" ht="15.75" customFormat="1" customHeight="1" s="41">
      <c r="B7125" s="416" t="inlineStr">
        <is>
          <t>S99900327</t>
        </is>
      </c>
      <c r="C7125" s="417" t="inlineStr">
        <is>
          <t>Highland 18</t>
        </is>
      </c>
      <c r="D7125" s="417" t="inlineStr">
        <is>
          <t>S12000017</t>
        </is>
      </c>
      <c r="E7125" s="417" t="inlineStr">
        <is>
          <t>Highland</t>
        </is>
      </c>
      <c r="F7125" s="417" t="inlineStr">
        <is>
          <t>Scotland</t>
        </is>
      </c>
      <c r="G7125" s="380" t="inlineStr">
        <is>
          <t>RT Rural</t>
        </is>
      </c>
      <c r="H7125" s="413" t="inlineStr">
        <is>
          <t>Rural</t>
        </is>
      </c>
    </row>
    <row r="7126" ht="15.75" customFormat="1" customHeight="1" s="41">
      <c r="B7126" s="416" t="inlineStr">
        <is>
          <t>S99900328</t>
        </is>
      </c>
      <c r="C7126" s="417" t="inlineStr">
        <is>
          <t>Highland 19</t>
        </is>
      </c>
      <c r="D7126" s="417" t="inlineStr">
        <is>
          <t>S12000017</t>
        </is>
      </c>
      <c r="E7126" s="417" t="inlineStr">
        <is>
          <t>Highland</t>
        </is>
      </c>
      <c r="F7126" s="417" t="inlineStr">
        <is>
          <t>Scotland</t>
        </is>
      </c>
      <c r="G7126" s="380" t="inlineStr">
        <is>
          <t>RT Rural</t>
        </is>
      </c>
      <c r="H7126" s="413" t="inlineStr">
        <is>
          <t>Rural</t>
        </is>
      </c>
    </row>
    <row r="7127" ht="15.75" customFormat="1" customHeight="1" s="41">
      <c r="B7127" s="416" t="inlineStr">
        <is>
          <t>S99900329</t>
        </is>
      </c>
      <c r="C7127" s="417" t="inlineStr">
        <is>
          <t>Fife 20</t>
        </is>
      </c>
      <c r="D7127" s="417" t="inlineStr">
        <is>
          <t>S12000015</t>
        </is>
      </c>
      <c r="E7127" s="417" t="inlineStr">
        <is>
          <t>Fife</t>
        </is>
      </c>
      <c r="F7127" s="417" t="inlineStr">
        <is>
          <t>Scotland</t>
        </is>
      </c>
      <c r="G7127" s="380" t="inlineStr">
        <is>
          <t>RT Rural</t>
        </is>
      </c>
      <c r="H7127" s="413" t="inlineStr">
        <is>
          <t>Rural</t>
        </is>
      </c>
    </row>
    <row r="7128" ht="15.75" customFormat="1" customHeight="1" s="41">
      <c r="B7128" s="416" t="inlineStr">
        <is>
          <t>S99900330</t>
        </is>
      </c>
      <c r="C7128" s="417" t="inlineStr">
        <is>
          <t>Fife 21</t>
        </is>
      </c>
      <c r="D7128" s="417" t="inlineStr">
        <is>
          <t>S12000015</t>
        </is>
      </c>
      <c r="E7128" s="417" t="inlineStr">
        <is>
          <t>Fife</t>
        </is>
      </c>
      <c r="F7128" s="417" t="inlineStr">
        <is>
          <t>Scotland</t>
        </is>
      </c>
      <c r="G7128" s="380" t="inlineStr">
        <is>
          <t>RT Rural</t>
        </is>
      </c>
      <c r="H7128" s="413" t="inlineStr">
        <is>
          <t>Rural</t>
        </is>
      </c>
    </row>
    <row r="7129" ht="15.75" customFormat="1" customHeight="1" s="41">
      <c r="B7129" s="416" t="inlineStr">
        <is>
          <t>S99900331</t>
        </is>
      </c>
      <c r="C7129" s="417" t="inlineStr">
        <is>
          <t>Fife 22</t>
        </is>
      </c>
      <c r="D7129" s="417" t="inlineStr">
        <is>
          <t>S12000015</t>
        </is>
      </c>
      <c r="E7129" s="417" t="inlineStr">
        <is>
          <t>Fife</t>
        </is>
      </c>
      <c r="F7129" s="417" t="inlineStr">
        <is>
          <t>Scotland</t>
        </is>
      </c>
      <c r="G7129" s="380" t="inlineStr">
        <is>
          <t>RT Rural</t>
        </is>
      </c>
      <c r="H7129" s="413" t="inlineStr">
        <is>
          <t>Rural</t>
        </is>
      </c>
    </row>
    <row r="7130" ht="15.75" customFormat="1" customHeight="1" s="41">
      <c r="B7130" s="416" t="inlineStr">
        <is>
          <t>S99900332</t>
        </is>
      </c>
      <c r="C7130" s="417" t="inlineStr">
        <is>
          <t>Fife 23</t>
        </is>
      </c>
      <c r="D7130" s="417" t="inlineStr">
        <is>
          <t>S12000015</t>
        </is>
      </c>
      <c r="E7130" s="417" t="inlineStr">
        <is>
          <t>Fife</t>
        </is>
      </c>
      <c r="F7130" s="417" t="inlineStr">
        <is>
          <t>Scotland</t>
        </is>
      </c>
      <c r="G7130" s="380" t="inlineStr">
        <is>
          <t>RT Rural</t>
        </is>
      </c>
      <c r="H7130" s="413" t="inlineStr">
        <is>
          <t>Rural</t>
        </is>
      </c>
    </row>
    <row r="7131" ht="15.75" customFormat="1" customHeight="1" s="41">
      <c r="B7131" s="416" t="inlineStr">
        <is>
          <t>S99900333</t>
        </is>
      </c>
      <c r="C7131" s="417" t="inlineStr">
        <is>
          <t>Fife 24</t>
        </is>
      </c>
      <c r="D7131" s="417" t="inlineStr">
        <is>
          <t>S12000015</t>
        </is>
      </c>
      <c r="E7131" s="417" t="inlineStr">
        <is>
          <t>Fife</t>
        </is>
      </c>
      <c r="F7131" s="417" t="inlineStr">
        <is>
          <t>Scotland</t>
        </is>
      </c>
      <c r="G7131" s="380" t="inlineStr">
        <is>
          <t>RT Rural</t>
        </is>
      </c>
      <c r="H7131" s="413" t="inlineStr">
        <is>
          <t>Rural</t>
        </is>
      </c>
    </row>
    <row r="7132" ht="15.75" customFormat="1" customHeight="1" s="41">
      <c r="B7132" s="416" t="inlineStr">
        <is>
          <t>S99900334</t>
        </is>
      </c>
      <c r="C7132" s="417" t="inlineStr">
        <is>
          <t>Fife 25</t>
        </is>
      </c>
      <c r="D7132" s="417" t="inlineStr">
        <is>
          <t>S12000015</t>
        </is>
      </c>
      <c r="E7132" s="417" t="inlineStr">
        <is>
          <t>Fife</t>
        </is>
      </c>
      <c r="F7132" s="417" t="inlineStr">
        <is>
          <t>Scotland</t>
        </is>
      </c>
      <c r="G7132" s="380" t="inlineStr">
        <is>
          <t>RT Urban Small</t>
        </is>
      </c>
      <c r="H7132" s="413" t="inlineStr">
        <is>
          <t>Other Urban</t>
        </is>
      </c>
    </row>
    <row r="7133" ht="15.75" customFormat="1" customHeight="1" s="41">
      <c r="B7133" s="416" t="inlineStr">
        <is>
          <t>S99900335</t>
        </is>
      </c>
      <c r="C7133" s="417" t="inlineStr">
        <is>
          <t>Fife 26</t>
        </is>
      </c>
      <c r="D7133" s="417" t="inlineStr">
        <is>
          <t>S12000015</t>
        </is>
      </c>
      <c r="E7133" s="417" t="inlineStr">
        <is>
          <t>Fife</t>
        </is>
      </c>
      <c r="F7133" s="417" t="inlineStr">
        <is>
          <t>Scotland</t>
        </is>
      </c>
      <c r="G7133" s="380" t="inlineStr">
        <is>
          <t>RT Rural</t>
        </is>
      </c>
      <c r="H7133" s="413" t="inlineStr">
        <is>
          <t>Rural</t>
        </is>
      </c>
    </row>
    <row r="7134" ht="15.75" customFormat="1" customHeight="1" s="41">
      <c r="B7134" s="416" t="inlineStr">
        <is>
          <t>S99900336</t>
        </is>
      </c>
      <c r="C7134" s="417" t="inlineStr">
        <is>
          <t>Fife 27</t>
        </is>
      </c>
      <c r="D7134" s="417" t="inlineStr">
        <is>
          <t>S12000015</t>
        </is>
      </c>
      <c r="E7134" s="417" t="inlineStr">
        <is>
          <t>Fife</t>
        </is>
      </c>
      <c r="F7134" s="417" t="inlineStr">
        <is>
          <t>Scotland</t>
        </is>
      </c>
      <c r="G7134" s="380" t="inlineStr">
        <is>
          <t>RT Urban Small</t>
        </is>
      </c>
      <c r="H7134" s="413" t="inlineStr">
        <is>
          <t>Other Urban</t>
        </is>
      </c>
    </row>
    <row r="7135" ht="15.75" customFormat="1" customHeight="1" s="41">
      <c r="B7135" s="416" t="inlineStr">
        <is>
          <t>S99900337</t>
        </is>
      </c>
      <c r="C7135" s="417" t="inlineStr">
        <is>
          <t>Fife 28</t>
        </is>
      </c>
      <c r="D7135" s="417" t="inlineStr">
        <is>
          <t>S12000015</t>
        </is>
      </c>
      <c r="E7135" s="417" t="inlineStr">
        <is>
          <t>Fife</t>
        </is>
      </c>
      <c r="F7135" s="417" t="inlineStr">
        <is>
          <t>Scotland</t>
        </is>
      </c>
      <c r="G7135" s="380" t="inlineStr">
        <is>
          <t>RT Rural</t>
        </is>
      </c>
      <c r="H7135" s="413" t="inlineStr">
        <is>
          <t>Rural</t>
        </is>
      </c>
    </row>
    <row r="7136" ht="15.75" customFormat="1" customHeight="1" s="41">
      <c r="B7136" s="416" t="inlineStr">
        <is>
          <t>S99900338</t>
        </is>
      </c>
      <c r="C7136" s="417" t="inlineStr">
        <is>
          <t>Fife 29</t>
        </is>
      </c>
      <c r="D7136" s="417" t="inlineStr">
        <is>
          <t>S12000015</t>
        </is>
      </c>
      <c r="E7136" s="417" t="inlineStr">
        <is>
          <t>Fife</t>
        </is>
      </c>
      <c r="F7136" s="417" t="inlineStr">
        <is>
          <t>Scotland</t>
        </is>
      </c>
      <c r="G7136" s="380" t="inlineStr">
        <is>
          <t>RT Rural</t>
        </is>
      </c>
      <c r="H7136" s="413" t="inlineStr">
        <is>
          <t>Rural</t>
        </is>
      </c>
    </row>
    <row r="7137" ht="15.75" customFormat="1" customHeight="1" s="41">
      <c r="B7137" s="416" t="inlineStr">
        <is>
          <t>S99900339</t>
        </is>
      </c>
      <c r="C7137" s="417" t="inlineStr">
        <is>
          <t>Fife 30</t>
        </is>
      </c>
      <c r="D7137" s="417" t="inlineStr">
        <is>
          <t>S12000015</t>
        </is>
      </c>
      <c r="E7137" s="417" t="inlineStr">
        <is>
          <t>Fife</t>
        </is>
      </c>
      <c r="F7137" s="417" t="inlineStr">
        <is>
          <t>Scotland</t>
        </is>
      </c>
      <c r="G7137" s="380" t="inlineStr">
        <is>
          <t>RT Urban Small</t>
        </is>
      </c>
      <c r="H7137" s="413" t="inlineStr">
        <is>
          <t>Other Urban</t>
        </is>
      </c>
    </row>
    <row r="7138" ht="15.75" customFormat="1" customHeight="1" s="41">
      <c r="B7138" s="416" t="inlineStr">
        <is>
          <t>S99900340</t>
        </is>
      </c>
      <c r="C7138" s="417" t="inlineStr">
        <is>
          <t>Dumfries and Galloway 9</t>
        </is>
      </c>
      <c r="D7138" s="417" t="inlineStr">
        <is>
          <t>S12000006</t>
        </is>
      </c>
      <c r="E7138" s="417" t="inlineStr">
        <is>
          <t>Dumfries and Galloway</t>
        </is>
      </c>
      <c r="F7138" s="417" t="inlineStr">
        <is>
          <t>Scotland</t>
        </is>
      </c>
      <c r="G7138" s="380" t="inlineStr">
        <is>
          <t>RT Rural</t>
        </is>
      </c>
      <c r="H7138" s="413" t="inlineStr">
        <is>
          <t>Rural</t>
        </is>
      </c>
    </row>
    <row r="7139" ht="15.75" customFormat="1" customHeight="1" s="41">
      <c r="B7139" s="416" t="inlineStr">
        <is>
          <t>S99900341</t>
        </is>
      </c>
      <c r="C7139" s="417" t="inlineStr">
        <is>
          <t>Dumfries and Galloway 10</t>
        </is>
      </c>
      <c r="D7139" s="417" t="inlineStr">
        <is>
          <t>S12000006</t>
        </is>
      </c>
      <c r="E7139" s="417" t="inlineStr">
        <is>
          <t>Dumfries and Galloway</t>
        </is>
      </c>
      <c r="F7139" s="417" t="inlineStr">
        <is>
          <t>Scotland</t>
        </is>
      </c>
      <c r="G7139" s="380" t="inlineStr">
        <is>
          <t>RT Rural</t>
        </is>
      </c>
      <c r="H7139" s="413" t="inlineStr">
        <is>
          <t>Rural</t>
        </is>
      </c>
    </row>
    <row r="7140" ht="15.75" customFormat="1" customHeight="1" s="41">
      <c r="B7140" s="416" t="inlineStr">
        <is>
          <t>S99900342</t>
        </is>
      </c>
      <c r="C7140" s="417" t="inlineStr">
        <is>
          <t>Dumfries and Galloway 11</t>
        </is>
      </c>
      <c r="D7140" s="417" t="inlineStr">
        <is>
          <t>S12000006</t>
        </is>
      </c>
      <c r="E7140" s="417" t="inlineStr">
        <is>
          <t>Dumfries and Galloway</t>
        </is>
      </c>
      <c r="F7140" s="417" t="inlineStr">
        <is>
          <t>Scotland</t>
        </is>
      </c>
      <c r="G7140" s="380" t="inlineStr">
        <is>
          <t>RT Rural</t>
        </is>
      </c>
      <c r="H7140" s="413" t="inlineStr">
        <is>
          <t>Rural</t>
        </is>
      </c>
    </row>
    <row r="7141" ht="15.75" customFormat="1" customHeight="1" s="41">
      <c r="B7141" s="416" t="inlineStr">
        <is>
          <t>S99900343</t>
        </is>
      </c>
      <c r="C7141" s="417" t="inlineStr">
        <is>
          <t>Dumfries and Galloway 12</t>
        </is>
      </c>
      <c r="D7141" s="417" t="inlineStr">
        <is>
          <t>S12000006</t>
        </is>
      </c>
      <c r="E7141" s="417" t="inlineStr">
        <is>
          <t>Dumfries and Galloway</t>
        </is>
      </c>
      <c r="F7141" s="417" t="inlineStr">
        <is>
          <t>Scotland</t>
        </is>
      </c>
      <c r="G7141" s="380" t="inlineStr">
        <is>
          <t>RT Rural</t>
        </is>
      </c>
      <c r="H7141" s="413" t="inlineStr">
        <is>
          <t>Rural</t>
        </is>
      </c>
    </row>
    <row r="7142" ht="15.75" customFormat="1" customHeight="1" s="41">
      <c r="B7142" s="416" t="inlineStr">
        <is>
          <t>S99900344</t>
        </is>
      </c>
      <c r="C7142" s="417" t="inlineStr">
        <is>
          <t>Dumfries and Galloway 13</t>
        </is>
      </c>
      <c r="D7142" s="417" t="inlineStr">
        <is>
          <t>S12000006</t>
        </is>
      </c>
      <c r="E7142" s="417" t="inlineStr">
        <is>
          <t>Dumfries and Galloway</t>
        </is>
      </c>
      <c r="F7142" s="417" t="inlineStr">
        <is>
          <t>Scotland</t>
        </is>
      </c>
      <c r="G7142" s="380" t="inlineStr">
        <is>
          <t>RT Rural</t>
        </is>
      </c>
      <c r="H7142" s="413" t="inlineStr">
        <is>
          <t>Rural</t>
        </is>
      </c>
    </row>
    <row r="7143" ht="15.75" customFormat="1" customHeight="1" s="41">
      <c r="B7143" s="416" t="inlineStr">
        <is>
          <t>S99900345</t>
        </is>
      </c>
      <c r="C7143" s="417" t="inlineStr">
        <is>
          <t>Dumfries and Galloway 14</t>
        </is>
      </c>
      <c r="D7143" s="417" t="inlineStr">
        <is>
          <t>S12000006</t>
        </is>
      </c>
      <c r="E7143" s="417" t="inlineStr">
        <is>
          <t>Dumfries and Galloway</t>
        </is>
      </c>
      <c r="F7143" s="417" t="inlineStr">
        <is>
          <t>Scotland</t>
        </is>
      </c>
      <c r="G7143" s="380" t="inlineStr">
        <is>
          <t>RT Rural</t>
        </is>
      </c>
      <c r="H7143" s="413" t="inlineStr">
        <is>
          <t>Rural</t>
        </is>
      </c>
    </row>
    <row r="7144" ht="15.75" customFormat="1" customHeight="1" s="41">
      <c r="B7144" s="416" t="inlineStr">
        <is>
          <t>S99900346</t>
        </is>
      </c>
      <c r="C7144" s="417" t="inlineStr">
        <is>
          <t>Renfrewshire 10</t>
        </is>
      </c>
      <c r="D7144" s="417" t="inlineStr">
        <is>
          <t>S12000038</t>
        </is>
      </c>
      <c r="E7144" s="417" t="inlineStr">
        <is>
          <t>Renfrewshire</t>
        </is>
      </c>
      <c r="F7144" s="417" t="inlineStr">
        <is>
          <t>Scotland</t>
        </is>
      </c>
      <c r="G7144" s="380" t="inlineStr">
        <is>
          <t>RT Outer Conurbation</t>
        </is>
      </c>
      <c r="H7144" s="413" t="inlineStr">
        <is>
          <t>Inner and Outer Conurbation</t>
        </is>
      </c>
    </row>
    <row r="7145" ht="15.75" customFormat="1" customHeight="1" s="41">
      <c r="B7145" s="416" t="inlineStr">
        <is>
          <t>S99900347</t>
        </is>
      </c>
      <c r="C7145" s="417" t="inlineStr">
        <is>
          <t>Renfrewshire 11</t>
        </is>
      </c>
      <c r="D7145" s="417" t="inlineStr">
        <is>
          <t>S12000038</t>
        </is>
      </c>
      <c r="E7145" s="417" t="inlineStr">
        <is>
          <t>Renfrewshire</t>
        </is>
      </c>
      <c r="F7145" s="417" t="inlineStr">
        <is>
          <t>Scotland</t>
        </is>
      </c>
      <c r="G7145" s="380" t="inlineStr">
        <is>
          <t>RT Outer Conurbation</t>
        </is>
      </c>
      <c r="H7145" s="413" t="inlineStr">
        <is>
          <t>Inner and Outer Conurbation</t>
        </is>
      </c>
    </row>
    <row r="7146" ht="15.75" customFormat="1" customHeight="1" s="41">
      <c r="B7146" s="416" t="inlineStr">
        <is>
          <t>S99900348</t>
        </is>
      </c>
      <c r="C7146" s="417" t="inlineStr">
        <is>
          <t>Renfrewshire 12</t>
        </is>
      </c>
      <c r="D7146" s="417" t="inlineStr">
        <is>
          <t>S12000038</t>
        </is>
      </c>
      <c r="E7146" s="417" t="inlineStr">
        <is>
          <t>Renfrewshire</t>
        </is>
      </c>
      <c r="F7146" s="417" t="inlineStr">
        <is>
          <t>Scotland</t>
        </is>
      </c>
      <c r="G7146" s="380" t="inlineStr">
        <is>
          <t>RT Outer Conurbation</t>
        </is>
      </c>
      <c r="H7146" s="413" t="inlineStr">
        <is>
          <t>Inner and Outer Conurbation</t>
        </is>
      </c>
    </row>
    <row r="7147" ht="15.75" customFormat="1" customHeight="1" s="41">
      <c r="B7147" s="416" t="inlineStr">
        <is>
          <t>S99900349</t>
        </is>
      </c>
      <c r="C7147" s="417" t="inlineStr">
        <is>
          <t>Renfrewshire 13</t>
        </is>
      </c>
      <c r="D7147" s="417" t="inlineStr">
        <is>
          <t>S12000038</t>
        </is>
      </c>
      <c r="E7147" s="417" t="inlineStr">
        <is>
          <t>Renfrewshire</t>
        </is>
      </c>
      <c r="F7147" s="417" t="inlineStr">
        <is>
          <t>Scotland</t>
        </is>
      </c>
      <c r="G7147" s="380" t="inlineStr">
        <is>
          <t>RT Outer Conurbation</t>
        </is>
      </c>
      <c r="H7147" s="413" t="inlineStr">
        <is>
          <t>Inner and Outer Conurbation</t>
        </is>
      </c>
    </row>
    <row r="7148" ht="15.75" customFormat="1" customHeight="1" s="41">
      <c r="B7148" s="416" t="inlineStr">
        <is>
          <t>S99900350</t>
        </is>
      </c>
      <c r="C7148" s="417" t="inlineStr">
        <is>
          <t>Renfrewshire 14</t>
        </is>
      </c>
      <c r="D7148" s="417" t="inlineStr">
        <is>
          <t>S12000038</t>
        </is>
      </c>
      <c r="E7148" s="417" t="inlineStr">
        <is>
          <t>Renfrewshire</t>
        </is>
      </c>
      <c r="F7148" s="417" t="inlineStr">
        <is>
          <t>Scotland</t>
        </is>
      </c>
      <c r="G7148" s="380" t="inlineStr">
        <is>
          <t>RT Outer Conurbation</t>
        </is>
      </c>
      <c r="H7148" s="413" t="inlineStr">
        <is>
          <t>Inner and Outer Conurbation</t>
        </is>
      </c>
    </row>
    <row r="7149" ht="15.75" customFormat="1" customHeight="1" s="41">
      <c r="B7149" s="416" t="inlineStr">
        <is>
          <t>S99900351</t>
        </is>
      </c>
      <c r="C7149" s="417" t="inlineStr">
        <is>
          <t>Perth and Kinross 6</t>
        </is>
      </c>
      <c r="D7149" s="417" t="inlineStr">
        <is>
          <t>S12000024</t>
        </is>
      </c>
      <c r="E7149" s="417" t="inlineStr">
        <is>
          <t>Perth and Kinross</t>
        </is>
      </c>
      <c r="F7149" s="417" t="inlineStr">
        <is>
          <t>Scotland</t>
        </is>
      </c>
      <c r="G7149" s="380" t="inlineStr">
        <is>
          <t>RT Rural</t>
        </is>
      </c>
      <c r="H7149" s="413" t="inlineStr">
        <is>
          <t>Rural</t>
        </is>
      </c>
    </row>
    <row r="7150" ht="15.75" customFormat="1" customHeight="1" s="41">
      <c r="B7150" s="416" t="inlineStr">
        <is>
          <t>S99900352</t>
        </is>
      </c>
      <c r="C7150" s="417" t="inlineStr">
        <is>
          <t>Perth and Kinross 7</t>
        </is>
      </c>
      <c r="D7150" s="417" t="inlineStr">
        <is>
          <t>S12000024</t>
        </is>
      </c>
      <c r="E7150" s="417" t="inlineStr">
        <is>
          <t>Perth and Kinross</t>
        </is>
      </c>
      <c r="F7150" s="417" t="inlineStr">
        <is>
          <t>Scotland</t>
        </is>
      </c>
      <c r="G7150" s="380" t="inlineStr">
        <is>
          <t>RT Rural</t>
        </is>
      </c>
      <c r="H7150" s="413" t="inlineStr">
        <is>
          <t>Rural</t>
        </is>
      </c>
    </row>
    <row r="7151" ht="15.75" customFormat="1" customHeight="1" s="41">
      <c r="B7151" s="416" t="inlineStr">
        <is>
          <t>S99900353</t>
        </is>
      </c>
      <c r="C7151" s="417" t="inlineStr">
        <is>
          <t>Perth and Kinross 8</t>
        </is>
      </c>
      <c r="D7151" s="417" t="inlineStr">
        <is>
          <t>S12000024</t>
        </is>
      </c>
      <c r="E7151" s="417" t="inlineStr">
        <is>
          <t>Perth and Kinross</t>
        </is>
      </c>
      <c r="F7151" s="417" t="inlineStr">
        <is>
          <t>Scotland</t>
        </is>
      </c>
      <c r="G7151" s="380" t="inlineStr">
        <is>
          <t>RT Rural</t>
        </is>
      </c>
      <c r="H7151" s="413" t="inlineStr">
        <is>
          <t>Rural</t>
        </is>
      </c>
    </row>
    <row r="7152" ht="15.75" customFormat="1" customHeight="1" s="41">
      <c r="B7152" s="416" t="inlineStr">
        <is>
          <t>S99900354</t>
        </is>
      </c>
      <c r="C7152" s="417" t="inlineStr">
        <is>
          <t>Perth and Kinross 9</t>
        </is>
      </c>
      <c r="D7152" s="417" t="inlineStr">
        <is>
          <t>S12000024</t>
        </is>
      </c>
      <c r="E7152" s="417" t="inlineStr">
        <is>
          <t>Perth and Kinross</t>
        </is>
      </c>
      <c r="F7152" s="417" t="inlineStr">
        <is>
          <t>Scotland</t>
        </is>
      </c>
      <c r="G7152" s="380" t="inlineStr">
        <is>
          <t>RT Rural</t>
        </is>
      </c>
      <c r="H7152" s="413" t="inlineStr">
        <is>
          <t>Rural</t>
        </is>
      </c>
    </row>
    <row r="7153" ht="15.75" customFormat="1" customHeight="1" s="41">
      <c r="B7153" s="416" t="inlineStr">
        <is>
          <t>S99900355</t>
        </is>
      </c>
      <c r="C7153" s="417" t="inlineStr">
        <is>
          <t>Perth and Kinross 10</t>
        </is>
      </c>
      <c r="D7153" s="417" t="inlineStr">
        <is>
          <t>S12000024</t>
        </is>
      </c>
      <c r="E7153" s="417" t="inlineStr">
        <is>
          <t>Perth and Kinross</t>
        </is>
      </c>
      <c r="F7153" s="417" t="inlineStr">
        <is>
          <t>Scotland</t>
        </is>
      </c>
      <c r="G7153" s="380" t="inlineStr">
        <is>
          <t>RT Rural</t>
        </is>
      </c>
      <c r="H7153" s="413" t="inlineStr">
        <is>
          <t>Rural</t>
        </is>
      </c>
    </row>
    <row r="7154" ht="15.75" customFormat="1" customHeight="1" s="41">
      <c r="B7154" s="416" t="inlineStr">
        <is>
          <t>S99900356</t>
        </is>
      </c>
      <c r="C7154" s="417" t="inlineStr">
        <is>
          <t>South Lanarkshire 12</t>
        </is>
      </c>
      <c r="D7154" s="417" t="inlineStr">
        <is>
          <t>S12000029</t>
        </is>
      </c>
      <c r="E7154" s="417" t="inlineStr">
        <is>
          <t>South Lanarkshire</t>
        </is>
      </c>
      <c r="F7154" s="417" t="inlineStr">
        <is>
          <t>Scotland</t>
        </is>
      </c>
      <c r="G7154" s="380" t="inlineStr">
        <is>
          <t>RT Urban Medium</t>
        </is>
      </c>
      <c r="H7154" s="413" t="inlineStr">
        <is>
          <t>Other Urban</t>
        </is>
      </c>
    </row>
    <row r="7155" ht="15.75" customFormat="1" customHeight="1" s="41">
      <c r="B7155" s="416" t="inlineStr">
        <is>
          <t>S99900357</t>
        </is>
      </c>
      <c r="C7155" s="417" t="inlineStr">
        <is>
          <t>South Lanarkshire 13</t>
        </is>
      </c>
      <c r="D7155" s="417" t="inlineStr">
        <is>
          <t>S12000029</t>
        </is>
      </c>
      <c r="E7155" s="417" t="inlineStr">
        <is>
          <t>South Lanarkshire</t>
        </is>
      </c>
      <c r="F7155" s="417" t="inlineStr">
        <is>
          <t>Scotland</t>
        </is>
      </c>
      <c r="G7155" s="380" t="inlineStr">
        <is>
          <t>RT Urban Medium</t>
        </is>
      </c>
      <c r="H7155" s="413" t="inlineStr">
        <is>
          <t>Other Urban</t>
        </is>
      </c>
    </row>
    <row r="7156" ht="15.75" customFormat="1" customHeight="1" s="41">
      <c r="B7156" s="416" t="inlineStr">
        <is>
          <t>S99900358</t>
        </is>
      </c>
      <c r="C7156" s="417" t="inlineStr">
        <is>
          <t>South Lanarkshire 14</t>
        </is>
      </c>
      <c r="D7156" s="417" t="inlineStr">
        <is>
          <t>S12000029</t>
        </is>
      </c>
      <c r="E7156" s="417" t="inlineStr">
        <is>
          <t>South Lanarkshire</t>
        </is>
      </c>
      <c r="F7156" s="417" t="inlineStr">
        <is>
          <t>Scotland</t>
        </is>
      </c>
      <c r="G7156" s="380" t="inlineStr">
        <is>
          <t>RT Urban Medium</t>
        </is>
      </c>
      <c r="H7156" s="413" t="inlineStr">
        <is>
          <t>Other Urban</t>
        </is>
      </c>
    </row>
    <row r="7157" ht="15.75" customFormat="1" customHeight="1" s="41">
      <c r="B7157" s="416" t="inlineStr">
        <is>
          <t>S99900359</t>
        </is>
      </c>
      <c r="C7157" s="417" t="inlineStr">
        <is>
          <t>South Lanarkshire 15</t>
        </is>
      </c>
      <c r="D7157" s="417" t="inlineStr">
        <is>
          <t>S12000029</t>
        </is>
      </c>
      <c r="E7157" s="417" t="inlineStr">
        <is>
          <t>South Lanarkshire</t>
        </is>
      </c>
      <c r="F7157" s="417" t="inlineStr">
        <is>
          <t>Scotland</t>
        </is>
      </c>
      <c r="G7157" s="380" t="inlineStr">
        <is>
          <t>RT Urban Medium</t>
        </is>
      </c>
      <c r="H7157" s="413" t="inlineStr">
        <is>
          <t>Other Urban</t>
        </is>
      </c>
    </row>
    <row r="7158" ht="15.75" customFormat="1" customHeight="1" s="41">
      <c r="B7158" s="416" t="inlineStr">
        <is>
          <t>S99900360</t>
        </is>
      </c>
      <c r="C7158" s="417" t="inlineStr">
        <is>
          <t>Scottish Borders 8</t>
        </is>
      </c>
      <c r="D7158" s="417" t="inlineStr">
        <is>
          <t>S12000026</t>
        </is>
      </c>
      <c r="E7158" s="417" t="inlineStr">
        <is>
          <t>Scottish Borders</t>
        </is>
      </c>
      <c r="F7158" s="417" t="inlineStr">
        <is>
          <t>Scotland</t>
        </is>
      </c>
      <c r="G7158" s="380" t="inlineStr">
        <is>
          <t>RT Rural</t>
        </is>
      </c>
      <c r="H7158" s="413" t="inlineStr">
        <is>
          <t>Rural</t>
        </is>
      </c>
    </row>
    <row r="7159" ht="15.75" customFormat="1" customHeight="1" s="41">
      <c r="B7159" s="416" t="inlineStr">
        <is>
          <t>S99900361</t>
        </is>
      </c>
      <c r="C7159" s="417" t="inlineStr">
        <is>
          <t>Scottish Borders 9</t>
        </is>
      </c>
      <c r="D7159" s="417" t="inlineStr">
        <is>
          <t>S12000026</t>
        </is>
      </c>
      <c r="E7159" s="417" t="inlineStr">
        <is>
          <t>Scottish Borders</t>
        </is>
      </c>
      <c r="F7159" s="417" t="inlineStr">
        <is>
          <t>Scotland</t>
        </is>
      </c>
      <c r="G7159" s="380" t="inlineStr">
        <is>
          <t>RT Rural</t>
        </is>
      </c>
      <c r="H7159" s="413" t="inlineStr">
        <is>
          <t>Rural</t>
        </is>
      </c>
    </row>
    <row r="7160" ht="15.75" customFormat="1" customHeight="1" s="41">
      <c r="B7160" s="416" t="inlineStr">
        <is>
          <t>S99900362</t>
        </is>
      </c>
      <c r="C7160" s="417" t="inlineStr">
        <is>
          <t>Scottish Borders 10</t>
        </is>
      </c>
      <c r="D7160" s="417" t="inlineStr">
        <is>
          <t>S12000026</t>
        </is>
      </c>
      <c r="E7160" s="417" t="inlineStr">
        <is>
          <t>Scottish Borders</t>
        </is>
      </c>
      <c r="F7160" s="417" t="inlineStr">
        <is>
          <t>Scotland</t>
        </is>
      </c>
      <c r="G7160" s="380" t="inlineStr">
        <is>
          <t>RT Rural</t>
        </is>
      </c>
      <c r="H7160" s="413" t="inlineStr">
        <is>
          <t>Rural</t>
        </is>
      </c>
    </row>
    <row r="7161" ht="15.75" customFormat="1" customHeight="1" s="41">
      <c r="B7161" s="416" t="inlineStr">
        <is>
          <t>S99900363</t>
        </is>
      </c>
      <c r="C7161" s="417" t="inlineStr">
        <is>
          <t>South Lanarkshire 16</t>
        </is>
      </c>
      <c r="D7161" s="417" t="inlineStr">
        <is>
          <t>S12000029</t>
        </is>
      </c>
      <c r="E7161" s="417" t="inlineStr">
        <is>
          <t>South Lanarkshire</t>
        </is>
      </c>
      <c r="F7161" s="417" t="inlineStr">
        <is>
          <t>Scotland</t>
        </is>
      </c>
      <c r="G7161" s="380" t="inlineStr">
        <is>
          <t>RT Inner Conurbation</t>
        </is>
      </c>
      <c r="H7161" s="413" t="inlineStr">
        <is>
          <t>Inner and Outer Conurbation</t>
        </is>
      </c>
    </row>
    <row r="7162" ht="15.75" customFormat="1" customHeight="1" s="41">
      <c r="B7162" s="416" t="inlineStr">
        <is>
          <t>S99900364</t>
        </is>
      </c>
      <c r="C7162" s="417" t="inlineStr">
        <is>
          <t>South Lanarkshire 17</t>
        </is>
      </c>
      <c r="D7162" s="417" t="inlineStr">
        <is>
          <t>S12000029</t>
        </is>
      </c>
      <c r="E7162" s="417" t="inlineStr">
        <is>
          <t>South Lanarkshire</t>
        </is>
      </c>
      <c r="F7162" s="417" t="inlineStr">
        <is>
          <t>Scotland</t>
        </is>
      </c>
      <c r="G7162" s="380" t="inlineStr">
        <is>
          <t>RT Inner Conurbation</t>
        </is>
      </c>
      <c r="H7162" s="413" t="inlineStr">
        <is>
          <t>Inner and Outer Conurbation</t>
        </is>
      </c>
    </row>
    <row r="7163" ht="15.75" customFormat="1" customHeight="1" s="41">
      <c r="B7163" s="416" t="inlineStr">
        <is>
          <t>S99900365</t>
        </is>
      </c>
      <c r="C7163" s="417" t="inlineStr">
        <is>
          <t>South Lanarkshire 18</t>
        </is>
      </c>
      <c r="D7163" s="417" t="inlineStr">
        <is>
          <t>S12000029</t>
        </is>
      </c>
      <c r="E7163" s="417" t="inlineStr">
        <is>
          <t>South Lanarkshire</t>
        </is>
      </c>
      <c r="F7163" s="417" t="inlineStr">
        <is>
          <t>Scotland</t>
        </is>
      </c>
      <c r="G7163" s="380" t="inlineStr">
        <is>
          <t>RT Inner Conurbation</t>
        </is>
      </c>
      <c r="H7163" s="413" t="inlineStr">
        <is>
          <t>Inner and Outer Conurbation</t>
        </is>
      </c>
    </row>
    <row r="7164" ht="15.75" customFormat="1" customHeight="1" s="41">
      <c r="B7164" s="416" t="inlineStr">
        <is>
          <t>S99900366</t>
        </is>
      </c>
      <c r="C7164" s="417" t="inlineStr">
        <is>
          <t>South Lanarkshire 19</t>
        </is>
      </c>
      <c r="D7164" s="417" t="inlineStr">
        <is>
          <t>S12000029</t>
        </is>
      </c>
      <c r="E7164" s="417" t="inlineStr">
        <is>
          <t>South Lanarkshire</t>
        </is>
      </c>
      <c r="F7164" s="417" t="inlineStr">
        <is>
          <t>Scotland</t>
        </is>
      </c>
      <c r="G7164" s="380" t="inlineStr">
        <is>
          <t>RT Inner Conurbation</t>
        </is>
      </c>
      <c r="H7164" s="413" t="inlineStr">
        <is>
          <t>Inner and Outer Conurbation</t>
        </is>
      </c>
    </row>
    <row r="7165" ht="15.75" customFormat="1" customHeight="1" s="41">
      <c r="B7165" s="416" t="inlineStr">
        <is>
          <t>S99900367</t>
        </is>
      </c>
      <c r="C7165" s="417" t="inlineStr">
        <is>
          <t>North Lanarkshire 12</t>
        </is>
      </c>
      <c r="D7165" s="417" t="inlineStr">
        <is>
          <t>S12000044</t>
        </is>
      </c>
      <c r="E7165" s="417" t="inlineStr">
        <is>
          <t>North Lanarkshire</t>
        </is>
      </c>
      <c r="F7165" s="417" t="inlineStr">
        <is>
          <t>Scotland</t>
        </is>
      </c>
      <c r="G7165" s="380" t="inlineStr">
        <is>
          <t>RT Urban Small</t>
        </is>
      </c>
      <c r="H7165" s="413" t="inlineStr">
        <is>
          <t>Other Urban</t>
        </is>
      </c>
    </row>
    <row r="7166" ht="15.75" customFormat="1" customHeight="1" s="41">
      <c r="B7166" s="416" t="inlineStr">
        <is>
          <t>S99900368</t>
        </is>
      </c>
      <c r="C7166" s="417" t="inlineStr">
        <is>
          <t>North Lanarkshire 13</t>
        </is>
      </c>
      <c r="D7166" s="417" t="inlineStr">
        <is>
          <t>S12000044</t>
        </is>
      </c>
      <c r="E7166" s="417" t="inlineStr">
        <is>
          <t>North Lanarkshire</t>
        </is>
      </c>
      <c r="F7166" s="417" t="inlineStr">
        <is>
          <t>Scotland</t>
        </is>
      </c>
      <c r="G7166" s="380" t="inlineStr">
        <is>
          <t>RT Urban Small</t>
        </is>
      </c>
      <c r="H7166" s="413" t="inlineStr">
        <is>
          <t>Other Urban</t>
        </is>
      </c>
    </row>
    <row r="7167" ht="15.75" customFormat="1" customHeight="1" s="41">
      <c r="B7167" s="416" t="inlineStr">
        <is>
          <t>S99900369</t>
        </is>
      </c>
      <c r="C7167" s="417" t="inlineStr">
        <is>
          <t>North Lanarkshire 14</t>
        </is>
      </c>
      <c r="D7167" s="417" t="inlineStr">
        <is>
          <t>S12000044</t>
        </is>
      </c>
      <c r="E7167" s="417" t="inlineStr">
        <is>
          <t>North Lanarkshire</t>
        </is>
      </c>
      <c r="F7167" s="417" t="inlineStr">
        <is>
          <t>Scotland</t>
        </is>
      </c>
      <c r="G7167" s="380" t="inlineStr">
        <is>
          <t>RT Urban Small</t>
        </is>
      </c>
      <c r="H7167" s="413" t="inlineStr">
        <is>
          <t>Other Urban</t>
        </is>
      </c>
    </row>
    <row r="7168" ht="15.75" customFormat="1" customHeight="1" s="41">
      <c r="B7168" s="416" t="inlineStr">
        <is>
          <t>S99900370</t>
        </is>
      </c>
      <c r="C7168" s="417" t="inlineStr">
        <is>
          <t>North Lanarkshire 15</t>
        </is>
      </c>
      <c r="D7168" s="417" t="inlineStr">
        <is>
          <t>S12000044</t>
        </is>
      </c>
      <c r="E7168" s="417" t="inlineStr">
        <is>
          <t>North Lanarkshire</t>
        </is>
      </c>
      <c r="F7168" s="417" t="inlineStr">
        <is>
          <t>Scotland</t>
        </is>
      </c>
      <c r="G7168" s="380" t="inlineStr">
        <is>
          <t>RT Rural</t>
        </is>
      </c>
      <c r="H7168" s="413" t="inlineStr">
        <is>
          <t>Rural</t>
        </is>
      </c>
    </row>
    <row r="7169" ht="15.75" customFormat="1" customHeight="1" s="41">
      <c r="B7169" s="416" t="inlineStr">
        <is>
          <t>S99900371</t>
        </is>
      </c>
      <c r="C7169" s="417" t="inlineStr">
        <is>
          <t>South Lanarkshire 20</t>
        </is>
      </c>
      <c r="D7169" s="417" t="inlineStr">
        <is>
          <t>S12000029</t>
        </is>
      </c>
      <c r="E7169" s="417" t="inlineStr">
        <is>
          <t>South Lanarkshire</t>
        </is>
      </c>
      <c r="F7169" s="417" t="inlineStr">
        <is>
          <t>Scotland</t>
        </is>
      </c>
      <c r="G7169" s="380" t="inlineStr">
        <is>
          <t>RT Urban Medium</t>
        </is>
      </c>
      <c r="H7169" s="413" t="inlineStr">
        <is>
          <t>Other Urban</t>
        </is>
      </c>
    </row>
    <row r="7170" ht="15.75" customFormat="1" customHeight="1" s="41">
      <c r="B7170" s="416" t="inlineStr">
        <is>
          <t>S99900372</t>
        </is>
      </c>
      <c r="C7170" s="417" t="inlineStr">
        <is>
          <t>South Lanarkshire 21</t>
        </is>
      </c>
      <c r="D7170" s="417" t="inlineStr">
        <is>
          <t>S12000029</t>
        </is>
      </c>
      <c r="E7170" s="417" t="inlineStr">
        <is>
          <t>South Lanarkshire</t>
        </is>
      </c>
      <c r="F7170" s="417" t="inlineStr">
        <is>
          <t>Scotland</t>
        </is>
      </c>
      <c r="G7170" s="380" t="inlineStr">
        <is>
          <t>RT Urban Medium</t>
        </is>
      </c>
      <c r="H7170" s="413" t="inlineStr">
        <is>
          <t>Other Urban</t>
        </is>
      </c>
    </row>
    <row r="7171" ht="15.75" customFormat="1" customHeight="1" s="41">
      <c r="B7171" s="416" t="inlineStr">
        <is>
          <t>S99900373</t>
        </is>
      </c>
      <c r="C7171" s="417" t="inlineStr">
        <is>
          <t>South Lanarkshire 22</t>
        </is>
      </c>
      <c r="D7171" s="417" t="inlineStr">
        <is>
          <t>S12000029</t>
        </is>
      </c>
      <c r="E7171" s="417" t="inlineStr">
        <is>
          <t>South Lanarkshire</t>
        </is>
      </c>
      <c r="F7171" s="417" t="inlineStr">
        <is>
          <t>Scotland</t>
        </is>
      </c>
      <c r="G7171" s="380" t="inlineStr">
        <is>
          <t>RT Urban Medium</t>
        </is>
      </c>
      <c r="H7171" s="413" t="inlineStr">
        <is>
          <t>Other Urban</t>
        </is>
      </c>
    </row>
    <row r="7172" ht="15.75" customFormat="1" customHeight="1" s="41">
      <c r="B7172" s="416" t="inlineStr">
        <is>
          <t>S99900374</t>
        </is>
      </c>
      <c r="C7172" s="417" t="inlineStr">
        <is>
          <t>South Lanarkshire 23</t>
        </is>
      </c>
      <c r="D7172" s="417" t="inlineStr">
        <is>
          <t>S12000029</t>
        </is>
      </c>
      <c r="E7172" s="417" t="inlineStr">
        <is>
          <t>South Lanarkshire</t>
        </is>
      </c>
      <c r="F7172" s="417" t="inlineStr">
        <is>
          <t>Scotland</t>
        </is>
      </c>
      <c r="G7172" s="380" t="inlineStr">
        <is>
          <t>RT Urban Medium</t>
        </is>
      </c>
      <c r="H7172" s="413" t="inlineStr">
        <is>
          <t>Other Urban</t>
        </is>
      </c>
    </row>
    <row r="7173" ht="15.75" customFormat="1" customHeight="1" s="41">
      <c r="B7173" s="416" t="inlineStr">
        <is>
          <t>S99900375</t>
        </is>
      </c>
      <c r="C7173" s="417" t="inlineStr">
        <is>
          <t>West Lothian 9</t>
        </is>
      </c>
      <c r="D7173" s="417" t="inlineStr">
        <is>
          <t>S12000040</t>
        </is>
      </c>
      <c r="E7173" s="417" t="inlineStr">
        <is>
          <t>West Lothian</t>
        </is>
      </c>
      <c r="F7173" s="417" t="inlineStr">
        <is>
          <t>Scotland</t>
        </is>
      </c>
      <c r="G7173" s="380" t="inlineStr">
        <is>
          <t>RT Urban Medium</t>
        </is>
      </c>
      <c r="H7173" s="413" t="inlineStr">
        <is>
          <t>Other Urban</t>
        </is>
      </c>
    </row>
    <row r="7174" ht="15.75" customFormat="1" customHeight="1" s="41">
      <c r="B7174" s="416" t="inlineStr">
        <is>
          <t>S99900376</t>
        </is>
      </c>
      <c r="C7174" s="417" t="inlineStr">
        <is>
          <t>West Lothian 10</t>
        </is>
      </c>
      <c r="D7174" s="417" t="inlineStr">
        <is>
          <t>S12000040</t>
        </is>
      </c>
      <c r="E7174" s="417" t="inlineStr">
        <is>
          <t>West Lothian</t>
        </is>
      </c>
      <c r="F7174" s="417" t="inlineStr">
        <is>
          <t>Scotland</t>
        </is>
      </c>
      <c r="G7174" s="380" t="inlineStr">
        <is>
          <t>RT Urban Medium</t>
        </is>
      </c>
      <c r="H7174" s="413" t="inlineStr">
        <is>
          <t>Other Urban</t>
        </is>
      </c>
    </row>
    <row r="7175" ht="15.75" customFormat="1" customHeight="1" s="41">
      <c r="B7175" s="416" t="inlineStr">
        <is>
          <t>S99900377</t>
        </is>
      </c>
      <c r="C7175" s="417" t="inlineStr">
        <is>
          <t>West Lothian 11</t>
        </is>
      </c>
      <c r="D7175" s="417" t="inlineStr">
        <is>
          <t>S12000040</t>
        </is>
      </c>
      <c r="E7175" s="417" t="inlineStr">
        <is>
          <t>West Lothian</t>
        </is>
      </c>
      <c r="F7175" s="417" t="inlineStr">
        <is>
          <t>Scotland</t>
        </is>
      </c>
      <c r="G7175" s="380" t="inlineStr">
        <is>
          <t>RT Urban Medium</t>
        </is>
      </c>
      <c r="H7175" s="413" t="inlineStr">
        <is>
          <t>Other Urban</t>
        </is>
      </c>
    </row>
    <row r="7176" ht="15.75" customFormat="1" customHeight="1" s="41">
      <c r="B7176" s="416" t="inlineStr">
        <is>
          <t>S99900378</t>
        </is>
      </c>
      <c r="C7176" s="417" t="inlineStr">
        <is>
          <t>West Lothian 12</t>
        </is>
      </c>
      <c r="D7176" s="417" t="inlineStr">
        <is>
          <t>S12000040</t>
        </is>
      </c>
      <c r="E7176" s="417" t="inlineStr">
        <is>
          <t>West Lothian</t>
        </is>
      </c>
      <c r="F7176" s="417" t="inlineStr">
        <is>
          <t>Scotland</t>
        </is>
      </c>
      <c r="G7176" s="380" t="inlineStr">
        <is>
          <t>RT Urban Medium</t>
        </is>
      </c>
      <c r="H7176" s="413" t="inlineStr">
        <is>
          <t>Other Urban</t>
        </is>
      </c>
    </row>
    <row r="7177" ht="15.75" customFormat="1" customHeight="1" s="41">
      <c r="B7177" s="416" t="inlineStr">
        <is>
          <t>S99900379</t>
        </is>
      </c>
      <c r="C7177" s="417" t="inlineStr">
        <is>
          <t>West Lothian 13</t>
        </is>
      </c>
      <c r="D7177" s="417" t="inlineStr">
        <is>
          <t>S12000040</t>
        </is>
      </c>
      <c r="E7177" s="417" t="inlineStr">
        <is>
          <t>West Lothian</t>
        </is>
      </c>
      <c r="F7177" s="417" t="inlineStr">
        <is>
          <t>Scotland</t>
        </is>
      </c>
      <c r="G7177" s="380" t="inlineStr">
        <is>
          <t>RT Rural</t>
        </is>
      </c>
      <c r="H7177" s="413" t="inlineStr">
        <is>
          <t>Rural</t>
        </is>
      </c>
    </row>
    <row r="7178" ht="15.75" customFormat="1" customHeight="1" s="41">
      <c r="B7178" s="416" t="inlineStr">
        <is>
          <t>S99900380</t>
        </is>
      </c>
      <c r="C7178" s="417" t="inlineStr">
        <is>
          <t>West Lothian 14</t>
        </is>
      </c>
      <c r="D7178" s="417" t="inlineStr">
        <is>
          <t>S12000040</t>
        </is>
      </c>
      <c r="E7178" s="417" t="inlineStr">
        <is>
          <t>West Lothian</t>
        </is>
      </c>
      <c r="F7178" s="417" t="inlineStr">
        <is>
          <t>Scotland</t>
        </is>
      </c>
      <c r="G7178" s="380" t="inlineStr">
        <is>
          <t>RT Rural</t>
        </is>
      </c>
      <c r="H7178" s="413" t="inlineStr">
        <is>
          <t>Rural</t>
        </is>
      </c>
    </row>
    <row r="7179" ht="15.75" customFormat="1" customHeight="1" s="41">
      <c r="B7179" s="416" t="inlineStr">
        <is>
          <t>S99900381</t>
        </is>
      </c>
      <c r="C7179" s="417" t="inlineStr">
        <is>
          <t>West Lothian 15</t>
        </is>
      </c>
      <c r="D7179" s="417" t="inlineStr">
        <is>
          <t>S12000040</t>
        </is>
      </c>
      <c r="E7179" s="417" t="inlineStr">
        <is>
          <t>West Lothian</t>
        </is>
      </c>
      <c r="F7179" s="417" t="inlineStr">
        <is>
          <t>Scotland</t>
        </is>
      </c>
      <c r="G7179" s="380" t="inlineStr">
        <is>
          <t>RT Urban Small</t>
        </is>
      </c>
      <c r="H7179" s="413" t="inlineStr">
        <is>
          <t>Other Urban</t>
        </is>
      </c>
    </row>
    <row r="7180" ht="15.75" customFormat="1" customHeight="1" s="41">
      <c r="B7180" s="416" t="inlineStr">
        <is>
          <t>S99900382</t>
        </is>
      </c>
      <c r="C7180" s="417" t="inlineStr">
        <is>
          <t>West Lothian 16</t>
        </is>
      </c>
      <c r="D7180" s="417" t="inlineStr">
        <is>
          <t>S12000040</t>
        </is>
      </c>
      <c r="E7180" s="417" t="inlineStr">
        <is>
          <t>West Lothian</t>
        </is>
      </c>
      <c r="F7180" s="417" t="inlineStr">
        <is>
          <t>Scotland</t>
        </is>
      </c>
      <c r="G7180" s="380" t="inlineStr">
        <is>
          <t>RT Rural</t>
        </is>
      </c>
      <c r="H7180" s="413" t="inlineStr">
        <is>
          <t>Rural</t>
        </is>
      </c>
    </row>
    <row r="7181" ht="15.75" customFormat="1" customHeight="1" s="41">
      <c r="B7181" s="416" t="inlineStr">
        <is>
          <t>S99900383</t>
        </is>
      </c>
      <c r="C7181" s="417" t="inlineStr">
        <is>
          <t>North Lanarkshire 16</t>
        </is>
      </c>
      <c r="D7181" s="417" t="inlineStr">
        <is>
          <t>S12000044</t>
        </is>
      </c>
      <c r="E7181" s="417" t="inlineStr">
        <is>
          <t>North Lanarkshire</t>
        </is>
      </c>
      <c r="F7181" s="417" t="inlineStr">
        <is>
          <t>Scotland</t>
        </is>
      </c>
      <c r="G7181" s="380" t="inlineStr">
        <is>
          <t>RT Outer Conurbation</t>
        </is>
      </c>
      <c r="H7181" s="413" t="inlineStr">
        <is>
          <t>Inner and Outer Conurbation</t>
        </is>
      </c>
    </row>
    <row r="7182" ht="15.75" customFormat="1" customHeight="1" s="41">
      <c r="B7182" s="416" t="inlineStr">
        <is>
          <t>S99900384</t>
        </is>
      </c>
      <c r="C7182" s="417" t="inlineStr">
        <is>
          <t>North Lanarkshire 17</t>
        </is>
      </c>
      <c r="D7182" s="417" t="inlineStr">
        <is>
          <t>S12000044</t>
        </is>
      </c>
      <c r="E7182" s="417" t="inlineStr">
        <is>
          <t>North Lanarkshire</t>
        </is>
      </c>
      <c r="F7182" s="417" t="inlineStr">
        <is>
          <t>Scotland</t>
        </is>
      </c>
      <c r="G7182" s="380" t="inlineStr">
        <is>
          <t>RT Outer Conurbation</t>
        </is>
      </c>
      <c r="H7182" s="413" t="inlineStr">
        <is>
          <t>Inner and Outer Conurbation</t>
        </is>
      </c>
    </row>
    <row r="7183" ht="15.75" customFormat="1" customHeight="1" s="41">
      <c r="B7183" s="416" t="inlineStr">
        <is>
          <t>S99900385</t>
        </is>
      </c>
      <c r="C7183" s="417" t="inlineStr">
        <is>
          <t>North Lanarkshire 18</t>
        </is>
      </c>
      <c r="D7183" s="417" t="inlineStr">
        <is>
          <t>S12000044</t>
        </is>
      </c>
      <c r="E7183" s="417" t="inlineStr">
        <is>
          <t>North Lanarkshire</t>
        </is>
      </c>
      <c r="F7183" s="417" t="inlineStr">
        <is>
          <t>Scotland</t>
        </is>
      </c>
      <c r="G7183" s="380" t="inlineStr">
        <is>
          <t>RT Outer Conurbation</t>
        </is>
      </c>
      <c r="H7183" s="413" t="inlineStr">
        <is>
          <t>Inner and Outer Conurbation</t>
        </is>
      </c>
    </row>
    <row r="7184" ht="15.75" customFormat="1" customHeight="1" s="41">
      <c r="B7184" s="416" t="inlineStr">
        <is>
          <t>S99900386</t>
        </is>
      </c>
      <c r="C7184" s="417" t="inlineStr">
        <is>
          <t>Fife 31</t>
        </is>
      </c>
      <c r="D7184" s="417" t="inlineStr">
        <is>
          <t>S12000015</t>
        </is>
      </c>
      <c r="E7184" s="417" t="inlineStr">
        <is>
          <t>Fife</t>
        </is>
      </c>
      <c r="F7184" s="417" t="inlineStr">
        <is>
          <t>Scotland</t>
        </is>
      </c>
      <c r="G7184" s="380" t="inlineStr">
        <is>
          <t>RT Urban Medium</t>
        </is>
      </c>
      <c r="H7184" s="413" t="inlineStr">
        <is>
          <t>Other Urban</t>
        </is>
      </c>
    </row>
    <row r="7185" ht="15.75" customFormat="1" customHeight="1" s="41">
      <c r="B7185" s="416" t="inlineStr">
        <is>
          <t>S99900387</t>
        </is>
      </c>
      <c r="C7185" s="417" t="inlineStr">
        <is>
          <t>Fife 32</t>
        </is>
      </c>
      <c r="D7185" s="417" t="inlineStr">
        <is>
          <t>S12000015</t>
        </is>
      </c>
      <c r="E7185" s="417" t="inlineStr">
        <is>
          <t>Fife</t>
        </is>
      </c>
      <c r="F7185" s="417" t="inlineStr">
        <is>
          <t>Scotland</t>
        </is>
      </c>
      <c r="G7185" s="380" t="inlineStr">
        <is>
          <t>RT Urban Medium</t>
        </is>
      </c>
      <c r="H7185" s="413" t="inlineStr">
        <is>
          <t>Other Urban</t>
        </is>
      </c>
    </row>
    <row r="7186" ht="15.75" customFormat="1" customHeight="1" s="41">
      <c r="B7186" s="416" t="inlineStr">
        <is>
          <t>S99900388</t>
        </is>
      </c>
      <c r="C7186" s="417" t="inlineStr">
        <is>
          <t>Fife 33</t>
        </is>
      </c>
      <c r="D7186" s="417" t="inlineStr">
        <is>
          <t>S12000015</t>
        </is>
      </c>
      <c r="E7186" s="417" t="inlineStr">
        <is>
          <t>Fife</t>
        </is>
      </c>
      <c r="F7186" s="417" t="inlineStr">
        <is>
          <t>Scotland</t>
        </is>
      </c>
      <c r="G7186" s="380" t="inlineStr">
        <is>
          <t>RT Urban Medium</t>
        </is>
      </c>
      <c r="H7186" s="413" t="inlineStr">
        <is>
          <t>Other Urban</t>
        </is>
      </c>
    </row>
    <row r="7187" ht="15.75" customFormat="1" customHeight="1" s="41">
      <c r="B7187" s="416" t="inlineStr">
        <is>
          <t>S99900389</t>
        </is>
      </c>
      <c r="C7187" s="417" t="inlineStr">
        <is>
          <t>Highland 20</t>
        </is>
      </c>
      <c r="D7187" s="417" t="inlineStr">
        <is>
          <t>S12000017</t>
        </is>
      </c>
      <c r="E7187" s="417" t="inlineStr">
        <is>
          <t>Highland</t>
        </is>
      </c>
      <c r="F7187" s="417" t="inlineStr">
        <is>
          <t>Scotland</t>
        </is>
      </c>
      <c r="G7187" s="380" t="inlineStr">
        <is>
          <t>RT Urban Medium</t>
        </is>
      </c>
      <c r="H7187" s="413" t="inlineStr">
        <is>
          <t>Other Urban</t>
        </is>
      </c>
    </row>
    <row r="7188" ht="15.75" customFormat="1" customHeight="1" s="41">
      <c r="B7188" s="416" t="inlineStr">
        <is>
          <t>S99900390</t>
        </is>
      </c>
      <c r="C7188" s="417" t="inlineStr">
        <is>
          <t>Highland 21</t>
        </is>
      </c>
      <c r="D7188" s="417" t="inlineStr">
        <is>
          <t>S12000017</t>
        </is>
      </c>
      <c r="E7188" s="417" t="inlineStr">
        <is>
          <t>Highland</t>
        </is>
      </c>
      <c r="F7188" s="417" t="inlineStr">
        <is>
          <t>Scotland</t>
        </is>
      </c>
      <c r="G7188" s="380" t="inlineStr">
        <is>
          <t>RT Urban Medium</t>
        </is>
      </c>
      <c r="H7188" s="413" t="inlineStr">
        <is>
          <t>Other Urban</t>
        </is>
      </c>
    </row>
    <row r="7189" ht="15.75" customFormat="1" customHeight="1" s="41">
      <c r="B7189" s="416" t="inlineStr">
        <is>
          <t>S99900391</t>
        </is>
      </c>
      <c r="C7189" s="417" t="inlineStr">
        <is>
          <t>Highland 22</t>
        </is>
      </c>
      <c r="D7189" s="417" t="inlineStr">
        <is>
          <t>S12000017</t>
        </is>
      </c>
      <c r="E7189" s="417" t="inlineStr">
        <is>
          <t>Highland</t>
        </is>
      </c>
      <c r="F7189" s="417" t="inlineStr">
        <is>
          <t>Scotland</t>
        </is>
      </c>
      <c r="G7189" s="380" t="inlineStr">
        <is>
          <t>RT Urban Medium</t>
        </is>
      </c>
      <c r="H7189" s="413" t="inlineStr">
        <is>
          <t>Other Urban</t>
        </is>
      </c>
    </row>
    <row r="7190" ht="15.75" customFormat="1" customHeight="1" s="41">
      <c r="B7190" s="416" t="inlineStr">
        <is>
          <t>S99900392</t>
        </is>
      </c>
      <c r="C7190" s="417" t="inlineStr">
        <is>
          <t>Moray 5</t>
        </is>
      </c>
      <c r="D7190" s="417" t="inlineStr">
        <is>
          <t>S12000020</t>
        </is>
      </c>
      <c r="E7190" s="417" t="inlineStr">
        <is>
          <t>Moray</t>
        </is>
      </c>
      <c r="F7190" s="417" t="inlineStr">
        <is>
          <t>Scotland</t>
        </is>
      </c>
      <c r="G7190" s="380" t="inlineStr">
        <is>
          <t>RT Rural</t>
        </is>
      </c>
      <c r="H7190" s="413" t="inlineStr">
        <is>
          <t>Rural</t>
        </is>
      </c>
    </row>
    <row r="7191" ht="15.75" customFormat="1" customHeight="1" s="41">
      <c r="B7191" s="416" t="inlineStr">
        <is>
          <t>S99900393</t>
        </is>
      </c>
      <c r="C7191" s="417" t="inlineStr">
        <is>
          <t>Moray 6</t>
        </is>
      </c>
      <c r="D7191" s="417" t="inlineStr">
        <is>
          <t>S12000020</t>
        </is>
      </c>
      <c r="E7191" s="417" t="inlineStr">
        <is>
          <t>Moray</t>
        </is>
      </c>
      <c r="F7191" s="417" t="inlineStr">
        <is>
          <t>Scotland</t>
        </is>
      </c>
      <c r="G7191" s="380" t="inlineStr">
        <is>
          <t>RT Rural</t>
        </is>
      </c>
      <c r="H7191" s="413" t="inlineStr">
        <is>
          <t>Rural</t>
        </is>
      </c>
    </row>
    <row r="7192" ht="15.75" customFormat="1" customHeight="1" s="41">
      <c r="B7192" s="416" t="inlineStr">
        <is>
          <t>S99900394</t>
        </is>
      </c>
      <c r="C7192" s="417" t="inlineStr">
        <is>
          <t>Moray 7</t>
        </is>
      </c>
      <c r="D7192" s="417" t="inlineStr">
        <is>
          <t>S12000020</t>
        </is>
      </c>
      <c r="E7192" s="417" t="inlineStr">
        <is>
          <t>Moray</t>
        </is>
      </c>
      <c r="F7192" s="417" t="inlineStr">
        <is>
          <t>Scotland</t>
        </is>
      </c>
      <c r="G7192" s="380" t="inlineStr">
        <is>
          <t>RT Rural</t>
        </is>
      </c>
      <c r="H7192" s="413" t="inlineStr">
        <is>
          <t>Rural</t>
        </is>
      </c>
    </row>
    <row r="7193" ht="15.75" customFormat="1" customHeight="1" s="41">
      <c r="B7193" s="416" t="inlineStr">
        <is>
          <t>S99900395</t>
        </is>
      </c>
      <c r="C7193" s="417" t="inlineStr">
        <is>
          <t>East Ayrshire 11</t>
        </is>
      </c>
      <c r="D7193" s="417" t="inlineStr">
        <is>
          <t>S12000008</t>
        </is>
      </c>
      <c r="E7193" s="417" t="inlineStr">
        <is>
          <t>East Ayrshire</t>
        </is>
      </c>
      <c r="F7193" s="417" t="inlineStr">
        <is>
          <t>Scotland</t>
        </is>
      </c>
      <c r="G7193" s="380" t="inlineStr">
        <is>
          <t>RT Urban Medium</t>
        </is>
      </c>
      <c r="H7193" s="413" t="inlineStr">
        <is>
          <t>Other Urban</t>
        </is>
      </c>
    </row>
    <row r="7194" ht="15.75" customFormat="1" customHeight="1" s="41">
      <c r="B7194" s="416" t="inlineStr">
        <is>
          <t>S99900396</t>
        </is>
      </c>
      <c r="C7194" s="417" t="inlineStr">
        <is>
          <t>East Ayrshire 12</t>
        </is>
      </c>
      <c r="D7194" s="417" t="inlineStr">
        <is>
          <t>S12000008</t>
        </is>
      </c>
      <c r="E7194" s="417" t="inlineStr">
        <is>
          <t>East Ayrshire</t>
        </is>
      </c>
      <c r="F7194" s="417" t="inlineStr">
        <is>
          <t>Scotland</t>
        </is>
      </c>
      <c r="G7194" s="380" t="inlineStr">
        <is>
          <t>RT Urban Medium</t>
        </is>
      </c>
      <c r="H7194" s="413" t="inlineStr">
        <is>
          <t>Other Urban</t>
        </is>
      </c>
    </row>
    <row r="7195" ht="15.75" customFormat="1" customHeight="1" s="41">
      <c r="B7195" s="416" t="inlineStr">
        <is>
          <t>S99900397</t>
        </is>
      </c>
      <c r="C7195" s="417" t="inlineStr">
        <is>
          <t>Inverclyde 5</t>
        </is>
      </c>
      <c r="D7195" s="417" t="inlineStr">
        <is>
          <t>S12000018</t>
        </is>
      </c>
      <c r="E7195" s="417" t="inlineStr">
        <is>
          <t>Inverclyde</t>
        </is>
      </c>
      <c r="F7195" s="417" t="inlineStr">
        <is>
          <t>Scotland</t>
        </is>
      </c>
      <c r="G7195" s="380" t="inlineStr">
        <is>
          <t>RT Urban Medium</t>
        </is>
      </c>
      <c r="H7195" s="413" t="inlineStr">
        <is>
          <t>Other Urban</t>
        </is>
      </c>
    </row>
    <row r="7196" ht="15.75" customFormat="1" customHeight="1" s="41">
      <c r="B7196" s="416" t="inlineStr">
        <is>
          <t>S99900398</t>
        </is>
      </c>
      <c r="C7196" s="417" t="inlineStr">
        <is>
          <t>Inverclyde 6</t>
        </is>
      </c>
      <c r="D7196" s="417" t="inlineStr">
        <is>
          <t>S12000018</t>
        </is>
      </c>
      <c r="E7196" s="417" t="inlineStr">
        <is>
          <t>Inverclyde</t>
        </is>
      </c>
      <c r="F7196" s="417" t="inlineStr">
        <is>
          <t>Scotland</t>
        </is>
      </c>
      <c r="G7196" s="380" t="inlineStr">
        <is>
          <t>RT Urban Medium</t>
        </is>
      </c>
      <c r="H7196" s="413" t="inlineStr">
        <is>
          <t>Other Urban</t>
        </is>
      </c>
    </row>
    <row r="7197" ht="15.75" customFormat="1" customHeight="1" s="41">
      <c r="B7197" s="416" t="inlineStr">
        <is>
          <t>S99900399</t>
        </is>
      </c>
      <c r="C7197" s="417" t="inlineStr">
        <is>
          <t>South Lanarkshire 24</t>
        </is>
      </c>
      <c r="D7197" s="417" t="inlineStr">
        <is>
          <t>S12000029</t>
        </is>
      </c>
      <c r="E7197" s="417" t="inlineStr">
        <is>
          <t>South Lanarkshire</t>
        </is>
      </c>
      <c r="F7197" s="417" t="inlineStr">
        <is>
          <t>Scotland</t>
        </is>
      </c>
      <c r="G7197" s="380" t="inlineStr">
        <is>
          <t>RT Rural</t>
        </is>
      </c>
      <c r="H7197" s="413" t="inlineStr">
        <is>
          <t>Rural</t>
        </is>
      </c>
    </row>
    <row r="7198" ht="15.75" customFormat="1" customHeight="1" s="41">
      <c r="B7198" s="416" t="inlineStr">
        <is>
          <t>S99900400</t>
        </is>
      </c>
      <c r="C7198" s="417" t="inlineStr">
        <is>
          <t>South Lanarkshire 25</t>
        </is>
      </c>
      <c r="D7198" s="417" t="inlineStr">
        <is>
          <t>S12000029</t>
        </is>
      </c>
      <c r="E7198" s="417" t="inlineStr">
        <is>
          <t>South Lanarkshire</t>
        </is>
      </c>
      <c r="F7198" s="417" t="inlineStr">
        <is>
          <t>Scotland</t>
        </is>
      </c>
      <c r="G7198" s="380" t="inlineStr">
        <is>
          <t>RT Rural</t>
        </is>
      </c>
      <c r="H7198" s="413" t="inlineStr">
        <is>
          <t>Rural</t>
        </is>
      </c>
    </row>
    <row r="7199" ht="15.75" customFormat="1" customHeight="1" s="41">
      <c r="B7199" s="416" t="inlineStr">
        <is>
          <t>S99900401</t>
        </is>
      </c>
      <c r="C7199" s="417" t="inlineStr">
        <is>
          <t>South Lanarkshire 26</t>
        </is>
      </c>
      <c r="D7199" s="417" t="inlineStr">
        <is>
          <t>S12000029</t>
        </is>
      </c>
      <c r="E7199" s="417" t="inlineStr">
        <is>
          <t>South Lanarkshire</t>
        </is>
      </c>
      <c r="F7199" s="417" t="inlineStr">
        <is>
          <t>Scotland</t>
        </is>
      </c>
      <c r="G7199" s="380" t="inlineStr">
        <is>
          <t>RT Rural</t>
        </is>
      </c>
      <c r="H7199" s="413" t="inlineStr">
        <is>
          <t>Rural</t>
        </is>
      </c>
    </row>
    <row r="7200" ht="15.75" customFormat="1" customHeight="1" s="41">
      <c r="B7200" s="416" t="inlineStr">
        <is>
          <t>S99900402</t>
        </is>
      </c>
      <c r="C7200" s="417" t="inlineStr">
        <is>
          <t>Argyll and Bute 7</t>
        </is>
      </c>
      <c r="D7200" s="417" t="inlineStr">
        <is>
          <t>S12000035</t>
        </is>
      </c>
      <c r="E7200" s="417" t="inlineStr">
        <is>
          <t>Argyll and Bute</t>
        </is>
      </c>
      <c r="F7200" s="417" t="inlineStr">
        <is>
          <t>Scotland</t>
        </is>
      </c>
      <c r="G7200" s="380" t="inlineStr">
        <is>
          <t>RT Rural</t>
        </is>
      </c>
      <c r="H7200" s="413" t="inlineStr">
        <is>
          <t>Rural</t>
        </is>
      </c>
    </row>
    <row r="7201" ht="15.75" customFormat="1" customHeight="1" s="41">
      <c r="B7201" s="416" t="inlineStr">
        <is>
          <t>S99900403</t>
        </is>
      </c>
      <c r="C7201" s="417" t="inlineStr">
        <is>
          <t>Argyll and Bute 8</t>
        </is>
      </c>
      <c r="D7201" s="417" t="inlineStr">
        <is>
          <t>S12000035</t>
        </is>
      </c>
      <c r="E7201" s="417" t="inlineStr">
        <is>
          <t>Argyll and Bute</t>
        </is>
      </c>
      <c r="F7201" s="417" t="inlineStr">
        <is>
          <t>Scotland</t>
        </is>
      </c>
      <c r="G7201" s="380" t="inlineStr">
        <is>
          <t>RT Rural</t>
        </is>
      </c>
      <c r="H7201" s="413" t="inlineStr">
        <is>
          <t>Rural</t>
        </is>
      </c>
    </row>
    <row r="7202" ht="15.75" customFormat="1" customHeight="1" s="41">
      <c r="B7202" s="416" t="inlineStr">
        <is>
          <t>S99900404</t>
        </is>
      </c>
      <c r="C7202" s="417" t="inlineStr">
        <is>
          <t>Argyll and Bute 9</t>
        </is>
      </c>
      <c r="D7202" s="417" t="inlineStr">
        <is>
          <t>S12000035</t>
        </is>
      </c>
      <c r="E7202" s="417" t="inlineStr">
        <is>
          <t>Argyll and Bute</t>
        </is>
      </c>
      <c r="F7202" s="417" t="inlineStr">
        <is>
          <t>Scotland</t>
        </is>
      </c>
      <c r="G7202" s="380" t="inlineStr">
        <is>
          <t>RT Rural</t>
        </is>
      </c>
      <c r="H7202" s="413" t="inlineStr">
        <is>
          <t>Rural</t>
        </is>
      </c>
    </row>
    <row r="7203" ht="15.75" customFormat="1" customHeight="1" s="41">
      <c r="B7203" s="416" t="inlineStr">
        <is>
          <t>S99900405</t>
        </is>
      </c>
      <c r="C7203" s="417" t="inlineStr">
        <is>
          <t>Fife 34</t>
        </is>
      </c>
      <c r="D7203" s="417" t="inlineStr">
        <is>
          <t>S12000015</t>
        </is>
      </c>
      <c r="E7203" s="417" t="inlineStr">
        <is>
          <t>Fife</t>
        </is>
      </c>
      <c r="F7203" s="417" t="inlineStr">
        <is>
          <t>Scotland</t>
        </is>
      </c>
      <c r="G7203" s="380" t="inlineStr">
        <is>
          <t>RT Urban Medium</t>
        </is>
      </c>
      <c r="H7203" s="413" t="inlineStr">
        <is>
          <t>Other Urban</t>
        </is>
      </c>
    </row>
    <row r="7204" ht="15.75" customFormat="1" customHeight="1" s="41">
      <c r="B7204" s="416" t="inlineStr">
        <is>
          <t>S99900406</t>
        </is>
      </c>
      <c r="C7204" s="417" t="inlineStr">
        <is>
          <t>Fife 35</t>
        </is>
      </c>
      <c r="D7204" s="417" t="inlineStr">
        <is>
          <t>S12000015</t>
        </is>
      </c>
      <c r="E7204" s="417" t="inlineStr">
        <is>
          <t>Fife</t>
        </is>
      </c>
      <c r="F7204" s="417" t="inlineStr">
        <is>
          <t>Scotland</t>
        </is>
      </c>
      <c r="G7204" s="380" t="inlineStr">
        <is>
          <t>RT Urban Medium</t>
        </is>
      </c>
      <c r="H7204" s="413" t="inlineStr">
        <is>
          <t>Other Urban</t>
        </is>
      </c>
    </row>
    <row r="7205" ht="15.75" customFormat="1" customHeight="1" s="41">
      <c r="B7205" s="416" t="inlineStr">
        <is>
          <t>S99900407</t>
        </is>
      </c>
      <c r="C7205" s="417" t="inlineStr">
        <is>
          <t>Fife 36</t>
        </is>
      </c>
      <c r="D7205" s="417" t="inlineStr">
        <is>
          <t>S12000015</t>
        </is>
      </c>
      <c r="E7205" s="417" t="inlineStr">
        <is>
          <t>Fife</t>
        </is>
      </c>
      <c r="F7205" s="417" t="inlineStr">
        <is>
          <t>Scotland</t>
        </is>
      </c>
      <c r="G7205" s="380" t="inlineStr">
        <is>
          <t>RT Urban Medium</t>
        </is>
      </c>
      <c r="H7205" s="413" t="inlineStr">
        <is>
          <t>Other Urban</t>
        </is>
      </c>
    </row>
    <row r="7206" ht="15.75" customFormat="1" customHeight="1" s="41">
      <c r="B7206" s="416" t="inlineStr">
        <is>
          <t>S99900408</t>
        </is>
      </c>
      <c r="C7206" s="417" t="inlineStr">
        <is>
          <t>Stirling 4</t>
        </is>
      </c>
      <c r="D7206" s="417" t="inlineStr">
        <is>
          <t>S12000030</t>
        </is>
      </c>
      <c r="E7206" s="417" t="inlineStr">
        <is>
          <t>Stirling</t>
        </is>
      </c>
      <c r="F7206" s="417" t="inlineStr">
        <is>
          <t>Scotland</t>
        </is>
      </c>
      <c r="G7206" s="380" t="inlineStr">
        <is>
          <t>RT Rural</t>
        </is>
      </c>
      <c r="H7206" s="413" t="inlineStr">
        <is>
          <t>Rural</t>
        </is>
      </c>
    </row>
    <row r="7207" ht="15.75" customFormat="1" customHeight="1" s="41">
      <c r="B7207" s="416" t="inlineStr">
        <is>
          <t>S99900409</t>
        </is>
      </c>
      <c r="C7207" s="417" t="inlineStr">
        <is>
          <t>Angus 7</t>
        </is>
      </c>
      <c r="D7207" s="417" t="inlineStr">
        <is>
          <t>S12000041</t>
        </is>
      </c>
      <c r="E7207" s="417" t="inlineStr">
        <is>
          <t>Angus</t>
        </is>
      </c>
      <c r="F7207" s="417" t="inlineStr">
        <is>
          <t>Scotland</t>
        </is>
      </c>
      <c r="G7207" s="380" t="inlineStr">
        <is>
          <t>RT Rural</t>
        </is>
      </c>
      <c r="H7207" s="413" t="inlineStr">
        <is>
          <t>Rural</t>
        </is>
      </c>
    </row>
    <row r="7208" ht="15.75" customFormat="1" customHeight="1" s="41">
      <c r="B7208" s="416" t="inlineStr">
        <is>
          <t>S99900410</t>
        </is>
      </c>
      <c r="C7208" s="417" t="inlineStr">
        <is>
          <t>Angus 8</t>
        </is>
      </c>
      <c r="D7208" s="417" t="inlineStr">
        <is>
          <t>S12000041</t>
        </is>
      </c>
      <c r="E7208" s="417" t="inlineStr">
        <is>
          <t>Angus</t>
        </is>
      </c>
      <c r="F7208" s="417" t="inlineStr">
        <is>
          <t>Scotland</t>
        </is>
      </c>
      <c r="G7208" s="380" t="inlineStr">
        <is>
          <t>RT Rural</t>
        </is>
      </c>
      <c r="H7208" s="413" t="inlineStr">
        <is>
          <t>Rural</t>
        </is>
      </c>
    </row>
    <row r="7209" ht="15.75" customFormat="1" customHeight="1" s="41">
      <c r="B7209" s="416" t="inlineStr">
        <is>
          <t>S99900411</t>
        </is>
      </c>
      <c r="C7209" s="417" t="inlineStr">
        <is>
          <t>Angus 9</t>
        </is>
      </c>
      <c r="D7209" s="417" t="inlineStr">
        <is>
          <t>S12000041</t>
        </is>
      </c>
      <c r="E7209" s="417" t="inlineStr">
        <is>
          <t>Angus</t>
        </is>
      </c>
      <c r="F7209" s="417" t="inlineStr">
        <is>
          <t>Scotland</t>
        </is>
      </c>
      <c r="G7209" s="380" t="inlineStr">
        <is>
          <t>RT Rural</t>
        </is>
      </c>
      <c r="H7209" s="413" t="inlineStr">
        <is>
          <t>Rural</t>
        </is>
      </c>
    </row>
    <row r="7210" ht="15.75" customFormat="1" customHeight="1" s="41">
      <c r="B7210" s="416" t="inlineStr">
        <is>
          <t>S99900412</t>
        </is>
      </c>
      <c r="C7210" s="417" t="inlineStr">
        <is>
          <t>Fife 37</t>
        </is>
      </c>
      <c r="D7210" s="417" t="inlineStr">
        <is>
          <t>S12000015</t>
        </is>
      </c>
      <c r="E7210" s="417" t="inlineStr">
        <is>
          <t>Fife</t>
        </is>
      </c>
      <c r="F7210" s="417" t="inlineStr">
        <is>
          <t>Scotland</t>
        </is>
      </c>
      <c r="G7210" s="380" t="inlineStr">
        <is>
          <t>RT Urban Medium</t>
        </is>
      </c>
      <c r="H7210" s="413" t="inlineStr">
        <is>
          <t>Other Urban</t>
        </is>
      </c>
    </row>
    <row r="7211" ht="15.75" customFormat="1" customHeight="1" s="41">
      <c r="B7211" s="416" t="inlineStr">
        <is>
          <t>S99900413</t>
        </is>
      </c>
      <c r="C7211" s="417" t="inlineStr">
        <is>
          <t>Fife 38</t>
        </is>
      </c>
      <c r="D7211" s="417" t="inlineStr">
        <is>
          <t>S12000015</t>
        </is>
      </c>
      <c r="E7211" s="417" t="inlineStr">
        <is>
          <t>Fife</t>
        </is>
      </c>
      <c r="F7211" s="417" t="inlineStr">
        <is>
          <t>Scotland</t>
        </is>
      </c>
      <c r="G7211" s="380" t="inlineStr">
        <is>
          <t>RT Urban Medium</t>
        </is>
      </c>
      <c r="H7211" s="413" t="inlineStr">
        <is>
          <t>Other Urban</t>
        </is>
      </c>
    </row>
    <row r="7212" ht="15.75" customFormat="1" customHeight="1" s="41">
      <c r="B7212" s="416" t="inlineStr">
        <is>
          <t>S99900414</t>
        </is>
      </c>
      <c r="C7212" s="417" t="inlineStr">
        <is>
          <t>Fife 39</t>
        </is>
      </c>
      <c r="D7212" s="417" t="inlineStr">
        <is>
          <t>S12000015</t>
        </is>
      </c>
      <c r="E7212" s="417" t="inlineStr">
        <is>
          <t>Fife</t>
        </is>
      </c>
      <c r="F7212" s="417" t="inlineStr">
        <is>
          <t>Scotland</t>
        </is>
      </c>
      <c r="G7212" s="380" t="inlineStr">
        <is>
          <t>RT Urban Medium</t>
        </is>
      </c>
      <c r="H7212" s="413" t="inlineStr">
        <is>
          <t>Other Urban</t>
        </is>
      </c>
    </row>
    <row r="7213" ht="15.75" customFormat="1" customHeight="1" s="41">
      <c r="B7213" s="416" t="inlineStr">
        <is>
          <t>S99900415</t>
        </is>
      </c>
      <c r="C7213" s="417" t="inlineStr">
        <is>
          <t>East Ayrshire 13</t>
        </is>
      </c>
      <c r="D7213" s="417" t="inlineStr">
        <is>
          <t>S12000008</t>
        </is>
      </c>
      <c r="E7213" s="417" t="inlineStr">
        <is>
          <t>East Ayrshire</t>
        </is>
      </c>
      <c r="F7213" s="417" t="inlineStr">
        <is>
          <t>Scotland</t>
        </is>
      </c>
      <c r="G7213" s="380" t="inlineStr">
        <is>
          <t>RT Rural</t>
        </is>
      </c>
      <c r="H7213" s="413" t="inlineStr">
        <is>
          <t>Rural</t>
        </is>
      </c>
    </row>
    <row r="7214" ht="15.75" customFormat="1" customHeight="1" s="41">
      <c r="B7214" s="416" t="inlineStr">
        <is>
          <t>S99900416</t>
        </is>
      </c>
      <c r="C7214" s="417" t="inlineStr">
        <is>
          <t>East Ayrshire 14</t>
        </is>
      </c>
      <c r="D7214" s="417" t="inlineStr">
        <is>
          <t>S12000008</t>
        </is>
      </c>
      <c r="E7214" s="417" t="inlineStr">
        <is>
          <t>East Ayrshire</t>
        </is>
      </c>
      <c r="F7214" s="417" t="inlineStr">
        <is>
          <t>Scotland</t>
        </is>
      </c>
      <c r="G7214" s="380" t="inlineStr">
        <is>
          <t>RT Rural</t>
        </is>
      </c>
      <c r="H7214" s="413" t="inlineStr">
        <is>
          <t>Rural</t>
        </is>
      </c>
    </row>
    <row r="7215" ht="15.75" customFormat="1" customHeight="1" s="41">
      <c r="B7215" s="416" t="inlineStr">
        <is>
          <t>S99900417</t>
        </is>
      </c>
      <c r="C7215" s="417" t="inlineStr">
        <is>
          <t>North Lanarkshire 19</t>
        </is>
      </c>
      <c r="D7215" s="417" t="inlineStr">
        <is>
          <t>S12000044</t>
        </is>
      </c>
      <c r="E7215" s="417" t="inlineStr">
        <is>
          <t>North Lanarkshire</t>
        </is>
      </c>
      <c r="F7215" s="417" t="inlineStr">
        <is>
          <t>Scotland</t>
        </is>
      </c>
      <c r="G7215" s="380" t="inlineStr">
        <is>
          <t>RT Outer Conurbation</t>
        </is>
      </c>
      <c r="H7215" s="413" t="inlineStr">
        <is>
          <t>Inner and Outer Conurbation</t>
        </is>
      </c>
    </row>
    <row r="7216" ht="15.75" customFormat="1" customHeight="1" s="41">
      <c r="B7216" s="416" t="inlineStr">
        <is>
          <t>S99900418</t>
        </is>
      </c>
      <c r="C7216" s="417" t="inlineStr">
        <is>
          <t>East Lothian 7</t>
        </is>
      </c>
      <c r="D7216" s="417" t="inlineStr">
        <is>
          <t>S12000010</t>
        </is>
      </c>
      <c r="E7216" s="417" t="inlineStr">
        <is>
          <t>East Lothian</t>
        </is>
      </c>
      <c r="F7216" s="417" t="inlineStr">
        <is>
          <t>Scotland</t>
        </is>
      </c>
      <c r="G7216" s="380" t="inlineStr">
        <is>
          <t>RT Rural</t>
        </is>
      </c>
      <c r="H7216" s="413" t="inlineStr">
        <is>
          <t>Rural</t>
        </is>
      </c>
    </row>
    <row r="7217" ht="15.75" customFormat="1" customHeight="1" s="41">
      <c r="B7217" s="416" t="inlineStr">
        <is>
          <t>S99900419</t>
        </is>
      </c>
      <c r="C7217" s="417" t="inlineStr">
        <is>
          <t>East Lothian 8</t>
        </is>
      </c>
      <c r="D7217" s="417" t="inlineStr">
        <is>
          <t>S12000010</t>
        </is>
      </c>
      <c r="E7217" s="417" t="inlineStr">
        <is>
          <t>East Lothian</t>
        </is>
      </c>
      <c r="F7217" s="417" t="inlineStr">
        <is>
          <t>Scotland</t>
        </is>
      </c>
      <c r="G7217" s="380" t="inlineStr">
        <is>
          <t>RT Rural</t>
        </is>
      </c>
      <c r="H7217" s="413" t="inlineStr">
        <is>
          <t>Rural</t>
        </is>
      </c>
    </row>
    <row r="7218" ht="15.75" customFormat="1" customHeight="1" s="41">
      <c r="B7218" s="416" t="inlineStr">
        <is>
          <t>S99900420</t>
        </is>
      </c>
      <c r="C7218" s="417" t="inlineStr">
        <is>
          <t>Falkirk 8</t>
        </is>
      </c>
      <c r="D7218" s="417" t="inlineStr">
        <is>
          <t>S12000014</t>
        </is>
      </c>
      <c r="E7218" s="417" t="inlineStr">
        <is>
          <t>Falkirk</t>
        </is>
      </c>
      <c r="F7218" s="417" t="inlineStr">
        <is>
          <t>Scotland</t>
        </is>
      </c>
      <c r="G7218" s="380" t="inlineStr">
        <is>
          <t>RT Urban Medium</t>
        </is>
      </c>
      <c r="H7218" s="413" t="inlineStr">
        <is>
          <t>Other Urban</t>
        </is>
      </c>
    </row>
    <row r="7219" ht="15.75" customFormat="1" customHeight="1" s="41">
      <c r="B7219" s="416" t="inlineStr">
        <is>
          <t>S99900421</t>
        </is>
      </c>
      <c r="C7219" s="417" t="inlineStr">
        <is>
          <t>Falkirk 9</t>
        </is>
      </c>
      <c r="D7219" s="417" t="inlineStr">
        <is>
          <t>S12000014</t>
        </is>
      </c>
      <c r="E7219" s="417" t="inlineStr">
        <is>
          <t>Falkirk</t>
        </is>
      </c>
      <c r="F7219" s="417" t="inlineStr">
        <is>
          <t>Scotland</t>
        </is>
      </c>
      <c r="G7219" s="380" t="inlineStr">
        <is>
          <t>RT Urban Medium</t>
        </is>
      </c>
      <c r="H7219" s="413" t="inlineStr">
        <is>
          <t>Other Urban</t>
        </is>
      </c>
    </row>
    <row r="7220" ht="15.75" customFormat="1" customHeight="1" s="41">
      <c r="B7220" s="416" t="inlineStr">
        <is>
          <t>S99900422</t>
        </is>
      </c>
      <c r="C7220" s="417" t="inlineStr">
        <is>
          <t>Stirling 5</t>
        </is>
      </c>
      <c r="D7220" s="417" t="inlineStr">
        <is>
          <t>S12000030</t>
        </is>
      </c>
      <c r="E7220" s="417" t="inlineStr">
        <is>
          <t>Stirling</t>
        </is>
      </c>
      <c r="F7220" s="417" t="inlineStr">
        <is>
          <t>Scotland</t>
        </is>
      </c>
      <c r="G7220" s="380" t="inlineStr">
        <is>
          <t>RT Urban Medium</t>
        </is>
      </c>
      <c r="H7220" s="413" t="inlineStr">
        <is>
          <t>Other Urban</t>
        </is>
      </c>
    </row>
    <row r="7221" ht="15.75" customFormat="1" customHeight="1" s="41">
      <c r="B7221" s="416" t="inlineStr">
        <is>
          <t>S99900423</t>
        </is>
      </c>
      <c r="C7221" s="417" t="inlineStr">
        <is>
          <t>North Lanarkshire 20</t>
        </is>
      </c>
      <c r="D7221" s="417" t="inlineStr">
        <is>
          <t>S12000044</t>
        </is>
      </c>
      <c r="E7221" s="417" t="inlineStr">
        <is>
          <t>North Lanarkshire</t>
        </is>
      </c>
      <c r="F7221" s="417" t="inlineStr">
        <is>
          <t>Scotland</t>
        </is>
      </c>
      <c r="G7221" s="380" t="inlineStr">
        <is>
          <t>RT Outer Conurbation</t>
        </is>
      </c>
      <c r="H7221" s="413" t="inlineStr">
        <is>
          <t>Inner and Outer Conurbation</t>
        </is>
      </c>
    </row>
    <row r="7222" ht="15.75" customFormat="1" customHeight="1" s="41">
      <c r="B7222" s="416" t="inlineStr">
        <is>
          <t>S99900424</t>
        </is>
      </c>
      <c r="C7222" s="417" t="inlineStr">
        <is>
          <t>North Lanarkshire 21</t>
        </is>
      </c>
      <c r="D7222" s="417" t="inlineStr">
        <is>
          <t>S12000044</t>
        </is>
      </c>
      <c r="E7222" s="417" t="inlineStr">
        <is>
          <t>North Lanarkshire</t>
        </is>
      </c>
      <c r="F7222" s="417" t="inlineStr">
        <is>
          <t>Scotland</t>
        </is>
      </c>
      <c r="G7222" s="380" t="inlineStr">
        <is>
          <t>RT Outer Conurbation</t>
        </is>
      </c>
      <c r="H7222" s="413" t="inlineStr">
        <is>
          <t>Inner and Outer Conurbation</t>
        </is>
      </c>
    </row>
    <row r="7223" ht="15.75" customFormat="1" customHeight="1" s="41">
      <c r="B7223" s="416" t="inlineStr">
        <is>
          <t>S99900425</t>
        </is>
      </c>
      <c r="C7223" s="417" t="inlineStr">
        <is>
          <t>Falkirk 10</t>
        </is>
      </c>
      <c r="D7223" s="417" t="inlineStr">
        <is>
          <t>S12000014</t>
        </is>
      </c>
      <c r="E7223" s="417" t="inlineStr">
        <is>
          <t>Falkirk</t>
        </is>
      </c>
      <c r="F7223" s="417" t="inlineStr">
        <is>
          <t>Scotland</t>
        </is>
      </c>
      <c r="G7223" s="380" t="inlineStr">
        <is>
          <t>RT Rural</t>
        </is>
      </c>
      <c r="H7223" s="413" t="inlineStr">
        <is>
          <t>Rural</t>
        </is>
      </c>
    </row>
    <row r="7224" ht="15.75" customFormat="1" customHeight="1" s="41">
      <c r="B7224" s="416" t="inlineStr">
        <is>
          <t>S99900426</t>
        </is>
      </c>
      <c r="C7224" s="417" t="inlineStr">
        <is>
          <t>Falkirk 11</t>
        </is>
      </c>
      <c r="D7224" s="417" t="inlineStr">
        <is>
          <t>S12000014</t>
        </is>
      </c>
      <c r="E7224" s="417" t="inlineStr">
        <is>
          <t>Falkirk</t>
        </is>
      </c>
      <c r="F7224" s="417" t="inlineStr">
        <is>
          <t>Scotland</t>
        </is>
      </c>
      <c r="G7224" s="380" t="inlineStr">
        <is>
          <t>RT Urban Small</t>
        </is>
      </c>
      <c r="H7224" s="413" t="inlineStr">
        <is>
          <t>Other Urban</t>
        </is>
      </c>
    </row>
    <row r="7225" ht="15.75" customFormat="1" customHeight="1" s="41">
      <c r="B7225" s="416" t="inlineStr">
        <is>
          <t>S99900427</t>
        </is>
      </c>
      <c r="C7225" s="417" t="inlineStr">
        <is>
          <t>North Ayrshire 13</t>
        </is>
      </c>
      <c r="D7225" s="417" t="inlineStr">
        <is>
          <t>S12000021</t>
        </is>
      </c>
      <c r="E7225" s="417" t="inlineStr">
        <is>
          <t>North Ayrshire</t>
        </is>
      </c>
      <c r="F7225" s="417" t="inlineStr">
        <is>
          <t>Scotland</t>
        </is>
      </c>
      <c r="G7225" s="380" t="inlineStr">
        <is>
          <t>RT Urban Medium</t>
        </is>
      </c>
      <c r="H7225" s="413" t="inlineStr">
        <is>
          <t>Other Urban</t>
        </is>
      </c>
    </row>
    <row r="7226" ht="15.75" customFormat="1" customHeight="1" s="41">
      <c r="B7226" s="416" t="inlineStr">
        <is>
          <t>S99900428</t>
        </is>
      </c>
      <c r="C7226" s="417" t="inlineStr">
        <is>
          <t>North Ayrshire 14</t>
        </is>
      </c>
      <c r="D7226" s="417" t="inlineStr">
        <is>
          <t>S12000021</t>
        </is>
      </c>
      <c r="E7226" s="417" t="inlineStr">
        <is>
          <t>North Ayrshire</t>
        </is>
      </c>
      <c r="F7226" s="417" t="inlineStr">
        <is>
          <t>Scotland</t>
        </is>
      </c>
      <c r="G7226" s="380" t="inlineStr">
        <is>
          <t>RT Urban Medium</t>
        </is>
      </c>
      <c r="H7226" s="413" t="inlineStr">
        <is>
          <t>Other Urban</t>
        </is>
      </c>
    </row>
    <row r="7227" ht="15.75" customFormat="1" customHeight="1" s="41">
      <c r="B7227" s="416" t="inlineStr">
        <is>
          <t>S99900429</t>
        </is>
      </c>
      <c r="C7227" s="417" t="inlineStr">
        <is>
          <t>South Ayrshire 5</t>
        </is>
      </c>
      <c r="D7227" s="417" t="inlineStr">
        <is>
          <t>S12000028</t>
        </is>
      </c>
      <c r="E7227" s="417" t="inlineStr">
        <is>
          <t>South Ayrshire</t>
        </is>
      </c>
      <c r="F7227" s="417" t="inlineStr">
        <is>
          <t>Scotland</t>
        </is>
      </c>
      <c r="G7227" s="380" t="inlineStr">
        <is>
          <t>RT Rural</t>
        </is>
      </c>
      <c r="H7227" s="413" t="inlineStr">
        <is>
          <t>Rural</t>
        </is>
      </c>
    </row>
    <row r="7228" ht="15.75" customFormat="1" customHeight="1" s="41">
      <c r="B7228" s="416" t="inlineStr">
        <is>
          <t>S99900430</t>
        </is>
      </c>
      <c r="C7228" s="417" t="inlineStr">
        <is>
          <t>South Ayrshire 6</t>
        </is>
      </c>
      <c r="D7228" s="417" t="inlineStr">
        <is>
          <t>S12000028</t>
        </is>
      </c>
      <c r="E7228" s="417" t="inlineStr">
        <is>
          <t>South Ayrshire</t>
        </is>
      </c>
      <c r="F7228" s="417" t="inlineStr">
        <is>
          <t>Scotland</t>
        </is>
      </c>
      <c r="G7228" s="380" t="inlineStr">
        <is>
          <t>RT Rural</t>
        </is>
      </c>
      <c r="H7228" s="413" t="inlineStr">
        <is>
          <t>Rural</t>
        </is>
      </c>
    </row>
    <row r="7229" ht="15.75" customFormat="1" customHeight="1" s="41">
      <c r="B7229" s="416" t="inlineStr">
        <is>
          <t>S99900431</t>
        </is>
      </c>
      <c r="C7229" s="417" t="inlineStr">
        <is>
          <t>West Dunbartonshire 8</t>
        </is>
      </c>
      <c r="D7229" s="417" t="inlineStr">
        <is>
          <t>S12000039</t>
        </is>
      </c>
      <c r="E7229" s="417" t="inlineStr">
        <is>
          <t>West Dunbartonshire</t>
        </is>
      </c>
      <c r="F7229" s="417" t="inlineStr">
        <is>
          <t>Scotland</t>
        </is>
      </c>
      <c r="G7229" s="380" t="inlineStr">
        <is>
          <t>RT Outer Conurbation</t>
        </is>
      </c>
      <c r="H7229" s="413" t="inlineStr">
        <is>
          <t>Inner and Outer Conurbation</t>
        </is>
      </c>
    </row>
    <row r="7230" ht="15.75" customFormat="1" customHeight="1" s="41">
      <c r="B7230" s="416" t="inlineStr">
        <is>
          <t>S99900432</t>
        </is>
      </c>
      <c r="C7230" s="417" t="inlineStr">
        <is>
          <t>West Dunbartonshire 9</t>
        </is>
      </c>
      <c r="D7230" s="417" t="inlineStr">
        <is>
          <t>S12000039</t>
        </is>
      </c>
      <c r="E7230" s="417" t="inlineStr">
        <is>
          <t>West Dunbartonshire</t>
        </is>
      </c>
      <c r="F7230" s="417" t="inlineStr">
        <is>
          <t>Scotland</t>
        </is>
      </c>
      <c r="G7230" s="380" t="inlineStr">
        <is>
          <t>RT Outer Conurbation</t>
        </is>
      </c>
      <c r="H7230" s="413" t="inlineStr">
        <is>
          <t>Inner and Outer Conurbation</t>
        </is>
      </c>
    </row>
    <row r="7231" ht="15.75" customFormat="1" customHeight="1" s="41">
      <c r="B7231" s="416" t="inlineStr">
        <is>
          <t>S99900433</t>
        </is>
      </c>
      <c r="C7231" s="417" t="inlineStr">
        <is>
          <t>Dumfries and Galloway 15</t>
        </is>
      </c>
      <c r="D7231" s="417" t="inlineStr">
        <is>
          <t>S12000006</t>
        </is>
      </c>
      <c r="E7231" s="417" t="inlineStr">
        <is>
          <t>Dumfries and Galloway</t>
        </is>
      </c>
      <c r="F7231" s="417" t="inlineStr">
        <is>
          <t>Scotland</t>
        </is>
      </c>
      <c r="G7231" s="380" t="inlineStr">
        <is>
          <t>RT Urban Medium</t>
        </is>
      </c>
      <c r="H7231" s="413" t="inlineStr">
        <is>
          <t>Other Urban</t>
        </is>
      </c>
    </row>
    <row r="7232" ht="15.75" customFormat="1" customHeight="1" s="41">
      <c r="B7232" s="416" t="inlineStr">
        <is>
          <t>S99900434</t>
        </is>
      </c>
      <c r="C7232" s="417" t="inlineStr">
        <is>
          <t>Dumfries and Galloway 16</t>
        </is>
      </c>
      <c r="D7232" s="417" t="inlineStr">
        <is>
          <t>S12000006</t>
        </is>
      </c>
      <c r="E7232" s="417" t="inlineStr">
        <is>
          <t>Dumfries and Galloway</t>
        </is>
      </c>
      <c r="F7232" s="417" t="inlineStr">
        <is>
          <t>Scotland</t>
        </is>
      </c>
      <c r="G7232" s="380" t="inlineStr">
        <is>
          <t>RT Urban Medium</t>
        </is>
      </c>
      <c r="H7232" s="413" t="inlineStr">
        <is>
          <t>Other Urban</t>
        </is>
      </c>
    </row>
    <row r="7233" ht="15.75" customFormat="1" customHeight="1" s="41">
      <c r="B7233" s="416" t="inlineStr">
        <is>
          <t>S99900435</t>
        </is>
      </c>
      <c r="C7233" s="417" t="inlineStr">
        <is>
          <t>North Lanarkshire 22</t>
        </is>
      </c>
      <c r="D7233" s="417" t="inlineStr">
        <is>
          <t>S12000044</t>
        </is>
      </c>
      <c r="E7233" s="417" t="inlineStr">
        <is>
          <t>North Lanarkshire</t>
        </is>
      </c>
      <c r="F7233" s="417" t="inlineStr">
        <is>
          <t>Scotland</t>
        </is>
      </c>
      <c r="G7233" s="380" t="inlineStr">
        <is>
          <t>RT Outer Conurbation</t>
        </is>
      </c>
      <c r="H7233" s="413" t="inlineStr">
        <is>
          <t>Inner and Outer Conurbation</t>
        </is>
      </c>
    </row>
    <row r="7234" ht="15.75" customFormat="1" customHeight="1" s="41">
      <c r="B7234" s="416" t="inlineStr">
        <is>
          <t>S99900436</t>
        </is>
      </c>
      <c r="C7234" s="417" t="inlineStr">
        <is>
          <t>North Lanarkshire 23</t>
        </is>
      </c>
      <c r="D7234" s="417" t="inlineStr">
        <is>
          <t>S12000044</t>
        </is>
      </c>
      <c r="E7234" s="417" t="inlineStr">
        <is>
          <t>North Lanarkshire</t>
        </is>
      </c>
      <c r="F7234" s="417" t="inlineStr">
        <is>
          <t>Scotland</t>
        </is>
      </c>
      <c r="G7234" s="380" t="inlineStr">
        <is>
          <t>RT Outer Conurbation</t>
        </is>
      </c>
      <c r="H7234" s="413" t="inlineStr">
        <is>
          <t>Inner and Outer Conurbation</t>
        </is>
      </c>
    </row>
    <row r="7235" ht="15.75" customFormat="1" customHeight="1" s="41">
      <c r="B7235" s="416" t="inlineStr">
        <is>
          <t>S99900437</t>
        </is>
      </c>
      <c r="C7235" s="417" t="inlineStr">
        <is>
          <t>East Dunbartonshire 7</t>
        </is>
      </c>
      <c r="D7235" s="417" t="inlineStr">
        <is>
          <t>S12000045</t>
        </is>
      </c>
      <c r="E7235" s="417" t="inlineStr">
        <is>
          <t>East Dunbartonshire</t>
        </is>
      </c>
      <c r="F7235" s="417" t="inlineStr">
        <is>
          <t>Scotland</t>
        </is>
      </c>
      <c r="G7235" s="380" t="inlineStr">
        <is>
          <t>RT Outer Conurbation</t>
        </is>
      </c>
      <c r="H7235" s="413" t="inlineStr">
        <is>
          <t>Inner and Outer Conurbation</t>
        </is>
      </c>
    </row>
    <row r="7236" ht="15.75" customFormat="1" customHeight="1" s="41">
      <c r="B7236" s="416" t="inlineStr">
        <is>
          <t>S99900438</t>
        </is>
      </c>
      <c r="C7236" s="417" t="inlineStr">
        <is>
          <t>East Dunbartonshire 8</t>
        </is>
      </c>
      <c r="D7236" s="417" t="inlineStr">
        <is>
          <t>S12000045</t>
        </is>
      </c>
      <c r="E7236" s="417" t="inlineStr">
        <is>
          <t>East Dunbartonshire</t>
        </is>
      </c>
      <c r="F7236" s="417" t="inlineStr">
        <is>
          <t>Scotland</t>
        </is>
      </c>
      <c r="G7236" s="380" t="inlineStr">
        <is>
          <t>RT Outer Conurbation</t>
        </is>
      </c>
      <c r="H7236" s="413" t="inlineStr">
        <is>
          <t>Inner and Outer Conurbation</t>
        </is>
      </c>
    </row>
    <row r="7237" ht="15.75" customFormat="1" customHeight="1" s="41">
      <c r="B7237" s="416" t="inlineStr">
        <is>
          <t>S99900439</t>
        </is>
      </c>
      <c r="C7237" s="417" t="inlineStr">
        <is>
          <t>South Ayrshire 7</t>
        </is>
      </c>
      <c r="D7237" s="417" t="inlineStr">
        <is>
          <t>S12000028</t>
        </is>
      </c>
      <c r="E7237" s="417" t="inlineStr">
        <is>
          <t>South Ayrshire</t>
        </is>
      </c>
      <c r="F7237" s="417" t="inlineStr">
        <is>
          <t>Scotland</t>
        </is>
      </c>
      <c r="G7237" s="380" t="inlineStr">
        <is>
          <t>RT Urban Medium</t>
        </is>
      </c>
      <c r="H7237" s="413" t="inlineStr">
        <is>
          <t>Other Urban</t>
        </is>
      </c>
    </row>
    <row r="7238" ht="15.75" customFormat="1" customHeight="1" s="41">
      <c r="B7238" s="416" t="inlineStr">
        <is>
          <t>S99900440</t>
        </is>
      </c>
      <c r="C7238" s="417" t="inlineStr">
        <is>
          <t>South Ayrshire 8</t>
        </is>
      </c>
      <c r="D7238" s="417" t="inlineStr">
        <is>
          <t>S12000028</t>
        </is>
      </c>
      <c r="E7238" s="417" t="inlineStr">
        <is>
          <t>South Ayrshire</t>
        </is>
      </c>
      <c r="F7238" s="417" t="inlineStr">
        <is>
          <t>Scotland</t>
        </is>
      </c>
      <c r="G7238" s="380" t="inlineStr">
        <is>
          <t>RT Urban Medium</t>
        </is>
      </c>
      <c r="H7238" s="413" t="inlineStr">
        <is>
          <t>Other Urban</t>
        </is>
      </c>
    </row>
    <row r="7239" ht="15.75" customFormat="1" customHeight="1" s="41">
      <c r="B7239" s="416" t="inlineStr">
        <is>
          <t>S99900441</t>
        </is>
      </c>
      <c r="C7239" s="417" t="inlineStr">
        <is>
          <t>South Ayrshire 9</t>
        </is>
      </c>
      <c r="D7239" s="417" t="inlineStr">
        <is>
          <t>S12000028</t>
        </is>
      </c>
      <c r="E7239" s="417" t="inlineStr">
        <is>
          <t>South Ayrshire</t>
        </is>
      </c>
      <c r="F7239" s="417" t="inlineStr">
        <is>
          <t>Scotland</t>
        </is>
      </c>
      <c r="G7239" s="380" t="inlineStr">
        <is>
          <t>RT Urban Medium</t>
        </is>
      </c>
      <c r="H7239" s="413" t="inlineStr">
        <is>
          <t>Other Urban</t>
        </is>
      </c>
    </row>
    <row r="7240" ht="15.75" customFormat="1" customHeight="1" s="41">
      <c r="B7240" s="416" t="inlineStr">
        <is>
          <t>S99900442</t>
        </is>
      </c>
      <c r="C7240" s="417" t="inlineStr">
        <is>
          <t>South Ayrshire 10</t>
        </is>
      </c>
      <c r="D7240" s="417" t="inlineStr">
        <is>
          <t>S12000028</t>
        </is>
      </c>
      <c r="E7240" s="417" t="inlineStr">
        <is>
          <t>South Ayrshire</t>
        </is>
      </c>
      <c r="F7240" s="417" t="inlineStr">
        <is>
          <t>Scotland</t>
        </is>
      </c>
      <c r="G7240" s="380" t="inlineStr">
        <is>
          <t>RT Urban Medium</t>
        </is>
      </c>
      <c r="H7240" s="413" t="inlineStr">
        <is>
          <t>Other Urban</t>
        </is>
      </c>
    </row>
    <row r="7241" ht="15.75" customFormat="1" customHeight="1" s="41">
      <c r="B7241" s="416" t="inlineStr">
        <is>
          <t>S99900443</t>
        </is>
      </c>
      <c r="C7241" s="417" t="inlineStr">
        <is>
          <t>North Lanarkshire 24</t>
        </is>
      </c>
      <c r="D7241" s="417" t="inlineStr">
        <is>
          <t>S12000044</t>
        </is>
      </c>
      <c r="E7241" s="417" t="inlineStr">
        <is>
          <t>North Lanarkshire</t>
        </is>
      </c>
      <c r="F7241" s="417" t="inlineStr">
        <is>
          <t>Scotland</t>
        </is>
      </c>
      <c r="G7241" s="380" t="inlineStr">
        <is>
          <t>RT Urban Medium</t>
        </is>
      </c>
      <c r="H7241" s="413" t="inlineStr">
        <is>
          <t>Other Urban</t>
        </is>
      </c>
    </row>
    <row r="7242" ht="15.75" customFormat="1" customHeight="1" s="41">
      <c r="B7242" s="416" t="inlineStr">
        <is>
          <t>S99900444</t>
        </is>
      </c>
      <c r="C7242" s="417" t="inlineStr">
        <is>
          <t>North Lanarkshire 25</t>
        </is>
      </c>
      <c r="D7242" s="417" t="inlineStr">
        <is>
          <t>S12000044</t>
        </is>
      </c>
      <c r="E7242" s="417" t="inlineStr">
        <is>
          <t>North Lanarkshire</t>
        </is>
      </c>
      <c r="F7242" s="417" t="inlineStr">
        <is>
          <t>Scotland</t>
        </is>
      </c>
      <c r="G7242" s="380" t="inlineStr">
        <is>
          <t>RT Urban Medium</t>
        </is>
      </c>
      <c r="H7242" s="413" t="inlineStr">
        <is>
          <t>Other Urban</t>
        </is>
      </c>
    </row>
    <row r="7243" ht="15.75" customFormat="1" customHeight="1" s="41">
      <c r="B7243" s="416" t="inlineStr">
        <is>
          <t>S99900445</t>
        </is>
      </c>
      <c r="C7243" s="417" t="inlineStr">
        <is>
          <t>North Lanarkshire 26</t>
        </is>
      </c>
      <c r="D7243" s="417" t="inlineStr">
        <is>
          <t>S12000044</t>
        </is>
      </c>
      <c r="E7243" s="417" t="inlineStr">
        <is>
          <t>North Lanarkshire</t>
        </is>
      </c>
      <c r="F7243" s="417" t="inlineStr">
        <is>
          <t>Scotland</t>
        </is>
      </c>
      <c r="G7243" s="380" t="inlineStr">
        <is>
          <t>RT Urban Medium</t>
        </is>
      </c>
      <c r="H7243" s="413" t="inlineStr">
        <is>
          <t>Other Urban</t>
        </is>
      </c>
    </row>
    <row r="7244" ht="15.75" customFormat="1" customHeight="1" s="41">
      <c r="B7244" s="416" t="inlineStr">
        <is>
          <t>S99900446</t>
        </is>
      </c>
      <c r="C7244" s="417" t="inlineStr">
        <is>
          <t>North Lanarkshire 27</t>
        </is>
      </c>
      <c r="D7244" s="417" t="inlineStr">
        <is>
          <t>S12000044</t>
        </is>
      </c>
      <c r="E7244" s="417" t="inlineStr">
        <is>
          <t>North Lanarkshire</t>
        </is>
      </c>
      <c r="F7244" s="417" t="inlineStr">
        <is>
          <t>Scotland</t>
        </is>
      </c>
      <c r="G7244" s="380" t="inlineStr">
        <is>
          <t>RT Urban Medium</t>
        </is>
      </c>
      <c r="H7244" s="413" t="inlineStr">
        <is>
          <t>Other Urban</t>
        </is>
      </c>
    </row>
    <row r="7245" ht="15.75" customFormat="1" customHeight="1" s="41">
      <c r="B7245" s="416" t="inlineStr">
        <is>
          <t>S99900447</t>
        </is>
      </c>
      <c r="C7245" s="417" t="inlineStr">
        <is>
          <t>Perth and Kinross 11</t>
        </is>
      </c>
      <c r="D7245" s="417" t="inlineStr">
        <is>
          <t>S12000024</t>
        </is>
      </c>
      <c r="E7245" s="417" t="inlineStr">
        <is>
          <t>Perth and Kinross</t>
        </is>
      </c>
      <c r="F7245" s="417" t="inlineStr">
        <is>
          <t>Scotland</t>
        </is>
      </c>
      <c r="G7245" s="380" t="inlineStr">
        <is>
          <t>RT Urban Medium</t>
        </is>
      </c>
      <c r="H7245" s="413" t="inlineStr">
        <is>
          <t>Other Urban</t>
        </is>
      </c>
    </row>
    <row r="7246" ht="15.75" customFormat="1" customHeight="1" s="41">
      <c r="B7246" s="416" t="inlineStr">
        <is>
          <t>S99900448</t>
        </is>
      </c>
      <c r="C7246" s="417" t="inlineStr">
        <is>
          <t>Perth and Kinross 12</t>
        </is>
      </c>
      <c r="D7246" s="417" t="inlineStr">
        <is>
          <t>S12000024</t>
        </is>
      </c>
      <c r="E7246" s="417" t="inlineStr">
        <is>
          <t>Perth and Kinross</t>
        </is>
      </c>
      <c r="F7246" s="417" t="inlineStr">
        <is>
          <t>Scotland</t>
        </is>
      </c>
      <c r="G7246" s="380" t="inlineStr">
        <is>
          <t>RT Urban Medium</t>
        </is>
      </c>
      <c r="H7246" s="413" t="inlineStr">
        <is>
          <t>Other Urban</t>
        </is>
      </c>
    </row>
    <row r="7247" ht="15.75" customFormat="1" customHeight="1" s="41">
      <c r="B7247" s="416" t="inlineStr">
        <is>
          <t>S99900449</t>
        </is>
      </c>
      <c r="C7247" s="417" t="inlineStr">
        <is>
          <t>Perth and Kinross 13</t>
        </is>
      </c>
      <c r="D7247" s="417" t="inlineStr">
        <is>
          <t>S12000024</t>
        </is>
      </c>
      <c r="E7247" s="417" t="inlineStr">
        <is>
          <t>Perth and Kinross</t>
        </is>
      </c>
      <c r="F7247" s="417" t="inlineStr">
        <is>
          <t>Scotland</t>
        </is>
      </c>
      <c r="G7247" s="380" t="inlineStr">
        <is>
          <t>RT Urban Medium</t>
        </is>
      </c>
      <c r="H7247" s="413" t="inlineStr">
        <is>
          <t>Other Urban</t>
        </is>
      </c>
    </row>
    <row r="7248" ht="15.75" customFormat="1" customHeight="1" s="41">
      <c r="B7248" s="416" t="inlineStr">
        <is>
          <t>S99900450</t>
        </is>
      </c>
      <c r="C7248" s="417" t="inlineStr">
        <is>
          <t>Glasgow City 45</t>
        </is>
      </c>
      <c r="D7248" s="417" t="inlineStr">
        <is>
          <t>S12000046</t>
        </is>
      </c>
      <c r="E7248" s="417" t="inlineStr">
        <is>
          <t>Glasgow City</t>
        </is>
      </c>
      <c r="F7248" s="417" t="inlineStr">
        <is>
          <t>Scotland</t>
        </is>
      </c>
      <c r="G7248" s="380" t="inlineStr">
        <is>
          <t>RT Inner Conurbation</t>
        </is>
      </c>
      <c r="H7248" s="413" t="inlineStr">
        <is>
          <t>Inner and Outer Conurbation</t>
        </is>
      </c>
    </row>
    <row r="7249" ht="15.75" customFormat="1" customHeight="1" s="41">
      <c r="B7249" s="416" t="inlineStr">
        <is>
          <t>S99900451</t>
        </is>
      </c>
      <c r="C7249" s="417" t="inlineStr">
        <is>
          <t>Glasgow City 46</t>
        </is>
      </c>
      <c r="D7249" s="417" t="inlineStr">
        <is>
          <t>S12000046</t>
        </is>
      </c>
      <c r="E7249" s="417" t="inlineStr">
        <is>
          <t>Glasgow City</t>
        </is>
      </c>
      <c r="F7249" s="417" t="inlineStr">
        <is>
          <t>Scotland</t>
        </is>
      </c>
      <c r="G7249" s="380" t="inlineStr">
        <is>
          <t>RT Inner Conurbation</t>
        </is>
      </c>
      <c r="H7249" s="413" t="inlineStr">
        <is>
          <t>Inner and Outer Conurbation</t>
        </is>
      </c>
    </row>
    <row r="7250" ht="15.75" customFormat="1" customHeight="1" s="41">
      <c r="B7250" s="416" t="inlineStr">
        <is>
          <t>S99900452</t>
        </is>
      </c>
      <c r="C7250" s="417" t="inlineStr">
        <is>
          <t>Highland 23</t>
        </is>
      </c>
      <c r="D7250" s="417" t="inlineStr">
        <is>
          <t>S12000017</t>
        </is>
      </c>
      <c r="E7250" s="417" t="inlineStr">
        <is>
          <t>Highland</t>
        </is>
      </c>
      <c r="F7250" s="417" t="inlineStr">
        <is>
          <t>Scotland</t>
        </is>
      </c>
      <c r="G7250" s="380" t="inlineStr">
        <is>
          <t>RT Rural</t>
        </is>
      </c>
      <c r="H7250" s="413" t="inlineStr">
        <is>
          <t>Rural</t>
        </is>
      </c>
    </row>
    <row r="7251" ht="15.75" customFormat="1" customHeight="1" s="41">
      <c r="B7251" s="416" t="inlineStr">
        <is>
          <t>S99900453</t>
        </is>
      </c>
      <c r="C7251" s="417" t="inlineStr">
        <is>
          <t>Highland 24</t>
        </is>
      </c>
      <c r="D7251" s="417" t="inlineStr">
        <is>
          <t>S12000017</t>
        </is>
      </c>
      <c r="E7251" s="417" t="inlineStr">
        <is>
          <t>Highland</t>
        </is>
      </c>
      <c r="F7251" s="417" t="inlineStr">
        <is>
          <t>Scotland</t>
        </is>
      </c>
      <c r="G7251" s="380" t="inlineStr">
        <is>
          <t>RT Rural</t>
        </is>
      </c>
      <c r="H7251" s="413" t="inlineStr">
        <is>
          <t>Rural</t>
        </is>
      </c>
    </row>
    <row r="7252" ht="15.75" customFormat="1" customHeight="1" s="41">
      <c r="B7252" s="416" t="inlineStr">
        <is>
          <t>S99900454</t>
        </is>
      </c>
      <c r="C7252" s="417" t="inlineStr">
        <is>
          <t>Angus 10</t>
        </is>
      </c>
      <c r="D7252" s="417" t="inlineStr">
        <is>
          <t>S12000041</t>
        </is>
      </c>
      <c r="E7252" s="417" t="inlineStr">
        <is>
          <t>Angus</t>
        </is>
      </c>
      <c r="F7252" s="417" t="inlineStr">
        <is>
          <t>Scotland</t>
        </is>
      </c>
      <c r="G7252" s="380" t="inlineStr">
        <is>
          <t>RT Rural</t>
        </is>
      </c>
      <c r="H7252" s="413" t="inlineStr">
        <is>
          <t>Rural</t>
        </is>
      </c>
    </row>
    <row r="7253" ht="15.75" customFormat="1" customHeight="1" s="41">
      <c r="B7253" s="416" t="inlineStr">
        <is>
          <t>S99900455</t>
        </is>
      </c>
      <c r="C7253" s="417" t="inlineStr">
        <is>
          <t>Angus 11</t>
        </is>
      </c>
      <c r="D7253" s="417" t="inlineStr">
        <is>
          <t>S12000041</t>
        </is>
      </c>
      <c r="E7253" s="417" t="inlineStr">
        <is>
          <t>Angus</t>
        </is>
      </c>
      <c r="F7253" s="417" t="inlineStr">
        <is>
          <t>Scotland</t>
        </is>
      </c>
      <c r="G7253" s="380" t="inlineStr">
        <is>
          <t>RT Rural</t>
        </is>
      </c>
      <c r="H7253" s="413" t="inlineStr">
        <is>
          <t>Rural</t>
        </is>
      </c>
    </row>
    <row r="7254" ht="15.75" customFormat="1" customHeight="1" s="41">
      <c r="B7254" s="416" t="inlineStr">
        <is>
          <t>S99900456</t>
        </is>
      </c>
      <c r="C7254" s="417" t="inlineStr">
        <is>
          <t>East Renfrewshire 6</t>
        </is>
      </c>
      <c r="D7254" s="417" t="inlineStr">
        <is>
          <t>S12000011</t>
        </is>
      </c>
      <c r="E7254" s="417" t="inlineStr">
        <is>
          <t>East Renfrewshire</t>
        </is>
      </c>
      <c r="F7254" s="417" t="inlineStr">
        <is>
          <t>Scotland</t>
        </is>
      </c>
      <c r="G7254" s="380" t="inlineStr">
        <is>
          <t>RT Outer Conurbation</t>
        </is>
      </c>
      <c r="H7254" s="413" t="inlineStr">
        <is>
          <t>Inner and Outer Conurbation</t>
        </is>
      </c>
    </row>
    <row r="7255" ht="15.75" customFormat="1" customHeight="1" s="41">
      <c r="B7255" s="416" t="inlineStr">
        <is>
          <t>S99900457</t>
        </is>
      </c>
      <c r="C7255" s="417" t="inlineStr">
        <is>
          <t>East Renfrewshire 7</t>
        </is>
      </c>
      <c r="D7255" s="417" t="inlineStr">
        <is>
          <t>S12000011</t>
        </is>
      </c>
      <c r="E7255" s="417" t="inlineStr">
        <is>
          <t>East Renfrewshire</t>
        </is>
      </c>
      <c r="F7255" s="417" t="inlineStr">
        <is>
          <t>Scotland</t>
        </is>
      </c>
      <c r="G7255" s="380" t="inlineStr">
        <is>
          <t>RT Outer Conurbation</t>
        </is>
      </c>
      <c r="H7255" s="413" t="inlineStr">
        <is>
          <t>Inner and Outer Conurbation</t>
        </is>
      </c>
    </row>
    <row r="7256" ht="15.75" customFormat="1" customHeight="1" s="41">
      <c r="B7256" s="416" t="inlineStr">
        <is>
          <t>S99900458</t>
        </is>
      </c>
      <c r="C7256" s="417" t="inlineStr">
        <is>
          <t>North Lanarkshire 28</t>
        </is>
      </c>
      <c r="D7256" s="417" t="inlineStr">
        <is>
          <t>S12000044</t>
        </is>
      </c>
      <c r="E7256" s="417" t="inlineStr">
        <is>
          <t>North Lanarkshire</t>
        </is>
      </c>
      <c r="F7256" s="417" t="inlineStr">
        <is>
          <t>Scotland</t>
        </is>
      </c>
      <c r="G7256" s="380" t="inlineStr">
        <is>
          <t>RT Outer Conurbation</t>
        </is>
      </c>
      <c r="H7256" s="413" t="inlineStr">
        <is>
          <t>Inner and Outer Conurbation</t>
        </is>
      </c>
    </row>
    <row r="7257" ht="15.75" customFormat="1" customHeight="1" s="41">
      <c r="B7257" s="416" t="inlineStr">
        <is>
          <t>S99900459</t>
        </is>
      </c>
      <c r="C7257" s="417" t="inlineStr">
        <is>
          <t>North Lanarkshire 29</t>
        </is>
      </c>
      <c r="D7257" s="417" t="inlineStr">
        <is>
          <t>S12000044</t>
        </is>
      </c>
      <c r="E7257" s="417" t="inlineStr">
        <is>
          <t>North Lanarkshire</t>
        </is>
      </c>
      <c r="F7257" s="417" t="inlineStr">
        <is>
          <t>Scotland</t>
        </is>
      </c>
      <c r="G7257" s="380" t="inlineStr">
        <is>
          <t>RT Outer Conurbation</t>
        </is>
      </c>
      <c r="H7257" s="413" t="inlineStr">
        <is>
          <t>Inner and Outer Conurbation</t>
        </is>
      </c>
    </row>
    <row r="7258" ht="15.75" customFormat="1" customHeight="1" s="41">
      <c r="B7258" s="416" t="inlineStr">
        <is>
          <t>S99900460</t>
        </is>
      </c>
      <c r="C7258" s="417" t="inlineStr">
        <is>
          <t>East Dunbartonshire 9</t>
        </is>
      </c>
      <c r="D7258" s="417" t="inlineStr">
        <is>
          <t>S12000045</t>
        </is>
      </c>
      <c r="E7258" s="417" t="inlineStr">
        <is>
          <t>East Dunbartonshire</t>
        </is>
      </c>
      <c r="F7258" s="417" t="inlineStr">
        <is>
          <t>Scotland</t>
        </is>
      </c>
      <c r="G7258" s="380" t="inlineStr">
        <is>
          <t>RT Outer Conurbation</t>
        </is>
      </c>
      <c r="H7258" s="413" t="inlineStr">
        <is>
          <t>Inner and Outer Conurbation</t>
        </is>
      </c>
    </row>
    <row r="7259" ht="15.75" customFormat="1" customHeight="1" s="41">
      <c r="B7259" s="416" t="inlineStr">
        <is>
          <t>S99900461</t>
        </is>
      </c>
      <c r="C7259" s="417" t="inlineStr">
        <is>
          <t>East Dunbartonshire 10</t>
        </is>
      </c>
      <c r="D7259" s="417" t="inlineStr">
        <is>
          <t>S12000045</t>
        </is>
      </c>
      <c r="E7259" s="417" t="inlineStr">
        <is>
          <t>East Dunbartonshire</t>
        </is>
      </c>
      <c r="F7259" s="417" t="inlineStr">
        <is>
          <t>Scotland</t>
        </is>
      </c>
      <c r="G7259" s="380" t="inlineStr">
        <is>
          <t>RT Outer Conurbation</t>
        </is>
      </c>
      <c r="H7259" s="413" t="inlineStr">
        <is>
          <t>Inner and Outer Conurbation</t>
        </is>
      </c>
    </row>
    <row r="7260" ht="15.75" customFormat="1" customHeight="1" s="41">
      <c r="B7260" s="416" t="inlineStr">
        <is>
          <t>S99900462</t>
        </is>
      </c>
      <c r="C7260" s="417" t="inlineStr">
        <is>
          <t>Moray 8</t>
        </is>
      </c>
      <c r="D7260" s="417" t="inlineStr">
        <is>
          <t>S12000020</t>
        </is>
      </c>
      <c r="E7260" s="417" t="inlineStr">
        <is>
          <t>Moray</t>
        </is>
      </c>
      <c r="F7260" s="417" t="inlineStr">
        <is>
          <t>Scotland</t>
        </is>
      </c>
      <c r="G7260" s="380" t="inlineStr">
        <is>
          <t>RT Rural</t>
        </is>
      </c>
      <c r="H7260" s="413" t="inlineStr">
        <is>
          <t>Rural</t>
        </is>
      </c>
    </row>
    <row r="7261" ht="15.75" customFormat="1" customHeight="1" s="41">
      <c r="B7261" s="416" t="inlineStr">
        <is>
          <t>S99900463</t>
        </is>
      </c>
      <c r="C7261" s="417" t="inlineStr">
        <is>
          <t>Moray 9</t>
        </is>
      </c>
      <c r="D7261" s="417" t="inlineStr">
        <is>
          <t>S12000020</t>
        </is>
      </c>
      <c r="E7261" s="417" t="inlineStr">
        <is>
          <t>Moray</t>
        </is>
      </c>
      <c r="F7261" s="417" t="inlineStr">
        <is>
          <t>Scotland</t>
        </is>
      </c>
      <c r="G7261" s="380" t="inlineStr">
        <is>
          <t>RT Rural</t>
        </is>
      </c>
      <c r="H7261" s="413" t="inlineStr">
        <is>
          <t>Rural</t>
        </is>
      </c>
    </row>
    <row r="7262" ht="15.75" customFormat="1" customHeight="1" s="41">
      <c r="B7262" s="416" t="inlineStr">
        <is>
          <t>S99900464</t>
        </is>
      </c>
      <c r="C7262" s="417" t="inlineStr">
        <is>
          <t>East Lothian 9</t>
        </is>
      </c>
      <c r="D7262" s="417" t="inlineStr">
        <is>
          <t>S12000010</t>
        </is>
      </c>
      <c r="E7262" s="417" t="inlineStr">
        <is>
          <t>East Lothian</t>
        </is>
      </c>
      <c r="F7262" s="417" t="inlineStr">
        <is>
          <t>Scotland</t>
        </is>
      </c>
      <c r="G7262" s="380" t="inlineStr">
        <is>
          <t>RT Urban Big</t>
        </is>
      </c>
      <c r="H7262" s="413" t="inlineStr">
        <is>
          <t>Other Urban</t>
        </is>
      </c>
    </row>
    <row r="7263" ht="15.75" customFormat="1" customHeight="1" s="41">
      <c r="B7263" s="416" t="inlineStr">
        <is>
          <t>S99900465</t>
        </is>
      </c>
      <c r="C7263" s="417" t="inlineStr">
        <is>
          <t>East Lothian 10</t>
        </is>
      </c>
      <c r="D7263" s="417" t="inlineStr">
        <is>
          <t>S12000010</t>
        </is>
      </c>
      <c r="E7263" s="417" t="inlineStr">
        <is>
          <t>East Lothian</t>
        </is>
      </c>
      <c r="F7263" s="417" t="inlineStr">
        <is>
          <t>Scotland</t>
        </is>
      </c>
      <c r="G7263" s="380" t="inlineStr">
        <is>
          <t>RT Urban Big</t>
        </is>
      </c>
      <c r="H7263" s="413" t="inlineStr">
        <is>
          <t>Other Urban</t>
        </is>
      </c>
    </row>
    <row r="7264" ht="15.75" customFormat="1" customHeight="1" s="41">
      <c r="B7264" s="416" t="inlineStr">
        <is>
          <t>S99900466</t>
        </is>
      </c>
      <c r="C7264" s="417" t="inlineStr">
        <is>
          <t>Midlothian 7</t>
        </is>
      </c>
      <c r="D7264" s="417" t="inlineStr">
        <is>
          <t>S12000019</t>
        </is>
      </c>
      <c r="E7264" s="417" t="inlineStr">
        <is>
          <t>Midlothian</t>
        </is>
      </c>
      <c r="F7264" s="417" t="inlineStr">
        <is>
          <t>Scotland</t>
        </is>
      </c>
      <c r="G7264" s="380" t="inlineStr">
        <is>
          <t>RT Rural</t>
        </is>
      </c>
      <c r="H7264" s="413" t="inlineStr">
        <is>
          <t>Rural</t>
        </is>
      </c>
    </row>
    <row r="7265" ht="15.75" customFormat="1" customHeight="1" s="41">
      <c r="B7265" s="416" t="inlineStr">
        <is>
          <t>S99900467</t>
        </is>
      </c>
      <c r="C7265" s="417" t="inlineStr">
        <is>
          <t>Midlothian 8</t>
        </is>
      </c>
      <c r="D7265" s="417" t="inlineStr">
        <is>
          <t>S12000019</t>
        </is>
      </c>
      <c r="E7265" s="417" t="inlineStr">
        <is>
          <t>Midlothian</t>
        </is>
      </c>
      <c r="F7265" s="417" t="inlineStr">
        <is>
          <t>Scotland</t>
        </is>
      </c>
      <c r="G7265" s="380" t="inlineStr">
        <is>
          <t>RT Rural</t>
        </is>
      </c>
      <c r="H7265" s="413" t="inlineStr">
        <is>
          <t>Rural</t>
        </is>
      </c>
    </row>
    <row r="7266" ht="15.75" customFormat="1" customHeight="1" s="41">
      <c r="B7266" s="416" t="inlineStr">
        <is>
          <t>S99900468</t>
        </is>
      </c>
      <c r="C7266" s="417" t="inlineStr">
        <is>
          <t>Aberdeen City 19</t>
        </is>
      </c>
      <c r="D7266" s="417" t="inlineStr">
        <is>
          <t>S12000033</t>
        </is>
      </c>
      <c r="E7266" s="417" t="inlineStr">
        <is>
          <t>Aberdeen City</t>
        </is>
      </c>
      <c r="F7266" s="417" t="inlineStr">
        <is>
          <t>Scotland</t>
        </is>
      </c>
      <c r="G7266" s="380" t="inlineStr">
        <is>
          <t>RT Urban Large</t>
        </is>
      </c>
      <c r="H7266" s="413" t="inlineStr">
        <is>
          <t>Other Urban</t>
        </is>
      </c>
    </row>
    <row r="7267" ht="15.75" customFormat="1" customHeight="1" s="41">
      <c r="B7267" s="416" t="inlineStr">
        <is>
          <t>S99900469</t>
        </is>
      </c>
      <c r="C7267" s="417" t="inlineStr">
        <is>
          <t>Aberdeen City 20</t>
        </is>
      </c>
      <c r="D7267" s="417" t="inlineStr">
        <is>
          <t>S12000033</t>
        </is>
      </c>
      <c r="E7267" s="417" t="inlineStr">
        <is>
          <t>Aberdeen City</t>
        </is>
      </c>
      <c r="F7267" s="417" t="inlineStr">
        <is>
          <t>Scotland</t>
        </is>
      </c>
      <c r="G7267" s="380" t="inlineStr">
        <is>
          <t>RT Urban Large</t>
        </is>
      </c>
      <c r="H7267" s="413" t="inlineStr">
        <is>
          <t>Other Urban</t>
        </is>
      </c>
    </row>
    <row r="7268" ht="15.75" customFormat="1" customHeight="1" s="41">
      <c r="B7268" s="416" t="inlineStr">
        <is>
          <t>S99900470</t>
        </is>
      </c>
      <c r="C7268" s="417" t="inlineStr">
        <is>
          <t>City of Edinburgh 38</t>
        </is>
      </c>
      <c r="D7268" s="417" t="inlineStr">
        <is>
          <t>S12000036</t>
        </is>
      </c>
      <c r="E7268" s="417" t="inlineStr">
        <is>
          <t>City of Edinburgh</t>
        </is>
      </c>
      <c r="F7268" s="417" t="inlineStr">
        <is>
          <t>Scotland</t>
        </is>
      </c>
      <c r="G7268" s="380" t="inlineStr">
        <is>
          <t>RT Urban Big</t>
        </is>
      </c>
      <c r="H7268" s="413" t="inlineStr">
        <is>
          <t>Other Urban</t>
        </is>
      </c>
    </row>
    <row r="7269" ht="15.75" customFormat="1" customHeight="1" s="41">
      <c r="B7269" s="416" t="inlineStr">
        <is>
          <t>S99900471</t>
        </is>
      </c>
      <c r="C7269" s="417" t="inlineStr">
        <is>
          <t>City of Edinburgh 39</t>
        </is>
      </c>
      <c r="D7269" s="417" t="inlineStr">
        <is>
          <t>S12000036</t>
        </is>
      </c>
      <c r="E7269" s="417" t="inlineStr">
        <is>
          <t>City of Edinburgh</t>
        </is>
      </c>
      <c r="F7269" s="417" t="inlineStr">
        <is>
          <t>Scotland</t>
        </is>
      </c>
      <c r="G7269" s="380" t="inlineStr">
        <is>
          <t>RT Urban Big</t>
        </is>
      </c>
      <c r="H7269" s="413" t="inlineStr">
        <is>
          <t>Other Urban</t>
        </is>
      </c>
    </row>
    <row r="7270" ht="15.75" customFormat="1" customHeight="1" s="41">
      <c r="B7270" s="416" t="inlineStr">
        <is>
          <t>S99900472</t>
        </is>
      </c>
      <c r="C7270" s="417" t="inlineStr">
        <is>
          <t>East Ayrshire 15</t>
        </is>
      </c>
      <c r="D7270" s="417" t="inlineStr">
        <is>
          <t>S12000008</t>
        </is>
      </c>
      <c r="E7270" s="417" t="inlineStr">
        <is>
          <t>East Ayrshire</t>
        </is>
      </c>
      <c r="F7270" s="417" t="inlineStr">
        <is>
          <t>Scotland</t>
        </is>
      </c>
      <c r="G7270" s="380" t="inlineStr">
        <is>
          <t>RT Urban Medium</t>
        </is>
      </c>
      <c r="H7270" s="413" t="inlineStr">
        <is>
          <t>Other Urban</t>
        </is>
      </c>
    </row>
    <row r="7271" ht="15.75" customFormat="1" customHeight="1" s="41">
      <c r="B7271" s="416" t="inlineStr">
        <is>
          <t>S99900473</t>
        </is>
      </c>
      <c r="C7271" s="417" t="inlineStr">
        <is>
          <t>East Ayrshire 16</t>
        </is>
      </c>
      <c r="D7271" s="417" t="inlineStr">
        <is>
          <t>S12000008</t>
        </is>
      </c>
      <c r="E7271" s="417" t="inlineStr">
        <is>
          <t>East Ayrshire</t>
        </is>
      </c>
      <c r="F7271" s="417" t="inlineStr">
        <is>
          <t>Scotland</t>
        </is>
      </c>
      <c r="G7271" s="380" t="inlineStr">
        <is>
          <t>RT Urban Medium</t>
        </is>
      </c>
      <c r="H7271" s="413" t="inlineStr">
        <is>
          <t>Other Urban</t>
        </is>
      </c>
    </row>
    <row r="7272" ht="15.75" customFormat="1" customHeight="1" s="41">
      <c r="B7272" s="416" t="inlineStr">
        <is>
          <t>S99900474</t>
        </is>
      </c>
      <c r="C7272" s="417" t="inlineStr">
        <is>
          <t>East Renfrewshire 8</t>
        </is>
      </c>
      <c r="D7272" s="417" t="inlineStr">
        <is>
          <t>S12000011</t>
        </is>
      </c>
      <c r="E7272" s="417" t="inlineStr">
        <is>
          <t>East Renfrewshire</t>
        </is>
      </c>
      <c r="F7272" s="417" t="inlineStr">
        <is>
          <t>Scotland</t>
        </is>
      </c>
      <c r="G7272" s="380" t="inlineStr">
        <is>
          <t>RT Outer Conurbation</t>
        </is>
      </c>
      <c r="H7272" s="413" t="inlineStr">
        <is>
          <t>Inner and Outer Conurbation</t>
        </is>
      </c>
    </row>
    <row r="7273" ht="15.75" customFormat="1" customHeight="1" s="41">
      <c r="B7273" s="416" t="inlineStr">
        <is>
          <t>S99900475</t>
        </is>
      </c>
      <c r="C7273" s="417" t="inlineStr">
        <is>
          <t>East Renfrewshire 9</t>
        </is>
      </c>
      <c r="D7273" s="417" t="inlineStr">
        <is>
          <t>S12000011</t>
        </is>
      </c>
      <c r="E7273" s="417" t="inlineStr">
        <is>
          <t>East Renfrewshire</t>
        </is>
      </c>
      <c r="F7273" s="417" t="inlineStr">
        <is>
          <t>Scotland</t>
        </is>
      </c>
      <c r="G7273" s="380" t="inlineStr">
        <is>
          <t>RT Outer Conurbation</t>
        </is>
      </c>
      <c r="H7273" s="413" t="inlineStr">
        <is>
          <t>Inner and Outer Conurbation</t>
        </is>
      </c>
    </row>
    <row r="7274" ht="15.75" customFormat="1" customHeight="1" s="41">
      <c r="B7274" s="416" t="inlineStr">
        <is>
          <t>S99900476</t>
        </is>
      </c>
      <c r="C7274" s="417" t="inlineStr">
        <is>
          <t>Inverclyde 7</t>
        </is>
      </c>
      <c r="D7274" s="417" t="inlineStr">
        <is>
          <t>S12000018</t>
        </is>
      </c>
      <c r="E7274" s="417" t="inlineStr">
        <is>
          <t>Inverclyde</t>
        </is>
      </c>
      <c r="F7274" s="417" t="inlineStr">
        <is>
          <t>Scotland</t>
        </is>
      </c>
      <c r="G7274" s="380" t="inlineStr">
        <is>
          <t>RT Urban Medium</t>
        </is>
      </c>
      <c r="H7274" s="413" t="inlineStr">
        <is>
          <t>Other Urban</t>
        </is>
      </c>
    </row>
    <row r="7275" ht="15.75" customFormat="1" customHeight="1" s="41">
      <c r="B7275" s="416" t="inlineStr">
        <is>
          <t>S99900477</t>
        </is>
      </c>
      <c r="C7275" s="417" t="inlineStr">
        <is>
          <t>Inverclyde 8</t>
        </is>
      </c>
      <c r="D7275" s="417" t="inlineStr">
        <is>
          <t>S12000018</t>
        </is>
      </c>
      <c r="E7275" s="417" t="inlineStr">
        <is>
          <t>Inverclyde</t>
        </is>
      </c>
      <c r="F7275" s="417" t="inlineStr">
        <is>
          <t>Scotland</t>
        </is>
      </c>
      <c r="G7275" s="380" t="inlineStr">
        <is>
          <t>RT Urban Medium</t>
        </is>
      </c>
      <c r="H7275" s="413" t="inlineStr">
        <is>
          <t>Other Urban</t>
        </is>
      </c>
    </row>
    <row r="7276" ht="15.75" customFormat="1" customHeight="1" s="41">
      <c r="B7276" s="416" t="inlineStr">
        <is>
          <t>S99900478</t>
        </is>
      </c>
      <c r="C7276" s="417" t="inlineStr">
        <is>
          <t>Aberdeenshire 23</t>
        </is>
      </c>
      <c r="D7276" s="417" t="inlineStr">
        <is>
          <t>S12000034</t>
        </is>
      </c>
      <c r="E7276" s="417" t="inlineStr">
        <is>
          <t>Aberdeenshire</t>
        </is>
      </c>
      <c r="F7276" s="417" t="inlineStr">
        <is>
          <t>Scotland</t>
        </is>
      </c>
      <c r="G7276" s="380" t="inlineStr">
        <is>
          <t>RT Rural</t>
        </is>
      </c>
      <c r="H7276" s="413" t="inlineStr">
        <is>
          <t>Rural</t>
        </is>
      </c>
    </row>
    <row r="7277" ht="15.75" customFormat="1" customHeight="1" s="41">
      <c r="B7277" s="416" t="inlineStr">
        <is>
          <t>S99900479</t>
        </is>
      </c>
      <c r="C7277" s="417" t="inlineStr">
        <is>
          <t>Aberdeenshire 24</t>
        </is>
      </c>
      <c r="D7277" s="417" t="inlineStr">
        <is>
          <t>S12000034</t>
        </is>
      </c>
      <c r="E7277" s="417" t="inlineStr">
        <is>
          <t>Aberdeenshire</t>
        </is>
      </c>
      <c r="F7277" s="417" t="inlineStr">
        <is>
          <t>Scotland</t>
        </is>
      </c>
      <c r="G7277" s="380" t="inlineStr">
        <is>
          <t>RT Rural</t>
        </is>
      </c>
      <c r="H7277" s="413" t="inlineStr">
        <is>
          <t>Rural</t>
        </is>
      </c>
    </row>
    <row r="7278" ht="15.75" customFormat="1" customHeight="1" s="41">
      <c r="B7278" s="416" t="inlineStr">
        <is>
          <t>S99900480</t>
        </is>
      </c>
      <c r="C7278" s="417" t="inlineStr">
        <is>
          <t>Renfrewshire 15</t>
        </is>
      </c>
      <c r="D7278" s="417" t="inlineStr">
        <is>
          <t>S12000038</t>
        </is>
      </c>
      <c r="E7278" s="417" t="inlineStr">
        <is>
          <t>Renfrewshire</t>
        </is>
      </c>
      <c r="F7278" s="417" t="inlineStr">
        <is>
          <t>Scotland</t>
        </is>
      </c>
      <c r="G7278" s="380" t="inlineStr">
        <is>
          <t>RT Outer Conurbation</t>
        </is>
      </c>
      <c r="H7278" s="413" t="inlineStr">
        <is>
          <t>Inner and Outer Conurbation</t>
        </is>
      </c>
    </row>
    <row r="7279" ht="15.75" customFormat="1" customHeight="1" s="41">
      <c r="B7279" s="416" t="inlineStr">
        <is>
          <t>S99900481</t>
        </is>
      </c>
      <c r="C7279" s="417" t="inlineStr">
        <is>
          <t>Renfrewshire 16</t>
        </is>
      </c>
      <c r="D7279" s="417" t="inlineStr">
        <is>
          <t>S12000038</t>
        </is>
      </c>
      <c r="E7279" s="417" t="inlineStr">
        <is>
          <t>Renfrewshire</t>
        </is>
      </c>
      <c r="F7279" s="417" t="inlineStr">
        <is>
          <t>Scotland</t>
        </is>
      </c>
      <c r="G7279" s="380" t="inlineStr">
        <is>
          <t>RT Outer Conurbation</t>
        </is>
      </c>
      <c r="H7279" s="413" t="inlineStr">
        <is>
          <t>Inner and Outer Conurbation</t>
        </is>
      </c>
    </row>
    <row r="7280" ht="15.75" customFormat="1" customHeight="1" s="41">
      <c r="B7280" s="416" t="inlineStr">
        <is>
          <t>S99900482</t>
        </is>
      </c>
      <c r="C7280" s="417" t="inlineStr">
        <is>
          <t>Falkirk 12</t>
        </is>
      </c>
      <c r="D7280" s="417" t="inlineStr">
        <is>
          <t>S12000014</t>
        </is>
      </c>
      <c r="E7280" s="417" t="inlineStr">
        <is>
          <t>Falkirk</t>
        </is>
      </c>
      <c r="F7280" s="417" t="inlineStr">
        <is>
          <t>Scotland</t>
        </is>
      </c>
      <c r="G7280" s="380" t="inlineStr">
        <is>
          <t>RT Urban Medium</t>
        </is>
      </c>
      <c r="H7280" s="413" t="inlineStr">
        <is>
          <t>Other Urban</t>
        </is>
      </c>
    </row>
    <row r="7281" ht="15.75" customFormat="1" customHeight="1" s="41">
      <c r="B7281" s="416" t="inlineStr">
        <is>
          <t>S99900483</t>
        </is>
      </c>
      <c r="C7281" s="417" t="inlineStr">
        <is>
          <t>Falkirk 13</t>
        </is>
      </c>
      <c r="D7281" s="417" t="inlineStr">
        <is>
          <t>S12000014</t>
        </is>
      </c>
      <c r="E7281" s="417" t="inlineStr">
        <is>
          <t>Falkirk</t>
        </is>
      </c>
      <c r="F7281" s="417" t="inlineStr">
        <is>
          <t>Scotland</t>
        </is>
      </c>
      <c r="G7281" s="380" t="inlineStr">
        <is>
          <t>RT Urban Medium</t>
        </is>
      </c>
      <c r="H7281" s="413" t="inlineStr">
        <is>
          <t>Other Urban</t>
        </is>
      </c>
    </row>
    <row r="7282" ht="15.75" customFormat="1" customHeight="1" s="41">
      <c r="B7282" s="416" t="inlineStr">
        <is>
          <t>S99900484</t>
        </is>
      </c>
      <c r="C7282" s="417" t="inlineStr">
        <is>
          <t>North Lanarkshire 30</t>
        </is>
      </c>
      <c r="D7282" s="417" t="inlineStr">
        <is>
          <t>S12000044</t>
        </is>
      </c>
      <c r="E7282" s="417" t="inlineStr">
        <is>
          <t>North Lanarkshire</t>
        </is>
      </c>
      <c r="F7282" s="417" t="inlineStr">
        <is>
          <t>Scotland</t>
        </is>
      </c>
      <c r="G7282" s="380" t="inlineStr">
        <is>
          <t>RT Outer Conurbation</t>
        </is>
      </c>
      <c r="H7282" s="413" t="inlineStr">
        <is>
          <t>Inner and Outer Conurbation</t>
        </is>
      </c>
    </row>
    <row r="7283" ht="15.75" customFormat="1" customHeight="1" s="41">
      <c r="B7283" s="416" t="inlineStr">
        <is>
          <t>S99900485</t>
        </is>
      </c>
      <c r="C7283" s="417" t="inlineStr">
        <is>
          <t>North Lanarkshire 31</t>
        </is>
      </c>
      <c r="D7283" s="417" t="inlineStr">
        <is>
          <t>S12000044</t>
        </is>
      </c>
      <c r="E7283" s="417" t="inlineStr">
        <is>
          <t>North Lanarkshire</t>
        </is>
      </c>
      <c r="F7283" s="417" t="inlineStr">
        <is>
          <t>Scotland</t>
        </is>
      </c>
      <c r="G7283" s="380" t="inlineStr">
        <is>
          <t>RT Outer Conurbation</t>
        </is>
      </c>
      <c r="H7283" s="413" t="inlineStr">
        <is>
          <t>Inner and Outer Conurbation</t>
        </is>
      </c>
    </row>
    <row r="7284" ht="15.75" customFormat="1" customHeight="1" s="41">
      <c r="B7284" s="416" t="inlineStr">
        <is>
          <t>S99900486</t>
        </is>
      </c>
      <c r="C7284" s="417" t="inlineStr">
        <is>
          <t>Stirling 6</t>
        </is>
      </c>
      <c r="D7284" s="417" t="inlineStr">
        <is>
          <t>S12000030</t>
        </is>
      </c>
      <c r="E7284" s="417" t="inlineStr">
        <is>
          <t>Stirling</t>
        </is>
      </c>
      <c r="F7284" s="417" t="inlineStr">
        <is>
          <t>Scotland</t>
        </is>
      </c>
      <c r="G7284" s="380" t="inlineStr">
        <is>
          <t>RT Rural</t>
        </is>
      </c>
      <c r="H7284" s="413" t="inlineStr">
        <is>
          <t>Rural</t>
        </is>
      </c>
    </row>
    <row r="7285" ht="15.75" customFormat="1" customHeight="1" s="41">
      <c r="B7285" s="416" t="inlineStr">
        <is>
          <t>S99900487</t>
        </is>
      </c>
      <c r="C7285" s="417" t="inlineStr">
        <is>
          <t>Stirling 7</t>
        </is>
      </c>
      <c r="D7285" s="417" t="inlineStr">
        <is>
          <t>S12000030</t>
        </is>
      </c>
      <c r="E7285" s="417" t="inlineStr">
        <is>
          <t>Stirling</t>
        </is>
      </c>
      <c r="F7285" s="417" t="inlineStr">
        <is>
          <t>Scotland</t>
        </is>
      </c>
      <c r="G7285" s="380" t="inlineStr">
        <is>
          <t>RT Rural</t>
        </is>
      </c>
      <c r="H7285" s="413" t="inlineStr">
        <is>
          <t>Rural</t>
        </is>
      </c>
    </row>
    <row r="7286" ht="15.75" customFormat="1" customHeight="1" s="41">
      <c r="B7286" s="416" t="inlineStr">
        <is>
          <t>S99900488</t>
        </is>
      </c>
      <c r="C7286" s="417" t="inlineStr">
        <is>
          <t>Aberdeenshire 25</t>
        </is>
      </c>
      <c r="D7286" s="417" t="inlineStr">
        <is>
          <t>S12000034</t>
        </is>
      </c>
      <c r="E7286" s="417" t="inlineStr">
        <is>
          <t>Aberdeenshire</t>
        </is>
      </c>
      <c r="F7286" s="417" t="inlineStr">
        <is>
          <t>Scotland</t>
        </is>
      </c>
      <c r="G7286" s="380" t="inlineStr">
        <is>
          <t>RT Rural</t>
        </is>
      </c>
      <c r="H7286" s="413" t="inlineStr">
        <is>
          <t>Rural</t>
        </is>
      </c>
    </row>
    <row r="7287" ht="15.75" customFormat="1" customHeight="1" s="41">
      <c r="B7287" s="416" t="inlineStr">
        <is>
          <t>S99900489</t>
        </is>
      </c>
      <c r="C7287" s="417" t="inlineStr">
        <is>
          <t>Aberdeenshire 26</t>
        </is>
      </c>
      <c r="D7287" s="417" t="inlineStr">
        <is>
          <t>S12000034</t>
        </is>
      </c>
      <c r="E7287" s="417" t="inlineStr">
        <is>
          <t>Aberdeenshire</t>
        </is>
      </c>
      <c r="F7287" s="417" t="inlineStr">
        <is>
          <t>Scotland</t>
        </is>
      </c>
      <c r="G7287" s="380" t="inlineStr">
        <is>
          <t>RT Rural</t>
        </is>
      </c>
      <c r="H7287" s="413" t="inlineStr">
        <is>
          <t>Rural</t>
        </is>
      </c>
    </row>
    <row r="7288" ht="15.75" customFormat="1" customHeight="1" s="41">
      <c r="B7288" s="416" t="inlineStr">
        <is>
          <t>S99900490</t>
        </is>
      </c>
      <c r="C7288" s="417" t="inlineStr">
        <is>
          <t>Stirling 8</t>
        </is>
      </c>
      <c r="D7288" s="417" t="inlineStr">
        <is>
          <t>S12000030</t>
        </is>
      </c>
      <c r="E7288" s="417" t="inlineStr">
        <is>
          <t>Stirling</t>
        </is>
      </c>
      <c r="F7288" s="417" t="inlineStr">
        <is>
          <t>Scotland</t>
        </is>
      </c>
      <c r="G7288" s="380" t="inlineStr">
        <is>
          <t>RT Urban Medium</t>
        </is>
      </c>
      <c r="H7288" s="413" t="inlineStr">
        <is>
          <t>Other Urban</t>
        </is>
      </c>
    </row>
    <row r="7289" ht="15.75" customFormat="1" customHeight="1" s="41">
      <c r="B7289" s="416" t="inlineStr">
        <is>
          <t>S99900491</t>
        </is>
      </c>
      <c r="C7289" s="417" t="inlineStr">
        <is>
          <t>Stirling 9</t>
        </is>
      </c>
      <c r="D7289" s="417" t="inlineStr">
        <is>
          <t>S12000030</t>
        </is>
      </c>
      <c r="E7289" s="417" t="inlineStr">
        <is>
          <t>Stirling</t>
        </is>
      </c>
      <c r="F7289" s="417" t="inlineStr">
        <is>
          <t>Scotland</t>
        </is>
      </c>
      <c r="G7289" s="380" t="inlineStr">
        <is>
          <t>RT Urban Medium</t>
        </is>
      </c>
      <c r="H7289" s="413" t="inlineStr">
        <is>
          <t>Other Urban</t>
        </is>
      </c>
    </row>
    <row r="7290" ht="15.75" customFormat="1" customHeight="1" s="41">
      <c r="B7290" s="416" t="inlineStr">
        <is>
          <t>S99900492</t>
        </is>
      </c>
      <c r="C7290" s="417" t="inlineStr">
        <is>
          <t>Scottish Borders 11</t>
        </is>
      </c>
      <c r="D7290" s="417" t="inlineStr">
        <is>
          <t>S12000026</t>
        </is>
      </c>
      <c r="E7290" s="417" t="inlineStr">
        <is>
          <t>Scottish Borders</t>
        </is>
      </c>
      <c r="F7290" s="417" t="inlineStr">
        <is>
          <t>Scotland</t>
        </is>
      </c>
      <c r="G7290" s="380" t="inlineStr">
        <is>
          <t>RT Rural</t>
        </is>
      </c>
      <c r="H7290" s="413" t="inlineStr">
        <is>
          <t>Rural</t>
        </is>
      </c>
    </row>
    <row r="7291" ht="15.75" customFormat="1" customHeight="1" s="41">
      <c r="B7291" s="416" t="inlineStr">
        <is>
          <t>S99900493</t>
        </is>
      </c>
      <c r="C7291" s="417" t="inlineStr">
        <is>
          <t>Scottish Borders 12</t>
        </is>
      </c>
      <c r="D7291" s="417" t="inlineStr">
        <is>
          <t>S12000026</t>
        </is>
      </c>
      <c r="E7291" s="417" t="inlineStr">
        <is>
          <t>Scottish Borders</t>
        </is>
      </c>
      <c r="F7291" s="417" t="inlineStr">
        <is>
          <t>Scotland</t>
        </is>
      </c>
      <c r="G7291" s="380" t="inlineStr">
        <is>
          <t>RT Rural</t>
        </is>
      </c>
      <c r="H7291" s="413" t="inlineStr">
        <is>
          <t>Rural</t>
        </is>
      </c>
    </row>
    <row r="7292" ht="15.75" customFormat="1" customHeight="1" s="41">
      <c r="B7292" s="416" t="inlineStr">
        <is>
          <t>S99900494</t>
        </is>
      </c>
      <c r="C7292" s="417" t="inlineStr">
        <is>
          <t>South Lanarkshire 27</t>
        </is>
      </c>
      <c r="D7292" s="417" t="inlineStr">
        <is>
          <t>S12000029</t>
        </is>
      </c>
      <c r="E7292" s="417" t="inlineStr">
        <is>
          <t>South Lanarkshire</t>
        </is>
      </c>
      <c r="F7292" s="417" t="inlineStr">
        <is>
          <t>Scotland</t>
        </is>
      </c>
      <c r="G7292" s="380" t="inlineStr">
        <is>
          <t>RT Urban Medium</t>
        </is>
      </c>
      <c r="H7292" s="413" t="inlineStr">
        <is>
          <t>Other Urban</t>
        </is>
      </c>
    </row>
    <row r="7293" ht="15.75" customFormat="1" customHeight="1" s="41">
      <c r="B7293" s="416" t="inlineStr">
        <is>
          <t>S99900495</t>
        </is>
      </c>
      <c r="C7293" s="417" t="inlineStr">
        <is>
          <t>South Lanarkshire 28</t>
        </is>
      </c>
      <c r="D7293" s="417" t="inlineStr">
        <is>
          <t>S12000029</t>
        </is>
      </c>
      <c r="E7293" s="417" t="inlineStr">
        <is>
          <t>South Lanarkshire</t>
        </is>
      </c>
      <c r="F7293" s="417" t="inlineStr">
        <is>
          <t>Scotland</t>
        </is>
      </c>
      <c r="G7293" s="380" t="inlineStr">
        <is>
          <t>RT Urban Medium</t>
        </is>
      </c>
      <c r="H7293" s="413" t="inlineStr">
        <is>
          <t>Other Urban</t>
        </is>
      </c>
    </row>
    <row r="7294" ht="15.75" customFormat="1" customHeight="1" s="41">
      <c r="B7294" s="416" t="inlineStr">
        <is>
          <t>S99900496</t>
        </is>
      </c>
      <c r="C7294" s="417" t="inlineStr">
        <is>
          <t>City of Edinburgh 40</t>
        </is>
      </c>
      <c r="D7294" s="417" t="inlineStr">
        <is>
          <t>S12000036</t>
        </is>
      </c>
      <c r="E7294" s="417" t="inlineStr">
        <is>
          <t>City of Edinburgh</t>
        </is>
      </c>
      <c r="F7294" s="417" t="inlineStr">
        <is>
          <t>Scotland</t>
        </is>
      </c>
      <c r="G7294" s="380" t="inlineStr">
        <is>
          <t>RT Urban Big</t>
        </is>
      </c>
      <c r="H7294" s="413" t="inlineStr">
        <is>
          <t>Other Urban</t>
        </is>
      </c>
    </row>
    <row r="7295" ht="15.75" customFormat="1" customHeight="1" s="41">
      <c r="B7295" s="416" t="inlineStr">
        <is>
          <t>S99900497</t>
        </is>
      </c>
      <c r="C7295" s="417" t="inlineStr">
        <is>
          <t>City of Edinburgh 41</t>
        </is>
      </c>
      <c r="D7295" s="417" t="inlineStr">
        <is>
          <t>S12000036</t>
        </is>
      </c>
      <c r="E7295" s="417" t="inlineStr">
        <is>
          <t>City of Edinburgh</t>
        </is>
      </c>
      <c r="F7295" s="417" t="inlineStr">
        <is>
          <t>Scotland</t>
        </is>
      </c>
      <c r="G7295" s="380" t="inlineStr">
        <is>
          <t>RT Urban Big</t>
        </is>
      </c>
      <c r="H7295" s="413" t="inlineStr">
        <is>
          <t>Other Urban</t>
        </is>
      </c>
    </row>
    <row r="7296" ht="15.75" customFormat="1" customHeight="1" s="41">
      <c r="B7296" s="416" t="inlineStr">
        <is>
          <t>S99900498</t>
        </is>
      </c>
      <c r="C7296" s="417" t="inlineStr">
        <is>
          <t>Comhairle nan Eilean Siar 2</t>
        </is>
      </c>
      <c r="D7296" s="417" t="inlineStr">
        <is>
          <t>S12000013</t>
        </is>
      </c>
      <c r="E7296" s="417" t="inlineStr">
        <is>
          <t>Comhairle nan Eilean Siar</t>
        </is>
      </c>
      <c r="F7296" s="417" t="inlineStr">
        <is>
          <t>Scotland</t>
        </is>
      </c>
      <c r="G7296" s="380" t="inlineStr">
        <is>
          <t>RT Rural</t>
        </is>
      </c>
      <c r="H7296" s="413" t="inlineStr">
        <is>
          <t>Rural</t>
        </is>
      </c>
    </row>
    <row r="7297" ht="15.75" customFormat="1" customHeight="1" s="41">
      <c r="B7297" s="416" t="inlineStr">
        <is>
          <t>S99900499</t>
        </is>
      </c>
      <c r="C7297" s="417" t="inlineStr">
        <is>
          <t>Comhairle nan Eilean Siar 3</t>
        </is>
      </c>
      <c r="D7297" s="417" t="inlineStr">
        <is>
          <t>S12000013</t>
        </is>
      </c>
      <c r="E7297" s="417" t="inlineStr">
        <is>
          <t>Comhairle nan Eilean Siar</t>
        </is>
      </c>
      <c r="F7297" s="417" t="inlineStr">
        <is>
          <t>Scotland</t>
        </is>
      </c>
      <c r="G7297" s="380" t="inlineStr">
        <is>
          <t>RT Rural</t>
        </is>
      </c>
      <c r="H7297" s="413" t="inlineStr">
        <is>
          <t>Rural</t>
        </is>
      </c>
    </row>
    <row r="7298" ht="15.75" customFormat="1" customHeight="1" s="41">
      <c r="B7298" s="416" t="inlineStr">
        <is>
          <t>W02000001</t>
        </is>
      </c>
      <c r="C7298" s="417" t="inlineStr">
        <is>
          <t>Isle of Anglesey 001</t>
        </is>
      </c>
      <c r="D7298" s="417" t="inlineStr">
        <is>
          <t>W06000001</t>
        </is>
      </c>
      <c r="E7298" s="417" t="inlineStr">
        <is>
          <t>Isle of Anglesey</t>
        </is>
      </c>
      <c r="F7298" s="417" t="inlineStr">
        <is>
          <t>Wales</t>
        </is>
      </c>
      <c r="G7298" s="380" t="inlineStr">
        <is>
          <t>RT Rural</t>
        </is>
      </c>
      <c r="H7298" s="413" t="inlineStr">
        <is>
          <t>Rural</t>
        </is>
      </c>
    </row>
    <row r="7299" ht="15.75" customFormat="1" customHeight="1" s="41">
      <c r="B7299" s="416" t="inlineStr">
        <is>
          <t>W02000002</t>
        </is>
      </c>
      <c r="C7299" s="417" t="inlineStr">
        <is>
          <t>Isle of Anglesey 002</t>
        </is>
      </c>
      <c r="D7299" s="417" t="inlineStr">
        <is>
          <t>W06000001</t>
        </is>
      </c>
      <c r="E7299" s="417" t="inlineStr">
        <is>
          <t>Isle of Anglesey</t>
        </is>
      </c>
      <c r="F7299" s="417" t="inlineStr">
        <is>
          <t>Wales</t>
        </is>
      </c>
      <c r="G7299" s="380" t="inlineStr">
        <is>
          <t>RT Rural</t>
        </is>
      </c>
      <c r="H7299" s="413" t="inlineStr">
        <is>
          <t>Rural</t>
        </is>
      </c>
    </row>
    <row r="7300" ht="15.75" customFormat="1" customHeight="1" s="41">
      <c r="B7300" s="416" t="inlineStr">
        <is>
          <t>W02000003</t>
        </is>
      </c>
      <c r="C7300" s="417" t="inlineStr">
        <is>
          <t>Isle of Anglesey 003</t>
        </is>
      </c>
      <c r="D7300" s="417" t="inlineStr">
        <is>
          <t>W06000001</t>
        </is>
      </c>
      <c r="E7300" s="417" t="inlineStr">
        <is>
          <t>Isle of Anglesey</t>
        </is>
      </c>
      <c r="F7300" s="417" t="inlineStr">
        <is>
          <t>Wales</t>
        </is>
      </c>
      <c r="G7300" s="380" t="inlineStr">
        <is>
          <t>RT Urban Small</t>
        </is>
      </c>
      <c r="H7300" s="413" t="inlineStr">
        <is>
          <t>Other Urban</t>
        </is>
      </c>
    </row>
    <row r="7301" ht="15.75" customFormat="1" customHeight="1" s="41">
      <c r="B7301" s="416" t="inlineStr">
        <is>
          <t>W02000004</t>
        </is>
      </c>
      <c r="C7301" s="417" t="inlineStr">
        <is>
          <t>Isle of Anglesey 004</t>
        </is>
      </c>
      <c r="D7301" s="417" t="inlineStr">
        <is>
          <t>W06000001</t>
        </is>
      </c>
      <c r="E7301" s="417" t="inlineStr">
        <is>
          <t>Isle of Anglesey</t>
        </is>
      </c>
      <c r="F7301" s="417" t="inlineStr">
        <is>
          <t>Wales</t>
        </is>
      </c>
      <c r="G7301" s="380" t="inlineStr">
        <is>
          <t>RT Rural</t>
        </is>
      </c>
      <c r="H7301" s="413" t="inlineStr">
        <is>
          <t>Rural</t>
        </is>
      </c>
    </row>
    <row r="7302" ht="15.75" customFormat="1" customHeight="1" s="41">
      <c r="B7302" s="416" t="inlineStr">
        <is>
          <t>W02000005</t>
        </is>
      </c>
      <c r="C7302" s="417" t="inlineStr">
        <is>
          <t>Isle of Anglesey 005</t>
        </is>
      </c>
      <c r="D7302" s="417" t="inlineStr">
        <is>
          <t>W06000001</t>
        </is>
      </c>
      <c r="E7302" s="417" t="inlineStr">
        <is>
          <t>Isle of Anglesey</t>
        </is>
      </c>
      <c r="F7302" s="417" t="inlineStr">
        <is>
          <t>Wales</t>
        </is>
      </c>
      <c r="G7302" s="380" t="inlineStr">
        <is>
          <t>RT Rural</t>
        </is>
      </c>
      <c r="H7302" s="413" t="inlineStr">
        <is>
          <t>Rural</t>
        </is>
      </c>
    </row>
    <row r="7303" ht="15.75" customFormat="1" customHeight="1" s="41">
      <c r="B7303" s="416" t="inlineStr">
        <is>
          <t>W02000006</t>
        </is>
      </c>
      <c r="C7303" s="417" t="inlineStr">
        <is>
          <t>Isle of Anglesey 006</t>
        </is>
      </c>
      <c r="D7303" s="417" t="inlineStr">
        <is>
          <t>W06000001</t>
        </is>
      </c>
      <c r="E7303" s="417" t="inlineStr">
        <is>
          <t>Isle of Anglesey</t>
        </is>
      </c>
      <c r="F7303" s="417" t="inlineStr">
        <is>
          <t>Wales</t>
        </is>
      </c>
      <c r="G7303" s="380" t="inlineStr">
        <is>
          <t>RT Rural</t>
        </is>
      </c>
      <c r="H7303" s="413" t="inlineStr">
        <is>
          <t>Rural</t>
        </is>
      </c>
    </row>
    <row r="7304" ht="15.75" customFormat="1" customHeight="1" s="41">
      <c r="B7304" s="416" t="inlineStr">
        <is>
          <t>W02000007</t>
        </is>
      </c>
      <c r="C7304" s="417" t="inlineStr">
        <is>
          <t>Isle of Anglesey 007</t>
        </is>
      </c>
      <c r="D7304" s="417" t="inlineStr">
        <is>
          <t>W06000001</t>
        </is>
      </c>
      <c r="E7304" s="417" t="inlineStr">
        <is>
          <t>Isle of Anglesey</t>
        </is>
      </c>
      <c r="F7304" s="417" t="inlineStr">
        <is>
          <t>Wales</t>
        </is>
      </c>
      <c r="G7304" s="380" t="inlineStr">
        <is>
          <t>RT Rural</t>
        </is>
      </c>
      <c r="H7304" s="413" t="inlineStr">
        <is>
          <t>Rural</t>
        </is>
      </c>
    </row>
    <row r="7305" ht="15.75" customFormat="1" customHeight="1" s="41">
      <c r="B7305" s="416" t="inlineStr">
        <is>
          <t>W02000008</t>
        </is>
      </c>
      <c r="C7305" s="417" t="inlineStr">
        <is>
          <t>Isle of Anglesey 008</t>
        </is>
      </c>
      <c r="D7305" s="417" t="inlineStr">
        <is>
          <t>W06000001</t>
        </is>
      </c>
      <c r="E7305" s="417" t="inlineStr">
        <is>
          <t>Isle of Anglesey</t>
        </is>
      </c>
      <c r="F7305" s="417" t="inlineStr">
        <is>
          <t>Wales</t>
        </is>
      </c>
      <c r="G7305" s="380" t="inlineStr">
        <is>
          <t>RT Rural</t>
        </is>
      </c>
      <c r="H7305" s="413" t="inlineStr">
        <is>
          <t>Rural</t>
        </is>
      </c>
    </row>
    <row r="7306" ht="15.75" customFormat="1" customHeight="1" s="41">
      <c r="B7306" s="416" t="inlineStr">
        <is>
          <t>W02000009</t>
        </is>
      </c>
      <c r="C7306" s="417" t="inlineStr">
        <is>
          <t>Isle of Anglesey 009</t>
        </is>
      </c>
      <c r="D7306" s="417" t="inlineStr">
        <is>
          <t>W06000001</t>
        </is>
      </c>
      <c r="E7306" s="417" t="inlineStr">
        <is>
          <t>Isle of Anglesey</t>
        </is>
      </c>
      <c r="F7306" s="417" t="inlineStr">
        <is>
          <t>Wales</t>
        </is>
      </c>
      <c r="G7306" s="380" t="inlineStr">
        <is>
          <t>RT Rural</t>
        </is>
      </c>
      <c r="H7306" s="413" t="inlineStr">
        <is>
          <t>Rural</t>
        </is>
      </c>
    </row>
    <row r="7307" ht="15.75" customFormat="1" customHeight="1" s="41">
      <c r="B7307" s="416" t="inlineStr">
        <is>
          <t>W02000010</t>
        </is>
      </c>
      <c r="C7307" s="417" t="inlineStr">
        <is>
          <t>Gwynedd 001</t>
        </is>
      </c>
      <c r="D7307" s="417" t="inlineStr">
        <is>
          <t>W06000002</t>
        </is>
      </c>
      <c r="E7307" s="417" t="inlineStr">
        <is>
          <t>Gwynedd</t>
        </is>
      </c>
      <c r="F7307" s="417" t="inlineStr">
        <is>
          <t>Wales</t>
        </is>
      </c>
      <c r="G7307" s="380" t="inlineStr">
        <is>
          <t>RT Urban Small</t>
        </is>
      </c>
      <c r="H7307" s="413" t="inlineStr">
        <is>
          <t>Other Urban</t>
        </is>
      </c>
    </row>
    <row r="7308" ht="15.75" customFormat="1" customHeight="1" s="41">
      <c r="B7308" s="416" t="inlineStr">
        <is>
          <t>W02000011</t>
        </is>
      </c>
      <c r="C7308" s="417" t="inlineStr">
        <is>
          <t>Gwynedd 002</t>
        </is>
      </c>
      <c r="D7308" s="417" t="inlineStr">
        <is>
          <t>W06000002</t>
        </is>
      </c>
      <c r="E7308" s="417" t="inlineStr">
        <is>
          <t>Gwynedd</t>
        </is>
      </c>
      <c r="F7308" s="417" t="inlineStr">
        <is>
          <t>Wales</t>
        </is>
      </c>
      <c r="G7308" s="380" t="inlineStr">
        <is>
          <t>RT Rural</t>
        </is>
      </c>
      <c r="H7308" s="413" t="inlineStr">
        <is>
          <t>Rural</t>
        </is>
      </c>
    </row>
    <row r="7309" ht="15.75" customFormat="1" customHeight="1" s="41">
      <c r="B7309" s="416" t="inlineStr">
        <is>
          <t>W02000012</t>
        </is>
      </c>
      <c r="C7309" s="417" t="inlineStr">
        <is>
          <t>Gwynedd 003</t>
        </is>
      </c>
      <c r="D7309" s="417" t="inlineStr">
        <is>
          <t>W06000002</t>
        </is>
      </c>
      <c r="E7309" s="417" t="inlineStr">
        <is>
          <t>Gwynedd</t>
        </is>
      </c>
      <c r="F7309" s="417" t="inlineStr">
        <is>
          <t>Wales</t>
        </is>
      </c>
      <c r="G7309" s="380" t="inlineStr">
        <is>
          <t>RT Rural</t>
        </is>
      </c>
      <c r="H7309" s="413" t="inlineStr">
        <is>
          <t>Rural</t>
        </is>
      </c>
    </row>
    <row r="7310" ht="15.75" customFormat="1" customHeight="1" s="41">
      <c r="B7310" s="416" t="inlineStr">
        <is>
          <t>W02000013</t>
        </is>
      </c>
      <c r="C7310" s="417" t="inlineStr">
        <is>
          <t>Gwynedd 004</t>
        </is>
      </c>
      <c r="D7310" s="417" t="inlineStr">
        <is>
          <t>W06000002</t>
        </is>
      </c>
      <c r="E7310" s="417" t="inlineStr">
        <is>
          <t>Gwynedd</t>
        </is>
      </c>
      <c r="F7310" s="417" t="inlineStr">
        <is>
          <t>Wales</t>
        </is>
      </c>
      <c r="G7310" s="380" t="inlineStr">
        <is>
          <t>RT Rural</t>
        </is>
      </c>
      <c r="H7310" s="413" t="inlineStr">
        <is>
          <t>Rural</t>
        </is>
      </c>
    </row>
    <row r="7311" ht="15.75" customFormat="1" customHeight="1" s="41">
      <c r="B7311" s="416" t="inlineStr">
        <is>
          <t>W02000014</t>
        </is>
      </c>
      <c r="C7311" s="417" t="inlineStr">
        <is>
          <t>Gwynedd 005</t>
        </is>
      </c>
      <c r="D7311" s="417" t="inlineStr">
        <is>
          <t>W06000002</t>
        </is>
      </c>
      <c r="E7311" s="417" t="inlineStr">
        <is>
          <t>Gwynedd</t>
        </is>
      </c>
      <c r="F7311" s="417" t="inlineStr">
        <is>
          <t>Wales</t>
        </is>
      </c>
      <c r="G7311" s="380" t="inlineStr">
        <is>
          <t>RT Rural</t>
        </is>
      </c>
      <c r="H7311" s="413" t="inlineStr">
        <is>
          <t>Rural</t>
        </is>
      </c>
    </row>
    <row r="7312" ht="15.75" customFormat="1" customHeight="1" s="41">
      <c r="B7312" s="416" t="inlineStr">
        <is>
          <t>W02000015</t>
        </is>
      </c>
      <c r="C7312" s="417" t="inlineStr">
        <is>
          <t>Gwynedd 006</t>
        </is>
      </c>
      <c r="D7312" s="417" t="inlineStr">
        <is>
          <t>W06000002</t>
        </is>
      </c>
      <c r="E7312" s="417" t="inlineStr">
        <is>
          <t>Gwynedd</t>
        </is>
      </c>
      <c r="F7312" s="417" t="inlineStr">
        <is>
          <t>Wales</t>
        </is>
      </c>
      <c r="G7312" s="380" t="inlineStr">
        <is>
          <t>RT Urban Small</t>
        </is>
      </c>
      <c r="H7312" s="413" t="inlineStr">
        <is>
          <t>Other Urban</t>
        </is>
      </c>
    </row>
    <row r="7313" ht="15.75" customFormat="1" customHeight="1" s="41">
      <c r="B7313" s="416" t="inlineStr">
        <is>
          <t>W02000016</t>
        </is>
      </c>
      <c r="C7313" s="417" t="inlineStr">
        <is>
          <t>Gwynedd 007</t>
        </is>
      </c>
      <c r="D7313" s="417" t="inlineStr">
        <is>
          <t>W06000002</t>
        </is>
      </c>
      <c r="E7313" s="417" t="inlineStr">
        <is>
          <t>Gwynedd</t>
        </is>
      </c>
      <c r="F7313" s="417" t="inlineStr">
        <is>
          <t>Wales</t>
        </is>
      </c>
      <c r="G7313" s="380" t="inlineStr">
        <is>
          <t>RT Rural</t>
        </is>
      </c>
      <c r="H7313" s="413" t="inlineStr">
        <is>
          <t>Rural</t>
        </is>
      </c>
    </row>
    <row r="7314" ht="15.75" customFormat="1" customHeight="1" s="41">
      <c r="B7314" s="416" t="inlineStr">
        <is>
          <t>W02000017</t>
        </is>
      </c>
      <c r="C7314" s="417" t="inlineStr">
        <is>
          <t>Gwynedd 008</t>
        </is>
      </c>
      <c r="D7314" s="417" t="inlineStr">
        <is>
          <t>W06000002</t>
        </is>
      </c>
      <c r="E7314" s="417" t="inlineStr">
        <is>
          <t>Gwynedd</t>
        </is>
      </c>
      <c r="F7314" s="417" t="inlineStr">
        <is>
          <t>Wales</t>
        </is>
      </c>
      <c r="G7314" s="380" t="inlineStr">
        <is>
          <t>RT Rural</t>
        </is>
      </c>
      <c r="H7314" s="413" t="inlineStr">
        <is>
          <t>Rural</t>
        </is>
      </c>
    </row>
    <row r="7315" ht="15.75" customFormat="1" customHeight="1" s="41">
      <c r="B7315" s="416" t="inlineStr">
        <is>
          <t>W02000018</t>
        </is>
      </c>
      <c r="C7315" s="417" t="inlineStr">
        <is>
          <t>Gwynedd 009</t>
        </is>
      </c>
      <c r="D7315" s="417" t="inlineStr">
        <is>
          <t>W06000002</t>
        </is>
      </c>
      <c r="E7315" s="417" t="inlineStr">
        <is>
          <t>Gwynedd</t>
        </is>
      </c>
      <c r="F7315" s="417" t="inlineStr">
        <is>
          <t>Wales</t>
        </is>
      </c>
      <c r="G7315" s="380" t="inlineStr">
        <is>
          <t>RT Rural</t>
        </is>
      </c>
      <c r="H7315" s="413" t="inlineStr">
        <is>
          <t>Rural</t>
        </is>
      </c>
    </row>
    <row r="7316" ht="15.75" customFormat="1" customHeight="1" s="41">
      <c r="B7316" s="416" t="inlineStr">
        <is>
          <t>W02000019</t>
        </is>
      </c>
      <c r="C7316" s="417" t="inlineStr">
        <is>
          <t>Gwynedd 010</t>
        </is>
      </c>
      <c r="D7316" s="417" t="inlineStr">
        <is>
          <t>W06000002</t>
        </is>
      </c>
      <c r="E7316" s="417" t="inlineStr">
        <is>
          <t>Gwynedd</t>
        </is>
      </c>
      <c r="F7316" s="417" t="inlineStr">
        <is>
          <t>Wales</t>
        </is>
      </c>
      <c r="G7316" s="380" t="inlineStr">
        <is>
          <t>RT Rural</t>
        </is>
      </c>
      <c r="H7316" s="413" t="inlineStr">
        <is>
          <t>Rural</t>
        </is>
      </c>
    </row>
    <row r="7317" ht="15.75" customFormat="1" customHeight="1" s="41">
      <c r="B7317" s="416" t="inlineStr">
        <is>
          <t>W02000020</t>
        </is>
      </c>
      <c r="C7317" s="417" t="inlineStr">
        <is>
          <t>Gwynedd 011</t>
        </is>
      </c>
      <c r="D7317" s="417" t="inlineStr">
        <is>
          <t>W06000002</t>
        </is>
      </c>
      <c r="E7317" s="417" t="inlineStr">
        <is>
          <t>Gwynedd</t>
        </is>
      </c>
      <c r="F7317" s="417" t="inlineStr">
        <is>
          <t>Wales</t>
        </is>
      </c>
      <c r="G7317" s="380" t="inlineStr">
        <is>
          <t>RT Rural</t>
        </is>
      </c>
      <c r="H7317" s="413" t="inlineStr">
        <is>
          <t>Rural</t>
        </is>
      </c>
    </row>
    <row r="7318" ht="15.75" customFormat="1" customHeight="1" s="41">
      <c r="B7318" s="416" t="inlineStr">
        <is>
          <t>W02000021</t>
        </is>
      </c>
      <c r="C7318" s="417" t="inlineStr">
        <is>
          <t>Gwynedd 012</t>
        </is>
      </c>
      <c r="D7318" s="417" t="inlineStr">
        <is>
          <t>W06000002</t>
        </is>
      </c>
      <c r="E7318" s="417" t="inlineStr">
        <is>
          <t>Gwynedd</t>
        </is>
      </c>
      <c r="F7318" s="417" t="inlineStr">
        <is>
          <t>Wales</t>
        </is>
      </c>
      <c r="G7318" s="380" t="inlineStr">
        <is>
          <t>RT Rural</t>
        </is>
      </c>
      <c r="H7318" s="413" t="inlineStr">
        <is>
          <t>Rural</t>
        </is>
      </c>
    </row>
    <row r="7319" ht="15.75" customFormat="1" customHeight="1" s="41">
      <c r="B7319" s="416" t="inlineStr">
        <is>
          <t>W02000022</t>
        </is>
      </c>
      <c r="C7319" s="417" t="inlineStr">
        <is>
          <t>Gwynedd 013</t>
        </is>
      </c>
      <c r="D7319" s="417" t="inlineStr">
        <is>
          <t>W06000002</t>
        </is>
      </c>
      <c r="E7319" s="417" t="inlineStr">
        <is>
          <t>Gwynedd</t>
        </is>
      </c>
      <c r="F7319" s="417" t="inlineStr">
        <is>
          <t>Wales</t>
        </is>
      </c>
      <c r="G7319" s="380" t="inlineStr">
        <is>
          <t>RT Rural</t>
        </is>
      </c>
      <c r="H7319" s="413" t="inlineStr">
        <is>
          <t>Rural</t>
        </is>
      </c>
    </row>
    <row r="7320" ht="15.75" customFormat="1" customHeight="1" s="41">
      <c r="B7320" s="416" t="inlineStr">
        <is>
          <t>W02000023</t>
        </is>
      </c>
      <c r="C7320" s="417" t="inlineStr">
        <is>
          <t>Gwynedd 014</t>
        </is>
      </c>
      <c r="D7320" s="417" t="inlineStr">
        <is>
          <t>W06000002</t>
        </is>
      </c>
      <c r="E7320" s="417" t="inlineStr">
        <is>
          <t>Gwynedd</t>
        </is>
      </c>
      <c r="F7320" s="417" t="inlineStr">
        <is>
          <t>Wales</t>
        </is>
      </c>
      <c r="G7320" s="380" t="inlineStr">
        <is>
          <t>RT Rural</t>
        </is>
      </c>
      <c r="H7320" s="413" t="inlineStr">
        <is>
          <t>Rural</t>
        </is>
      </c>
    </row>
    <row r="7321" ht="15.75" customFormat="1" customHeight="1" s="41">
      <c r="B7321" s="416" t="inlineStr">
        <is>
          <t>W02000024</t>
        </is>
      </c>
      <c r="C7321" s="417" t="inlineStr">
        <is>
          <t>Gwynedd 015</t>
        </is>
      </c>
      <c r="D7321" s="417" t="inlineStr">
        <is>
          <t>W06000002</t>
        </is>
      </c>
      <c r="E7321" s="417" t="inlineStr">
        <is>
          <t>Gwynedd</t>
        </is>
      </c>
      <c r="F7321" s="417" t="inlineStr">
        <is>
          <t>Wales</t>
        </is>
      </c>
      <c r="G7321" s="380" t="inlineStr">
        <is>
          <t>RT Rural</t>
        </is>
      </c>
      <c r="H7321" s="413" t="inlineStr">
        <is>
          <t>Rural</t>
        </is>
      </c>
    </row>
    <row r="7322" ht="15.75" customFormat="1" customHeight="1" s="41">
      <c r="B7322" s="416" t="inlineStr">
        <is>
          <t>W02000025</t>
        </is>
      </c>
      <c r="C7322" s="417" t="inlineStr">
        <is>
          <t>Gwynedd 016</t>
        </is>
      </c>
      <c r="D7322" s="417" t="inlineStr">
        <is>
          <t>W06000002</t>
        </is>
      </c>
      <c r="E7322" s="417" t="inlineStr">
        <is>
          <t>Gwynedd</t>
        </is>
      </c>
      <c r="F7322" s="417" t="inlineStr">
        <is>
          <t>Wales</t>
        </is>
      </c>
      <c r="G7322" s="380" t="inlineStr">
        <is>
          <t>RT Rural</t>
        </is>
      </c>
      <c r="H7322" s="413" t="inlineStr">
        <is>
          <t>Rural</t>
        </is>
      </c>
    </row>
    <row r="7323" ht="15.75" customFormat="1" customHeight="1" s="41">
      <c r="B7323" s="416" t="inlineStr">
        <is>
          <t>W02000026</t>
        </is>
      </c>
      <c r="C7323" s="417" t="inlineStr">
        <is>
          <t>Gwynedd 017</t>
        </is>
      </c>
      <c r="D7323" s="417" t="inlineStr">
        <is>
          <t>W06000002</t>
        </is>
      </c>
      <c r="E7323" s="417" t="inlineStr">
        <is>
          <t>Gwynedd</t>
        </is>
      </c>
      <c r="F7323" s="417" t="inlineStr">
        <is>
          <t>Wales</t>
        </is>
      </c>
      <c r="G7323" s="380" t="inlineStr">
        <is>
          <t>RT Rural</t>
        </is>
      </c>
      <c r="H7323" s="413" t="inlineStr">
        <is>
          <t>Rural</t>
        </is>
      </c>
    </row>
    <row r="7324" ht="15.75" customFormat="1" customHeight="1" s="41">
      <c r="B7324" s="416" t="inlineStr">
        <is>
          <t>W02000027</t>
        </is>
      </c>
      <c r="C7324" s="417" t="inlineStr">
        <is>
          <t>Conwy 001</t>
        </is>
      </c>
      <c r="D7324" s="417" t="inlineStr">
        <is>
          <t>W06000003</t>
        </is>
      </c>
      <c r="E7324" s="417" t="inlineStr">
        <is>
          <t>Conwy</t>
        </is>
      </c>
      <c r="F7324" s="417" t="inlineStr">
        <is>
          <t>Wales</t>
        </is>
      </c>
      <c r="G7324" s="380" t="inlineStr">
        <is>
          <t>RT Rural</t>
        </is>
      </c>
      <c r="H7324" s="413" t="inlineStr">
        <is>
          <t>Rural</t>
        </is>
      </c>
    </row>
    <row r="7325" ht="15.75" customFormat="1" customHeight="1" s="41">
      <c r="B7325" s="416" t="inlineStr">
        <is>
          <t>W02000028</t>
        </is>
      </c>
      <c r="C7325" s="417" t="inlineStr">
        <is>
          <t>Conwy 002</t>
        </is>
      </c>
      <c r="D7325" s="417" t="inlineStr">
        <is>
          <t>W06000003</t>
        </is>
      </c>
      <c r="E7325" s="417" t="inlineStr">
        <is>
          <t>Conwy</t>
        </is>
      </c>
      <c r="F7325" s="417" t="inlineStr">
        <is>
          <t>Wales</t>
        </is>
      </c>
      <c r="G7325" s="380" t="inlineStr">
        <is>
          <t>RT Rural</t>
        </is>
      </c>
      <c r="H7325" s="413" t="inlineStr">
        <is>
          <t>Rural</t>
        </is>
      </c>
    </row>
    <row r="7326" ht="15.75" customFormat="1" customHeight="1" s="41">
      <c r="B7326" s="416" t="inlineStr">
        <is>
          <t>W02000029</t>
        </is>
      </c>
      <c r="C7326" s="417" t="inlineStr">
        <is>
          <t>Conwy 003</t>
        </is>
      </c>
      <c r="D7326" s="417" t="inlineStr">
        <is>
          <t>W06000003</t>
        </is>
      </c>
      <c r="E7326" s="417" t="inlineStr">
        <is>
          <t>Conwy</t>
        </is>
      </c>
      <c r="F7326" s="417" t="inlineStr">
        <is>
          <t>Wales</t>
        </is>
      </c>
      <c r="G7326" s="380" t="inlineStr">
        <is>
          <t>RT Rural</t>
        </is>
      </c>
      <c r="H7326" s="413" t="inlineStr">
        <is>
          <t>Rural</t>
        </is>
      </c>
    </row>
    <row r="7327" ht="15.75" customFormat="1" customHeight="1" s="41">
      <c r="B7327" s="416" t="inlineStr">
        <is>
          <t>W02000030</t>
        </is>
      </c>
      <c r="C7327" s="417" t="inlineStr">
        <is>
          <t>Conwy 004</t>
        </is>
      </c>
      <c r="D7327" s="417" t="inlineStr">
        <is>
          <t>W06000003</t>
        </is>
      </c>
      <c r="E7327" s="417" t="inlineStr">
        <is>
          <t>Conwy</t>
        </is>
      </c>
      <c r="F7327" s="417" t="inlineStr">
        <is>
          <t>Wales</t>
        </is>
      </c>
      <c r="G7327" s="380" t="inlineStr">
        <is>
          <t>RT Urban Medium</t>
        </is>
      </c>
      <c r="H7327" s="413" t="inlineStr">
        <is>
          <t>Other Urban</t>
        </is>
      </c>
    </row>
    <row r="7328" ht="15.75" customFormat="1" customHeight="1" s="41">
      <c r="B7328" s="416" t="inlineStr">
        <is>
          <t>W02000031</t>
        </is>
      </c>
      <c r="C7328" s="417" t="inlineStr">
        <is>
          <t>Conwy 005</t>
        </is>
      </c>
      <c r="D7328" s="417" t="inlineStr">
        <is>
          <t>W06000003</t>
        </is>
      </c>
      <c r="E7328" s="417" t="inlineStr">
        <is>
          <t>Conwy</t>
        </is>
      </c>
      <c r="F7328" s="417" t="inlineStr">
        <is>
          <t>Wales</t>
        </is>
      </c>
      <c r="G7328" s="380" t="inlineStr">
        <is>
          <t>RT Urban Medium</t>
        </is>
      </c>
      <c r="H7328" s="413" t="inlineStr">
        <is>
          <t>Other Urban</t>
        </is>
      </c>
    </row>
    <row r="7329" ht="15.75" customFormat="1" customHeight="1" s="41">
      <c r="B7329" s="416" t="inlineStr">
        <is>
          <t>W02000032</t>
        </is>
      </c>
      <c r="C7329" s="417" t="inlineStr">
        <is>
          <t>Conwy 006</t>
        </is>
      </c>
      <c r="D7329" s="417" t="inlineStr">
        <is>
          <t>W06000003</t>
        </is>
      </c>
      <c r="E7329" s="417" t="inlineStr">
        <is>
          <t>Conwy</t>
        </is>
      </c>
      <c r="F7329" s="417" t="inlineStr">
        <is>
          <t>Wales</t>
        </is>
      </c>
      <c r="G7329" s="380" t="inlineStr">
        <is>
          <t>RT Rural</t>
        </is>
      </c>
      <c r="H7329" s="413" t="inlineStr">
        <is>
          <t>Rural</t>
        </is>
      </c>
    </row>
    <row r="7330" ht="15.75" customFormat="1" customHeight="1" s="41">
      <c r="B7330" s="416" t="inlineStr">
        <is>
          <t>W02000033</t>
        </is>
      </c>
      <c r="C7330" s="417" t="inlineStr">
        <is>
          <t>Conwy 007</t>
        </is>
      </c>
      <c r="D7330" s="417" t="inlineStr">
        <is>
          <t>W06000003</t>
        </is>
      </c>
      <c r="E7330" s="417" t="inlineStr">
        <is>
          <t>Conwy</t>
        </is>
      </c>
      <c r="F7330" s="417" t="inlineStr">
        <is>
          <t>Wales</t>
        </is>
      </c>
      <c r="G7330" s="380" t="inlineStr">
        <is>
          <t>RT Urban Medium</t>
        </is>
      </c>
      <c r="H7330" s="413" t="inlineStr">
        <is>
          <t>Other Urban</t>
        </is>
      </c>
    </row>
    <row r="7331" ht="15.75" customFormat="1" customHeight="1" s="41">
      <c r="B7331" s="416" t="inlineStr">
        <is>
          <t>W02000034</t>
        </is>
      </c>
      <c r="C7331" s="417" t="inlineStr">
        <is>
          <t>Conwy 008</t>
        </is>
      </c>
      <c r="D7331" s="417" t="inlineStr">
        <is>
          <t>W06000003</t>
        </is>
      </c>
      <c r="E7331" s="417" t="inlineStr">
        <is>
          <t>Conwy</t>
        </is>
      </c>
      <c r="F7331" s="417" t="inlineStr">
        <is>
          <t>Wales</t>
        </is>
      </c>
      <c r="G7331" s="380" t="inlineStr">
        <is>
          <t>RT Urban Medium</t>
        </is>
      </c>
      <c r="H7331" s="413" t="inlineStr">
        <is>
          <t>Other Urban</t>
        </is>
      </c>
    </row>
    <row r="7332" ht="15.75" customFormat="1" customHeight="1" s="41">
      <c r="B7332" s="416" t="inlineStr">
        <is>
          <t>W02000035</t>
        </is>
      </c>
      <c r="C7332" s="417" t="inlineStr">
        <is>
          <t>Conwy 009</t>
        </is>
      </c>
      <c r="D7332" s="417" t="inlineStr">
        <is>
          <t>W06000003</t>
        </is>
      </c>
      <c r="E7332" s="417" t="inlineStr">
        <is>
          <t>Conwy</t>
        </is>
      </c>
      <c r="F7332" s="417" t="inlineStr">
        <is>
          <t>Wales</t>
        </is>
      </c>
      <c r="G7332" s="380" t="inlineStr">
        <is>
          <t>RT Urban Medium</t>
        </is>
      </c>
      <c r="H7332" s="413" t="inlineStr">
        <is>
          <t>Other Urban</t>
        </is>
      </c>
    </row>
    <row r="7333" ht="15.75" customFormat="1" customHeight="1" s="41">
      <c r="B7333" s="416" t="inlineStr">
        <is>
          <t>W02000036</t>
        </is>
      </c>
      <c r="C7333" s="417" t="inlineStr">
        <is>
          <t>Conwy 010</t>
        </is>
      </c>
      <c r="D7333" s="417" t="inlineStr">
        <is>
          <t>W06000003</t>
        </is>
      </c>
      <c r="E7333" s="417" t="inlineStr">
        <is>
          <t>Conwy</t>
        </is>
      </c>
      <c r="F7333" s="417" t="inlineStr">
        <is>
          <t>Wales</t>
        </is>
      </c>
      <c r="G7333" s="380" t="inlineStr">
        <is>
          <t>RT Urban Medium</t>
        </is>
      </c>
      <c r="H7333" s="413" t="inlineStr">
        <is>
          <t>Other Urban</t>
        </is>
      </c>
    </row>
    <row r="7334" ht="15.75" customFormat="1" customHeight="1" s="41">
      <c r="B7334" s="416" t="inlineStr">
        <is>
          <t>W02000037</t>
        </is>
      </c>
      <c r="C7334" s="417" t="inlineStr">
        <is>
          <t>Conwy 011</t>
        </is>
      </c>
      <c r="D7334" s="417" t="inlineStr">
        <is>
          <t>W06000003</t>
        </is>
      </c>
      <c r="E7334" s="417" t="inlineStr">
        <is>
          <t>Conwy</t>
        </is>
      </c>
      <c r="F7334" s="417" t="inlineStr">
        <is>
          <t>Wales</t>
        </is>
      </c>
      <c r="G7334" s="380" t="inlineStr">
        <is>
          <t>RT Rural</t>
        </is>
      </c>
      <c r="H7334" s="413" t="inlineStr">
        <is>
          <t>Rural</t>
        </is>
      </c>
    </row>
    <row r="7335" ht="15.75" customFormat="1" customHeight="1" s="41">
      <c r="B7335" s="416" t="inlineStr">
        <is>
          <t>W02000038</t>
        </is>
      </c>
      <c r="C7335" s="417" t="inlineStr">
        <is>
          <t>Conwy 012</t>
        </is>
      </c>
      <c r="D7335" s="417" t="inlineStr">
        <is>
          <t>W06000003</t>
        </is>
      </c>
      <c r="E7335" s="417" t="inlineStr">
        <is>
          <t>Conwy</t>
        </is>
      </c>
      <c r="F7335" s="417" t="inlineStr">
        <is>
          <t>Wales</t>
        </is>
      </c>
      <c r="G7335" s="380" t="inlineStr">
        <is>
          <t>RT Rural</t>
        </is>
      </c>
      <c r="H7335" s="413" t="inlineStr">
        <is>
          <t>Rural</t>
        </is>
      </c>
    </row>
    <row r="7336" ht="15.75" customFormat="1" customHeight="1" s="41">
      <c r="B7336" s="416" t="inlineStr">
        <is>
          <t>W02000039</t>
        </is>
      </c>
      <c r="C7336" s="417" t="inlineStr">
        <is>
          <t>Conwy 013</t>
        </is>
      </c>
      <c r="D7336" s="417" t="inlineStr">
        <is>
          <t>W06000003</t>
        </is>
      </c>
      <c r="E7336" s="417" t="inlineStr">
        <is>
          <t>Conwy</t>
        </is>
      </c>
      <c r="F7336" s="417" t="inlineStr">
        <is>
          <t>Wales</t>
        </is>
      </c>
      <c r="G7336" s="380" t="inlineStr">
        <is>
          <t>RT Rural</t>
        </is>
      </c>
      <c r="H7336" s="413" t="inlineStr">
        <is>
          <t>Rural</t>
        </is>
      </c>
    </row>
    <row r="7337" ht="15.75" customFormat="1" customHeight="1" s="41">
      <c r="B7337" s="416" t="inlineStr">
        <is>
          <t>W02000040</t>
        </is>
      </c>
      <c r="C7337" s="417" t="inlineStr">
        <is>
          <t>Conwy 014</t>
        </is>
      </c>
      <c r="D7337" s="417" t="inlineStr">
        <is>
          <t>W06000003</t>
        </is>
      </c>
      <c r="E7337" s="417" t="inlineStr">
        <is>
          <t>Conwy</t>
        </is>
      </c>
      <c r="F7337" s="417" t="inlineStr">
        <is>
          <t>Wales</t>
        </is>
      </c>
      <c r="G7337" s="380" t="inlineStr">
        <is>
          <t>RT Rural</t>
        </is>
      </c>
      <c r="H7337" s="413" t="inlineStr">
        <is>
          <t>Rural</t>
        </is>
      </c>
    </row>
    <row r="7338" ht="15.75" customFormat="1" customHeight="1" s="41">
      <c r="B7338" s="416" t="inlineStr">
        <is>
          <t>W02000041</t>
        </is>
      </c>
      <c r="C7338" s="417" t="inlineStr">
        <is>
          <t>Conwy 015</t>
        </is>
      </c>
      <c r="D7338" s="417" t="inlineStr">
        <is>
          <t>W06000003</t>
        </is>
      </c>
      <c r="E7338" s="417" t="inlineStr">
        <is>
          <t>Conwy</t>
        </is>
      </c>
      <c r="F7338" s="417" t="inlineStr">
        <is>
          <t>Wales</t>
        </is>
      </c>
      <c r="G7338" s="380" t="inlineStr">
        <is>
          <t>RT Rural</t>
        </is>
      </c>
      <c r="H7338" s="413" t="inlineStr">
        <is>
          <t>Rural</t>
        </is>
      </c>
    </row>
    <row r="7339" ht="15.75" customFormat="1" customHeight="1" s="41">
      <c r="B7339" s="416" t="inlineStr">
        <is>
          <t>W02000042</t>
        </is>
      </c>
      <c r="C7339" s="417" t="inlineStr">
        <is>
          <t>Denbighshire 001</t>
        </is>
      </c>
      <c r="D7339" s="417" t="inlineStr">
        <is>
          <t>W06000004</t>
        </is>
      </c>
      <c r="E7339" s="417" t="inlineStr">
        <is>
          <t>Denbighshire</t>
        </is>
      </c>
      <c r="F7339" s="417" t="inlineStr">
        <is>
          <t>Wales</t>
        </is>
      </c>
      <c r="G7339" s="380" t="inlineStr">
        <is>
          <t>RT Urban Medium</t>
        </is>
      </c>
      <c r="H7339" s="413" t="inlineStr">
        <is>
          <t>Other Urban</t>
        </is>
      </c>
    </row>
    <row r="7340" ht="15.75" customFormat="1" customHeight="1" s="41">
      <c r="B7340" s="416" t="inlineStr">
        <is>
          <t>W02000043</t>
        </is>
      </c>
      <c r="C7340" s="417" t="inlineStr">
        <is>
          <t>Denbighshire 002</t>
        </is>
      </c>
      <c r="D7340" s="417" t="inlineStr">
        <is>
          <t>W06000004</t>
        </is>
      </c>
      <c r="E7340" s="417" t="inlineStr">
        <is>
          <t>Denbighshire</t>
        </is>
      </c>
      <c r="F7340" s="417" t="inlineStr">
        <is>
          <t>Wales</t>
        </is>
      </c>
      <c r="G7340" s="380" t="inlineStr">
        <is>
          <t>RT Urban Medium</t>
        </is>
      </c>
      <c r="H7340" s="413" t="inlineStr">
        <is>
          <t>Other Urban</t>
        </is>
      </c>
    </row>
    <row r="7341" ht="15.75" customFormat="1" customHeight="1" s="41">
      <c r="B7341" s="416" t="inlineStr">
        <is>
          <t>W02000044</t>
        </is>
      </c>
      <c r="C7341" s="417" t="inlineStr">
        <is>
          <t>Denbighshire 003</t>
        </is>
      </c>
      <c r="D7341" s="417" t="inlineStr">
        <is>
          <t>W06000004</t>
        </is>
      </c>
      <c r="E7341" s="417" t="inlineStr">
        <is>
          <t>Denbighshire</t>
        </is>
      </c>
      <c r="F7341" s="417" t="inlineStr">
        <is>
          <t>Wales</t>
        </is>
      </c>
      <c r="G7341" s="380" t="inlineStr">
        <is>
          <t>RT Urban Medium</t>
        </is>
      </c>
      <c r="H7341" s="413" t="inlineStr">
        <is>
          <t>Other Urban</t>
        </is>
      </c>
    </row>
    <row r="7342" ht="15.75" customFormat="1" customHeight="1" s="41">
      <c r="B7342" s="416" t="inlineStr">
        <is>
          <t>W02000045</t>
        </is>
      </c>
      <c r="C7342" s="417" t="inlineStr">
        <is>
          <t>Denbighshire 004</t>
        </is>
      </c>
      <c r="D7342" s="417" t="inlineStr">
        <is>
          <t>W06000004</t>
        </is>
      </c>
      <c r="E7342" s="417" t="inlineStr">
        <is>
          <t>Denbighshire</t>
        </is>
      </c>
      <c r="F7342" s="417" t="inlineStr">
        <is>
          <t>Wales</t>
        </is>
      </c>
      <c r="G7342" s="380" t="inlineStr">
        <is>
          <t>RT Urban Medium</t>
        </is>
      </c>
      <c r="H7342" s="413" t="inlineStr">
        <is>
          <t>Other Urban</t>
        </is>
      </c>
    </row>
    <row r="7343" ht="15.75" customFormat="1" customHeight="1" s="41">
      <c r="B7343" s="416" t="inlineStr">
        <is>
          <t>W02000047</t>
        </is>
      </c>
      <c r="C7343" s="417" t="inlineStr">
        <is>
          <t>Denbighshire 006</t>
        </is>
      </c>
      <c r="D7343" s="417" t="inlineStr">
        <is>
          <t>W06000004</t>
        </is>
      </c>
      <c r="E7343" s="417" t="inlineStr">
        <is>
          <t>Denbighshire</t>
        </is>
      </c>
      <c r="F7343" s="417" t="inlineStr">
        <is>
          <t>Wales</t>
        </is>
      </c>
      <c r="G7343" s="380" t="inlineStr">
        <is>
          <t>RT Urban Medium</t>
        </is>
      </c>
      <c r="H7343" s="413" t="inlineStr">
        <is>
          <t>Other Urban</t>
        </is>
      </c>
    </row>
    <row r="7344" ht="15.75" customFormat="1" customHeight="1" s="41">
      <c r="B7344" s="416" t="inlineStr">
        <is>
          <t>W02000049</t>
        </is>
      </c>
      <c r="C7344" s="417" t="inlineStr">
        <is>
          <t>Denbighshire 008</t>
        </is>
      </c>
      <c r="D7344" s="417" t="inlineStr">
        <is>
          <t>W06000004</t>
        </is>
      </c>
      <c r="E7344" s="417" t="inlineStr">
        <is>
          <t>Denbighshire</t>
        </is>
      </c>
      <c r="F7344" s="417" t="inlineStr">
        <is>
          <t>Wales</t>
        </is>
      </c>
      <c r="G7344" s="380" t="inlineStr">
        <is>
          <t>RT Rural</t>
        </is>
      </c>
      <c r="H7344" s="413" t="inlineStr">
        <is>
          <t>Rural</t>
        </is>
      </c>
    </row>
    <row r="7345" ht="15.75" customFormat="1" customHeight="1" s="41">
      <c r="B7345" s="416" t="inlineStr">
        <is>
          <t>W02000050</t>
        </is>
      </c>
      <c r="C7345" s="417" t="inlineStr">
        <is>
          <t>Denbighshire 009</t>
        </is>
      </c>
      <c r="D7345" s="417" t="inlineStr">
        <is>
          <t>W06000004</t>
        </is>
      </c>
      <c r="E7345" s="417" t="inlineStr">
        <is>
          <t>Denbighshire</t>
        </is>
      </c>
      <c r="F7345" s="417" t="inlineStr">
        <is>
          <t>Wales</t>
        </is>
      </c>
      <c r="G7345" s="380" t="inlineStr">
        <is>
          <t>RT Rural</t>
        </is>
      </c>
      <c r="H7345" s="413" t="inlineStr">
        <is>
          <t>Rural</t>
        </is>
      </c>
    </row>
    <row r="7346" ht="15.75" customFormat="1" customHeight="1" s="41">
      <c r="B7346" s="416" t="inlineStr">
        <is>
          <t>W02000051</t>
        </is>
      </c>
      <c r="C7346" s="417" t="inlineStr">
        <is>
          <t>Denbighshire 010</t>
        </is>
      </c>
      <c r="D7346" s="417" t="inlineStr">
        <is>
          <t>W06000004</t>
        </is>
      </c>
      <c r="E7346" s="417" t="inlineStr">
        <is>
          <t>Denbighshire</t>
        </is>
      </c>
      <c r="F7346" s="417" t="inlineStr">
        <is>
          <t>Wales</t>
        </is>
      </c>
      <c r="G7346" s="380" t="inlineStr">
        <is>
          <t>RT Rural</t>
        </is>
      </c>
      <c r="H7346" s="413" t="inlineStr">
        <is>
          <t>Rural</t>
        </is>
      </c>
    </row>
    <row r="7347" ht="15.75" customFormat="1" customHeight="1" s="41">
      <c r="B7347" s="416" t="inlineStr">
        <is>
          <t>W02000052</t>
        </is>
      </c>
      <c r="C7347" s="417" t="inlineStr">
        <is>
          <t>Denbighshire 011</t>
        </is>
      </c>
      <c r="D7347" s="417" t="inlineStr">
        <is>
          <t>W06000004</t>
        </is>
      </c>
      <c r="E7347" s="417" t="inlineStr">
        <is>
          <t>Denbighshire</t>
        </is>
      </c>
      <c r="F7347" s="417" t="inlineStr">
        <is>
          <t>Wales</t>
        </is>
      </c>
      <c r="G7347" s="380" t="inlineStr">
        <is>
          <t>RT Rural</t>
        </is>
      </c>
      <c r="H7347" s="413" t="inlineStr">
        <is>
          <t>Rural</t>
        </is>
      </c>
    </row>
    <row r="7348" ht="15.75" customFormat="1" customHeight="1" s="41">
      <c r="B7348" s="416" t="inlineStr">
        <is>
          <t>W02000053</t>
        </is>
      </c>
      <c r="C7348" s="417" t="inlineStr">
        <is>
          <t>Denbighshire 012</t>
        </is>
      </c>
      <c r="D7348" s="417" t="inlineStr">
        <is>
          <t>W06000004</t>
        </is>
      </c>
      <c r="E7348" s="417" t="inlineStr">
        <is>
          <t>Denbighshire</t>
        </is>
      </c>
      <c r="F7348" s="417" t="inlineStr">
        <is>
          <t>Wales</t>
        </is>
      </c>
      <c r="G7348" s="380" t="inlineStr">
        <is>
          <t>RT Rural</t>
        </is>
      </c>
      <c r="H7348" s="413" t="inlineStr">
        <is>
          <t>Rural</t>
        </is>
      </c>
    </row>
    <row r="7349" ht="15.75" customFormat="1" customHeight="1" s="41">
      <c r="B7349" s="416" t="inlineStr">
        <is>
          <t>W02000054</t>
        </is>
      </c>
      <c r="C7349" s="417" t="inlineStr">
        <is>
          <t>Denbighshire 013</t>
        </is>
      </c>
      <c r="D7349" s="417" t="inlineStr">
        <is>
          <t>W06000004</t>
        </is>
      </c>
      <c r="E7349" s="417" t="inlineStr">
        <is>
          <t>Denbighshire</t>
        </is>
      </c>
      <c r="F7349" s="417" t="inlineStr">
        <is>
          <t>Wales</t>
        </is>
      </c>
      <c r="G7349" s="380" t="inlineStr">
        <is>
          <t>RT Rural</t>
        </is>
      </c>
      <c r="H7349" s="413" t="inlineStr">
        <is>
          <t>Rural</t>
        </is>
      </c>
    </row>
    <row r="7350" ht="15.75" customFormat="1" customHeight="1" s="41">
      <c r="B7350" s="416" t="inlineStr">
        <is>
          <t>W02000055</t>
        </is>
      </c>
      <c r="C7350" s="417" t="inlineStr">
        <is>
          <t>Denbighshire 014</t>
        </is>
      </c>
      <c r="D7350" s="417" t="inlineStr">
        <is>
          <t>W06000004</t>
        </is>
      </c>
      <c r="E7350" s="417" t="inlineStr">
        <is>
          <t>Denbighshire</t>
        </is>
      </c>
      <c r="F7350" s="417" t="inlineStr">
        <is>
          <t>Wales</t>
        </is>
      </c>
      <c r="G7350" s="380" t="inlineStr">
        <is>
          <t>RT Rural</t>
        </is>
      </c>
      <c r="H7350" s="413" t="inlineStr">
        <is>
          <t>Rural</t>
        </is>
      </c>
    </row>
    <row r="7351" ht="15.75" customFormat="1" customHeight="1" s="41">
      <c r="B7351" s="416" t="inlineStr">
        <is>
          <t>W02000056</t>
        </is>
      </c>
      <c r="C7351" s="417" t="inlineStr">
        <is>
          <t>Denbighshire 015</t>
        </is>
      </c>
      <c r="D7351" s="417" t="inlineStr">
        <is>
          <t>W06000004</t>
        </is>
      </c>
      <c r="E7351" s="417" t="inlineStr">
        <is>
          <t>Denbighshire</t>
        </is>
      </c>
      <c r="F7351" s="417" t="inlineStr">
        <is>
          <t>Wales</t>
        </is>
      </c>
      <c r="G7351" s="380" t="inlineStr">
        <is>
          <t>RT Rural</t>
        </is>
      </c>
      <c r="H7351" s="413" t="inlineStr">
        <is>
          <t>Rural</t>
        </is>
      </c>
    </row>
    <row r="7352" ht="15.75" customFormat="1" customHeight="1" s="41">
      <c r="B7352" s="416" t="inlineStr">
        <is>
          <t>W02000057</t>
        </is>
      </c>
      <c r="C7352" s="417" t="inlineStr">
        <is>
          <t>Denbighshire 016</t>
        </is>
      </c>
      <c r="D7352" s="417" t="inlineStr">
        <is>
          <t>W06000004</t>
        </is>
      </c>
      <c r="E7352" s="417" t="inlineStr">
        <is>
          <t>Denbighshire</t>
        </is>
      </c>
      <c r="F7352" s="417" t="inlineStr">
        <is>
          <t>Wales</t>
        </is>
      </c>
      <c r="G7352" s="380" t="inlineStr">
        <is>
          <t>RT Rural</t>
        </is>
      </c>
      <c r="H7352" s="413" t="inlineStr">
        <is>
          <t>Rural</t>
        </is>
      </c>
    </row>
    <row r="7353" ht="15.75" customFormat="1" customHeight="1" s="41">
      <c r="B7353" s="416" t="inlineStr">
        <is>
          <t>W02000058</t>
        </is>
      </c>
      <c r="C7353" s="417" t="inlineStr">
        <is>
          <t>Flintshire 001</t>
        </is>
      </c>
      <c r="D7353" s="417" t="inlineStr">
        <is>
          <t>W06000005</t>
        </is>
      </c>
      <c r="E7353" s="417" t="inlineStr">
        <is>
          <t>Flintshire</t>
        </is>
      </c>
      <c r="F7353" s="417" t="inlineStr">
        <is>
          <t>Wales</t>
        </is>
      </c>
      <c r="G7353" s="380" t="inlineStr">
        <is>
          <t>RT Rural</t>
        </is>
      </c>
      <c r="H7353" s="413" t="inlineStr">
        <is>
          <t>Rural</t>
        </is>
      </c>
    </row>
    <row r="7354" ht="15.75" customFormat="1" customHeight="1" s="41">
      <c r="B7354" s="416" t="inlineStr">
        <is>
          <t>W02000059</t>
        </is>
      </c>
      <c r="C7354" s="417" t="inlineStr">
        <is>
          <t>Flintshire 002</t>
        </is>
      </c>
      <c r="D7354" s="417" t="inlineStr">
        <is>
          <t>W06000005</t>
        </is>
      </c>
      <c r="E7354" s="417" t="inlineStr">
        <is>
          <t>Flintshire</t>
        </is>
      </c>
      <c r="F7354" s="417" t="inlineStr">
        <is>
          <t>Wales</t>
        </is>
      </c>
      <c r="G7354" s="380" t="inlineStr">
        <is>
          <t>RT Rural</t>
        </is>
      </c>
      <c r="H7354" s="413" t="inlineStr">
        <is>
          <t>Rural</t>
        </is>
      </c>
    </row>
    <row r="7355" ht="15.75" customFormat="1" customHeight="1" s="41">
      <c r="B7355" s="416" t="inlineStr">
        <is>
          <t>W02000060</t>
        </is>
      </c>
      <c r="C7355" s="417" t="inlineStr">
        <is>
          <t>Flintshire 003</t>
        </is>
      </c>
      <c r="D7355" s="417" t="inlineStr">
        <is>
          <t>W06000005</t>
        </is>
      </c>
      <c r="E7355" s="417" t="inlineStr">
        <is>
          <t>Flintshire</t>
        </is>
      </c>
      <c r="F7355" s="417" t="inlineStr">
        <is>
          <t>Wales</t>
        </is>
      </c>
      <c r="G7355" s="380" t="inlineStr">
        <is>
          <t>RT Rural</t>
        </is>
      </c>
      <c r="H7355" s="413" t="inlineStr">
        <is>
          <t>Rural</t>
        </is>
      </c>
    </row>
    <row r="7356" ht="15.75" customFormat="1" customHeight="1" s="41">
      <c r="B7356" s="416" t="inlineStr">
        <is>
          <t>W02000061</t>
        </is>
      </c>
      <c r="C7356" s="417" t="inlineStr">
        <is>
          <t>Flintshire 004</t>
        </is>
      </c>
      <c r="D7356" s="417" t="inlineStr">
        <is>
          <t>W06000005</t>
        </is>
      </c>
      <c r="E7356" s="417" t="inlineStr">
        <is>
          <t>Flintshire</t>
        </is>
      </c>
      <c r="F7356" s="417" t="inlineStr">
        <is>
          <t>Wales</t>
        </is>
      </c>
      <c r="G7356" s="380" t="inlineStr">
        <is>
          <t>RT Rural</t>
        </is>
      </c>
      <c r="H7356" s="413" t="inlineStr">
        <is>
          <t>Rural</t>
        </is>
      </c>
    </row>
    <row r="7357" ht="15.75" customFormat="1" customHeight="1" s="41">
      <c r="B7357" s="416" t="inlineStr">
        <is>
          <t>W02000062</t>
        </is>
      </c>
      <c r="C7357" s="417" t="inlineStr">
        <is>
          <t>Flintshire 005</t>
        </is>
      </c>
      <c r="D7357" s="417" t="inlineStr">
        <is>
          <t>W06000005</t>
        </is>
      </c>
      <c r="E7357" s="417" t="inlineStr">
        <is>
          <t>Flintshire</t>
        </is>
      </c>
      <c r="F7357" s="417" t="inlineStr">
        <is>
          <t>Wales</t>
        </is>
      </c>
      <c r="G7357" s="380" t="inlineStr">
        <is>
          <t>RT Rural</t>
        </is>
      </c>
      <c r="H7357" s="413" t="inlineStr">
        <is>
          <t>Rural</t>
        </is>
      </c>
    </row>
    <row r="7358" ht="15.75" customFormat="1" customHeight="1" s="41">
      <c r="B7358" s="416" t="inlineStr">
        <is>
          <t>W02000063</t>
        </is>
      </c>
      <c r="C7358" s="417" t="inlineStr">
        <is>
          <t>Flintshire 006</t>
        </is>
      </c>
      <c r="D7358" s="417" t="inlineStr">
        <is>
          <t>W06000005</t>
        </is>
      </c>
      <c r="E7358" s="417" t="inlineStr">
        <is>
          <t>Flintshire</t>
        </is>
      </c>
      <c r="F7358" s="417" t="inlineStr">
        <is>
          <t>Wales</t>
        </is>
      </c>
      <c r="G7358" s="380" t="inlineStr">
        <is>
          <t>RT Rural</t>
        </is>
      </c>
      <c r="H7358" s="413" t="inlineStr">
        <is>
          <t>Rural</t>
        </is>
      </c>
    </row>
    <row r="7359" ht="15.75" customFormat="1" customHeight="1" s="41">
      <c r="B7359" s="416" t="inlineStr">
        <is>
          <t>W02000064</t>
        </is>
      </c>
      <c r="C7359" s="417" t="inlineStr">
        <is>
          <t>Flintshire 007</t>
        </is>
      </c>
      <c r="D7359" s="417" t="inlineStr">
        <is>
          <t>W06000005</t>
        </is>
      </c>
      <c r="E7359" s="417" t="inlineStr">
        <is>
          <t>Flintshire</t>
        </is>
      </c>
      <c r="F7359" s="417" t="inlineStr">
        <is>
          <t>Wales</t>
        </is>
      </c>
      <c r="G7359" s="380" t="inlineStr">
        <is>
          <t>RT Urban Medium</t>
        </is>
      </c>
      <c r="H7359" s="413" t="inlineStr">
        <is>
          <t>Other Urban</t>
        </is>
      </c>
    </row>
    <row r="7360" ht="15.75" customFormat="1" customHeight="1" s="41">
      <c r="B7360" s="416" t="inlineStr">
        <is>
          <t>W02000065</t>
        </is>
      </c>
      <c r="C7360" s="417" t="inlineStr">
        <is>
          <t>Flintshire 008</t>
        </is>
      </c>
      <c r="D7360" s="417" t="inlineStr">
        <is>
          <t>W06000005</t>
        </is>
      </c>
      <c r="E7360" s="417" t="inlineStr">
        <is>
          <t>Flintshire</t>
        </is>
      </c>
      <c r="F7360" s="417" t="inlineStr">
        <is>
          <t>Wales</t>
        </is>
      </c>
      <c r="G7360" s="380" t="inlineStr">
        <is>
          <t>RT Urban Medium</t>
        </is>
      </c>
      <c r="H7360" s="413" t="inlineStr">
        <is>
          <t>Other Urban</t>
        </is>
      </c>
    </row>
    <row r="7361" ht="15.75" customFormat="1" customHeight="1" s="41">
      <c r="B7361" s="416" t="inlineStr">
        <is>
          <t>W02000066</t>
        </is>
      </c>
      <c r="C7361" s="417" t="inlineStr">
        <is>
          <t>Flintshire 009</t>
        </is>
      </c>
      <c r="D7361" s="417" t="inlineStr">
        <is>
          <t>W06000005</t>
        </is>
      </c>
      <c r="E7361" s="417" t="inlineStr">
        <is>
          <t>Flintshire</t>
        </is>
      </c>
      <c r="F7361" s="417" t="inlineStr">
        <is>
          <t>Wales</t>
        </is>
      </c>
      <c r="G7361" s="380" t="inlineStr">
        <is>
          <t>RT Urban Medium</t>
        </is>
      </c>
      <c r="H7361" s="413" t="inlineStr">
        <is>
          <t>Other Urban</t>
        </is>
      </c>
    </row>
    <row r="7362" ht="15.75" customFormat="1" customHeight="1" s="41">
      <c r="B7362" s="416" t="inlineStr">
        <is>
          <t>W02000067</t>
        </is>
      </c>
      <c r="C7362" s="417" t="inlineStr">
        <is>
          <t>Flintshire 010</t>
        </is>
      </c>
      <c r="D7362" s="417" t="inlineStr">
        <is>
          <t>W06000005</t>
        </is>
      </c>
      <c r="E7362" s="417" t="inlineStr">
        <is>
          <t>Flintshire</t>
        </is>
      </c>
      <c r="F7362" s="417" t="inlineStr">
        <is>
          <t>Wales</t>
        </is>
      </c>
      <c r="G7362" s="380" t="inlineStr">
        <is>
          <t>RT Urban Medium</t>
        </is>
      </c>
      <c r="H7362" s="413" t="inlineStr">
        <is>
          <t>Other Urban</t>
        </is>
      </c>
    </row>
    <row r="7363" ht="15.75" customFormat="1" customHeight="1" s="41">
      <c r="B7363" s="416" t="inlineStr">
        <is>
          <t>W02000068</t>
        </is>
      </c>
      <c r="C7363" s="417" t="inlineStr">
        <is>
          <t>Flintshire 011</t>
        </is>
      </c>
      <c r="D7363" s="417" t="inlineStr">
        <is>
          <t>W06000005</t>
        </is>
      </c>
      <c r="E7363" s="417" t="inlineStr">
        <is>
          <t>Flintshire</t>
        </is>
      </c>
      <c r="F7363" s="417" t="inlineStr">
        <is>
          <t>Wales</t>
        </is>
      </c>
      <c r="G7363" s="380" t="inlineStr">
        <is>
          <t>RT Urban Medium</t>
        </is>
      </c>
      <c r="H7363" s="413" t="inlineStr">
        <is>
          <t>Other Urban</t>
        </is>
      </c>
    </row>
    <row r="7364" ht="15.75" customFormat="1" customHeight="1" s="41">
      <c r="B7364" s="416" t="inlineStr">
        <is>
          <t>W02000069</t>
        </is>
      </c>
      <c r="C7364" s="417" t="inlineStr">
        <is>
          <t>Flintshire 012</t>
        </is>
      </c>
      <c r="D7364" s="417" t="inlineStr">
        <is>
          <t>W06000005</t>
        </is>
      </c>
      <c r="E7364" s="417" t="inlineStr">
        <is>
          <t>Flintshire</t>
        </is>
      </c>
      <c r="F7364" s="417" t="inlineStr">
        <is>
          <t>Wales</t>
        </is>
      </c>
      <c r="G7364" s="380" t="inlineStr">
        <is>
          <t>RT Rural</t>
        </is>
      </c>
      <c r="H7364" s="413" t="inlineStr">
        <is>
          <t>Rural</t>
        </is>
      </c>
    </row>
    <row r="7365" ht="15.75" customFormat="1" customHeight="1" s="41">
      <c r="B7365" s="416" t="inlineStr">
        <is>
          <t>W02000070</t>
        </is>
      </c>
      <c r="C7365" s="417" t="inlineStr">
        <is>
          <t>Flintshire 013</t>
        </is>
      </c>
      <c r="D7365" s="417" t="inlineStr">
        <is>
          <t>W06000005</t>
        </is>
      </c>
      <c r="E7365" s="417" t="inlineStr">
        <is>
          <t>Flintshire</t>
        </is>
      </c>
      <c r="F7365" s="417" t="inlineStr">
        <is>
          <t>Wales</t>
        </is>
      </c>
      <c r="G7365" s="380" t="inlineStr">
        <is>
          <t>RT Urban Medium</t>
        </is>
      </c>
      <c r="H7365" s="413" t="inlineStr">
        <is>
          <t>Other Urban</t>
        </is>
      </c>
    </row>
    <row r="7366" ht="15.75" customFormat="1" customHeight="1" s="41">
      <c r="B7366" s="416" t="inlineStr">
        <is>
          <t>W02000071</t>
        </is>
      </c>
      <c r="C7366" s="417" t="inlineStr">
        <is>
          <t>Flintshire 014</t>
        </is>
      </c>
      <c r="D7366" s="417" t="inlineStr">
        <is>
          <t>W06000005</t>
        </is>
      </c>
      <c r="E7366" s="417" t="inlineStr">
        <is>
          <t>Flintshire</t>
        </is>
      </c>
      <c r="F7366" s="417" t="inlineStr">
        <is>
          <t>Wales</t>
        </is>
      </c>
      <c r="G7366" s="380" t="inlineStr">
        <is>
          <t>RT Rural</t>
        </is>
      </c>
      <c r="H7366" s="413" t="inlineStr">
        <is>
          <t>Rural</t>
        </is>
      </c>
    </row>
    <row r="7367" ht="15.75" customFormat="1" customHeight="1" s="41">
      <c r="B7367" s="416" t="inlineStr">
        <is>
          <t>W02000072</t>
        </is>
      </c>
      <c r="C7367" s="417" t="inlineStr">
        <is>
          <t>Flintshire 015</t>
        </is>
      </c>
      <c r="D7367" s="417" t="inlineStr">
        <is>
          <t>W06000005</t>
        </is>
      </c>
      <c r="E7367" s="417" t="inlineStr">
        <is>
          <t>Flintshire</t>
        </is>
      </c>
      <c r="F7367" s="417" t="inlineStr">
        <is>
          <t>Wales</t>
        </is>
      </c>
      <c r="G7367" s="380" t="inlineStr">
        <is>
          <t>RT Urban Medium</t>
        </is>
      </c>
      <c r="H7367" s="413" t="inlineStr">
        <is>
          <t>Other Urban</t>
        </is>
      </c>
    </row>
    <row r="7368" ht="15.75" customFormat="1" customHeight="1" s="41">
      <c r="B7368" s="416" t="inlineStr">
        <is>
          <t>W02000073</t>
        </is>
      </c>
      <c r="C7368" s="417" t="inlineStr">
        <is>
          <t>Flintshire 016</t>
        </is>
      </c>
      <c r="D7368" s="417" t="inlineStr">
        <is>
          <t>W06000005</t>
        </is>
      </c>
      <c r="E7368" s="417" t="inlineStr">
        <is>
          <t>Flintshire</t>
        </is>
      </c>
      <c r="F7368" s="417" t="inlineStr">
        <is>
          <t>Wales</t>
        </is>
      </c>
      <c r="G7368" s="380" t="inlineStr">
        <is>
          <t>RT Urban Small</t>
        </is>
      </c>
      <c r="H7368" s="413" t="inlineStr">
        <is>
          <t>Other Urban</t>
        </is>
      </c>
    </row>
    <row r="7369" ht="15.75" customFormat="1" customHeight="1" s="41">
      <c r="B7369" s="416" t="inlineStr">
        <is>
          <t>W02000074</t>
        </is>
      </c>
      <c r="C7369" s="417" t="inlineStr">
        <is>
          <t>Flintshire 017</t>
        </is>
      </c>
      <c r="D7369" s="417" t="inlineStr">
        <is>
          <t>W06000005</t>
        </is>
      </c>
      <c r="E7369" s="417" t="inlineStr">
        <is>
          <t>Flintshire</t>
        </is>
      </c>
      <c r="F7369" s="417" t="inlineStr">
        <is>
          <t>Wales</t>
        </is>
      </c>
      <c r="G7369" s="380" t="inlineStr">
        <is>
          <t>RT Rural</t>
        </is>
      </c>
      <c r="H7369" s="413" t="inlineStr">
        <is>
          <t>Rural</t>
        </is>
      </c>
    </row>
    <row r="7370" ht="15.75" customFormat="1" customHeight="1" s="41">
      <c r="B7370" s="416" t="inlineStr">
        <is>
          <t>W02000075</t>
        </is>
      </c>
      <c r="C7370" s="417" t="inlineStr">
        <is>
          <t>Flintshire 018</t>
        </is>
      </c>
      <c r="D7370" s="417" t="inlineStr">
        <is>
          <t>W06000005</t>
        </is>
      </c>
      <c r="E7370" s="417" t="inlineStr">
        <is>
          <t>Flintshire</t>
        </is>
      </c>
      <c r="F7370" s="417" t="inlineStr">
        <is>
          <t>Wales</t>
        </is>
      </c>
      <c r="G7370" s="380" t="inlineStr">
        <is>
          <t>RT Rural</t>
        </is>
      </c>
      <c r="H7370" s="413" t="inlineStr">
        <is>
          <t>Rural</t>
        </is>
      </c>
    </row>
    <row r="7371" ht="15.75" customFormat="1" customHeight="1" s="41">
      <c r="B7371" s="416" t="inlineStr">
        <is>
          <t>W02000076</t>
        </is>
      </c>
      <c r="C7371" s="417" t="inlineStr">
        <is>
          <t>Flintshire 019</t>
        </is>
      </c>
      <c r="D7371" s="417" t="inlineStr">
        <is>
          <t>W06000005</t>
        </is>
      </c>
      <c r="E7371" s="417" t="inlineStr">
        <is>
          <t>Flintshire</t>
        </is>
      </c>
      <c r="F7371" s="417" t="inlineStr">
        <is>
          <t>Wales</t>
        </is>
      </c>
      <c r="G7371" s="380" t="inlineStr">
        <is>
          <t>RT Rural</t>
        </is>
      </c>
      <c r="H7371" s="413" t="inlineStr">
        <is>
          <t>Rural</t>
        </is>
      </c>
    </row>
    <row r="7372" ht="15.75" customFormat="1" customHeight="1" s="41">
      <c r="B7372" s="416" t="inlineStr">
        <is>
          <t>W02000077</t>
        </is>
      </c>
      <c r="C7372" s="417" t="inlineStr">
        <is>
          <t>Flintshire 020</t>
        </is>
      </c>
      <c r="D7372" s="417" t="inlineStr">
        <is>
          <t>W06000005</t>
        </is>
      </c>
      <c r="E7372" s="417" t="inlineStr">
        <is>
          <t>Flintshire</t>
        </is>
      </c>
      <c r="F7372" s="417" t="inlineStr">
        <is>
          <t>Wales</t>
        </is>
      </c>
      <c r="G7372" s="380" t="inlineStr">
        <is>
          <t>RT Rural</t>
        </is>
      </c>
      <c r="H7372" s="413" t="inlineStr">
        <is>
          <t>Rural</t>
        </is>
      </c>
    </row>
    <row r="7373" ht="15.75" customFormat="1" customHeight="1" s="41">
      <c r="B7373" s="416" t="inlineStr">
        <is>
          <t>W02000080</t>
        </is>
      </c>
      <c r="C7373" s="417" t="inlineStr">
        <is>
          <t>Wrexham 003</t>
        </is>
      </c>
      <c r="D7373" s="417" t="inlineStr">
        <is>
          <t>W06000006</t>
        </is>
      </c>
      <c r="E7373" s="417" t="inlineStr">
        <is>
          <t>Wrexham</t>
        </is>
      </c>
      <c r="F7373" s="417" t="inlineStr">
        <is>
          <t>Wales</t>
        </is>
      </c>
      <c r="G7373" s="380" t="inlineStr">
        <is>
          <t>RT Urban Medium</t>
        </is>
      </c>
      <c r="H7373" s="413" t="inlineStr">
        <is>
          <t>Other Urban</t>
        </is>
      </c>
    </row>
    <row r="7374" ht="15.75" customFormat="1" customHeight="1" s="41">
      <c r="B7374" s="416" t="inlineStr">
        <is>
          <t>W02000081</t>
        </is>
      </c>
      <c r="C7374" s="417" t="inlineStr">
        <is>
          <t>Wrexham 004</t>
        </is>
      </c>
      <c r="D7374" s="417" t="inlineStr">
        <is>
          <t>W06000006</t>
        </is>
      </c>
      <c r="E7374" s="417" t="inlineStr">
        <is>
          <t>Wrexham</t>
        </is>
      </c>
      <c r="F7374" s="417" t="inlineStr">
        <is>
          <t>Wales</t>
        </is>
      </c>
      <c r="G7374" s="380" t="inlineStr">
        <is>
          <t>RT Urban Medium</t>
        </is>
      </c>
      <c r="H7374" s="413" t="inlineStr">
        <is>
          <t>Other Urban</t>
        </is>
      </c>
    </row>
    <row r="7375" ht="15.75" customFormat="1" customHeight="1" s="41">
      <c r="B7375" s="416" t="inlineStr">
        <is>
          <t>W02000082</t>
        </is>
      </c>
      <c r="C7375" s="417" t="inlineStr">
        <is>
          <t>Wrexham 005</t>
        </is>
      </c>
      <c r="D7375" s="417" t="inlineStr">
        <is>
          <t>W06000006</t>
        </is>
      </c>
      <c r="E7375" s="417" t="inlineStr">
        <is>
          <t>Wrexham</t>
        </is>
      </c>
      <c r="F7375" s="417" t="inlineStr">
        <is>
          <t>Wales</t>
        </is>
      </c>
      <c r="G7375" s="380" t="inlineStr">
        <is>
          <t>RT Urban Medium</t>
        </is>
      </c>
      <c r="H7375" s="413" t="inlineStr">
        <is>
          <t>Other Urban</t>
        </is>
      </c>
    </row>
    <row r="7376" ht="15.75" customFormat="1" customHeight="1" s="41">
      <c r="B7376" s="416" t="inlineStr">
        <is>
          <t>W02000083</t>
        </is>
      </c>
      <c r="C7376" s="417" t="inlineStr">
        <is>
          <t>Wrexham 006</t>
        </is>
      </c>
      <c r="D7376" s="417" t="inlineStr">
        <is>
          <t>W06000006</t>
        </is>
      </c>
      <c r="E7376" s="417" t="inlineStr">
        <is>
          <t>Wrexham</t>
        </is>
      </c>
      <c r="F7376" s="417" t="inlineStr">
        <is>
          <t>Wales</t>
        </is>
      </c>
      <c r="G7376" s="380" t="inlineStr">
        <is>
          <t>RT Rural</t>
        </is>
      </c>
      <c r="H7376" s="413" t="inlineStr">
        <is>
          <t>Rural</t>
        </is>
      </c>
    </row>
    <row r="7377" ht="15.75" customFormat="1" customHeight="1" s="41">
      <c r="B7377" s="416" t="inlineStr">
        <is>
          <t>W02000084</t>
        </is>
      </c>
      <c r="C7377" s="417" t="inlineStr">
        <is>
          <t>Wrexham 007</t>
        </is>
      </c>
      <c r="D7377" s="417" t="inlineStr">
        <is>
          <t>W06000006</t>
        </is>
      </c>
      <c r="E7377" s="417" t="inlineStr">
        <is>
          <t>Wrexham</t>
        </is>
      </c>
      <c r="F7377" s="417" t="inlineStr">
        <is>
          <t>Wales</t>
        </is>
      </c>
      <c r="G7377" s="380" t="inlineStr">
        <is>
          <t>RT Urban Medium</t>
        </is>
      </c>
      <c r="H7377" s="413" t="inlineStr">
        <is>
          <t>Other Urban</t>
        </is>
      </c>
    </row>
    <row r="7378" ht="15.75" customFormat="1" customHeight="1" s="41">
      <c r="B7378" s="416" t="inlineStr">
        <is>
          <t>W02000085</t>
        </is>
      </c>
      <c r="C7378" s="417" t="inlineStr">
        <is>
          <t>Wrexham 008</t>
        </is>
      </c>
      <c r="D7378" s="417" t="inlineStr">
        <is>
          <t>W06000006</t>
        </is>
      </c>
      <c r="E7378" s="417" t="inlineStr">
        <is>
          <t>Wrexham</t>
        </is>
      </c>
      <c r="F7378" s="417" t="inlineStr">
        <is>
          <t>Wales</t>
        </is>
      </c>
      <c r="G7378" s="380" t="inlineStr">
        <is>
          <t>RT Urban Medium</t>
        </is>
      </c>
      <c r="H7378" s="413" t="inlineStr">
        <is>
          <t>Other Urban</t>
        </is>
      </c>
    </row>
    <row r="7379" ht="15.75" customFormat="1" customHeight="1" s="41">
      <c r="B7379" s="416" t="inlineStr">
        <is>
          <t>W02000086</t>
        </is>
      </c>
      <c r="C7379" s="417" t="inlineStr">
        <is>
          <t>Wrexham 009</t>
        </is>
      </c>
      <c r="D7379" s="417" t="inlineStr">
        <is>
          <t>W06000006</t>
        </is>
      </c>
      <c r="E7379" s="417" t="inlineStr">
        <is>
          <t>Wrexham</t>
        </is>
      </c>
      <c r="F7379" s="417" t="inlineStr">
        <is>
          <t>Wales</t>
        </is>
      </c>
      <c r="G7379" s="380" t="inlineStr">
        <is>
          <t>RT Urban Medium</t>
        </is>
      </c>
      <c r="H7379" s="413" t="inlineStr">
        <is>
          <t>Other Urban</t>
        </is>
      </c>
    </row>
    <row r="7380" ht="15.75" customFormat="1" customHeight="1" s="41">
      <c r="B7380" s="416" t="inlineStr">
        <is>
          <t>W02000087</t>
        </is>
      </c>
      <c r="C7380" s="417" t="inlineStr">
        <is>
          <t>Wrexham 010</t>
        </is>
      </c>
      <c r="D7380" s="417" t="inlineStr">
        <is>
          <t>W06000006</t>
        </is>
      </c>
      <c r="E7380" s="417" t="inlineStr">
        <is>
          <t>Wrexham</t>
        </is>
      </c>
      <c r="F7380" s="417" t="inlineStr">
        <is>
          <t>Wales</t>
        </is>
      </c>
      <c r="G7380" s="380" t="inlineStr">
        <is>
          <t>RT Urban Medium</t>
        </is>
      </c>
      <c r="H7380" s="413" t="inlineStr">
        <is>
          <t>Other Urban</t>
        </is>
      </c>
    </row>
    <row r="7381" ht="15.75" customFormat="1" customHeight="1" s="41">
      <c r="B7381" s="416" t="inlineStr">
        <is>
          <t>W02000088</t>
        </is>
      </c>
      <c r="C7381" s="417" t="inlineStr">
        <is>
          <t>Wrexham 011</t>
        </is>
      </c>
      <c r="D7381" s="417" t="inlineStr">
        <is>
          <t>W06000006</t>
        </is>
      </c>
      <c r="E7381" s="417" t="inlineStr">
        <is>
          <t>Wrexham</t>
        </is>
      </c>
      <c r="F7381" s="417" t="inlineStr">
        <is>
          <t>Wales</t>
        </is>
      </c>
      <c r="G7381" s="380" t="inlineStr">
        <is>
          <t>RT Urban Medium</t>
        </is>
      </c>
      <c r="H7381" s="413" t="inlineStr">
        <is>
          <t>Other Urban</t>
        </is>
      </c>
    </row>
    <row r="7382" ht="15.75" customFormat="1" customHeight="1" s="41">
      <c r="B7382" s="416" t="inlineStr">
        <is>
          <t>W02000089</t>
        </is>
      </c>
      <c r="C7382" s="417" t="inlineStr">
        <is>
          <t>Wrexham 012</t>
        </is>
      </c>
      <c r="D7382" s="417" t="inlineStr">
        <is>
          <t>W06000006</t>
        </is>
      </c>
      <c r="E7382" s="417" t="inlineStr">
        <is>
          <t>Wrexham</t>
        </is>
      </c>
      <c r="F7382" s="417" t="inlineStr">
        <is>
          <t>Wales</t>
        </is>
      </c>
      <c r="G7382" s="380" t="inlineStr">
        <is>
          <t>RT Urban Medium</t>
        </is>
      </c>
      <c r="H7382" s="413" t="inlineStr">
        <is>
          <t>Other Urban</t>
        </is>
      </c>
    </row>
    <row r="7383" ht="15.75" customFormat="1" customHeight="1" s="41">
      <c r="B7383" s="416" t="inlineStr">
        <is>
          <t>W02000090</t>
        </is>
      </c>
      <c r="C7383" s="417" t="inlineStr">
        <is>
          <t>Wrexham 013</t>
        </is>
      </c>
      <c r="D7383" s="417" t="inlineStr">
        <is>
          <t>W06000006</t>
        </is>
      </c>
      <c r="E7383" s="417" t="inlineStr">
        <is>
          <t>Wrexham</t>
        </is>
      </c>
      <c r="F7383" s="417" t="inlineStr">
        <is>
          <t>Wales</t>
        </is>
      </c>
      <c r="G7383" s="380" t="inlineStr">
        <is>
          <t>RT Rural</t>
        </is>
      </c>
      <c r="H7383" s="413" t="inlineStr">
        <is>
          <t>Rural</t>
        </is>
      </c>
    </row>
    <row r="7384" ht="15.75" customFormat="1" customHeight="1" s="41">
      <c r="B7384" s="416" t="inlineStr">
        <is>
          <t>W02000091</t>
        </is>
      </c>
      <c r="C7384" s="417" t="inlineStr">
        <is>
          <t>Wrexham 014</t>
        </is>
      </c>
      <c r="D7384" s="417" t="inlineStr">
        <is>
          <t>W06000006</t>
        </is>
      </c>
      <c r="E7384" s="417" t="inlineStr">
        <is>
          <t>Wrexham</t>
        </is>
      </c>
      <c r="F7384" s="417" t="inlineStr">
        <is>
          <t>Wales</t>
        </is>
      </c>
      <c r="G7384" s="380" t="inlineStr">
        <is>
          <t>RT Rural</t>
        </is>
      </c>
      <c r="H7384" s="413" t="inlineStr">
        <is>
          <t>Rural</t>
        </is>
      </c>
    </row>
    <row r="7385" ht="15.75" customFormat="1" customHeight="1" s="41">
      <c r="B7385" s="416" t="inlineStr">
        <is>
          <t>W02000092</t>
        </is>
      </c>
      <c r="C7385" s="417" t="inlineStr">
        <is>
          <t>Wrexham 015</t>
        </is>
      </c>
      <c r="D7385" s="417" t="inlineStr">
        <is>
          <t>W06000006</t>
        </is>
      </c>
      <c r="E7385" s="417" t="inlineStr">
        <is>
          <t>Wrexham</t>
        </is>
      </c>
      <c r="F7385" s="417" t="inlineStr">
        <is>
          <t>Wales</t>
        </is>
      </c>
      <c r="G7385" s="380" t="inlineStr">
        <is>
          <t>RT Rural</t>
        </is>
      </c>
      <c r="H7385" s="413" t="inlineStr">
        <is>
          <t>Rural</t>
        </is>
      </c>
    </row>
    <row r="7386" ht="15.75" customFormat="1" customHeight="1" s="41">
      <c r="B7386" s="416" t="inlineStr">
        <is>
          <t>W02000093</t>
        </is>
      </c>
      <c r="C7386" s="417" t="inlineStr">
        <is>
          <t>Wrexham 016</t>
        </is>
      </c>
      <c r="D7386" s="417" t="inlineStr">
        <is>
          <t>W06000006</t>
        </is>
      </c>
      <c r="E7386" s="417" t="inlineStr">
        <is>
          <t>Wrexham</t>
        </is>
      </c>
      <c r="F7386" s="417" t="inlineStr">
        <is>
          <t>Wales</t>
        </is>
      </c>
      <c r="G7386" s="380" t="inlineStr">
        <is>
          <t>RT Rural</t>
        </is>
      </c>
      <c r="H7386" s="413" t="inlineStr">
        <is>
          <t>Rural</t>
        </is>
      </c>
    </row>
    <row r="7387" ht="15.75" customFormat="1" customHeight="1" s="41">
      <c r="B7387" s="416" t="inlineStr">
        <is>
          <t>W02000094</t>
        </is>
      </c>
      <c r="C7387" s="417" t="inlineStr">
        <is>
          <t>Wrexham 017</t>
        </is>
      </c>
      <c r="D7387" s="417" t="inlineStr">
        <is>
          <t>W06000006</t>
        </is>
      </c>
      <c r="E7387" s="417" t="inlineStr">
        <is>
          <t>Wrexham</t>
        </is>
      </c>
      <c r="F7387" s="417" t="inlineStr">
        <is>
          <t>Wales</t>
        </is>
      </c>
      <c r="G7387" s="380" t="inlineStr">
        <is>
          <t>RT Rural</t>
        </is>
      </c>
      <c r="H7387" s="413" t="inlineStr">
        <is>
          <t>Rural</t>
        </is>
      </c>
    </row>
    <row r="7388" ht="15.75" customFormat="1" customHeight="1" s="41">
      <c r="B7388" s="416" t="inlineStr">
        <is>
          <t>W02000095</t>
        </is>
      </c>
      <c r="C7388" s="417" t="inlineStr">
        <is>
          <t>Wrexham 018</t>
        </is>
      </c>
      <c r="D7388" s="417" t="inlineStr">
        <is>
          <t>W06000006</t>
        </is>
      </c>
      <c r="E7388" s="417" t="inlineStr">
        <is>
          <t>Wrexham</t>
        </is>
      </c>
      <c r="F7388" s="417" t="inlineStr">
        <is>
          <t>Wales</t>
        </is>
      </c>
      <c r="G7388" s="380" t="inlineStr">
        <is>
          <t>RT Rural</t>
        </is>
      </c>
      <c r="H7388" s="413" t="inlineStr">
        <is>
          <t>Rural</t>
        </is>
      </c>
    </row>
    <row r="7389" ht="15.75" customFormat="1" customHeight="1" s="41">
      <c r="B7389" s="416" t="inlineStr">
        <is>
          <t>W02000096</t>
        </is>
      </c>
      <c r="C7389" s="417" t="inlineStr">
        <is>
          <t>Wrexham 019</t>
        </is>
      </c>
      <c r="D7389" s="417" t="inlineStr">
        <is>
          <t>W06000006</t>
        </is>
      </c>
      <c r="E7389" s="417" t="inlineStr">
        <is>
          <t>Wrexham</t>
        </is>
      </c>
      <c r="F7389" s="417" t="inlineStr">
        <is>
          <t>Wales</t>
        </is>
      </c>
      <c r="G7389" s="380" t="inlineStr">
        <is>
          <t>RT Rural</t>
        </is>
      </c>
      <c r="H7389" s="413" t="inlineStr">
        <is>
          <t>Rural</t>
        </is>
      </c>
    </row>
    <row r="7390" ht="15.75" customFormat="1" customHeight="1" s="41">
      <c r="B7390" s="416" t="inlineStr">
        <is>
          <t>W02000097</t>
        </is>
      </c>
      <c r="C7390" s="417" t="inlineStr">
        <is>
          <t>Powys 001</t>
        </is>
      </c>
      <c r="D7390" s="417" t="inlineStr">
        <is>
          <t>W06000023</t>
        </is>
      </c>
      <c r="E7390" s="417" t="inlineStr">
        <is>
          <t>Powys</t>
        </is>
      </c>
      <c r="F7390" s="417" t="inlineStr">
        <is>
          <t>Wales</t>
        </is>
      </c>
      <c r="G7390" s="380" t="inlineStr">
        <is>
          <t>RT Rural</t>
        </is>
      </c>
      <c r="H7390" s="413" t="inlineStr">
        <is>
          <t>Rural</t>
        </is>
      </c>
    </row>
    <row r="7391" ht="15.75" customFormat="1" customHeight="1" s="41">
      <c r="B7391" s="416" t="inlineStr">
        <is>
          <t>W02000098</t>
        </is>
      </c>
      <c r="C7391" s="417" t="inlineStr">
        <is>
          <t>Powys 002</t>
        </is>
      </c>
      <c r="D7391" s="417" t="inlineStr">
        <is>
          <t>W06000023</t>
        </is>
      </c>
      <c r="E7391" s="417" t="inlineStr">
        <is>
          <t>Powys</t>
        </is>
      </c>
      <c r="F7391" s="417" t="inlineStr">
        <is>
          <t>Wales</t>
        </is>
      </c>
      <c r="G7391" s="380" t="inlineStr">
        <is>
          <t>RT Rural</t>
        </is>
      </c>
      <c r="H7391" s="413" t="inlineStr">
        <is>
          <t>Rural</t>
        </is>
      </c>
    </row>
    <row r="7392" ht="15.75" customFormat="1" customHeight="1" s="41">
      <c r="B7392" s="416" t="inlineStr">
        <is>
          <t>W02000099</t>
        </is>
      </c>
      <c r="C7392" s="417" t="inlineStr">
        <is>
          <t>Powys 003</t>
        </is>
      </c>
      <c r="D7392" s="417" t="inlineStr">
        <is>
          <t>W06000023</t>
        </is>
      </c>
      <c r="E7392" s="417" t="inlineStr">
        <is>
          <t>Powys</t>
        </is>
      </c>
      <c r="F7392" s="417" t="inlineStr">
        <is>
          <t>Wales</t>
        </is>
      </c>
      <c r="G7392" s="380" t="inlineStr">
        <is>
          <t>RT Rural</t>
        </is>
      </c>
      <c r="H7392" s="413" t="inlineStr">
        <is>
          <t>Rural</t>
        </is>
      </c>
    </row>
    <row r="7393" ht="15.75" customFormat="1" customHeight="1" s="41">
      <c r="B7393" s="416" t="inlineStr">
        <is>
          <t>W02000100</t>
        </is>
      </c>
      <c r="C7393" s="417" t="inlineStr">
        <is>
          <t>Powys 004</t>
        </is>
      </c>
      <c r="D7393" s="417" t="inlineStr">
        <is>
          <t>W06000023</t>
        </is>
      </c>
      <c r="E7393" s="417" t="inlineStr">
        <is>
          <t>Powys</t>
        </is>
      </c>
      <c r="F7393" s="417" t="inlineStr">
        <is>
          <t>Wales</t>
        </is>
      </c>
      <c r="G7393" s="380" t="inlineStr">
        <is>
          <t>RT Rural</t>
        </is>
      </c>
      <c r="H7393" s="413" t="inlineStr">
        <is>
          <t>Rural</t>
        </is>
      </c>
    </row>
    <row r="7394" ht="15.75" customFormat="1" customHeight="1" s="41">
      <c r="B7394" s="416" t="inlineStr">
        <is>
          <t>W02000101</t>
        </is>
      </c>
      <c r="C7394" s="417" t="inlineStr">
        <is>
          <t>Powys 005</t>
        </is>
      </c>
      <c r="D7394" s="417" t="inlineStr">
        <is>
          <t>W06000023</t>
        </is>
      </c>
      <c r="E7394" s="417" t="inlineStr">
        <is>
          <t>Powys</t>
        </is>
      </c>
      <c r="F7394" s="417" t="inlineStr">
        <is>
          <t>Wales</t>
        </is>
      </c>
      <c r="G7394" s="380" t="inlineStr">
        <is>
          <t>RT Rural</t>
        </is>
      </c>
      <c r="H7394" s="413" t="inlineStr">
        <is>
          <t>Rural</t>
        </is>
      </c>
    </row>
    <row r="7395" ht="15.75" customFormat="1" customHeight="1" s="41">
      <c r="B7395" s="416" t="inlineStr">
        <is>
          <t>W02000102</t>
        </is>
      </c>
      <c r="C7395" s="417" t="inlineStr">
        <is>
          <t>Powys 006</t>
        </is>
      </c>
      <c r="D7395" s="417" t="inlineStr">
        <is>
          <t>W06000023</t>
        </is>
      </c>
      <c r="E7395" s="417" t="inlineStr">
        <is>
          <t>Powys</t>
        </is>
      </c>
      <c r="F7395" s="417" t="inlineStr">
        <is>
          <t>Wales</t>
        </is>
      </c>
      <c r="G7395" s="380" t="inlineStr">
        <is>
          <t>RT Rural</t>
        </is>
      </c>
      <c r="H7395" s="413" t="inlineStr">
        <is>
          <t>Rural</t>
        </is>
      </c>
    </row>
    <row r="7396" ht="15.75" customFormat="1" customHeight="1" s="41">
      <c r="B7396" s="416" t="inlineStr">
        <is>
          <t>W02000103</t>
        </is>
      </c>
      <c r="C7396" s="417" t="inlineStr">
        <is>
          <t>Powys 007</t>
        </is>
      </c>
      <c r="D7396" s="417" t="inlineStr">
        <is>
          <t>W06000023</t>
        </is>
      </c>
      <c r="E7396" s="417" t="inlineStr">
        <is>
          <t>Powys</t>
        </is>
      </c>
      <c r="F7396" s="417" t="inlineStr">
        <is>
          <t>Wales</t>
        </is>
      </c>
      <c r="G7396" s="380" t="inlineStr">
        <is>
          <t>RT Rural</t>
        </is>
      </c>
      <c r="H7396" s="413" t="inlineStr">
        <is>
          <t>Rural</t>
        </is>
      </c>
    </row>
    <row r="7397" ht="15.75" customFormat="1" customHeight="1" s="41">
      <c r="B7397" s="416" t="inlineStr">
        <is>
          <t>W02000104</t>
        </is>
      </c>
      <c r="C7397" s="417" t="inlineStr">
        <is>
          <t>Powys 008</t>
        </is>
      </c>
      <c r="D7397" s="417" t="inlineStr">
        <is>
          <t>W06000023</t>
        </is>
      </c>
      <c r="E7397" s="417" t="inlineStr">
        <is>
          <t>Powys</t>
        </is>
      </c>
      <c r="F7397" s="417" t="inlineStr">
        <is>
          <t>Wales</t>
        </is>
      </c>
      <c r="G7397" s="380" t="inlineStr">
        <is>
          <t>RT Urban Small</t>
        </is>
      </c>
      <c r="H7397" s="413" t="inlineStr">
        <is>
          <t>Other Urban</t>
        </is>
      </c>
    </row>
    <row r="7398" ht="15.75" customFormat="1" customHeight="1" s="41">
      <c r="B7398" s="416" t="inlineStr">
        <is>
          <t>W02000105</t>
        </is>
      </c>
      <c r="C7398" s="417" t="inlineStr">
        <is>
          <t>Powys 009</t>
        </is>
      </c>
      <c r="D7398" s="417" t="inlineStr">
        <is>
          <t>W06000023</t>
        </is>
      </c>
      <c r="E7398" s="417" t="inlineStr">
        <is>
          <t>Powys</t>
        </is>
      </c>
      <c r="F7398" s="417" t="inlineStr">
        <is>
          <t>Wales</t>
        </is>
      </c>
      <c r="G7398" s="380" t="inlineStr">
        <is>
          <t>RT Urban Small</t>
        </is>
      </c>
      <c r="H7398" s="413" t="inlineStr">
        <is>
          <t>Other Urban</t>
        </is>
      </c>
    </row>
    <row r="7399" ht="15.75" customFormat="1" customHeight="1" s="41">
      <c r="B7399" s="416" t="inlineStr">
        <is>
          <t>W02000106</t>
        </is>
      </c>
      <c r="C7399" s="417" t="inlineStr">
        <is>
          <t>Powys 010</t>
        </is>
      </c>
      <c r="D7399" s="417" t="inlineStr">
        <is>
          <t>W06000023</t>
        </is>
      </c>
      <c r="E7399" s="417" t="inlineStr">
        <is>
          <t>Powys</t>
        </is>
      </c>
      <c r="F7399" s="417" t="inlineStr">
        <is>
          <t>Wales</t>
        </is>
      </c>
      <c r="G7399" s="380" t="inlineStr">
        <is>
          <t>RT Rural</t>
        </is>
      </c>
      <c r="H7399" s="413" t="inlineStr">
        <is>
          <t>Rural</t>
        </is>
      </c>
    </row>
    <row r="7400" ht="15.75" customFormat="1" customHeight="1" s="41">
      <c r="B7400" s="416" t="inlineStr">
        <is>
          <t>W02000107</t>
        </is>
      </c>
      <c r="C7400" s="417" t="inlineStr">
        <is>
          <t>Powys 011</t>
        </is>
      </c>
      <c r="D7400" s="417" t="inlineStr">
        <is>
          <t>W06000023</t>
        </is>
      </c>
      <c r="E7400" s="417" t="inlineStr">
        <is>
          <t>Powys</t>
        </is>
      </c>
      <c r="F7400" s="417" t="inlineStr">
        <is>
          <t>Wales</t>
        </is>
      </c>
      <c r="G7400" s="380" t="inlineStr">
        <is>
          <t>RT Rural</t>
        </is>
      </c>
      <c r="H7400" s="413" t="inlineStr">
        <is>
          <t>Rural</t>
        </is>
      </c>
    </row>
    <row r="7401" ht="15.75" customFormat="1" customHeight="1" s="41">
      <c r="B7401" s="416" t="inlineStr">
        <is>
          <t>W02000108</t>
        </is>
      </c>
      <c r="C7401" s="417" t="inlineStr">
        <is>
          <t>Powys 012</t>
        </is>
      </c>
      <c r="D7401" s="417" t="inlineStr">
        <is>
          <t>W06000023</t>
        </is>
      </c>
      <c r="E7401" s="417" t="inlineStr">
        <is>
          <t>Powys</t>
        </is>
      </c>
      <c r="F7401" s="417" t="inlineStr">
        <is>
          <t>Wales</t>
        </is>
      </c>
      <c r="G7401" s="380" t="inlineStr">
        <is>
          <t>RT Rural</t>
        </is>
      </c>
      <c r="H7401" s="413" t="inlineStr">
        <is>
          <t>Rural</t>
        </is>
      </c>
    </row>
    <row r="7402" ht="15.75" customFormat="1" customHeight="1" s="41">
      <c r="B7402" s="416" t="inlineStr">
        <is>
          <t>W02000109</t>
        </is>
      </c>
      <c r="C7402" s="417" t="inlineStr">
        <is>
          <t>Powys 013</t>
        </is>
      </c>
      <c r="D7402" s="417" t="inlineStr">
        <is>
          <t>W06000023</t>
        </is>
      </c>
      <c r="E7402" s="417" t="inlineStr">
        <is>
          <t>Powys</t>
        </is>
      </c>
      <c r="F7402" s="417" t="inlineStr">
        <is>
          <t>Wales</t>
        </is>
      </c>
      <c r="G7402" s="380" t="inlineStr">
        <is>
          <t>RT Rural</t>
        </is>
      </c>
      <c r="H7402" s="413" t="inlineStr">
        <is>
          <t>Rural</t>
        </is>
      </c>
    </row>
    <row r="7403" ht="15.75" customFormat="1" customHeight="1" s="41">
      <c r="B7403" s="416" t="inlineStr">
        <is>
          <t>W02000110</t>
        </is>
      </c>
      <c r="C7403" s="417" t="inlineStr">
        <is>
          <t>Powys 014</t>
        </is>
      </c>
      <c r="D7403" s="417" t="inlineStr">
        <is>
          <t>W06000023</t>
        </is>
      </c>
      <c r="E7403" s="417" t="inlineStr">
        <is>
          <t>Powys</t>
        </is>
      </c>
      <c r="F7403" s="417" t="inlineStr">
        <is>
          <t>Wales</t>
        </is>
      </c>
      <c r="G7403" s="380" t="inlineStr">
        <is>
          <t>RT Rural</t>
        </is>
      </c>
      <c r="H7403" s="413" t="inlineStr">
        <is>
          <t>Rural</t>
        </is>
      </c>
    </row>
    <row r="7404" ht="15.75" customFormat="1" customHeight="1" s="41">
      <c r="B7404" s="416" t="inlineStr">
        <is>
          <t>W02000111</t>
        </is>
      </c>
      <c r="C7404" s="417" t="inlineStr">
        <is>
          <t>Powys 015</t>
        </is>
      </c>
      <c r="D7404" s="417" t="inlineStr">
        <is>
          <t>W06000023</t>
        </is>
      </c>
      <c r="E7404" s="417" t="inlineStr">
        <is>
          <t>Powys</t>
        </is>
      </c>
      <c r="F7404" s="417" t="inlineStr">
        <is>
          <t>Wales</t>
        </is>
      </c>
      <c r="G7404" s="380" t="inlineStr">
        <is>
          <t>RT Rural</t>
        </is>
      </c>
      <c r="H7404" s="413" t="inlineStr">
        <is>
          <t>Rural</t>
        </is>
      </c>
    </row>
    <row r="7405" ht="15.75" customFormat="1" customHeight="1" s="41">
      <c r="B7405" s="416" t="inlineStr">
        <is>
          <t>W02000113</t>
        </is>
      </c>
      <c r="C7405" s="417" t="inlineStr">
        <is>
          <t>Powys 017</t>
        </is>
      </c>
      <c r="D7405" s="417" t="inlineStr">
        <is>
          <t>W06000023</t>
        </is>
      </c>
      <c r="E7405" s="417" t="inlineStr">
        <is>
          <t>Powys</t>
        </is>
      </c>
      <c r="F7405" s="417" t="inlineStr">
        <is>
          <t>Wales</t>
        </is>
      </c>
      <c r="G7405" s="380" t="inlineStr">
        <is>
          <t>RT Urban Small</t>
        </is>
      </c>
      <c r="H7405" s="413" t="inlineStr">
        <is>
          <t>Other Urban</t>
        </is>
      </c>
    </row>
    <row r="7406" ht="15.75" customFormat="1" customHeight="1" s="41">
      <c r="B7406" s="416" t="inlineStr">
        <is>
          <t>W02000114</t>
        </is>
      </c>
      <c r="C7406" s="417" t="inlineStr">
        <is>
          <t>Powys 018</t>
        </is>
      </c>
      <c r="D7406" s="417" t="inlineStr">
        <is>
          <t>W06000023</t>
        </is>
      </c>
      <c r="E7406" s="417" t="inlineStr">
        <is>
          <t>Powys</t>
        </is>
      </c>
      <c r="F7406" s="417" t="inlineStr">
        <is>
          <t>Wales</t>
        </is>
      </c>
      <c r="G7406" s="380" t="inlineStr">
        <is>
          <t>RT Rural</t>
        </is>
      </c>
      <c r="H7406" s="413" t="inlineStr">
        <is>
          <t>Rural</t>
        </is>
      </c>
    </row>
    <row r="7407" ht="15.75" customFormat="1" customHeight="1" s="41">
      <c r="B7407" s="416" t="inlineStr">
        <is>
          <t>W02000116</t>
        </is>
      </c>
      <c r="C7407" s="417" t="inlineStr">
        <is>
          <t>Ceredigion 001</t>
        </is>
      </c>
      <c r="D7407" s="417" t="inlineStr">
        <is>
          <t>W06000008</t>
        </is>
      </c>
      <c r="E7407" s="417" t="inlineStr">
        <is>
          <t>Ceredigion</t>
        </is>
      </c>
      <c r="F7407" s="417" t="inlineStr">
        <is>
          <t>Wales</t>
        </is>
      </c>
      <c r="G7407" s="380" t="inlineStr">
        <is>
          <t>RT Rural</t>
        </is>
      </c>
      <c r="H7407" s="413" t="inlineStr">
        <is>
          <t>Rural</t>
        </is>
      </c>
    </row>
    <row r="7408" ht="15.75" customFormat="1" customHeight="1" s="41">
      <c r="B7408" s="416" t="inlineStr">
        <is>
          <t>W02000117</t>
        </is>
      </c>
      <c r="C7408" s="417" t="inlineStr">
        <is>
          <t>Ceredigion 002</t>
        </is>
      </c>
      <c r="D7408" s="417" t="inlineStr">
        <is>
          <t>W06000008</t>
        </is>
      </c>
      <c r="E7408" s="417" t="inlineStr">
        <is>
          <t>Ceredigion</t>
        </is>
      </c>
      <c r="F7408" s="417" t="inlineStr">
        <is>
          <t>Wales</t>
        </is>
      </c>
      <c r="G7408" s="380" t="inlineStr">
        <is>
          <t>RT Urban Small</t>
        </is>
      </c>
      <c r="H7408" s="413" t="inlineStr">
        <is>
          <t>Other Urban</t>
        </is>
      </c>
    </row>
    <row r="7409" ht="15.75" customFormat="1" customHeight="1" s="41">
      <c r="B7409" s="416" t="inlineStr">
        <is>
          <t>W02000118</t>
        </is>
      </c>
      <c r="C7409" s="417" t="inlineStr">
        <is>
          <t>Ceredigion 003</t>
        </is>
      </c>
      <c r="D7409" s="417" t="inlineStr">
        <is>
          <t>W06000008</t>
        </is>
      </c>
      <c r="E7409" s="417" t="inlineStr">
        <is>
          <t>Ceredigion</t>
        </is>
      </c>
      <c r="F7409" s="417" t="inlineStr">
        <is>
          <t>Wales</t>
        </is>
      </c>
      <c r="G7409" s="380" t="inlineStr">
        <is>
          <t>RT Urban Small</t>
        </is>
      </c>
      <c r="H7409" s="413" t="inlineStr">
        <is>
          <t>Other Urban</t>
        </is>
      </c>
    </row>
    <row r="7410" ht="15.75" customFormat="1" customHeight="1" s="41">
      <c r="B7410" s="416" t="inlineStr">
        <is>
          <t>W02000120</t>
        </is>
      </c>
      <c r="C7410" s="417" t="inlineStr">
        <is>
          <t>Ceredigion 005</t>
        </is>
      </c>
      <c r="D7410" s="417" t="inlineStr">
        <is>
          <t>W06000008</t>
        </is>
      </c>
      <c r="E7410" s="417" t="inlineStr">
        <is>
          <t>Ceredigion</t>
        </is>
      </c>
      <c r="F7410" s="417" t="inlineStr">
        <is>
          <t>Wales</t>
        </is>
      </c>
      <c r="G7410" s="380" t="inlineStr">
        <is>
          <t>RT Rural</t>
        </is>
      </c>
      <c r="H7410" s="413" t="inlineStr">
        <is>
          <t>Rural</t>
        </is>
      </c>
    </row>
    <row r="7411" ht="15.75" customFormat="1" customHeight="1" s="41">
      <c r="B7411" s="416" t="inlineStr">
        <is>
          <t>W02000122</t>
        </is>
      </c>
      <c r="C7411" s="417" t="inlineStr">
        <is>
          <t>Ceredigion 007</t>
        </is>
      </c>
      <c r="D7411" s="417" t="inlineStr">
        <is>
          <t>W06000008</t>
        </is>
      </c>
      <c r="E7411" s="417" t="inlineStr">
        <is>
          <t>Ceredigion</t>
        </is>
      </c>
      <c r="F7411" s="417" t="inlineStr">
        <is>
          <t>Wales</t>
        </is>
      </c>
      <c r="G7411" s="380" t="inlineStr">
        <is>
          <t>RT Rural</t>
        </is>
      </c>
      <c r="H7411" s="413" t="inlineStr">
        <is>
          <t>Rural</t>
        </is>
      </c>
    </row>
    <row r="7412" ht="15.75" customFormat="1" customHeight="1" s="41">
      <c r="B7412" s="416" t="inlineStr">
        <is>
          <t>W02000123</t>
        </is>
      </c>
      <c r="C7412" s="417" t="inlineStr">
        <is>
          <t>Ceredigion 008</t>
        </is>
      </c>
      <c r="D7412" s="417" t="inlineStr">
        <is>
          <t>W06000008</t>
        </is>
      </c>
      <c r="E7412" s="417" t="inlineStr">
        <is>
          <t>Ceredigion</t>
        </is>
      </c>
      <c r="F7412" s="417" t="inlineStr">
        <is>
          <t>Wales</t>
        </is>
      </c>
      <c r="G7412" s="380" t="inlineStr">
        <is>
          <t>RT Rural</t>
        </is>
      </c>
      <c r="H7412" s="413" t="inlineStr">
        <is>
          <t>Rural</t>
        </is>
      </c>
    </row>
    <row r="7413" ht="15.75" customFormat="1" customHeight="1" s="41">
      <c r="B7413" s="416" t="inlineStr">
        <is>
          <t>W02000124</t>
        </is>
      </c>
      <c r="C7413" s="417" t="inlineStr">
        <is>
          <t>Ceredigion 009</t>
        </is>
      </c>
      <c r="D7413" s="417" t="inlineStr">
        <is>
          <t>W06000008</t>
        </is>
      </c>
      <c r="E7413" s="417" t="inlineStr">
        <is>
          <t>Ceredigion</t>
        </is>
      </c>
      <c r="F7413" s="417" t="inlineStr">
        <is>
          <t>Wales</t>
        </is>
      </c>
      <c r="G7413" s="380" t="inlineStr">
        <is>
          <t>RT Rural</t>
        </is>
      </c>
      <c r="H7413" s="413" t="inlineStr">
        <is>
          <t>Rural</t>
        </is>
      </c>
    </row>
    <row r="7414" ht="15.75" customFormat="1" customHeight="1" s="41">
      <c r="B7414" s="416" t="inlineStr">
        <is>
          <t>W02000125</t>
        </is>
      </c>
      <c r="C7414" s="417" t="inlineStr">
        <is>
          <t>Ceredigion 010</t>
        </is>
      </c>
      <c r="D7414" s="417" t="inlineStr">
        <is>
          <t>W06000008</t>
        </is>
      </c>
      <c r="E7414" s="417" t="inlineStr">
        <is>
          <t>Ceredigion</t>
        </is>
      </c>
      <c r="F7414" s="417" t="inlineStr">
        <is>
          <t>Wales</t>
        </is>
      </c>
      <c r="G7414" s="380" t="inlineStr">
        <is>
          <t>RT Rural</t>
        </is>
      </c>
      <c r="H7414" s="413" t="inlineStr">
        <is>
          <t>Rural</t>
        </is>
      </c>
    </row>
    <row r="7415" ht="15.75" customFormat="1" customHeight="1" s="41">
      <c r="B7415" s="416" t="inlineStr">
        <is>
          <t>W02000126</t>
        </is>
      </c>
      <c r="C7415" s="417" t="inlineStr">
        <is>
          <t>Pembrokeshire 001</t>
        </is>
      </c>
      <c r="D7415" s="417" t="inlineStr">
        <is>
          <t>W06000009</t>
        </is>
      </c>
      <c r="E7415" s="417" t="inlineStr">
        <is>
          <t>Pembrokeshire</t>
        </is>
      </c>
      <c r="F7415" s="417" t="inlineStr">
        <is>
          <t>Wales</t>
        </is>
      </c>
      <c r="G7415" s="380" t="inlineStr">
        <is>
          <t>RT Rural</t>
        </is>
      </c>
      <c r="H7415" s="413" t="inlineStr">
        <is>
          <t>Rural</t>
        </is>
      </c>
    </row>
    <row r="7416" ht="15.75" customFormat="1" customHeight="1" s="41">
      <c r="B7416" s="416" t="inlineStr">
        <is>
          <t>W02000127</t>
        </is>
      </c>
      <c r="C7416" s="417" t="inlineStr">
        <is>
          <t>Pembrokeshire 002</t>
        </is>
      </c>
      <c r="D7416" s="417" t="inlineStr">
        <is>
          <t>W06000009</t>
        </is>
      </c>
      <c r="E7416" s="417" t="inlineStr">
        <is>
          <t>Pembrokeshire</t>
        </is>
      </c>
      <c r="F7416" s="417" t="inlineStr">
        <is>
          <t>Wales</t>
        </is>
      </c>
      <c r="G7416" s="380" t="inlineStr">
        <is>
          <t>RT Rural</t>
        </is>
      </c>
      <c r="H7416" s="413" t="inlineStr">
        <is>
          <t>Rural</t>
        </is>
      </c>
    </row>
    <row r="7417" ht="15.75" customFormat="1" customHeight="1" s="41">
      <c r="B7417" s="416" t="inlineStr">
        <is>
          <t>W02000128</t>
        </is>
      </c>
      <c r="C7417" s="417" t="inlineStr">
        <is>
          <t>Pembrokeshire 003</t>
        </is>
      </c>
      <c r="D7417" s="417" t="inlineStr">
        <is>
          <t>W06000009</t>
        </is>
      </c>
      <c r="E7417" s="417" t="inlineStr">
        <is>
          <t>Pembrokeshire</t>
        </is>
      </c>
      <c r="F7417" s="417" t="inlineStr">
        <is>
          <t>Wales</t>
        </is>
      </c>
      <c r="G7417" s="380" t="inlineStr">
        <is>
          <t>RT Rural</t>
        </is>
      </c>
      <c r="H7417" s="413" t="inlineStr">
        <is>
          <t>Rural</t>
        </is>
      </c>
    </row>
    <row r="7418" ht="15.75" customFormat="1" customHeight="1" s="41">
      <c r="B7418" s="416" t="inlineStr">
        <is>
          <t>W02000129</t>
        </is>
      </c>
      <c r="C7418" s="417" t="inlineStr">
        <is>
          <t>Pembrokeshire 004</t>
        </is>
      </c>
      <c r="D7418" s="417" t="inlineStr">
        <is>
          <t>W06000009</t>
        </is>
      </c>
      <c r="E7418" s="417" t="inlineStr">
        <is>
          <t>Pembrokeshire</t>
        </is>
      </c>
      <c r="F7418" s="417" t="inlineStr">
        <is>
          <t>Wales</t>
        </is>
      </c>
      <c r="G7418" s="380" t="inlineStr">
        <is>
          <t>RT Rural</t>
        </is>
      </c>
      <c r="H7418" s="413" t="inlineStr">
        <is>
          <t>Rural</t>
        </is>
      </c>
    </row>
    <row r="7419" ht="15.75" customFormat="1" customHeight="1" s="41">
      <c r="B7419" s="416" t="inlineStr">
        <is>
          <t>W02000130</t>
        </is>
      </c>
      <c r="C7419" s="417" t="inlineStr">
        <is>
          <t>Pembrokeshire 005</t>
        </is>
      </c>
      <c r="D7419" s="417" t="inlineStr">
        <is>
          <t>W06000009</t>
        </is>
      </c>
      <c r="E7419" s="417" t="inlineStr">
        <is>
          <t>Pembrokeshire</t>
        </is>
      </c>
      <c r="F7419" s="417" t="inlineStr">
        <is>
          <t>Wales</t>
        </is>
      </c>
      <c r="G7419" s="380" t="inlineStr">
        <is>
          <t>RT Urban Small</t>
        </is>
      </c>
      <c r="H7419" s="413" t="inlineStr">
        <is>
          <t>Other Urban</t>
        </is>
      </c>
    </row>
    <row r="7420" ht="15.75" customFormat="1" customHeight="1" s="41">
      <c r="B7420" s="416" t="inlineStr">
        <is>
          <t>W02000131</t>
        </is>
      </c>
      <c r="C7420" s="417" t="inlineStr">
        <is>
          <t>Pembrokeshire 006</t>
        </is>
      </c>
      <c r="D7420" s="417" t="inlineStr">
        <is>
          <t>W06000009</t>
        </is>
      </c>
      <c r="E7420" s="417" t="inlineStr">
        <is>
          <t>Pembrokeshire</t>
        </is>
      </c>
      <c r="F7420" s="417" t="inlineStr">
        <is>
          <t>Wales</t>
        </is>
      </c>
      <c r="G7420" s="380" t="inlineStr">
        <is>
          <t>RT Rural</t>
        </is>
      </c>
      <c r="H7420" s="413" t="inlineStr">
        <is>
          <t>Rural</t>
        </is>
      </c>
    </row>
    <row r="7421" ht="15.75" customFormat="1" customHeight="1" s="41">
      <c r="B7421" s="416" t="inlineStr">
        <is>
          <t>W02000132</t>
        </is>
      </c>
      <c r="C7421" s="417" t="inlineStr">
        <is>
          <t>Pembrokeshire 007</t>
        </is>
      </c>
      <c r="D7421" s="417" t="inlineStr">
        <is>
          <t>W06000009</t>
        </is>
      </c>
      <c r="E7421" s="417" t="inlineStr">
        <is>
          <t>Pembrokeshire</t>
        </is>
      </c>
      <c r="F7421" s="417" t="inlineStr">
        <is>
          <t>Wales</t>
        </is>
      </c>
      <c r="G7421" s="380" t="inlineStr">
        <is>
          <t>RT Rural</t>
        </is>
      </c>
      <c r="H7421" s="413" t="inlineStr">
        <is>
          <t>Rural</t>
        </is>
      </c>
    </row>
    <row r="7422" ht="15.75" customFormat="1" customHeight="1" s="41">
      <c r="B7422" s="416" t="inlineStr">
        <is>
          <t>W02000133</t>
        </is>
      </c>
      <c r="C7422" s="417" t="inlineStr">
        <is>
          <t>Pembrokeshire 008</t>
        </is>
      </c>
      <c r="D7422" s="417" t="inlineStr">
        <is>
          <t>W06000009</t>
        </is>
      </c>
      <c r="E7422" s="417" t="inlineStr">
        <is>
          <t>Pembrokeshire</t>
        </is>
      </c>
      <c r="F7422" s="417" t="inlineStr">
        <is>
          <t>Wales</t>
        </is>
      </c>
      <c r="G7422" s="380" t="inlineStr">
        <is>
          <t>RT Rural</t>
        </is>
      </c>
      <c r="H7422" s="413" t="inlineStr">
        <is>
          <t>Rural</t>
        </is>
      </c>
    </row>
    <row r="7423" ht="15.75" customFormat="1" customHeight="1" s="41">
      <c r="B7423" s="416" t="inlineStr">
        <is>
          <t>W02000134</t>
        </is>
      </c>
      <c r="C7423" s="417" t="inlineStr">
        <is>
          <t>Pembrokeshire 009</t>
        </is>
      </c>
      <c r="D7423" s="417" t="inlineStr">
        <is>
          <t>W06000009</t>
        </is>
      </c>
      <c r="E7423" s="417" t="inlineStr">
        <is>
          <t>Pembrokeshire</t>
        </is>
      </c>
      <c r="F7423" s="417" t="inlineStr">
        <is>
          <t>Wales</t>
        </is>
      </c>
      <c r="G7423" s="380" t="inlineStr">
        <is>
          <t>RT Rural</t>
        </is>
      </c>
      <c r="H7423" s="413" t="inlineStr">
        <is>
          <t>Rural</t>
        </is>
      </c>
    </row>
    <row r="7424" ht="15.75" customFormat="1" customHeight="1" s="41">
      <c r="B7424" s="416" t="inlineStr">
        <is>
          <t>W02000135</t>
        </is>
      </c>
      <c r="C7424" s="417" t="inlineStr">
        <is>
          <t>Pembrokeshire 010</t>
        </is>
      </c>
      <c r="D7424" s="417" t="inlineStr">
        <is>
          <t>W06000009</t>
        </is>
      </c>
      <c r="E7424" s="417" t="inlineStr">
        <is>
          <t>Pembrokeshire</t>
        </is>
      </c>
      <c r="F7424" s="417" t="inlineStr">
        <is>
          <t>Wales</t>
        </is>
      </c>
      <c r="G7424" s="380" t="inlineStr">
        <is>
          <t>RT Urban Small</t>
        </is>
      </c>
      <c r="H7424" s="413" t="inlineStr">
        <is>
          <t>Other Urban</t>
        </is>
      </c>
    </row>
    <row r="7425" ht="15.75" customFormat="1" customHeight="1" s="41">
      <c r="B7425" s="416" t="inlineStr">
        <is>
          <t>W02000136</t>
        </is>
      </c>
      <c r="C7425" s="417" t="inlineStr">
        <is>
          <t>Pembrokeshire 011</t>
        </is>
      </c>
      <c r="D7425" s="417" t="inlineStr">
        <is>
          <t>W06000009</t>
        </is>
      </c>
      <c r="E7425" s="417" t="inlineStr">
        <is>
          <t>Pembrokeshire</t>
        </is>
      </c>
      <c r="F7425" s="417" t="inlineStr">
        <is>
          <t>Wales</t>
        </is>
      </c>
      <c r="G7425" s="380" t="inlineStr">
        <is>
          <t>RT Rural</t>
        </is>
      </c>
      <c r="H7425" s="413" t="inlineStr">
        <is>
          <t>Rural</t>
        </is>
      </c>
    </row>
    <row r="7426" ht="15.75" customFormat="1" customHeight="1" s="41">
      <c r="B7426" s="416" t="inlineStr">
        <is>
          <t>W02000137</t>
        </is>
      </c>
      <c r="C7426" s="417" t="inlineStr">
        <is>
          <t>Pembrokeshire 012</t>
        </is>
      </c>
      <c r="D7426" s="417" t="inlineStr">
        <is>
          <t>W06000009</t>
        </is>
      </c>
      <c r="E7426" s="417" t="inlineStr">
        <is>
          <t>Pembrokeshire</t>
        </is>
      </c>
      <c r="F7426" s="417" t="inlineStr">
        <is>
          <t>Wales</t>
        </is>
      </c>
      <c r="G7426" s="380" t="inlineStr">
        <is>
          <t>RT Urban Small</t>
        </is>
      </c>
      <c r="H7426" s="413" t="inlineStr">
        <is>
          <t>Other Urban</t>
        </is>
      </c>
    </row>
    <row r="7427" ht="15.75" customFormat="1" customHeight="1" s="41">
      <c r="B7427" s="416" t="inlineStr">
        <is>
          <t>W02000138</t>
        </is>
      </c>
      <c r="C7427" s="417" t="inlineStr">
        <is>
          <t>Pembrokeshire 013</t>
        </is>
      </c>
      <c r="D7427" s="417" t="inlineStr">
        <is>
          <t>W06000009</t>
        </is>
      </c>
      <c r="E7427" s="417" t="inlineStr">
        <is>
          <t>Pembrokeshire</t>
        </is>
      </c>
      <c r="F7427" s="417" t="inlineStr">
        <is>
          <t>Wales</t>
        </is>
      </c>
      <c r="G7427" s="380" t="inlineStr">
        <is>
          <t>RT Urban Small</t>
        </is>
      </c>
      <c r="H7427" s="413" t="inlineStr">
        <is>
          <t>Other Urban</t>
        </is>
      </c>
    </row>
    <row r="7428" ht="15.75" customFormat="1" customHeight="1" s="41">
      <c r="B7428" s="416" t="inlineStr">
        <is>
          <t>W02000139</t>
        </is>
      </c>
      <c r="C7428" s="417" t="inlineStr">
        <is>
          <t>Pembrokeshire 014</t>
        </is>
      </c>
      <c r="D7428" s="417" t="inlineStr">
        <is>
          <t>W06000009</t>
        </is>
      </c>
      <c r="E7428" s="417" t="inlineStr">
        <is>
          <t>Pembrokeshire</t>
        </is>
      </c>
      <c r="F7428" s="417" t="inlineStr">
        <is>
          <t>Wales</t>
        </is>
      </c>
      <c r="G7428" s="380" t="inlineStr">
        <is>
          <t>RT Rural</t>
        </is>
      </c>
      <c r="H7428" s="413" t="inlineStr">
        <is>
          <t>Rural</t>
        </is>
      </c>
    </row>
    <row r="7429" ht="15.75" customFormat="1" customHeight="1" s="41">
      <c r="B7429" s="416" t="inlineStr">
        <is>
          <t>W02000140</t>
        </is>
      </c>
      <c r="C7429" s="417" t="inlineStr">
        <is>
          <t>Pembrokeshire 015</t>
        </is>
      </c>
      <c r="D7429" s="417" t="inlineStr">
        <is>
          <t>W06000009</t>
        </is>
      </c>
      <c r="E7429" s="417" t="inlineStr">
        <is>
          <t>Pembrokeshire</t>
        </is>
      </c>
      <c r="F7429" s="417" t="inlineStr">
        <is>
          <t>Wales</t>
        </is>
      </c>
      <c r="G7429" s="380" t="inlineStr">
        <is>
          <t>RT Rural</t>
        </is>
      </c>
      <c r="H7429" s="413" t="inlineStr">
        <is>
          <t>Rural</t>
        </is>
      </c>
    </row>
    <row r="7430" ht="15.75" customFormat="1" customHeight="1" s="41">
      <c r="B7430" s="416" t="inlineStr">
        <is>
          <t>W02000141</t>
        </is>
      </c>
      <c r="C7430" s="417" t="inlineStr">
        <is>
          <t>Pembrokeshire 016</t>
        </is>
      </c>
      <c r="D7430" s="417" t="inlineStr">
        <is>
          <t>W06000009</t>
        </is>
      </c>
      <c r="E7430" s="417" t="inlineStr">
        <is>
          <t>Pembrokeshire</t>
        </is>
      </c>
      <c r="F7430" s="417" t="inlineStr">
        <is>
          <t>Wales</t>
        </is>
      </c>
      <c r="G7430" s="380" t="inlineStr">
        <is>
          <t>RT Rural</t>
        </is>
      </c>
      <c r="H7430" s="413" t="inlineStr">
        <is>
          <t>Rural</t>
        </is>
      </c>
    </row>
    <row r="7431" ht="15.75" customFormat="1" customHeight="1" s="41">
      <c r="B7431" s="416" t="inlineStr">
        <is>
          <t>W02000142</t>
        </is>
      </c>
      <c r="C7431" s="417" t="inlineStr">
        <is>
          <t>Carmarthenshire 001</t>
        </is>
      </c>
      <c r="D7431" s="417" t="inlineStr">
        <is>
          <t>W06000010</t>
        </is>
      </c>
      <c r="E7431" s="417" t="inlineStr">
        <is>
          <t>Carmarthenshire</t>
        </is>
      </c>
      <c r="F7431" s="417" t="inlineStr">
        <is>
          <t>Wales</t>
        </is>
      </c>
      <c r="G7431" s="380" t="inlineStr">
        <is>
          <t>RT Rural</t>
        </is>
      </c>
      <c r="H7431" s="413" t="inlineStr">
        <is>
          <t>Rural</t>
        </is>
      </c>
    </row>
    <row r="7432" ht="15.75" customFormat="1" customHeight="1" s="41">
      <c r="B7432" s="416" t="inlineStr">
        <is>
          <t>W02000143</t>
        </is>
      </c>
      <c r="C7432" s="417" t="inlineStr">
        <is>
          <t>Carmarthenshire 002</t>
        </is>
      </c>
      <c r="D7432" s="417" t="inlineStr">
        <is>
          <t>W06000010</t>
        </is>
      </c>
      <c r="E7432" s="417" t="inlineStr">
        <is>
          <t>Carmarthenshire</t>
        </is>
      </c>
      <c r="F7432" s="417" t="inlineStr">
        <is>
          <t>Wales</t>
        </is>
      </c>
      <c r="G7432" s="380" t="inlineStr">
        <is>
          <t>RT Rural</t>
        </is>
      </c>
      <c r="H7432" s="413" t="inlineStr">
        <is>
          <t>Rural</t>
        </is>
      </c>
    </row>
    <row r="7433" ht="15.75" customFormat="1" customHeight="1" s="41">
      <c r="B7433" s="416" t="inlineStr">
        <is>
          <t>W02000144</t>
        </is>
      </c>
      <c r="C7433" s="417" t="inlineStr">
        <is>
          <t>Carmarthenshire 003</t>
        </is>
      </c>
      <c r="D7433" s="417" t="inlineStr">
        <is>
          <t>W06000010</t>
        </is>
      </c>
      <c r="E7433" s="417" t="inlineStr">
        <is>
          <t>Carmarthenshire</t>
        </is>
      </c>
      <c r="F7433" s="417" t="inlineStr">
        <is>
          <t>Wales</t>
        </is>
      </c>
      <c r="G7433" s="380" t="inlineStr">
        <is>
          <t>RT Rural</t>
        </is>
      </c>
      <c r="H7433" s="413" t="inlineStr">
        <is>
          <t>Rural</t>
        </is>
      </c>
    </row>
    <row r="7434" ht="15.75" customFormat="1" customHeight="1" s="41">
      <c r="B7434" s="416" t="inlineStr">
        <is>
          <t>W02000145</t>
        </is>
      </c>
      <c r="C7434" s="417" t="inlineStr">
        <is>
          <t>Carmarthenshire 004</t>
        </is>
      </c>
      <c r="D7434" s="417" t="inlineStr">
        <is>
          <t>W06000010</t>
        </is>
      </c>
      <c r="E7434" s="417" t="inlineStr">
        <is>
          <t>Carmarthenshire</t>
        </is>
      </c>
      <c r="F7434" s="417" t="inlineStr">
        <is>
          <t>Wales</t>
        </is>
      </c>
      <c r="G7434" s="380" t="inlineStr">
        <is>
          <t>RT Rural</t>
        </is>
      </c>
      <c r="H7434" s="413" t="inlineStr">
        <is>
          <t>Rural</t>
        </is>
      </c>
    </row>
    <row r="7435" ht="15.75" customFormat="1" customHeight="1" s="41">
      <c r="B7435" s="416" t="inlineStr">
        <is>
          <t>W02000146</t>
        </is>
      </c>
      <c r="C7435" s="417" t="inlineStr">
        <is>
          <t>Carmarthenshire 005</t>
        </is>
      </c>
      <c r="D7435" s="417" t="inlineStr">
        <is>
          <t>W06000010</t>
        </is>
      </c>
      <c r="E7435" s="417" t="inlineStr">
        <is>
          <t>Carmarthenshire</t>
        </is>
      </c>
      <c r="F7435" s="417" t="inlineStr">
        <is>
          <t>Wales</t>
        </is>
      </c>
      <c r="G7435" s="380" t="inlineStr">
        <is>
          <t>RT Rural</t>
        </is>
      </c>
      <c r="H7435" s="413" t="inlineStr">
        <is>
          <t>Rural</t>
        </is>
      </c>
    </row>
    <row r="7436" ht="15.75" customFormat="1" customHeight="1" s="41">
      <c r="B7436" s="416" t="inlineStr">
        <is>
          <t>W02000147</t>
        </is>
      </c>
      <c r="C7436" s="417" t="inlineStr">
        <is>
          <t>Carmarthenshire 006</t>
        </is>
      </c>
      <c r="D7436" s="417" t="inlineStr">
        <is>
          <t>W06000010</t>
        </is>
      </c>
      <c r="E7436" s="417" t="inlineStr">
        <is>
          <t>Carmarthenshire</t>
        </is>
      </c>
      <c r="F7436" s="417" t="inlineStr">
        <is>
          <t>Wales</t>
        </is>
      </c>
      <c r="G7436" s="380" t="inlineStr">
        <is>
          <t>RT Rural</t>
        </is>
      </c>
      <c r="H7436" s="413" t="inlineStr">
        <is>
          <t>Rural</t>
        </is>
      </c>
    </row>
    <row r="7437" ht="15.75" customFormat="1" customHeight="1" s="41">
      <c r="B7437" s="416" t="inlineStr">
        <is>
          <t>W02000148</t>
        </is>
      </c>
      <c r="C7437" s="417" t="inlineStr">
        <is>
          <t>Carmarthenshire 007</t>
        </is>
      </c>
      <c r="D7437" s="417" t="inlineStr">
        <is>
          <t>W06000010</t>
        </is>
      </c>
      <c r="E7437" s="417" t="inlineStr">
        <is>
          <t>Carmarthenshire</t>
        </is>
      </c>
      <c r="F7437" s="417" t="inlineStr">
        <is>
          <t>Wales</t>
        </is>
      </c>
      <c r="G7437" s="380" t="inlineStr">
        <is>
          <t>RT Rural</t>
        </is>
      </c>
      <c r="H7437" s="413" t="inlineStr">
        <is>
          <t>Rural</t>
        </is>
      </c>
    </row>
    <row r="7438" ht="15.75" customFormat="1" customHeight="1" s="41">
      <c r="B7438" s="416" t="inlineStr">
        <is>
          <t>W02000149</t>
        </is>
      </c>
      <c r="C7438" s="417" t="inlineStr">
        <is>
          <t>Carmarthenshire 008</t>
        </is>
      </c>
      <c r="D7438" s="417" t="inlineStr">
        <is>
          <t>W06000010</t>
        </is>
      </c>
      <c r="E7438" s="417" t="inlineStr">
        <is>
          <t>Carmarthenshire</t>
        </is>
      </c>
      <c r="F7438" s="417" t="inlineStr">
        <is>
          <t>Wales</t>
        </is>
      </c>
      <c r="G7438" s="380" t="inlineStr">
        <is>
          <t>RT Rural</t>
        </is>
      </c>
      <c r="H7438" s="413" t="inlineStr">
        <is>
          <t>Rural</t>
        </is>
      </c>
    </row>
    <row r="7439" ht="15.75" customFormat="1" customHeight="1" s="41">
      <c r="B7439" s="416" t="inlineStr">
        <is>
          <t>W02000151</t>
        </is>
      </c>
      <c r="C7439" s="417" t="inlineStr">
        <is>
          <t>Carmarthenshire 010</t>
        </is>
      </c>
      <c r="D7439" s="417" t="inlineStr">
        <is>
          <t>W06000010</t>
        </is>
      </c>
      <c r="E7439" s="417" t="inlineStr">
        <is>
          <t>Carmarthenshire</t>
        </is>
      </c>
      <c r="F7439" s="417" t="inlineStr">
        <is>
          <t>Wales</t>
        </is>
      </c>
      <c r="G7439" s="380" t="inlineStr">
        <is>
          <t>RT Rural</t>
        </is>
      </c>
      <c r="H7439" s="413" t="inlineStr">
        <is>
          <t>Rural</t>
        </is>
      </c>
    </row>
    <row r="7440" ht="15.75" customFormat="1" customHeight="1" s="41">
      <c r="B7440" s="416" t="inlineStr">
        <is>
          <t>W02000152</t>
        </is>
      </c>
      <c r="C7440" s="417" t="inlineStr">
        <is>
          <t>Carmarthenshire 011</t>
        </is>
      </c>
      <c r="D7440" s="417" t="inlineStr">
        <is>
          <t>W06000010</t>
        </is>
      </c>
      <c r="E7440" s="417" t="inlineStr">
        <is>
          <t>Carmarthenshire</t>
        </is>
      </c>
      <c r="F7440" s="417" t="inlineStr">
        <is>
          <t>Wales</t>
        </is>
      </c>
      <c r="G7440" s="380" t="inlineStr">
        <is>
          <t>RT Rural</t>
        </is>
      </c>
      <c r="H7440" s="413" t="inlineStr">
        <is>
          <t>Rural</t>
        </is>
      </c>
    </row>
    <row r="7441" ht="15.75" customFormat="1" customHeight="1" s="41">
      <c r="B7441" s="416" t="inlineStr">
        <is>
          <t>W02000153</t>
        </is>
      </c>
      <c r="C7441" s="417" t="inlineStr">
        <is>
          <t>Carmarthenshire 012</t>
        </is>
      </c>
      <c r="D7441" s="417" t="inlineStr">
        <is>
          <t>W06000010</t>
        </is>
      </c>
      <c r="E7441" s="417" t="inlineStr">
        <is>
          <t>Carmarthenshire</t>
        </is>
      </c>
      <c r="F7441" s="417" t="inlineStr">
        <is>
          <t>Wales</t>
        </is>
      </c>
      <c r="G7441" s="380" t="inlineStr">
        <is>
          <t>RT Rural</t>
        </is>
      </c>
      <c r="H7441" s="413" t="inlineStr">
        <is>
          <t>Rural</t>
        </is>
      </c>
    </row>
    <row r="7442" ht="15.75" customFormat="1" customHeight="1" s="41">
      <c r="B7442" s="416" t="inlineStr">
        <is>
          <t>W02000154</t>
        </is>
      </c>
      <c r="C7442" s="417" t="inlineStr">
        <is>
          <t>Carmarthenshire 013</t>
        </is>
      </c>
      <c r="D7442" s="417" t="inlineStr">
        <is>
          <t>W06000010</t>
        </is>
      </c>
      <c r="E7442" s="417" t="inlineStr">
        <is>
          <t>Carmarthenshire</t>
        </is>
      </c>
      <c r="F7442" s="417" t="inlineStr">
        <is>
          <t>Wales</t>
        </is>
      </c>
      <c r="G7442" s="380" t="inlineStr">
        <is>
          <t>RT Rural</t>
        </is>
      </c>
      <c r="H7442" s="413" t="inlineStr">
        <is>
          <t>Rural</t>
        </is>
      </c>
    </row>
    <row r="7443" ht="15.75" customFormat="1" customHeight="1" s="41">
      <c r="B7443" s="416" t="inlineStr">
        <is>
          <t>W02000156</t>
        </is>
      </c>
      <c r="C7443" s="417" t="inlineStr">
        <is>
          <t>Carmarthenshire 015</t>
        </is>
      </c>
      <c r="D7443" s="417" t="inlineStr">
        <is>
          <t>W06000010</t>
        </is>
      </c>
      <c r="E7443" s="417" t="inlineStr">
        <is>
          <t>Carmarthenshire</t>
        </is>
      </c>
      <c r="F7443" s="417" t="inlineStr">
        <is>
          <t>Wales</t>
        </is>
      </c>
      <c r="G7443" s="380" t="inlineStr">
        <is>
          <t>RT Rural</t>
        </is>
      </c>
      <c r="H7443" s="413" t="inlineStr">
        <is>
          <t>Rural</t>
        </is>
      </c>
    </row>
    <row r="7444" ht="15.75" customFormat="1" customHeight="1" s="41">
      <c r="B7444" s="416" t="inlineStr">
        <is>
          <t>W02000157</t>
        </is>
      </c>
      <c r="C7444" s="417" t="inlineStr">
        <is>
          <t>Carmarthenshire 016</t>
        </is>
      </c>
      <c r="D7444" s="417" t="inlineStr">
        <is>
          <t>W06000010</t>
        </is>
      </c>
      <c r="E7444" s="417" t="inlineStr">
        <is>
          <t>Carmarthenshire</t>
        </is>
      </c>
      <c r="F7444" s="417" t="inlineStr">
        <is>
          <t>Wales</t>
        </is>
      </c>
      <c r="G7444" s="380" t="inlineStr">
        <is>
          <t>RT Rural</t>
        </is>
      </c>
      <c r="H7444" s="413" t="inlineStr">
        <is>
          <t>Rural</t>
        </is>
      </c>
    </row>
    <row r="7445" ht="15.75" customFormat="1" customHeight="1" s="41">
      <c r="B7445" s="416" t="inlineStr">
        <is>
          <t>W02000158</t>
        </is>
      </c>
      <c r="C7445" s="417" t="inlineStr">
        <is>
          <t>Carmarthenshire 017</t>
        </is>
      </c>
      <c r="D7445" s="417" t="inlineStr">
        <is>
          <t>W06000010</t>
        </is>
      </c>
      <c r="E7445" s="417" t="inlineStr">
        <is>
          <t>Carmarthenshire</t>
        </is>
      </c>
      <c r="F7445" s="417" t="inlineStr">
        <is>
          <t>Wales</t>
        </is>
      </c>
      <c r="G7445" s="380" t="inlineStr">
        <is>
          <t>RT Rural</t>
        </is>
      </c>
      <c r="H7445" s="413" t="inlineStr">
        <is>
          <t>Rural</t>
        </is>
      </c>
    </row>
    <row r="7446" ht="15.75" customFormat="1" customHeight="1" s="41">
      <c r="B7446" s="416" t="inlineStr">
        <is>
          <t>W02000159</t>
        </is>
      </c>
      <c r="C7446" s="417" t="inlineStr">
        <is>
          <t>Carmarthenshire 018</t>
        </is>
      </c>
      <c r="D7446" s="417" t="inlineStr">
        <is>
          <t>W06000010</t>
        </is>
      </c>
      <c r="E7446" s="417" t="inlineStr">
        <is>
          <t>Carmarthenshire</t>
        </is>
      </c>
      <c r="F7446" s="417" t="inlineStr">
        <is>
          <t>Wales</t>
        </is>
      </c>
      <c r="G7446" s="380" t="inlineStr">
        <is>
          <t>RT Rural</t>
        </is>
      </c>
      <c r="H7446" s="413" t="inlineStr">
        <is>
          <t>Rural</t>
        </is>
      </c>
    </row>
    <row r="7447" ht="15.75" customFormat="1" customHeight="1" s="41">
      <c r="B7447" s="416" t="inlineStr">
        <is>
          <t>W02000160</t>
        </is>
      </c>
      <c r="C7447" s="417" t="inlineStr">
        <is>
          <t>Carmarthenshire 019</t>
        </is>
      </c>
      <c r="D7447" s="417" t="inlineStr">
        <is>
          <t>W06000010</t>
        </is>
      </c>
      <c r="E7447" s="417" t="inlineStr">
        <is>
          <t>Carmarthenshire</t>
        </is>
      </c>
      <c r="F7447" s="417" t="inlineStr">
        <is>
          <t>Wales</t>
        </is>
      </c>
      <c r="G7447" s="380" t="inlineStr">
        <is>
          <t>RT Rural</t>
        </is>
      </c>
      <c r="H7447" s="413" t="inlineStr">
        <is>
          <t>Rural</t>
        </is>
      </c>
    </row>
    <row r="7448" ht="15.75" customFormat="1" customHeight="1" s="41">
      <c r="B7448" s="416" t="inlineStr">
        <is>
          <t>W02000161</t>
        </is>
      </c>
      <c r="C7448" s="417" t="inlineStr">
        <is>
          <t>Carmarthenshire 020</t>
        </is>
      </c>
      <c r="D7448" s="417" t="inlineStr">
        <is>
          <t>W06000010</t>
        </is>
      </c>
      <c r="E7448" s="417" t="inlineStr">
        <is>
          <t>Carmarthenshire</t>
        </is>
      </c>
      <c r="F7448" s="417" t="inlineStr">
        <is>
          <t>Wales</t>
        </is>
      </c>
      <c r="G7448" s="380" t="inlineStr">
        <is>
          <t>RT Urban Medium</t>
        </is>
      </c>
      <c r="H7448" s="413" t="inlineStr">
        <is>
          <t>Other Urban</t>
        </is>
      </c>
    </row>
    <row r="7449" ht="15.75" customFormat="1" customHeight="1" s="41">
      <c r="B7449" s="416" t="inlineStr">
        <is>
          <t>W02000162</t>
        </is>
      </c>
      <c r="C7449" s="417" t="inlineStr">
        <is>
          <t>Carmarthenshire 021</t>
        </is>
      </c>
      <c r="D7449" s="417" t="inlineStr">
        <is>
          <t>W06000010</t>
        </is>
      </c>
      <c r="E7449" s="417" t="inlineStr">
        <is>
          <t>Carmarthenshire</t>
        </is>
      </c>
      <c r="F7449" s="417" t="inlineStr">
        <is>
          <t>Wales</t>
        </is>
      </c>
      <c r="G7449" s="380" t="inlineStr">
        <is>
          <t>RT Rural</t>
        </is>
      </c>
      <c r="H7449" s="413" t="inlineStr">
        <is>
          <t>Rural</t>
        </is>
      </c>
    </row>
    <row r="7450" ht="15.75" customFormat="1" customHeight="1" s="41">
      <c r="B7450" s="416" t="inlineStr">
        <is>
          <t>W02000163</t>
        </is>
      </c>
      <c r="C7450" s="417" t="inlineStr">
        <is>
          <t>Carmarthenshire 022</t>
        </is>
      </c>
      <c r="D7450" s="417" t="inlineStr">
        <is>
          <t>W06000010</t>
        </is>
      </c>
      <c r="E7450" s="417" t="inlineStr">
        <is>
          <t>Carmarthenshire</t>
        </is>
      </c>
      <c r="F7450" s="417" t="inlineStr">
        <is>
          <t>Wales</t>
        </is>
      </c>
      <c r="G7450" s="380" t="inlineStr">
        <is>
          <t>RT Urban Medium</t>
        </is>
      </c>
      <c r="H7450" s="413" t="inlineStr">
        <is>
          <t>Other Urban</t>
        </is>
      </c>
    </row>
    <row r="7451" ht="15.75" customFormat="1" customHeight="1" s="41">
      <c r="B7451" s="416" t="inlineStr">
        <is>
          <t>W02000164</t>
        </is>
      </c>
      <c r="C7451" s="417" t="inlineStr">
        <is>
          <t>Carmarthenshire 023</t>
        </is>
      </c>
      <c r="D7451" s="417" t="inlineStr">
        <is>
          <t>W06000010</t>
        </is>
      </c>
      <c r="E7451" s="417" t="inlineStr">
        <is>
          <t>Carmarthenshire</t>
        </is>
      </c>
      <c r="F7451" s="417" t="inlineStr">
        <is>
          <t>Wales</t>
        </is>
      </c>
      <c r="G7451" s="380" t="inlineStr">
        <is>
          <t>RT Urban Medium</t>
        </is>
      </c>
      <c r="H7451" s="413" t="inlineStr">
        <is>
          <t>Other Urban</t>
        </is>
      </c>
    </row>
    <row r="7452" ht="15.75" customFormat="1" customHeight="1" s="41">
      <c r="B7452" s="416" t="inlineStr">
        <is>
          <t>W02000165</t>
        </is>
      </c>
      <c r="C7452" s="417" t="inlineStr">
        <is>
          <t>Carmarthenshire 024</t>
        </is>
      </c>
      <c r="D7452" s="417" t="inlineStr">
        <is>
          <t>W06000010</t>
        </is>
      </c>
      <c r="E7452" s="417" t="inlineStr">
        <is>
          <t>Carmarthenshire</t>
        </is>
      </c>
      <c r="F7452" s="417" t="inlineStr">
        <is>
          <t>Wales</t>
        </is>
      </c>
      <c r="G7452" s="380" t="inlineStr">
        <is>
          <t>RT Urban Medium</t>
        </is>
      </c>
      <c r="H7452" s="413" t="inlineStr">
        <is>
          <t>Other Urban</t>
        </is>
      </c>
    </row>
    <row r="7453" ht="15.75" customFormat="1" customHeight="1" s="41">
      <c r="B7453" s="416" t="inlineStr">
        <is>
          <t>W02000166</t>
        </is>
      </c>
      <c r="C7453" s="417" t="inlineStr">
        <is>
          <t>Carmarthenshire 025</t>
        </is>
      </c>
      <c r="D7453" s="417" t="inlineStr">
        <is>
          <t>W06000010</t>
        </is>
      </c>
      <c r="E7453" s="417" t="inlineStr">
        <is>
          <t>Carmarthenshire</t>
        </is>
      </c>
      <c r="F7453" s="417" t="inlineStr">
        <is>
          <t>Wales</t>
        </is>
      </c>
      <c r="G7453" s="380" t="inlineStr">
        <is>
          <t>RT Urban Medium</t>
        </is>
      </c>
      <c r="H7453" s="413" t="inlineStr">
        <is>
          <t>Other Urban</t>
        </is>
      </c>
    </row>
    <row r="7454" ht="15.75" customFormat="1" customHeight="1" s="41">
      <c r="B7454" s="416" t="inlineStr">
        <is>
          <t>W02000167</t>
        </is>
      </c>
      <c r="C7454" s="417" t="inlineStr">
        <is>
          <t>Carmarthenshire 026</t>
        </is>
      </c>
      <c r="D7454" s="417" t="inlineStr">
        <is>
          <t>W06000010</t>
        </is>
      </c>
      <c r="E7454" s="417" t="inlineStr">
        <is>
          <t>Carmarthenshire</t>
        </is>
      </c>
      <c r="F7454" s="417" t="inlineStr">
        <is>
          <t>Wales</t>
        </is>
      </c>
      <c r="G7454" s="380" t="inlineStr">
        <is>
          <t>RT Urban Medium</t>
        </is>
      </c>
      <c r="H7454" s="413" t="inlineStr">
        <is>
          <t>Other Urban</t>
        </is>
      </c>
    </row>
    <row r="7455" ht="15.75" customFormat="1" customHeight="1" s="41">
      <c r="B7455" s="416" t="inlineStr">
        <is>
          <t>W02000168</t>
        </is>
      </c>
      <c r="C7455" s="417" t="inlineStr">
        <is>
          <t>Swansea 001</t>
        </is>
      </c>
      <c r="D7455" s="417" t="inlineStr">
        <is>
          <t>W06000011</t>
        </is>
      </c>
      <c r="E7455" s="417" t="inlineStr">
        <is>
          <t>Swansea</t>
        </is>
      </c>
      <c r="F7455" s="417" t="inlineStr">
        <is>
          <t>Wales</t>
        </is>
      </c>
      <c r="G7455" s="380" t="inlineStr">
        <is>
          <t>RT Rural</t>
        </is>
      </c>
      <c r="H7455" s="413" t="inlineStr">
        <is>
          <t>Rural</t>
        </is>
      </c>
    </row>
    <row r="7456" ht="15.75" customFormat="1" customHeight="1" s="41">
      <c r="B7456" s="416" t="inlineStr">
        <is>
          <t>W02000169</t>
        </is>
      </c>
      <c r="C7456" s="417" t="inlineStr">
        <is>
          <t>Swansea 002</t>
        </is>
      </c>
      <c r="D7456" s="417" t="inlineStr">
        <is>
          <t>W06000011</t>
        </is>
      </c>
      <c r="E7456" s="417" t="inlineStr">
        <is>
          <t>Swansea</t>
        </is>
      </c>
      <c r="F7456" s="417" t="inlineStr">
        <is>
          <t>Wales</t>
        </is>
      </c>
      <c r="G7456" s="380" t="inlineStr">
        <is>
          <t>RT Rural</t>
        </is>
      </c>
      <c r="H7456" s="413" t="inlineStr">
        <is>
          <t>Rural</t>
        </is>
      </c>
    </row>
    <row r="7457" ht="15.75" customFormat="1" customHeight="1" s="41">
      <c r="B7457" s="416" t="inlineStr">
        <is>
          <t>W02000170</t>
        </is>
      </c>
      <c r="C7457" s="417" t="inlineStr">
        <is>
          <t>Swansea 003</t>
        </is>
      </c>
      <c r="D7457" s="417" t="inlineStr">
        <is>
          <t>W06000011</t>
        </is>
      </c>
      <c r="E7457" s="417" t="inlineStr">
        <is>
          <t>Swansea</t>
        </is>
      </c>
      <c r="F7457" s="417" t="inlineStr">
        <is>
          <t>Wales</t>
        </is>
      </c>
      <c r="G7457" s="380" t="inlineStr">
        <is>
          <t>RT Urban Big</t>
        </is>
      </c>
      <c r="H7457" s="413" t="inlineStr">
        <is>
          <t>Other Urban</t>
        </is>
      </c>
    </row>
    <row r="7458" ht="15.75" customFormat="1" customHeight="1" s="41">
      <c r="B7458" s="416" t="inlineStr">
        <is>
          <t>W02000171</t>
        </is>
      </c>
      <c r="C7458" s="417" t="inlineStr">
        <is>
          <t>Swansea 004</t>
        </is>
      </c>
      <c r="D7458" s="417" t="inlineStr">
        <is>
          <t>W06000011</t>
        </is>
      </c>
      <c r="E7458" s="417" t="inlineStr">
        <is>
          <t>Swansea</t>
        </is>
      </c>
      <c r="F7458" s="417" t="inlineStr">
        <is>
          <t>Wales</t>
        </is>
      </c>
      <c r="G7458" s="380" t="inlineStr">
        <is>
          <t>RT Rural</t>
        </is>
      </c>
      <c r="H7458" s="413" t="inlineStr">
        <is>
          <t>Rural</t>
        </is>
      </c>
    </row>
    <row r="7459" ht="15.75" customFormat="1" customHeight="1" s="41">
      <c r="B7459" s="416" t="inlineStr">
        <is>
          <t>W02000172</t>
        </is>
      </c>
      <c r="C7459" s="417" t="inlineStr">
        <is>
          <t>Swansea 005</t>
        </is>
      </c>
      <c r="D7459" s="417" t="inlineStr">
        <is>
          <t>W06000011</t>
        </is>
      </c>
      <c r="E7459" s="417" t="inlineStr">
        <is>
          <t>Swansea</t>
        </is>
      </c>
      <c r="F7459" s="417" t="inlineStr">
        <is>
          <t>Wales</t>
        </is>
      </c>
      <c r="G7459" s="380" t="inlineStr">
        <is>
          <t>RT Rural</t>
        </is>
      </c>
      <c r="H7459" s="413" t="inlineStr">
        <is>
          <t>Rural</t>
        </is>
      </c>
    </row>
    <row r="7460" ht="15.75" customFormat="1" customHeight="1" s="41">
      <c r="B7460" s="416" t="inlineStr">
        <is>
          <t>W02000173</t>
        </is>
      </c>
      <c r="C7460" s="417" t="inlineStr">
        <is>
          <t>Swansea 006</t>
        </is>
      </c>
      <c r="D7460" s="417" t="inlineStr">
        <is>
          <t>W06000011</t>
        </is>
      </c>
      <c r="E7460" s="417" t="inlineStr">
        <is>
          <t>Swansea</t>
        </is>
      </c>
      <c r="F7460" s="417" t="inlineStr">
        <is>
          <t>Wales</t>
        </is>
      </c>
      <c r="G7460" s="380" t="inlineStr">
        <is>
          <t>RT Urban Big</t>
        </is>
      </c>
      <c r="H7460" s="413" t="inlineStr">
        <is>
          <t>Other Urban</t>
        </is>
      </c>
    </row>
    <row r="7461" ht="15.75" customFormat="1" customHeight="1" s="41">
      <c r="B7461" s="416" t="inlineStr">
        <is>
          <t>W02000174</t>
        </is>
      </c>
      <c r="C7461" s="417" t="inlineStr">
        <is>
          <t>Swansea 007</t>
        </is>
      </c>
      <c r="D7461" s="417" t="inlineStr">
        <is>
          <t>W06000011</t>
        </is>
      </c>
      <c r="E7461" s="417" t="inlineStr">
        <is>
          <t>Swansea</t>
        </is>
      </c>
      <c r="F7461" s="417" t="inlineStr">
        <is>
          <t>Wales</t>
        </is>
      </c>
      <c r="G7461" s="380" t="inlineStr">
        <is>
          <t>RT Rural</t>
        </is>
      </c>
      <c r="H7461" s="413" t="inlineStr">
        <is>
          <t>Rural</t>
        </is>
      </c>
    </row>
    <row r="7462" ht="15.75" customFormat="1" customHeight="1" s="41">
      <c r="B7462" s="416" t="inlineStr">
        <is>
          <t>W02000175</t>
        </is>
      </c>
      <c r="C7462" s="417" t="inlineStr">
        <is>
          <t>Swansea 008</t>
        </is>
      </c>
      <c r="D7462" s="417" t="inlineStr">
        <is>
          <t>W06000011</t>
        </is>
      </c>
      <c r="E7462" s="417" t="inlineStr">
        <is>
          <t>Swansea</t>
        </is>
      </c>
      <c r="F7462" s="417" t="inlineStr">
        <is>
          <t>Wales</t>
        </is>
      </c>
      <c r="G7462" s="380" t="inlineStr">
        <is>
          <t>RT Urban Big</t>
        </is>
      </c>
      <c r="H7462" s="413" t="inlineStr">
        <is>
          <t>Other Urban</t>
        </is>
      </c>
    </row>
    <row r="7463" ht="15.75" customFormat="1" customHeight="1" s="41">
      <c r="B7463" s="416" t="inlineStr">
        <is>
          <t>W02000176</t>
        </is>
      </c>
      <c r="C7463" s="417" t="inlineStr">
        <is>
          <t>Swansea 009</t>
        </is>
      </c>
      <c r="D7463" s="417" t="inlineStr">
        <is>
          <t>W06000011</t>
        </is>
      </c>
      <c r="E7463" s="417" t="inlineStr">
        <is>
          <t>Swansea</t>
        </is>
      </c>
      <c r="F7463" s="417" t="inlineStr">
        <is>
          <t>Wales</t>
        </is>
      </c>
      <c r="G7463" s="380" t="inlineStr">
        <is>
          <t>RT Urban Big</t>
        </is>
      </c>
      <c r="H7463" s="413" t="inlineStr">
        <is>
          <t>Other Urban</t>
        </is>
      </c>
    </row>
    <row r="7464" ht="15.75" customFormat="1" customHeight="1" s="41">
      <c r="B7464" s="416" t="inlineStr">
        <is>
          <t>W02000177</t>
        </is>
      </c>
      <c r="C7464" s="417" t="inlineStr">
        <is>
          <t>Swansea 010</t>
        </is>
      </c>
      <c r="D7464" s="417" t="inlineStr">
        <is>
          <t>W06000011</t>
        </is>
      </c>
      <c r="E7464" s="417" t="inlineStr">
        <is>
          <t>Swansea</t>
        </is>
      </c>
      <c r="F7464" s="417" t="inlineStr">
        <is>
          <t>Wales</t>
        </is>
      </c>
      <c r="G7464" s="380" t="inlineStr">
        <is>
          <t>RT Urban Big</t>
        </is>
      </c>
      <c r="H7464" s="413" t="inlineStr">
        <is>
          <t>Other Urban</t>
        </is>
      </c>
    </row>
    <row r="7465" ht="15.75" customFormat="1" customHeight="1" s="41">
      <c r="B7465" s="416" t="inlineStr">
        <is>
          <t>W02000178</t>
        </is>
      </c>
      <c r="C7465" s="417" t="inlineStr">
        <is>
          <t>Swansea 011</t>
        </is>
      </c>
      <c r="D7465" s="417" t="inlineStr">
        <is>
          <t>W06000011</t>
        </is>
      </c>
      <c r="E7465" s="417" t="inlineStr">
        <is>
          <t>Swansea</t>
        </is>
      </c>
      <c r="F7465" s="417" t="inlineStr">
        <is>
          <t>Wales</t>
        </is>
      </c>
      <c r="G7465" s="380" t="inlineStr">
        <is>
          <t>RT Urban Big</t>
        </is>
      </c>
      <c r="H7465" s="413" t="inlineStr">
        <is>
          <t>Other Urban</t>
        </is>
      </c>
    </row>
    <row r="7466" ht="15.75" customFormat="1" customHeight="1" s="41">
      <c r="B7466" s="416" t="inlineStr">
        <is>
          <t>W02000179</t>
        </is>
      </c>
      <c r="C7466" s="417" t="inlineStr">
        <is>
          <t>Swansea 012</t>
        </is>
      </c>
      <c r="D7466" s="417" t="inlineStr">
        <is>
          <t>W06000011</t>
        </is>
      </c>
      <c r="E7466" s="417" t="inlineStr">
        <is>
          <t>Swansea</t>
        </is>
      </c>
      <c r="F7466" s="417" t="inlineStr">
        <is>
          <t>Wales</t>
        </is>
      </c>
      <c r="G7466" s="380" t="inlineStr">
        <is>
          <t>RT Urban Big</t>
        </is>
      </c>
      <c r="H7466" s="413" t="inlineStr">
        <is>
          <t>Other Urban</t>
        </is>
      </c>
    </row>
    <row r="7467" ht="15.75" customFormat="1" customHeight="1" s="41">
      <c r="B7467" s="416" t="inlineStr">
        <is>
          <t>W02000180</t>
        </is>
      </c>
      <c r="C7467" s="417" t="inlineStr">
        <is>
          <t>Swansea 013</t>
        </is>
      </c>
      <c r="D7467" s="417" t="inlineStr">
        <is>
          <t>W06000011</t>
        </is>
      </c>
      <c r="E7467" s="417" t="inlineStr">
        <is>
          <t>Swansea</t>
        </is>
      </c>
      <c r="F7467" s="417" t="inlineStr">
        <is>
          <t>Wales</t>
        </is>
      </c>
      <c r="G7467" s="380" t="inlineStr">
        <is>
          <t>RT Urban Big</t>
        </is>
      </c>
      <c r="H7467" s="413" t="inlineStr">
        <is>
          <t>Other Urban</t>
        </is>
      </c>
    </row>
    <row r="7468" ht="15.75" customFormat="1" customHeight="1" s="41">
      <c r="B7468" s="416" t="inlineStr">
        <is>
          <t>W02000181</t>
        </is>
      </c>
      <c r="C7468" s="417" t="inlineStr">
        <is>
          <t>Swansea 014</t>
        </is>
      </c>
      <c r="D7468" s="417" t="inlineStr">
        <is>
          <t>W06000011</t>
        </is>
      </c>
      <c r="E7468" s="417" t="inlineStr">
        <is>
          <t>Swansea</t>
        </is>
      </c>
      <c r="F7468" s="417" t="inlineStr">
        <is>
          <t>Wales</t>
        </is>
      </c>
      <c r="G7468" s="380" t="inlineStr">
        <is>
          <t>RT Urban Big</t>
        </is>
      </c>
      <c r="H7468" s="413" t="inlineStr">
        <is>
          <t>Other Urban</t>
        </is>
      </c>
    </row>
    <row r="7469" ht="15.75" customFormat="1" customHeight="1" s="41">
      <c r="B7469" s="416" t="inlineStr">
        <is>
          <t>W02000182</t>
        </is>
      </c>
      <c r="C7469" s="417" t="inlineStr">
        <is>
          <t>Swansea 015</t>
        </is>
      </c>
      <c r="D7469" s="417" t="inlineStr">
        <is>
          <t>W06000011</t>
        </is>
      </c>
      <c r="E7469" s="417" t="inlineStr">
        <is>
          <t>Swansea</t>
        </is>
      </c>
      <c r="F7469" s="417" t="inlineStr">
        <is>
          <t>Wales</t>
        </is>
      </c>
      <c r="G7469" s="380" t="inlineStr">
        <is>
          <t>RT Urban Big</t>
        </is>
      </c>
      <c r="H7469" s="413" t="inlineStr">
        <is>
          <t>Other Urban</t>
        </is>
      </c>
    </row>
    <row r="7470" ht="15.75" customFormat="1" customHeight="1" s="41">
      <c r="B7470" s="416" t="inlineStr">
        <is>
          <t>W02000183</t>
        </is>
      </c>
      <c r="C7470" s="417" t="inlineStr">
        <is>
          <t>Swansea 016</t>
        </is>
      </c>
      <c r="D7470" s="417" t="inlineStr">
        <is>
          <t>W06000011</t>
        </is>
      </c>
      <c r="E7470" s="417" t="inlineStr">
        <is>
          <t>Swansea</t>
        </is>
      </c>
      <c r="F7470" s="417" t="inlineStr">
        <is>
          <t>Wales</t>
        </is>
      </c>
      <c r="G7470" s="380" t="inlineStr">
        <is>
          <t>RT Urban Big</t>
        </is>
      </c>
      <c r="H7470" s="413" t="inlineStr">
        <is>
          <t>Other Urban</t>
        </is>
      </c>
    </row>
    <row r="7471" ht="15.75" customFormat="1" customHeight="1" s="41">
      <c r="B7471" s="416" t="inlineStr">
        <is>
          <t>W02000184</t>
        </is>
      </c>
      <c r="C7471" s="417" t="inlineStr">
        <is>
          <t>Swansea 017</t>
        </is>
      </c>
      <c r="D7471" s="417" t="inlineStr">
        <is>
          <t>W06000011</t>
        </is>
      </c>
      <c r="E7471" s="417" t="inlineStr">
        <is>
          <t>Swansea</t>
        </is>
      </c>
      <c r="F7471" s="417" t="inlineStr">
        <is>
          <t>Wales</t>
        </is>
      </c>
      <c r="G7471" s="380" t="inlineStr">
        <is>
          <t>RT Urban Big</t>
        </is>
      </c>
      <c r="H7471" s="413" t="inlineStr">
        <is>
          <t>Other Urban</t>
        </is>
      </c>
    </row>
    <row r="7472" ht="15.75" customFormat="1" customHeight="1" s="41">
      <c r="B7472" s="416" t="inlineStr">
        <is>
          <t>W02000185</t>
        </is>
      </c>
      <c r="C7472" s="417" t="inlineStr">
        <is>
          <t>Swansea 018</t>
        </is>
      </c>
      <c r="D7472" s="417" t="inlineStr">
        <is>
          <t>W06000011</t>
        </is>
      </c>
      <c r="E7472" s="417" t="inlineStr">
        <is>
          <t>Swansea</t>
        </is>
      </c>
      <c r="F7472" s="417" t="inlineStr">
        <is>
          <t>Wales</t>
        </is>
      </c>
      <c r="G7472" s="380" t="inlineStr">
        <is>
          <t>RT Rural</t>
        </is>
      </c>
      <c r="H7472" s="413" t="inlineStr">
        <is>
          <t>Rural</t>
        </is>
      </c>
    </row>
    <row r="7473" ht="15.75" customFormat="1" customHeight="1" s="41">
      <c r="B7473" s="416" t="inlineStr">
        <is>
          <t>W02000186</t>
        </is>
      </c>
      <c r="C7473" s="417" t="inlineStr">
        <is>
          <t>Swansea 019</t>
        </is>
      </c>
      <c r="D7473" s="417" t="inlineStr">
        <is>
          <t>W06000011</t>
        </is>
      </c>
      <c r="E7473" s="417" t="inlineStr">
        <is>
          <t>Swansea</t>
        </is>
      </c>
      <c r="F7473" s="417" t="inlineStr">
        <is>
          <t>Wales</t>
        </is>
      </c>
      <c r="G7473" s="380" t="inlineStr">
        <is>
          <t>RT Urban Big</t>
        </is>
      </c>
      <c r="H7473" s="413" t="inlineStr">
        <is>
          <t>Other Urban</t>
        </is>
      </c>
    </row>
    <row r="7474" ht="15.75" customFormat="1" customHeight="1" s="41">
      <c r="B7474" s="416" t="inlineStr">
        <is>
          <t>W02000187</t>
        </is>
      </c>
      <c r="C7474" s="417" t="inlineStr">
        <is>
          <t>Swansea 020</t>
        </is>
      </c>
      <c r="D7474" s="417" t="inlineStr">
        <is>
          <t>W06000011</t>
        </is>
      </c>
      <c r="E7474" s="417" t="inlineStr">
        <is>
          <t>Swansea</t>
        </is>
      </c>
      <c r="F7474" s="417" t="inlineStr">
        <is>
          <t>Wales</t>
        </is>
      </c>
      <c r="G7474" s="380" t="inlineStr">
        <is>
          <t>RT Urban Big</t>
        </is>
      </c>
      <c r="H7474" s="413" t="inlineStr">
        <is>
          <t>Other Urban</t>
        </is>
      </c>
    </row>
    <row r="7475" ht="15.75" customFormat="1" customHeight="1" s="41">
      <c r="B7475" s="416" t="inlineStr">
        <is>
          <t>W02000188</t>
        </is>
      </c>
      <c r="C7475" s="417" t="inlineStr">
        <is>
          <t>Swansea 021</t>
        </is>
      </c>
      <c r="D7475" s="417" t="inlineStr">
        <is>
          <t>W06000011</t>
        </is>
      </c>
      <c r="E7475" s="417" t="inlineStr">
        <is>
          <t>Swansea</t>
        </is>
      </c>
      <c r="F7475" s="417" t="inlineStr">
        <is>
          <t>Wales</t>
        </is>
      </c>
      <c r="G7475" s="380" t="inlineStr">
        <is>
          <t>RT Urban Big</t>
        </is>
      </c>
      <c r="H7475" s="413" t="inlineStr">
        <is>
          <t>Other Urban</t>
        </is>
      </c>
    </row>
    <row r="7476" ht="15.75" customFormat="1" customHeight="1" s="41">
      <c r="B7476" s="416" t="inlineStr">
        <is>
          <t>W02000189</t>
        </is>
      </c>
      <c r="C7476" s="417" t="inlineStr">
        <is>
          <t>Swansea 022</t>
        </is>
      </c>
      <c r="D7476" s="417" t="inlineStr">
        <is>
          <t>W06000011</t>
        </is>
      </c>
      <c r="E7476" s="417" t="inlineStr">
        <is>
          <t>Swansea</t>
        </is>
      </c>
      <c r="F7476" s="417" t="inlineStr">
        <is>
          <t>Wales</t>
        </is>
      </c>
      <c r="G7476" s="380" t="inlineStr">
        <is>
          <t>RT Urban Big</t>
        </is>
      </c>
      <c r="H7476" s="413" t="inlineStr">
        <is>
          <t>Other Urban</t>
        </is>
      </c>
    </row>
    <row r="7477" ht="15.75" customFormat="1" customHeight="1" s="41">
      <c r="B7477" s="416" t="inlineStr">
        <is>
          <t>W02000190</t>
        </is>
      </c>
      <c r="C7477" s="417" t="inlineStr">
        <is>
          <t>Swansea 023</t>
        </is>
      </c>
      <c r="D7477" s="417" t="inlineStr">
        <is>
          <t>W06000011</t>
        </is>
      </c>
      <c r="E7477" s="417" t="inlineStr">
        <is>
          <t>Swansea</t>
        </is>
      </c>
      <c r="F7477" s="417" t="inlineStr">
        <is>
          <t>Wales</t>
        </is>
      </c>
      <c r="G7477" s="380" t="inlineStr">
        <is>
          <t>RT Urban Big</t>
        </is>
      </c>
      <c r="H7477" s="413" t="inlineStr">
        <is>
          <t>Other Urban</t>
        </is>
      </c>
    </row>
    <row r="7478" ht="15.75" customFormat="1" customHeight="1" s="41">
      <c r="B7478" s="416" t="inlineStr">
        <is>
          <t>W02000191</t>
        </is>
      </c>
      <c r="C7478" s="417" t="inlineStr">
        <is>
          <t>Swansea 024</t>
        </is>
      </c>
      <c r="D7478" s="417" t="inlineStr">
        <is>
          <t>W06000011</t>
        </is>
      </c>
      <c r="E7478" s="417" t="inlineStr">
        <is>
          <t>Swansea</t>
        </is>
      </c>
      <c r="F7478" s="417" t="inlineStr">
        <is>
          <t>Wales</t>
        </is>
      </c>
      <c r="G7478" s="380" t="inlineStr">
        <is>
          <t>RT Urban Big</t>
        </is>
      </c>
      <c r="H7478" s="413" t="inlineStr">
        <is>
          <t>Other Urban</t>
        </is>
      </c>
    </row>
    <row r="7479" ht="15.75" customFormat="1" customHeight="1" s="41">
      <c r="B7479" s="416" t="inlineStr">
        <is>
          <t>W02000192</t>
        </is>
      </c>
      <c r="C7479" s="417" t="inlineStr">
        <is>
          <t>Swansea 025</t>
        </is>
      </c>
      <c r="D7479" s="417" t="inlineStr">
        <is>
          <t>W06000011</t>
        </is>
      </c>
      <c r="E7479" s="417" t="inlineStr">
        <is>
          <t>Swansea</t>
        </is>
      </c>
      <c r="F7479" s="417" t="inlineStr">
        <is>
          <t>Wales</t>
        </is>
      </c>
      <c r="G7479" s="380" t="inlineStr">
        <is>
          <t>RT Urban Big</t>
        </is>
      </c>
      <c r="H7479" s="413" t="inlineStr">
        <is>
          <t>Other Urban</t>
        </is>
      </c>
    </row>
    <row r="7480" ht="15.75" customFormat="1" customHeight="1" s="41">
      <c r="B7480" s="416" t="inlineStr">
        <is>
          <t>W02000193</t>
        </is>
      </c>
      <c r="C7480" s="417" t="inlineStr">
        <is>
          <t>Swansea 026</t>
        </is>
      </c>
      <c r="D7480" s="417" t="inlineStr">
        <is>
          <t>W06000011</t>
        </is>
      </c>
      <c r="E7480" s="417" t="inlineStr">
        <is>
          <t>Swansea</t>
        </is>
      </c>
      <c r="F7480" s="417" t="inlineStr">
        <is>
          <t>Wales</t>
        </is>
      </c>
      <c r="G7480" s="380" t="inlineStr">
        <is>
          <t>RT Urban Big</t>
        </is>
      </c>
      <c r="H7480" s="413" t="inlineStr">
        <is>
          <t>Other Urban</t>
        </is>
      </c>
    </row>
    <row r="7481" ht="15.75" customFormat="1" customHeight="1" s="41">
      <c r="B7481" s="416" t="inlineStr">
        <is>
          <t>W02000194</t>
        </is>
      </c>
      <c r="C7481" s="417" t="inlineStr">
        <is>
          <t>Swansea 027</t>
        </is>
      </c>
      <c r="D7481" s="417" t="inlineStr">
        <is>
          <t>W06000011</t>
        </is>
      </c>
      <c r="E7481" s="417" t="inlineStr">
        <is>
          <t>Swansea</t>
        </is>
      </c>
      <c r="F7481" s="417" t="inlineStr">
        <is>
          <t>Wales</t>
        </is>
      </c>
      <c r="G7481" s="380" t="inlineStr">
        <is>
          <t>RT Urban Big</t>
        </is>
      </c>
      <c r="H7481" s="413" t="inlineStr">
        <is>
          <t>Other Urban</t>
        </is>
      </c>
    </row>
    <row r="7482" ht="15.75" customFormat="1" customHeight="1" s="41">
      <c r="B7482" s="416" t="inlineStr">
        <is>
          <t>W02000195</t>
        </is>
      </c>
      <c r="C7482" s="417" t="inlineStr">
        <is>
          <t>Swansea 028</t>
        </is>
      </c>
      <c r="D7482" s="417" t="inlineStr">
        <is>
          <t>W06000011</t>
        </is>
      </c>
      <c r="E7482" s="417" t="inlineStr">
        <is>
          <t>Swansea</t>
        </is>
      </c>
      <c r="F7482" s="417" t="inlineStr">
        <is>
          <t>Wales</t>
        </is>
      </c>
      <c r="G7482" s="380" t="inlineStr">
        <is>
          <t>RT Rural</t>
        </is>
      </c>
      <c r="H7482" s="413" t="inlineStr">
        <is>
          <t>Rural</t>
        </is>
      </c>
    </row>
    <row r="7483" ht="15.75" customFormat="1" customHeight="1" s="41">
      <c r="B7483" s="416" t="inlineStr">
        <is>
          <t>W02000196</t>
        </is>
      </c>
      <c r="C7483" s="417" t="inlineStr">
        <is>
          <t>Swansea 029</t>
        </is>
      </c>
      <c r="D7483" s="417" t="inlineStr">
        <is>
          <t>W06000011</t>
        </is>
      </c>
      <c r="E7483" s="417" t="inlineStr">
        <is>
          <t>Swansea</t>
        </is>
      </c>
      <c r="F7483" s="417" t="inlineStr">
        <is>
          <t>Wales</t>
        </is>
      </c>
      <c r="G7483" s="380" t="inlineStr">
        <is>
          <t>RT Urban Big</t>
        </is>
      </c>
      <c r="H7483" s="413" t="inlineStr">
        <is>
          <t>Other Urban</t>
        </is>
      </c>
    </row>
    <row r="7484" ht="15.75" customFormat="1" customHeight="1" s="41">
      <c r="B7484" s="416" t="inlineStr">
        <is>
          <t>W02000197</t>
        </is>
      </c>
      <c r="C7484" s="417" t="inlineStr">
        <is>
          <t>Swansea 030</t>
        </is>
      </c>
      <c r="D7484" s="417" t="inlineStr">
        <is>
          <t>W06000011</t>
        </is>
      </c>
      <c r="E7484" s="417" t="inlineStr">
        <is>
          <t>Swansea</t>
        </is>
      </c>
      <c r="F7484" s="417" t="inlineStr">
        <is>
          <t>Wales</t>
        </is>
      </c>
      <c r="G7484" s="380" t="inlineStr">
        <is>
          <t>RT Rural</t>
        </is>
      </c>
      <c r="H7484" s="413" t="inlineStr">
        <is>
          <t>Rural</t>
        </is>
      </c>
    </row>
    <row r="7485" ht="15.75" customFormat="1" customHeight="1" s="41">
      <c r="B7485" s="416" t="inlineStr">
        <is>
          <t>W02000198</t>
        </is>
      </c>
      <c r="C7485" s="417" t="inlineStr">
        <is>
          <t>Swansea 031</t>
        </is>
      </c>
      <c r="D7485" s="417" t="inlineStr">
        <is>
          <t>W06000011</t>
        </is>
      </c>
      <c r="E7485" s="417" t="inlineStr">
        <is>
          <t>Swansea</t>
        </is>
      </c>
      <c r="F7485" s="417" t="inlineStr">
        <is>
          <t>Wales</t>
        </is>
      </c>
      <c r="G7485" s="380" t="inlineStr">
        <is>
          <t>RT Urban Big</t>
        </is>
      </c>
      <c r="H7485" s="413" t="inlineStr">
        <is>
          <t>Other Urban</t>
        </is>
      </c>
    </row>
    <row r="7486" ht="15.75" customFormat="1" customHeight="1" s="41">
      <c r="B7486" s="416" t="inlineStr">
        <is>
          <t>W02000200</t>
        </is>
      </c>
      <c r="C7486" s="417" t="inlineStr">
        <is>
          <t>Neath Port Talbot 002</t>
        </is>
      </c>
      <c r="D7486" s="417" t="inlineStr">
        <is>
          <t>W06000012</t>
        </is>
      </c>
      <c r="E7486" s="417" t="inlineStr">
        <is>
          <t>Neath Port Talbot</t>
        </is>
      </c>
      <c r="F7486" s="417" t="inlineStr">
        <is>
          <t>Wales</t>
        </is>
      </c>
      <c r="G7486" s="380" t="inlineStr">
        <is>
          <t>RT Rural</t>
        </is>
      </c>
      <c r="H7486" s="413" t="inlineStr">
        <is>
          <t>Rural</t>
        </is>
      </c>
    </row>
    <row r="7487" ht="15.75" customFormat="1" customHeight="1" s="41">
      <c r="B7487" s="416" t="inlineStr">
        <is>
          <t>W02000201</t>
        </is>
      </c>
      <c r="C7487" s="417" t="inlineStr">
        <is>
          <t>Neath Port Talbot 003</t>
        </is>
      </c>
      <c r="D7487" s="417" t="inlineStr">
        <is>
          <t>W06000012</t>
        </is>
      </c>
      <c r="E7487" s="417" t="inlineStr">
        <is>
          <t>Neath Port Talbot</t>
        </is>
      </c>
      <c r="F7487" s="417" t="inlineStr">
        <is>
          <t>Wales</t>
        </is>
      </c>
      <c r="G7487" s="380" t="inlineStr">
        <is>
          <t>RT Rural</t>
        </is>
      </c>
      <c r="H7487" s="413" t="inlineStr">
        <is>
          <t>Rural</t>
        </is>
      </c>
    </row>
    <row r="7488" ht="15.75" customFormat="1" customHeight="1" s="41">
      <c r="B7488" s="416" t="inlineStr">
        <is>
          <t>W02000202</t>
        </is>
      </c>
      <c r="C7488" s="417" t="inlineStr">
        <is>
          <t>Neath Port Talbot 004</t>
        </is>
      </c>
      <c r="D7488" s="417" t="inlineStr">
        <is>
          <t>W06000012</t>
        </is>
      </c>
      <c r="E7488" s="417" t="inlineStr">
        <is>
          <t>Neath Port Talbot</t>
        </is>
      </c>
      <c r="F7488" s="417" t="inlineStr">
        <is>
          <t>Wales</t>
        </is>
      </c>
      <c r="G7488" s="380" t="inlineStr">
        <is>
          <t>RT Rural</t>
        </is>
      </c>
      <c r="H7488" s="413" t="inlineStr">
        <is>
          <t>Rural</t>
        </is>
      </c>
    </row>
    <row r="7489" ht="15.75" customFormat="1" customHeight="1" s="41">
      <c r="B7489" s="416" t="inlineStr">
        <is>
          <t>W02000203</t>
        </is>
      </c>
      <c r="C7489" s="417" t="inlineStr">
        <is>
          <t>Neath Port Talbot 005</t>
        </is>
      </c>
      <c r="D7489" s="417" t="inlineStr">
        <is>
          <t>W06000012</t>
        </is>
      </c>
      <c r="E7489" s="417" t="inlineStr">
        <is>
          <t>Neath Port Talbot</t>
        </is>
      </c>
      <c r="F7489" s="417" t="inlineStr">
        <is>
          <t>Wales</t>
        </is>
      </c>
      <c r="G7489" s="380" t="inlineStr">
        <is>
          <t>RT Rural</t>
        </is>
      </c>
      <c r="H7489" s="413" t="inlineStr">
        <is>
          <t>Rural</t>
        </is>
      </c>
    </row>
    <row r="7490" ht="15.75" customFormat="1" customHeight="1" s="41">
      <c r="B7490" s="416" t="inlineStr">
        <is>
          <t>W02000204</t>
        </is>
      </c>
      <c r="C7490" s="417" t="inlineStr">
        <is>
          <t>Neath Port Talbot 006</t>
        </is>
      </c>
      <c r="D7490" s="417" t="inlineStr">
        <is>
          <t>W06000012</t>
        </is>
      </c>
      <c r="E7490" s="417" t="inlineStr">
        <is>
          <t>Neath Port Talbot</t>
        </is>
      </c>
      <c r="F7490" s="417" t="inlineStr">
        <is>
          <t>Wales</t>
        </is>
      </c>
      <c r="G7490" s="380" t="inlineStr">
        <is>
          <t>RT Urban Big</t>
        </is>
      </c>
      <c r="H7490" s="413" t="inlineStr">
        <is>
          <t>Other Urban</t>
        </is>
      </c>
    </row>
    <row r="7491" ht="15.75" customFormat="1" customHeight="1" s="41">
      <c r="B7491" s="416" t="inlineStr">
        <is>
          <t>W02000205</t>
        </is>
      </c>
      <c r="C7491" s="417" t="inlineStr">
        <is>
          <t>Neath Port Talbot 007</t>
        </is>
      </c>
      <c r="D7491" s="417" t="inlineStr">
        <is>
          <t>W06000012</t>
        </is>
      </c>
      <c r="E7491" s="417" t="inlineStr">
        <is>
          <t>Neath Port Talbot</t>
        </is>
      </c>
      <c r="F7491" s="417" t="inlineStr">
        <is>
          <t>Wales</t>
        </is>
      </c>
      <c r="G7491" s="380" t="inlineStr">
        <is>
          <t>RT Urban Big</t>
        </is>
      </c>
      <c r="H7491" s="413" t="inlineStr">
        <is>
          <t>Other Urban</t>
        </is>
      </c>
    </row>
    <row r="7492" ht="15.75" customFormat="1" customHeight="1" s="41">
      <c r="B7492" s="416" t="inlineStr">
        <is>
          <t>W02000206</t>
        </is>
      </c>
      <c r="C7492" s="417" t="inlineStr">
        <is>
          <t>Neath Port Talbot 008</t>
        </is>
      </c>
      <c r="D7492" s="417" t="inlineStr">
        <is>
          <t>W06000012</t>
        </is>
      </c>
      <c r="E7492" s="417" t="inlineStr">
        <is>
          <t>Neath Port Talbot</t>
        </is>
      </c>
      <c r="F7492" s="417" t="inlineStr">
        <is>
          <t>Wales</t>
        </is>
      </c>
      <c r="G7492" s="380" t="inlineStr">
        <is>
          <t>RT Urban Big</t>
        </is>
      </c>
      <c r="H7492" s="413" t="inlineStr">
        <is>
          <t>Other Urban</t>
        </is>
      </c>
    </row>
    <row r="7493" ht="15.75" customFormat="1" customHeight="1" s="41">
      <c r="B7493" s="416" t="inlineStr">
        <is>
          <t>W02000207</t>
        </is>
      </c>
      <c r="C7493" s="417" t="inlineStr">
        <is>
          <t>Neath Port Talbot 009</t>
        </is>
      </c>
      <c r="D7493" s="417" t="inlineStr">
        <is>
          <t>W06000012</t>
        </is>
      </c>
      <c r="E7493" s="417" t="inlineStr">
        <is>
          <t>Neath Port Talbot</t>
        </is>
      </c>
      <c r="F7493" s="417" t="inlineStr">
        <is>
          <t>Wales</t>
        </is>
      </c>
      <c r="G7493" s="380" t="inlineStr">
        <is>
          <t>RT Rural</t>
        </is>
      </c>
      <c r="H7493" s="413" t="inlineStr">
        <is>
          <t>Rural</t>
        </is>
      </c>
    </row>
    <row r="7494" ht="15.75" customFormat="1" customHeight="1" s="41">
      <c r="B7494" s="416" t="inlineStr">
        <is>
          <t>W02000208</t>
        </is>
      </c>
      <c r="C7494" s="417" t="inlineStr">
        <is>
          <t>Neath Port Talbot 010</t>
        </is>
      </c>
      <c r="D7494" s="417" t="inlineStr">
        <is>
          <t>W06000012</t>
        </is>
      </c>
      <c r="E7494" s="417" t="inlineStr">
        <is>
          <t>Neath Port Talbot</t>
        </is>
      </c>
      <c r="F7494" s="417" t="inlineStr">
        <is>
          <t>Wales</t>
        </is>
      </c>
      <c r="G7494" s="380" t="inlineStr">
        <is>
          <t>RT Urban Big</t>
        </is>
      </c>
      <c r="H7494" s="413" t="inlineStr">
        <is>
          <t>Other Urban</t>
        </is>
      </c>
    </row>
    <row r="7495" ht="15.75" customFormat="1" customHeight="1" s="41">
      <c r="B7495" s="416" t="inlineStr">
        <is>
          <t>W02000209</t>
        </is>
      </c>
      <c r="C7495" s="417" t="inlineStr">
        <is>
          <t>Neath Port Talbot 011</t>
        </is>
      </c>
      <c r="D7495" s="417" t="inlineStr">
        <is>
          <t>W06000012</t>
        </is>
      </c>
      <c r="E7495" s="417" t="inlineStr">
        <is>
          <t>Neath Port Talbot</t>
        </is>
      </c>
      <c r="F7495" s="417" t="inlineStr">
        <is>
          <t>Wales</t>
        </is>
      </c>
      <c r="G7495" s="380" t="inlineStr">
        <is>
          <t>RT Rural</t>
        </is>
      </c>
      <c r="H7495" s="413" t="inlineStr">
        <is>
          <t>Rural</t>
        </is>
      </c>
    </row>
    <row r="7496" ht="15.75" customFormat="1" customHeight="1" s="41">
      <c r="B7496" s="416" t="inlineStr">
        <is>
          <t>W02000210</t>
        </is>
      </c>
      <c r="C7496" s="417" t="inlineStr">
        <is>
          <t>Neath Port Talbot 012</t>
        </is>
      </c>
      <c r="D7496" s="417" t="inlineStr">
        <is>
          <t>W06000012</t>
        </is>
      </c>
      <c r="E7496" s="417" t="inlineStr">
        <is>
          <t>Neath Port Talbot</t>
        </is>
      </c>
      <c r="F7496" s="417" t="inlineStr">
        <is>
          <t>Wales</t>
        </is>
      </c>
      <c r="G7496" s="380" t="inlineStr">
        <is>
          <t>RT Urban Big</t>
        </is>
      </c>
      <c r="H7496" s="413" t="inlineStr">
        <is>
          <t>Other Urban</t>
        </is>
      </c>
    </row>
    <row r="7497" ht="15.75" customFormat="1" customHeight="1" s="41">
      <c r="B7497" s="416" t="inlineStr">
        <is>
          <t>W02000211</t>
        </is>
      </c>
      <c r="C7497" s="417" t="inlineStr">
        <is>
          <t>Neath Port Talbot 013</t>
        </is>
      </c>
      <c r="D7497" s="417" t="inlineStr">
        <is>
          <t>W06000012</t>
        </is>
      </c>
      <c r="E7497" s="417" t="inlineStr">
        <is>
          <t>Neath Port Talbot</t>
        </is>
      </c>
      <c r="F7497" s="417" t="inlineStr">
        <is>
          <t>Wales</t>
        </is>
      </c>
      <c r="G7497" s="380" t="inlineStr">
        <is>
          <t>RT Urban Big</t>
        </is>
      </c>
      <c r="H7497" s="413" t="inlineStr">
        <is>
          <t>Other Urban</t>
        </is>
      </c>
    </row>
    <row r="7498" ht="15.75" customFormat="1" customHeight="1" s="41">
      <c r="B7498" s="416" t="inlineStr">
        <is>
          <t>W02000212</t>
        </is>
      </c>
      <c r="C7498" s="417" t="inlineStr">
        <is>
          <t>Neath Port Talbot 014</t>
        </is>
      </c>
      <c r="D7498" s="417" t="inlineStr">
        <is>
          <t>W06000012</t>
        </is>
      </c>
      <c r="E7498" s="417" t="inlineStr">
        <is>
          <t>Neath Port Talbot</t>
        </is>
      </c>
      <c r="F7498" s="417" t="inlineStr">
        <is>
          <t>Wales</t>
        </is>
      </c>
      <c r="G7498" s="380" t="inlineStr">
        <is>
          <t>RT Rural</t>
        </is>
      </c>
      <c r="H7498" s="413" t="inlineStr">
        <is>
          <t>Rural</t>
        </is>
      </c>
    </row>
    <row r="7499" ht="15.75" customFormat="1" customHeight="1" s="41">
      <c r="B7499" s="416" t="inlineStr">
        <is>
          <t>W02000213</t>
        </is>
      </c>
      <c r="C7499" s="417" t="inlineStr">
        <is>
          <t>Neath Port Talbot 015</t>
        </is>
      </c>
      <c r="D7499" s="417" t="inlineStr">
        <is>
          <t>W06000012</t>
        </is>
      </c>
      <c r="E7499" s="417" t="inlineStr">
        <is>
          <t>Neath Port Talbot</t>
        </is>
      </c>
      <c r="F7499" s="417" t="inlineStr">
        <is>
          <t>Wales</t>
        </is>
      </c>
      <c r="G7499" s="380" t="inlineStr">
        <is>
          <t>RT Urban Big</t>
        </is>
      </c>
      <c r="H7499" s="413" t="inlineStr">
        <is>
          <t>Other Urban</t>
        </is>
      </c>
    </row>
    <row r="7500" ht="15.75" customFormat="1" customHeight="1" s="41">
      <c r="B7500" s="416" t="inlineStr">
        <is>
          <t>W02000214</t>
        </is>
      </c>
      <c r="C7500" s="417" t="inlineStr">
        <is>
          <t>Neath Port Talbot 016</t>
        </is>
      </c>
      <c r="D7500" s="417" t="inlineStr">
        <is>
          <t>W06000012</t>
        </is>
      </c>
      <c r="E7500" s="417" t="inlineStr">
        <is>
          <t>Neath Port Talbot</t>
        </is>
      </c>
      <c r="F7500" s="417" t="inlineStr">
        <is>
          <t>Wales</t>
        </is>
      </c>
      <c r="G7500" s="380" t="inlineStr">
        <is>
          <t>RT Urban Big</t>
        </is>
      </c>
      <c r="H7500" s="413" t="inlineStr">
        <is>
          <t>Other Urban</t>
        </is>
      </c>
    </row>
    <row r="7501" ht="15.75" customFormat="1" customHeight="1" s="41">
      <c r="B7501" s="416" t="inlineStr">
        <is>
          <t>W02000215</t>
        </is>
      </c>
      <c r="C7501" s="417" t="inlineStr">
        <is>
          <t>Neath Port Talbot 017</t>
        </is>
      </c>
      <c r="D7501" s="417" t="inlineStr">
        <is>
          <t>W06000012</t>
        </is>
      </c>
      <c r="E7501" s="417" t="inlineStr">
        <is>
          <t>Neath Port Talbot</t>
        </is>
      </c>
      <c r="F7501" s="417" t="inlineStr">
        <is>
          <t>Wales</t>
        </is>
      </c>
      <c r="G7501" s="380" t="inlineStr">
        <is>
          <t>RT Urban Big</t>
        </is>
      </c>
      <c r="H7501" s="413" t="inlineStr">
        <is>
          <t>Other Urban</t>
        </is>
      </c>
    </row>
    <row r="7502" ht="15.75" customFormat="1" customHeight="1" s="41">
      <c r="B7502" s="416" t="inlineStr">
        <is>
          <t>W02000216</t>
        </is>
      </c>
      <c r="C7502" s="417" t="inlineStr">
        <is>
          <t>Neath Port Talbot 018</t>
        </is>
      </c>
      <c r="D7502" s="417" t="inlineStr">
        <is>
          <t>W06000012</t>
        </is>
      </c>
      <c r="E7502" s="417" t="inlineStr">
        <is>
          <t>Neath Port Talbot</t>
        </is>
      </c>
      <c r="F7502" s="417" t="inlineStr">
        <is>
          <t>Wales</t>
        </is>
      </c>
      <c r="G7502" s="380" t="inlineStr">
        <is>
          <t>RT Urban Big</t>
        </is>
      </c>
      <c r="H7502" s="413" t="inlineStr">
        <is>
          <t>Other Urban</t>
        </is>
      </c>
    </row>
    <row r="7503" ht="15.75" customFormat="1" customHeight="1" s="41">
      <c r="B7503" s="416" t="inlineStr">
        <is>
          <t>W02000217</t>
        </is>
      </c>
      <c r="C7503" s="417" t="inlineStr">
        <is>
          <t>Neath Port Talbot 019</t>
        </is>
      </c>
      <c r="D7503" s="417" t="inlineStr">
        <is>
          <t>W06000012</t>
        </is>
      </c>
      <c r="E7503" s="417" t="inlineStr">
        <is>
          <t>Neath Port Talbot</t>
        </is>
      </c>
      <c r="F7503" s="417" t="inlineStr">
        <is>
          <t>Wales</t>
        </is>
      </c>
      <c r="G7503" s="380" t="inlineStr">
        <is>
          <t>RT Rural</t>
        </is>
      </c>
      <c r="H7503" s="413" t="inlineStr">
        <is>
          <t>Rural</t>
        </is>
      </c>
    </row>
    <row r="7504" ht="15.75" customFormat="1" customHeight="1" s="41">
      <c r="B7504" s="416" t="inlineStr">
        <is>
          <t>W02000218</t>
        </is>
      </c>
      <c r="C7504" s="417" t="inlineStr">
        <is>
          <t>Bridgend 001</t>
        </is>
      </c>
      <c r="D7504" s="417" t="inlineStr">
        <is>
          <t>W06000013</t>
        </is>
      </c>
      <c r="E7504" s="417" t="inlineStr">
        <is>
          <t>Bridgend</t>
        </is>
      </c>
      <c r="F7504" s="417" t="inlineStr">
        <is>
          <t>Wales</t>
        </is>
      </c>
      <c r="G7504" s="380" t="inlineStr">
        <is>
          <t>RT Rural</t>
        </is>
      </c>
      <c r="H7504" s="413" t="inlineStr">
        <is>
          <t>Rural</t>
        </is>
      </c>
    </row>
    <row r="7505" ht="15.75" customFormat="1" customHeight="1" s="41">
      <c r="B7505" s="416" t="inlineStr">
        <is>
          <t>W02000219</t>
        </is>
      </c>
      <c r="C7505" s="417" t="inlineStr">
        <is>
          <t>Bridgend 002</t>
        </is>
      </c>
      <c r="D7505" s="417" t="inlineStr">
        <is>
          <t>W06000013</t>
        </is>
      </c>
      <c r="E7505" s="417" t="inlineStr">
        <is>
          <t>Bridgend</t>
        </is>
      </c>
      <c r="F7505" s="417" t="inlineStr">
        <is>
          <t>Wales</t>
        </is>
      </c>
      <c r="G7505" s="380" t="inlineStr">
        <is>
          <t>RT Rural</t>
        </is>
      </c>
      <c r="H7505" s="413" t="inlineStr">
        <is>
          <t>Rural</t>
        </is>
      </c>
    </row>
    <row r="7506" ht="15.75" customFormat="1" customHeight="1" s="41">
      <c r="B7506" s="416" t="inlineStr">
        <is>
          <t>W02000220</t>
        </is>
      </c>
      <c r="C7506" s="417" t="inlineStr">
        <is>
          <t>Bridgend 003</t>
        </is>
      </c>
      <c r="D7506" s="417" t="inlineStr">
        <is>
          <t>W06000013</t>
        </is>
      </c>
      <c r="E7506" s="417" t="inlineStr">
        <is>
          <t>Bridgend</t>
        </is>
      </c>
      <c r="F7506" s="417" t="inlineStr">
        <is>
          <t>Wales</t>
        </is>
      </c>
      <c r="G7506" s="380" t="inlineStr">
        <is>
          <t>RT Rural</t>
        </is>
      </c>
      <c r="H7506" s="413" t="inlineStr">
        <is>
          <t>Rural</t>
        </is>
      </c>
    </row>
    <row r="7507" ht="15.75" customFormat="1" customHeight="1" s="41">
      <c r="B7507" s="416" t="inlineStr">
        <is>
          <t>W02000221</t>
        </is>
      </c>
      <c r="C7507" s="417" t="inlineStr">
        <is>
          <t>Bridgend 004</t>
        </is>
      </c>
      <c r="D7507" s="417" t="inlineStr">
        <is>
          <t>W06000013</t>
        </is>
      </c>
      <c r="E7507" s="417" t="inlineStr">
        <is>
          <t>Bridgend</t>
        </is>
      </c>
      <c r="F7507" s="417" t="inlineStr">
        <is>
          <t>Wales</t>
        </is>
      </c>
      <c r="G7507" s="380" t="inlineStr">
        <is>
          <t>RT Rural</t>
        </is>
      </c>
      <c r="H7507" s="413" t="inlineStr">
        <is>
          <t>Rural</t>
        </is>
      </c>
    </row>
    <row r="7508" ht="15.75" customFormat="1" customHeight="1" s="41">
      <c r="B7508" s="416" t="inlineStr">
        <is>
          <t>W02000222</t>
        </is>
      </c>
      <c r="C7508" s="417" t="inlineStr">
        <is>
          <t>Bridgend 005</t>
        </is>
      </c>
      <c r="D7508" s="417" t="inlineStr">
        <is>
          <t>W06000013</t>
        </is>
      </c>
      <c r="E7508" s="417" t="inlineStr">
        <is>
          <t>Bridgend</t>
        </is>
      </c>
      <c r="F7508" s="417" t="inlineStr">
        <is>
          <t>Wales</t>
        </is>
      </c>
      <c r="G7508" s="380" t="inlineStr">
        <is>
          <t>RT Rural</t>
        </is>
      </c>
      <c r="H7508" s="413" t="inlineStr">
        <is>
          <t>Rural</t>
        </is>
      </c>
    </row>
    <row r="7509" ht="15.75" customFormat="1" customHeight="1" s="41">
      <c r="B7509" s="416" t="inlineStr">
        <is>
          <t>W02000223</t>
        </is>
      </c>
      <c r="C7509" s="417" t="inlineStr">
        <is>
          <t>Bridgend 006</t>
        </is>
      </c>
      <c r="D7509" s="417" t="inlineStr">
        <is>
          <t>W06000013</t>
        </is>
      </c>
      <c r="E7509" s="417" t="inlineStr">
        <is>
          <t>Bridgend</t>
        </is>
      </c>
      <c r="F7509" s="417" t="inlineStr">
        <is>
          <t>Wales</t>
        </is>
      </c>
      <c r="G7509" s="380" t="inlineStr">
        <is>
          <t>RT Rural</t>
        </is>
      </c>
      <c r="H7509" s="413" t="inlineStr">
        <is>
          <t>Rural</t>
        </is>
      </c>
    </row>
    <row r="7510" ht="15.75" customFormat="1" customHeight="1" s="41">
      <c r="B7510" s="416" t="inlineStr">
        <is>
          <t>W02000224</t>
        </is>
      </c>
      <c r="C7510" s="417" t="inlineStr">
        <is>
          <t>Bridgend 007</t>
        </is>
      </c>
      <c r="D7510" s="417" t="inlineStr">
        <is>
          <t>W06000013</t>
        </is>
      </c>
      <c r="E7510" s="417" t="inlineStr">
        <is>
          <t>Bridgend</t>
        </is>
      </c>
      <c r="F7510" s="417" t="inlineStr">
        <is>
          <t>Wales</t>
        </is>
      </c>
      <c r="G7510" s="380" t="inlineStr">
        <is>
          <t>RT Rural</t>
        </is>
      </c>
      <c r="H7510" s="413" t="inlineStr">
        <is>
          <t>Rural</t>
        </is>
      </c>
    </row>
    <row r="7511" ht="15.75" customFormat="1" customHeight="1" s="41">
      <c r="B7511" s="416" t="inlineStr">
        <is>
          <t>W02000225</t>
        </is>
      </c>
      <c r="C7511" s="417" t="inlineStr">
        <is>
          <t>Bridgend 008</t>
        </is>
      </c>
      <c r="D7511" s="417" t="inlineStr">
        <is>
          <t>W06000013</t>
        </is>
      </c>
      <c r="E7511" s="417" t="inlineStr">
        <is>
          <t>Bridgend</t>
        </is>
      </c>
      <c r="F7511" s="417" t="inlineStr">
        <is>
          <t>Wales</t>
        </is>
      </c>
      <c r="G7511" s="380" t="inlineStr">
        <is>
          <t>RT Rural</t>
        </is>
      </c>
      <c r="H7511" s="413" t="inlineStr">
        <is>
          <t>Rural</t>
        </is>
      </c>
    </row>
    <row r="7512" ht="15.75" customFormat="1" customHeight="1" s="41">
      <c r="B7512" s="416" t="inlineStr">
        <is>
          <t>W02000226</t>
        </is>
      </c>
      <c r="C7512" s="417" t="inlineStr">
        <is>
          <t>Bridgend 009</t>
        </is>
      </c>
      <c r="D7512" s="417" t="inlineStr">
        <is>
          <t>W06000013</t>
        </is>
      </c>
      <c r="E7512" s="417" t="inlineStr">
        <is>
          <t>Bridgend</t>
        </is>
      </c>
      <c r="F7512" s="417" t="inlineStr">
        <is>
          <t>Wales</t>
        </is>
      </c>
      <c r="G7512" s="380" t="inlineStr">
        <is>
          <t>RT Rural</t>
        </is>
      </c>
      <c r="H7512" s="413" t="inlineStr">
        <is>
          <t>Rural</t>
        </is>
      </c>
    </row>
    <row r="7513" ht="15.75" customFormat="1" customHeight="1" s="41">
      <c r="B7513" s="416" t="inlineStr">
        <is>
          <t>W02000227</t>
        </is>
      </c>
      <c r="C7513" s="417" t="inlineStr">
        <is>
          <t>Bridgend 010</t>
        </is>
      </c>
      <c r="D7513" s="417" t="inlineStr">
        <is>
          <t>W06000013</t>
        </is>
      </c>
      <c r="E7513" s="417" t="inlineStr">
        <is>
          <t>Bridgend</t>
        </is>
      </c>
      <c r="F7513" s="417" t="inlineStr">
        <is>
          <t>Wales</t>
        </is>
      </c>
      <c r="G7513" s="380" t="inlineStr">
        <is>
          <t>RT Rural</t>
        </is>
      </c>
      <c r="H7513" s="413" t="inlineStr">
        <is>
          <t>Rural</t>
        </is>
      </c>
    </row>
    <row r="7514" ht="15.75" customFormat="1" customHeight="1" s="41">
      <c r="B7514" s="416" t="inlineStr">
        <is>
          <t>W02000228</t>
        </is>
      </c>
      <c r="C7514" s="417" t="inlineStr">
        <is>
          <t>Bridgend 011</t>
        </is>
      </c>
      <c r="D7514" s="417" t="inlineStr">
        <is>
          <t>W06000013</t>
        </is>
      </c>
      <c r="E7514" s="417" t="inlineStr">
        <is>
          <t>Bridgend</t>
        </is>
      </c>
      <c r="F7514" s="417" t="inlineStr">
        <is>
          <t>Wales</t>
        </is>
      </c>
      <c r="G7514" s="380" t="inlineStr">
        <is>
          <t>RT Urban Medium</t>
        </is>
      </c>
      <c r="H7514" s="413" t="inlineStr">
        <is>
          <t>Other Urban</t>
        </is>
      </c>
    </row>
    <row r="7515" ht="15.75" customFormat="1" customHeight="1" s="41">
      <c r="B7515" s="416" t="inlineStr">
        <is>
          <t>W02000229</t>
        </is>
      </c>
      <c r="C7515" s="417" t="inlineStr">
        <is>
          <t>Bridgend 012</t>
        </is>
      </c>
      <c r="D7515" s="417" t="inlineStr">
        <is>
          <t>W06000013</t>
        </is>
      </c>
      <c r="E7515" s="417" t="inlineStr">
        <is>
          <t>Bridgend</t>
        </is>
      </c>
      <c r="F7515" s="417" t="inlineStr">
        <is>
          <t>Wales</t>
        </is>
      </c>
      <c r="G7515" s="380" t="inlineStr">
        <is>
          <t>RT Urban Medium</t>
        </is>
      </c>
      <c r="H7515" s="413" t="inlineStr">
        <is>
          <t>Other Urban</t>
        </is>
      </c>
    </row>
    <row r="7516" ht="15.75" customFormat="1" customHeight="1" s="41">
      <c r="B7516" s="416" t="inlineStr">
        <is>
          <t>W02000230</t>
        </is>
      </c>
      <c r="C7516" s="417" t="inlineStr">
        <is>
          <t>Bridgend 013</t>
        </is>
      </c>
      <c r="D7516" s="417" t="inlineStr">
        <is>
          <t>W06000013</t>
        </is>
      </c>
      <c r="E7516" s="417" t="inlineStr">
        <is>
          <t>Bridgend</t>
        </is>
      </c>
      <c r="F7516" s="417" t="inlineStr">
        <is>
          <t>Wales</t>
        </is>
      </c>
      <c r="G7516" s="380" t="inlineStr">
        <is>
          <t>RT Rural</t>
        </is>
      </c>
      <c r="H7516" s="413" t="inlineStr">
        <is>
          <t>Rural</t>
        </is>
      </c>
    </row>
    <row r="7517" ht="15.75" customFormat="1" customHeight="1" s="41">
      <c r="B7517" s="416" t="inlineStr">
        <is>
          <t>W02000231</t>
        </is>
      </c>
      <c r="C7517" s="417" t="inlineStr">
        <is>
          <t>Bridgend 014</t>
        </is>
      </c>
      <c r="D7517" s="417" t="inlineStr">
        <is>
          <t>W06000013</t>
        </is>
      </c>
      <c r="E7517" s="417" t="inlineStr">
        <is>
          <t>Bridgend</t>
        </is>
      </c>
      <c r="F7517" s="417" t="inlineStr">
        <is>
          <t>Wales</t>
        </is>
      </c>
      <c r="G7517" s="380" t="inlineStr">
        <is>
          <t>RT Urban Medium</t>
        </is>
      </c>
      <c r="H7517" s="413" t="inlineStr">
        <is>
          <t>Other Urban</t>
        </is>
      </c>
    </row>
    <row r="7518" ht="15.75" customFormat="1" customHeight="1" s="41">
      <c r="B7518" s="416" t="inlineStr">
        <is>
          <t>W02000232</t>
        </is>
      </c>
      <c r="C7518" s="417" t="inlineStr">
        <is>
          <t>Bridgend 015</t>
        </is>
      </c>
      <c r="D7518" s="417" t="inlineStr">
        <is>
          <t>W06000013</t>
        </is>
      </c>
      <c r="E7518" s="417" t="inlineStr">
        <is>
          <t>Bridgend</t>
        </is>
      </c>
      <c r="F7518" s="417" t="inlineStr">
        <is>
          <t>Wales</t>
        </is>
      </c>
      <c r="G7518" s="380" t="inlineStr">
        <is>
          <t>RT Urban Medium</t>
        </is>
      </c>
      <c r="H7518" s="413" t="inlineStr">
        <is>
          <t>Other Urban</t>
        </is>
      </c>
    </row>
    <row r="7519" ht="15.75" customFormat="1" customHeight="1" s="41">
      <c r="B7519" s="416" t="inlineStr">
        <is>
          <t>W02000233</t>
        </is>
      </c>
      <c r="C7519" s="417" t="inlineStr">
        <is>
          <t>Bridgend 016</t>
        </is>
      </c>
      <c r="D7519" s="417" t="inlineStr">
        <is>
          <t>W06000013</t>
        </is>
      </c>
      <c r="E7519" s="417" t="inlineStr">
        <is>
          <t>Bridgend</t>
        </is>
      </c>
      <c r="F7519" s="417" t="inlineStr">
        <is>
          <t>Wales</t>
        </is>
      </c>
      <c r="G7519" s="380" t="inlineStr">
        <is>
          <t>RT Urban Medium</t>
        </is>
      </c>
      <c r="H7519" s="413" t="inlineStr">
        <is>
          <t>Other Urban</t>
        </is>
      </c>
    </row>
    <row r="7520" ht="15.75" customFormat="1" customHeight="1" s="41">
      <c r="B7520" s="416" t="inlineStr">
        <is>
          <t>W02000234</t>
        </is>
      </c>
      <c r="C7520" s="417" t="inlineStr">
        <is>
          <t>Bridgend 017</t>
        </is>
      </c>
      <c r="D7520" s="417" t="inlineStr">
        <is>
          <t>W06000013</t>
        </is>
      </c>
      <c r="E7520" s="417" t="inlineStr">
        <is>
          <t>Bridgend</t>
        </is>
      </c>
      <c r="F7520" s="417" t="inlineStr">
        <is>
          <t>Wales</t>
        </is>
      </c>
      <c r="G7520" s="380" t="inlineStr">
        <is>
          <t>RT Urban Medium</t>
        </is>
      </c>
      <c r="H7520" s="413" t="inlineStr">
        <is>
          <t>Other Urban</t>
        </is>
      </c>
    </row>
    <row r="7521" ht="15.75" customFormat="1" customHeight="1" s="41">
      <c r="B7521" s="416" t="inlineStr">
        <is>
          <t>W02000235</t>
        </is>
      </c>
      <c r="C7521" s="417" t="inlineStr">
        <is>
          <t>Bridgend 018</t>
        </is>
      </c>
      <c r="D7521" s="417" t="inlineStr">
        <is>
          <t>W06000013</t>
        </is>
      </c>
      <c r="E7521" s="417" t="inlineStr">
        <is>
          <t>Bridgend</t>
        </is>
      </c>
      <c r="F7521" s="417" t="inlineStr">
        <is>
          <t>Wales</t>
        </is>
      </c>
      <c r="G7521" s="380" t="inlineStr">
        <is>
          <t>RT Urban Small</t>
        </is>
      </c>
      <c r="H7521" s="413" t="inlineStr">
        <is>
          <t>Other Urban</t>
        </is>
      </c>
    </row>
    <row r="7522" ht="15.75" customFormat="1" customHeight="1" s="41">
      <c r="B7522" s="416" t="inlineStr">
        <is>
          <t>W02000236</t>
        </is>
      </c>
      <c r="C7522" s="417" t="inlineStr">
        <is>
          <t>Bridgend 019</t>
        </is>
      </c>
      <c r="D7522" s="417" t="inlineStr">
        <is>
          <t>W06000013</t>
        </is>
      </c>
      <c r="E7522" s="417" t="inlineStr">
        <is>
          <t>Bridgend</t>
        </is>
      </c>
      <c r="F7522" s="417" t="inlineStr">
        <is>
          <t>Wales</t>
        </is>
      </c>
      <c r="G7522" s="380" t="inlineStr">
        <is>
          <t>RT Urban Small</t>
        </is>
      </c>
      <c r="H7522" s="413" t="inlineStr">
        <is>
          <t>Other Urban</t>
        </is>
      </c>
    </row>
    <row r="7523" ht="15.75" customFormat="1" customHeight="1" s="41">
      <c r="B7523" s="416" t="inlineStr">
        <is>
          <t>W02000237</t>
        </is>
      </c>
      <c r="C7523" s="417" t="inlineStr">
        <is>
          <t>The Vale of Glamorgan 001</t>
        </is>
      </c>
      <c r="D7523" s="417" t="inlineStr">
        <is>
          <t>W06000014</t>
        </is>
      </c>
      <c r="E7523" s="417" t="inlineStr">
        <is>
          <t>The Vale of Glamorgan</t>
        </is>
      </c>
      <c r="F7523" s="417" t="inlineStr">
        <is>
          <t>Wales</t>
        </is>
      </c>
      <c r="G7523" s="380" t="inlineStr">
        <is>
          <t>RT Rural</t>
        </is>
      </c>
      <c r="H7523" s="413" t="inlineStr">
        <is>
          <t>Rural</t>
        </is>
      </c>
    </row>
    <row r="7524" ht="15.75" customFormat="1" customHeight="1" s="41">
      <c r="B7524" s="416" t="inlineStr">
        <is>
          <t>W02000238</t>
        </is>
      </c>
      <c r="C7524" s="417" t="inlineStr">
        <is>
          <t>The Vale of Glamorgan 002</t>
        </is>
      </c>
      <c r="D7524" s="417" t="inlineStr">
        <is>
          <t>W06000014</t>
        </is>
      </c>
      <c r="E7524" s="417" t="inlineStr">
        <is>
          <t>The Vale of Glamorgan</t>
        </is>
      </c>
      <c r="F7524" s="417" t="inlineStr">
        <is>
          <t>Wales</t>
        </is>
      </c>
      <c r="G7524" s="380" t="inlineStr">
        <is>
          <t>RT Rural</t>
        </is>
      </c>
      <c r="H7524" s="413" t="inlineStr">
        <is>
          <t>Rural</t>
        </is>
      </c>
    </row>
    <row r="7525" ht="15.75" customFormat="1" customHeight="1" s="41">
      <c r="B7525" s="416" t="inlineStr">
        <is>
          <t>W02000239</t>
        </is>
      </c>
      <c r="C7525" s="417" t="inlineStr">
        <is>
          <t>The Vale of Glamorgan 003</t>
        </is>
      </c>
      <c r="D7525" s="417" t="inlineStr">
        <is>
          <t>W06000014</t>
        </is>
      </c>
      <c r="E7525" s="417" t="inlineStr">
        <is>
          <t>The Vale of Glamorgan</t>
        </is>
      </c>
      <c r="F7525" s="417" t="inlineStr">
        <is>
          <t>Wales</t>
        </is>
      </c>
      <c r="G7525" s="380" t="inlineStr">
        <is>
          <t>RT Rural</t>
        </is>
      </c>
      <c r="H7525" s="413" t="inlineStr">
        <is>
          <t>Rural</t>
        </is>
      </c>
    </row>
    <row r="7526" ht="15.75" customFormat="1" customHeight="1" s="41">
      <c r="B7526" s="416" t="inlineStr">
        <is>
          <t>W02000240</t>
        </is>
      </c>
      <c r="C7526" s="417" t="inlineStr">
        <is>
          <t>The Vale of Glamorgan 004</t>
        </is>
      </c>
      <c r="D7526" s="417" t="inlineStr">
        <is>
          <t>W06000014</t>
        </is>
      </c>
      <c r="E7526" s="417" t="inlineStr">
        <is>
          <t>The Vale of Glamorgan</t>
        </is>
      </c>
      <c r="F7526" s="417" t="inlineStr">
        <is>
          <t>Wales</t>
        </is>
      </c>
      <c r="G7526" s="380" t="inlineStr">
        <is>
          <t>RT Urban Big</t>
        </is>
      </c>
      <c r="H7526" s="413" t="inlineStr">
        <is>
          <t>Other Urban</t>
        </is>
      </c>
    </row>
    <row r="7527" ht="15.75" customFormat="1" customHeight="1" s="41">
      <c r="B7527" s="416" t="inlineStr">
        <is>
          <t>W02000241</t>
        </is>
      </c>
      <c r="C7527" s="417" t="inlineStr">
        <is>
          <t>The Vale of Glamorgan 005</t>
        </is>
      </c>
      <c r="D7527" s="417" t="inlineStr">
        <is>
          <t>W06000014</t>
        </is>
      </c>
      <c r="E7527" s="417" t="inlineStr">
        <is>
          <t>The Vale of Glamorgan</t>
        </is>
      </c>
      <c r="F7527" s="417" t="inlineStr">
        <is>
          <t>Wales</t>
        </is>
      </c>
      <c r="G7527" s="380" t="inlineStr">
        <is>
          <t>RT Urban Big</t>
        </is>
      </c>
      <c r="H7527" s="413" t="inlineStr">
        <is>
          <t>Other Urban</t>
        </is>
      </c>
    </row>
    <row r="7528" ht="15.75" customFormat="1" customHeight="1" s="41">
      <c r="B7528" s="416" t="inlineStr">
        <is>
          <t>W02000242</t>
        </is>
      </c>
      <c r="C7528" s="417" t="inlineStr">
        <is>
          <t>The Vale of Glamorgan 006</t>
        </is>
      </c>
      <c r="D7528" s="417" t="inlineStr">
        <is>
          <t>W06000014</t>
        </is>
      </c>
      <c r="E7528" s="417" t="inlineStr">
        <is>
          <t>The Vale of Glamorgan</t>
        </is>
      </c>
      <c r="F7528" s="417" t="inlineStr">
        <is>
          <t>Wales</t>
        </is>
      </c>
      <c r="G7528" s="380" t="inlineStr">
        <is>
          <t>RT Rural</t>
        </is>
      </c>
      <c r="H7528" s="413" t="inlineStr">
        <is>
          <t>Rural</t>
        </is>
      </c>
    </row>
    <row r="7529" ht="15.75" customFormat="1" customHeight="1" s="41">
      <c r="B7529" s="416" t="inlineStr">
        <is>
          <t>W02000243</t>
        </is>
      </c>
      <c r="C7529" s="417" t="inlineStr">
        <is>
          <t>The Vale of Glamorgan 007</t>
        </is>
      </c>
      <c r="D7529" s="417" t="inlineStr">
        <is>
          <t>W06000014</t>
        </is>
      </c>
      <c r="E7529" s="417" t="inlineStr">
        <is>
          <t>The Vale of Glamorgan</t>
        </is>
      </c>
      <c r="F7529" s="417" t="inlineStr">
        <is>
          <t>Wales</t>
        </is>
      </c>
      <c r="G7529" s="380" t="inlineStr">
        <is>
          <t>RT Urban Medium</t>
        </is>
      </c>
      <c r="H7529" s="413" t="inlineStr">
        <is>
          <t>Other Urban</t>
        </is>
      </c>
    </row>
    <row r="7530" ht="15.75" customFormat="1" customHeight="1" s="41">
      <c r="B7530" s="416" t="inlineStr">
        <is>
          <t>W02000244</t>
        </is>
      </c>
      <c r="C7530" s="417" t="inlineStr">
        <is>
          <t>The Vale of Glamorgan 008</t>
        </is>
      </c>
      <c r="D7530" s="417" t="inlineStr">
        <is>
          <t>W06000014</t>
        </is>
      </c>
      <c r="E7530" s="417" t="inlineStr">
        <is>
          <t>The Vale of Glamorgan</t>
        </is>
      </c>
      <c r="F7530" s="417" t="inlineStr">
        <is>
          <t>Wales</t>
        </is>
      </c>
      <c r="G7530" s="380" t="inlineStr">
        <is>
          <t>RT Urban Big</t>
        </is>
      </c>
      <c r="H7530" s="413" t="inlineStr">
        <is>
          <t>Other Urban</t>
        </is>
      </c>
    </row>
    <row r="7531" ht="15.75" customFormat="1" customHeight="1" s="41">
      <c r="B7531" s="416" t="inlineStr">
        <is>
          <t>W02000245</t>
        </is>
      </c>
      <c r="C7531" s="417" t="inlineStr">
        <is>
          <t>The Vale of Glamorgan 009</t>
        </is>
      </c>
      <c r="D7531" s="417" t="inlineStr">
        <is>
          <t>W06000014</t>
        </is>
      </c>
      <c r="E7531" s="417" t="inlineStr">
        <is>
          <t>The Vale of Glamorgan</t>
        </is>
      </c>
      <c r="F7531" s="417" t="inlineStr">
        <is>
          <t>Wales</t>
        </is>
      </c>
      <c r="G7531" s="380" t="inlineStr">
        <is>
          <t>RT Urban Medium</t>
        </is>
      </c>
      <c r="H7531" s="413" t="inlineStr">
        <is>
          <t>Other Urban</t>
        </is>
      </c>
    </row>
    <row r="7532" ht="15.75" customFormat="1" customHeight="1" s="41">
      <c r="B7532" s="416" t="inlineStr">
        <is>
          <t>W02000246</t>
        </is>
      </c>
      <c r="C7532" s="417" t="inlineStr">
        <is>
          <t>The Vale of Glamorgan 010</t>
        </is>
      </c>
      <c r="D7532" s="417" t="inlineStr">
        <is>
          <t>W06000014</t>
        </is>
      </c>
      <c r="E7532" s="417" t="inlineStr">
        <is>
          <t>The Vale of Glamorgan</t>
        </is>
      </c>
      <c r="F7532" s="417" t="inlineStr">
        <is>
          <t>Wales</t>
        </is>
      </c>
      <c r="G7532" s="380" t="inlineStr">
        <is>
          <t>RT Urban Medium</t>
        </is>
      </c>
      <c r="H7532" s="413" t="inlineStr">
        <is>
          <t>Other Urban</t>
        </is>
      </c>
    </row>
    <row r="7533" ht="15.75" customFormat="1" customHeight="1" s="41">
      <c r="B7533" s="416" t="inlineStr">
        <is>
          <t>W02000247</t>
        </is>
      </c>
      <c r="C7533" s="417" t="inlineStr">
        <is>
          <t>The Vale of Glamorgan 011</t>
        </is>
      </c>
      <c r="D7533" s="417" t="inlineStr">
        <is>
          <t>W06000014</t>
        </is>
      </c>
      <c r="E7533" s="417" t="inlineStr">
        <is>
          <t>The Vale of Glamorgan</t>
        </is>
      </c>
      <c r="F7533" s="417" t="inlineStr">
        <is>
          <t>Wales</t>
        </is>
      </c>
      <c r="G7533" s="380" t="inlineStr">
        <is>
          <t>RT Rural</t>
        </is>
      </c>
      <c r="H7533" s="413" t="inlineStr">
        <is>
          <t>Rural</t>
        </is>
      </c>
    </row>
    <row r="7534" ht="15.75" customFormat="1" customHeight="1" s="41">
      <c r="B7534" s="416" t="inlineStr">
        <is>
          <t>W02000248</t>
        </is>
      </c>
      <c r="C7534" s="417" t="inlineStr">
        <is>
          <t>The Vale of Glamorgan 012</t>
        </is>
      </c>
      <c r="D7534" s="417" t="inlineStr">
        <is>
          <t>W06000014</t>
        </is>
      </c>
      <c r="E7534" s="417" t="inlineStr">
        <is>
          <t>The Vale of Glamorgan</t>
        </is>
      </c>
      <c r="F7534" s="417" t="inlineStr">
        <is>
          <t>Wales</t>
        </is>
      </c>
      <c r="G7534" s="380" t="inlineStr">
        <is>
          <t>RT Urban Medium</t>
        </is>
      </c>
      <c r="H7534" s="413" t="inlineStr">
        <is>
          <t>Other Urban</t>
        </is>
      </c>
    </row>
    <row r="7535" ht="15.75" customFormat="1" customHeight="1" s="41">
      <c r="B7535" s="416" t="inlineStr">
        <is>
          <t>W02000249</t>
        </is>
      </c>
      <c r="C7535" s="417" t="inlineStr">
        <is>
          <t>The Vale of Glamorgan 013</t>
        </is>
      </c>
      <c r="D7535" s="417" t="inlineStr">
        <is>
          <t>W06000014</t>
        </is>
      </c>
      <c r="E7535" s="417" t="inlineStr">
        <is>
          <t>The Vale of Glamorgan</t>
        </is>
      </c>
      <c r="F7535" s="417" t="inlineStr">
        <is>
          <t>Wales</t>
        </is>
      </c>
      <c r="G7535" s="380" t="inlineStr">
        <is>
          <t>RT Urban Medium</t>
        </is>
      </c>
      <c r="H7535" s="413" t="inlineStr">
        <is>
          <t>Other Urban</t>
        </is>
      </c>
    </row>
    <row r="7536" ht="15.75" customFormat="1" customHeight="1" s="41">
      <c r="B7536" s="416" t="inlineStr">
        <is>
          <t>W02000250</t>
        </is>
      </c>
      <c r="C7536" s="417" t="inlineStr">
        <is>
          <t>The Vale of Glamorgan 014</t>
        </is>
      </c>
      <c r="D7536" s="417" t="inlineStr">
        <is>
          <t>W06000014</t>
        </is>
      </c>
      <c r="E7536" s="417" t="inlineStr">
        <is>
          <t>The Vale of Glamorgan</t>
        </is>
      </c>
      <c r="F7536" s="417" t="inlineStr">
        <is>
          <t>Wales</t>
        </is>
      </c>
      <c r="G7536" s="380" t="inlineStr">
        <is>
          <t>RT Rural</t>
        </is>
      </c>
      <c r="H7536" s="413" t="inlineStr">
        <is>
          <t>Rural</t>
        </is>
      </c>
    </row>
    <row r="7537" ht="15.75" customFormat="1" customHeight="1" s="41">
      <c r="B7537" s="416" t="inlineStr">
        <is>
          <t>W02000251</t>
        </is>
      </c>
      <c r="C7537" s="417" t="inlineStr">
        <is>
          <t>The Vale of Glamorgan 015</t>
        </is>
      </c>
      <c r="D7537" s="417" t="inlineStr">
        <is>
          <t>W06000014</t>
        </is>
      </c>
      <c r="E7537" s="417" t="inlineStr">
        <is>
          <t>The Vale of Glamorgan</t>
        </is>
      </c>
      <c r="F7537" s="417" t="inlineStr">
        <is>
          <t>Wales</t>
        </is>
      </c>
      <c r="G7537" s="380" t="inlineStr">
        <is>
          <t>RT Urban Medium</t>
        </is>
      </c>
      <c r="H7537" s="413" t="inlineStr">
        <is>
          <t>Other Urban</t>
        </is>
      </c>
    </row>
    <row r="7538" ht="15.75" customFormat="1" customHeight="1" s="41">
      <c r="B7538" s="416" t="inlineStr">
        <is>
          <t>W02000252</t>
        </is>
      </c>
      <c r="C7538" s="417" t="inlineStr">
        <is>
          <t>Rhondda Cynon Taf 001</t>
        </is>
      </c>
      <c r="D7538" s="417" t="inlineStr">
        <is>
          <t>W06000016</t>
        </is>
      </c>
      <c r="E7538" s="417" t="inlineStr">
        <is>
          <t>Rhondda Cynon Taf</t>
        </is>
      </c>
      <c r="F7538" s="417" t="inlineStr">
        <is>
          <t>Wales</t>
        </is>
      </c>
      <c r="G7538" s="380" t="inlineStr">
        <is>
          <t>RT Rural</t>
        </is>
      </c>
      <c r="H7538" s="413" t="inlineStr">
        <is>
          <t>Rural</t>
        </is>
      </c>
    </row>
    <row r="7539" ht="15.75" customFormat="1" customHeight="1" s="41">
      <c r="B7539" s="416" t="inlineStr">
        <is>
          <t>W02000253</t>
        </is>
      </c>
      <c r="C7539" s="417" t="inlineStr">
        <is>
          <t>Rhondda Cynon Taf 002</t>
        </is>
      </c>
      <c r="D7539" s="417" t="inlineStr">
        <is>
          <t>W06000016</t>
        </is>
      </c>
      <c r="E7539" s="417" t="inlineStr">
        <is>
          <t>Rhondda Cynon Taf</t>
        </is>
      </c>
      <c r="F7539" s="417" t="inlineStr">
        <is>
          <t>Wales</t>
        </is>
      </c>
      <c r="G7539" s="380" t="inlineStr">
        <is>
          <t>RT Urban Medium</t>
        </is>
      </c>
      <c r="H7539" s="413" t="inlineStr">
        <is>
          <t>Other Urban</t>
        </is>
      </c>
    </row>
    <row r="7540" ht="15.75" customFormat="1" customHeight="1" s="41">
      <c r="B7540" s="416" t="inlineStr">
        <is>
          <t>W02000254</t>
        </is>
      </c>
      <c r="C7540" s="417" t="inlineStr">
        <is>
          <t>Rhondda Cynon Taf 003</t>
        </is>
      </c>
      <c r="D7540" s="417" t="inlineStr">
        <is>
          <t>W06000016</t>
        </is>
      </c>
      <c r="E7540" s="417" t="inlineStr">
        <is>
          <t>Rhondda Cynon Taf</t>
        </is>
      </c>
      <c r="F7540" s="417" t="inlineStr">
        <is>
          <t>Wales</t>
        </is>
      </c>
      <c r="G7540" s="380" t="inlineStr">
        <is>
          <t>RT Rural</t>
        </is>
      </c>
      <c r="H7540" s="413" t="inlineStr">
        <is>
          <t>Rural</t>
        </is>
      </c>
    </row>
    <row r="7541" ht="15.75" customFormat="1" customHeight="1" s="41">
      <c r="B7541" s="416" t="inlineStr">
        <is>
          <t>W02000255</t>
        </is>
      </c>
      <c r="C7541" s="417" t="inlineStr">
        <is>
          <t>Rhondda Cynon Taf 004</t>
        </is>
      </c>
      <c r="D7541" s="417" t="inlineStr">
        <is>
          <t>W06000016</t>
        </is>
      </c>
      <c r="E7541" s="417" t="inlineStr">
        <is>
          <t>Rhondda Cynon Taf</t>
        </is>
      </c>
      <c r="F7541" s="417" t="inlineStr">
        <is>
          <t>Wales</t>
        </is>
      </c>
      <c r="G7541" s="380" t="inlineStr">
        <is>
          <t>RT Urban Medium</t>
        </is>
      </c>
      <c r="H7541" s="413" t="inlineStr">
        <is>
          <t>Other Urban</t>
        </is>
      </c>
    </row>
    <row r="7542" ht="15.75" customFormat="1" customHeight="1" s="41">
      <c r="B7542" s="416" t="inlineStr">
        <is>
          <t>W02000256</t>
        </is>
      </c>
      <c r="C7542" s="417" t="inlineStr">
        <is>
          <t>Rhondda Cynon Taf 005</t>
        </is>
      </c>
      <c r="D7542" s="417" t="inlineStr">
        <is>
          <t>W06000016</t>
        </is>
      </c>
      <c r="E7542" s="417" t="inlineStr">
        <is>
          <t>Rhondda Cynon Taf</t>
        </is>
      </c>
      <c r="F7542" s="417" t="inlineStr">
        <is>
          <t>Wales</t>
        </is>
      </c>
      <c r="G7542" s="380" t="inlineStr">
        <is>
          <t>RT Rural</t>
        </is>
      </c>
      <c r="H7542" s="413" t="inlineStr">
        <is>
          <t>Rural</t>
        </is>
      </c>
    </row>
    <row r="7543" ht="15.75" customFormat="1" customHeight="1" s="41">
      <c r="B7543" s="416" t="inlineStr">
        <is>
          <t>W02000257</t>
        </is>
      </c>
      <c r="C7543" s="417" t="inlineStr">
        <is>
          <t>Rhondda Cynon Taf 006</t>
        </is>
      </c>
      <c r="D7543" s="417" t="inlineStr">
        <is>
          <t>W06000016</t>
        </is>
      </c>
      <c r="E7543" s="417" t="inlineStr">
        <is>
          <t>Rhondda Cynon Taf</t>
        </is>
      </c>
      <c r="F7543" s="417" t="inlineStr">
        <is>
          <t>Wales</t>
        </is>
      </c>
      <c r="G7543" s="380" t="inlineStr">
        <is>
          <t>RT Rural</t>
        </is>
      </c>
      <c r="H7543" s="413" t="inlineStr">
        <is>
          <t>Rural</t>
        </is>
      </c>
    </row>
    <row r="7544" ht="15.75" customFormat="1" customHeight="1" s="41">
      <c r="B7544" s="416" t="inlineStr">
        <is>
          <t>W02000258</t>
        </is>
      </c>
      <c r="C7544" s="417" t="inlineStr">
        <is>
          <t>Rhondda Cynon Taf 007</t>
        </is>
      </c>
      <c r="D7544" s="417" t="inlineStr">
        <is>
          <t>W06000016</t>
        </is>
      </c>
      <c r="E7544" s="417" t="inlineStr">
        <is>
          <t>Rhondda Cynon Taf</t>
        </is>
      </c>
      <c r="F7544" s="417" t="inlineStr">
        <is>
          <t>Wales</t>
        </is>
      </c>
      <c r="G7544" s="380" t="inlineStr">
        <is>
          <t>RT Rural</t>
        </is>
      </c>
      <c r="H7544" s="413" t="inlineStr">
        <is>
          <t>Rural</t>
        </is>
      </c>
    </row>
    <row r="7545" ht="15.75" customFormat="1" customHeight="1" s="41">
      <c r="B7545" s="416" t="inlineStr">
        <is>
          <t>W02000259</t>
        </is>
      </c>
      <c r="C7545" s="417" t="inlineStr">
        <is>
          <t>Rhondda Cynon Taf 008</t>
        </is>
      </c>
      <c r="D7545" s="417" t="inlineStr">
        <is>
          <t>W06000016</t>
        </is>
      </c>
      <c r="E7545" s="417" t="inlineStr">
        <is>
          <t>Rhondda Cynon Taf</t>
        </is>
      </c>
      <c r="F7545" s="417" t="inlineStr">
        <is>
          <t>Wales</t>
        </is>
      </c>
      <c r="G7545" s="380" t="inlineStr">
        <is>
          <t>RT Rural</t>
        </is>
      </c>
      <c r="H7545" s="413" t="inlineStr">
        <is>
          <t>Rural</t>
        </is>
      </c>
    </row>
    <row r="7546" ht="15.75" customFormat="1" customHeight="1" s="41">
      <c r="B7546" s="416" t="inlineStr">
        <is>
          <t>W02000260</t>
        </is>
      </c>
      <c r="C7546" s="417" t="inlineStr">
        <is>
          <t>Rhondda Cynon Taf 009</t>
        </is>
      </c>
      <c r="D7546" s="417" t="inlineStr">
        <is>
          <t>W06000016</t>
        </is>
      </c>
      <c r="E7546" s="417" t="inlineStr">
        <is>
          <t>Rhondda Cynon Taf</t>
        </is>
      </c>
      <c r="F7546" s="417" t="inlineStr">
        <is>
          <t>Wales</t>
        </is>
      </c>
      <c r="G7546" s="380" t="inlineStr">
        <is>
          <t>RT Rural</t>
        </is>
      </c>
      <c r="H7546" s="413" t="inlineStr">
        <is>
          <t>Rural</t>
        </is>
      </c>
    </row>
    <row r="7547" ht="15.75" customFormat="1" customHeight="1" s="41">
      <c r="B7547" s="416" t="inlineStr">
        <is>
          <t>W02000261</t>
        </is>
      </c>
      <c r="C7547" s="417" t="inlineStr">
        <is>
          <t>Rhondda Cynon Taf 010</t>
        </is>
      </c>
      <c r="D7547" s="417" t="inlineStr">
        <is>
          <t>W06000016</t>
        </is>
      </c>
      <c r="E7547" s="417" t="inlineStr">
        <is>
          <t>Rhondda Cynon Taf</t>
        </is>
      </c>
      <c r="F7547" s="417" t="inlineStr">
        <is>
          <t>Wales</t>
        </is>
      </c>
      <c r="G7547" s="380" t="inlineStr">
        <is>
          <t>RT Urban Medium</t>
        </is>
      </c>
      <c r="H7547" s="413" t="inlineStr">
        <is>
          <t>Other Urban</t>
        </is>
      </c>
    </row>
    <row r="7548" ht="15.75" customFormat="1" customHeight="1" s="41">
      <c r="B7548" s="416" t="inlineStr">
        <is>
          <t>W02000262</t>
        </is>
      </c>
      <c r="C7548" s="417" t="inlineStr">
        <is>
          <t>Rhondda Cynon Taf 011</t>
        </is>
      </c>
      <c r="D7548" s="417" t="inlineStr">
        <is>
          <t>W06000016</t>
        </is>
      </c>
      <c r="E7548" s="417" t="inlineStr">
        <is>
          <t>Rhondda Cynon Taf</t>
        </is>
      </c>
      <c r="F7548" s="417" t="inlineStr">
        <is>
          <t>Wales</t>
        </is>
      </c>
      <c r="G7548" s="380" t="inlineStr">
        <is>
          <t>RT Urban Medium</t>
        </is>
      </c>
      <c r="H7548" s="413" t="inlineStr">
        <is>
          <t>Other Urban</t>
        </is>
      </c>
    </row>
    <row r="7549" ht="15.75" customFormat="1" customHeight="1" s="41">
      <c r="B7549" s="416" t="inlineStr">
        <is>
          <t>W02000263</t>
        </is>
      </c>
      <c r="C7549" s="417" t="inlineStr">
        <is>
          <t>Rhondda Cynon Taf 012</t>
        </is>
      </c>
      <c r="D7549" s="417" t="inlineStr">
        <is>
          <t>W06000016</t>
        </is>
      </c>
      <c r="E7549" s="417" t="inlineStr">
        <is>
          <t>Rhondda Cynon Taf</t>
        </is>
      </c>
      <c r="F7549" s="417" t="inlineStr">
        <is>
          <t>Wales</t>
        </is>
      </c>
      <c r="G7549" s="380" t="inlineStr">
        <is>
          <t>RT Rural</t>
        </is>
      </c>
      <c r="H7549" s="413" t="inlineStr">
        <is>
          <t>Rural</t>
        </is>
      </c>
    </row>
    <row r="7550" ht="15.75" customFormat="1" customHeight="1" s="41">
      <c r="B7550" s="416" t="inlineStr">
        <is>
          <t>W02000264</t>
        </is>
      </c>
      <c r="C7550" s="417" t="inlineStr">
        <is>
          <t>Rhondda Cynon Taf 013</t>
        </is>
      </c>
      <c r="D7550" s="417" t="inlineStr">
        <is>
          <t>W06000016</t>
        </is>
      </c>
      <c r="E7550" s="417" t="inlineStr">
        <is>
          <t>Rhondda Cynon Taf</t>
        </is>
      </c>
      <c r="F7550" s="417" t="inlineStr">
        <is>
          <t>Wales</t>
        </is>
      </c>
      <c r="G7550" s="380" t="inlineStr">
        <is>
          <t>RT Rural</t>
        </is>
      </c>
      <c r="H7550" s="413" t="inlineStr">
        <is>
          <t>Rural</t>
        </is>
      </c>
    </row>
    <row r="7551" ht="15.75" customFormat="1" customHeight="1" s="41">
      <c r="B7551" s="416" t="inlineStr">
        <is>
          <t>W02000265</t>
        </is>
      </c>
      <c r="C7551" s="417" t="inlineStr">
        <is>
          <t>Rhondda Cynon Taf 014</t>
        </is>
      </c>
      <c r="D7551" s="417" t="inlineStr">
        <is>
          <t>W06000016</t>
        </is>
      </c>
      <c r="E7551" s="417" t="inlineStr">
        <is>
          <t>Rhondda Cynon Taf</t>
        </is>
      </c>
      <c r="F7551" s="417" t="inlineStr">
        <is>
          <t>Wales</t>
        </is>
      </c>
      <c r="G7551" s="380" t="inlineStr">
        <is>
          <t>RT Urban Medium</t>
        </is>
      </c>
      <c r="H7551" s="413" t="inlineStr">
        <is>
          <t>Other Urban</t>
        </is>
      </c>
    </row>
    <row r="7552" ht="15.75" customFormat="1" customHeight="1" s="41">
      <c r="B7552" s="416" t="inlineStr">
        <is>
          <t>W02000266</t>
        </is>
      </c>
      <c r="C7552" s="417" t="inlineStr">
        <is>
          <t>Rhondda Cynon Taf 015</t>
        </is>
      </c>
      <c r="D7552" s="417" t="inlineStr">
        <is>
          <t>W06000016</t>
        </is>
      </c>
      <c r="E7552" s="417" t="inlineStr">
        <is>
          <t>Rhondda Cynon Taf</t>
        </is>
      </c>
      <c r="F7552" s="417" t="inlineStr">
        <is>
          <t>Wales</t>
        </is>
      </c>
      <c r="G7552" s="380" t="inlineStr">
        <is>
          <t>RT Rural</t>
        </is>
      </c>
      <c r="H7552" s="413" t="inlineStr">
        <is>
          <t>Rural</t>
        </is>
      </c>
    </row>
    <row r="7553" ht="15.75" customFormat="1" customHeight="1" s="41">
      <c r="B7553" s="416" t="inlineStr">
        <is>
          <t>W02000267</t>
        </is>
      </c>
      <c r="C7553" s="417" t="inlineStr">
        <is>
          <t>Rhondda Cynon Taf 016</t>
        </is>
      </c>
      <c r="D7553" s="417" t="inlineStr">
        <is>
          <t>W06000016</t>
        </is>
      </c>
      <c r="E7553" s="417" t="inlineStr">
        <is>
          <t>Rhondda Cynon Taf</t>
        </is>
      </c>
      <c r="F7553" s="417" t="inlineStr">
        <is>
          <t>Wales</t>
        </is>
      </c>
      <c r="G7553" s="380" t="inlineStr">
        <is>
          <t>RT Urban Medium</t>
        </is>
      </c>
      <c r="H7553" s="413" t="inlineStr">
        <is>
          <t>Other Urban</t>
        </is>
      </c>
    </row>
    <row r="7554" ht="15.75" customFormat="1" customHeight="1" s="41">
      <c r="B7554" s="416" t="inlineStr">
        <is>
          <t>W02000268</t>
        </is>
      </c>
      <c r="C7554" s="417" t="inlineStr">
        <is>
          <t>Rhondda Cynon Taf 017</t>
        </is>
      </c>
      <c r="D7554" s="417" t="inlineStr">
        <is>
          <t>W06000016</t>
        </is>
      </c>
      <c r="E7554" s="417" t="inlineStr">
        <is>
          <t>Rhondda Cynon Taf</t>
        </is>
      </c>
      <c r="F7554" s="417" t="inlineStr">
        <is>
          <t>Wales</t>
        </is>
      </c>
      <c r="G7554" s="380" t="inlineStr">
        <is>
          <t>RT Urban Medium</t>
        </is>
      </c>
      <c r="H7554" s="413" t="inlineStr">
        <is>
          <t>Other Urban</t>
        </is>
      </c>
    </row>
    <row r="7555" ht="15.75" customFormat="1" customHeight="1" s="41">
      <c r="B7555" s="416" t="inlineStr">
        <is>
          <t>W02000269</t>
        </is>
      </c>
      <c r="C7555" s="417" t="inlineStr">
        <is>
          <t>Rhondda Cynon Taf 018</t>
        </is>
      </c>
      <c r="D7555" s="417" t="inlineStr">
        <is>
          <t>W06000016</t>
        </is>
      </c>
      <c r="E7555" s="417" t="inlineStr">
        <is>
          <t>Rhondda Cynon Taf</t>
        </is>
      </c>
      <c r="F7555" s="417" t="inlineStr">
        <is>
          <t>Wales</t>
        </is>
      </c>
      <c r="G7555" s="380" t="inlineStr">
        <is>
          <t>RT Urban Medium</t>
        </is>
      </c>
      <c r="H7555" s="413" t="inlineStr">
        <is>
          <t>Other Urban</t>
        </is>
      </c>
    </row>
    <row r="7556" ht="15.75" customFormat="1" customHeight="1" s="41">
      <c r="B7556" s="416" t="inlineStr">
        <is>
          <t>W02000270</t>
        </is>
      </c>
      <c r="C7556" s="417" t="inlineStr">
        <is>
          <t>Rhondda Cynon Taf 019</t>
        </is>
      </c>
      <c r="D7556" s="417" t="inlineStr">
        <is>
          <t>W06000016</t>
        </is>
      </c>
      <c r="E7556" s="417" t="inlineStr">
        <is>
          <t>Rhondda Cynon Taf</t>
        </is>
      </c>
      <c r="F7556" s="417" t="inlineStr">
        <is>
          <t>Wales</t>
        </is>
      </c>
      <c r="G7556" s="380" t="inlineStr">
        <is>
          <t>RT Urban Medium</t>
        </is>
      </c>
      <c r="H7556" s="413" t="inlineStr">
        <is>
          <t>Other Urban</t>
        </is>
      </c>
    </row>
    <row r="7557" ht="15.75" customFormat="1" customHeight="1" s="41">
      <c r="B7557" s="416" t="inlineStr">
        <is>
          <t>W02000271</t>
        </is>
      </c>
      <c r="C7557" s="417" t="inlineStr">
        <is>
          <t>Rhondda Cynon Taf 020</t>
        </is>
      </c>
      <c r="D7557" s="417" t="inlineStr">
        <is>
          <t>W06000016</t>
        </is>
      </c>
      <c r="E7557" s="417" t="inlineStr">
        <is>
          <t>Rhondda Cynon Taf</t>
        </is>
      </c>
      <c r="F7557" s="417" t="inlineStr">
        <is>
          <t>Wales</t>
        </is>
      </c>
      <c r="G7557" s="380" t="inlineStr">
        <is>
          <t>RT Urban Medium</t>
        </is>
      </c>
      <c r="H7557" s="413" t="inlineStr">
        <is>
          <t>Other Urban</t>
        </is>
      </c>
    </row>
    <row r="7558" ht="15.75" customFormat="1" customHeight="1" s="41">
      <c r="B7558" s="416" t="inlineStr">
        <is>
          <t>W02000272</t>
        </is>
      </c>
      <c r="C7558" s="417" t="inlineStr">
        <is>
          <t>Rhondda Cynon Taf 021</t>
        </is>
      </c>
      <c r="D7558" s="417" t="inlineStr">
        <is>
          <t>W06000016</t>
        </is>
      </c>
      <c r="E7558" s="417" t="inlineStr">
        <is>
          <t>Rhondda Cynon Taf</t>
        </is>
      </c>
      <c r="F7558" s="417" t="inlineStr">
        <is>
          <t>Wales</t>
        </is>
      </c>
      <c r="G7558" s="380" t="inlineStr">
        <is>
          <t>RT Urban Medium</t>
        </is>
      </c>
      <c r="H7558" s="413" t="inlineStr">
        <is>
          <t>Other Urban</t>
        </is>
      </c>
    </row>
    <row r="7559" ht="15.75" customFormat="1" customHeight="1" s="41">
      <c r="B7559" s="416" t="inlineStr">
        <is>
          <t>W02000273</t>
        </is>
      </c>
      <c r="C7559" s="417" t="inlineStr">
        <is>
          <t>Rhondda Cynon Taf 022</t>
        </is>
      </c>
      <c r="D7559" s="417" t="inlineStr">
        <is>
          <t>W06000016</t>
        </is>
      </c>
      <c r="E7559" s="417" t="inlineStr">
        <is>
          <t>Rhondda Cynon Taf</t>
        </is>
      </c>
      <c r="F7559" s="417" t="inlineStr">
        <is>
          <t>Wales</t>
        </is>
      </c>
      <c r="G7559" s="380" t="inlineStr">
        <is>
          <t>RT Urban Medium</t>
        </is>
      </c>
      <c r="H7559" s="413" t="inlineStr">
        <is>
          <t>Other Urban</t>
        </is>
      </c>
    </row>
    <row r="7560" ht="15.75" customFormat="1" customHeight="1" s="41">
      <c r="B7560" s="416" t="inlineStr">
        <is>
          <t>W02000274</t>
        </is>
      </c>
      <c r="C7560" s="417" t="inlineStr">
        <is>
          <t>Rhondda Cynon Taf 023</t>
        </is>
      </c>
      <c r="D7560" s="417" t="inlineStr">
        <is>
          <t>W06000016</t>
        </is>
      </c>
      <c r="E7560" s="417" t="inlineStr">
        <is>
          <t>Rhondda Cynon Taf</t>
        </is>
      </c>
      <c r="F7560" s="417" t="inlineStr">
        <is>
          <t>Wales</t>
        </is>
      </c>
      <c r="G7560" s="380" t="inlineStr">
        <is>
          <t>RT Rural</t>
        </is>
      </c>
      <c r="H7560" s="413" t="inlineStr">
        <is>
          <t>Rural</t>
        </is>
      </c>
    </row>
    <row r="7561" ht="15.75" customFormat="1" customHeight="1" s="41">
      <c r="B7561" s="416" t="inlineStr">
        <is>
          <t>W02000275</t>
        </is>
      </c>
      <c r="C7561" s="417" t="inlineStr">
        <is>
          <t>Rhondda Cynon Taf 024</t>
        </is>
      </c>
      <c r="D7561" s="417" t="inlineStr">
        <is>
          <t>W06000016</t>
        </is>
      </c>
      <c r="E7561" s="417" t="inlineStr">
        <is>
          <t>Rhondda Cynon Taf</t>
        </is>
      </c>
      <c r="F7561" s="417" t="inlineStr">
        <is>
          <t>Wales</t>
        </is>
      </c>
      <c r="G7561" s="380" t="inlineStr">
        <is>
          <t>RT Rural</t>
        </is>
      </c>
      <c r="H7561" s="413" t="inlineStr">
        <is>
          <t>Rural</t>
        </is>
      </c>
    </row>
    <row r="7562" ht="15.75" customFormat="1" customHeight="1" s="41">
      <c r="B7562" s="416" t="inlineStr">
        <is>
          <t>W02000276</t>
        </is>
      </c>
      <c r="C7562" s="417" t="inlineStr">
        <is>
          <t>Rhondda Cynon Taf 025</t>
        </is>
      </c>
      <c r="D7562" s="417" t="inlineStr">
        <is>
          <t>W06000016</t>
        </is>
      </c>
      <c r="E7562" s="417" t="inlineStr">
        <is>
          <t>Rhondda Cynon Taf</t>
        </is>
      </c>
      <c r="F7562" s="417" t="inlineStr">
        <is>
          <t>Wales</t>
        </is>
      </c>
      <c r="G7562" s="380" t="inlineStr">
        <is>
          <t>RT Urban Medium</t>
        </is>
      </c>
      <c r="H7562" s="413" t="inlineStr">
        <is>
          <t>Other Urban</t>
        </is>
      </c>
    </row>
    <row r="7563" ht="15.75" customFormat="1" customHeight="1" s="41">
      <c r="B7563" s="416" t="inlineStr">
        <is>
          <t>W02000277</t>
        </is>
      </c>
      <c r="C7563" s="417" t="inlineStr">
        <is>
          <t>Rhondda Cynon Taf 026</t>
        </is>
      </c>
      <c r="D7563" s="417" t="inlineStr">
        <is>
          <t>W06000016</t>
        </is>
      </c>
      <c r="E7563" s="417" t="inlineStr">
        <is>
          <t>Rhondda Cynon Taf</t>
        </is>
      </c>
      <c r="F7563" s="417" t="inlineStr">
        <is>
          <t>Wales</t>
        </is>
      </c>
      <c r="G7563" s="380" t="inlineStr">
        <is>
          <t>RT Urban Medium</t>
        </is>
      </c>
      <c r="H7563" s="413" t="inlineStr">
        <is>
          <t>Other Urban</t>
        </is>
      </c>
    </row>
    <row r="7564" ht="15.75" customFormat="1" customHeight="1" s="41">
      <c r="B7564" s="416" t="inlineStr">
        <is>
          <t>W02000278</t>
        </is>
      </c>
      <c r="C7564" s="417" t="inlineStr">
        <is>
          <t>Rhondda Cynon Taf 027</t>
        </is>
      </c>
      <c r="D7564" s="417" t="inlineStr">
        <is>
          <t>W06000016</t>
        </is>
      </c>
      <c r="E7564" s="417" t="inlineStr">
        <is>
          <t>Rhondda Cynon Taf</t>
        </is>
      </c>
      <c r="F7564" s="417" t="inlineStr">
        <is>
          <t>Wales</t>
        </is>
      </c>
      <c r="G7564" s="380" t="inlineStr">
        <is>
          <t>RT Urban Medium</t>
        </is>
      </c>
      <c r="H7564" s="413" t="inlineStr">
        <is>
          <t>Other Urban</t>
        </is>
      </c>
    </row>
    <row r="7565" ht="15.75" customFormat="1" customHeight="1" s="41">
      <c r="B7565" s="416" t="inlineStr">
        <is>
          <t>W02000279</t>
        </is>
      </c>
      <c r="C7565" s="417" t="inlineStr">
        <is>
          <t>Rhondda Cynon Taf 028</t>
        </is>
      </c>
      <c r="D7565" s="417" t="inlineStr">
        <is>
          <t>W06000016</t>
        </is>
      </c>
      <c r="E7565" s="417" t="inlineStr">
        <is>
          <t>Rhondda Cynon Taf</t>
        </is>
      </c>
      <c r="F7565" s="417" t="inlineStr">
        <is>
          <t>Wales</t>
        </is>
      </c>
      <c r="G7565" s="380" t="inlineStr">
        <is>
          <t>RT Rural</t>
        </is>
      </c>
      <c r="H7565" s="413" t="inlineStr">
        <is>
          <t>Rural</t>
        </is>
      </c>
    </row>
    <row r="7566" ht="15.75" customFormat="1" customHeight="1" s="41">
      <c r="B7566" s="416" t="inlineStr">
        <is>
          <t>W02000280</t>
        </is>
      </c>
      <c r="C7566" s="417" t="inlineStr">
        <is>
          <t>Rhondda Cynon Taf 029</t>
        </is>
      </c>
      <c r="D7566" s="417" t="inlineStr">
        <is>
          <t>W06000016</t>
        </is>
      </c>
      <c r="E7566" s="417" t="inlineStr">
        <is>
          <t>Rhondda Cynon Taf</t>
        </is>
      </c>
      <c r="F7566" s="417" t="inlineStr">
        <is>
          <t>Wales</t>
        </is>
      </c>
      <c r="G7566" s="380" t="inlineStr">
        <is>
          <t>RT Rural</t>
        </is>
      </c>
      <c r="H7566" s="413" t="inlineStr">
        <is>
          <t>Rural</t>
        </is>
      </c>
    </row>
    <row r="7567" ht="15.75" customFormat="1" customHeight="1" s="41">
      <c r="B7567" s="416" t="inlineStr">
        <is>
          <t>W02000281</t>
        </is>
      </c>
      <c r="C7567" s="417" t="inlineStr">
        <is>
          <t>Rhondda Cynon Taf 030</t>
        </is>
      </c>
      <c r="D7567" s="417" t="inlineStr">
        <is>
          <t>W06000016</t>
        </is>
      </c>
      <c r="E7567" s="417" t="inlineStr">
        <is>
          <t>Rhondda Cynon Taf</t>
        </is>
      </c>
      <c r="F7567" s="417" t="inlineStr">
        <is>
          <t>Wales</t>
        </is>
      </c>
      <c r="G7567" s="380" t="inlineStr">
        <is>
          <t>RT Rural</t>
        </is>
      </c>
      <c r="H7567" s="413" t="inlineStr">
        <is>
          <t>Rural</t>
        </is>
      </c>
    </row>
    <row r="7568" ht="15.75" customFormat="1" customHeight="1" s="41">
      <c r="B7568" s="416" t="inlineStr">
        <is>
          <t>W02000282</t>
        </is>
      </c>
      <c r="C7568" s="417" t="inlineStr">
        <is>
          <t>Rhondda Cynon Taf 031</t>
        </is>
      </c>
      <c r="D7568" s="417" t="inlineStr">
        <is>
          <t>W06000016</t>
        </is>
      </c>
      <c r="E7568" s="417" t="inlineStr">
        <is>
          <t>Rhondda Cynon Taf</t>
        </is>
      </c>
      <c r="F7568" s="417" t="inlineStr">
        <is>
          <t>Wales</t>
        </is>
      </c>
      <c r="G7568" s="380" t="inlineStr">
        <is>
          <t>RT Rural</t>
        </is>
      </c>
      <c r="H7568" s="413" t="inlineStr">
        <is>
          <t>Rural</t>
        </is>
      </c>
    </row>
    <row r="7569" ht="15.75" customFormat="1" customHeight="1" s="41">
      <c r="B7569" s="416" t="inlineStr">
        <is>
          <t>W02000284</t>
        </is>
      </c>
      <c r="C7569" s="417" t="inlineStr">
        <is>
          <t>Merthyr Tydfil 002</t>
        </is>
      </c>
      <c r="D7569" s="417" t="inlineStr">
        <is>
          <t>W06000024</t>
        </is>
      </c>
      <c r="E7569" s="417" t="inlineStr">
        <is>
          <t>Merthyr Tydfil</t>
        </is>
      </c>
      <c r="F7569" s="417" t="inlineStr">
        <is>
          <t>Wales</t>
        </is>
      </c>
      <c r="G7569" s="380" t="inlineStr">
        <is>
          <t>RT Urban Medium</t>
        </is>
      </c>
      <c r="H7569" s="413" t="inlineStr">
        <is>
          <t>Other Urban</t>
        </is>
      </c>
    </row>
    <row r="7570" ht="15.75" customFormat="1" customHeight="1" s="41">
      <c r="B7570" s="416" t="inlineStr">
        <is>
          <t>W02000285</t>
        </is>
      </c>
      <c r="C7570" s="417" t="inlineStr">
        <is>
          <t>Merthyr Tydfil 003</t>
        </is>
      </c>
      <c r="D7570" s="417" t="inlineStr">
        <is>
          <t>W06000024</t>
        </is>
      </c>
      <c r="E7570" s="417" t="inlineStr">
        <is>
          <t>Merthyr Tydfil</t>
        </is>
      </c>
      <c r="F7570" s="417" t="inlineStr">
        <is>
          <t>Wales</t>
        </is>
      </c>
      <c r="G7570" s="380" t="inlineStr">
        <is>
          <t>RT Urban Medium</t>
        </is>
      </c>
      <c r="H7570" s="413" t="inlineStr">
        <is>
          <t>Other Urban</t>
        </is>
      </c>
    </row>
    <row r="7571" ht="15.75" customFormat="1" customHeight="1" s="41">
      <c r="B7571" s="416" t="inlineStr">
        <is>
          <t>W02000286</t>
        </is>
      </c>
      <c r="C7571" s="417" t="inlineStr">
        <is>
          <t>Merthyr Tydfil 004</t>
        </is>
      </c>
      <c r="D7571" s="417" t="inlineStr">
        <is>
          <t>W06000024</t>
        </is>
      </c>
      <c r="E7571" s="417" t="inlineStr">
        <is>
          <t>Merthyr Tydfil</t>
        </is>
      </c>
      <c r="F7571" s="417" t="inlineStr">
        <is>
          <t>Wales</t>
        </is>
      </c>
      <c r="G7571" s="380" t="inlineStr">
        <is>
          <t>RT Urban Medium</t>
        </is>
      </c>
      <c r="H7571" s="413" t="inlineStr">
        <is>
          <t>Other Urban</t>
        </is>
      </c>
    </row>
    <row r="7572" ht="15.75" customFormat="1" customHeight="1" s="41">
      <c r="B7572" s="416" t="inlineStr">
        <is>
          <t>W02000287</t>
        </is>
      </c>
      <c r="C7572" s="417" t="inlineStr">
        <is>
          <t>Merthyr Tydfil 005</t>
        </is>
      </c>
      <c r="D7572" s="417" t="inlineStr">
        <is>
          <t>W06000024</t>
        </is>
      </c>
      <c r="E7572" s="417" t="inlineStr">
        <is>
          <t>Merthyr Tydfil</t>
        </is>
      </c>
      <c r="F7572" s="417" t="inlineStr">
        <is>
          <t>Wales</t>
        </is>
      </c>
      <c r="G7572" s="380" t="inlineStr">
        <is>
          <t>RT Urban Medium</t>
        </is>
      </c>
      <c r="H7572" s="413" t="inlineStr">
        <is>
          <t>Other Urban</t>
        </is>
      </c>
    </row>
    <row r="7573" ht="15.75" customFormat="1" customHeight="1" s="41">
      <c r="B7573" s="416" t="inlineStr">
        <is>
          <t>W02000288</t>
        </is>
      </c>
      <c r="C7573" s="417" t="inlineStr">
        <is>
          <t>Merthyr Tydfil 006</t>
        </is>
      </c>
      <c r="D7573" s="417" t="inlineStr">
        <is>
          <t>W06000024</t>
        </is>
      </c>
      <c r="E7573" s="417" t="inlineStr">
        <is>
          <t>Merthyr Tydfil</t>
        </is>
      </c>
      <c r="F7573" s="417" t="inlineStr">
        <is>
          <t>Wales</t>
        </is>
      </c>
      <c r="G7573" s="380" t="inlineStr">
        <is>
          <t>RT Rural</t>
        </is>
      </c>
      <c r="H7573" s="413" t="inlineStr">
        <is>
          <t>Rural</t>
        </is>
      </c>
    </row>
    <row r="7574" ht="15.75" customFormat="1" customHeight="1" s="41">
      <c r="B7574" s="416" t="inlineStr">
        <is>
          <t>W02000289</t>
        </is>
      </c>
      <c r="C7574" s="417" t="inlineStr">
        <is>
          <t>Merthyr Tydfil 007</t>
        </is>
      </c>
      <c r="D7574" s="417" t="inlineStr">
        <is>
          <t>W06000024</t>
        </is>
      </c>
      <c r="E7574" s="417" t="inlineStr">
        <is>
          <t>Merthyr Tydfil</t>
        </is>
      </c>
      <c r="F7574" s="417" t="inlineStr">
        <is>
          <t>Wales</t>
        </is>
      </c>
      <c r="G7574" s="380" t="inlineStr">
        <is>
          <t>RT Rural</t>
        </is>
      </c>
      <c r="H7574" s="413" t="inlineStr">
        <is>
          <t>Rural</t>
        </is>
      </c>
    </row>
    <row r="7575" ht="15.75" customFormat="1" customHeight="1" s="41">
      <c r="B7575" s="416" t="inlineStr">
        <is>
          <t>W02000290</t>
        </is>
      </c>
      <c r="C7575" s="417" t="inlineStr">
        <is>
          <t>Caerphilly 001</t>
        </is>
      </c>
      <c r="D7575" s="417" t="inlineStr">
        <is>
          <t>W06000018</t>
        </is>
      </c>
      <c r="E7575" s="417" t="inlineStr">
        <is>
          <t>Caerphilly</t>
        </is>
      </c>
      <c r="F7575" s="417" t="inlineStr">
        <is>
          <t>Wales</t>
        </is>
      </c>
      <c r="G7575" s="380" t="inlineStr">
        <is>
          <t>RT Rural</t>
        </is>
      </c>
      <c r="H7575" s="413" t="inlineStr">
        <is>
          <t>Rural</t>
        </is>
      </c>
    </row>
    <row r="7576" ht="15.75" customFormat="1" customHeight="1" s="41">
      <c r="B7576" s="416" t="inlineStr">
        <is>
          <t>W02000291</t>
        </is>
      </c>
      <c r="C7576" s="417" t="inlineStr">
        <is>
          <t>Caerphilly 002</t>
        </is>
      </c>
      <c r="D7576" s="417" t="inlineStr">
        <is>
          <t>W06000018</t>
        </is>
      </c>
      <c r="E7576" s="417" t="inlineStr">
        <is>
          <t>Caerphilly</t>
        </is>
      </c>
      <c r="F7576" s="417" t="inlineStr">
        <is>
          <t>Wales</t>
        </is>
      </c>
      <c r="G7576" s="380" t="inlineStr">
        <is>
          <t>RT Rural</t>
        </is>
      </c>
      <c r="H7576" s="413" t="inlineStr">
        <is>
          <t>Rural</t>
        </is>
      </c>
    </row>
    <row r="7577" ht="15.75" customFormat="1" customHeight="1" s="41">
      <c r="B7577" s="416" t="inlineStr">
        <is>
          <t>W02000292</t>
        </is>
      </c>
      <c r="C7577" s="417" t="inlineStr">
        <is>
          <t>Caerphilly 003</t>
        </is>
      </c>
      <c r="D7577" s="417" t="inlineStr">
        <is>
          <t>W06000018</t>
        </is>
      </c>
      <c r="E7577" s="417" t="inlineStr">
        <is>
          <t>Caerphilly</t>
        </is>
      </c>
      <c r="F7577" s="417" t="inlineStr">
        <is>
          <t>Wales</t>
        </is>
      </c>
      <c r="G7577" s="380" t="inlineStr">
        <is>
          <t>RT Urban Medium</t>
        </is>
      </c>
      <c r="H7577" s="413" t="inlineStr">
        <is>
          <t>Other Urban</t>
        </is>
      </c>
    </row>
    <row r="7578" ht="15.75" customFormat="1" customHeight="1" s="41">
      <c r="B7578" s="416" t="inlineStr">
        <is>
          <t>W02000293</t>
        </is>
      </c>
      <c r="C7578" s="417" t="inlineStr">
        <is>
          <t>Caerphilly 004</t>
        </is>
      </c>
      <c r="D7578" s="417" t="inlineStr">
        <is>
          <t>W06000018</t>
        </is>
      </c>
      <c r="E7578" s="417" t="inlineStr">
        <is>
          <t>Caerphilly</t>
        </is>
      </c>
      <c r="F7578" s="417" t="inlineStr">
        <is>
          <t>Wales</t>
        </is>
      </c>
      <c r="G7578" s="380" t="inlineStr">
        <is>
          <t>RT Urban Medium</t>
        </is>
      </c>
      <c r="H7578" s="413" t="inlineStr">
        <is>
          <t>Other Urban</t>
        </is>
      </c>
    </row>
    <row r="7579" ht="15.75" customFormat="1" customHeight="1" s="41">
      <c r="B7579" s="416" t="inlineStr">
        <is>
          <t>W02000294</t>
        </is>
      </c>
      <c r="C7579" s="417" t="inlineStr">
        <is>
          <t>Caerphilly 005</t>
        </is>
      </c>
      <c r="D7579" s="417" t="inlineStr">
        <is>
          <t>W06000018</t>
        </is>
      </c>
      <c r="E7579" s="417" t="inlineStr">
        <is>
          <t>Caerphilly</t>
        </is>
      </c>
      <c r="F7579" s="417" t="inlineStr">
        <is>
          <t>Wales</t>
        </is>
      </c>
      <c r="G7579" s="380" t="inlineStr">
        <is>
          <t>RT Rural</t>
        </is>
      </c>
      <c r="H7579" s="413" t="inlineStr">
        <is>
          <t>Rural</t>
        </is>
      </c>
    </row>
    <row r="7580" ht="15.75" customFormat="1" customHeight="1" s="41">
      <c r="B7580" s="416" t="inlineStr">
        <is>
          <t>W02000295</t>
        </is>
      </c>
      <c r="C7580" s="417" t="inlineStr">
        <is>
          <t>Caerphilly 006</t>
        </is>
      </c>
      <c r="D7580" s="417" t="inlineStr">
        <is>
          <t>W06000018</t>
        </is>
      </c>
      <c r="E7580" s="417" t="inlineStr">
        <is>
          <t>Caerphilly</t>
        </is>
      </c>
      <c r="F7580" s="417" t="inlineStr">
        <is>
          <t>Wales</t>
        </is>
      </c>
      <c r="G7580" s="380" t="inlineStr">
        <is>
          <t>RT Urban Medium</t>
        </is>
      </c>
      <c r="H7580" s="413" t="inlineStr">
        <is>
          <t>Other Urban</t>
        </is>
      </c>
    </row>
    <row r="7581" ht="15.75" customFormat="1" customHeight="1" s="41">
      <c r="B7581" s="416" t="inlineStr">
        <is>
          <t>W02000296</t>
        </is>
      </c>
      <c r="C7581" s="417" t="inlineStr">
        <is>
          <t>Caerphilly 007</t>
        </is>
      </c>
      <c r="D7581" s="417" t="inlineStr">
        <is>
          <t>W06000018</t>
        </is>
      </c>
      <c r="E7581" s="417" t="inlineStr">
        <is>
          <t>Caerphilly</t>
        </is>
      </c>
      <c r="F7581" s="417" t="inlineStr">
        <is>
          <t>Wales</t>
        </is>
      </c>
      <c r="G7581" s="380" t="inlineStr">
        <is>
          <t>RT Urban Medium</t>
        </is>
      </c>
      <c r="H7581" s="413" t="inlineStr">
        <is>
          <t>Other Urban</t>
        </is>
      </c>
    </row>
    <row r="7582" ht="15.75" customFormat="1" customHeight="1" s="41">
      <c r="B7582" s="416" t="inlineStr">
        <is>
          <t>W02000297</t>
        </is>
      </c>
      <c r="C7582" s="417" t="inlineStr">
        <is>
          <t>Caerphilly 008</t>
        </is>
      </c>
      <c r="D7582" s="417" t="inlineStr">
        <is>
          <t>W06000018</t>
        </is>
      </c>
      <c r="E7582" s="417" t="inlineStr">
        <is>
          <t>Caerphilly</t>
        </is>
      </c>
      <c r="F7582" s="417" t="inlineStr">
        <is>
          <t>Wales</t>
        </is>
      </c>
      <c r="G7582" s="380" t="inlineStr">
        <is>
          <t>RT Urban Medium</t>
        </is>
      </c>
      <c r="H7582" s="413" t="inlineStr">
        <is>
          <t>Other Urban</t>
        </is>
      </c>
    </row>
    <row r="7583" ht="15.75" customFormat="1" customHeight="1" s="41">
      <c r="B7583" s="416" t="inlineStr">
        <is>
          <t>W02000298</t>
        </is>
      </c>
      <c r="C7583" s="417" t="inlineStr">
        <is>
          <t>Caerphilly 009</t>
        </is>
      </c>
      <c r="D7583" s="417" t="inlineStr">
        <is>
          <t>W06000018</t>
        </is>
      </c>
      <c r="E7583" s="417" t="inlineStr">
        <is>
          <t>Caerphilly</t>
        </is>
      </c>
      <c r="F7583" s="417" t="inlineStr">
        <is>
          <t>Wales</t>
        </is>
      </c>
      <c r="G7583" s="380" t="inlineStr">
        <is>
          <t>RT Urban Medium</t>
        </is>
      </c>
      <c r="H7583" s="413" t="inlineStr">
        <is>
          <t>Other Urban</t>
        </is>
      </c>
    </row>
    <row r="7584" ht="15.75" customFormat="1" customHeight="1" s="41">
      <c r="B7584" s="416" t="inlineStr">
        <is>
          <t>W02000299</t>
        </is>
      </c>
      <c r="C7584" s="417" t="inlineStr">
        <is>
          <t>Caerphilly 010</t>
        </is>
      </c>
      <c r="D7584" s="417" t="inlineStr">
        <is>
          <t>W06000018</t>
        </is>
      </c>
      <c r="E7584" s="417" t="inlineStr">
        <is>
          <t>Caerphilly</t>
        </is>
      </c>
      <c r="F7584" s="417" t="inlineStr">
        <is>
          <t>Wales</t>
        </is>
      </c>
      <c r="G7584" s="380" t="inlineStr">
        <is>
          <t>RT Urban Medium</t>
        </is>
      </c>
      <c r="H7584" s="413" t="inlineStr">
        <is>
          <t>Other Urban</t>
        </is>
      </c>
    </row>
    <row r="7585" ht="15.75" customFormat="1" customHeight="1" s="41">
      <c r="B7585" s="416" t="inlineStr">
        <is>
          <t>W02000300</t>
        </is>
      </c>
      <c r="C7585" s="417" t="inlineStr">
        <is>
          <t>Caerphilly 011</t>
        </is>
      </c>
      <c r="D7585" s="417" t="inlineStr">
        <is>
          <t>W06000018</t>
        </is>
      </c>
      <c r="E7585" s="417" t="inlineStr">
        <is>
          <t>Caerphilly</t>
        </is>
      </c>
      <c r="F7585" s="417" t="inlineStr">
        <is>
          <t>Wales</t>
        </is>
      </c>
      <c r="G7585" s="380" t="inlineStr">
        <is>
          <t>RT Urban Medium</t>
        </is>
      </c>
      <c r="H7585" s="413" t="inlineStr">
        <is>
          <t>Other Urban</t>
        </is>
      </c>
    </row>
    <row r="7586" ht="15.75" customFormat="1" customHeight="1" s="41">
      <c r="B7586" s="416" t="inlineStr">
        <is>
          <t>W02000301</t>
        </is>
      </c>
      <c r="C7586" s="417" t="inlineStr">
        <is>
          <t>Caerphilly 012</t>
        </is>
      </c>
      <c r="D7586" s="417" t="inlineStr">
        <is>
          <t>W06000018</t>
        </is>
      </c>
      <c r="E7586" s="417" t="inlineStr">
        <is>
          <t>Caerphilly</t>
        </is>
      </c>
      <c r="F7586" s="417" t="inlineStr">
        <is>
          <t>Wales</t>
        </is>
      </c>
      <c r="G7586" s="380" t="inlineStr">
        <is>
          <t>RT Urban Medium</t>
        </is>
      </c>
      <c r="H7586" s="413" t="inlineStr">
        <is>
          <t>Other Urban</t>
        </is>
      </c>
    </row>
    <row r="7587" ht="15.75" customFormat="1" customHeight="1" s="41">
      <c r="B7587" s="416" t="inlineStr">
        <is>
          <t>W02000302</t>
        </is>
      </c>
      <c r="C7587" s="417" t="inlineStr">
        <is>
          <t>Caerphilly 013</t>
        </is>
      </c>
      <c r="D7587" s="417" t="inlineStr">
        <is>
          <t>W06000018</t>
        </is>
      </c>
      <c r="E7587" s="417" t="inlineStr">
        <is>
          <t>Caerphilly</t>
        </is>
      </c>
      <c r="F7587" s="417" t="inlineStr">
        <is>
          <t>Wales</t>
        </is>
      </c>
      <c r="G7587" s="380" t="inlineStr">
        <is>
          <t>RT Rural</t>
        </is>
      </c>
      <c r="H7587" s="413" t="inlineStr">
        <is>
          <t>Rural</t>
        </is>
      </c>
    </row>
    <row r="7588" ht="15.75" customFormat="1" customHeight="1" s="41">
      <c r="B7588" s="416" t="inlineStr">
        <is>
          <t>W02000303</t>
        </is>
      </c>
      <c r="C7588" s="417" t="inlineStr">
        <is>
          <t>Caerphilly 014</t>
        </is>
      </c>
      <c r="D7588" s="417" t="inlineStr">
        <is>
          <t>W06000018</t>
        </is>
      </c>
      <c r="E7588" s="417" t="inlineStr">
        <is>
          <t>Caerphilly</t>
        </is>
      </c>
      <c r="F7588" s="417" t="inlineStr">
        <is>
          <t>Wales</t>
        </is>
      </c>
      <c r="G7588" s="380" t="inlineStr">
        <is>
          <t>RT Rural</t>
        </is>
      </c>
      <c r="H7588" s="413" t="inlineStr">
        <is>
          <t>Rural</t>
        </is>
      </c>
    </row>
    <row r="7589" ht="15.75" customFormat="1" customHeight="1" s="41">
      <c r="B7589" s="416" t="inlineStr">
        <is>
          <t>W02000304</t>
        </is>
      </c>
      <c r="C7589" s="417" t="inlineStr">
        <is>
          <t>Caerphilly 015</t>
        </is>
      </c>
      <c r="D7589" s="417" t="inlineStr">
        <is>
          <t>W06000018</t>
        </is>
      </c>
      <c r="E7589" s="417" t="inlineStr">
        <is>
          <t>Caerphilly</t>
        </is>
      </c>
      <c r="F7589" s="417" t="inlineStr">
        <is>
          <t>Wales</t>
        </is>
      </c>
      <c r="G7589" s="380" t="inlineStr">
        <is>
          <t>RT Rural</t>
        </is>
      </c>
      <c r="H7589" s="413" t="inlineStr">
        <is>
          <t>Rural</t>
        </is>
      </c>
    </row>
    <row r="7590" ht="15.75" customFormat="1" customHeight="1" s="41">
      <c r="B7590" s="416" t="inlineStr">
        <is>
          <t>W02000305</t>
        </is>
      </c>
      <c r="C7590" s="417" t="inlineStr">
        <is>
          <t>Caerphilly 016</t>
        </is>
      </c>
      <c r="D7590" s="417" t="inlineStr">
        <is>
          <t>W06000018</t>
        </is>
      </c>
      <c r="E7590" s="417" t="inlineStr">
        <is>
          <t>Caerphilly</t>
        </is>
      </c>
      <c r="F7590" s="417" t="inlineStr">
        <is>
          <t>Wales</t>
        </is>
      </c>
      <c r="G7590" s="380" t="inlineStr">
        <is>
          <t>RT Urban Large</t>
        </is>
      </c>
      <c r="H7590" s="413" t="inlineStr">
        <is>
          <t>Other Urban</t>
        </is>
      </c>
    </row>
    <row r="7591" ht="15.75" customFormat="1" customHeight="1" s="41">
      <c r="B7591" s="416" t="inlineStr">
        <is>
          <t>W02000306</t>
        </is>
      </c>
      <c r="C7591" s="417" t="inlineStr">
        <is>
          <t>Caerphilly 017</t>
        </is>
      </c>
      <c r="D7591" s="417" t="inlineStr">
        <is>
          <t>W06000018</t>
        </is>
      </c>
      <c r="E7591" s="417" t="inlineStr">
        <is>
          <t>Caerphilly</t>
        </is>
      </c>
      <c r="F7591" s="417" t="inlineStr">
        <is>
          <t>Wales</t>
        </is>
      </c>
      <c r="G7591" s="380" t="inlineStr">
        <is>
          <t>RT Urban Large</t>
        </is>
      </c>
      <c r="H7591" s="413" t="inlineStr">
        <is>
          <t>Other Urban</t>
        </is>
      </c>
    </row>
    <row r="7592" ht="15.75" customFormat="1" customHeight="1" s="41">
      <c r="B7592" s="416" t="inlineStr">
        <is>
          <t>W02000307</t>
        </is>
      </c>
      <c r="C7592" s="417" t="inlineStr">
        <is>
          <t>Caerphilly 018</t>
        </is>
      </c>
      <c r="D7592" s="417" t="inlineStr">
        <is>
          <t>W06000018</t>
        </is>
      </c>
      <c r="E7592" s="417" t="inlineStr">
        <is>
          <t>Caerphilly</t>
        </is>
      </c>
      <c r="F7592" s="417" t="inlineStr">
        <is>
          <t>Wales</t>
        </is>
      </c>
      <c r="G7592" s="380" t="inlineStr">
        <is>
          <t>RT Rural</t>
        </is>
      </c>
      <c r="H7592" s="413" t="inlineStr">
        <is>
          <t>Rural</t>
        </is>
      </c>
    </row>
    <row r="7593" ht="15.75" customFormat="1" customHeight="1" s="41">
      <c r="B7593" s="416" t="inlineStr">
        <is>
          <t>W02000308</t>
        </is>
      </c>
      <c r="C7593" s="417" t="inlineStr">
        <is>
          <t>Caerphilly 019</t>
        </is>
      </c>
      <c r="D7593" s="417" t="inlineStr">
        <is>
          <t>W06000018</t>
        </is>
      </c>
      <c r="E7593" s="417" t="inlineStr">
        <is>
          <t>Caerphilly</t>
        </is>
      </c>
      <c r="F7593" s="417" t="inlineStr">
        <is>
          <t>Wales</t>
        </is>
      </c>
      <c r="G7593" s="380" t="inlineStr">
        <is>
          <t>RT Urban Medium</t>
        </is>
      </c>
      <c r="H7593" s="413" t="inlineStr">
        <is>
          <t>Other Urban</t>
        </is>
      </c>
    </row>
    <row r="7594" ht="15.75" customFormat="1" customHeight="1" s="41">
      <c r="B7594" s="416" t="inlineStr">
        <is>
          <t>W02000309</t>
        </is>
      </c>
      <c r="C7594" s="417" t="inlineStr">
        <is>
          <t>Caerphilly 020</t>
        </is>
      </c>
      <c r="D7594" s="417" t="inlineStr">
        <is>
          <t>W06000018</t>
        </is>
      </c>
      <c r="E7594" s="417" t="inlineStr">
        <is>
          <t>Caerphilly</t>
        </is>
      </c>
      <c r="F7594" s="417" t="inlineStr">
        <is>
          <t>Wales</t>
        </is>
      </c>
      <c r="G7594" s="380" t="inlineStr">
        <is>
          <t>RT Urban Medium</t>
        </is>
      </c>
      <c r="H7594" s="413" t="inlineStr">
        <is>
          <t>Other Urban</t>
        </is>
      </c>
    </row>
    <row r="7595" ht="15.75" customFormat="1" customHeight="1" s="41">
      <c r="B7595" s="416" t="inlineStr">
        <is>
          <t>W02000310</t>
        </is>
      </c>
      <c r="C7595" s="417" t="inlineStr">
        <is>
          <t>Caerphilly 021</t>
        </is>
      </c>
      <c r="D7595" s="417" t="inlineStr">
        <is>
          <t>W06000018</t>
        </is>
      </c>
      <c r="E7595" s="417" t="inlineStr">
        <is>
          <t>Caerphilly</t>
        </is>
      </c>
      <c r="F7595" s="417" t="inlineStr">
        <is>
          <t>Wales</t>
        </is>
      </c>
      <c r="G7595" s="380" t="inlineStr">
        <is>
          <t>RT Rural</t>
        </is>
      </c>
      <c r="H7595" s="413" t="inlineStr">
        <is>
          <t>Rural</t>
        </is>
      </c>
    </row>
    <row r="7596" ht="15.75" customFormat="1" customHeight="1" s="41">
      <c r="B7596" s="416" t="inlineStr">
        <is>
          <t>W02000311</t>
        </is>
      </c>
      <c r="C7596" s="417" t="inlineStr">
        <is>
          <t>Caerphilly 022</t>
        </is>
      </c>
      <c r="D7596" s="417" t="inlineStr">
        <is>
          <t>W06000018</t>
        </is>
      </c>
      <c r="E7596" s="417" t="inlineStr">
        <is>
          <t>Caerphilly</t>
        </is>
      </c>
      <c r="F7596" s="417" t="inlineStr">
        <is>
          <t>Wales</t>
        </is>
      </c>
      <c r="G7596" s="380" t="inlineStr">
        <is>
          <t>RT Urban Medium</t>
        </is>
      </c>
      <c r="H7596" s="413" t="inlineStr">
        <is>
          <t>Other Urban</t>
        </is>
      </c>
    </row>
    <row r="7597" ht="15.75" customFormat="1" customHeight="1" s="41">
      <c r="B7597" s="416" t="inlineStr">
        <is>
          <t>W02000312</t>
        </is>
      </c>
      <c r="C7597" s="417" t="inlineStr">
        <is>
          <t>Caerphilly 023</t>
        </is>
      </c>
      <c r="D7597" s="417" t="inlineStr">
        <is>
          <t>W06000018</t>
        </is>
      </c>
      <c r="E7597" s="417" t="inlineStr">
        <is>
          <t>Caerphilly</t>
        </is>
      </c>
      <c r="F7597" s="417" t="inlineStr">
        <is>
          <t>Wales</t>
        </is>
      </c>
      <c r="G7597" s="380" t="inlineStr">
        <is>
          <t>RT Urban Medium</t>
        </is>
      </c>
      <c r="H7597" s="413" t="inlineStr">
        <is>
          <t>Other Urban</t>
        </is>
      </c>
    </row>
    <row r="7598" ht="15.75" customFormat="1" customHeight="1" s="41">
      <c r="B7598" s="416" t="inlineStr">
        <is>
          <t>W02000313</t>
        </is>
      </c>
      <c r="C7598" s="417" t="inlineStr">
        <is>
          <t>Caerphilly 024</t>
        </is>
      </c>
      <c r="D7598" s="417" t="inlineStr">
        <is>
          <t>W06000018</t>
        </is>
      </c>
      <c r="E7598" s="417" t="inlineStr">
        <is>
          <t>Caerphilly</t>
        </is>
      </c>
      <c r="F7598" s="417" t="inlineStr">
        <is>
          <t>Wales</t>
        </is>
      </c>
      <c r="G7598" s="380" t="inlineStr">
        <is>
          <t>RT Urban Medium</t>
        </is>
      </c>
      <c r="H7598" s="413" t="inlineStr">
        <is>
          <t>Other Urban</t>
        </is>
      </c>
    </row>
    <row r="7599" ht="15.75" customFormat="1" customHeight="1" s="41">
      <c r="B7599" s="416" t="inlineStr">
        <is>
          <t>W02000314</t>
        </is>
      </c>
      <c r="C7599" s="417" t="inlineStr">
        <is>
          <t>Blaenau Gwent 001</t>
        </is>
      </c>
      <c r="D7599" s="417" t="inlineStr">
        <is>
          <t>W06000019</t>
        </is>
      </c>
      <c r="E7599" s="417" t="inlineStr">
        <is>
          <t>Blaenau Gwent</t>
        </is>
      </c>
      <c r="F7599" s="417" t="inlineStr">
        <is>
          <t>Wales</t>
        </is>
      </c>
      <c r="G7599" s="380" t="inlineStr">
        <is>
          <t>RT Urban Medium</t>
        </is>
      </c>
      <c r="H7599" s="413" t="inlineStr">
        <is>
          <t>Other Urban</t>
        </is>
      </c>
    </row>
    <row r="7600" ht="15.75" customFormat="1" customHeight="1" s="41">
      <c r="B7600" s="416" t="inlineStr">
        <is>
          <t>W02000315</t>
        </is>
      </c>
      <c r="C7600" s="417" t="inlineStr">
        <is>
          <t>Blaenau Gwent 002</t>
        </is>
      </c>
      <c r="D7600" s="417" t="inlineStr">
        <is>
          <t>W06000019</t>
        </is>
      </c>
      <c r="E7600" s="417" t="inlineStr">
        <is>
          <t>Blaenau Gwent</t>
        </is>
      </c>
      <c r="F7600" s="417" t="inlineStr">
        <is>
          <t>Wales</t>
        </is>
      </c>
      <c r="G7600" s="380" t="inlineStr">
        <is>
          <t>RT Urban Medium</t>
        </is>
      </c>
      <c r="H7600" s="413" t="inlineStr">
        <is>
          <t>Other Urban</t>
        </is>
      </c>
    </row>
    <row r="7601" ht="15.75" customFormat="1" customHeight="1" s="41">
      <c r="B7601" s="416" t="inlineStr">
        <is>
          <t>W02000316</t>
        </is>
      </c>
      <c r="C7601" s="417" t="inlineStr">
        <is>
          <t>Blaenau Gwent 003</t>
        </is>
      </c>
      <c r="D7601" s="417" t="inlineStr">
        <is>
          <t>W06000019</t>
        </is>
      </c>
      <c r="E7601" s="417" t="inlineStr">
        <is>
          <t>Blaenau Gwent</t>
        </is>
      </c>
      <c r="F7601" s="417" t="inlineStr">
        <is>
          <t>Wales</t>
        </is>
      </c>
      <c r="G7601" s="380" t="inlineStr">
        <is>
          <t>RT Rural</t>
        </is>
      </c>
      <c r="H7601" s="413" t="inlineStr">
        <is>
          <t>Rural</t>
        </is>
      </c>
    </row>
    <row r="7602" ht="15.75" customFormat="1" customHeight="1" s="41">
      <c r="B7602" s="416" t="inlineStr">
        <is>
          <t>W02000317</t>
        </is>
      </c>
      <c r="C7602" s="417" t="inlineStr">
        <is>
          <t>Blaenau Gwent 004</t>
        </is>
      </c>
      <c r="D7602" s="417" t="inlineStr">
        <is>
          <t>W06000019</t>
        </is>
      </c>
      <c r="E7602" s="417" t="inlineStr">
        <is>
          <t>Blaenau Gwent</t>
        </is>
      </c>
      <c r="F7602" s="417" t="inlineStr">
        <is>
          <t>Wales</t>
        </is>
      </c>
      <c r="G7602" s="380" t="inlineStr">
        <is>
          <t>RT Urban Medium</t>
        </is>
      </c>
      <c r="H7602" s="413" t="inlineStr">
        <is>
          <t>Other Urban</t>
        </is>
      </c>
    </row>
    <row r="7603" ht="15.75" customFormat="1" customHeight="1" s="41">
      <c r="B7603" s="416" t="inlineStr">
        <is>
          <t>W02000318</t>
        </is>
      </c>
      <c r="C7603" s="417" t="inlineStr">
        <is>
          <t>Blaenau Gwent 005</t>
        </is>
      </c>
      <c r="D7603" s="417" t="inlineStr">
        <is>
          <t>W06000019</t>
        </is>
      </c>
      <c r="E7603" s="417" t="inlineStr">
        <is>
          <t>Blaenau Gwent</t>
        </is>
      </c>
      <c r="F7603" s="417" t="inlineStr">
        <is>
          <t>Wales</t>
        </is>
      </c>
      <c r="G7603" s="380" t="inlineStr">
        <is>
          <t>RT Urban Medium</t>
        </is>
      </c>
      <c r="H7603" s="413" t="inlineStr">
        <is>
          <t>Other Urban</t>
        </is>
      </c>
    </row>
    <row r="7604" ht="15.75" customFormat="1" customHeight="1" s="41">
      <c r="B7604" s="416" t="inlineStr">
        <is>
          <t>W02000319</t>
        </is>
      </c>
      <c r="C7604" s="417" t="inlineStr">
        <is>
          <t>Blaenau Gwent 006</t>
        </is>
      </c>
      <c r="D7604" s="417" t="inlineStr">
        <is>
          <t>W06000019</t>
        </is>
      </c>
      <c r="E7604" s="417" t="inlineStr">
        <is>
          <t>Blaenau Gwent</t>
        </is>
      </c>
      <c r="F7604" s="417" t="inlineStr">
        <is>
          <t>Wales</t>
        </is>
      </c>
      <c r="G7604" s="380" t="inlineStr">
        <is>
          <t>RT Rural</t>
        </is>
      </c>
      <c r="H7604" s="413" t="inlineStr">
        <is>
          <t>Rural</t>
        </is>
      </c>
    </row>
    <row r="7605" ht="15.75" customFormat="1" customHeight="1" s="41">
      <c r="B7605" s="416" t="inlineStr">
        <is>
          <t>W02000320</t>
        </is>
      </c>
      <c r="C7605" s="417" t="inlineStr">
        <is>
          <t>Blaenau Gwent 007</t>
        </is>
      </c>
      <c r="D7605" s="417" t="inlineStr">
        <is>
          <t>W06000019</t>
        </is>
      </c>
      <c r="E7605" s="417" t="inlineStr">
        <is>
          <t>Blaenau Gwent</t>
        </is>
      </c>
      <c r="F7605" s="417" t="inlineStr">
        <is>
          <t>Wales</t>
        </is>
      </c>
      <c r="G7605" s="380" t="inlineStr">
        <is>
          <t>RT Rural</t>
        </is>
      </c>
      <c r="H7605" s="413" t="inlineStr">
        <is>
          <t>Rural</t>
        </is>
      </c>
    </row>
    <row r="7606" ht="15.75" customFormat="1" customHeight="1" s="41">
      <c r="B7606" s="416" t="inlineStr">
        <is>
          <t>W02000321</t>
        </is>
      </c>
      <c r="C7606" s="417" t="inlineStr">
        <is>
          <t>Blaenau Gwent 008</t>
        </is>
      </c>
      <c r="D7606" s="417" t="inlineStr">
        <is>
          <t>W06000019</t>
        </is>
      </c>
      <c r="E7606" s="417" t="inlineStr">
        <is>
          <t>Blaenau Gwent</t>
        </is>
      </c>
      <c r="F7606" s="417" t="inlineStr">
        <is>
          <t>Wales</t>
        </is>
      </c>
      <c r="G7606" s="380" t="inlineStr">
        <is>
          <t>RT Rural</t>
        </is>
      </c>
      <c r="H7606" s="413" t="inlineStr">
        <is>
          <t>Rural</t>
        </is>
      </c>
    </row>
    <row r="7607" ht="15.75" customFormat="1" customHeight="1" s="41">
      <c r="B7607" s="416" t="inlineStr">
        <is>
          <t>W02000322</t>
        </is>
      </c>
      <c r="C7607" s="417" t="inlineStr">
        <is>
          <t>Blaenau Gwent 009</t>
        </is>
      </c>
      <c r="D7607" s="417" t="inlineStr">
        <is>
          <t>W06000019</t>
        </is>
      </c>
      <c r="E7607" s="417" t="inlineStr">
        <is>
          <t>Blaenau Gwent</t>
        </is>
      </c>
      <c r="F7607" s="417" t="inlineStr">
        <is>
          <t>Wales</t>
        </is>
      </c>
      <c r="G7607" s="380" t="inlineStr">
        <is>
          <t>RT Rural</t>
        </is>
      </c>
      <c r="H7607" s="413" t="inlineStr">
        <is>
          <t>Rural</t>
        </is>
      </c>
    </row>
    <row r="7608" ht="15.75" customFormat="1" customHeight="1" s="41">
      <c r="B7608" s="416" t="inlineStr">
        <is>
          <t>W02000323</t>
        </is>
      </c>
      <c r="C7608" s="417" t="inlineStr">
        <is>
          <t>Torfaen 001</t>
        </is>
      </c>
      <c r="D7608" s="417" t="inlineStr">
        <is>
          <t>W06000020</t>
        </is>
      </c>
      <c r="E7608" s="417" t="inlineStr">
        <is>
          <t>Torfaen</t>
        </is>
      </c>
      <c r="F7608" s="417" t="inlineStr">
        <is>
          <t>Wales</t>
        </is>
      </c>
      <c r="G7608" s="380" t="inlineStr">
        <is>
          <t>RT Rural</t>
        </is>
      </c>
      <c r="H7608" s="413" t="inlineStr">
        <is>
          <t>Rural</t>
        </is>
      </c>
    </row>
    <row r="7609" ht="15.75" customFormat="1" customHeight="1" s="41">
      <c r="B7609" s="416" t="inlineStr">
        <is>
          <t>W02000324</t>
        </is>
      </c>
      <c r="C7609" s="417" t="inlineStr">
        <is>
          <t>Torfaen 002</t>
        </is>
      </c>
      <c r="D7609" s="417" t="inlineStr">
        <is>
          <t>W06000020</t>
        </is>
      </c>
      <c r="E7609" s="417" t="inlineStr">
        <is>
          <t>Torfaen</t>
        </is>
      </c>
      <c r="F7609" s="417" t="inlineStr">
        <is>
          <t>Wales</t>
        </is>
      </c>
      <c r="G7609" s="380" t="inlineStr">
        <is>
          <t>RT Rural</t>
        </is>
      </c>
      <c r="H7609" s="413" t="inlineStr">
        <is>
          <t>Rural</t>
        </is>
      </c>
    </row>
    <row r="7610" ht="15.75" customFormat="1" customHeight="1" s="41">
      <c r="B7610" s="416" t="inlineStr">
        <is>
          <t>W02000325</t>
        </is>
      </c>
      <c r="C7610" s="417" t="inlineStr">
        <is>
          <t>Torfaen 003</t>
        </is>
      </c>
      <c r="D7610" s="417" t="inlineStr">
        <is>
          <t>W06000020</t>
        </is>
      </c>
      <c r="E7610" s="417" t="inlineStr">
        <is>
          <t>Torfaen</t>
        </is>
      </c>
      <c r="F7610" s="417" t="inlineStr">
        <is>
          <t>Wales</t>
        </is>
      </c>
      <c r="G7610" s="380" t="inlineStr">
        <is>
          <t>RT Urban Medium</t>
        </is>
      </c>
      <c r="H7610" s="413" t="inlineStr">
        <is>
          <t>Other Urban</t>
        </is>
      </c>
    </row>
    <row r="7611" ht="15.75" customFormat="1" customHeight="1" s="41">
      <c r="B7611" s="416" t="inlineStr">
        <is>
          <t>W02000326</t>
        </is>
      </c>
      <c r="C7611" s="417" t="inlineStr">
        <is>
          <t>Torfaen 004</t>
        </is>
      </c>
      <c r="D7611" s="417" t="inlineStr">
        <is>
          <t>W06000020</t>
        </is>
      </c>
      <c r="E7611" s="417" t="inlineStr">
        <is>
          <t>Torfaen</t>
        </is>
      </c>
      <c r="F7611" s="417" t="inlineStr">
        <is>
          <t>Wales</t>
        </is>
      </c>
      <c r="G7611" s="380" t="inlineStr">
        <is>
          <t>RT Urban Medium</t>
        </is>
      </c>
      <c r="H7611" s="413" t="inlineStr">
        <is>
          <t>Other Urban</t>
        </is>
      </c>
    </row>
    <row r="7612" ht="15.75" customFormat="1" customHeight="1" s="41">
      <c r="B7612" s="416" t="inlineStr">
        <is>
          <t>W02000327</t>
        </is>
      </c>
      <c r="C7612" s="417" t="inlineStr">
        <is>
          <t>Torfaen 005</t>
        </is>
      </c>
      <c r="D7612" s="417" t="inlineStr">
        <is>
          <t>W06000020</t>
        </is>
      </c>
      <c r="E7612" s="417" t="inlineStr">
        <is>
          <t>Torfaen</t>
        </is>
      </c>
      <c r="F7612" s="417" t="inlineStr">
        <is>
          <t>Wales</t>
        </is>
      </c>
      <c r="G7612" s="380" t="inlineStr">
        <is>
          <t>RT Urban Medium</t>
        </is>
      </c>
      <c r="H7612" s="413" t="inlineStr">
        <is>
          <t>Other Urban</t>
        </is>
      </c>
    </row>
    <row r="7613" ht="15.75" customFormat="1" customHeight="1" s="41">
      <c r="B7613" s="416" t="inlineStr">
        <is>
          <t>W02000328</t>
        </is>
      </c>
      <c r="C7613" s="417" t="inlineStr">
        <is>
          <t>Torfaen 006</t>
        </is>
      </c>
      <c r="D7613" s="417" t="inlineStr">
        <is>
          <t>W06000020</t>
        </is>
      </c>
      <c r="E7613" s="417" t="inlineStr">
        <is>
          <t>Torfaen</t>
        </is>
      </c>
      <c r="F7613" s="417" t="inlineStr">
        <is>
          <t>Wales</t>
        </is>
      </c>
      <c r="G7613" s="380" t="inlineStr">
        <is>
          <t>RT Urban Medium</t>
        </is>
      </c>
      <c r="H7613" s="413" t="inlineStr">
        <is>
          <t>Other Urban</t>
        </is>
      </c>
    </row>
    <row r="7614" ht="15.75" customFormat="1" customHeight="1" s="41">
      <c r="B7614" s="416" t="inlineStr">
        <is>
          <t>W02000329</t>
        </is>
      </c>
      <c r="C7614" s="417" t="inlineStr">
        <is>
          <t>Torfaen 007</t>
        </is>
      </c>
      <c r="D7614" s="417" t="inlineStr">
        <is>
          <t>W06000020</t>
        </is>
      </c>
      <c r="E7614" s="417" t="inlineStr">
        <is>
          <t>Torfaen</t>
        </is>
      </c>
      <c r="F7614" s="417" t="inlineStr">
        <is>
          <t>Wales</t>
        </is>
      </c>
      <c r="G7614" s="380" t="inlineStr">
        <is>
          <t>RT Urban Medium</t>
        </is>
      </c>
      <c r="H7614" s="413" t="inlineStr">
        <is>
          <t>Other Urban</t>
        </is>
      </c>
    </row>
    <row r="7615" ht="15.75" customFormat="1" customHeight="1" s="41">
      <c r="B7615" s="416" t="inlineStr">
        <is>
          <t>W02000330</t>
        </is>
      </c>
      <c r="C7615" s="417" t="inlineStr">
        <is>
          <t>Torfaen 008</t>
        </is>
      </c>
      <c r="D7615" s="417" t="inlineStr">
        <is>
          <t>W06000020</t>
        </is>
      </c>
      <c r="E7615" s="417" t="inlineStr">
        <is>
          <t>Torfaen</t>
        </is>
      </c>
      <c r="F7615" s="417" t="inlineStr">
        <is>
          <t>Wales</t>
        </is>
      </c>
      <c r="G7615" s="380" t="inlineStr">
        <is>
          <t>RT Urban Medium</t>
        </is>
      </c>
      <c r="H7615" s="413" t="inlineStr">
        <is>
          <t>Other Urban</t>
        </is>
      </c>
    </row>
    <row r="7616" ht="15.75" customFormat="1" customHeight="1" s="41">
      <c r="B7616" s="416" t="inlineStr">
        <is>
          <t>W02000331</t>
        </is>
      </c>
      <c r="C7616" s="417" t="inlineStr">
        <is>
          <t>Torfaen 009</t>
        </is>
      </c>
      <c r="D7616" s="417" t="inlineStr">
        <is>
          <t>W06000020</t>
        </is>
      </c>
      <c r="E7616" s="417" t="inlineStr">
        <is>
          <t>Torfaen</t>
        </is>
      </c>
      <c r="F7616" s="417" t="inlineStr">
        <is>
          <t>Wales</t>
        </is>
      </c>
      <c r="G7616" s="380" t="inlineStr">
        <is>
          <t>RT Urban Medium</t>
        </is>
      </c>
      <c r="H7616" s="413" t="inlineStr">
        <is>
          <t>Other Urban</t>
        </is>
      </c>
    </row>
    <row r="7617" ht="15.75" customFormat="1" customHeight="1" s="41">
      <c r="B7617" s="416" t="inlineStr">
        <is>
          <t>W02000332</t>
        </is>
      </c>
      <c r="C7617" s="417" t="inlineStr">
        <is>
          <t>Torfaen 010</t>
        </is>
      </c>
      <c r="D7617" s="417" t="inlineStr">
        <is>
          <t>W06000020</t>
        </is>
      </c>
      <c r="E7617" s="417" t="inlineStr">
        <is>
          <t>Torfaen</t>
        </is>
      </c>
      <c r="F7617" s="417" t="inlineStr">
        <is>
          <t>Wales</t>
        </is>
      </c>
      <c r="G7617" s="380" t="inlineStr">
        <is>
          <t>RT Urban Medium</t>
        </is>
      </c>
      <c r="H7617" s="413" t="inlineStr">
        <is>
          <t>Other Urban</t>
        </is>
      </c>
    </row>
    <row r="7618" ht="15.75" customFormat="1" customHeight="1" s="41">
      <c r="B7618" s="416" t="inlineStr">
        <is>
          <t>W02000333</t>
        </is>
      </c>
      <c r="C7618" s="417" t="inlineStr">
        <is>
          <t>Torfaen 011</t>
        </is>
      </c>
      <c r="D7618" s="417" t="inlineStr">
        <is>
          <t>W06000020</t>
        </is>
      </c>
      <c r="E7618" s="417" t="inlineStr">
        <is>
          <t>Torfaen</t>
        </is>
      </c>
      <c r="F7618" s="417" t="inlineStr">
        <is>
          <t>Wales</t>
        </is>
      </c>
      <c r="G7618" s="380" t="inlineStr">
        <is>
          <t>RT Urban Medium</t>
        </is>
      </c>
      <c r="H7618" s="413" t="inlineStr">
        <is>
          <t>Other Urban</t>
        </is>
      </c>
    </row>
    <row r="7619" ht="15.75" customFormat="1" customHeight="1" s="41">
      <c r="B7619" s="416" t="inlineStr">
        <is>
          <t>W02000334</t>
        </is>
      </c>
      <c r="C7619" s="417" t="inlineStr">
        <is>
          <t>Torfaen 012</t>
        </is>
      </c>
      <c r="D7619" s="417" t="inlineStr">
        <is>
          <t>W06000020</t>
        </is>
      </c>
      <c r="E7619" s="417" t="inlineStr">
        <is>
          <t>Torfaen</t>
        </is>
      </c>
      <c r="F7619" s="417" t="inlineStr">
        <is>
          <t>Wales</t>
        </is>
      </c>
      <c r="G7619" s="380" t="inlineStr">
        <is>
          <t>RT Urban Medium</t>
        </is>
      </c>
      <c r="H7619" s="413" t="inlineStr">
        <is>
          <t>Other Urban</t>
        </is>
      </c>
    </row>
    <row r="7620" ht="15.75" customFormat="1" customHeight="1" s="41">
      <c r="B7620" s="416" t="inlineStr">
        <is>
          <t>W02000335</t>
        </is>
      </c>
      <c r="C7620" s="417" t="inlineStr">
        <is>
          <t>Torfaen 013</t>
        </is>
      </c>
      <c r="D7620" s="417" t="inlineStr">
        <is>
          <t>W06000020</t>
        </is>
      </c>
      <c r="E7620" s="417" t="inlineStr">
        <is>
          <t>Torfaen</t>
        </is>
      </c>
      <c r="F7620" s="417" t="inlineStr">
        <is>
          <t>Wales</t>
        </is>
      </c>
      <c r="G7620" s="380" t="inlineStr">
        <is>
          <t>RT Urban Medium</t>
        </is>
      </c>
      <c r="H7620" s="413" t="inlineStr">
        <is>
          <t>Other Urban</t>
        </is>
      </c>
    </row>
    <row r="7621" ht="15.75" customFormat="1" customHeight="1" s="41">
      <c r="B7621" s="416" t="inlineStr">
        <is>
          <t>W02000336</t>
        </is>
      </c>
      <c r="C7621" s="417" t="inlineStr">
        <is>
          <t>Monmouthshire 001</t>
        </is>
      </c>
      <c r="D7621" s="417" t="inlineStr">
        <is>
          <t>W06000021</t>
        </is>
      </c>
      <c r="E7621" s="417" t="inlineStr">
        <is>
          <t>Monmouthshire</t>
        </is>
      </c>
      <c r="F7621" s="417" t="inlineStr">
        <is>
          <t>Wales</t>
        </is>
      </c>
      <c r="G7621" s="380" t="inlineStr">
        <is>
          <t>RT Rural</t>
        </is>
      </c>
      <c r="H7621" s="413" t="inlineStr">
        <is>
          <t>Rural</t>
        </is>
      </c>
    </row>
    <row r="7622" ht="15.75" customFormat="1" customHeight="1" s="41">
      <c r="B7622" s="416" t="inlineStr">
        <is>
          <t>W02000337</t>
        </is>
      </c>
      <c r="C7622" s="417" t="inlineStr">
        <is>
          <t>Monmouthshire 002</t>
        </is>
      </c>
      <c r="D7622" s="417" t="inlineStr">
        <is>
          <t>W06000021</t>
        </is>
      </c>
      <c r="E7622" s="417" t="inlineStr">
        <is>
          <t>Monmouthshire</t>
        </is>
      </c>
      <c r="F7622" s="417" t="inlineStr">
        <is>
          <t>Wales</t>
        </is>
      </c>
      <c r="G7622" s="380" t="inlineStr">
        <is>
          <t>RT Urban Small</t>
        </is>
      </c>
      <c r="H7622" s="413" t="inlineStr">
        <is>
          <t>Other Urban</t>
        </is>
      </c>
    </row>
    <row r="7623" ht="15.75" customFormat="1" customHeight="1" s="41">
      <c r="B7623" s="416" t="inlineStr">
        <is>
          <t>W02000338</t>
        </is>
      </c>
      <c r="C7623" s="417" t="inlineStr">
        <is>
          <t>Monmouthshire 003</t>
        </is>
      </c>
      <c r="D7623" s="417" t="inlineStr">
        <is>
          <t>W06000021</t>
        </is>
      </c>
      <c r="E7623" s="417" t="inlineStr">
        <is>
          <t>Monmouthshire</t>
        </is>
      </c>
      <c r="F7623" s="417" t="inlineStr">
        <is>
          <t>Wales</t>
        </is>
      </c>
      <c r="G7623" s="380" t="inlineStr">
        <is>
          <t>RT Rural</t>
        </is>
      </c>
      <c r="H7623" s="413" t="inlineStr">
        <is>
          <t>Rural</t>
        </is>
      </c>
    </row>
    <row r="7624" ht="15.75" customFormat="1" customHeight="1" s="41">
      <c r="B7624" s="416" t="inlineStr">
        <is>
          <t>W02000339</t>
        </is>
      </c>
      <c r="C7624" s="417" t="inlineStr">
        <is>
          <t>Monmouthshire 004</t>
        </is>
      </c>
      <c r="D7624" s="417" t="inlineStr">
        <is>
          <t>W06000021</t>
        </is>
      </c>
      <c r="E7624" s="417" t="inlineStr">
        <is>
          <t>Monmouthshire</t>
        </is>
      </c>
      <c r="F7624" s="417" t="inlineStr">
        <is>
          <t>Wales</t>
        </is>
      </c>
      <c r="G7624" s="380" t="inlineStr">
        <is>
          <t>RT Rural</t>
        </is>
      </c>
      <c r="H7624" s="413" t="inlineStr">
        <is>
          <t>Rural</t>
        </is>
      </c>
    </row>
    <row r="7625" ht="15.75" customFormat="1" customHeight="1" s="41">
      <c r="B7625" s="416" t="inlineStr">
        <is>
          <t>W02000340</t>
        </is>
      </c>
      <c r="C7625" s="417" t="inlineStr">
        <is>
          <t>Monmouthshire 005</t>
        </is>
      </c>
      <c r="D7625" s="417" t="inlineStr">
        <is>
          <t>W06000021</t>
        </is>
      </c>
      <c r="E7625" s="417" t="inlineStr">
        <is>
          <t>Monmouthshire</t>
        </is>
      </c>
      <c r="F7625" s="417" t="inlineStr">
        <is>
          <t>Wales</t>
        </is>
      </c>
      <c r="G7625" s="380" t="inlineStr">
        <is>
          <t>RT Rural</t>
        </is>
      </c>
      <c r="H7625" s="413" t="inlineStr">
        <is>
          <t>Rural</t>
        </is>
      </c>
    </row>
    <row r="7626" ht="15.75" customFormat="1" customHeight="1" s="41">
      <c r="B7626" s="416" t="inlineStr">
        <is>
          <t>W02000341</t>
        </is>
      </c>
      <c r="C7626" s="417" t="inlineStr">
        <is>
          <t>Monmouthshire 006</t>
        </is>
      </c>
      <c r="D7626" s="417" t="inlineStr">
        <is>
          <t>W06000021</t>
        </is>
      </c>
      <c r="E7626" s="417" t="inlineStr">
        <is>
          <t>Monmouthshire</t>
        </is>
      </c>
      <c r="F7626" s="417" t="inlineStr">
        <is>
          <t>Wales</t>
        </is>
      </c>
      <c r="G7626" s="380" t="inlineStr">
        <is>
          <t>RT Rural</t>
        </is>
      </c>
      <c r="H7626" s="413" t="inlineStr">
        <is>
          <t>Rural</t>
        </is>
      </c>
    </row>
    <row r="7627" ht="15.75" customFormat="1" customHeight="1" s="41">
      <c r="B7627" s="416" t="inlineStr">
        <is>
          <t>W02000342</t>
        </is>
      </c>
      <c r="C7627" s="417" t="inlineStr">
        <is>
          <t>Monmouthshire 007</t>
        </is>
      </c>
      <c r="D7627" s="417" t="inlineStr">
        <is>
          <t>W06000021</t>
        </is>
      </c>
      <c r="E7627" s="417" t="inlineStr">
        <is>
          <t>Monmouthshire</t>
        </is>
      </c>
      <c r="F7627" s="417" t="inlineStr">
        <is>
          <t>Wales</t>
        </is>
      </c>
      <c r="G7627" s="380" t="inlineStr">
        <is>
          <t>RT Rural</t>
        </is>
      </c>
      <c r="H7627" s="413" t="inlineStr">
        <is>
          <t>Rural</t>
        </is>
      </c>
    </row>
    <row r="7628" ht="15.75" customFormat="1" customHeight="1" s="41">
      <c r="B7628" s="416" t="inlineStr">
        <is>
          <t>W02000343</t>
        </is>
      </c>
      <c r="C7628" s="417" t="inlineStr">
        <is>
          <t>Monmouthshire 008</t>
        </is>
      </c>
      <c r="D7628" s="417" t="inlineStr">
        <is>
          <t>W06000021</t>
        </is>
      </c>
      <c r="E7628" s="417" t="inlineStr">
        <is>
          <t>Monmouthshire</t>
        </is>
      </c>
      <c r="F7628" s="417" t="inlineStr">
        <is>
          <t>Wales</t>
        </is>
      </c>
      <c r="G7628" s="380" t="inlineStr">
        <is>
          <t>RT Rural</t>
        </is>
      </c>
      <c r="H7628" s="413" t="inlineStr">
        <is>
          <t>Rural</t>
        </is>
      </c>
    </row>
    <row r="7629" ht="15.75" customFormat="1" customHeight="1" s="41">
      <c r="B7629" s="416" t="inlineStr">
        <is>
          <t>W02000344</t>
        </is>
      </c>
      <c r="C7629" s="417" t="inlineStr">
        <is>
          <t>Monmouthshire 009</t>
        </is>
      </c>
      <c r="D7629" s="417" t="inlineStr">
        <is>
          <t>W06000021</t>
        </is>
      </c>
      <c r="E7629" s="417" t="inlineStr">
        <is>
          <t>Monmouthshire</t>
        </is>
      </c>
      <c r="F7629" s="417" t="inlineStr">
        <is>
          <t>Wales</t>
        </is>
      </c>
      <c r="G7629" s="380" t="inlineStr">
        <is>
          <t>RT Rural</t>
        </is>
      </c>
      <c r="H7629" s="413" t="inlineStr">
        <is>
          <t>Rural</t>
        </is>
      </c>
    </row>
    <row r="7630" ht="15.75" customFormat="1" customHeight="1" s="41">
      <c r="B7630" s="416" t="inlineStr">
        <is>
          <t>W02000345</t>
        </is>
      </c>
      <c r="C7630" s="417" t="inlineStr">
        <is>
          <t>Monmouthshire 010</t>
        </is>
      </c>
      <c r="D7630" s="417" t="inlineStr">
        <is>
          <t>W06000021</t>
        </is>
      </c>
      <c r="E7630" s="417" t="inlineStr">
        <is>
          <t>Monmouthshire</t>
        </is>
      </c>
      <c r="F7630" s="417" t="inlineStr">
        <is>
          <t>Wales</t>
        </is>
      </c>
      <c r="G7630" s="380" t="inlineStr">
        <is>
          <t>RT Rural</t>
        </is>
      </c>
      <c r="H7630" s="413" t="inlineStr">
        <is>
          <t>Rural</t>
        </is>
      </c>
    </row>
    <row r="7631" ht="15.75" customFormat="1" customHeight="1" s="41">
      <c r="B7631" s="416" t="inlineStr">
        <is>
          <t>W02000346</t>
        </is>
      </c>
      <c r="C7631" s="417" t="inlineStr">
        <is>
          <t>Monmouthshire 011</t>
        </is>
      </c>
      <c r="D7631" s="417" t="inlineStr">
        <is>
          <t>W06000021</t>
        </is>
      </c>
      <c r="E7631" s="417" t="inlineStr">
        <is>
          <t>Monmouthshire</t>
        </is>
      </c>
      <c r="F7631" s="417" t="inlineStr">
        <is>
          <t>Wales</t>
        </is>
      </c>
      <c r="G7631" s="380" t="inlineStr">
        <is>
          <t>RT Rural</t>
        </is>
      </c>
      <c r="H7631" s="413" t="inlineStr">
        <is>
          <t>Rural</t>
        </is>
      </c>
    </row>
    <row r="7632" ht="15.75" customFormat="1" customHeight="1" s="41">
      <c r="B7632" s="416" t="inlineStr">
        <is>
          <t>W02000347</t>
        </is>
      </c>
      <c r="C7632" s="417" t="inlineStr">
        <is>
          <t>Newport 001</t>
        </is>
      </c>
      <c r="D7632" s="417" t="inlineStr">
        <is>
          <t>W06000022</t>
        </is>
      </c>
      <c r="E7632" s="417" t="inlineStr">
        <is>
          <t>Newport</t>
        </is>
      </c>
      <c r="F7632" s="417" t="inlineStr">
        <is>
          <t>Wales</t>
        </is>
      </c>
      <c r="G7632" s="380" t="inlineStr">
        <is>
          <t>RT Rural</t>
        </is>
      </c>
      <c r="H7632" s="413" t="inlineStr">
        <is>
          <t>Rural</t>
        </is>
      </c>
    </row>
    <row r="7633" ht="15.75" customFormat="1" customHeight="1" s="41">
      <c r="B7633" s="416" t="inlineStr">
        <is>
          <t>W02000348</t>
        </is>
      </c>
      <c r="C7633" s="417" t="inlineStr">
        <is>
          <t>Newport 002</t>
        </is>
      </c>
      <c r="D7633" s="417" t="inlineStr">
        <is>
          <t>W06000022</t>
        </is>
      </c>
      <c r="E7633" s="417" t="inlineStr">
        <is>
          <t>Newport</t>
        </is>
      </c>
      <c r="F7633" s="417" t="inlineStr">
        <is>
          <t>Wales</t>
        </is>
      </c>
      <c r="G7633" s="380" t="inlineStr">
        <is>
          <t>RT Urban Large</t>
        </is>
      </c>
      <c r="H7633" s="413" t="inlineStr">
        <is>
          <t>Other Urban</t>
        </is>
      </c>
    </row>
    <row r="7634" ht="15.75" customFormat="1" customHeight="1" s="41">
      <c r="B7634" s="416" t="inlineStr">
        <is>
          <t>W02000349</t>
        </is>
      </c>
      <c r="C7634" s="417" t="inlineStr">
        <is>
          <t>Newport 003</t>
        </is>
      </c>
      <c r="D7634" s="417" t="inlineStr">
        <is>
          <t>W06000022</t>
        </is>
      </c>
      <c r="E7634" s="417" t="inlineStr">
        <is>
          <t>Newport</t>
        </is>
      </c>
      <c r="F7634" s="417" t="inlineStr">
        <is>
          <t>Wales</t>
        </is>
      </c>
      <c r="G7634" s="380" t="inlineStr">
        <is>
          <t>RT Urban Large</t>
        </is>
      </c>
      <c r="H7634" s="413" t="inlineStr">
        <is>
          <t>Other Urban</t>
        </is>
      </c>
    </row>
    <row r="7635" ht="15.75" customFormat="1" customHeight="1" s="41">
      <c r="B7635" s="416" t="inlineStr">
        <is>
          <t>W02000350</t>
        </is>
      </c>
      <c r="C7635" s="417" t="inlineStr">
        <is>
          <t>Newport 004</t>
        </is>
      </c>
      <c r="D7635" s="417" t="inlineStr">
        <is>
          <t>W06000022</t>
        </is>
      </c>
      <c r="E7635" s="417" t="inlineStr">
        <is>
          <t>Newport</t>
        </is>
      </c>
      <c r="F7635" s="417" t="inlineStr">
        <is>
          <t>Wales</t>
        </is>
      </c>
      <c r="G7635" s="380" t="inlineStr">
        <is>
          <t>RT Rural</t>
        </is>
      </c>
      <c r="H7635" s="413" t="inlineStr">
        <is>
          <t>Rural</t>
        </is>
      </c>
    </row>
    <row r="7636" ht="15.75" customFormat="1" customHeight="1" s="41">
      <c r="B7636" s="416" t="inlineStr">
        <is>
          <t>W02000351</t>
        </is>
      </c>
      <c r="C7636" s="417" t="inlineStr">
        <is>
          <t>Newport 005</t>
        </is>
      </c>
      <c r="D7636" s="417" t="inlineStr">
        <is>
          <t>W06000022</t>
        </is>
      </c>
      <c r="E7636" s="417" t="inlineStr">
        <is>
          <t>Newport</t>
        </is>
      </c>
      <c r="F7636" s="417" t="inlineStr">
        <is>
          <t>Wales</t>
        </is>
      </c>
      <c r="G7636" s="380" t="inlineStr">
        <is>
          <t>RT Urban Large</t>
        </is>
      </c>
      <c r="H7636" s="413" t="inlineStr">
        <is>
          <t>Other Urban</t>
        </is>
      </c>
    </row>
    <row r="7637" ht="15.75" customFormat="1" customHeight="1" s="41">
      <c r="B7637" s="416" t="inlineStr">
        <is>
          <t>W02000352</t>
        </is>
      </c>
      <c r="C7637" s="417" t="inlineStr">
        <is>
          <t>Newport 006</t>
        </is>
      </c>
      <c r="D7637" s="417" t="inlineStr">
        <is>
          <t>W06000022</t>
        </is>
      </c>
      <c r="E7637" s="417" t="inlineStr">
        <is>
          <t>Newport</t>
        </is>
      </c>
      <c r="F7637" s="417" t="inlineStr">
        <is>
          <t>Wales</t>
        </is>
      </c>
      <c r="G7637" s="380" t="inlineStr">
        <is>
          <t>RT Urban Large</t>
        </is>
      </c>
      <c r="H7637" s="413" t="inlineStr">
        <is>
          <t>Other Urban</t>
        </is>
      </c>
    </row>
    <row r="7638" ht="15.75" customFormat="1" customHeight="1" s="41">
      <c r="B7638" s="416" t="inlineStr">
        <is>
          <t>W02000353</t>
        </is>
      </c>
      <c r="C7638" s="417" t="inlineStr">
        <is>
          <t>Newport 007</t>
        </is>
      </c>
      <c r="D7638" s="417" t="inlineStr">
        <is>
          <t>W06000022</t>
        </is>
      </c>
      <c r="E7638" s="417" t="inlineStr">
        <is>
          <t>Newport</t>
        </is>
      </c>
      <c r="F7638" s="417" t="inlineStr">
        <is>
          <t>Wales</t>
        </is>
      </c>
      <c r="G7638" s="380" t="inlineStr">
        <is>
          <t>RT Urban Large</t>
        </is>
      </c>
      <c r="H7638" s="413" t="inlineStr">
        <is>
          <t>Other Urban</t>
        </is>
      </c>
    </row>
    <row r="7639" ht="15.75" customFormat="1" customHeight="1" s="41">
      <c r="B7639" s="416" t="inlineStr">
        <is>
          <t>W02000354</t>
        </is>
      </c>
      <c r="C7639" s="417" t="inlineStr">
        <is>
          <t>Newport 008</t>
        </is>
      </c>
      <c r="D7639" s="417" t="inlineStr">
        <is>
          <t>W06000022</t>
        </is>
      </c>
      <c r="E7639" s="417" t="inlineStr">
        <is>
          <t>Newport</t>
        </is>
      </c>
      <c r="F7639" s="417" t="inlineStr">
        <is>
          <t>Wales</t>
        </is>
      </c>
      <c r="G7639" s="380" t="inlineStr">
        <is>
          <t>RT Urban Large</t>
        </is>
      </c>
      <c r="H7639" s="413" t="inlineStr">
        <is>
          <t>Other Urban</t>
        </is>
      </c>
    </row>
    <row r="7640" ht="15.75" customFormat="1" customHeight="1" s="41">
      <c r="B7640" s="416" t="inlineStr">
        <is>
          <t>W02000355</t>
        </is>
      </c>
      <c r="C7640" s="417" t="inlineStr">
        <is>
          <t>Newport 009</t>
        </is>
      </c>
      <c r="D7640" s="417" t="inlineStr">
        <is>
          <t>W06000022</t>
        </is>
      </c>
      <c r="E7640" s="417" t="inlineStr">
        <is>
          <t>Newport</t>
        </is>
      </c>
      <c r="F7640" s="417" t="inlineStr">
        <is>
          <t>Wales</t>
        </is>
      </c>
      <c r="G7640" s="380" t="inlineStr">
        <is>
          <t>RT Urban Large</t>
        </is>
      </c>
      <c r="H7640" s="413" t="inlineStr">
        <is>
          <t>Other Urban</t>
        </is>
      </c>
    </row>
    <row r="7641" ht="15.75" customFormat="1" customHeight="1" s="41">
      <c r="B7641" s="416" t="inlineStr">
        <is>
          <t>W02000356</t>
        </is>
      </c>
      <c r="C7641" s="417" t="inlineStr">
        <is>
          <t>Newport 010</t>
        </is>
      </c>
      <c r="D7641" s="417" t="inlineStr">
        <is>
          <t>W06000022</t>
        </is>
      </c>
      <c r="E7641" s="417" t="inlineStr">
        <is>
          <t>Newport</t>
        </is>
      </c>
      <c r="F7641" s="417" t="inlineStr">
        <is>
          <t>Wales</t>
        </is>
      </c>
      <c r="G7641" s="380" t="inlineStr">
        <is>
          <t>RT Urban Large</t>
        </is>
      </c>
      <c r="H7641" s="413" t="inlineStr">
        <is>
          <t>Other Urban</t>
        </is>
      </c>
    </row>
    <row r="7642" ht="15.75" customFormat="1" customHeight="1" s="41">
      <c r="B7642" s="416" t="inlineStr">
        <is>
          <t>W02000357</t>
        </is>
      </c>
      <c r="C7642" s="417" t="inlineStr">
        <is>
          <t>Newport 011</t>
        </is>
      </c>
      <c r="D7642" s="417" t="inlineStr">
        <is>
          <t>W06000022</t>
        </is>
      </c>
      <c r="E7642" s="417" t="inlineStr">
        <is>
          <t>Newport</t>
        </is>
      </c>
      <c r="F7642" s="417" t="inlineStr">
        <is>
          <t>Wales</t>
        </is>
      </c>
      <c r="G7642" s="380" t="inlineStr">
        <is>
          <t>RT Urban Large</t>
        </is>
      </c>
      <c r="H7642" s="413" t="inlineStr">
        <is>
          <t>Other Urban</t>
        </is>
      </c>
    </row>
    <row r="7643" ht="15.75" customFormat="1" customHeight="1" s="41">
      <c r="B7643" s="416" t="inlineStr">
        <is>
          <t>W02000358</t>
        </is>
      </c>
      <c r="C7643" s="417" t="inlineStr">
        <is>
          <t>Newport 012</t>
        </is>
      </c>
      <c r="D7643" s="417" t="inlineStr">
        <is>
          <t>W06000022</t>
        </is>
      </c>
      <c r="E7643" s="417" t="inlineStr">
        <is>
          <t>Newport</t>
        </is>
      </c>
      <c r="F7643" s="417" t="inlineStr">
        <is>
          <t>Wales</t>
        </is>
      </c>
      <c r="G7643" s="380" t="inlineStr">
        <is>
          <t>RT Urban Large</t>
        </is>
      </c>
      <c r="H7643" s="413" t="inlineStr">
        <is>
          <t>Other Urban</t>
        </is>
      </c>
    </row>
    <row r="7644" ht="15.75" customFormat="1" customHeight="1" s="41">
      <c r="B7644" s="416" t="inlineStr">
        <is>
          <t>W02000359</t>
        </is>
      </c>
      <c r="C7644" s="417" t="inlineStr">
        <is>
          <t>Newport 013</t>
        </is>
      </c>
      <c r="D7644" s="417" t="inlineStr">
        <is>
          <t>W06000022</t>
        </is>
      </c>
      <c r="E7644" s="417" t="inlineStr">
        <is>
          <t>Newport</t>
        </is>
      </c>
      <c r="F7644" s="417" t="inlineStr">
        <is>
          <t>Wales</t>
        </is>
      </c>
      <c r="G7644" s="380" t="inlineStr">
        <is>
          <t>RT Urban Large</t>
        </is>
      </c>
      <c r="H7644" s="413" t="inlineStr">
        <is>
          <t>Other Urban</t>
        </is>
      </c>
    </row>
    <row r="7645" ht="15.75" customFormat="1" customHeight="1" s="41">
      <c r="B7645" s="416" t="inlineStr">
        <is>
          <t>W02000360</t>
        </is>
      </c>
      <c r="C7645" s="417" t="inlineStr">
        <is>
          <t>Newport 014</t>
        </is>
      </c>
      <c r="D7645" s="417" t="inlineStr">
        <is>
          <t>W06000022</t>
        </is>
      </c>
      <c r="E7645" s="417" t="inlineStr">
        <is>
          <t>Newport</t>
        </is>
      </c>
      <c r="F7645" s="417" t="inlineStr">
        <is>
          <t>Wales</t>
        </is>
      </c>
      <c r="G7645" s="380" t="inlineStr">
        <is>
          <t>RT Urban Large</t>
        </is>
      </c>
      <c r="H7645" s="413" t="inlineStr">
        <is>
          <t>Other Urban</t>
        </is>
      </c>
    </row>
    <row r="7646" ht="15.75" customFormat="1" customHeight="1" s="41">
      <c r="B7646" s="416" t="inlineStr">
        <is>
          <t>W02000361</t>
        </is>
      </c>
      <c r="C7646" s="417" t="inlineStr">
        <is>
          <t>Newport 015</t>
        </is>
      </c>
      <c r="D7646" s="417" t="inlineStr">
        <is>
          <t>W06000022</t>
        </is>
      </c>
      <c r="E7646" s="417" t="inlineStr">
        <is>
          <t>Newport</t>
        </is>
      </c>
      <c r="F7646" s="417" t="inlineStr">
        <is>
          <t>Wales</t>
        </is>
      </c>
      <c r="G7646" s="380" t="inlineStr">
        <is>
          <t>RT Urban Large</t>
        </is>
      </c>
      <c r="H7646" s="413" t="inlineStr">
        <is>
          <t>Other Urban</t>
        </is>
      </c>
    </row>
    <row r="7647" ht="15.75" customFormat="1" customHeight="1" s="41">
      <c r="B7647" s="416" t="inlineStr">
        <is>
          <t>W02000362</t>
        </is>
      </c>
      <c r="C7647" s="417" t="inlineStr">
        <is>
          <t>Newport 016</t>
        </is>
      </c>
      <c r="D7647" s="417" t="inlineStr">
        <is>
          <t>W06000022</t>
        </is>
      </c>
      <c r="E7647" s="417" t="inlineStr">
        <is>
          <t>Newport</t>
        </is>
      </c>
      <c r="F7647" s="417" t="inlineStr">
        <is>
          <t>Wales</t>
        </is>
      </c>
      <c r="G7647" s="380" t="inlineStr">
        <is>
          <t>RT Urban Large</t>
        </is>
      </c>
      <c r="H7647" s="413" t="inlineStr">
        <is>
          <t>Other Urban</t>
        </is>
      </c>
    </row>
    <row r="7648" ht="15.75" customFormat="1" customHeight="1" s="41">
      <c r="B7648" s="416" t="inlineStr">
        <is>
          <t>W02000363</t>
        </is>
      </c>
      <c r="C7648" s="417" t="inlineStr">
        <is>
          <t>Newport 017</t>
        </is>
      </c>
      <c r="D7648" s="417" t="inlineStr">
        <is>
          <t>W06000022</t>
        </is>
      </c>
      <c r="E7648" s="417" t="inlineStr">
        <is>
          <t>Newport</t>
        </is>
      </c>
      <c r="F7648" s="417" t="inlineStr">
        <is>
          <t>Wales</t>
        </is>
      </c>
      <c r="G7648" s="380" t="inlineStr">
        <is>
          <t>RT Urban Large</t>
        </is>
      </c>
      <c r="H7648" s="413" t="inlineStr">
        <is>
          <t>Other Urban</t>
        </is>
      </c>
    </row>
    <row r="7649" ht="15.75" customFormat="1" customHeight="1" s="41">
      <c r="B7649" s="416" t="inlineStr">
        <is>
          <t>W02000364</t>
        </is>
      </c>
      <c r="C7649" s="417" t="inlineStr">
        <is>
          <t>Newport 018</t>
        </is>
      </c>
      <c r="D7649" s="417" t="inlineStr">
        <is>
          <t>W06000022</t>
        </is>
      </c>
      <c r="E7649" s="417" t="inlineStr">
        <is>
          <t>Newport</t>
        </is>
      </c>
      <c r="F7649" s="417" t="inlineStr">
        <is>
          <t>Wales</t>
        </is>
      </c>
      <c r="G7649" s="380" t="inlineStr">
        <is>
          <t>RT Urban Large</t>
        </is>
      </c>
      <c r="H7649" s="413" t="inlineStr">
        <is>
          <t>Other Urban</t>
        </is>
      </c>
    </row>
    <row r="7650" ht="15.75" customFormat="1" customHeight="1" s="41">
      <c r="B7650" s="416" t="inlineStr">
        <is>
          <t>W02000365</t>
        </is>
      </c>
      <c r="C7650" s="417" t="inlineStr">
        <is>
          <t>Newport 019</t>
        </is>
      </c>
      <c r="D7650" s="417" t="inlineStr">
        <is>
          <t>W06000022</t>
        </is>
      </c>
      <c r="E7650" s="417" t="inlineStr">
        <is>
          <t>Newport</t>
        </is>
      </c>
      <c r="F7650" s="417" t="inlineStr">
        <is>
          <t>Wales</t>
        </is>
      </c>
      <c r="G7650" s="380" t="inlineStr">
        <is>
          <t>RT Urban Large</t>
        </is>
      </c>
      <c r="H7650" s="413" t="inlineStr">
        <is>
          <t>Other Urban</t>
        </is>
      </c>
    </row>
    <row r="7651" ht="15.75" customFormat="1" customHeight="1" s="41">
      <c r="B7651" s="416" t="inlineStr">
        <is>
          <t>W02000366</t>
        </is>
      </c>
      <c r="C7651" s="417" t="inlineStr">
        <is>
          <t>Newport 020</t>
        </is>
      </c>
      <c r="D7651" s="417" t="inlineStr">
        <is>
          <t>W06000022</t>
        </is>
      </c>
      <c r="E7651" s="417" t="inlineStr">
        <is>
          <t>Newport</t>
        </is>
      </c>
      <c r="F7651" s="417" t="inlineStr">
        <is>
          <t>Wales</t>
        </is>
      </c>
      <c r="G7651" s="380" t="inlineStr">
        <is>
          <t>RT Rural</t>
        </is>
      </c>
      <c r="H7651" s="413" t="inlineStr">
        <is>
          <t>Rural</t>
        </is>
      </c>
    </row>
    <row r="7652" ht="15.75" customFormat="1" customHeight="1" s="41">
      <c r="B7652" s="416" t="inlineStr">
        <is>
          <t>W02000367</t>
        </is>
      </c>
      <c r="C7652" s="417" t="inlineStr">
        <is>
          <t>Cardiff 001</t>
        </is>
      </c>
      <c r="D7652" s="417" t="inlineStr">
        <is>
          <t>W06000015</t>
        </is>
      </c>
      <c r="E7652" s="417" t="inlineStr">
        <is>
          <t>Cardiff</t>
        </is>
      </c>
      <c r="F7652" s="417" t="inlineStr">
        <is>
          <t>Wales</t>
        </is>
      </c>
      <c r="G7652" s="380" t="inlineStr">
        <is>
          <t>RT Urban Big</t>
        </is>
      </c>
      <c r="H7652" s="413" t="inlineStr">
        <is>
          <t>Other Urban</t>
        </is>
      </c>
    </row>
    <row r="7653" ht="15.75" customFormat="1" customHeight="1" s="41">
      <c r="B7653" s="416" t="inlineStr">
        <is>
          <t>W02000368</t>
        </is>
      </c>
      <c r="C7653" s="417" t="inlineStr">
        <is>
          <t>Cardiff 002</t>
        </is>
      </c>
      <c r="D7653" s="417" t="inlineStr">
        <is>
          <t>W06000015</t>
        </is>
      </c>
      <c r="E7653" s="417" t="inlineStr">
        <is>
          <t>Cardiff</t>
        </is>
      </c>
      <c r="F7653" s="417" t="inlineStr">
        <is>
          <t>Wales</t>
        </is>
      </c>
      <c r="G7653" s="380" t="inlineStr">
        <is>
          <t>RT Urban Big</t>
        </is>
      </c>
      <c r="H7653" s="413" t="inlineStr">
        <is>
          <t>Other Urban</t>
        </is>
      </c>
    </row>
    <row r="7654" ht="15.75" customFormat="1" customHeight="1" s="41">
      <c r="B7654" s="416" t="inlineStr">
        <is>
          <t>W02000369</t>
        </is>
      </c>
      <c r="C7654" s="417" t="inlineStr">
        <is>
          <t>Cardiff 003</t>
        </is>
      </c>
      <c r="D7654" s="417" t="inlineStr">
        <is>
          <t>W06000015</t>
        </is>
      </c>
      <c r="E7654" s="417" t="inlineStr">
        <is>
          <t>Cardiff</t>
        </is>
      </c>
      <c r="F7654" s="417" t="inlineStr">
        <is>
          <t>Wales</t>
        </is>
      </c>
      <c r="G7654" s="380" t="inlineStr">
        <is>
          <t>RT Urban Big</t>
        </is>
      </c>
      <c r="H7654" s="413" t="inlineStr">
        <is>
          <t>Other Urban</t>
        </is>
      </c>
    </row>
    <row r="7655" ht="15.75" customFormat="1" customHeight="1" s="41">
      <c r="B7655" s="416" t="inlineStr">
        <is>
          <t>W02000370</t>
        </is>
      </c>
      <c r="C7655" s="417" t="inlineStr">
        <is>
          <t>Cardiff 004</t>
        </is>
      </c>
      <c r="D7655" s="417" t="inlineStr">
        <is>
          <t>W06000015</t>
        </is>
      </c>
      <c r="E7655" s="417" t="inlineStr">
        <is>
          <t>Cardiff</t>
        </is>
      </c>
      <c r="F7655" s="417" t="inlineStr">
        <is>
          <t>Wales</t>
        </is>
      </c>
      <c r="G7655" s="380" t="inlineStr">
        <is>
          <t>RT Urban Big</t>
        </is>
      </c>
      <c r="H7655" s="413" t="inlineStr">
        <is>
          <t>Other Urban</t>
        </is>
      </c>
    </row>
    <row r="7656" ht="15.75" customFormat="1" customHeight="1" s="41">
      <c r="B7656" s="416" t="inlineStr">
        <is>
          <t>W02000371</t>
        </is>
      </c>
      <c r="C7656" s="417" t="inlineStr">
        <is>
          <t>Cardiff 005</t>
        </is>
      </c>
      <c r="D7656" s="417" t="inlineStr">
        <is>
          <t>W06000015</t>
        </is>
      </c>
      <c r="E7656" s="417" t="inlineStr">
        <is>
          <t>Cardiff</t>
        </is>
      </c>
      <c r="F7656" s="417" t="inlineStr">
        <is>
          <t>Wales</t>
        </is>
      </c>
      <c r="G7656" s="380" t="inlineStr">
        <is>
          <t>RT Urban Big</t>
        </is>
      </c>
      <c r="H7656" s="413" t="inlineStr">
        <is>
          <t>Other Urban</t>
        </is>
      </c>
    </row>
    <row r="7657" ht="15.75" customFormat="1" customHeight="1" s="41">
      <c r="B7657" s="416" t="inlineStr">
        <is>
          <t>W02000372</t>
        </is>
      </c>
      <c r="C7657" s="417" t="inlineStr">
        <is>
          <t>Cardiff 006</t>
        </is>
      </c>
      <c r="D7657" s="417" t="inlineStr">
        <is>
          <t>W06000015</t>
        </is>
      </c>
      <c r="E7657" s="417" t="inlineStr">
        <is>
          <t>Cardiff</t>
        </is>
      </c>
      <c r="F7657" s="417" t="inlineStr">
        <is>
          <t>Wales</t>
        </is>
      </c>
      <c r="G7657" s="380" t="inlineStr">
        <is>
          <t>RT Urban Big</t>
        </is>
      </c>
      <c r="H7657" s="413" t="inlineStr">
        <is>
          <t>Other Urban</t>
        </is>
      </c>
    </row>
    <row r="7658" ht="15.75" customFormat="1" customHeight="1" s="41">
      <c r="B7658" s="416" t="inlineStr">
        <is>
          <t>W02000373</t>
        </is>
      </c>
      <c r="C7658" s="417" t="inlineStr">
        <is>
          <t>Cardiff 007</t>
        </is>
      </c>
      <c r="D7658" s="417" t="inlineStr">
        <is>
          <t>W06000015</t>
        </is>
      </c>
      <c r="E7658" s="417" t="inlineStr">
        <is>
          <t>Cardiff</t>
        </is>
      </c>
      <c r="F7658" s="417" t="inlineStr">
        <is>
          <t>Wales</t>
        </is>
      </c>
      <c r="G7658" s="380" t="inlineStr">
        <is>
          <t>RT Urban Big</t>
        </is>
      </c>
      <c r="H7658" s="413" t="inlineStr">
        <is>
          <t>Other Urban</t>
        </is>
      </c>
    </row>
    <row r="7659" ht="15.75" customFormat="1" customHeight="1" s="41">
      <c r="B7659" s="416" t="inlineStr">
        <is>
          <t>W02000374</t>
        </is>
      </c>
      <c r="C7659" s="417" t="inlineStr">
        <is>
          <t>Cardiff 008</t>
        </is>
      </c>
      <c r="D7659" s="417" t="inlineStr">
        <is>
          <t>W06000015</t>
        </is>
      </c>
      <c r="E7659" s="417" t="inlineStr">
        <is>
          <t>Cardiff</t>
        </is>
      </c>
      <c r="F7659" s="417" t="inlineStr">
        <is>
          <t>Wales</t>
        </is>
      </c>
      <c r="G7659" s="380" t="inlineStr">
        <is>
          <t>RT Urban Big</t>
        </is>
      </c>
      <c r="H7659" s="413" t="inlineStr">
        <is>
          <t>Other Urban</t>
        </is>
      </c>
    </row>
    <row r="7660" ht="15.75" customFormat="1" customHeight="1" s="41">
      <c r="B7660" s="416" t="inlineStr">
        <is>
          <t>W02000375</t>
        </is>
      </c>
      <c r="C7660" s="417" t="inlineStr">
        <is>
          <t>Cardiff 009</t>
        </is>
      </c>
      <c r="D7660" s="417" t="inlineStr">
        <is>
          <t>W06000015</t>
        </is>
      </c>
      <c r="E7660" s="417" t="inlineStr">
        <is>
          <t>Cardiff</t>
        </is>
      </c>
      <c r="F7660" s="417" t="inlineStr">
        <is>
          <t>Wales</t>
        </is>
      </c>
      <c r="G7660" s="380" t="inlineStr">
        <is>
          <t>RT Urban Big</t>
        </is>
      </c>
      <c r="H7660" s="413" t="inlineStr">
        <is>
          <t>Other Urban</t>
        </is>
      </c>
    </row>
    <row r="7661" ht="15.75" customFormat="1" customHeight="1" s="41">
      <c r="B7661" s="416" t="inlineStr">
        <is>
          <t>W02000376</t>
        </is>
      </c>
      <c r="C7661" s="417" t="inlineStr">
        <is>
          <t>Cardiff 010</t>
        </is>
      </c>
      <c r="D7661" s="417" t="inlineStr">
        <is>
          <t>W06000015</t>
        </is>
      </c>
      <c r="E7661" s="417" t="inlineStr">
        <is>
          <t>Cardiff</t>
        </is>
      </c>
      <c r="F7661" s="417" t="inlineStr">
        <is>
          <t>Wales</t>
        </is>
      </c>
      <c r="G7661" s="380" t="inlineStr">
        <is>
          <t>RT Urban Big</t>
        </is>
      </c>
      <c r="H7661" s="413" t="inlineStr">
        <is>
          <t>Other Urban</t>
        </is>
      </c>
    </row>
    <row r="7662" ht="15.75" customFormat="1" customHeight="1" s="41">
      <c r="B7662" s="416" t="inlineStr">
        <is>
          <t>W02000377</t>
        </is>
      </c>
      <c r="C7662" s="417" t="inlineStr">
        <is>
          <t>Cardiff 011</t>
        </is>
      </c>
      <c r="D7662" s="417" t="inlineStr">
        <is>
          <t>W06000015</t>
        </is>
      </c>
      <c r="E7662" s="417" t="inlineStr">
        <is>
          <t>Cardiff</t>
        </is>
      </c>
      <c r="F7662" s="417" t="inlineStr">
        <is>
          <t>Wales</t>
        </is>
      </c>
      <c r="G7662" s="380" t="inlineStr">
        <is>
          <t>RT Urban Big</t>
        </is>
      </c>
      <c r="H7662" s="413" t="inlineStr">
        <is>
          <t>Other Urban</t>
        </is>
      </c>
    </row>
    <row r="7663" ht="15.75" customFormat="1" customHeight="1" s="41">
      <c r="B7663" s="416" t="inlineStr">
        <is>
          <t>W02000378</t>
        </is>
      </c>
      <c r="C7663" s="417" t="inlineStr">
        <is>
          <t>Cardiff 012</t>
        </is>
      </c>
      <c r="D7663" s="417" t="inlineStr">
        <is>
          <t>W06000015</t>
        </is>
      </c>
      <c r="E7663" s="417" t="inlineStr">
        <is>
          <t>Cardiff</t>
        </is>
      </c>
      <c r="F7663" s="417" t="inlineStr">
        <is>
          <t>Wales</t>
        </is>
      </c>
      <c r="G7663" s="380" t="inlineStr">
        <is>
          <t>RT Urban Big</t>
        </is>
      </c>
      <c r="H7663" s="413" t="inlineStr">
        <is>
          <t>Other Urban</t>
        </is>
      </c>
    </row>
    <row r="7664" ht="15.75" customFormat="1" customHeight="1" s="41">
      <c r="B7664" s="416" t="inlineStr">
        <is>
          <t>W02000379</t>
        </is>
      </c>
      <c r="C7664" s="417" t="inlineStr">
        <is>
          <t>Cardiff 013</t>
        </is>
      </c>
      <c r="D7664" s="417" t="inlineStr">
        <is>
          <t>W06000015</t>
        </is>
      </c>
      <c r="E7664" s="417" t="inlineStr">
        <is>
          <t>Cardiff</t>
        </is>
      </c>
      <c r="F7664" s="417" t="inlineStr">
        <is>
          <t>Wales</t>
        </is>
      </c>
      <c r="G7664" s="380" t="inlineStr">
        <is>
          <t>RT Urban Big</t>
        </is>
      </c>
      <c r="H7664" s="413" t="inlineStr">
        <is>
          <t>Other Urban</t>
        </is>
      </c>
    </row>
    <row r="7665" ht="15.75" customFormat="1" customHeight="1" s="41">
      <c r="B7665" s="416" t="inlineStr">
        <is>
          <t>W02000380</t>
        </is>
      </c>
      <c r="C7665" s="417" t="inlineStr">
        <is>
          <t>Cardiff 014</t>
        </is>
      </c>
      <c r="D7665" s="417" t="inlineStr">
        <is>
          <t>W06000015</t>
        </is>
      </c>
      <c r="E7665" s="417" t="inlineStr">
        <is>
          <t>Cardiff</t>
        </is>
      </c>
      <c r="F7665" s="417" t="inlineStr">
        <is>
          <t>Wales</t>
        </is>
      </c>
      <c r="G7665" s="380" t="inlineStr">
        <is>
          <t>RT Rural</t>
        </is>
      </c>
      <c r="H7665" s="413" t="inlineStr">
        <is>
          <t>Rural</t>
        </is>
      </c>
    </row>
    <row r="7666" ht="15.75" customFormat="1" customHeight="1" s="41">
      <c r="B7666" s="416" t="inlineStr">
        <is>
          <t>W02000381</t>
        </is>
      </c>
      <c r="C7666" s="417" t="inlineStr">
        <is>
          <t>Cardiff 015</t>
        </is>
      </c>
      <c r="D7666" s="417" t="inlineStr">
        <is>
          <t>W06000015</t>
        </is>
      </c>
      <c r="E7666" s="417" t="inlineStr">
        <is>
          <t>Cardiff</t>
        </is>
      </c>
      <c r="F7666" s="417" t="inlineStr">
        <is>
          <t>Wales</t>
        </is>
      </c>
      <c r="G7666" s="380" t="inlineStr">
        <is>
          <t>RT Urban Big</t>
        </is>
      </c>
      <c r="H7666" s="413" t="inlineStr">
        <is>
          <t>Other Urban</t>
        </is>
      </c>
    </row>
    <row r="7667" ht="15.75" customFormat="1" customHeight="1" s="41">
      <c r="B7667" s="416" t="inlineStr">
        <is>
          <t>W02000382</t>
        </is>
      </c>
      <c r="C7667" s="417" t="inlineStr">
        <is>
          <t>Cardiff 016</t>
        </is>
      </c>
      <c r="D7667" s="417" t="inlineStr">
        <is>
          <t>W06000015</t>
        </is>
      </c>
      <c r="E7667" s="417" t="inlineStr">
        <is>
          <t>Cardiff</t>
        </is>
      </c>
      <c r="F7667" s="417" t="inlineStr">
        <is>
          <t>Wales</t>
        </is>
      </c>
      <c r="G7667" s="380" t="inlineStr">
        <is>
          <t>RT Urban Big</t>
        </is>
      </c>
      <c r="H7667" s="413" t="inlineStr">
        <is>
          <t>Other Urban</t>
        </is>
      </c>
    </row>
    <row r="7668" ht="15.75" customFormat="1" customHeight="1" s="41">
      <c r="B7668" s="416" t="inlineStr">
        <is>
          <t>W02000383</t>
        </is>
      </c>
      <c r="C7668" s="417" t="inlineStr">
        <is>
          <t>Cardiff 017</t>
        </is>
      </c>
      <c r="D7668" s="417" t="inlineStr">
        <is>
          <t>W06000015</t>
        </is>
      </c>
      <c r="E7668" s="417" t="inlineStr">
        <is>
          <t>Cardiff</t>
        </is>
      </c>
      <c r="F7668" s="417" t="inlineStr">
        <is>
          <t>Wales</t>
        </is>
      </c>
      <c r="G7668" s="380" t="inlineStr">
        <is>
          <t>RT Urban Big</t>
        </is>
      </c>
      <c r="H7668" s="413" t="inlineStr">
        <is>
          <t>Other Urban</t>
        </is>
      </c>
    </row>
    <row r="7669" ht="15.75" customFormat="1" customHeight="1" s="41">
      <c r="B7669" s="416" t="inlineStr">
        <is>
          <t>W02000384</t>
        </is>
      </c>
      <c r="C7669" s="417" t="inlineStr">
        <is>
          <t>Cardiff 018</t>
        </is>
      </c>
      <c r="D7669" s="417" t="inlineStr">
        <is>
          <t>W06000015</t>
        </is>
      </c>
      <c r="E7669" s="417" t="inlineStr">
        <is>
          <t>Cardiff</t>
        </is>
      </c>
      <c r="F7669" s="417" t="inlineStr">
        <is>
          <t>Wales</t>
        </is>
      </c>
      <c r="G7669" s="380" t="inlineStr">
        <is>
          <t>RT Urban Big</t>
        </is>
      </c>
      <c r="H7669" s="413" t="inlineStr">
        <is>
          <t>Other Urban</t>
        </is>
      </c>
    </row>
    <row r="7670" ht="15.75" customFormat="1" customHeight="1" s="41">
      <c r="B7670" s="416" t="inlineStr">
        <is>
          <t>W02000385</t>
        </is>
      </c>
      <c r="C7670" s="417" t="inlineStr">
        <is>
          <t>Cardiff 019</t>
        </is>
      </c>
      <c r="D7670" s="417" t="inlineStr">
        <is>
          <t>W06000015</t>
        </is>
      </c>
      <c r="E7670" s="417" t="inlineStr">
        <is>
          <t>Cardiff</t>
        </is>
      </c>
      <c r="F7670" s="417" t="inlineStr">
        <is>
          <t>Wales</t>
        </is>
      </c>
      <c r="G7670" s="380" t="inlineStr">
        <is>
          <t>RT Urban Big</t>
        </is>
      </c>
      <c r="H7670" s="413" t="inlineStr">
        <is>
          <t>Other Urban</t>
        </is>
      </c>
    </row>
    <row r="7671" ht="15.75" customFormat="1" customHeight="1" s="41">
      <c r="B7671" s="416" t="inlineStr">
        <is>
          <t>W02000386</t>
        </is>
      </c>
      <c r="C7671" s="417" t="inlineStr">
        <is>
          <t>Cardiff 020</t>
        </is>
      </c>
      <c r="D7671" s="417" t="inlineStr">
        <is>
          <t>W06000015</t>
        </is>
      </c>
      <c r="E7671" s="417" t="inlineStr">
        <is>
          <t>Cardiff</t>
        </is>
      </c>
      <c r="F7671" s="417" t="inlineStr">
        <is>
          <t>Wales</t>
        </is>
      </c>
      <c r="G7671" s="380" t="inlineStr">
        <is>
          <t>RT Urban Big</t>
        </is>
      </c>
      <c r="H7671" s="413" t="inlineStr">
        <is>
          <t>Other Urban</t>
        </is>
      </c>
    </row>
    <row r="7672" ht="15.75" customFormat="1" customHeight="1" s="41">
      <c r="B7672" s="416" t="inlineStr">
        <is>
          <t>W02000387</t>
        </is>
      </c>
      <c r="C7672" s="417" t="inlineStr">
        <is>
          <t>Cardiff 021</t>
        </is>
      </c>
      <c r="D7672" s="417" t="inlineStr">
        <is>
          <t>W06000015</t>
        </is>
      </c>
      <c r="E7672" s="417" t="inlineStr">
        <is>
          <t>Cardiff</t>
        </is>
      </c>
      <c r="F7672" s="417" t="inlineStr">
        <is>
          <t>Wales</t>
        </is>
      </c>
      <c r="G7672" s="380" t="inlineStr">
        <is>
          <t>RT Urban Big</t>
        </is>
      </c>
      <c r="H7672" s="413" t="inlineStr">
        <is>
          <t>Other Urban</t>
        </is>
      </c>
    </row>
    <row r="7673" ht="15.75" customFormat="1" customHeight="1" s="41">
      <c r="B7673" s="416" t="inlineStr">
        <is>
          <t>W02000388</t>
        </is>
      </c>
      <c r="C7673" s="417" t="inlineStr">
        <is>
          <t>Cardiff 022</t>
        </is>
      </c>
      <c r="D7673" s="417" t="inlineStr">
        <is>
          <t>W06000015</t>
        </is>
      </c>
      <c r="E7673" s="417" t="inlineStr">
        <is>
          <t>Cardiff</t>
        </is>
      </c>
      <c r="F7673" s="417" t="inlineStr">
        <is>
          <t>Wales</t>
        </is>
      </c>
      <c r="G7673" s="380" t="inlineStr">
        <is>
          <t>RT Urban Big</t>
        </is>
      </c>
      <c r="H7673" s="413" t="inlineStr">
        <is>
          <t>Other Urban</t>
        </is>
      </c>
    </row>
    <row r="7674" ht="15.75" customFormat="1" customHeight="1" s="41">
      <c r="B7674" s="416" t="inlineStr">
        <is>
          <t>W02000389</t>
        </is>
      </c>
      <c r="C7674" s="417" t="inlineStr">
        <is>
          <t>Cardiff 023</t>
        </is>
      </c>
      <c r="D7674" s="417" t="inlineStr">
        <is>
          <t>W06000015</t>
        </is>
      </c>
      <c r="E7674" s="417" t="inlineStr">
        <is>
          <t>Cardiff</t>
        </is>
      </c>
      <c r="F7674" s="417" t="inlineStr">
        <is>
          <t>Wales</t>
        </is>
      </c>
      <c r="G7674" s="380" t="inlineStr">
        <is>
          <t>RT Urban Big</t>
        </is>
      </c>
      <c r="H7674" s="413" t="inlineStr">
        <is>
          <t>Other Urban</t>
        </is>
      </c>
    </row>
    <row r="7675" ht="15.75" customFormat="1" customHeight="1" s="41">
      <c r="B7675" s="416" t="inlineStr">
        <is>
          <t>W02000390</t>
        </is>
      </c>
      <c r="C7675" s="417" t="inlineStr">
        <is>
          <t>Cardiff 024</t>
        </is>
      </c>
      <c r="D7675" s="417" t="inlineStr">
        <is>
          <t>W06000015</t>
        </is>
      </c>
      <c r="E7675" s="417" t="inlineStr">
        <is>
          <t>Cardiff</t>
        </is>
      </c>
      <c r="F7675" s="417" t="inlineStr">
        <is>
          <t>Wales</t>
        </is>
      </c>
      <c r="G7675" s="380" t="inlineStr">
        <is>
          <t>RT Urban Big</t>
        </is>
      </c>
      <c r="H7675" s="413" t="inlineStr">
        <is>
          <t>Other Urban</t>
        </is>
      </c>
    </row>
    <row r="7676" ht="15.75" customFormat="1" customHeight="1" s="41">
      <c r="B7676" s="416" t="inlineStr">
        <is>
          <t>W02000391</t>
        </is>
      </c>
      <c r="C7676" s="417" t="inlineStr">
        <is>
          <t>Cardiff 025</t>
        </is>
      </c>
      <c r="D7676" s="417" t="inlineStr">
        <is>
          <t>W06000015</t>
        </is>
      </c>
      <c r="E7676" s="417" t="inlineStr">
        <is>
          <t>Cardiff</t>
        </is>
      </c>
      <c r="F7676" s="417" t="inlineStr">
        <is>
          <t>Wales</t>
        </is>
      </c>
      <c r="G7676" s="380" t="inlineStr">
        <is>
          <t>RT Urban Big</t>
        </is>
      </c>
      <c r="H7676" s="413" t="inlineStr">
        <is>
          <t>Other Urban</t>
        </is>
      </c>
    </row>
    <row r="7677" ht="15.75" customFormat="1" customHeight="1" s="41">
      <c r="B7677" s="416" t="inlineStr">
        <is>
          <t>W02000392</t>
        </is>
      </c>
      <c r="C7677" s="417" t="inlineStr">
        <is>
          <t>Cardiff 026</t>
        </is>
      </c>
      <c r="D7677" s="417" t="inlineStr">
        <is>
          <t>W06000015</t>
        </is>
      </c>
      <c r="E7677" s="417" t="inlineStr">
        <is>
          <t>Cardiff</t>
        </is>
      </c>
      <c r="F7677" s="417" t="inlineStr">
        <is>
          <t>Wales</t>
        </is>
      </c>
      <c r="G7677" s="380" t="inlineStr">
        <is>
          <t>RT Urban Big</t>
        </is>
      </c>
      <c r="H7677" s="413" t="inlineStr">
        <is>
          <t>Other Urban</t>
        </is>
      </c>
    </row>
    <row r="7678" ht="15.75" customFormat="1" customHeight="1" s="41">
      <c r="B7678" s="416" t="inlineStr">
        <is>
          <t>W02000393</t>
        </is>
      </c>
      <c r="C7678" s="417" t="inlineStr">
        <is>
          <t>Cardiff 027</t>
        </is>
      </c>
      <c r="D7678" s="417" t="inlineStr">
        <is>
          <t>W06000015</t>
        </is>
      </c>
      <c r="E7678" s="417" t="inlineStr">
        <is>
          <t>Cardiff</t>
        </is>
      </c>
      <c r="F7678" s="417" t="inlineStr">
        <is>
          <t>Wales</t>
        </is>
      </c>
      <c r="G7678" s="380" t="inlineStr">
        <is>
          <t>RT Urban Big</t>
        </is>
      </c>
      <c r="H7678" s="413" t="inlineStr">
        <is>
          <t>Other Urban</t>
        </is>
      </c>
    </row>
    <row r="7679" ht="15.75" customFormat="1" customHeight="1" s="41">
      <c r="B7679" s="416" t="inlineStr">
        <is>
          <t>W02000394</t>
        </is>
      </c>
      <c r="C7679" s="417" t="inlineStr">
        <is>
          <t>Cardiff 028</t>
        </is>
      </c>
      <c r="D7679" s="417" t="inlineStr">
        <is>
          <t>W06000015</t>
        </is>
      </c>
      <c r="E7679" s="417" t="inlineStr">
        <is>
          <t>Cardiff</t>
        </is>
      </c>
      <c r="F7679" s="417" t="inlineStr">
        <is>
          <t>Wales</t>
        </is>
      </c>
      <c r="G7679" s="380" t="inlineStr">
        <is>
          <t>RT Urban Big</t>
        </is>
      </c>
      <c r="H7679" s="413" t="inlineStr">
        <is>
          <t>Other Urban</t>
        </is>
      </c>
    </row>
    <row r="7680" ht="15.75" customFormat="1" customHeight="1" s="41">
      <c r="B7680" s="416" t="inlineStr">
        <is>
          <t>W02000395</t>
        </is>
      </c>
      <c r="C7680" s="417" t="inlineStr">
        <is>
          <t>Cardiff 029</t>
        </is>
      </c>
      <c r="D7680" s="417" t="inlineStr">
        <is>
          <t>W06000015</t>
        </is>
      </c>
      <c r="E7680" s="417" t="inlineStr">
        <is>
          <t>Cardiff</t>
        </is>
      </c>
      <c r="F7680" s="417" t="inlineStr">
        <is>
          <t>Wales</t>
        </is>
      </c>
      <c r="G7680" s="380" t="inlineStr">
        <is>
          <t>RT Urban Big</t>
        </is>
      </c>
      <c r="H7680" s="413" t="inlineStr">
        <is>
          <t>Other Urban</t>
        </is>
      </c>
    </row>
    <row r="7681" ht="15.75" customFormat="1" customHeight="1" s="41">
      <c r="B7681" s="416" t="inlineStr">
        <is>
          <t>W02000396</t>
        </is>
      </c>
      <c r="C7681" s="417" t="inlineStr">
        <is>
          <t>Cardiff 030</t>
        </is>
      </c>
      <c r="D7681" s="417" t="inlineStr">
        <is>
          <t>W06000015</t>
        </is>
      </c>
      <c r="E7681" s="417" t="inlineStr">
        <is>
          <t>Cardiff</t>
        </is>
      </c>
      <c r="F7681" s="417" t="inlineStr">
        <is>
          <t>Wales</t>
        </is>
      </c>
      <c r="G7681" s="380" t="inlineStr">
        <is>
          <t>RT Urban Big</t>
        </is>
      </c>
      <c r="H7681" s="413" t="inlineStr">
        <is>
          <t>Other Urban</t>
        </is>
      </c>
    </row>
    <row r="7682" ht="15.75" customFormat="1" customHeight="1" s="41">
      <c r="B7682" s="416" t="inlineStr">
        <is>
          <t>W02000397</t>
        </is>
      </c>
      <c r="C7682" s="417" t="inlineStr">
        <is>
          <t>Cardiff 031</t>
        </is>
      </c>
      <c r="D7682" s="417" t="inlineStr">
        <is>
          <t>W06000015</t>
        </is>
      </c>
      <c r="E7682" s="417" t="inlineStr">
        <is>
          <t>Cardiff</t>
        </is>
      </c>
      <c r="F7682" s="417" t="inlineStr">
        <is>
          <t>Wales</t>
        </is>
      </c>
      <c r="G7682" s="380" t="inlineStr">
        <is>
          <t>RT Urban Big</t>
        </is>
      </c>
      <c r="H7682" s="413" t="inlineStr">
        <is>
          <t>Other Urban</t>
        </is>
      </c>
    </row>
    <row r="7683" ht="15.75" customFormat="1" customHeight="1" s="41">
      <c r="B7683" s="416" t="inlineStr">
        <is>
          <t>W02000398</t>
        </is>
      </c>
      <c r="C7683" s="417" t="inlineStr">
        <is>
          <t>Cardiff 032</t>
        </is>
      </c>
      <c r="D7683" s="417" t="inlineStr">
        <is>
          <t>W06000015</t>
        </is>
      </c>
      <c r="E7683" s="417" t="inlineStr">
        <is>
          <t>Cardiff</t>
        </is>
      </c>
      <c r="F7683" s="417" t="inlineStr">
        <is>
          <t>Wales</t>
        </is>
      </c>
      <c r="G7683" s="380" t="inlineStr">
        <is>
          <t>RT Urban Big</t>
        </is>
      </c>
      <c r="H7683" s="413" t="inlineStr">
        <is>
          <t>Other Urban</t>
        </is>
      </c>
    </row>
    <row r="7684" ht="15.75" customFormat="1" customHeight="1" s="41">
      <c r="B7684" s="416" t="inlineStr">
        <is>
          <t>W02000399</t>
        </is>
      </c>
      <c r="C7684" s="417" t="inlineStr">
        <is>
          <t>Cardiff 033</t>
        </is>
      </c>
      <c r="D7684" s="417" t="inlineStr">
        <is>
          <t>W06000015</t>
        </is>
      </c>
      <c r="E7684" s="417" t="inlineStr">
        <is>
          <t>Cardiff</t>
        </is>
      </c>
      <c r="F7684" s="417" t="inlineStr">
        <is>
          <t>Wales</t>
        </is>
      </c>
      <c r="G7684" s="380" t="inlineStr">
        <is>
          <t>RT Urban Big</t>
        </is>
      </c>
      <c r="H7684" s="413" t="inlineStr">
        <is>
          <t>Other Urban</t>
        </is>
      </c>
    </row>
    <row r="7685" ht="15.75" customFormat="1" customHeight="1" s="41">
      <c r="B7685" s="416" t="inlineStr">
        <is>
          <t>W02000400</t>
        </is>
      </c>
      <c r="C7685" s="417" t="inlineStr">
        <is>
          <t>Cardiff 034</t>
        </is>
      </c>
      <c r="D7685" s="417" t="inlineStr">
        <is>
          <t>W06000015</t>
        </is>
      </c>
      <c r="E7685" s="417" t="inlineStr">
        <is>
          <t>Cardiff</t>
        </is>
      </c>
      <c r="F7685" s="417" t="inlineStr">
        <is>
          <t>Wales</t>
        </is>
      </c>
      <c r="G7685" s="380" t="inlineStr">
        <is>
          <t>RT Urban Big</t>
        </is>
      </c>
      <c r="H7685" s="413" t="inlineStr">
        <is>
          <t>Other Urban</t>
        </is>
      </c>
    </row>
    <row r="7686" ht="15.75" customFormat="1" customHeight="1" s="41">
      <c r="B7686" s="416" t="inlineStr">
        <is>
          <t>W02000401</t>
        </is>
      </c>
      <c r="C7686" s="417" t="inlineStr">
        <is>
          <t>Cardiff 035</t>
        </is>
      </c>
      <c r="D7686" s="417" t="inlineStr">
        <is>
          <t>W06000015</t>
        </is>
      </c>
      <c r="E7686" s="417" t="inlineStr">
        <is>
          <t>Cardiff</t>
        </is>
      </c>
      <c r="F7686" s="417" t="inlineStr">
        <is>
          <t>Wales</t>
        </is>
      </c>
      <c r="G7686" s="380" t="inlineStr">
        <is>
          <t>RT Urban Big</t>
        </is>
      </c>
      <c r="H7686" s="413" t="inlineStr">
        <is>
          <t>Other Urban</t>
        </is>
      </c>
    </row>
    <row r="7687" ht="15.75" customFormat="1" customHeight="1" s="41">
      <c r="B7687" s="416" t="inlineStr">
        <is>
          <t>W02000402</t>
        </is>
      </c>
      <c r="C7687" s="417" t="inlineStr">
        <is>
          <t>Cardiff 036</t>
        </is>
      </c>
      <c r="D7687" s="417" t="inlineStr">
        <is>
          <t>W06000015</t>
        </is>
      </c>
      <c r="E7687" s="417" t="inlineStr">
        <is>
          <t>Cardiff</t>
        </is>
      </c>
      <c r="F7687" s="417" t="inlineStr">
        <is>
          <t>Wales</t>
        </is>
      </c>
      <c r="G7687" s="380" t="inlineStr">
        <is>
          <t>RT Urban Big</t>
        </is>
      </c>
      <c r="H7687" s="413" t="inlineStr">
        <is>
          <t>Other Urban</t>
        </is>
      </c>
    </row>
    <row r="7688" ht="15.75" customFormat="1" customHeight="1" s="41">
      <c r="B7688" s="416" t="inlineStr">
        <is>
          <t>W02000403</t>
        </is>
      </c>
      <c r="C7688" s="417" t="inlineStr">
        <is>
          <t>Cardiff 037</t>
        </is>
      </c>
      <c r="D7688" s="417" t="inlineStr">
        <is>
          <t>W06000015</t>
        </is>
      </c>
      <c r="E7688" s="417" t="inlineStr">
        <is>
          <t>Cardiff</t>
        </is>
      </c>
      <c r="F7688" s="417" t="inlineStr">
        <is>
          <t>Wales</t>
        </is>
      </c>
      <c r="G7688" s="380" t="inlineStr">
        <is>
          <t>RT Urban Big</t>
        </is>
      </c>
      <c r="H7688" s="413" t="inlineStr">
        <is>
          <t>Other Urban</t>
        </is>
      </c>
    </row>
    <row r="7689" ht="15.75" customFormat="1" customHeight="1" s="41">
      <c r="B7689" s="416" t="inlineStr">
        <is>
          <t>W02000404</t>
        </is>
      </c>
      <c r="C7689" s="417" t="inlineStr">
        <is>
          <t>Cardiff 038</t>
        </is>
      </c>
      <c r="D7689" s="417" t="inlineStr">
        <is>
          <t>W06000015</t>
        </is>
      </c>
      <c r="E7689" s="417" t="inlineStr">
        <is>
          <t>Cardiff</t>
        </is>
      </c>
      <c r="F7689" s="417" t="inlineStr">
        <is>
          <t>Wales</t>
        </is>
      </c>
      <c r="G7689" s="380" t="inlineStr">
        <is>
          <t>RT Urban Big</t>
        </is>
      </c>
      <c r="H7689" s="413" t="inlineStr">
        <is>
          <t>Other Urban</t>
        </is>
      </c>
    </row>
    <row r="7690" ht="15.75" customFormat="1" customHeight="1" s="41">
      <c r="B7690" s="416" t="inlineStr">
        <is>
          <t>W02000405</t>
        </is>
      </c>
      <c r="C7690" s="417" t="inlineStr">
        <is>
          <t>Cardiff 039</t>
        </is>
      </c>
      <c r="D7690" s="417" t="inlineStr">
        <is>
          <t>W06000015</t>
        </is>
      </c>
      <c r="E7690" s="417" t="inlineStr">
        <is>
          <t>Cardiff</t>
        </is>
      </c>
      <c r="F7690" s="417" t="inlineStr">
        <is>
          <t>Wales</t>
        </is>
      </c>
      <c r="G7690" s="380" t="inlineStr">
        <is>
          <t>RT Urban Big</t>
        </is>
      </c>
      <c r="H7690" s="413" t="inlineStr">
        <is>
          <t>Other Urban</t>
        </is>
      </c>
    </row>
    <row r="7691" ht="15.75" customFormat="1" customHeight="1" s="41">
      <c r="B7691" s="416" t="inlineStr">
        <is>
          <t>W02000406</t>
        </is>
      </c>
      <c r="C7691" s="417" t="inlineStr">
        <is>
          <t>Cardiff 040</t>
        </is>
      </c>
      <c r="D7691" s="417" t="inlineStr">
        <is>
          <t>W06000015</t>
        </is>
      </c>
      <c r="E7691" s="417" t="inlineStr">
        <is>
          <t>Cardiff</t>
        </is>
      </c>
      <c r="F7691" s="417" t="inlineStr">
        <is>
          <t>Wales</t>
        </is>
      </c>
      <c r="G7691" s="380" t="inlineStr">
        <is>
          <t>RT Urban Big</t>
        </is>
      </c>
      <c r="H7691" s="413" t="inlineStr">
        <is>
          <t>Other Urban</t>
        </is>
      </c>
    </row>
    <row r="7692" ht="15.75" customFormat="1" customHeight="1" s="41">
      <c r="B7692" s="416" t="inlineStr">
        <is>
          <t>W02000407</t>
        </is>
      </c>
      <c r="C7692" s="417" t="inlineStr">
        <is>
          <t>Cardiff 041</t>
        </is>
      </c>
      <c r="D7692" s="417" t="inlineStr">
        <is>
          <t>W06000015</t>
        </is>
      </c>
      <c r="E7692" s="417" t="inlineStr">
        <is>
          <t>Cardiff</t>
        </is>
      </c>
      <c r="F7692" s="417" t="inlineStr">
        <is>
          <t>Wales</t>
        </is>
      </c>
      <c r="G7692" s="380" t="inlineStr">
        <is>
          <t>RT Urban Big</t>
        </is>
      </c>
      <c r="H7692" s="413" t="inlineStr">
        <is>
          <t>Other Urban</t>
        </is>
      </c>
    </row>
    <row r="7693" ht="15.75" customFormat="1" customHeight="1" s="41">
      <c r="B7693" s="416" t="inlineStr">
        <is>
          <t>W02000408</t>
        </is>
      </c>
      <c r="C7693" s="417" t="inlineStr">
        <is>
          <t>Cardiff 042</t>
        </is>
      </c>
      <c r="D7693" s="417" t="inlineStr">
        <is>
          <t>W06000015</t>
        </is>
      </c>
      <c r="E7693" s="417" t="inlineStr">
        <is>
          <t>Cardiff</t>
        </is>
      </c>
      <c r="F7693" s="417" t="inlineStr">
        <is>
          <t>Wales</t>
        </is>
      </c>
      <c r="G7693" s="380" t="inlineStr">
        <is>
          <t>RT Urban Big</t>
        </is>
      </c>
      <c r="H7693" s="413" t="inlineStr">
        <is>
          <t>Other Urban</t>
        </is>
      </c>
    </row>
    <row r="7694" ht="15.75" customFormat="1" customHeight="1" s="41">
      <c r="B7694" s="416" t="inlineStr">
        <is>
          <t>W02000409</t>
        </is>
      </c>
      <c r="C7694" s="417" t="inlineStr">
        <is>
          <t>Cardiff 043</t>
        </is>
      </c>
      <c r="D7694" s="417" t="inlineStr">
        <is>
          <t>W06000015</t>
        </is>
      </c>
      <c r="E7694" s="417" t="inlineStr">
        <is>
          <t>Cardiff</t>
        </is>
      </c>
      <c r="F7694" s="417" t="inlineStr">
        <is>
          <t>Wales</t>
        </is>
      </c>
      <c r="G7694" s="380" t="inlineStr">
        <is>
          <t>RT Urban Big</t>
        </is>
      </c>
      <c r="H7694" s="413" t="inlineStr">
        <is>
          <t>Other Urban</t>
        </is>
      </c>
    </row>
    <row r="7695" ht="15.75" customFormat="1" customHeight="1" s="41">
      <c r="B7695" s="416" t="inlineStr">
        <is>
          <t>W02000410</t>
        </is>
      </c>
      <c r="C7695" s="417" t="inlineStr">
        <is>
          <t>Cardiff 044</t>
        </is>
      </c>
      <c r="D7695" s="417" t="inlineStr">
        <is>
          <t>W06000015</t>
        </is>
      </c>
      <c r="E7695" s="417" t="inlineStr">
        <is>
          <t>Cardiff</t>
        </is>
      </c>
      <c r="F7695" s="417" t="inlineStr">
        <is>
          <t>Wales</t>
        </is>
      </c>
      <c r="G7695" s="380" t="inlineStr">
        <is>
          <t>RT Urban Big</t>
        </is>
      </c>
      <c r="H7695" s="413" t="inlineStr">
        <is>
          <t>Other Urban</t>
        </is>
      </c>
    </row>
    <row r="7696" ht="15.75" customFormat="1" customHeight="1" s="41">
      <c r="B7696" s="416" t="inlineStr">
        <is>
          <t>W02000411</t>
        </is>
      </c>
      <c r="C7696" s="417" t="inlineStr">
        <is>
          <t>Cardiff 045</t>
        </is>
      </c>
      <c r="D7696" s="417" t="inlineStr">
        <is>
          <t>W06000015</t>
        </is>
      </c>
      <c r="E7696" s="417" t="inlineStr">
        <is>
          <t>Cardiff</t>
        </is>
      </c>
      <c r="F7696" s="417" t="inlineStr">
        <is>
          <t>Wales</t>
        </is>
      </c>
      <c r="G7696" s="380" t="inlineStr">
        <is>
          <t>RT Urban Big</t>
        </is>
      </c>
      <c r="H7696" s="413" t="inlineStr">
        <is>
          <t>Other Urban</t>
        </is>
      </c>
    </row>
    <row r="7697" ht="15.75" customFormat="1" customHeight="1" s="41">
      <c r="B7697" s="416" t="inlineStr">
        <is>
          <t>W02000412</t>
        </is>
      </c>
      <c r="C7697" s="417" t="inlineStr">
        <is>
          <t>Cardiff 046</t>
        </is>
      </c>
      <c r="D7697" s="417" t="inlineStr">
        <is>
          <t>W06000015</t>
        </is>
      </c>
      <c r="E7697" s="417" t="inlineStr">
        <is>
          <t>Cardiff</t>
        </is>
      </c>
      <c r="F7697" s="417" t="inlineStr">
        <is>
          <t>Wales</t>
        </is>
      </c>
      <c r="G7697" s="380" t="inlineStr">
        <is>
          <t>RT Urban Big</t>
        </is>
      </c>
      <c r="H7697" s="413" t="inlineStr">
        <is>
          <t>Other Urban</t>
        </is>
      </c>
    </row>
    <row r="7698" ht="15.75" customFormat="1" customHeight="1" s="41">
      <c r="B7698" s="416" t="inlineStr">
        <is>
          <t>W02000414</t>
        </is>
      </c>
      <c r="C7698" s="417" t="inlineStr">
        <is>
          <t>Powys 020</t>
        </is>
      </c>
      <c r="D7698" s="417" t="inlineStr">
        <is>
          <t>W06000023</t>
        </is>
      </c>
      <c r="E7698" s="417" t="inlineStr">
        <is>
          <t>Powys</t>
        </is>
      </c>
      <c r="F7698" s="417" t="inlineStr">
        <is>
          <t>Wales</t>
        </is>
      </c>
      <c r="G7698" s="380" t="inlineStr">
        <is>
          <t>RT Rural</t>
        </is>
      </c>
      <c r="H7698" s="413" t="inlineStr">
        <is>
          <t>Rural</t>
        </is>
      </c>
    </row>
    <row r="7699" ht="15.75" customFormat="1" customHeight="1" s="41">
      <c r="B7699" s="416" t="inlineStr">
        <is>
          <t>W02000415</t>
        </is>
      </c>
      <c r="C7699" s="417" t="inlineStr">
        <is>
          <t>Merthyr Tydfil 008</t>
        </is>
      </c>
      <c r="D7699" s="417" t="inlineStr">
        <is>
          <t>W06000024</t>
        </is>
      </c>
      <c r="E7699" s="417" t="inlineStr">
        <is>
          <t>Merthyr Tydfil</t>
        </is>
      </c>
      <c r="F7699" s="417" t="inlineStr">
        <is>
          <t>Wales</t>
        </is>
      </c>
      <c r="G7699" s="380" t="inlineStr">
        <is>
          <t>RT Rural</t>
        </is>
      </c>
      <c r="H7699" s="413" t="inlineStr">
        <is>
          <t>Rural</t>
        </is>
      </c>
    </row>
    <row r="7700" ht="15.75" customFormat="1" customHeight="1" s="41">
      <c r="B7700" s="416" t="inlineStr">
        <is>
          <t>W02000416</t>
        </is>
      </c>
      <c r="C7700" s="417" t="inlineStr">
        <is>
          <t>Powys 021</t>
        </is>
      </c>
      <c r="D7700" s="417" t="inlineStr">
        <is>
          <t>W06000023</t>
        </is>
      </c>
      <c r="E7700" s="417" t="inlineStr">
        <is>
          <t>Powys</t>
        </is>
      </c>
      <c r="F7700" s="417" t="inlineStr">
        <is>
          <t>Wales</t>
        </is>
      </c>
      <c r="G7700" s="380" t="inlineStr">
        <is>
          <t>RT Rural</t>
        </is>
      </c>
      <c r="H7700" s="413" t="inlineStr">
        <is>
          <t>Rural</t>
        </is>
      </c>
    </row>
    <row r="7701" ht="15.75" customFormat="1" customHeight="1" s="41">
      <c r="B7701" s="416" t="inlineStr">
        <is>
          <t>W02000417</t>
        </is>
      </c>
      <c r="C7701" s="417" t="inlineStr">
        <is>
          <t>Neath Port Talbot 020</t>
        </is>
      </c>
      <c r="D7701" s="417" t="inlineStr">
        <is>
          <t>W06000012</t>
        </is>
      </c>
      <c r="E7701" s="417" t="inlineStr">
        <is>
          <t>Neath Port Talbot</t>
        </is>
      </c>
      <c r="F7701" s="417" t="inlineStr">
        <is>
          <t>Wales</t>
        </is>
      </c>
      <c r="G7701" s="380" t="inlineStr">
        <is>
          <t>RT Rural</t>
        </is>
      </c>
      <c r="H7701" s="413" t="inlineStr">
        <is>
          <t>Rural</t>
        </is>
      </c>
    </row>
    <row r="7702" ht="15.75" customFormat="1" customHeight="1" s="41">
      <c r="B7702" s="416" t="inlineStr">
        <is>
          <t>W02000418</t>
        </is>
      </c>
      <c r="C7702" s="417" t="inlineStr">
        <is>
          <t>Carmarthenshire 027</t>
        </is>
      </c>
      <c r="D7702" s="417" t="inlineStr">
        <is>
          <t>W06000010</t>
        </is>
      </c>
      <c r="E7702" s="417" t="inlineStr">
        <is>
          <t>Carmarthenshire</t>
        </is>
      </c>
      <c r="F7702" s="417" t="inlineStr">
        <is>
          <t>Wales</t>
        </is>
      </c>
      <c r="G7702" s="380" t="inlineStr">
        <is>
          <t>RT Rural</t>
        </is>
      </c>
      <c r="H7702" s="413" t="inlineStr">
        <is>
          <t>Rural</t>
        </is>
      </c>
    </row>
    <row r="7703" ht="15.75" customFormat="1" customHeight="1" s="41">
      <c r="B7703" s="416" t="inlineStr">
        <is>
          <t>W02000419</t>
        </is>
      </c>
      <c r="C7703" s="417" t="inlineStr">
        <is>
          <t>Denbighshire 017</t>
        </is>
      </c>
      <c r="D7703" s="417" t="inlineStr">
        <is>
          <t>W06000004</t>
        </is>
      </c>
      <c r="E7703" s="417" t="inlineStr">
        <is>
          <t>Denbighshire</t>
        </is>
      </c>
      <c r="F7703" s="417" t="inlineStr">
        <is>
          <t>Wales</t>
        </is>
      </c>
      <c r="G7703" s="380" t="inlineStr">
        <is>
          <t>RT Urban Medium</t>
        </is>
      </c>
      <c r="H7703" s="413" t="inlineStr">
        <is>
          <t>Other Urban</t>
        </is>
      </c>
    </row>
    <row r="7704" ht="15.75" customFormat="1" customHeight="1" s="41">
      <c r="B7704" s="416" t="inlineStr">
        <is>
          <t>W02000420</t>
        </is>
      </c>
      <c r="C7704" s="417" t="inlineStr">
        <is>
          <t>Wrexham 020</t>
        </is>
      </c>
      <c r="D7704" s="417" t="inlineStr">
        <is>
          <t>W06000006</t>
        </is>
      </c>
      <c r="E7704" s="417" t="inlineStr">
        <is>
          <t>Wrexham</t>
        </is>
      </c>
      <c r="F7704" s="417" t="inlineStr">
        <is>
          <t>Wales</t>
        </is>
      </c>
      <c r="G7704" s="380" t="inlineStr">
        <is>
          <t>RT Rural</t>
        </is>
      </c>
      <c r="H7704" s="413" t="inlineStr">
        <is>
          <t>Rural</t>
        </is>
      </c>
    </row>
    <row r="7705" ht="15.75" customFormat="1" customHeight="1" s="41">
      <c r="B7705" s="416" t="inlineStr">
        <is>
          <t>W02000421</t>
        </is>
      </c>
      <c r="C7705" s="417" t="inlineStr">
        <is>
          <t>Ceredigion 011</t>
        </is>
      </c>
      <c r="D7705" s="417" t="inlineStr">
        <is>
          <t>W06000008</t>
        </is>
      </c>
      <c r="E7705" s="417" t="inlineStr">
        <is>
          <t>Ceredigion</t>
        </is>
      </c>
      <c r="F7705" s="417" t="inlineStr">
        <is>
          <t>Wales</t>
        </is>
      </c>
      <c r="G7705" s="380" t="inlineStr">
        <is>
          <t>RT Rural</t>
        </is>
      </c>
      <c r="H7705" s="413" t="inlineStr">
        <is>
          <t>Rural</t>
        </is>
      </c>
    </row>
    <row r="7706" ht="15.75" customFormat="1" customHeight="1" s="41">
      <c r="B7706" s="416" t="inlineStr">
        <is>
          <t>W02000422</t>
        </is>
      </c>
      <c r="C7706" s="417" t="inlineStr">
        <is>
          <t>Cardiff 048</t>
        </is>
      </c>
      <c r="D7706" s="417" t="inlineStr">
        <is>
          <t>W06000015</t>
        </is>
      </c>
      <c r="E7706" s="417" t="inlineStr">
        <is>
          <t>Cardiff</t>
        </is>
      </c>
      <c r="F7706" s="417" t="inlineStr">
        <is>
          <t>Wales</t>
        </is>
      </c>
      <c r="G7706" s="380" t="inlineStr">
        <is>
          <t>RT Urban Big</t>
        </is>
      </c>
      <c r="H7706" s="413" t="inlineStr">
        <is>
          <t>Other Urban</t>
        </is>
      </c>
    </row>
    <row r="7707" ht="16.5" customFormat="1" customHeight="1" s="41" thickBot="1">
      <c r="B7707" s="418" t="inlineStr">
        <is>
          <t>W02000423</t>
        </is>
      </c>
      <c r="C7707" s="419" t="inlineStr">
        <is>
          <t>Cardiff 049</t>
        </is>
      </c>
      <c r="D7707" s="419" t="inlineStr">
        <is>
          <t>W06000015</t>
        </is>
      </c>
      <c r="E7707" s="419" t="inlineStr">
        <is>
          <t>Cardiff</t>
        </is>
      </c>
      <c r="F7707" s="419" t="inlineStr">
        <is>
          <t>Wales</t>
        </is>
      </c>
      <c r="G7707" s="420" t="inlineStr">
        <is>
          <t>RT Urban Big</t>
        </is>
      </c>
      <c r="H7707" s="421" t="inlineStr">
        <is>
          <t>Other Urban</t>
        </is>
      </c>
    </row>
    <row r="7708" customFormat="1" s="41"/>
  </sheetData>
  <mergeCells count="2">
    <mergeCell ref="B6:H6"/>
    <mergeCell ref="B3:H3"/>
  </mergeCells>
  <pageMargins left="0.7" right="0.7" top="0.75" bottom="0.75" header="0.3" footer="0.3"/>
  <pageSetup orientation="portrait" paperSize="9"/>
  <tableParts count="1">
    <tablePart r:id="rId1"/>
  </tableParts>
</worksheet>
</file>

<file path=xl/worksheets/sheet4.xml><?xml version="1.0" encoding="utf-8"?>
<worksheet xmlns="http://schemas.openxmlformats.org/spreadsheetml/2006/main">
  <sheetPr codeName="shtIn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Inputs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5.xml><?xml version="1.0" encoding="utf-8"?>
<worksheet xmlns:r="http://schemas.openxmlformats.org/officeDocument/2006/relationships" xmlns="http://schemas.openxmlformats.org/spreadsheetml/2006/main">
  <sheetPr codeName="Sheet3">
    <tabColor theme="9"/>
    <outlinePr summaryBelow="1" summaryRight="1"/>
    <pageSetUpPr/>
  </sheetPr>
  <dimension ref="A2:BQ118"/>
  <sheetViews>
    <sheetView showGridLines="0" topLeftCell="A19" zoomScale="85" zoomScaleNormal="85" workbookViewId="0">
      <selection activeCell="F47" sqref="F47"/>
    </sheetView>
  </sheetViews>
  <sheetFormatPr baseColWidth="8" defaultColWidth="0" defaultRowHeight="15" zeroHeight="1"/>
  <cols>
    <col width="2.5546875" customWidth="1" min="1" max="1"/>
    <col width="3.109375" customWidth="1" style="41" min="2" max="2"/>
    <col width="3.77734375" customWidth="1" style="41" min="3" max="3"/>
    <col width="48.109375" customWidth="1" style="146" min="4" max="4"/>
    <col width="4" customWidth="1" style="146" min="5" max="5"/>
    <col width="28.77734375" customWidth="1" style="208" min="6" max="6"/>
    <col width="8.77734375" customWidth="1" style="41" min="7" max="7"/>
    <col width="55.21875" customWidth="1" style="305" min="8" max="8"/>
    <col width="8.77734375" customWidth="1" style="41" min="9" max="12"/>
    <col width="10.77734375" customWidth="1" style="41" min="13" max="14"/>
    <col width="8.77734375" customWidth="1" style="41" min="15" max="15"/>
    <col hidden="1" width="8.77734375" customWidth="1" style="41" min="16" max="16"/>
    <col hidden="1" width="10.77734375" customWidth="1" style="41" min="17" max="69"/>
    <col width="4.109375" customWidth="1" min="16384" max="16384"/>
  </cols>
  <sheetData>
    <row r="2" ht="20.25" customFormat="1" customHeight="1" s="408">
      <c r="B2" s="407" t="inlineStr">
        <is>
          <t>Active Mode Appraisal Toolkit User Interface Intervention</t>
        </is>
      </c>
      <c r="D2" s="409" t="n"/>
      <c r="E2" s="409" t="n"/>
      <c r="F2" s="410" t="n"/>
      <c r="H2" s="411" t="n"/>
    </row>
    <row r="3">
      <c r="A3" s="41" t="n"/>
    </row>
    <row r="4" ht="20.25" customHeight="1">
      <c r="A4" s="41" t="n"/>
      <c r="B4" s="257" t="inlineStr">
        <is>
          <t>Intervention-specific information</t>
        </is>
      </c>
      <c r="I4" s="105" t="inlineStr">
        <is>
          <t>Key</t>
        </is>
      </c>
    </row>
    <row r="5" ht="16.5" customHeight="1" thickBot="1">
      <c r="A5" s="41" t="n"/>
      <c r="B5" s="117" t="inlineStr">
        <is>
          <t>User input required for all interventions</t>
        </is>
      </c>
      <c r="I5" s="105" t="n"/>
    </row>
    <row r="6" ht="16.5" customHeight="1" thickBot="1">
      <c r="A6" s="41" t="n"/>
      <c r="D6" s="146" t="inlineStr">
        <is>
          <t>Intervention name</t>
        </is>
      </c>
      <c r="F6" s="310" t="inlineStr">
        <is>
          <t>Barton Greenway</t>
        </is>
      </c>
      <c r="I6" s="310" t="n"/>
      <c r="J6" s="105" t="inlineStr">
        <is>
          <t>User input required for all interventions</t>
        </is>
      </c>
    </row>
    <row r="7" ht="16.5" customHeight="1" thickBot="1">
      <c r="A7" s="41" t="n"/>
      <c r="D7" s="146" t="inlineStr">
        <is>
          <t>Intervention promoter</t>
        </is>
      </c>
      <c r="F7" s="306" t="inlineStr">
        <is>
          <t>GCP</t>
        </is>
      </c>
      <c r="I7" s="382" t="n"/>
      <c r="J7" s="105" t="inlineStr">
        <is>
          <t>User input required for all cycling interventions</t>
        </is>
      </c>
    </row>
    <row r="8" ht="16.5" customHeight="1" thickBot="1">
      <c r="A8" s="41" t="n"/>
      <c r="I8" s="534" t="n"/>
      <c r="J8" s="105" t="inlineStr">
        <is>
          <t>User input required for all walking interventions</t>
        </is>
      </c>
    </row>
    <row r="9" ht="16.5" customHeight="1" thickBot="1">
      <c r="A9" s="41" t="n"/>
      <c r="I9" s="395" t="n"/>
      <c r="J9" s="105" t="inlineStr">
        <is>
          <t>Default assumptions (can be revised with supporting justification)</t>
        </is>
      </c>
    </row>
    <row r="10" ht="15.75" customHeight="1">
      <c r="A10" s="41" t="n"/>
      <c r="I10" s="105" t="n"/>
      <c r="J10" s="105" t="n"/>
    </row>
    <row r="11">
      <c r="A11" s="41" t="n"/>
      <c r="B11" s="41" t="inlineStr">
        <is>
          <t>Please fill in the 'Intervenion details' to obtain a benefit cost ratio for an intervention. If local evidence is avaliable, users may revise the default assumptions below but must also provide additional sources or supporting evidence to justify any changes (column H).</t>
        </is>
      </c>
    </row>
    <row r="12">
      <c r="A12" s="41" t="n"/>
      <c r="B12" s="41" t="inlineStr">
        <is>
          <t>A worked example is provided in the accompanying AMAT User Guidance document to provide the user with a step-by-step guide to completing an assessment using AMAT</t>
        </is>
      </c>
    </row>
    <row r="13">
      <c r="A13" s="41" t="n"/>
    </row>
    <row r="14" ht="15.75" customHeight="1">
      <c r="A14" s="41" t="n"/>
      <c r="K14" s="105" t="n"/>
    </row>
    <row r="15" ht="15.75" customHeight="1">
      <c r="A15" s="41" t="n"/>
      <c r="B15" s="105" t="inlineStr">
        <is>
          <t>Intervention details</t>
        </is>
      </c>
      <c r="N15" s="105" t="n"/>
    </row>
    <row r="16" ht="15.75" customHeight="1">
      <c r="A16" s="41" t="n"/>
      <c r="B16" s="105" t="n"/>
      <c r="D16" s="146" t="inlineStr">
        <is>
          <t>Appraisal year</t>
        </is>
      </c>
      <c r="F16" s="554" t="n">
        <v>2022</v>
      </c>
      <c r="H16" s="305" t="inlineStr">
        <is>
          <t>Current year</t>
        </is>
      </c>
      <c r="N16" s="105" t="n"/>
    </row>
    <row r="17">
      <c r="A17" s="41" t="n"/>
      <c r="D17" s="146" t="inlineStr">
        <is>
          <t>Intervention opening year</t>
        </is>
      </c>
      <c r="F17" s="554" t="n">
        <v>2026</v>
      </c>
    </row>
    <row r="18">
      <c r="A18" s="41" t="n"/>
      <c r="D18" s="146" t="inlineStr">
        <is>
          <t>Last year of funding</t>
        </is>
      </c>
      <c r="F18" s="554" t="n">
        <v>2026</v>
      </c>
    </row>
    <row r="19">
      <c r="A19" s="41" t="n"/>
      <c r="D19" s="146" t="inlineStr">
        <is>
          <t>Appraisal period</t>
        </is>
      </c>
      <c r="E19" s="315" t="n"/>
      <c r="F19" s="554" t="n">
        <v>20</v>
      </c>
      <c r="G19" s="41" t="inlineStr">
        <is>
          <t>years</t>
        </is>
      </c>
      <c r="H19" s="308" t="inlineStr">
        <is>
          <t xml:space="preserve">The appraisal period should correspond to the expected asset life. This should not exceed 60 years. </t>
        </is>
      </c>
    </row>
    <row r="20">
      <c r="A20" s="41" t="n"/>
      <c r="D20" s="146" t="inlineStr">
        <is>
          <t>Local area type</t>
        </is>
      </c>
      <c r="F20" s="555" t="inlineStr">
        <is>
          <t>Other Urban</t>
        </is>
      </c>
      <c r="H20" s="308" t="inlineStr">
        <is>
          <t>For applying Marginal External Costs used in mode shift calculations. Choices: London, Inner and Outer Conurbations, Other Urban, Rural, National Average</t>
        </is>
      </c>
    </row>
    <row r="21" ht="15.75" customFormat="1" customHeight="1" s="406" thickBot="1">
      <c r="A21" s="402" t="n"/>
      <c r="B21" s="402" t="n"/>
      <c r="C21" s="402" t="n"/>
      <c r="D21" s="403" t="n"/>
      <c r="E21" s="403" t="n"/>
      <c r="F21" s="404" t="n"/>
      <c r="G21" s="402" t="n"/>
      <c r="H21" s="405" t="n"/>
      <c r="I21" s="402" t="n"/>
      <c r="J21" s="402" t="n"/>
      <c r="K21" s="402" t="n"/>
      <c r="L21" s="402" t="n"/>
      <c r="M21" s="402" t="n"/>
      <c r="N21" s="402" t="n"/>
      <c r="O21" s="402" t="n"/>
      <c r="P21" s="402" t="n"/>
      <c r="Q21" s="402" t="n"/>
      <c r="R21" s="402" t="n"/>
      <c r="S21" s="402" t="n"/>
      <c r="T21" s="402" t="n"/>
      <c r="U21" s="402" t="n"/>
      <c r="V21" s="402" t="n"/>
      <c r="W21" s="402" t="n"/>
      <c r="X21" s="402" t="n"/>
      <c r="Y21" s="402" t="n"/>
      <c r="Z21" s="402" t="n"/>
      <c r="AA21" s="402" t="n"/>
      <c r="AB21" s="402" t="n"/>
      <c r="AC21" s="402" t="n"/>
      <c r="AD21" s="402" t="n"/>
      <c r="AE21" s="402" t="n"/>
      <c r="AF21" s="402" t="n"/>
      <c r="AG21" s="402" t="n"/>
      <c r="AH21" s="402" t="n"/>
      <c r="AI21" s="402" t="n"/>
      <c r="AJ21" s="402" t="n"/>
      <c r="AK21" s="402" t="n"/>
      <c r="AL21" s="402" t="n"/>
      <c r="AM21" s="402" t="n"/>
      <c r="AN21" s="402" t="n"/>
      <c r="AO21" s="402" t="n"/>
      <c r="AP21" s="402" t="n"/>
      <c r="AQ21" s="402" t="n"/>
      <c r="AR21" s="402" t="n"/>
      <c r="AS21" s="402" t="n"/>
      <c r="AT21" s="402" t="n"/>
      <c r="AU21" s="402" t="n"/>
      <c r="AV21" s="402" t="n"/>
      <c r="AW21" s="402" t="n"/>
      <c r="AX21" s="402" t="n"/>
      <c r="AY21" s="402" t="n"/>
      <c r="AZ21" s="402" t="n"/>
      <c r="BA21" s="402" t="n"/>
      <c r="BB21" s="402" t="n"/>
      <c r="BC21" s="402" t="n"/>
      <c r="BD21" s="402" t="n"/>
      <c r="BE21" s="402" t="n"/>
      <c r="BF21" s="402" t="n"/>
      <c r="BG21" s="402" t="n"/>
      <c r="BH21" s="402" t="n"/>
      <c r="BI21" s="402" t="n"/>
      <c r="BJ21" s="402" t="n"/>
      <c r="BK21" s="402" t="n"/>
      <c r="BL21" s="402" t="n"/>
      <c r="BM21" s="402" t="n"/>
      <c r="BN21" s="402" t="n"/>
      <c r="BO21" s="402" t="n"/>
      <c r="BP21" s="402" t="n"/>
      <c r="BQ21" s="402" t="n"/>
    </row>
    <row r="22">
      <c r="A22" s="41" t="n"/>
      <c r="F22" s="307" t="n"/>
    </row>
    <row r="23" ht="15.75" customHeight="1">
      <c r="A23" s="41" t="n"/>
      <c r="B23" s="105" t="inlineStr">
        <is>
          <t>Mode information</t>
        </is>
      </c>
      <c r="F23" s="307" t="n"/>
    </row>
    <row r="24" ht="15.75" customHeight="1">
      <c r="A24" s="41" t="n"/>
      <c r="B24" s="105" t="n"/>
      <c r="C24" s="41" t="inlineStr">
        <is>
          <t xml:space="preserve">Please fill out the cycling and walking sections where relevant. If a intervention does not directly affect the number of users of a specific mode, the relevant section should be left blank. </t>
        </is>
      </c>
      <c r="F24" s="307" t="n"/>
    </row>
    <row r="25" ht="15.75" customHeight="1">
      <c r="A25" s="41" t="n"/>
      <c r="B25" s="105" t="n"/>
      <c r="C25" s="308" t="inlineStr">
        <is>
          <t>Ideally, forecast trip numbers should be based on counts representing an average weekday in spring or autumn to avoid seasonal bias. Both automatic and manual counts can be used.</t>
        </is>
      </c>
      <c r="F25" s="307" t="n"/>
    </row>
    <row r="26" ht="15.75" customHeight="1">
      <c r="A26" s="41" t="n"/>
      <c r="B26" s="105" t="n"/>
      <c r="C26" s="308" t="inlineStr">
        <is>
          <t>The number of trips currently (without the intervention in place) and expected (with the intervention in place).</t>
        </is>
      </c>
      <c r="F26" s="307" t="n"/>
    </row>
    <row r="27" ht="15.75" customHeight="1">
      <c r="A27" s="41" t="n"/>
      <c r="B27" s="105" t="n"/>
      <c r="C27" s="308" t="inlineStr">
        <is>
          <t>These sections require projections of the number of users in a 'Do-something' scenario (with the intervention in place) can be based on data from evaluations of historical interventions, case studies, or surveys.</t>
        </is>
      </c>
      <c r="F27" s="307" t="n"/>
    </row>
    <row r="28" ht="15.75" customHeight="1">
      <c r="A28" s="41" t="n"/>
      <c r="B28" s="105" t="n"/>
      <c r="C28" s="308" t="inlineStr">
        <is>
          <t>If the user does not have current or proposed numbers, please refer to the AMAT User Guide on potential sources of data to inform your assessment.</t>
        </is>
      </c>
      <c r="F28" s="307" t="n"/>
    </row>
    <row r="29" ht="16.5" customHeight="1" thickBot="1">
      <c r="A29" s="41" t="n"/>
      <c r="B29" s="105" t="n"/>
      <c r="C29" s="308" t="inlineStr">
        <is>
          <t xml:space="preserve">For behaviour change schemes: 'How much of an average...trip will use the intervention?' should be set to zero and there should be no change in the Current and Proposed infrastructure. </t>
        </is>
      </c>
      <c r="F29" s="307" t="n"/>
    </row>
    <row r="30">
      <c r="A30" s="41" t="n"/>
      <c r="F30" s="307" t="n"/>
    </row>
    <row r="31" ht="15.75" customHeight="1">
      <c r="A31" s="41" t="n"/>
      <c r="C31" s="105" t="inlineStr">
        <is>
          <t>Cycling</t>
        </is>
      </c>
      <c r="H31" s="309" t="inlineStr">
        <is>
          <t>Evidence/Source</t>
        </is>
      </c>
    </row>
    <row r="32" ht="16.5" customHeight="1" thickBot="1">
      <c r="A32" s="41" t="n"/>
      <c r="C32" s="105" t="inlineStr">
        <is>
          <t>User input required for all cycling interventions</t>
        </is>
      </c>
      <c r="H32" s="309" t="n"/>
    </row>
    <row r="33">
      <c r="A33" s="41" t="n"/>
      <c r="D33" s="146" t="inlineStr">
        <is>
          <t>Number of trips without the proposed intervention</t>
        </is>
      </c>
      <c r="F33" s="382" t="n">
        <v>450</v>
      </c>
      <c r="G33" s="41" t="inlineStr">
        <is>
          <t>per day</t>
        </is>
      </c>
      <c r="H33" s="311" t="inlineStr">
        <is>
          <t>CCRM01</t>
        </is>
      </c>
    </row>
    <row r="34">
      <c r="A34" s="41" t="n"/>
      <c r="D34" s="146" t="inlineStr">
        <is>
          <t>Number of trips with the proposed intervention</t>
        </is>
      </c>
      <c r="F34" s="383">
        <f>ROUND(F33*1.2,0)</f>
        <v/>
      </c>
      <c r="G34" s="41" t="inlineStr">
        <is>
          <t>per day</t>
        </is>
      </c>
      <c r="H34" s="311" t="inlineStr">
        <is>
          <t>25% uplift</t>
        </is>
      </c>
    </row>
    <row r="35" ht="30.75" customHeight="1" thickBot="1">
      <c r="A35" s="41" t="n"/>
      <c r="D35" s="146" t="inlineStr">
        <is>
          <t>How much of an average cycling trip will use the intervention?</t>
        </is>
      </c>
      <c r="F35" s="384">
        <f>(0.2/5.14)*100%</f>
        <v/>
      </c>
      <c r="G35" s="41" t="inlineStr">
        <is>
          <t>%</t>
        </is>
      </c>
      <c r="H35" s="311" t="inlineStr">
        <is>
          <t>maximum 100% (Section length 0.2  / 5.14 - Average length of cycling trip)</t>
        </is>
      </c>
    </row>
    <row r="36" ht="15.75" customHeight="1" thickBot="1">
      <c r="A36" s="41" t="n"/>
    </row>
    <row r="37">
      <c r="A37" s="41" t="n"/>
      <c r="D37" s="146" t="inlineStr">
        <is>
          <t>Current cycling infrastructure for this route</t>
        </is>
      </c>
      <c r="F37" s="385" t="inlineStr">
        <is>
          <t>No provision</t>
        </is>
      </c>
      <c r="H37" s="311" t="n"/>
    </row>
    <row r="38" ht="15.75" customHeight="1" thickBot="1">
      <c r="A38" s="41" t="n"/>
      <c r="D38" s="146" t="inlineStr">
        <is>
          <t>Proposed new cycling infrastructure for this route</t>
        </is>
      </c>
      <c r="F38" s="386" t="inlineStr">
        <is>
          <t>Off-road segregated cycle track</t>
        </is>
      </c>
      <c r="H38" s="311" t="n"/>
    </row>
    <row r="39" ht="15.75" customHeight="1" thickBot="1">
      <c r="A39" s="41" t="n"/>
      <c r="F39" s="245" t="n"/>
    </row>
    <row r="40">
      <c r="A40" s="41" t="n"/>
      <c r="D40" s="146" t="inlineStr">
        <is>
          <t>Are any additional shower facilities being added?</t>
        </is>
      </c>
      <c r="F40" s="385" t="inlineStr">
        <is>
          <t>No</t>
        </is>
      </c>
      <c r="H40" s="311" t="n"/>
    </row>
    <row r="41" ht="15.75" customHeight="1" thickBot="1">
      <c r="A41" s="41" t="n"/>
      <c r="D41" s="146" t="inlineStr">
        <is>
          <t>Are any additional secure storage facilities being added?</t>
        </is>
      </c>
      <c r="F41" s="386" t="inlineStr">
        <is>
          <t>No</t>
        </is>
      </c>
      <c r="H41" s="311" t="n"/>
    </row>
    <row r="42" ht="15.75" customHeight="1" thickBot="1">
      <c r="A42" s="41" t="n"/>
    </row>
    <row r="43" customFormat="1" s="401">
      <c r="A43" s="397" t="n"/>
      <c r="B43" s="397" t="n"/>
      <c r="C43" s="397" t="n"/>
      <c r="D43" s="398" t="n"/>
      <c r="E43" s="398" t="n"/>
      <c r="F43" s="399" t="n"/>
      <c r="G43" s="397" t="n"/>
      <c r="H43" s="400" t="n"/>
      <c r="I43" s="397" t="n"/>
      <c r="J43" s="397" t="n"/>
      <c r="K43" s="397" t="n"/>
      <c r="L43" s="397" t="n"/>
      <c r="M43" s="397" t="n"/>
      <c r="N43" s="397" t="n"/>
      <c r="O43" s="397" t="n"/>
      <c r="P43" s="397" t="n"/>
      <c r="Q43" s="397" t="n"/>
      <c r="R43" s="397" t="n"/>
      <c r="S43" s="397" t="n"/>
      <c r="T43" s="397" t="n"/>
      <c r="U43" s="397" t="n"/>
      <c r="V43" s="397" t="n"/>
      <c r="W43" s="397" t="n"/>
      <c r="X43" s="397" t="n"/>
      <c r="Y43" s="397" t="n"/>
      <c r="Z43" s="397" t="n"/>
      <c r="AA43" s="397" t="n"/>
      <c r="AB43" s="397" t="n"/>
      <c r="AC43" s="397" t="n"/>
      <c r="AD43" s="397" t="n"/>
      <c r="AE43" s="397" t="n"/>
      <c r="AF43" s="397" t="n"/>
      <c r="AG43" s="397" t="n"/>
      <c r="AH43" s="397" t="n"/>
      <c r="AI43" s="397" t="n"/>
      <c r="AJ43" s="397" t="n"/>
      <c r="AK43" s="397" t="n"/>
      <c r="AL43" s="397" t="n"/>
      <c r="AM43" s="397" t="n"/>
      <c r="AN43" s="397" t="n"/>
      <c r="AO43" s="397" t="n"/>
      <c r="AP43" s="397" t="n"/>
      <c r="AQ43" s="397" t="n"/>
      <c r="AR43" s="397" t="n"/>
      <c r="AS43" s="397" t="n"/>
      <c r="AT43" s="397" t="n"/>
      <c r="AU43" s="397" t="n"/>
      <c r="AV43" s="397" t="n"/>
      <c r="AW43" s="397" t="n"/>
      <c r="AX43" s="397" t="n"/>
      <c r="AY43" s="397" t="n"/>
      <c r="AZ43" s="397" t="n"/>
      <c r="BA43" s="397" t="n"/>
      <c r="BB43" s="397" t="n"/>
      <c r="BC43" s="397" t="n"/>
      <c r="BD43" s="397" t="n"/>
      <c r="BE43" s="397" t="n"/>
      <c r="BF43" s="397" t="n"/>
      <c r="BG43" s="397" t="n"/>
      <c r="BH43" s="397" t="n"/>
      <c r="BI43" s="397" t="n"/>
      <c r="BJ43" s="397" t="n"/>
      <c r="BK43" s="397" t="n"/>
      <c r="BL43" s="397" t="n"/>
      <c r="BM43" s="397" t="n"/>
      <c r="BN43" s="397" t="n"/>
      <c r="BO43" s="397" t="n"/>
      <c r="BP43" s="397" t="n"/>
      <c r="BQ43" s="397" t="n"/>
    </row>
    <row r="44" ht="15.75" customHeight="1">
      <c r="A44" s="41" t="n"/>
      <c r="C44" s="105" t="inlineStr">
        <is>
          <t>Walking</t>
        </is>
      </c>
    </row>
    <row r="45" ht="16.5" customHeight="1" thickBot="1">
      <c r="A45" s="41" t="n"/>
      <c r="C45" s="105" t="inlineStr">
        <is>
          <t>User input required for all walking interventions</t>
        </is>
      </c>
    </row>
    <row r="46">
      <c r="A46" s="41" t="n"/>
      <c r="D46" s="146" t="inlineStr">
        <is>
          <t>Number of trips without the proposed intervention</t>
        </is>
      </c>
      <c r="F46" s="535" t="n">
        <v>19</v>
      </c>
      <c r="G46" s="41" t="inlineStr">
        <is>
          <t>per day</t>
        </is>
      </c>
      <c r="H46" s="311" t="n"/>
    </row>
    <row r="47">
      <c r="A47" s="41" t="n"/>
      <c r="D47" s="146" t="inlineStr">
        <is>
          <t>Number of trips with the proposed intervention</t>
        </is>
      </c>
      <c r="F47" s="536">
        <f>ROUND(F46*1,0)</f>
        <v/>
      </c>
      <c r="G47" s="41" t="inlineStr">
        <is>
          <t>per day</t>
        </is>
      </c>
      <c r="H47" s="311" t="n"/>
    </row>
    <row r="48" ht="15.75" customHeight="1" thickBot="1">
      <c r="A48" s="41" t="n"/>
      <c r="D48" s="146" t="inlineStr">
        <is>
          <t>How much of an average walking trip will use the intervention?</t>
        </is>
      </c>
      <c r="F48" s="537">
        <f>0.2/1.1*100%</f>
        <v/>
      </c>
      <c r="G48" s="41" t="inlineStr">
        <is>
          <t xml:space="preserve">% </t>
        </is>
      </c>
      <c r="H48" s="311" t="inlineStr">
        <is>
          <t>maximum 100% (Section length / 1.1 - Average length of walking trip)</t>
        </is>
      </c>
    </row>
    <row r="49" ht="15.75" customHeight="1">
      <c r="A49" s="41" t="n"/>
      <c r="B49" s="312" t="n"/>
      <c r="G49" s="108" t="n"/>
      <c r="I49" s="108" t="n"/>
      <c r="J49" s="312" t="n"/>
      <c r="K49" s="108" t="n"/>
      <c r="L49" s="108" t="n"/>
      <c r="O49" s="108" t="n"/>
      <c r="P49" s="108" t="n"/>
      <c r="Q49" s="312" t="n"/>
      <c r="R49" s="108" t="n"/>
      <c r="S49" s="108" t="n"/>
      <c r="T49" s="108" t="n"/>
      <c r="U49" s="108" t="n"/>
      <c r="V49" s="312" t="n"/>
      <c r="W49" s="108" t="n"/>
      <c r="X49" s="108" t="n"/>
      <c r="Y49" s="312" t="n"/>
      <c r="Z49" s="108" t="n"/>
      <c r="AA49" s="108" t="n"/>
      <c r="AB49" s="108" t="n"/>
      <c r="AC49" s="108" t="n"/>
      <c r="AD49" s="312" t="n"/>
      <c r="AE49" s="108" t="n"/>
      <c r="AF49" s="108" t="n"/>
      <c r="AG49" s="312" t="n"/>
      <c r="AH49" s="108" t="n"/>
      <c r="AI49" s="108" t="n"/>
      <c r="AJ49" s="108" t="n"/>
      <c r="AK49" s="108" t="n"/>
      <c r="AL49" s="312" t="n"/>
      <c r="AM49" s="108" t="n"/>
      <c r="AN49" s="108" t="n"/>
      <c r="AO49" s="312" t="n"/>
      <c r="AP49" s="108" t="n"/>
      <c r="AQ49" s="108" t="n"/>
      <c r="AR49" s="108" t="n"/>
      <c r="AS49" s="108" t="n"/>
      <c r="AT49" s="312" t="n"/>
      <c r="AU49" s="108" t="n"/>
      <c r="AV49" s="108" t="n"/>
      <c r="AW49" s="312" t="n"/>
      <c r="AX49" s="108" t="n"/>
      <c r="AY49" s="108" t="n"/>
      <c r="AZ49" s="108" t="n"/>
      <c r="BA49" s="108" t="n"/>
      <c r="BB49" s="312" t="n"/>
      <c r="BC49" s="108" t="n"/>
      <c r="BD49" s="108" t="n"/>
      <c r="BE49" s="312" t="n"/>
      <c r="BF49" s="108" t="n"/>
      <c r="BG49" s="108" t="n"/>
      <c r="BH49" s="108" t="n"/>
      <c r="BI49" s="108" t="n"/>
      <c r="BJ49" s="312" t="n"/>
      <c r="BK49" s="108" t="n"/>
      <c r="BL49" s="108" t="n"/>
      <c r="BM49" s="312" t="n"/>
      <c r="BN49" s="108" t="n"/>
      <c r="BO49" s="108" t="n"/>
      <c r="BP49" s="108" t="n"/>
      <c r="BQ49" s="108" t="n"/>
    </row>
    <row r="50" ht="16.5" customHeight="1" thickBot="1">
      <c r="A50" s="41" t="n"/>
      <c r="B50" s="250" t="n"/>
      <c r="C50" s="105" t="inlineStr">
        <is>
          <t>Current walking infrastructure for this route</t>
        </is>
      </c>
      <c r="D50" s="313" t="n"/>
      <c r="E50" s="313" t="n"/>
      <c r="F50" s="245" t="n"/>
      <c r="G50" s="108" t="n"/>
      <c r="I50" s="108" t="n"/>
      <c r="J50" s="250" t="n"/>
      <c r="K50" s="108" t="n"/>
      <c r="L50" s="108" t="n"/>
      <c r="O50" s="108" t="n"/>
      <c r="P50" s="108" t="n"/>
      <c r="Q50" s="250" t="n"/>
      <c r="R50" s="108" t="n"/>
      <c r="S50" s="108" t="n"/>
      <c r="T50" s="108" t="n"/>
      <c r="U50" s="108" t="n"/>
      <c r="V50" s="250" t="n"/>
      <c r="W50" s="108" t="n"/>
      <c r="X50" s="108" t="n"/>
      <c r="Y50" s="250" t="n"/>
      <c r="Z50" s="108" t="n"/>
      <c r="AA50" s="108" t="n"/>
      <c r="AB50" s="108" t="n"/>
      <c r="AC50" s="108" t="n"/>
      <c r="AD50" s="250" t="n"/>
      <c r="AE50" s="108" t="n"/>
      <c r="AF50" s="108" t="n"/>
      <c r="AG50" s="250" t="n"/>
      <c r="AH50" s="108" t="n"/>
      <c r="AI50" s="108" t="n"/>
      <c r="AJ50" s="108" t="n"/>
      <c r="AK50" s="108" t="n"/>
      <c r="AL50" s="250" t="n"/>
      <c r="AM50" s="108" t="n"/>
      <c r="AN50" s="108" t="n"/>
      <c r="AO50" s="250" t="n"/>
      <c r="AP50" s="108" t="n"/>
      <c r="AQ50" s="108" t="n"/>
      <c r="AR50" s="108" t="n"/>
      <c r="AS50" s="108" t="n"/>
      <c r="AT50" s="250" t="n"/>
      <c r="AU50" s="108" t="n"/>
      <c r="AV50" s="108" t="n"/>
      <c r="AW50" s="250" t="n"/>
      <c r="AX50" s="108" t="n"/>
      <c r="AY50" s="108" t="n"/>
      <c r="AZ50" s="108" t="n"/>
      <c r="BA50" s="108" t="n"/>
      <c r="BB50" s="250" t="n"/>
      <c r="BC50" s="108" t="n"/>
      <c r="BD50" s="108" t="n"/>
      <c r="BE50" s="250" t="n"/>
      <c r="BF50" s="108" t="n"/>
      <c r="BG50" s="108" t="n"/>
      <c r="BH50" s="108" t="n"/>
      <c r="BI50" s="108" t="n"/>
      <c r="BJ50" s="250" t="n"/>
      <c r="BK50" s="108" t="n"/>
      <c r="BL50" s="108" t="n"/>
      <c r="BM50" s="250" t="n"/>
      <c r="BN50" s="108" t="n"/>
      <c r="BO50" s="108" t="n"/>
      <c r="BP50" s="108" t="n"/>
      <c r="BQ50" s="108" t="n"/>
    </row>
    <row r="51" ht="15.75" customHeight="1" thickBot="1">
      <c r="A51" s="41" t="n"/>
      <c r="B51" s="250" t="n"/>
      <c r="D51" s="146" t="inlineStr">
        <is>
          <t>Street lighting</t>
        </is>
      </c>
      <c r="E51" s="314" t="n"/>
      <c r="F51" s="538" t="inlineStr">
        <is>
          <t>No</t>
        </is>
      </c>
      <c r="G51" s="108" t="n"/>
      <c r="H51" s="311" t="n"/>
      <c r="I51" s="108" t="n"/>
      <c r="J51" s="250" t="n"/>
      <c r="K51" s="108" t="n"/>
      <c r="L51" s="108" t="n"/>
      <c r="O51" s="108" t="n"/>
      <c r="P51" s="108" t="n"/>
      <c r="Q51" s="250" t="n"/>
      <c r="R51" s="108" t="n"/>
      <c r="S51" s="108" t="n"/>
      <c r="T51" s="108" t="n"/>
      <c r="U51" s="108" t="n"/>
      <c r="V51" s="250" t="n"/>
      <c r="W51" s="108" t="n"/>
      <c r="X51" s="108" t="n"/>
      <c r="Y51" s="250" t="n"/>
      <c r="Z51" s="108" t="n"/>
      <c r="AA51" s="108" t="n"/>
      <c r="AB51" s="108" t="n"/>
      <c r="AC51" s="108" t="n"/>
      <c r="AD51" s="250" t="n"/>
      <c r="AE51" s="108" t="n"/>
      <c r="AF51" s="108" t="n"/>
      <c r="AG51" s="250" t="n"/>
      <c r="AH51" s="108" t="n"/>
      <c r="AI51" s="108" t="n"/>
      <c r="AJ51" s="108" t="n"/>
      <c r="AK51" s="108" t="n"/>
      <c r="AL51" s="250" t="n"/>
      <c r="AM51" s="108" t="n"/>
      <c r="AN51" s="108" t="n"/>
      <c r="AO51" s="250" t="n"/>
      <c r="AP51" s="108" t="n"/>
      <c r="AQ51" s="108" t="n"/>
      <c r="AR51" s="108" t="n"/>
      <c r="AS51" s="108" t="n"/>
      <c r="AT51" s="250" t="n"/>
      <c r="AU51" s="108" t="n"/>
      <c r="AV51" s="108" t="n"/>
      <c r="AW51" s="250" t="n"/>
      <c r="AX51" s="108" t="n"/>
      <c r="AY51" s="108" t="n"/>
      <c r="AZ51" s="108" t="n"/>
      <c r="BA51" s="108" t="n"/>
      <c r="BB51" s="250" t="n"/>
      <c r="BC51" s="108" t="n"/>
      <c r="BD51" s="108" t="n"/>
      <c r="BE51" s="250" t="n"/>
      <c r="BF51" s="108" t="n"/>
      <c r="BG51" s="108" t="n"/>
      <c r="BH51" s="108" t="n"/>
      <c r="BI51" s="108" t="n"/>
      <c r="BJ51" s="250" t="n"/>
      <c r="BK51" s="108" t="n"/>
      <c r="BL51" s="108" t="n"/>
      <c r="BM51" s="250" t="n"/>
      <c r="BN51" s="108" t="n"/>
      <c r="BO51" s="108" t="n"/>
      <c r="BP51" s="108" t="n"/>
      <c r="BQ51" s="108" t="n"/>
    </row>
    <row r="52" ht="15.75" customHeight="1" thickBot="1">
      <c r="A52" s="41" t="n"/>
      <c r="B52" s="250" t="n"/>
      <c r="D52" s="146" t="inlineStr">
        <is>
          <t>Kerb level</t>
        </is>
      </c>
      <c r="E52" s="314" t="n"/>
      <c r="F52" s="538" t="inlineStr">
        <is>
          <t>Yes</t>
        </is>
      </c>
      <c r="G52" s="108" t="n"/>
      <c r="H52" s="311" t="n"/>
      <c r="I52" s="108" t="n"/>
      <c r="J52" s="250" t="n"/>
      <c r="K52" s="108" t="n"/>
      <c r="L52" s="108" t="n"/>
      <c r="O52" s="108" t="n"/>
      <c r="P52" s="108" t="n"/>
      <c r="Q52" s="250" t="n"/>
      <c r="R52" s="108" t="n"/>
      <c r="S52" s="108" t="n"/>
      <c r="T52" s="108" t="n"/>
      <c r="U52" s="108" t="n"/>
      <c r="V52" s="250" t="n"/>
      <c r="W52" s="108" t="n"/>
      <c r="X52" s="108" t="n"/>
      <c r="Y52" s="250" t="n"/>
      <c r="Z52" s="108" t="n"/>
      <c r="AA52" s="108" t="n"/>
      <c r="AB52" s="108" t="n"/>
      <c r="AC52" s="108" t="n"/>
      <c r="AD52" s="250" t="n"/>
      <c r="AE52" s="108" t="n"/>
      <c r="AF52" s="108" t="n"/>
      <c r="AG52" s="250" t="n"/>
      <c r="AH52" s="108" t="n"/>
      <c r="AI52" s="108" t="n"/>
      <c r="AJ52" s="108" t="n"/>
      <c r="AK52" s="108" t="n"/>
      <c r="AL52" s="250" t="n"/>
      <c r="AM52" s="108" t="n"/>
      <c r="AN52" s="108" t="n"/>
      <c r="AO52" s="250" t="n"/>
      <c r="AP52" s="108" t="n"/>
      <c r="AQ52" s="108" t="n"/>
      <c r="AR52" s="108" t="n"/>
      <c r="AS52" s="108" t="n"/>
      <c r="AT52" s="250" t="n"/>
      <c r="AU52" s="108" t="n"/>
      <c r="AV52" s="108" t="n"/>
      <c r="AW52" s="250" t="n"/>
      <c r="AX52" s="108" t="n"/>
      <c r="AY52" s="108" t="n"/>
      <c r="AZ52" s="108" t="n"/>
      <c r="BA52" s="108" t="n"/>
      <c r="BB52" s="250" t="n"/>
      <c r="BC52" s="108" t="n"/>
      <c r="BD52" s="108" t="n"/>
      <c r="BE52" s="250" t="n"/>
      <c r="BF52" s="108" t="n"/>
      <c r="BG52" s="108" t="n"/>
      <c r="BH52" s="108" t="n"/>
      <c r="BI52" s="108" t="n"/>
      <c r="BJ52" s="250" t="n"/>
      <c r="BK52" s="108" t="n"/>
      <c r="BL52" s="108" t="n"/>
      <c r="BM52" s="250" t="n"/>
      <c r="BN52" s="108" t="n"/>
      <c r="BO52" s="108" t="n"/>
      <c r="BP52" s="108" t="n"/>
      <c r="BQ52" s="108" t="n"/>
    </row>
    <row r="53" ht="15.75" customHeight="1" thickBot="1">
      <c r="A53" s="41" t="n"/>
      <c r="B53" s="250" t="n"/>
      <c r="D53" s="146" t="inlineStr">
        <is>
          <t>Crowding</t>
        </is>
      </c>
      <c r="E53" s="314" t="n"/>
      <c r="F53" s="538" t="inlineStr">
        <is>
          <t>No</t>
        </is>
      </c>
      <c r="G53" s="108" t="n"/>
      <c r="H53" s="311" t="n"/>
      <c r="I53" s="108" t="n"/>
      <c r="J53" s="250" t="n"/>
      <c r="K53" s="108" t="n"/>
      <c r="L53" s="108" t="n"/>
      <c r="O53" s="108" t="n"/>
      <c r="P53" s="108" t="n"/>
      <c r="Q53" s="250" t="n"/>
      <c r="R53" s="108" t="n"/>
      <c r="S53" s="108" t="n"/>
      <c r="T53" s="108" t="n"/>
      <c r="U53" s="108" t="n"/>
      <c r="V53" s="250" t="n"/>
      <c r="W53" s="108" t="n"/>
      <c r="X53" s="108" t="n"/>
      <c r="Y53" s="250" t="n"/>
      <c r="Z53" s="108" t="n"/>
      <c r="AA53" s="108" t="n"/>
      <c r="AB53" s="108" t="n"/>
      <c r="AC53" s="108" t="n"/>
      <c r="AD53" s="250" t="n"/>
      <c r="AE53" s="108" t="n"/>
      <c r="AF53" s="108" t="n"/>
      <c r="AG53" s="250" t="n"/>
      <c r="AH53" s="108" t="n"/>
      <c r="AI53" s="108" t="n"/>
      <c r="AJ53" s="108" t="n"/>
      <c r="AK53" s="108" t="n"/>
      <c r="AL53" s="250" t="n"/>
      <c r="AM53" s="108" t="n"/>
      <c r="AN53" s="108" t="n"/>
      <c r="AO53" s="250" t="n"/>
      <c r="AP53" s="108" t="n"/>
      <c r="AQ53" s="108" t="n"/>
      <c r="AR53" s="108" t="n"/>
      <c r="AS53" s="108" t="n"/>
      <c r="AT53" s="250" t="n"/>
      <c r="AU53" s="108" t="n"/>
      <c r="AV53" s="108" t="n"/>
      <c r="AW53" s="250" t="n"/>
      <c r="AX53" s="108" t="n"/>
      <c r="AY53" s="108" t="n"/>
      <c r="AZ53" s="108" t="n"/>
      <c r="BA53" s="108" t="n"/>
      <c r="BB53" s="250" t="n"/>
      <c r="BC53" s="108" t="n"/>
      <c r="BD53" s="108" t="n"/>
      <c r="BE53" s="250" t="n"/>
      <c r="BF53" s="108" t="n"/>
      <c r="BG53" s="108" t="n"/>
      <c r="BH53" s="108" t="n"/>
      <c r="BI53" s="108" t="n"/>
      <c r="BJ53" s="250" t="n"/>
      <c r="BK53" s="108" t="n"/>
      <c r="BL53" s="108" t="n"/>
      <c r="BM53" s="250" t="n"/>
      <c r="BN53" s="108" t="n"/>
      <c r="BO53" s="108" t="n"/>
      <c r="BP53" s="108" t="n"/>
      <c r="BQ53" s="108" t="n"/>
    </row>
    <row r="54" ht="15.75" customHeight="1" thickBot="1">
      <c r="A54" s="41" t="n"/>
      <c r="B54" s="250" t="n"/>
      <c r="D54" s="146" t="inlineStr">
        <is>
          <t>Pavement evenness</t>
        </is>
      </c>
      <c r="E54" s="314" t="n"/>
      <c r="F54" s="538" t="inlineStr">
        <is>
          <t>Yes</t>
        </is>
      </c>
      <c r="G54" s="108" t="n"/>
      <c r="H54" s="311" t="n"/>
      <c r="I54" s="108" t="n"/>
      <c r="J54" s="250" t="n"/>
      <c r="K54" s="108" t="n"/>
      <c r="L54" s="108" t="n"/>
      <c r="O54" s="108" t="n"/>
      <c r="P54" s="108" t="n"/>
      <c r="Q54" s="250" t="n"/>
      <c r="R54" s="108" t="n"/>
      <c r="S54" s="108" t="n"/>
      <c r="T54" s="108" t="n"/>
      <c r="U54" s="108" t="n"/>
      <c r="V54" s="250" t="n"/>
      <c r="W54" s="108" t="n"/>
      <c r="X54" s="108" t="n"/>
      <c r="Y54" s="250" t="n"/>
      <c r="Z54" s="108" t="n"/>
      <c r="AA54" s="108" t="n"/>
      <c r="AB54" s="108" t="n"/>
      <c r="AC54" s="108" t="n"/>
      <c r="AD54" s="250" t="n"/>
      <c r="AE54" s="108" t="n"/>
      <c r="AF54" s="108" t="n"/>
      <c r="AG54" s="250" t="n"/>
      <c r="AH54" s="108" t="n"/>
      <c r="AI54" s="108" t="n"/>
      <c r="AJ54" s="108" t="n"/>
      <c r="AK54" s="108" t="n"/>
      <c r="AL54" s="250" t="n"/>
      <c r="AM54" s="108" t="n"/>
      <c r="AN54" s="108" t="n"/>
      <c r="AO54" s="250" t="n"/>
      <c r="AP54" s="108" t="n"/>
      <c r="AQ54" s="108" t="n"/>
      <c r="AR54" s="108" t="n"/>
      <c r="AS54" s="108" t="n"/>
      <c r="AT54" s="250" t="n"/>
      <c r="AU54" s="108" t="n"/>
      <c r="AV54" s="108" t="n"/>
      <c r="AW54" s="250" t="n"/>
      <c r="AX54" s="108" t="n"/>
      <c r="AY54" s="108" t="n"/>
      <c r="AZ54" s="108" t="n"/>
      <c r="BA54" s="108" t="n"/>
      <c r="BB54" s="250" t="n"/>
      <c r="BC54" s="108" t="n"/>
      <c r="BD54" s="108" t="n"/>
      <c r="BE54" s="250" t="n"/>
      <c r="BF54" s="108" t="n"/>
      <c r="BG54" s="108" t="n"/>
      <c r="BH54" s="108" t="n"/>
      <c r="BI54" s="108" t="n"/>
      <c r="BJ54" s="250" t="n"/>
      <c r="BK54" s="108" t="n"/>
      <c r="BL54" s="108" t="n"/>
      <c r="BM54" s="250" t="n"/>
      <c r="BN54" s="108" t="n"/>
      <c r="BO54" s="108" t="n"/>
      <c r="BP54" s="108" t="n"/>
      <c r="BQ54" s="108" t="n"/>
    </row>
    <row r="55" ht="15.75" customHeight="1" thickBot="1">
      <c r="A55" s="41" t="n"/>
      <c r="B55" s="250" t="n"/>
      <c r="D55" s="146" t="inlineStr">
        <is>
          <t>Information panels</t>
        </is>
      </c>
      <c r="E55" s="314" t="n"/>
      <c r="F55" s="538" t="inlineStr">
        <is>
          <t>No</t>
        </is>
      </c>
      <c r="G55" s="108" t="n"/>
      <c r="H55" s="311" t="n"/>
      <c r="I55" s="108" t="n"/>
      <c r="J55" s="250" t="n"/>
      <c r="K55" s="108" t="n"/>
      <c r="L55" s="108" t="n"/>
      <c r="O55" s="108" t="n"/>
      <c r="P55" s="108" t="n"/>
      <c r="Q55" s="250" t="n"/>
      <c r="R55" s="108" t="n"/>
      <c r="S55" s="108" t="n"/>
      <c r="T55" s="108" t="n"/>
      <c r="U55" s="108" t="n"/>
      <c r="V55" s="250" t="n"/>
      <c r="W55" s="108" t="n"/>
      <c r="X55" s="108" t="n"/>
      <c r="Y55" s="250" t="n"/>
      <c r="Z55" s="108" t="n"/>
      <c r="AA55" s="108" t="n"/>
      <c r="AB55" s="108" t="n"/>
      <c r="AC55" s="108" t="n"/>
      <c r="AD55" s="250" t="n"/>
      <c r="AE55" s="108" t="n"/>
      <c r="AF55" s="108" t="n"/>
      <c r="AG55" s="250" t="n"/>
      <c r="AH55" s="108" t="n"/>
      <c r="AI55" s="108" t="n"/>
      <c r="AJ55" s="108" t="n"/>
      <c r="AK55" s="108" t="n"/>
      <c r="AL55" s="250" t="n"/>
      <c r="AM55" s="108" t="n"/>
      <c r="AN55" s="108" t="n"/>
      <c r="AO55" s="250" t="n"/>
      <c r="AP55" s="108" t="n"/>
      <c r="AQ55" s="108" t="n"/>
      <c r="AR55" s="108" t="n"/>
      <c r="AS55" s="108" t="n"/>
      <c r="AT55" s="250" t="n"/>
      <c r="AU55" s="108" t="n"/>
      <c r="AV55" s="108" t="n"/>
      <c r="AW55" s="250" t="n"/>
      <c r="AX55" s="108" t="n"/>
      <c r="AY55" s="108" t="n"/>
      <c r="AZ55" s="108" t="n"/>
      <c r="BA55" s="108" t="n"/>
      <c r="BB55" s="250" t="n"/>
      <c r="BC55" s="108" t="n"/>
      <c r="BD55" s="108" t="n"/>
      <c r="BE55" s="250" t="n"/>
      <c r="BF55" s="108" t="n"/>
      <c r="BG55" s="108" t="n"/>
      <c r="BH55" s="108" t="n"/>
      <c r="BI55" s="108" t="n"/>
      <c r="BJ55" s="250" t="n"/>
      <c r="BK55" s="108" t="n"/>
      <c r="BL55" s="108" t="n"/>
      <c r="BM55" s="250" t="n"/>
      <c r="BN55" s="108" t="n"/>
      <c r="BO55" s="108" t="n"/>
      <c r="BP55" s="108" t="n"/>
      <c r="BQ55" s="108" t="n"/>
    </row>
    <row r="56" ht="15.75" customHeight="1" thickBot="1">
      <c r="A56" s="41" t="n"/>
      <c r="B56" s="250" t="n"/>
      <c r="D56" s="146" t="inlineStr">
        <is>
          <t>Benches</t>
        </is>
      </c>
      <c r="E56" s="314" t="n"/>
      <c r="F56" s="538" t="inlineStr">
        <is>
          <t>No</t>
        </is>
      </c>
      <c r="G56" s="108" t="n"/>
      <c r="H56" s="311" t="n"/>
      <c r="I56" s="108" t="n"/>
      <c r="J56" s="250" t="n"/>
      <c r="K56" s="108" t="n"/>
      <c r="L56" s="108" t="n"/>
      <c r="O56" s="108" t="n"/>
      <c r="P56" s="108" t="n"/>
      <c r="Q56" s="250" t="n"/>
      <c r="R56" s="108" t="n"/>
      <c r="S56" s="108" t="n"/>
      <c r="T56" s="108" t="n"/>
      <c r="U56" s="108" t="n"/>
      <c r="V56" s="250" t="n"/>
      <c r="W56" s="108" t="n"/>
      <c r="X56" s="108" t="n"/>
      <c r="Y56" s="250" t="n"/>
      <c r="Z56" s="108" t="n"/>
      <c r="AA56" s="108" t="n"/>
      <c r="AB56" s="108" t="n"/>
      <c r="AC56" s="108" t="n"/>
      <c r="AD56" s="250" t="n"/>
      <c r="AE56" s="108" t="n"/>
      <c r="AF56" s="108" t="n"/>
      <c r="AG56" s="250" t="n"/>
      <c r="AH56" s="108" t="n"/>
      <c r="AI56" s="108" t="n"/>
      <c r="AJ56" s="108" t="n"/>
      <c r="AK56" s="108" t="n"/>
      <c r="AL56" s="250" t="n"/>
      <c r="AM56" s="108" t="n"/>
      <c r="AN56" s="108" t="n"/>
      <c r="AO56" s="250" t="n"/>
      <c r="AP56" s="108" t="n"/>
      <c r="AQ56" s="108" t="n"/>
      <c r="AR56" s="108" t="n"/>
      <c r="AS56" s="108" t="n"/>
      <c r="AT56" s="250" t="n"/>
      <c r="AU56" s="108" t="n"/>
      <c r="AV56" s="108" t="n"/>
      <c r="AW56" s="250" t="n"/>
      <c r="AX56" s="108" t="n"/>
      <c r="AY56" s="108" t="n"/>
      <c r="AZ56" s="108" t="n"/>
      <c r="BA56" s="108" t="n"/>
      <c r="BB56" s="250" t="n"/>
      <c r="BC56" s="108" t="n"/>
      <c r="BD56" s="108" t="n"/>
      <c r="BE56" s="250" t="n"/>
      <c r="BF56" s="108" t="n"/>
      <c r="BG56" s="108" t="n"/>
      <c r="BH56" s="108" t="n"/>
      <c r="BI56" s="108" t="n"/>
      <c r="BJ56" s="250" t="n"/>
      <c r="BK56" s="108" t="n"/>
      <c r="BL56" s="108" t="n"/>
      <c r="BM56" s="250" t="n"/>
      <c r="BN56" s="108" t="n"/>
      <c r="BO56" s="108" t="n"/>
      <c r="BP56" s="108" t="n"/>
      <c r="BQ56" s="108" t="n"/>
    </row>
    <row r="57">
      <c r="A57" s="41" t="n"/>
      <c r="D57" s="146" t="inlineStr">
        <is>
          <t>Directional signage</t>
        </is>
      </c>
      <c r="E57" s="314" t="n"/>
      <c r="F57" s="538" t="inlineStr">
        <is>
          <t>No</t>
        </is>
      </c>
      <c r="H57" s="311" t="n"/>
    </row>
    <row r="58">
      <c r="A58" s="41" t="n"/>
      <c r="G58" s="108" t="n"/>
    </row>
    <row r="59" ht="16.5" customHeight="1" thickBot="1">
      <c r="A59" s="41" t="n"/>
      <c r="C59" s="105" t="inlineStr">
        <is>
          <t>Proposed walking infrastructure for this route</t>
        </is>
      </c>
      <c r="D59" s="313" t="n"/>
      <c r="E59" s="313" t="n"/>
      <c r="F59" s="245" t="n"/>
      <c r="G59" s="108" t="n"/>
    </row>
    <row r="60">
      <c r="A60" s="41" t="n"/>
      <c r="D60" s="473" t="inlineStr">
        <is>
          <t>Street lighting</t>
        </is>
      </c>
      <c r="E60" s="314" t="n"/>
      <c r="F60" s="538" t="inlineStr">
        <is>
          <t>No</t>
        </is>
      </c>
      <c r="G60" s="108" t="n"/>
      <c r="H60" s="311" t="n"/>
    </row>
    <row r="61">
      <c r="A61" s="41" t="n"/>
      <c r="D61" s="473" t="inlineStr">
        <is>
          <t>Kerb level</t>
        </is>
      </c>
      <c r="E61" s="314" t="n"/>
      <c r="F61" s="539" t="inlineStr">
        <is>
          <t>Yes</t>
        </is>
      </c>
      <c r="G61" s="108" t="n"/>
      <c r="H61" s="311" t="n"/>
    </row>
    <row r="62">
      <c r="A62" s="41" t="n"/>
      <c r="D62" s="473" t="inlineStr">
        <is>
          <t>Crowding</t>
        </is>
      </c>
      <c r="E62" s="314" t="n"/>
      <c r="F62" s="539" t="inlineStr">
        <is>
          <t>No</t>
        </is>
      </c>
      <c r="G62" s="108" t="n"/>
      <c r="H62" s="311" t="n"/>
    </row>
    <row r="63">
      <c r="A63" s="41" t="n"/>
      <c r="D63" s="473" t="inlineStr">
        <is>
          <t>Pavement evenness</t>
        </is>
      </c>
      <c r="E63" s="314" t="n"/>
      <c r="F63" s="539" t="inlineStr">
        <is>
          <t>Yes</t>
        </is>
      </c>
      <c r="G63" s="108" t="n"/>
      <c r="H63" s="311" t="n"/>
    </row>
    <row r="64">
      <c r="A64" s="41" t="n"/>
      <c r="D64" s="473" t="inlineStr">
        <is>
          <t>Information panels</t>
        </is>
      </c>
      <c r="E64" s="314" t="n"/>
      <c r="F64" s="539" t="inlineStr">
        <is>
          <t>No</t>
        </is>
      </c>
      <c r="G64" s="108" t="n"/>
      <c r="H64" s="311" t="n"/>
    </row>
    <row r="65">
      <c r="A65" s="41" t="n"/>
      <c r="D65" s="473" t="inlineStr">
        <is>
          <t>Benches</t>
        </is>
      </c>
      <c r="E65" s="314" t="n"/>
      <c r="F65" s="539" t="inlineStr">
        <is>
          <t>No</t>
        </is>
      </c>
      <c r="G65" s="108" t="n"/>
      <c r="H65" s="311" t="n"/>
    </row>
    <row r="66" ht="15.75" customHeight="1" thickBot="1">
      <c r="A66" s="41" t="n"/>
      <c r="D66" s="473" t="inlineStr">
        <is>
          <t>Directional signage</t>
        </is>
      </c>
      <c r="E66" s="314" t="n"/>
      <c r="F66" s="540" t="inlineStr">
        <is>
          <t>No</t>
        </is>
      </c>
      <c r="H66" s="311" t="n"/>
    </row>
    <row r="67" ht="15.75" customHeight="1" thickBot="1">
      <c r="A67" s="41" t="n"/>
    </row>
    <row r="68" customFormat="1" s="401">
      <c r="A68" s="397" t="n"/>
      <c r="B68" s="397" t="n"/>
      <c r="C68" s="397" t="n"/>
      <c r="D68" s="398" t="n"/>
      <c r="E68" s="398" t="n"/>
      <c r="F68" s="399" t="n"/>
      <c r="G68" s="397" t="n"/>
      <c r="H68" s="400" t="n"/>
      <c r="I68" s="397" t="n"/>
      <c r="J68" s="397" t="n"/>
      <c r="K68" s="397" t="n"/>
      <c r="L68" s="397" t="n"/>
      <c r="M68" s="397" t="n"/>
      <c r="N68" s="397" t="n"/>
      <c r="O68" s="397" t="n"/>
      <c r="P68" s="397" t="n"/>
      <c r="Q68" s="397" t="n"/>
      <c r="R68" s="397" t="n"/>
      <c r="S68" s="397" t="n"/>
      <c r="T68" s="397" t="n"/>
      <c r="U68" s="397" t="n"/>
      <c r="V68" s="397" t="n"/>
      <c r="W68" s="397" t="n"/>
      <c r="X68" s="397" t="n"/>
      <c r="Y68" s="397" t="n"/>
      <c r="Z68" s="397" t="n"/>
      <c r="AA68" s="397" t="n"/>
      <c r="AB68" s="397" t="n"/>
      <c r="AC68" s="397" t="n"/>
      <c r="AD68" s="397" t="n"/>
      <c r="AE68" s="397" t="n"/>
      <c r="AF68" s="397" t="n"/>
      <c r="AG68" s="397" t="n"/>
      <c r="AH68" s="397" t="n"/>
      <c r="AI68" s="397" t="n"/>
      <c r="AJ68" s="397" t="n"/>
      <c r="AK68" s="397" t="n"/>
      <c r="AL68" s="397" t="n"/>
      <c r="AM68" s="397" t="n"/>
      <c r="AN68" s="397" t="n"/>
      <c r="AO68" s="397" t="n"/>
      <c r="AP68" s="397" t="n"/>
      <c r="AQ68" s="397" t="n"/>
      <c r="AR68" s="397" t="n"/>
      <c r="AS68" s="397" t="n"/>
      <c r="AT68" s="397" t="n"/>
      <c r="AU68" s="397" t="n"/>
      <c r="AV68" s="397" t="n"/>
      <c r="AW68" s="397" t="n"/>
      <c r="AX68" s="397" t="n"/>
      <c r="AY68" s="397" t="n"/>
      <c r="AZ68" s="397" t="n"/>
      <c r="BA68" s="397" t="n"/>
      <c r="BB68" s="397" t="n"/>
      <c r="BC68" s="397" t="n"/>
      <c r="BD68" s="397" t="n"/>
      <c r="BE68" s="397" t="n"/>
      <c r="BF68" s="397" t="n"/>
      <c r="BG68" s="397" t="n"/>
      <c r="BH68" s="397" t="n"/>
      <c r="BI68" s="397" t="n"/>
      <c r="BJ68" s="397" t="n"/>
      <c r="BK68" s="397" t="n"/>
      <c r="BL68" s="397" t="n"/>
      <c r="BM68" s="397" t="n"/>
      <c r="BN68" s="397" t="n"/>
      <c r="BO68" s="397" t="n"/>
      <c r="BP68" s="397" t="n"/>
      <c r="BQ68" s="397" t="n"/>
    </row>
    <row r="69" ht="20.25" customHeight="1">
      <c r="A69" s="41" t="n"/>
      <c r="B69" s="257" t="inlineStr">
        <is>
          <t>Assumptions</t>
        </is>
      </c>
      <c r="H69" s="309" t="n"/>
    </row>
    <row r="70" ht="15.75" customHeight="1">
      <c r="A70" s="41" t="n"/>
      <c r="B70" s="105" t="inlineStr">
        <is>
          <t>Default assumptions (can be revised with supporting justification)</t>
        </is>
      </c>
      <c r="H70" s="309" t="n"/>
    </row>
    <row r="71" ht="15.75" customHeight="1">
      <c r="A71" s="41" t="n"/>
      <c r="B71" s="105" t="n"/>
      <c r="C71" s="41" t="inlineStr">
        <is>
          <t>Default TAG assumptions have already been entered. Users should only revise these if they can provide supporting evidence.</t>
        </is>
      </c>
      <c r="H71" s="309" t="n"/>
    </row>
    <row r="72" ht="15.75" customHeight="1">
      <c r="A72" s="41" t="n"/>
      <c r="B72" s="105" t="n"/>
      <c r="C72" s="41" t="inlineStr">
        <is>
          <t>Any additional evidence should be described in column H.</t>
        </is>
      </c>
    </row>
    <row r="73" ht="15.75" customHeight="1">
      <c r="A73" s="41" t="n"/>
      <c r="B73" s="105" t="n"/>
    </row>
    <row r="74" ht="15.75" customHeight="1" thickBot="1">
      <c r="A74" s="41" t="n"/>
    </row>
    <row r="75" ht="15.75" customHeight="1" thickBot="1">
      <c r="A75" s="41" t="n"/>
      <c r="D75" s="146" t="inlineStr">
        <is>
          <t>Decay rate</t>
        </is>
      </c>
      <c r="E75" s="315" t="n"/>
      <c r="F75" s="387" t="n">
        <v>0</v>
      </c>
      <c r="G75" s="41" t="inlineStr">
        <is>
          <t>%</t>
        </is>
      </c>
      <c r="H75" s="311" t="n"/>
      <c r="I75" s="41">
        <f>IF(NOT(F75=0),"Please provide source of evidence","")</f>
        <v/>
      </c>
    </row>
    <row r="76">
      <c r="A76" s="41" t="n"/>
    </row>
    <row r="77">
      <c r="A77" s="41" t="n"/>
      <c r="C77" s="308" t="inlineStr">
        <is>
          <t xml:space="preserve">TAG A5.1 explains that the impact of a cycling intervention is likely to diminish year by year following investment. </t>
        </is>
      </c>
    </row>
    <row r="78">
      <c r="A78" s="41" t="n"/>
      <c r="C78" s="41" t="inlineStr">
        <is>
          <t xml:space="preserve">The decay rate has been set at 0% for an infrastructure investment.  </t>
        </is>
      </c>
    </row>
    <row r="79">
      <c r="A79" s="41" t="n"/>
      <c r="C79" s="41" t="inlineStr">
        <is>
          <t>For revenue-funded initiatives, such as cycle training or personalised travel planning, the decay rate may be positive.</t>
        </is>
      </c>
    </row>
    <row r="80">
      <c r="A80" s="41" t="n"/>
      <c r="C80" s="41" t="inlineStr">
        <is>
          <t>The default assumption is that 0% of new users are already active. This means all new users experience intervention-related health impacts.</t>
        </is>
      </c>
    </row>
    <row r="81">
      <c r="A81" s="41" t="n"/>
    </row>
    <row r="82" ht="16.5" customHeight="1" thickBot="1">
      <c r="A82" s="41" t="n"/>
      <c r="C82" s="105" t="inlineStr">
        <is>
          <t>Cycling</t>
        </is>
      </c>
    </row>
    <row r="83">
      <c r="A83" s="41" t="n"/>
      <c r="D83" s="146" t="inlineStr">
        <is>
          <t>Average length of trip</t>
        </is>
      </c>
      <c r="F83" s="388" t="n">
        <v>4.84</v>
      </c>
      <c r="G83" s="41" t="inlineStr">
        <is>
          <t>km</t>
        </is>
      </c>
      <c r="H83" s="311" t="inlineStr">
        <is>
          <t>National Travel Survey Data 2012-14</t>
        </is>
      </c>
      <c r="I83" s="41">
        <f>IF(NOT(F83=4.84),"Please provide local evidence","")</f>
        <v/>
      </c>
    </row>
    <row r="84">
      <c r="A84" s="41" t="n"/>
      <c r="D84" s="146" t="inlineStr">
        <is>
          <t>Average speed</t>
        </is>
      </c>
      <c r="F84" s="389" t="n">
        <v>15</v>
      </c>
      <c r="G84" s="41" t="inlineStr">
        <is>
          <t>km/h</t>
        </is>
      </c>
      <c r="H84" s="311" t="inlineStr">
        <is>
          <t>National Travel Survey Data 2016</t>
        </is>
      </c>
      <c r="I84" s="41">
        <f>IF(NOT(F84=15),"Please provide local evidence","")</f>
        <v/>
      </c>
    </row>
    <row r="85">
      <c r="A85" s="41" t="n"/>
      <c r="D85" s="146" t="inlineStr">
        <is>
          <t>Proportion of cyclists who are employed</t>
        </is>
      </c>
      <c r="F85" s="390" t="n">
        <v>0.5639999999999999</v>
      </c>
      <c r="G85" s="41" t="inlineStr">
        <is>
          <t>%</t>
        </is>
      </c>
      <c r="H85" s="311" t="inlineStr">
        <is>
          <t>National Travel Survey Data 2018</t>
        </is>
      </c>
      <c r="I85" s="41">
        <f>IF(NOT(F85=0.564),"Please provide local evidence","")</f>
        <v/>
      </c>
    </row>
    <row r="86">
      <c r="A86" s="41" t="n"/>
      <c r="D86" s="146" t="inlineStr">
        <is>
          <t>Proportion otherwise using a car</t>
        </is>
      </c>
      <c r="F86" s="390" t="n">
        <v>0.24</v>
      </c>
      <c r="G86" s="41" t="inlineStr">
        <is>
          <t>%</t>
        </is>
      </c>
      <c r="H86" s="311" t="inlineStr">
        <is>
          <t>As recommended in a 2022 study - see section 3.7.1 in TAG A5.1</t>
        </is>
      </c>
      <c r="I86" s="41">
        <f>IF(NOT(F86=0.11),"Please provide local evidence","")</f>
        <v/>
      </c>
    </row>
    <row r="87" ht="15.75" customHeight="1" thickBot="1">
      <c r="A87" s="41" t="n"/>
      <c r="D87" s="146" t="inlineStr">
        <is>
          <t>Proportion otherwise using a taxi</t>
        </is>
      </c>
      <c r="F87" s="391" t="n">
        <v>0.06</v>
      </c>
      <c r="G87" s="41" t="inlineStr">
        <is>
          <t>%</t>
        </is>
      </c>
      <c r="H87" s="311" t="inlineStr">
        <is>
          <t>As recommended in a 2022 study - see section 3.7.1 in TAG A5.1</t>
        </is>
      </c>
      <c r="I87" s="41">
        <f>IF(NOT(F87=0.08),"Please provide local evidence","")</f>
        <v/>
      </c>
    </row>
    <row r="88">
      <c r="A88" s="41" t="n"/>
    </row>
    <row r="89">
      <c r="A89" s="41" t="n"/>
    </row>
    <row r="90">
      <c r="A90" s="41" t="n"/>
    </row>
    <row r="91" ht="16.5" customHeight="1" thickBot="1">
      <c r="A91" s="41" t="n"/>
      <c r="C91" s="105" t="inlineStr">
        <is>
          <t xml:space="preserve">Walking </t>
        </is>
      </c>
    </row>
    <row r="92">
      <c r="A92" s="41" t="n"/>
      <c r="D92" s="146" t="inlineStr">
        <is>
          <t>Average length of trip</t>
        </is>
      </c>
      <c r="F92" s="388" t="n">
        <v>1.1</v>
      </c>
      <c r="G92" s="41" t="inlineStr">
        <is>
          <t>km</t>
        </is>
      </c>
      <c r="H92" s="311" t="inlineStr">
        <is>
          <t>National Travel Survey Data 2012-2014</t>
        </is>
      </c>
      <c r="I92" s="41">
        <f>IF(NOT(F92=1.1),"Please provide local evidence","")</f>
        <v/>
      </c>
    </row>
    <row r="93">
      <c r="A93" s="41" t="n"/>
      <c r="D93" s="146" t="inlineStr">
        <is>
          <t>Average speed</t>
        </is>
      </c>
      <c r="F93" s="389" t="n">
        <v>5</v>
      </c>
      <c r="G93" s="41" t="inlineStr">
        <is>
          <t>km/h</t>
        </is>
      </c>
      <c r="H93" s="311" t="inlineStr">
        <is>
          <t>National Travel Survey Data 2016</t>
        </is>
      </c>
      <c r="I93" s="41">
        <f>IF(NOT(F93=5),"Please provide local evidence","")</f>
        <v/>
      </c>
    </row>
    <row r="94">
      <c r="A94" s="41" t="n"/>
      <c r="D94" s="146" t="inlineStr">
        <is>
          <t>Proportion of pedestrians who are employed</t>
        </is>
      </c>
      <c r="F94" s="396" t="n">
        <v>0.5639999999999999</v>
      </c>
      <c r="G94" s="41" t="inlineStr">
        <is>
          <t>%</t>
        </is>
      </c>
      <c r="H94" s="311" t="inlineStr">
        <is>
          <t>National Travel Survey Data 2018</t>
        </is>
      </c>
      <c r="I94" s="41">
        <f>IF(NOT(F94=0.564),"Please provide local evidence","")</f>
        <v/>
      </c>
    </row>
    <row r="95">
      <c r="A95" s="41" t="n"/>
      <c r="D95" s="146" t="inlineStr">
        <is>
          <t>Proportion otherwise using a car</t>
        </is>
      </c>
      <c r="F95" s="390" t="n">
        <v>0.24</v>
      </c>
      <c r="G95" s="41" t="inlineStr">
        <is>
          <t>%</t>
        </is>
      </c>
      <c r="H95" s="311" t="inlineStr">
        <is>
          <t>Assumed to be the same as cycling diversion factors</t>
        </is>
      </c>
      <c r="I95" s="41">
        <f>IF(NOT(F95=0.11),"Please provide local evidence","")</f>
        <v/>
      </c>
    </row>
    <row r="96" ht="15.75" customHeight="1" thickBot="1">
      <c r="A96" s="41" t="n"/>
      <c r="D96" s="146" t="inlineStr">
        <is>
          <t>Proportion otherwise using a taxi</t>
        </is>
      </c>
      <c r="F96" s="391" t="n">
        <v>0.06</v>
      </c>
      <c r="G96" s="41" t="inlineStr">
        <is>
          <t>%</t>
        </is>
      </c>
      <c r="H96" s="311" t="inlineStr">
        <is>
          <t>Assumed to be the same as cycling diversion factors</t>
        </is>
      </c>
      <c r="I96" s="41">
        <f>IF(NOT(F96=0.08),"Please provide local evidence","")</f>
        <v/>
      </c>
    </row>
    <row r="97" ht="15.75" customHeight="1">
      <c r="A97" s="41" t="n"/>
      <c r="C97" s="105" t="inlineStr">
        <is>
          <t>Additional Information</t>
        </is>
      </c>
    </row>
    <row r="98" ht="16.5" customHeight="1" thickBot="1">
      <c r="A98" s="41" t="n"/>
      <c r="C98" s="105" t="n"/>
    </row>
    <row r="99" ht="15.75" customHeight="1" thickBot="1">
      <c r="A99" s="41" t="n"/>
      <c r="D99" s="146" t="inlineStr">
        <is>
          <t>Return journeys</t>
        </is>
      </c>
      <c r="E99" s="315" t="n"/>
      <c r="F99" s="393" t="n">
        <v>0.9</v>
      </c>
      <c r="G99" s="41" t="inlineStr">
        <is>
          <t>%</t>
        </is>
      </c>
      <c r="H99" s="311" t="inlineStr">
        <is>
          <t>National Travel Survey Data 2018</t>
        </is>
      </c>
      <c r="I99" s="41">
        <f>IF(NOT(F99=0.9),"Please provide local evidence","")</f>
        <v/>
      </c>
    </row>
    <row r="100">
      <c r="A100" s="41" t="n"/>
    </row>
    <row r="101">
      <c r="A101" s="41" t="n"/>
      <c r="C101" s="308" t="inlineStr">
        <is>
          <t>A return journey involves going to and from your destination using the same route.Trips that make up return journeys will appear twice in the daily trip count (opposite directions).</t>
        </is>
      </c>
    </row>
    <row r="102">
      <c r="A102" s="41" t="n"/>
    </row>
    <row r="103" ht="15.75" customHeight="1" thickBot="1">
      <c r="A103" s="41" t="n"/>
    </row>
    <row r="104">
      <c r="A104" s="41" t="n"/>
      <c r="D104" s="146" t="inlineStr">
        <is>
          <t>Background growth rate in trips</t>
        </is>
      </c>
      <c r="E104" s="315" t="n"/>
      <c r="F104" s="392" t="n">
        <v>0.0075</v>
      </c>
      <c r="G104" s="41" t="inlineStr">
        <is>
          <t>%</t>
        </is>
      </c>
      <c r="H104" s="311" t="inlineStr">
        <is>
          <t>National Travel Survey Data 2006-2016</t>
        </is>
      </c>
      <c r="I104" s="41">
        <f>IF(NOT(F104=0.0075),"Please provide local evidence","")</f>
        <v/>
      </c>
    </row>
    <row r="105" ht="15.75" customHeight="1" thickBot="1">
      <c r="A105" s="41" t="n"/>
      <c r="D105" s="146" t="inlineStr">
        <is>
          <t>Period over which this growth rate applies</t>
        </is>
      </c>
      <c r="F105" s="394" t="n">
        <v>20</v>
      </c>
      <c r="G105" s="41" t="inlineStr">
        <is>
          <t>years</t>
        </is>
      </c>
      <c r="H105" s="311" t="inlineStr">
        <is>
          <t xml:space="preserve">Assumption based on TAG </t>
        </is>
      </c>
      <c r="I105" s="41">
        <f>IF(NOT(F105=20),"Please provide local evidence","")</f>
        <v/>
      </c>
    </row>
    <row r="106">
      <c r="A106" s="41" t="n"/>
    </row>
    <row r="107">
      <c r="A107" s="41" t="n"/>
      <c r="C107" s="308" t="inlineStr">
        <is>
          <t>This is an annualised growth rate for increases in active travel trips. This could be due to a increase in population, changes in demographics or travel trends.</t>
        </is>
      </c>
    </row>
    <row r="108">
      <c r="A108" s="41" t="n"/>
    </row>
    <row r="109" ht="15.75" customHeight="1" thickBot="1">
      <c r="A109" s="41" t="n"/>
    </row>
    <row r="110" ht="17.65" customHeight="1" thickBot="1">
      <c r="A110" s="41" t="n"/>
      <c r="D110" s="146" t="inlineStr">
        <is>
          <t>Number of days for which intervention data is applicable per year</t>
        </is>
      </c>
      <c r="F110" s="395" t="n">
        <v>253</v>
      </c>
      <c r="G110" s="41" t="inlineStr">
        <is>
          <t>per year</t>
        </is>
      </c>
      <c r="H110" s="311" t="inlineStr">
        <is>
          <t>Number of working days per year (365 minus weekends minus public holidays)</t>
        </is>
      </c>
      <c r="I110" s="41">
        <f>IF(NOT(F110=253),"Please provide local evidence","")</f>
        <v/>
      </c>
    </row>
    <row r="111" ht="17.85" customHeight="1" thickBot="1">
      <c r="A111" s="41" t="n"/>
    </row>
    <row r="112" ht="17.85" customHeight="1" thickBot="1">
      <c r="A112" s="41" t="n"/>
      <c r="D112" s="146" t="inlineStr">
        <is>
          <t>Car occupancy rate</t>
        </is>
      </c>
      <c r="F112" s="395" t="n">
        <v>1.6</v>
      </c>
      <c r="H112" s="311" t="inlineStr">
        <is>
          <t>Source:  National Travel Survey 2002-16</t>
        </is>
      </c>
      <c r="I112" s="41">
        <f>IF(NOT(F112=1.6),"Please provide local evidence","")</f>
        <v/>
      </c>
    </row>
    <row r="113" ht="17.85" customHeight="1" thickBot="1">
      <c r="A113" s="41" t="n"/>
      <c r="D113" s="146" t="inlineStr">
        <is>
          <t>Taxi occupancy rate</t>
        </is>
      </c>
      <c r="F113" s="395" t="n">
        <v>2.4</v>
      </c>
      <c r="H113" s="311" t="inlineStr">
        <is>
          <t>Source: TAG Data Book 2010</t>
        </is>
      </c>
      <c r="I113" s="41">
        <f>IF(NOT(F113=2.4),"Please provide local evidence","")</f>
        <v/>
      </c>
    </row>
    <row r="114" ht="17.85" customFormat="1" customHeight="1" s="41">
      <c r="D114" s="146" t="n"/>
      <c r="E114" s="146" t="n"/>
      <c r="F114" s="208" t="n"/>
      <c r="H114" s="305" t="n"/>
    </row>
    <row r="115" ht="17.85" customFormat="1" customHeight="1" s="41">
      <c r="C115" s="41" t="inlineStr">
        <is>
          <t>Promoters may want to change this depending on the intervention. For example, if the intervention is designed to shift modes from car to walking or cycling the occupancy rates may be higher.</t>
        </is>
      </c>
      <c r="D115" s="146" t="n"/>
      <c r="E115" s="146" t="n"/>
      <c r="F115" s="208" t="n"/>
      <c r="H115" s="305" t="n"/>
    </row>
    <row r="116" ht="15.75" customHeight="1" thickBot="1">
      <c r="A116" s="41" t="n"/>
    </row>
    <row r="117" customFormat="1" s="401">
      <c r="A117" s="397" t="n"/>
      <c r="B117" s="397" t="n"/>
      <c r="C117" s="397" t="n"/>
      <c r="D117" s="398" t="n"/>
      <c r="E117" s="398" t="n"/>
      <c r="F117" s="399" t="n"/>
      <c r="G117" s="397" t="n"/>
      <c r="H117" s="400" t="n"/>
      <c r="I117" s="397" t="n"/>
      <c r="J117" s="397" t="n"/>
      <c r="K117" s="397" t="n"/>
      <c r="L117" s="397" t="n"/>
      <c r="M117" s="397" t="n"/>
      <c r="N117" s="397" t="n"/>
      <c r="O117" s="397" t="n"/>
      <c r="P117" s="397" t="n"/>
      <c r="Q117" s="397" t="n"/>
      <c r="R117" s="397" t="n"/>
      <c r="S117" s="397" t="n"/>
      <c r="T117" s="397" t="n"/>
      <c r="U117" s="397" t="n"/>
      <c r="V117" s="397" t="n"/>
      <c r="W117" s="397" t="n"/>
      <c r="X117" s="397" t="n"/>
      <c r="Y117" s="397" t="n"/>
      <c r="Z117" s="397" t="n"/>
      <c r="AA117" s="397" t="n"/>
      <c r="AB117" s="397" t="n"/>
      <c r="AC117" s="397" t="n"/>
      <c r="AD117" s="397" t="n"/>
      <c r="AE117" s="397" t="n"/>
      <c r="AF117" s="397" t="n"/>
      <c r="AG117" s="397" t="n"/>
      <c r="AH117" s="397" t="n"/>
      <c r="AI117" s="397" t="n"/>
      <c r="AJ117" s="397" t="n"/>
      <c r="AK117" s="397" t="n"/>
      <c r="AL117" s="397" t="n"/>
      <c r="AM117" s="397" t="n"/>
      <c r="AN117" s="397" t="n"/>
      <c r="AO117" s="397" t="n"/>
      <c r="AP117" s="397" t="n"/>
      <c r="AQ117" s="397" t="n"/>
      <c r="AR117" s="397" t="n"/>
      <c r="AS117" s="397" t="n"/>
      <c r="AT117" s="397" t="n"/>
      <c r="AU117" s="397" t="n"/>
      <c r="AV117" s="397" t="n"/>
      <c r="AW117" s="397" t="n"/>
      <c r="AX117" s="397" t="n"/>
      <c r="AY117" s="397" t="n"/>
      <c r="AZ117" s="397" t="n"/>
      <c r="BA117" s="397" t="n"/>
      <c r="BB117" s="397" t="n"/>
      <c r="BC117" s="397" t="n"/>
      <c r="BD117" s="397" t="n"/>
      <c r="BE117" s="397" t="n"/>
      <c r="BF117" s="397" t="n"/>
      <c r="BG117" s="397" t="n"/>
      <c r="BH117" s="397" t="n"/>
      <c r="BI117" s="397" t="n"/>
      <c r="BJ117" s="397" t="n"/>
      <c r="BK117" s="397" t="n"/>
      <c r="BL117" s="397" t="n"/>
      <c r="BM117" s="397" t="n"/>
      <c r="BN117" s="397" t="n"/>
      <c r="BO117" s="397" t="n"/>
      <c r="BP117" s="397" t="n"/>
      <c r="BQ117" s="397" t="n"/>
    </row>
    <row r="118">
      <c r="A118" s="41" t="n"/>
    </row>
  </sheetData>
  <conditionalFormatting sqref="H75 H92:H96 H99 H104:H105 H110:H115 H83:H87">
    <cfRule type="expression" priority="2" dxfId="1">
      <formula>I75="please provide source of evidence"</formula>
    </cfRule>
  </conditionalFormatting>
  <dataValidations count="13">
    <dataValidation sqref="F40:F41 K50:K56 S50:S56 AA50:AA56 AI50:AI56 AQ50:AQ56 AY50:AY56 BG50:BG56 BO50:BO56 P50:P56 X50:X56 AF50:AF56 AN50:AN56 AV50:AV56 BD50:BD56 BL50:BL56" showErrorMessage="1" showInputMessage="1" allowBlank="1" type="list">
      <formula1>JA_walk</formula1>
    </dataValidation>
    <dataValidation sqref="F37:F38" showErrorMessage="1" showInputMessage="1" allowBlank="0" type="list">
      <formula1>cycle_JA</formula1>
    </dataValidation>
    <dataValidation sqref="F20" showErrorMessage="1" showInputMessage="1" allowBlank="1" type="list">
      <formula1>in_area_type</formula1>
    </dataValidation>
    <dataValidation sqref="F19" showErrorMessage="1" showInputMessage="1" allowBlank="1" type="whole">
      <formula1>0</formula1>
      <formula2>60</formula2>
    </dataValidation>
    <dataValidation sqref="F33 F46" showErrorMessage="1" showInputMessage="1" allowBlank="1" type="whole" operator="greaterThan">
      <formula1>-1</formula1>
    </dataValidation>
    <dataValidation sqref="F75 F104 F85:F87 F94:F96 F99" showErrorMessage="1" showInputMessage="1" allowBlank="1" type="decimal">
      <formula1>0</formula1>
      <formula2>100</formula2>
    </dataValidation>
    <dataValidation sqref="F83" showErrorMessage="1" showInputMessage="1" allowBlank="1" type="decimal">
      <formula1>0</formula1>
      <formula2>50</formula2>
    </dataValidation>
    <dataValidation sqref="F84" showErrorMessage="1" showInputMessage="1" allowBlank="1" type="whole">
      <formula1>0</formula1>
      <formula2>80</formula2>
    </dataValidation>
    <dataValidation sqref="F105" showErrorMessage="1" showInputMessage="1" allowBlank="1" type="whole">
      <formula1>0</formula1>
      <formula2>150</formula2>
    </dataValidation>
    <dataValidation sqref="F110:F115" showErrorMessage="1" showInputMessage="1" allowBlank="1" type="decimal">
      <formula1>0</formula1>
      <formula2>365</formula2>
    </dataValidation>
    <dataValidation sqref="F92:F93" showErrorMessage="1" showInputMessage="1" allowBlank="1" type="decimal">
      <formula1>0</formula1>
      <formula2>30</formula2>
    </dataValidation>
    <dataValidation sqref="F51:F57 F60:F66" showErrorMessage="1" showInputMessage="1" allowBlank="1" type="list">
      <formula1>"Yes,No"</formula1>
    </dataValidation>
    <dataValidation sqref="F34 F47" showErrorMessage="1" showInputMessage="1" allowBlank="1" operator="greaterThan"/>
  </dataValidations>
  <pageMargins left="0.7" right="0.7" top="0.75" bottom="0.75" header="0.3" footer="0.3"/>
  <pageSetup orientation="portrait" paperSize="9"/>
  <legacyDrawing r:id="anysvml"/>
</worksheet>
</file>

<file path=xl/worksheets/sheet6.xml><?xml version="1.0" encoding="utf-8"?>
<worksheet xmlns="http://schemas.openxmlformats.org/spreadsheetml/2006/main">
  <sheetPr codeName="Sheet4">
    <tabColor theme="9"/>
    <outlinePr summaryBelow="1" summaryRight="1"/>
    <pageSetUpPr/>
  </sheetPr>
  <dimension ref="C1:M83"/>
  <sheetViews>
    <sheetView showGridLines="0" topLeftCell="B1" zoomScaleNormal="100" workbookViewId="0">
      <selection activeCell="G31" sqref="G31"/>
    </sheetView>
  </sheetViews>
  <sheetFormatPr baseColWidth="8" defaultColWidth="0" defaultRowHeight="15" zeroHeight="1"/>
  <cols>
    <col hidden="1" width="5.77734375" customWidth="1" style="41" min="1" max="1"/>
    <col width="5.77734375" customWidth="1" style="41" min="2" max="2"/>
    <col width="8.77734375" customWidth="1" style="41" min="3" max="3"/>
    <col width="10.77734375" customWidth="1" style="41" min="4" max="4"/>
    <col width="10.33203125" customWidth="1" style="41" min="5" max="5"/>
    <col width="11.88671875" customWidth="1" style="41" min="6" max="6"/>
    <col width="8.77734375" customWidth="1" style="41" min="7" max="17"/>
    <col hidden="1" width="8.77734375" customWidth="1" style="41" min="18" max="16384"/>
  </cols>
  <sheetData>
    <row r="1">
      <c r="D1" s="101" t="n"/>
      <c r="E1" s="101" t="n"/>
      <c r="F1" s="101" t="n"/>
      <c r="G1" s="101" t="n"/>
      <c r="H1" s="101" t="n"/>
    </row>
    <row r="2" ht="23.25" customHeight="1">
      <c r="C2" s="322" t="inlineStr">
        <is>
          <t xml:space="preserve">Costs </t>
        </is>
      </c>
      <c r="D2" s="101" t="n"/>
      <c r="E2" s="101" t="n"/>
      <c r="F2" s="101" t="n"/>
      <c r="G2" s="101" t="n"/>
      <c r="H2" s="101" t="n"/>
      <c r="I2" s="101" t="n"/>
      <c r="J2" s="108" t="n"/>
    </row>
    <row r="3">
      <c r="C3" s="101" t="inlineStr">
        <is>
          <t>Please provide estimates for the upfront costs, as well as any future maintenance costs in the table below.</t>
        </is>
      </c>
      <c r="D3" s="101" t="n"/>
      <c r="E3" s="101" t="n"/>
      <c r="F3" s="101" t="n"/>
      <c r="G3" s="101" t="n"/>
      <c r="H3" s="101" t="n"/>
      <c r="I3" s="101" t="n"/>
      <c r="J3" s="108" t="n"/>
    </row>
    <row r="4">
      <c r="C4" s="101" t="inlineStr">
        <is>
          <t>Please enter the full costs of the intervention across columns D and E, and note any private sector contributions in column F.</t>
        </is>
      </c>
      <c r="D4" s="101" t="n"/>
      <c r="E4" s="101" t="n"/>
      <c r="F4" s="101" t="n"/>
      <c r="G4" s="101" t="n"/>
      <c r="H4" s="101" t="n"/>
      <c r="I4" s="101" t="n"/>
      <c r="J4" s="108" t="n"/>
    </row>
    <row r="5">
      <c r="C5" s="101" t="inlineStr">
        <is>
          <t>All costs should be in nominal prices (unadjusted for inflation), but should be adjusted for real cost inflation. See section 3.6 in TAG A1.2 (Scheme Costs) for further guidance.</t>
        </is>
      </c>
      <c r="D5" s="101" t="n"/>
      <c r="E5" s="101" t="n"/>
      <c r="F5" s="101" t="n"/>
      <c r="G5" s="101" t="n"/>
      <c r="H5" s="101" t="n"/>
      <c r="I5" s="101" t="n"/>
      <c r="J5" s="108" t="n"/>
    </row>
    <row r="6">
      <c r="C6" s="101" t="inlineStr">
        <is>
          <t xml:space="preserve">Unless specified otherwise, all funding sources are assumed to derive from local or central government. </t>
        </is>
      </c>
      <c r="D6" s="101" t="n"/>
      <c r="E6" s="101" t="n"/>
      <c r="F6" s="101" t="n"/>
      <c r="G6" s="101" t="n"/>
      <c r="H6" s="101" t="n"/>
      <c r="I6" s="101" t="n"/>
      <c r="J6" s="108" t="n"/>
    </row>
    <row r="7">
      <c r="C7" s="101" t="n"/>
      <c r="D7" s="101" t="n"/>
      <c r="E7" s="101" t="n"/>
      <c r="F7" s="101" t="n"/>
      <c r="G7" s="101" t="n"/>
      <c r="H7" s="101" t="n"/>
      <c r="I7" s="101" t="n"/>
      <c r="J7" s="108" t="n"/>
    </row>
    <row r="8" ht="16.5" customHeight="1" thickBot="1">
      <c r="C8" s="117" t="inlineStr">
        <is>
          <t>Default assumptions (can be revised with supporting justification)</t>
        </is>
      </c>
      <c r="D8" s="101" t="n"/>
      <c r="E8" s="101" t="n"/>
      <c r="F8" s="101" t="n"/>
      <c r="G8" s="101" t="n"/>
      <c r="H8" s="101" t="n"/>
      <c r="I8" s="101" t="n"/>
      <c r="J8" s="108" t="n"/>
    </row>
    <row r="9" ht="16.5" customHeight="1" thickBot="1">
      <c r="C9" s="117" t="inlineStr">
        <is>
          <t>Optimism bias</t>
        </is>
      </c>
      <c r="D9" s="101" t="n"/>
      <c r="E9" s="429" t="n">
        <v>0.23</v>
      </c>
      <c r="F9" s="581" t="inlineStr">
        <is>
          <t>applicable to investment costs only</t>
        </is>
      </c>
      <c r="G9" s="101" t="n"/>
      <c r="H9" s="101" t="n"/>
      <c r="I9" s="101" t="n"/>
      <c r="J9" s="105" t="inlineStr">
        <is>
          <t>Key</t>
        </is>
      </c>
    </row>
    <row r="10" ht="16.5" customHeight="1" thickBot="1">
      <c r="D10" s="101" t="n"/>
      <c r="E10" s="101" t="n"/>
      <c r="F10" s="579" t="n"/>
      <c r="G10" s="101" t="n"/>
      <c r="I10" s="168" t="n"/>
      <c r="J10" s="310" t="n"/>
      <c r="K10" s="105" t="inlineStr">
        <is>
          <t>User input required for all interventions</t>
        </is>
      </c>
    </row>
    <row r="11" ht="16.5" customHeight="1" thickBot="1">
      <c r="C11" s="579" t="n"/>
      <c r="D11" s="101" t="n"/>
      <c r="E11" s="101" t="n"/>
      <c r="F11" s="101" t="n"/>
      <c r="G11" s="101" t="n"/>
      <c r="H11" s="198" t="n"/>
      <c r="I11" s="168" t="n"/>
      <c r="J11" s="395" t="n"/>
      <c r="K11" s="105" t="inlineStr">
        <is>
          <t>Default assumptions (can be revised with supporting justification)</t>
        </is>
      </c>
    </row>
    <row r="12" ht="15.75" customHeight="1">
      <c r="C12" s="579" t="n"/>
      <c r="D12" s="101" t="n"/>
      <c r="E12" s="101" t="n"/>
      <c r="F12" s="101" t="n"/>
      <c r="G12" s="101" t="n"/>
      <c r="H12" s="198" t="n"/>
      <c r="I12" s="168" t="n"/>
      <c r="J12" s="108" t="n"/>
      <c r="K12" s="105" t="n"/>
    </row>
    <row r="13" ht="16.5" customHeight="1" thickBot="1">
      <c r="C13" s="117" t="inlineStr">
        <is>
          <t>User input required for all interventions</t>
        </is>
      </c>
      <c r="D13" s="101" t="n"/>
      <c r="E13" s="101" t="n"/>
      <c r="F13" s="101" t="n"/>
      <c r="G13" s="101" t="n"/>
      <c r="H13" s="197" t="n"/>
      <c r="I13" s="169" t="n"/>
      <c r="J13" s="108" t="n"/>
    </row>
    <row r="14">
      <c r="C14" s="687" t="inlineStr">
        <is>
          <t>Year</t>
        </is>
      </c>
      <c r="D14" s="688" t="inlineStr">
        <is>
          <t>Investment costs
£000</t>
        </is>
      </c>
      <c r="E14" s="688" t="inlineStr">
        <is>
          <t>Operating costs
£000</t>
        </is>
      </c>
      <c r="F14" s="689" t="inlineStr">
        <is>
          <t>Private sector contributions
£000</t>
        </is>
      </c>
      <c r="G14" s="101" t="n"/>
      <c r="H14" s="577" t="n"/>
      <c r="I14" s="114" t="n"/>
      <c r="J14" s="114" t="n"/>
      <c r="K14" s="108" t="n"/>
    </row>
    <row r="15" ht="15" customHeight="1">
      <c r="C15" s="690" t="n"/>
      <c r="D15" s="691" t="n"/>
      <c r="E15" s="691" t="n"/>
      <c r="F15" s="692" t="n"/>
      <c r="G15" s="101" t="n"/>
      <c r="H15" s="578" t="n"/>
      <c r="I15" s="578" t="n"/>
      <c r="J15" s="578" t="n"/>
      <c r="K15" s="578" t="n"/>
      <c r="L15" s="578" t="n"/>
      <c r="M15" s="578" t="n"/>
    </row>
    <row r="16" ht="19.9" customHeight="1">
      <c r="C16" s="693" t="n"/>
      <c r="D16" s="694" t="n"/>
      <c r="E16" s="694" t="n"/>
      <c r="F16" s="695" t="n"/>
      <c r="G16" s="101" t="n"/>
      <c r="H16" s="582" t="inlineStr">
        <is>
          <t>Note on costs</t>
        </is>
      </c>
      <c r="I16" s="578" t="n"/>
      <c r="J16" s="578" t="n"/>
      <c r="K16" s="578" t="n"/>
      <c r="L16" s="578" t="n"/>
      <c r="M16" s="578" t="n"/>
    </row>
    <row r="17" hidden="1" ht="19.9" customHeight="1">
      <c r="C17" s="170" t="n">
        <v>2009</v>
      </c>
      <c r="D17" s="174" t="n">
        <v>0</v>
      </c>
      <c r="E17" s="572" t="n"/>
      <c r="F17" s="174" t="n">
        <v>0</v>
      </c>
      <c r="G17" s="101" t="n"/>
      <c r="H17" s="578" t="n"/>
      <c r="I17" s="578" t="n"/>
      <c r="J17" s="578" t="n"/>
      <c r="K17" s="578" t="n"/>
      <c r="L17" s="578" t="n"/>
      <c r="M17" s="578" t="n"/>
    </row>
    <row r="18" hidden="1" ht="19.9" customHeight="1">
      <c r="C18" s="170" t="n">
        <v>2010</v>
      </c>
      <c r="D18" s="174" t="n">
        <v>0</v>
      </c>
      <c r="E18" s="572" t="n"/>
      <c r="F18" s="174" t="n">
        <v>0</v>
      </c>
      <c r="G18" s="101" t="n"/>
      <c r="H18" s="578" t="n"/>
      <c r="I18" s="578" t="n"/>
      <c r="J18" s="578" t="n"/>
      <c r="K18" s="578" t="n"/>
      <c r="L18" s="578" t="n"/>
      <c r="M18" s="578" t="n"/>
    </row>
    <row r="19" hidden="1" ht="19.9" customHeight="1">
      <c r="C19" s="171" t="n">
        <v>2011</v>
      </c>
      <c r="D19" s="174" t="n">
        <v>0</v>
      </c>
      <c r="E19" s="572" t="n"/>
      <c r="F19" s="174" t="n">
        <v>0</v>
      </c>
      <c r="G19" s="101" t="n"/>
      <c r="H19" s="578" t="n"/>
      <c r="I19" s="578" t="n"/>
      <c r="J19" s="578" t="n"/>
      <c r="K19" s="578" t="n"/>
      <c r="L19" s="578" t="n"/>
      <c r="M19" s="578" t="n"/>
    </row>
    <row r="20" hidden="1" ht="19.9" customHeight="1">
      <c r="C20" s="171" t="n">
        <v>2012</v>
      </c>
      <c r="D20" s="174" t="n">
        <v>0</v>
      </c>
      <c r="E20" s="572" t="n"/>
      <c r="F20" s="174" t="n">
        <v>0</v>
      </c>
      <c r="G20" s="101" t="n"/>
      <c r="H20" s="578" t="n"/>
      <c r="I20" s="578" t="n"/>
      <c r="J20" s="578" t="n"/>
      <c r="K20" s="578" t="n"/>
      <c r="L20" s="578" t="n"/>
      <c r="M20" s="578" t="n"/>
    </row>
    <row r="21" hidden="1" ht="19.9" customHeight="1">
      <c r="C21" s="171" t="n">
        <v>2013</v>
      </c>
      <c r="D21" s="174" t="n">
        <v>0</v>
      </c>
      <c r="E21" s="572" t="n"/>
      <c r="F21" s="174" t="n">
        <v>0</v>
      </c>
      <c r="G21" s="101" t="n"/>
      <c r="H21" s="578" t="n"/>
      <c r="I21" s="578" t="n"/>
      <c r="J21" s="578" t="n"/>
      <c r="K21" s="578" t="n"/>
      <c r="L21" s="578" t="n"/>
      <c r="M21" s="578" t="n"/>
    </row>
    <row r="22" hidden="1" ht="19.9" customHeight="1">
      <c r="C22" s="171" t="n">
        <v>2014</v>
      </c>
      <c r="D22" s="174" t="n">
        <v>0</v>
      </c>
      <c r="E22" s="572" t="n"/>
      <c r="F22" s="174" t="n">
        <v>0</v>
      </c>
      <c r="G22" s="101" t="n"/>
      <c r="H22" s="578" t="n"/>
      <c r="I22" s="578" t="n"/>
      <c r="J22" s="578" t="n"/>
      <c r="K22" s="578" t="n"/>
      <c r="L22" s="578" t="n"/>
      <c r="M22" s="578" t="n"/>
    </row>
    <row r="23" hidden="1" ht="19.9" customHeight="1">
      <c r="C23" s="171" t="n">
        <v>2015</v>
      </c>
      <c r="D23" s="174" t="n">
        <v>0</v>
      </c>
      <c r="E23" s="572" t="n"/>
      <c r="F23" s="174" t="n">
        <v>0</v>
      </c>
      <c r="G23" s="101" t="n"/>
      <c r="H23" s="578" t="n"/>
      <c r="I23" s="578" t="n"/>
      <c r="J23" s="578" t="n"/>
      <c r="K23" s="578" t="n"/>
      <c r="L23" s="578" t="n"/>
      <c r="M23" s="578" t="n"/>
    </row>
    <row r="24" hidden="1" ht="19.9" customHeight="1">
      <c r="C24" s="171" t="n">
        <v>2016</v>
      </c>
      <c r="D24" s="174" t="n">
        <v>0</v>
      </c>
      <c r="E24" s="572" t="n"/>
      <c r="F24" s="174" t="n">
        <v>0</v>
      </c>
      <c r="G24" s="101" t="n"/>
      <c r="H24" s="578" t="n"/>
      <c r="I24" s="578" t="n"/>
      <c r="J24" s="578" t="n"/>
      <c r="K24" s="578" t="n"/>
      <c r="L24" s="578" t="n"/>
      <c r="M24" s="578" t="n"/>
    </row>
    <row r="25" hidden="1" ht="19.9" customHeight="1">
      <c r="C25" s="171" t="n">
        <v>2017</v>
      </c>
      <c r="D25" s="174" t="n">
        <v>0</v>
      </c>
      <c r="E25" s="572" t="n"/>
      <c r="F25" s="174" t="n">
        <v>0</v>
      </c>
      <c r="G25" s="101" t="n"/>
      <c r="H25" s="578" t="n"/>
      <c r="I25" s="578" t="n"/>
      <c r="J25" s="578" t="n"/>
      <c r="K25" s="578" t="n"/>
      <c r="L25" s="578" t="n"/>
      <c r="M25" s="578" t="n"/>
    </row>
    <row r="26" hidden="1" ht="19.9" customHeight="1">
      <c r="C26" s="171" t="n">
        <v>2018</v>
      </c>
      <c r="D26" s="174" t="n">
        <v>0</v>
      </c>
      <c r="E26" s="572" t="n"/>
      <c r="F26" s="174" t="n">
        <v>0</v>
      </c>
      <c r="G26" s="101" t="n"/>
      <c r="H26" s="578" t="n"/>
      <c r="I26" s="578" t="n"/>
      <c r="J26" s="578" t="n"/>
      <c r="K26" s="578" t="n"/>
      <c r="L26" s="578" t="n"/>
      <c r="M26" s="578" t="n"/>
    </row>
    <row r="27" hidden="1" ht="19.9" customHeight="1">
      <c r="C27" s="171" t="n">
        <v>2019</v>
      </c>
      <c r="D27" s="174" t="n">
        <v>0</v>
      </c>
      <c r="E27" s="572" t="n"/>
      <c r="F27" s="174" t="n">
        <v>0</v>
      </c>
      <c r="G27" s="101" t="n"/>
      <c r="H27" s="578" t="n"/>
      <c r="I27" s="578" t="n"/>
      <c r="J27" s="578" t="n"/>
      <c r="K27" s="578" t="n"/>
      <c r="L27" s="578" t="n"/>
      <c r="M27" s="578" t="n"/>
    </row>
    <row r="28" ht="19.9" customHeight="1">
      <c r="C28" s="171" t="n">
        <v>2020</v>
      </c>
      <c r="D28" s="445" t="n"/>
      <c r="E28" s="572" t="n"/>
      <c r="F28" s="175" t="n"/>
      <c r="G28" s="101" t="n"/>
      <c r="H28" s="580" t="inlineStr">
        <is>
          <t>Scheme costs may be split into investment and operating costs.</t>
        </is>
      </c>
      <c r="I28" s="578" t="n"/>
      <c r="J28" s="578" t="n"/>
      <c r="K28" s="578" t="n"/>
      <c r="L28" s="578" t="n"/>
      <c r="M28" s="578" t="n"/>
    </row>
    <row r="29">
      <c r="C29" s="171" t="n">
        <v>2021</v>
      </c>
      <c r="D29" s="445" t="n"/>
      <c r="E29" s="572" t="n"/>
      <c r="F29" s="175" t="n"/>
      <c r="G29" s="101" t="n"/>
      <c r="H29" s="580" t="inlineStr">
        <is>
          <t>The default optimism bias rate for investment costs is 23%.</t>
        </is>
      </c>
      <c r="I29" s="578" t="n"/>
      <c r="J29" s="578" t="n"/>
      <c r="K29" s="578" t="n"/>
      <c r="L29" s="578" t="n"/>
      <c r="M29" s="578" t="n"/>
    </row>
    <row r="30">
      <c r="C30" s="171" t="n">
        <v>2022</v>
      </c>
      <c r="D30" s="445" t="n"/>
      <c r="E30" s="572" t="n"/>
      <c r="F30" s="175" t="n"/>
      <c r="G30" s="101" t="n"/>
      <c r="H30" s="580" t="inlineStr">
        <is>
          <t>No optimism bias is applied to operating costs.</t>
        </is>
      </c>
      <c r="I30" s="578" t="n"/>
      <c r="J30" s="578" t="n"/>
      <c r="K30" s="578" t="n"/>
      <c r="L30" s="578" t="n"/>
      <c r="M30" s="578" t="n"/>
    </row>
    <row r="31">
      <c r="C31" s="171" t="n">
        <v>2023</v>
      </c>
      <c r="D31" s="445" t="n"/>
      <c r="E31" s="572" t="n"/>
      <c r="F31" s="175" t="n"/>
      <c r="G31" s="101" t="n"/>
      <c r="H31" s="580" t="inlineStr">
        <is>
          <t xml:space="preserve">Scheme maintenance costs should be classified as investment costs if they are related to traffic or demand. </t>
        </is>
      </c>
      <c r="I31" s="101" t="n"/>
      <c r="J31" s="101" t="n"/>
      <c r="K31" s="108" t="n"/>
    </row>
    <row r="32">
      <c r="C32" s="171" t="n">
        <v>2024</v>
      </c>
      <c r="D32" s="445" t="n"/>
      <c r="E32" s="572" t="n"/>
      <c r="F32" s="175" t="n"/>
      <c r="G32" s="101" t="n"/>
      <c r="H32" s="580" t="inlineStr">
        <is>
          <t>All other maintenance costs should be classified as operating costs.</t>
        </is>
      </c>
      <c r="I32" s="101" t="n"/>
      <c r="J32" s="101" t="n"/>
      <c r="K32" s="108" t="n"/>
    </row>
    <row r="33">
      <c r="C33" s="171" t="n">
        <v>2025</v>
      </c>
      <c r="D33" s="445" t="n"/>
      <c r="E33" s="572" t="n"/>
      <c r="F33" s="175" t="n"/>
      <c r="G33" s="101" t="n"/>
      <c r="H33" s="580" t="inlineStr">
        <is>
          <t>See TAG Unit A1.2 (Scheme Costs) for further details.</t>
        </is>
      </c>
      <c r="I33" s="101" t="n"/>
      <c r="J33" s="101" t="n"/>
      <c r="K33" s="108" t="n"/>
    </row>
    <row r="34">
      <c r="C34" s="171" t="n">
        <v>2026</v>
      </c>
      <c r="D34" s="445" t="n"/>
      <c r="E34" s="572" t="n"/>
      <c r="F34" s="175" t="n"/>
      <c r="G34" s="101" t="n"/>
      <c r="I34" s="101" t="n"/>
      <c r="J34" s="101" t="n"/>
      <c r="K34" s="108" t="n"/>
    </row>
    <row r="35">
      <c r="C35" s="171" t="n">
        <v>2027</v>
      </c>
      <c r="D35" s="445" t="n"/>
      <c r="E35" s="572" t="n"/>
      <c r="F35" s="175" t="n"/>
      <c r="G35" s="101" t="n"/>
      <c r="I35" s="101" t="n"/>
      <c r="J35" s="101" t="n"/>
      <c r="K35" s="108" t="n"/>
    </row>
    <row r="36">
      <c r="C36" s="171" t="n">
        <v>2028</v>
      </c>
      <c r="D36" s="445" t="n"/>
      <c r="E36" s="572" t="n"/>
      <c r="F36" s="175" t="n"/>
      <c r="G36" s="101" t="n"/>
      <c r="I36" s="101" t="n"/>
      <c r="J36" s="101" t="n"/>
      <c r="K36" s="108" t="n"/>
    </row>
    <row r="37">
      <c r="C37" s="171" t="n">
        <v>2029</v>
      </c>
      <c r="D37" s="445" t="n"/>
      <c r="E37" s="572" t="n"/>
      <c r="F37" s="175" t="n"/>
      <c r="G37" s="101" t="n"/>
      <c r="I37" s="101" t="n"/>
      <c r="J37" s="101" t="n"/>
      <c r="K37" s="108" t="n"/>
    </row>
    <row r="38">
      <c r="C38" s="171" t="n">
        <v>2030</v>
      </c>
      <c r="D38" s="445" t="n"/>
      <c r="E38" s="572" t="n"/>
      <c r="F38" s="175" t="n"/>
      <c r="G38" s="101" t="n"/>
      <c r="H38" s="101" t="n"/>
      <c r="I38" s="101" t="n"/>
      <c r="J38" s="101" t="n"/>
      <c r="K38" s="108" t="n"/>
    </row>
    <row r="39">
      <c r="C39" s="171" t="n">
        <v>2031</v>
      </c>
      <c r="D39" s="445" t="n"/>
      <c r="E39" s="573" t="n"/>
      <c r="F39" s="175" t="n"/>
      <c r="G39" s="101" t="n"/>
      <c r="H39" s="101" t="n"/>
      <c r="I39" s="101" t="n"/>
      <c r="J39" s="101" t="n"/>
      <c r="K39" s="108" t="n"/>
    </row>
    <row r="40">
      <c r="C40" s="171" t="n">
        <v>2032</v>
      </c>
      <c r="D40" s="445" t="n"/>
      <c r="E40" s="573" t="n"/>
      <c r="F40" s="175" t="n"/>
      <c r="G40" s="101" t="n"/>
      <c r="H40" s="101" t="n"/>
      <c r="I40" s="101" t="n"/>
      <c r="J40" s="101" t="n"/>
      <c r="K40" s="108" t="n"/>
    </row>
    <row r="41">
      <c r="C41" s="171" t="n">
        <v>2033</v>
      </c>
      <c r="D41" s="445" t="n"/>
      <c r="E41" s="573" t="n"/>
      <c r="F41" s="175" t="n"/>
      <c r="G41" s="101" t="n"/>
      <c r="H41" s="101" t="n"/>
      <c r="I41" s="101" t="n"/>
      <c r="J41" s="101" t="n"/>
      <c r="K41" s="108" t="n"/>
    </row>
    <row r="42">
      <c r="C42" s="171" t="n">
        <v>2034</v>
      </c>
      <c r="D42" s="445" t="n"/>
      <c r="E42" s="573" t="n"/>
      <c r="F42" s="175" t="n"/>
      <c r="G42" s="101" t="n"/>
      <c r="H42" s="101" t="n"/>
      <c r="I42" s="101" t="n"/>
      <c r="J42" s="101" t="n"/>
      <c r="K42" s="108" t="n"/>
    </row>
    <row r="43">
      <c r="C43" s="171" t="n">
        <v>2035</v>
      </c>
      <c r="D43" s="445" t="n"/>
      <c r="E43" s="573" t="n"/>
      <c r="F43" s="175" t="n"/>
      <c r="G43" s="101" t="n"/>
      <c r="H43" s="101" t="n"/>
      <c r="I43" s="101" t="n"/>
      <c r="J43" s="101" t="n"/>
      <c r="K43" s="108" t="n"/>
    </row>
    <row r="44">
      <c r="C44" s="171" t="n">
        <v>2036</v>
      </c>
      <c r="D44" s="445" t="n"/>
      <c r="E44" s="573" t="n"/>
      <c r="F44" s="175" t="n"/>
      <c r="G44" s="101" t="n"/>
      <c r="H44" s="101" t="n"/>
      <c r="I44" s="101" t="n"/>
      <c r="J44" s="101" t="n"/>
      <c r="K44" s="108" t="n"/>
    </row>
    <row r="45">
      <c r="C45" s="171" t="n">
        <v>2037</v>
      </c>
      <c r="D45" s="445" t="n"/>
      <c r="E45" s="573" t="n"/>
      <c r="F45" s="175" t="n"/>
      <c r="G45" s="101" t="n"/>
      <c r="H45" s="101" t="n"/>
      <c r="I45" s="101" t="n"/>
      <c r="J45" s="101" t="n"/>
      <c r="K45" s="108" t="n"/>
    </row>
    <row r="46">
      <c r="C46" s="171" t="n">
        <v>2038</v>
      </c>
      <c r="D46" s="445" t="n"/>
      <c r="E46" s="573" t="n"/>
      <c r="F46" s="175" t="n"/>
      <c r="G46" s="101" t="n"/>
      <c r="H46" s="101" t="n"/>
      <c r="I46" s="101" t="n"/>
      <c r="J46" s="101" t="n"/>
      <c r="K46" s="108" t="n"/>
    </row>
    <row r="47">
      <c r="C47" s="171" t="n">
        <v>2039</v>
      </c>
      <c r="D47" s="445" t="n"/>
      <c r="E47" s="573" t="n"/>
      <c r="F47" s="175" t="n"/>
      <c r="G47" s="101" t="n"/>
      <c r="H47" s="101" t="n"/>
      <c r="I47" s="101" t="n"/>
      <c r="J47" s="101" t="n"/>
      <c r="K47" s="108" t="n"/>
    </row>
    <row r="48">
      <c r="C48" s="171" t="n">
        <v>2040</v>
      </c>
      <c r="D48" s="445" t="n"/>
      <c r="E48" s="573" t="n"/>
      <c r="F48" s="175" t="n"/>
      <c r="G48" s="101" t="n"/>
      <c r="H48" s="101" t="n"/>
      <c r="I48" s="101" t="n"/>
      <c r="J48" s="101" t="n"/>
      <c r="K48" s="108" t="n"/>
    </row>
    <row r="49">
      <c r="C49" s="171" t="n">
        <v>2041</v>
      </c>
      <c r="D49" s="445" t="n"/>
      <c r="E49" s="573" t="n"/>
      <c r="F49" s="175" t="n"/>
      <c r="G49" s="101" t="n"/>
      <c r="H49" s="101" t="n"/>
      <c r="I49" s="101" t="n"/>
      <c r="J49" s="101" t="n"/>
      <c r="K49" s="108" t="n"/>
    </row>
    <row r="50">
      <c r="C50" s="171" t="n">
        <v>2042</v>
      </c>
      <c r="D50" s="445" t="n"/>
      <c r="E50" s="573" t="n"/>
      <c r="F50" s="175" t="n"/>
      <c r="G50" s="101" t="n"/>
      <c r="H50" s="101" t="n"/>
      <c r="I50" s="101" t="n"/>
      <c r="J50" s="101" t="n"/>
      <c r="K50" s="108" t="n"/>
    </row>
    <row r="51">
      <c r="C51" s="171" t="n">
        <v>2043</v>
      </c>
      <c r="D51" s="176" t="n"/>
      <c r="E51" s="573" t="n"/>
      <c r="F51" s="175" t="n"/>
      <c r="G51" s="101" t="n"/>
      <c r="H51" s="101" t="n"/>
      <c r="I51" s="101" t="n"/>
      <c r="J51" s="101" t="n"/>
      <c r="K51" s="108" t="n"/>
    </row>
    <row r="52">
      <c r="C52" s="171" t="n">
        <v>2044</v>
      </c>
      <c r="D52" s="176" t="n"/>
      <c r="E52" s="573" t="n"/>
      <c r="F52" s="175" t="n"/>
      <c r="G52" s="101" t="n"/>
      <c r="H52" s="101" t="n"/>
      <c r="I52" s="101" t="n"/>
      <c r="J52" s="101" t="n"/>
      <c r="K52" s="108" t="n"/>
    </row>
    <row r="53">
      <c r="C53" s="171" t="n">
        <v>2045</v>
      </c>
      <c r="D53" s="176" t="n"/>
      <c r="E53" s="573" t="n"/>
      <c r="F53" s="175" t="n"/>
      <c r="G53" s="101" t="n"/>
      <c r="H53" s="101" t="n"/>
      <c r="I53" s="101" t="n"/>
      <c r="J53" s="101" t="n"/>
      <c r="K53" s="108" t="n"/>
    </row>
    <row r="54">
      <c r="C54" s="171" t="n">
        <v>2046</v>
      </c>
      <c r="D54" s="176" t="n"/>
      <c r="E54" s="573" t="n"/>
      <c r="F54" s="175" t="n"/>
      <c r="G54" s="101" t="n"/>
      <c r="H54" s="101" t="n"/>
      <c r="I54" s="101" t="n"/>
      <c r="J54" s="101" t="n"/>
      <c r="K54" s="108" t="n"/>
    </row>
    <row r="55">
      <c r="C55" s="171" t="n">
        <v>2047</v>
      </c>
      <c r="D55" s="176" t="n"/>
      <c r="E55" s="573" t="n"/>
      <c r="F55" s="175" t="n"/>
      <c r="G55" s="101" t="n"/>
      <c r="H55" s="101" t="n"/>
      <c r="I55" s="101" t="n"/>
      <c r="J55" s="101" t="n"/>
      <c r="K55" s="108" t="n"/>
    </row>
    <row r="56">
      <c r="C56" s="171" t="n">
        <v>2048</v>
      </c>
      <c r="D56" s="176" t="n"/>
      <c r="E56" s="573" t="n"/>
      <c r="F56" s="175" t="n"/>
      <c r="G56" s="101" t="n"/>
      <c r="H56" s="101" t="n"/>
      <c r="I56" s="101" t="n"/>
      <c r="J56" s="101" t="n"/>
      <c r="K56" s="108" t="n"/>
    </row>
    <row r="57">
      <c r="C57" s="171" t="n">
        <v>2049</v>
      </c>
      <c r="D57" s="176" t="n"/>
      <c r="E57" s="573" t="n"/>
      <c r="F57" s="175" t="n"/>
      <c r="G57" s="101" t="n"/>
      <c r="H57" s="101" t="n"/>
      <c r="I57" s="101" t="n"/>
      <c r="J57" s="101" t="n"/>
      <c r="K57" s="108" t="n"/>
    </row>
    <row r="58">
      <c r="C58" s="171" t="n">
        <v>2050</v>
      </c>
      <c r="D58" s="176" t="n"/>
      <c r="E58" s="573" t="n"/>
      <c r="F58" s="175" t="n"/>
      <c r="G58" s="101" t="n"/>
      <c r="H58" s="101" t="n"/>
      <c r="I58" s="101" t="n"/>
      <c r="J58" s="101" t="n"/>
      <c r="K58" s="108" t="n"/>
    </row>
    <row r="59">
      <c r="C59" s="171" t="n">
        <v>2051</v>
      </c>
      <c r="D59" s="176" t="n"/>
      <c r="E59" s="573" t="n"/>
      <c r="F59" s="175" t="n"/>
      <c r="G59" s="101" t="n"/>
      <c r="H59" s="101" t="n"/>
      <c r="I59" s="101" t="n"/>
      <c r="J59" s="101" t="n"/>
      <c r="K59" s="108" t="n"/>
    </row>
    <row r="60">
      <c r="C60" s="171" t="n">
        <v>2052</v>
      </c>
      <c r="D60" s="176" t="n"/>
      <c r="E60" s="573" t="n"/>
      <c r="F60" s="175" t="n"/>
      <c r="G60" s="101" t="n"/>
      <c r="H60" s="101" t="n"/>
      <c r="I60" s="101" t="n"/>
      <c r="J60" s="101" t="n"/>
      <c r="K60" s="108" t="n"/>
    </row>
    <row r="61">
      <c r="C61" s="171" t="n">
        <v>2053</v>
      </c>
      <c r="D61" s="176" t="n"/>
      <c r="E61" s="573" t="n"/>
      <c r="F61" s="175" t="n"/>
      <c r="G61" s="101" t="n"/>
      <c r="H61" s="101" t="n"/>
      <c r="I61" s="101" t="n"/>
      <c r="J61" s="101" t="n"/>
      <c r="K61" s="108" t="n"/>
    </row>
    <row r="62">
      <c r="C62" s="171" t="n">
        <v>2054</v>
      </c>
      <c r="D62" s="176" t="n"/>
      <c r="E62" s="573" t="n"/>
      <c r="F62" s="175" t="n"/>
      <c r="G62" s="101" t="n"/>
      <c r="H62" s="101" t="n"/>
      <c r="I62" s="101" t="n"/>
      <c r="J62" s="101" t="n"/>
      <c r="K62" s="108" t="n"/>
    </row>
    <row r="63">
      <c r="C63" s="171" t="n">
        <v>2055</v>
      </c>
      <c r="D63" s="176" t="n"/>
      <c r="E63" s="573" t="n"/>
      <c r="F63" s="175" t="n"/>
      <c r="G63" s="101" t="n"/>
      <c r="H63" s="101" t="n"/>
      <c r="I63" s="101" t="n"/>
      <c r="J63" s="101" t="n"/>
      <c r="K63" s="108" t="n"/>
    </row>
    <row r="64">
      <c r="C64" s="171" t="n">
        <v>2056</v>
      </c>
      <c r="D64" s="176" t="n"/>
      <c r="E64" s="573" t="n"/>
      <c r="F64" s="175" t="n"/>
      <c r="G64" s="101" t="n"/>
      <c r="H64" s="101" t="n"/>
      <c r="I64" s="101" t="n"/>
      <c r="J64" s="101" t="n"/>
      <c r="K64" s="108" t="n"/>
    </row>
    <row r="65">
      <c r="C65" s="171" t="n">
        <v>2057</v>
      </c>
      <c r="D65" s="176" t="n"/>
      <c r="E65" s="573" t="n"/>
      <c r="F65" s="175" t="n"/>
      <c r="G65" s="101" t="n"/>
      <c r="H65" s="101" t="n"/>
      <c r="I65" s="101" t="n"/>
      <c r="J65" s="101" t="n"/>
      <c r="K65" s="108" t="n"/>
    </row>
    <row r="66">
      <c r="C66" s="171" t="n">
        <v>2058</v>
      </c>
      <c r="D66" s="176" t="n"/>
      <c r="E66" s="573" t="n"/>
      <c r="F66" s="175" t="n"/>
      <c r="G66" s="101" t="n"/>
      <c r="H66" s="101" t="n"/>
      <c r="I66" s="101" t="n"/>
      <c r="J66" s="101" t="n"/>
      <c r="K66" s="108" t="n"/>
    </row>
    <row r="67">
      <c r="C67" s="171" t="n">
        <v>2059</v>
      </c>
      <c r="D67" s="176" t="n"/>
      <c r="E67" s="573" t="n"/>
      <c r="F67" s="175" t="n"/>
      <c r="G67" s="101" t="n"/>
      <c r="H67" s="101" t="n"/>
      <c r="I67" s="101" t="n"/>
      <c r="J67" s="101" t="n"/>
      <c r="K67" s="108" t="n"/>
    </row>
    <row r="68">
      <c r="C68" s="171" t="n">
        <v>2060</v>
      </c>
      <c r="D68" s="176" t="n"/>
      <c r="E68" s="573" t="n"/>
      <c r="F68" s="175" t="n"/>
      <c r="G68" s="101" t="n"/>
      <c r="H68" s="101" t="n"/>
      <c r="I68" s="101" t="n"/>
      <c r="J68" s="101" t="n"/>
      <c r="K68" s="108" t="n"/>
    </row>
    <row r="69">
      <c r="C69" s="171" t="n">
        <v>2061</v>
      </c>
      <c r="D69" s="176" t="n"/>
      <c r="E69" s="573" t="n"/>
      <c r="F69" s="175" t="n"/>
      <c r="G69" s="101" t="n"/>
      <c r="H69" s="101" t="n"/>
      <c r="I69" s="101" t="n"/>
      <c r="J69" s="101" t="n"/>
      <c r="K69" s="108" t="n"/>
    </row>
    <row r="70">
      <c r="C70" s="171" t="n">
        <v>2062</v>
      </c>
      <c r="D70" s="176" t="n"/>
      <c r="E70" s="573" t="n"/>
      <c r="F70" s="175" t="n"/>
      <c r="G70" s="101" t="n"/>
      <c r="H70" s="101" t="n"/>
      <c r="I70" s="101" t="n"/>
      <c r="J70" s="101" t="n"/>
      <c r="K70" s="108" t="n"/>
    </row>
    <row r="71">
      <c r="C71" s="171" t="n">
        <v>2063</v>
      </c>
      <c r="D71" s="176" t="n"/>
      <c r="E71" s="573" t="n"/>
      <c r="F71" s="175" t="n"/>
      <c r="G71" s="101" t="n"/>
      <c r="H71" s="101" t="n"/>
      <c r="I71" s="101" t="n"/>
      <c r="J71" s="101" t="n"/>
      <c r="K71" s="108" t="n"/>
    </row>
    <row r="72">
      <c r="C72" s="171" t="n">
        <v>2064</v>
      </c>
      <c r="D72" s="176" t="n"/>
      <c r="E72" s="573" t="n"/>
      <c r="F72" s="175" t="n"/>
      <c r="G72" s="101" t="n"/>
      <c r="H72" s="101" t="n"/>
      <c r="I72" s="101" t="n"/>
      <c r="J72" s="101" t="n"/>
      <c r="K72" s="108" t="n"/>
    </row>
    <row r="73">
      <c r="C73" s="171" t="n">
        <v>2065</v>
      </c>
      <c r="D73" s="176" t="n"/>
      <c r="E73" s="573" t="n"/>
      <c r="F73" s="175" t="n"/>
      <c r="G73" s="101" t="n"/>
      <c r="H73" s="101" t="n"/>
      <c r="I73" s="101" t="n"/>
      <c r="J73" s="101" t="n"/>
      <c r="K73" s="108" t="n"/>
    </row>
    <row r="74">
      <c r="C74" s="171" t="n">
        <v>2066</v>
      </c>
      <c r="D74" s="176" t="n"/>
      <c r="E74" s="573" t="n"/>
      <c r="F74" s="175" t="n"/>
      <c r="G74" s="101" t="n"/>
      <c r="H74" s="101" t="n"/>
      <c r="I74" s="101" t="n"/>
      <c r="J74" s="101" t="n"/>
      <c r="K74" s="108" t="n"/>
    </row>
    <row r="75">
      <c r="C75" s="171" t="n">
        <v>2067</v>
      </c>
      <c r="D75" s="176" t="n"/>
      <c r="E75" s="573" t="n"/>
      <c r="F75" s="175" t="n"/>
      <c r="G75" s="101" t="n"/>
      <c r="H75" s="101" t="n"/>
      <c r="I75" s="101" t="n"/>
      <c r="J75" s="101" t="n"/>
      <c r="K75" s="108" t="n"/>
    </row>
    <row r="76">
      <c r="C76" s="171" t="n">
        <v>2068</v>
      </c>
      <c r="D76" s="176" t="n"/>
      <c r="E76" s="573" t="n"/>
      <c r="F76" s="175" t="n"/>
      <c r="G76" s="101" t="n"/>
      <c r="H76" s="101" t="n"/>
      <c r="I76" s="101" t="n"/>
      <c r="J76" s="101" t="n"/>
      <c r="K76" s="108" t="n"/>
    </row>
    <row r="77">
      <c r="C77" s="171" t="n">
        <v>2069</v>
      </c>
      <c r="D77" s="176" t="n"/>
      <c r="E77" s="573" t="n"/>
      <c r="F77" s="175" t="n"/>
      <c r="G77" s="101" t="n"/>
      <c r="H77" s="101" t="n"/>
      <c r="I77" s="101" t="n"/>
      <c r="J77" s="101" t="n"/>
      <c r="K77" s="108" t="n"/>
    </row>
    <row r="78" ht="15.75" customHeight="1" thickBot="1">
      <c r="C78" s="172" t="n">
        <v>2070</v>
      </c>
      <c r="D78" s="177" t="n"/>
      <c r="E78" s="574" t="n"/>
      <c r="F78" s="178" t="n"/>
      <c r="G78" s="101" t="n"/>
      <c r="H78" s="101" t="n"/>
      <c r="I78" s="101" t="n"/>
      <c r="J78" s="101" t="n"/>
      <c r="K78" s="108" t="n"/>
    </row>
    <row r="79">
      <c r="D79" s="101" t="n"/>
      <c r="E79" s="173" t="n"/>
      <c r="F79" s="173" t="n"/>
      <c r="G79" s="101" t="n"/>
      <c r="H79" s="101" t="n"/>
      <c r="I79" s="101" t="n"/>
      <c r="J79" s="108" t="n"/>
    </row>
    <row r="80">
      <c r="D80" s="118" t="n"/>
      <c r="E80" s="118" t="n"/>
      <c r="F80" s="118" t="n"/>
      <c r="G80" s="101" t="n"/>
      <c r="H80" s="101" t="n"/>
      <c r="I80" s="101" t="n"/>
      <c r="J80" s="108" t="n"/>
    </row>
    <row r="81">
      <c r="D81" s="118" t="n"/>
      <c r="E81" s="118" t="n"/>
      <c r="F81" s="118" t="n"/>
      <c r="G81" s="101" t="n"/>
      <c r="H81" s="101" t="n"/>
      <c r="I81" s="101" t="n"/>
      <c r="J81" s="108" t="n"/>
    </row>
    <row r="82">
      <c r="D82" s="118" t="n"/>
      <c r="E82" s="118" t="n"/>
      <c r="F82" s="118" t="n"/>
      <c r="G82" s="101" t="n"/>
      <c r="H82" s="101" t="n"/>
      <c r="I82" s="101" t="n"/>
      <c r="J82" s="108" t="n"/>
    </row>
    <row r="83" hidden="1">
      <c r="D83" s="101" t="n"/>
      <c r="E83" s="101" t="n"/>
      <c r="F83" s="101" t="n"/>
      <c r="G83" s="101" t="n"/>
      <c r="H83" s="101" t="n"/>
      <c r="I83" s="101" t="n"/>
      <c r="J83" s="108" t="n"/>
    </row>
  </sheetData>
  <mergeCells count="4">
    <mergeCell ref="F14:F16"/>
    <mergeCell ref="C14:C16"/>
    <mergeCell ref="D14:D16"/>
    <mergeCell ref="E14:E16"/>
  </mergeCells>
  <dataValidations count="1">
    <dataValidation sqref="I10:I12" showErrorMessage="1" showInputMessage="1" allowBlank="1" type="list">
      <formula1>$M$24:$M$34</formula1>
    </dataValidation>
  </dataValidations>
  <pageMargins left="0.7" right="0.7" top="0.75" bottom="0.75" header="0.3" footer="0.3"/>
  <pageSetup orientation="portrait" paperSize="9"/>
</worksheet>
</file>

<file path=xl/worksheets/sheet7.xml><?xml version="1.0" encoding="utf-8"?>
<worksheet xmlns="http://schemas.openxmlformats.org/spreadsheetml/2006/main">
  <sheetPr codeName="Sheet6">
    <tabColor rgb="FF00B050"/>
    <outlinePr summaryBelow="1" summaryRight="1"/>
    <pageSetUpPr fitToPage="1"/>
  </sheetPr>
  <dimension ref="A2:K92"/>
  <sheetViews>
    <sheetView zoomScale="70" zoomScaleNormal="70" workbookViewId="0">
      <selection activeCell="C9" sqref="C9"/>
    </sheetView>
  </sheetViews>
  <sheetFormatPr baseColWidth="8" defaultColWidth="8.77734375" defaultRowHeight="15"/>
  <cols>
    <col width="3" customWidth="1" style="108" min="1" max="1"/>
    <col width="2.5546875" customWidth="1" style="108" min="2" max="2"/>
    <col width="34.44140625" customWidth="1" style="108" min="3" max="3"/>
    <col width="14.109375" customWidth="1" style="108" min="4" max="4"/>
    <col width="12" customWidth="1" style="108" min="5" max="5"/>
    <col width="7.77734375" customWidth="1" style="108" min="6" max="8"/>
    <col width="9.109375" customWidth="1" style="108" min="9" max="9"/>
    <col width="7.109375" customWidth="1" style="41" min="10" max="11"/>
    <col width="8.77734375" customWidth="1" style="41" min="12" max="13"/>
    <col width="8.77734375" customWidth="1" style="108" min="14" max="16384"/>
  </cols>
  <sheetData>
    <row r="2" ht="15.75" customHeight="1">
      <c r="A2" s="241" t="inlineStr">
        <is>
          <t>Scheme Parameters</t>
        </is>
      </c>
    </row>
    <row r="3" ht="15.75" customHeight="1">
      <c r="B3" s="241" t="inlineStr">
        <is>
          <t xml:space="preserve">Discount rate </t>
        </is>
      </c>
    </row>
    <row r="4">
      <c r="C4" s="108" t="inlineStr">
        <is>
          <t>First 30 years (from appraisal year)</t>
        </is>
      </c>
      <c r="D4" s="362" t="n">
        <v>0.035</v>
      </c>
      <c r="E4" s="108" t="inlineStr">
        <is>
          <t>HMT Green Book (2022)</t>
        </is>
      </c>
      <c r="H4" s="205" t="n"/>
      <c r="J4" s="360" t="n"/>
      <c r="K4" s="41" t="inlineStr">
        <is>
          <t>Hard-coded</t>
        </is>
      </c>
    </row>
    <row r="5">
      <c r="C5" s="108" t="inlineStr">
        <is>
          <t>Next 30 years</t>
        </is>
      </c>
      <c r="D5" s="363" t="n">
        <v>0.03</v>
      </c>
      <c r="E5" s="108" t="inlineStr">
        <is>
          <t>HMT Green Book (2022)</t>
        </is>
      </c>
      <c r="J5" s="367" t="n"/>
      <c r="K5" s="41" t="inlineStr">
        <is>
          <t>From User Interface</t>
        </is>
      </c>
    </row>
    <row r="6" ht="15.75" customHeight="1">
      <c r="B6" s="241" t="inlineStr">
        <is>
          <t>Health Discount Rate</t>
        </is>
      </c>
      <c r="D6" s="243" t="n"/>
      <c r="J6" s="361" t="n"/>
      <c r="K6" s="41" t="inlineStr">
        <is>
          <t>Assumption</t>
        </is>
      </c>
    </row>
    <row r="7">
      <c r="C7" s="108" t="inlineStr">
        <is>
          <t>First 30 years (from appraisal year)</t>
        </is>
      </c>
      <c r="D7" s="364" t="n">
        <v>0.015</v>
      </c>
      <c r="E7" s="108" t="inlineStr">
        <is>
          <t>HMT Green Book (2022)</t>
        </is>
      </c>
    </row>
    <row r="8">
      <c r="C8" s="108" t="inlineStr">
        <is>
          <t>Next 30 years</t>
        </is>
      </c>
      <c r="D8" s="364" t="n">
        <v>0.0129</v>
      </c>
      <c r="E8" s="108" t="inlineStr">
        <is>
          <t>HMT Green Book (2022)</t>
        </is>
      </c>
    </row>
    <row r="9">
      <c r="D9" s="243" t="n"/>
    </row>
    <row r="10" ht="15.75" customHeight="1">
      <c r="B10" s="241" t="inlineStr">
        <is>
          <t>Cost discounting</t>
        </is>
      </c>
    </row>
    <row r="11" ht="15.75" customHeight="1">
      <c r="B11" s="241" t="n"/>
      <c r="C11" s="108" t="inlineStr">
        <is>
          <t>Discount base year</t>
        </is>
      </c>
      <c r="D11" s="365" t="n">
        <v>2010</v>
      </c>
      <c r="E11" s="108" t="inlineStr">
        <is>
          <t>TAG A1.2: Scheme Costs (May 2022)</t>
        </is>
      </c>
    </row>
    <row r="12">
      <c r="C12" s="108" t="inlineStr">
        <is>
          <t>Appraisal period [max 60]</t>
        </is>
      </c>
      <c r="D12" s="367">
        <f>'User Interface Intervention'!F19</f>
        <v/>
      </c>
      <c r="E12" s="108" t="inlineStr">
        <is>
          <t>years</t>
        </is>
      </c>
    </row>
    <row r="13">
      <c r="C13" s="108" t="inlineStr">
        <is>
          <t>Market price conversion</t>
        </is>
      </c>
      <c r="D13" s="365" t="n">
        <v>1.19</v>
      </c>
    </row>
    <row r="14">
      <c r="C14" s="108" t="inlineStr">
        <is>
          <t>Appraisal year</t>
        </is>
      </c>
      <c r="D14" s="367">
        <f>appraisal_year</f>
        <v/>
      </c>
    </row>
    <row r="15">
      <c r="C15" s="108" t="inlineStr">
        <is>
          <t>Scheme opening year</t>
        </is>
      </c>
      <c r="D15" s="367">
        <f>'User Interface Intervention'!F17</f>
        <v/>
      </c>
    </row>
    <row r="16">
      <c r="C16" s="108" t="inlineStr">
        <is>
          <t>Optimism Bias</t>
        </is>
      </c>
      <c r="D16" s="368">
        <f>'User Interface Costs'!E9</f>
        <v/>
      </c>
    </row>
    <row r="17">
      <c r="D17" s="243" t="n"/>
    </row>
    <row r="18" ht="15.75" customHeight="1">
      <c r="B18" s="241" t="inlineStr">
        <is>
          <t>Decay Calculation</t>
        </is>
      </c>
      <c r="D18" s="243" t="n"/>
    </row>
    <row r="19">
      <c r="C19" s="108" t="inlineStr">
        <is>
          <t>Decay rate</t>
        </is>
      </c>
      <c r="D19" s="373">
        <f>'User Interface Intervention'!F75</f>
        <v/>
      </c>
    </row>
    <row r="20">
      <c r="C20" s="108" t="inlineStr">
        <is>
          <t>Year decay starts</t>
        </is>
      </c>
      <c r="D20" s="367">
        <f>'User Interface Intervention'!F18</f>
        <v/>
      </c>
    </row>
    <row r="23">
      <c r="C23" s="108" t="inlineStr">
        <is>
          <t>Number of days scheme information is relevant</t>
        </is>
      </c>
      <c r="D23" s="366">
        <f>'User Interface Intervention'!F110</f>
        <v/>
      </c>
      <c r="E23" s="108" t="inlineStr">
        <is>
          <t>days</t>
        </is>
      </c>
    </row>
    <row r="24">
      <c r="C24" s="108" t="inlineStr">
        <is>
          <t>Exogenous growth in use</t>
        </is>
      </c>
      <c r="D24" s="374">
        <f>'User Interface Intervention'!F104</f>
        <v/>
      </c>
      <c r="E24" s="108" t="inlineStr">
        <is>
          <t xml:space="preserve">per annum </t>
        </is>
      </c>
    </row>
    <row r="25">
      <c r="C25" s="108" t="inlineStr">
        <is>
          <t>Period over which growth maintained</t>
        </is>
      </c>
      <c r="D25" s="375">
        <f>'User Interface Intervention'!F105</f>
        <v/>
      </c>
      <c r="E25" s="108" t="inlineStr">
        <is>
          <t>years</t>
        </is>
      </c>
    </row>
    <row r="26">
      <c r="H26" s="242" t="n"/>
    </row>
    <row r="27" ht="15.75" customHeight="1">
      <c r="B27" s="241" t="inlineStr">
        <is>
          <t>Cyclists</t>
        </is>
      </c>
    </row>
    <row r="28">
      <c r="C28" s="108" t="inlineStr">
        <is>
          <t>No of trips without scheme</t>
        </is>
      </c>
      <c r="D28" s="367">
        <f>'User Interface Intervention'!F33</f>
        <v/>
      </c>
      <c r="E28" s="108" t="inlineStr">
        <is>
          <t>per day</t>
        </is>
      </c>
    </row>
    <row r="29">
      <c r="C29" s="108" t="inlineStr">
        <is>
          <t>No of trips with scheme</t>
        </is>
      </c>
      <c r="D29" s="367">
        <f>'User Interface Intervention'!F34</f>
        <v/>
      </c>
      <c r="E29" s="108" t="inlineStr">
        <is>
          <t>per day</t>
        </is>
      </c>
    </row>
    <row r="30">
      <c r="C30" s="108" t="inlineStr">
        <is>
          <t>Trip length without scheme</t>
        </is>
      </c>
      <c r="D30" s="366">
        <f>DS_km</f>
        <v/>
      </c>
      <c r="E30" s="108" t="inlineStr">
        <is>
          <t>km</t>
        </is>
      </c>
    </row>
    <row r="31">
      <c r="C31" s="108" t="inlineStr">
        <is>
          <t>Trip length with scheme</t>
        </is>
      </c>
      <c r="D31" s="366">
        <f>'User Interface Intervention'!F83</f>
        <v/>
      </c>
      <c r="E31" s="108" t="inlineStr">
        <is>
          <t>km</t>
        </is>
      </c>
    </row>
    <row r="32">
      <c r="C32" s="108" t="inlineStr">
        <is>
          <t>Average Speed on route</t>
        </is>
      </c>
      <c r="D32" s="366">
        <f>'User Interface Intervention'!F84</f>
        <v/>
      </c>
      <c r="E32" s="108" t="inlineStr">
        <is>
          <t>km/h</t>
        </is>
      </c>
    </row>
    <row r="33">
      <c r="C33" s="108" t="inlineStr">
        <is>
          <t>Car share - cyclists</t>
        </is>
      </c>
      <c r="D33" s="374">
        <f>'User Interface Intervention'!F86</f>
        <v/>
      </c>
      <c r="H33" s="108" t="inlineStr">
        <is>
          <t xml:space="preserve"> </t>
        </is>
      </c>
    </row>
    <row r="34">
      <c r="C34" s="108" t="inlineStr">
        <is>
          <t>Taxi share - cyclists</t>
        </is>
      </c>
      <c r="D34" s="374">
        <f>'User Interface Intervention'!F87</f>
        <v/>
      </c>
    </row>
    <row r="35">
      <c r="C35" s="108" t="inlineStr">
        <is>
          <t>Return share - cyclists</t>
        </is>
      </c>
      <c r="D35" s="373">
        <f>'User Interface Intervention'!F99</f>
        <v/>
      </c>
    </row>
    <row r="36">
      <c r="C36" s="108" t="inlineStr">
        <is>
          <t>Ramp up of health benefits</t>
        </is>
      </c>
      <c r="D36" s="365" t="n">
        <v>5</v>
      </c>
      <c r="E36" s="108" t="inlineStr">
        <is>
          <t>years</t>
        </is>
      </c>
    </row>
    <row r="37">
      <c r="C37" s="108" t="inlineStr">
        <is>
          <t>Proportion of journey on scheme</t>
        </is>
      </c>
      <c r="D37" s="369">
        <f>'User Interface Intervention'!F35</f>
        <v/>
      </c>
    </row>
    <row r="38">
      <c r="C38" s="108" t="inlineStr">
        <is>
          <t>Commuters proportion</t>
        </is>
      </c>
      <c r="D38" s="452">
        <f>'User Interface Intervention'!F85</f>
        <v/>
      </c>
    </row>
    <row r="39" ht="15.75" customHeight="1">
      <c r="B39" s="241" t="inlineStr">
        <is>
          <t>Cycling Journey Ambience</t>
        </is>
      </c>
      <c r="D39" s="242" t="n"/>
    </row>
    <row r="41">
      <c r="C41" s="108" t="inlineStr">
        <is>
          <t>Do Something Cycle scheme type</t>
        </is>
      </c>
      <c r="D41" s="367">
        <f>'User Interface Intervention'!F38</f>
        <v/>
      </c>
      <c r="E41" s="108">
        <f>IFERROR(VLOOKUP('Input Summary'!D41,JQQQ,2, FALSE), 0)</f>
        <v/>
      </c>
    </row>
    <row r="42">
      <c r="C42" s="108" t="inlineStr">
        <is>
          <t>Do Nothing Cycle scheme type</t>
        </is>
      </c>
      <c r="D42" s="367">
        <f>'User Interface Intervention'!F37</f>
        <v/>
      </c>
      <c r="E42" s="108">
        <f>IFERROR(VLOOKUP('Input Summary'!D42,JQQQ,2, FALSE),0)</f>
        <v/>
      </c>
    </row>
    <row r="43">
      <c r="C43" s="108" t="inlineStr">
        <is>
          <t>Journey ambience</t>
        </is>
      </c>
      <c r="D43" s="205">
        <f>E41-E42</f>
        <v/>
      </c>
    </row>
    <row r="44">
      <c r="C44" s="108" t="inlineStr">
        <is>
          <t>Shower Facilities</t>
        </is>
      </c>
      <c r="D44" s="696">
        <f>'User Interface Intervention'!F40</f>
        <v/>
      </c>
      <c r="E44" s="108">
        <f>IF(D44="yes", 'TAG Journey Quality'!E25,0)</f>
        <v/>
      </c>
    </row>
    <row r="45">
      <c r="C45" s="108" t="inlineStr">
        <is>
          <t>Storage Facilites</t>
        </is>
      </c>
      <c r="D45" s="696">
        <f>'User Interface Intervention'!F41</f>
        <v/>
      </c>
      <c r="E45" s="108">
        <f>IF(D45="yes", 'TAG Journey Quality'!E24,0)</f>
        <v/>
      </c>
    </row>
    <row r="46">
      <c r="C46" s="108" t="inlineStr">
        <is>
          <t>Journey ambience - per trip - without</t>
        </is>
      </c>
      <c r="D46" s="697" t="n">
        <v>0</v>
      </c>
      <c r="E46" s="108">
        <f>IF(ambT_DN="yes", 98.14,0)</f>
        <v/>
      </c>
    </row>
    <row r="47">
      <c r="C47" s="108" t="inlineStr">
        <is>
          <t>Journey ambience - per trip - with scheme</t>
        </is>
      </c>
      <c r="D47" s="697">
        <f>E44+E45</f>
        <v/>
      </c>
    </row>
    <row r="48" ht="15.75" customHeight="1">
      <c r="B48" s="241" t="inlineStr">
        <is>
          <t>Pedestrians</t>
        </is>
      </c>
      <c r="D48" s="242" t="n"/>
      <c r="E48" s="242" t="n"/>
    </row>
    <row r="49">
      <c r="E49" s="242" t="n"/>
    </row>
    <row r="50">
      <c r="C50" s="108" t="inlineStr">
        <is>
          <t>No of trips without scheme</t>
        </is>
      </c>
      <c r="D50" s="367">
        <f>'User Interface Intervention'!F46</f>
        <v/>
      </c>
      <c r="E50" s="242" t="inlineStr">
        <is>
          <t>per day</t>
        </is>
      </c>
    </row>
    <row r="51">
      <c r="C51" s="108" t="inlineStr">
        <is>
          <t>No of trips with scheme</t>
        </is>
      </c>
      <c r="D51" s="367">
        <f>'User Interface Intervention'!F47</f>
        <v/>
      </c>
      <c r="E51" s="242" t="inlineStr">
        <is>
          <t>per day</t>
        </is>
      </c>
    </row>
    <row r="52">
      <c r="C52" s="108" t="inlineStr">
        <is>
          <t>trip length without scheme</t>
        </is>
      </c>
      <c r="D52" s="367">
        <f>DS_kmP</f>
        <v/>
      </c>
      <c r="E52" s="242" t="inlineStr">
        <is>
          <t>km</t>
        </is>
      </c>
    </row>
    <row r="53">
      <c r="C53" s="108" t="inlineStr">
        <is>
          <t>trip length with scheme</t>
        </is>
      </c>
      <c r="D53" s="367">
        <f>'User Interface Intervention'!F92</f>
        <v/>
      </c>
      <c r="E53" s="242" t="inlineStr">
        <is>
          <t>km</t>
        </is>
      </c>
    </row>
    <row r="54">
      <c r="C54" s="108" t="inlineStr">
        <is>
          <t>Average Speed on route</t>
        </is>
      </c>
      <c r="D54" s="108">
        <f>'User Interface Intervention'!F93</f>
        <v/>
      </c>
      <c r="E54" s="242" t="inlineStr">
        <is>
          <t>km/h</t>
        </is>
      </c>
    </row>
    <row r="55">
      <c r="C55" s="108" t="inlineStr">
        <is>
          <t xml:space="preserve">Share of new users who would have driven a car </t>
        </is>
      </c>
      <c r="D55" s="371">
        <f>'User Interface Intervention'!F95</f>
        <v/>
      </c>
      <c r="E55" s="242" t="n"/>
    </row>
    <row r="56">
      <c r="C56" s="108" t="inlineStr">
        <is>
          <t>Share of new uses who would have taken a taxi</t>
        </is>
      </c>
      <c r="D56" s="371">
        <f>'User Interface Intervention'!F96</f>
        <v/>
      </c>
    </row>
    <row r="57">
      <c r="C57" s="108" t="inlineStr">
        <is>
          <t>Share of trips that are part of return journeys</t>
        </is>
      </c>
      <c r="D57" s="373">
        <f>'User Interface Intervention'!F99</f>
        <v/>
      </c>
      <c r="E57" s="242" t="n"/>
    </row>
    <row r="58">
      <c r="C58" s="108" t="inlineStr">
        <is>
          <t>Proportion of journey on scheme</t>
        </is>
      </c>
      <c r="D58" s="369">
        <f>'User Interface Intervention'!F48</f>
        <v/>
      </c>
      <c r="E58" s="242" t="n"/>
    </row>
    <row r="59">
      <c r="C59" s="108" t="inlineStr">
        <is>
          <t>Commuters proportion</t>
        </is>
      </c>
      <c r="D59" s="452">
        <f>'User Interface Intervention'!F94</f>
        <v/>
      </c>
      <c r="E59" s="242" t="n"/>
    </row>
    <row r="60" ht="15.75" customHeight="1">
      <c r="B60" s="241" t="inlineStr">
        <is>
          <t>Pedestrian Journey Ambience</t>
        </is>
      </c>
    </row>
    <row r="61">
      <c r="D61" s="247" t="inlineStr">
        <is>
          <t>DN</t>
        </is>
      </c>
      <c r="E61" s="247" t="inlineStr">
        <is>
          <t>DS</t>
        </is>
      </c>
      <c r="F61" s="247" t="inlineStr">
        <is>
          <t>Value</t>
        </is>
      </c>
    </row>
    <row r="62">
      <c r="C62" s="248" t="inlineStr">
        <is>
          <t>Street lighting</t>
        </is>
      </c>
      <c r="D62" s="120">
        <f>IF('User Interface Intervention'!F51="Yes",1,0)</f>
        <v/>
      </c>
      <c r="E62" s="120">
        <f>IF('User Interface Intervention'!F60="Yes",1,0)</f>
        <v/>
      </c>
      <c r="F62" s="249">
        <f>VLOOKUP(C62,Walk_JA,2,FALSE)</f>
        <v/>
      </c>
    </row>
    <row r="63">
      <c r="C63" s="248" t="inlineStr">
        <is>
          <t>Kerb level</t>
        </is>
      </c>
      <c r="D63" s="120">
        <f>IF('User Interface Intervention'!F52="Yes",1,0)</f>
        <v/>
      </c>
      <c r="E63" s="120">
        <f>IF('User Interface Intervention'!F61="Yes",1,0)</f>
        <v/>
      </c>
      <c r="F63" s="249">
        <f>VLOOKUP(C63,Walk_JA,2,FALSE)</f>
        <v/>
      </c>
    </row>
    <row r="64">
      <c r="C64" s="248" t="inlineStr">
        <is>
          <t>Crowding</t>
        </is>
      </c>
      <c r="D64" s="120">
        <f>IF('User Interface Intervention'!F53="Yes",1,0)</f>
        <v/>
      </c>
      <c r="E64" s="120">
        <f>IF('User Interface Intervention'!F62="Yes",1,0)</f>
        <v/>
      </c>
      <c r="F64" s="249">
        <f>VLOOKUP(C64,Walk_JA,2,FALSE)</f>
        <v/>
      </c>
    </row>
    <row r="65">
      <c r="C65" s="248" t="inlineStr">
        <is>
          <t>Pavement evenness</t>
        </is>
      </c>
      <c r="D65" s="120">
        <f>IF('User Interface Intervention'!F54="Yes",1,0)</f>
        <v/>
      </c>
      <c r="E65" s="120">
        <f>IF('User Interface Intervention'!F63="Yes",1,0)</f>
        <v/>
      </c>
      <c r="F65" s="249">
        <f>VLOOKUP(C65,Walk_JA,2,FALSE)</f>
        <v/>
      </c>
    </row>
    <row r="66">
      <c r="C66" s="248" t="inlineStr">
        <is>
          <t>Information panels</t>
        </is>
      </c>
      <c r="D66" s="120">
        <f>IF('User Interface Intervention'!F55="Yes",1,0)</f>
        <v/>
      </c>
      <c r="E66" s="120">
        <f>IF('User Interface Intervention'!F64="Yes",1,0)</f>
        <v/>
      </c>
      <c r="F66" s="249">
        <f>VLOOKUP(C66,Walk_JA,2,FALSE)</f>
        <v/>
      </c>
    </row>
    <row r="67">
      <c r="C67" s="248" t="inlineStr">
        <is>
          <t>Benches</t>
        </is>
      </c>
      <c r="D67" s="120">
        <f>IF('User Interface Intervention'!F56="Yes",1,0)</f>
        <v/>
      </c>
      <c r="E67" s="120">
        <f>IF('User Interface Intervention'!F65="Yes",1,0)</f>
        <v/>
      </c>
      <c r="F67" s="249">
        <f>VLOOKUP(C67,Walk_JA,2,FALSE)</f>
        <v/>
      </c>
    </row>
    <row r="68">
      <c r="C68" s="248" t="inlineStr">
        <is>
          <t>Directional signage</t>
        </is>
      </c>
      <c r="D68" s="120">
        <f>IF('User Interface Intervention'!F57="Yes",1,0)</f>
        <v/>
      </c>
      <c r="E68" s="120">
        <f>IF('User Interface Intervention'!F66="Yes",1,0)</f>
        <v/>
      </c>
      <c r="F68" s="249">
        <f>VLOOKUP(C68,Walk_JA,2,FALSE)</f>
        <v/>
      </c>
    </row>
    <row r="69">
      <c r="C69" s="250" t="n"/>
      <c r="F69" s="205" t="n"/>
    </row>
    <row r="70">
      <c r="C70" s="250" t="n"/>
      <c r="F70" s="205" t="n"/>
    </row>
    <row r="72" ht="15.75" customHeight="1">
      <c r="C72" s="241" t="inlineStr">
        <is>
          <t>Area type</t>
        </is>
      </c>
      <c r="D72" s="372">
        <f>'User Interface Intervention'!F20</f>
        <v/>
      </c>
      <c r="E72" s="245" t="n"/>
      <c r="F72" s="245" t="n"/>
      <c r="G72" s="245" t="n"/>
      <c r="H72" s="245" t="n"/>
      <c r="I72" s="245" t="n"/>
    </row>
    <row r="73">
      <c r="D73" s="246" t="n"/>
      <c r="E73" s="246" t="n"/>
      <c r="F73" s="246" t="n"/>
      <c r="G73" s="246" t="n"/>
      <c r="H73" s="246" t="n"/>
      <c r="I73" s="246" t="n"/>
    </row>
    <row r="74" ht="15.75" customHeight="1">
      <c r="C74" s="483" t="n"/>
      <c r="D74" s="121" t="n">
        <v>2015</v>
      </c>
      <c r="E74" s="121" t="n">
        <v>2020</v>
      </c>
      <c r="F74" s="121" t="n">
        <v>2025</v>
      </c>
      <c r="G74" s="121" t="n">
        <v>2030</v>
      </c>
      <c r="H74" s="121" t="n">
        <v>2035</v>
      </c>
      <c r="I74" s="121" t="n">
        <v>2040</v>
      </c>
      <c r="J74" s="121" t="n">
        <v>2045</v>
      </c>
      <c r="K74" s="121" t="n">
        <v>2050</v>
      </c>
    </row>
    <row r="75">
      <c r="C75" s="120" t="inlineStr">
        <is>
          <t>Congestion</t>
        </is>
      </c>
      <c r="D75" s="698">
        <f t="array" ref="D75">INDEX(in_ext_costs,MATCH(1,($C75 = in_ext_cost_type)*(D$74 = in_ext_cost_yr),0),MATCH($D$72, in_area_type,0))</f>
        <v/>
      </c>
      <c r="E75" s="698">
        <f t="array" ref="E75">INDEX(in_ext_costs,MATCH(1,($C75 = in_ext_cost_type)*(E$74 = in_ext_cost_yr),0),MATCH($D$72, in_area_type,0))</f>
        <v/>
      </c>
      <c r="F75" s="698">
        <f t="array" ref="F75">INDEX(in_ext_costs,MATCH(1,($C75 = in_ext_cost_type)*(F$74 = in_ext_cost_yr),0),MATCH($D$72, in_area_type,0))</f>
        <v/>
      </c>
      <c r="G75" s="698">
        <f t="array" ref="G75">INDEX(in_ext_costs,MATCH(1,($C75 = in_ext_cost_type)*(G$74 = in_ext_cost_yr),0),MATCH($D$72, in_area_type,0))</f>
        <v/>
      </c>
      <c r="H75" s="698">
        <f t="array" ref="H75">INDEX(in_ext_costs,MATCH(1,($C75 = in_ext_cost_type)*(H$74 = in_ext_cost_yr),0),MATCH($D$72, in_area_type,0))</f>
        <v/>
      </c>
      <c r="I75" s="698">
        <f t="array" ref="I75">INDEX(in_ext_costs,MATCH(1,($C75 = in_ext_cost_type)*(I$74 = in_ext_cost_yr),0),MATCH($D$72, in_area_type,0))</f>
        <v/>
      </c>
      <c r="J75" s="698">
        <f t="array" ref="J75">INDEX(in_ext_costs,MATCH(1,($C75 = in_ext_cost_type)*(J$74 = in_ext_cost_yr),0),MATCH($D$72, in_area_type,0))</f>
        <v/>
      </c>
      <c r="K75" s="698">
        <f t="array" ref="K75">INDEX(in_ext_costs,MATCH(1,($C75 = in_ext_cost_type)*(K$74 = in_ext_cost_yr),0),MATCH($D$72, in_area_type,0))</f>
        <v/>
      </c>
    </row>
    <row r="76">
      <c r="C76" s="120" t="inlineStr">
        <is>
          <t>Infrastructure</t>
        </is>
      </c>
      <c r="D76" s="698">
        <f t="array" ref="D76">INDEX(in_ext_costs,MATCH(1,($C76 = in_ext_cost_type)*(D$74 = in_ext_cost_yr),0),MATCH($D$72, in_area_type,0))</f>
        <v/>
      </c>
      <c r="E76" s="698">
        <f t="array" ref="E76">INDEX(in_ext_costs,MATCH(1,($C76 = in_ext_cost_type)*(E$74 = in_ext_cost_yr),0),MATCH($D$72, in_area_type,0))</f>
        <v/>
      </c>
      <c r="F76" s="698">
        <f t="array" ref="F76">INDEX(in_ext_costs,MATCH(1,($C76 = in_ext_cost_type)*(F$74 = in_ext_cost_yr),0),MATCH($D$72, in_area_type,0))</f>
        <v/>
      </c>
      <c r="G76" s="698">
        <f t="array" ref="G76">INDEX(in_ext_costs,MATCH(1,($C76 = in_ext_cost_type)*(G$74 = in_ext_cost_yr),0),MATCH($D$72, in_area_type,0))</f>
        <v/>
      </c>
      <c r="H76" s="698">
        <f t="array" ref="H76">INDEX(in_ext_costs,MATCH(1,($C76 = in_ext_cost_type)*(H$74 = in_ext_cost_yr),0),MATCH($D$72, in_area_type,0))</f>
        <v/>
      </c>
      <c r="I76" s="698">
        <f t="array" ref="I76">INDEX(in_ext_costs,MATCH(1,($C76 = in_ext_cost_type)*(I$74 = in_ext_cost_yr),0),MATCH($D$72, in_area_type,0))</f>
        <v/>
      </c>
      <c r="J76" s="698">
        <f t="array" ref="J76">INDEX(in_ext_costs,MATCH(1,($C76 = in_ext_cost_type)*(J$74 = in_ext_cost_yr),0),MATCH($D$72, in_area_type,0))</f>
        <v/>
      </c>
      <c r="K76" s="698">
        <f t="array" ref="K76">INDEX(in_ext_costs,MATCH(1,($C76 = in_ext_cost_type)*(K$74 = in_ext_cost_yr),0),MATCH($D$72, in_area_type,0))</f>
        <v/>
      </c>
    </row>
    <row r="77">
      <c r="C77" s="120" t="inlineStr">
        <is>
          <t>Accident</t>
        </is>
      </c>
      <c r="D77" s="698">
        <f t="array" ref="D77">INDEX(in_ext_costs,MATCH(1,($C77 = in_ext_cost_type)*(D$74 = in_ext_cost_yr),0),MATCH($D$72, in_area_type,0))</f>
        <v/>
      </c>
      <c r="E77" s="698">
        <f t="array" ref="E77">INDEX(in_ext_costs,MATCH(1,($C77 = in_ext_cost_type)*(E$74 = in_ext_cost_yr),0),MATCH($D$72, in_area_type,0))</f>
        <v/>
      </c>
      <c r="F77" s="698">
        <f t="array" ref="F77">INDEX(in_ext_costs,MATCH(1,($C77 = in_ext_cost_type)*(F$74 = in_ext_cost_yr),0),MATCH($D$72, in_area_type,0))</f>
        <v/>
      </c>
      <c r="G77" s="698">
        <f t="array" ref="G77">INDEX(in_ext_costs,MATCH(1,($C77 = in_ext_cost_type)*(G$74 = in_ext_cost_yr),0),MATCH($D$72, in_area_type,0))</f>
        <v/>
      </c>
      <c r="H77" s="698">
        <f t="array" ref="H77">INDEX(in_ext_costs,MATCH(1,($C77 = in_ext_cost_type)*(H$74 = in_ext_cost_yr),0),MATCH($D$72, in_area_type,0))</f>
        <v/>
      </c>
      <c r="I77" s="698">
        <f t="array" ref="I77">INDEX(in_ext_costs,MATCH(1,($C77 = in_ext_cost_type)*(I$74 = in_ext_cost_yr),0),MATCH($D$72, in_area_type,0))</f>
        <v/>
      </c>
      <c r="J77" s="698">
        <f t="array" ref="J77">INDEX(in_ext_costs,MATCH(1,($C77 = in_ext_cost_type)*(J$74 = in_ext_cost_yr),0),MATCH($D$72, in_area_type,0))</f>
        <v/>
      </c>
      <c r="K77" s="698">
        <f t="array" ref="K77">INDEX(in_ext_costs,MATCH(1,($C77 = in_ext_cost_type)*(K$74 = in_ext_cost_yr),0),MATCH($D$72, in_area_type,0))</f>
        <v/>
      </c>
    </row>
    <row r="78">
      <c r="C78" s="120" t="inlineStr">
        <is>
          <t>Local Air Quality</t>
        </is>
      </c>
      <c r="D78" s="698">
        <f t="array" ref="D78">INDEX(in_ext_costs,MATCH(1,($C78 = in_ext_cost_type)*(D$74 = in_ext_cost_yr),0),MATCH($D$72, in_area_type,0))</f>
        <v/>
      </c>
      <c r="E78" s="698">
        <f t="array" ref="E78">INDEX(in_ext_costs,MATCH(1,($C78 = in_ext_cost_type)*(E$74 = in_ext_cost_yr),0),MATCH($D$72, in_area_type,0))</f>
        <v/>
      </c>
      <c r="F78" s="698">
        <f t="array" ref="F78">INDEX(in_ext_costs,MATCH(1,($C78 = in_ext_cost_type)*(F$74 = in_ext_cost_yr),0),MATCH($D$72, in_area_type,0))</f>
        <v/>
      </c>
      <c r="G78" s="698">
        <f t="array" ref="G78">INDEX(in_ext_costs,MATCH(1,($C78 = in_ext_cost_type)*(G$74 = in_ext_cost_yr),0),MATCH($D$72, in_area_type,0))</f>
        <v/>
      </c>
      <c r="H78" s="698">
        <f t="array" ref="H78">INDEX(in_ext_costs,MATCH(1,($C78 = in_ext_cost_type)*(H$74 = in_ext_cost_yr),0),MATCH($D$72, in_area_type,0))</f>
        <v/>
      </c>
      <c r="I78" s="698">
        <f t="array" ref="I78">INDEX(in_ext_costs,MATCH(1,($C78 = in_ext_cost_type)*(I$74 = in_ext_cost_yr),0),MATCH($D$72, in_area_type,0))</f>
        <v/>
      </c>
      <c r="J78" s="698">
        <f t="array" ref="J78">INDEX(in_ext_costs,MATCH(1,($C78 = in_ext_cost_type)*(J$74 = in_ext_cost_yr),0),MATCH($D$72, in_area_type,0))</f>
        <v/>
      </c>
      <c r="K78" s="698">
        <f t="array" ref="K78">INDEX(in_ext_costs,MATCH(1,($C78 = in_ext_cost_type)*(K$74 = in_ext_cost_yr),0),MATCH($D$72, in_area_type,0))</f>
        <v/>
      </c>
    </row>
    <row r="79">
      <c r="C79" s="120" t="inlineStr">
        <is>
          <t>Noise</t>
        </is>
      </c>
      <c r="D79" s="698">
        <f t="array" ref="D79">INDEX(in_ext_costs,MATCH(1,($C79 = in_ext_cost_type)*(D$74 = in_ext_cost_yr),0),MATCH($D$72, in_area_type,0))</f>
        <v/>
      </c>
      <c r="E79" s="698">
        <f t="array" ref="E79">INDEX(in_ext_costs,MATCH(1,($C79 = in_ext_cost_type)*(E$74 = in_ext_cost_yr),0),MATCH($D$72, in_area_type,0))</f>
        <v/>
      </c>
      <c r="F79" s="698">
        <f t="array" ref="F79">INDEX(in_ext_costs,MATCH(1,($C79 = in_ext_cost_type)*(F$74 = in_ext_cost_yr),0),MATCH($D$72, in_area_type,0))</f>
        <v/>
      </c>
      <c r="G79" s="698">
        <f t="array" ref="G79">INDEX(in_ext_costs,MATCH(1,($C79 = in_ext_cost_type)*(G$74 = in_ext_cost_yr),0),MATCH($D$72, in_area_type,0))</f>
        <v/>
      </c>
      <c r="H79" s="698">
        <f t="array" ref="H79">INDEX(in_ext_costs,MATCH(1,($C79 = in_ext_cost_type)*(H$74 = in_ext_cost_yr),0),MATCH($D$72, in_area_type,0))</f>
        <v/>
      </c>
      <c r="I79" s="698">
        <f t="array" ref="I79">INDEX(in_ext_costs,MATCH(1,($C79 = in_ext_cost_type)*(I$74 = in_ext_cost_yr),0),MATCH($D$72, in_area_type,0))</f>
        <v/>
      </c>
      <c r="J79" s="698">
        <f t="array" ref="J79">INDEX(in_ext_costs,MATCH(1,($C79 = in_ext_cost_type)*(J$74 = in_ext_cost_yr),0),MATCH($D$72, in_area_type,0))</f>
        <v/>
      </c>
      <c r="K79" s="698">
        <f t="array" ref="K79">INDEX(in_ext_costs,MATCH(1,($C79 = in_ext_cost_type)*(K$74 = in_ext_cost_yr),0),MATCH($D$72, in_area_type,0))</f>
        <v/>
      </c>
    </row>
    <row r="80">
      <c r="C80" s="120" t="inlineStr">
        <is>
          <t>Greenhouse Gases</t>
        </is>
      </c>
      <c r="D80" s="698">
        <f t="array" ref="D80">INDEX(in_ext_costs,MATCH(1,($C80 = in_ext_cost_type)*(D$74 = in_ext_cost_yr),0),MATCH($D$72, in_area_type,0))</f>
        <v/>
      </c>
      <c r="E80" s="698">
        <f t="array" ref="E80">INDEX(in_ext_costs,MATCH(1,($C80 = in_ext_cost_type)*(E$74 = in_ext_cost_yr),0),MATCH($D$72, in_area_type,0))</f>
        <v/>
      </c>
      <c r="F80" s="698">
        <f t="array" ref="F80">INDEX(in_ext_costs,MATCH(1,($C80 = in_ext_cost_type)*(F$74 = in_ext_cost_yr),0),MATCH($D$72, in_area_type,0))</f>
        <v/>
      </c>
      <c r="G80" s="698">
        <f t="array" ref="G80">INDEX(in_ext_costs,MATCH(1,($C80 = in_ext_cost_type)*(G$74 = in_ext_cost_yr),0),MATCH($D$72, in_area_type,0))</f>
        <v/>
      </c>
      <c r="H80" s="698">
        <f t="array" ref="H80">INDEX(in_ext_costs,MATCH(1,($C80 = in_ext_cost_type)*(H$74 = in_ext_cost_yr),0),MATCH($D$72, in_area_type,0))</f>
        <v/>
      </c>
      <c r="I80" s="698">
        <f t="array" ref="I80">INDEX(in_ext_costs,MATCH(1,($C80 = in_ext_cost_type)*(I$74 = in_ext_cost_yr),0),MATCH($D$72, in_area_type,0))</f>
        <v/>
      </c>
      <c r="J80" s="698">
        <f t="array" ref="J80">INDEX(in_ext_costs,MATCH(1,($C80 = in_ext_cost_type)*(J$74 = in_ext_cost_yr),0),MATCH($D$72, in_area_type,0))</f>
        <v/>
      </c>
      <c r="K80" s="698">
        <f t="array" ref="K80">INDEX(in_ext_costs,MATCH(1,($C80 = in_ext_cost_type)*(K$74 = in_ext_cost_yr),0),MATCH($D$72, in_area_type,0))</f>
        <v/>
      </c>
    </row>
    <row r="81">
      <c r="C81" s="120" t="inlineStr">
        <is>
          <t>Indirect Taxation</t>
        </is>
      </c>
      <c r="D81" s="698">
        <f t="array" ref="D81">INDEX(in_ext_costs,MATCH(1,($C81 = in_ext_cost_type)*(D$74 = in_ext_cost_yr),0),MATCH($D$72, in_area_type,0))</f>
        <v/>
      </c>
      <c r="E81" s="698">
        <f t="array" ref="E81">INDEX(in_ext_costs,MATCH(1,($C81 = in_ext_cost_type)*(E$74 = in_ext_cost_yr),0),MATCH($D$72, in_area_type,0))</f>
        <v/>
      </c>
      <c r="F81" s="698">
        <f t="array" ref="F81">INDEX(in_ext_costs,MATCH(1,($C81 = in_ext_cost_type)*(F$74 = in_ext_cost_yr),0),MATCH($D$72, in_area_type,0))</f>
        <v/>
      </c>
      <c r="G81" s="698">
        <f t="array" ref="G81">INDEX(in_ext_costs,MATCH(1,($C81 = in_ext_cost_type)*(G$74 = in_ext_cost_yr),0),MATCH($D$72, in_area_type,0))</f>
        <v/>
      </c>
      <c r="H81" s="698">
        <f t="array" ref="H81">INDEX(in_ext_costs,MATCH(1,($C81 = in_ext_cost_type)*(H$74 = in_ext_cost_yr),0),MATCH($D$72, in_area_type,0))</f>
        <v/>
      </c>
      <c r="I81" s="698">
        <f t="array" ref="I81">INDEX(in_ext_costs,MATCH(1,($C81 = in_ext_cost_type)*(I$74 = in_ext_cost_yr),0),MATCH($D$72, in_area_type,0))</f>
        <v/>
      </c>
      <c r="J81" s="698">
        <f t="array" ref="J81">INDEX(in_ext_costs,MATCH(1,($C81 = in_ext_cost_type)*(J$74 = in_ext_cost_yr),0),MATCH($D$72, in_area_type,0))</f>
        <v/>
      </c>
      <c r="K81" s="698">
        <f t="array" ref="K81">INDEX(in_ext_costs,MATCH(1,($C81 = in_ext_cost_type)*(K$74 = in_ext_cost_yr),0),MATCH($D$72, in_area_type,0))</f>
        <v/>
      </c>
    </row>
    <row r="84" ht="15.75" customHeight="1">
      <c r="C84" s="241" t="inlineStr">
        <is>
          <t>Occupancy rates</t>
        </is>
      </c>
    </row>
    <row r="86">
      <c r="C86" s="108" t="inlineStr">
        <is>
          <t>Car</t>
        </is>
      </c>
      <c r="D86" s="366">
        <f>'User Interface Intervention'!F112</f>
        <v/>
      </c>
      <c r="F86" s="108" t="inlineStr">
        <is>
          <t>Source: TAG Data Book 2010</t>
        </is>
      </c>
    </row>
    <row r="87">
      <c r="C87" s="108" t="inlineStr">
        <is>
          <t xml:space="preserve">Taxi </t>
        </is>
      </c>
      <c r="D87" s="366">
        <f>'User Interface Intervention'!F113</f>
        <v/>
      </c>
      <c r="F87" s="108" t="inlineStr">
        <is>
          <t>Source:  National Travel Survey 2002-16</t>
        </is>
      </c>
    </row>
    <row r="88">
      <c r="G88" s="205" t="n"/>
      <c r="H88" s="205" t="n"/>
    </row>
    <row r="89">
      <c r="G89" s="205" t="n"/>
      <c r="H89" s="205" t="n"/>
    </row>
    <row r="90">
      <c r="G90" s="205" t="n"/>
      <c r="H90" s="205" t="n"/>
    </row>
    <row r="91">
      <c r="G91" s="205" t="n"/>
      <c r="H91" s="205" t="n"/>
    </row>
    <row r="92">
      <c r="G92" s="205" t="n"/>
      <c r="H92" s="205" t="n"/>
    </row>
  </sheetData>
  <pageMargins left="0.7086614173228347" right="0.7086614173228347" top="0.7480314960629921" bottom="0.7480314960629921" header="0.3149606299212598" footer="0.3149606299212598"/>
  <pageSetup orientation="portrait" paperSize="8" scale="75"/>
</worksheet>
</file>

<file path=xl/worksheets/sheet8.xml><?xml version="1.0" encoding="utf-8"?>
<worksheet xmlns="http://schemas.openxmlformats.org/spreadsheetml/2006/main">
  <sheetPr codeName="Sheet7">
    <tabColor rgb="FF00B050"/>
    <outlinePr summaryBelow="1" summaryRight="1"/>
    <pageSetUpPr/>
  </sheetPr>
  <dimension ref="B1:E66"/>
  <sheetViews>
    <sheetView zoomScale="75" zoomScaleNormal="75" workbookViewId="0">
      <selection activeCell="C16" sqref="C16"/>
    </sheetView>
  </sheetViews>
  <sheetFormatPr baseColWidth="8" defaultColWidth="8.77734375" defaultRowHeight="15"/>
  <cols>
    <col width="8.77734375" customWidth="1" style="41" min="1" max="1"/>
    <col width="8.77734375" customWidth="1" style="108" min="2" max="2"/>
    <col width="13.109375" customWidth="1" style="108" min="3" max="4"/>
    <col width="13" customWidth="1" style="108" min="5" max="5"/>
    <col width="8.77734375" customWidth="1" style="108" min="6" max="6"/>
    <col width="8.77734375" customWidth="1" style="41" min="7" max="16384"/>
  </cols>
  <sheetData>
    <row r="1" ht="15.75" customHeight="1">
      <c r="B1" s="241" t="inlineStr">
        <is>
          <t>This sheet takes the cost inputs set by users</t>
        </is>
      </c>
    </row>
    <row r="2" ht="15.75" customHeight="1">
      <c r="B2" s="241" t="inlineStr">
        <is>
          <t>Source: Set by User in User Interface Costs Sheet</t>
        </is>
      </c>
    </row>
    <row r="4" ht="51" customHeight="1">
      <c r="B4" s="251" t="inlineStr">
        <is>
          <t>Year</t>
        </is>
      </c>
      <c r="C4" s="252" t="inlineStr">
        <is>
          <t>Investment costs '000£</t>
        </is>
      </c>
      <c r="D4" s="252" t="inlineStr">
        <is>
          <t>Operating costs '000£</t>
        </is>
      </c>
      <c r="E4" s="251" t="inlineStr">
        <is>
          <t>Cost borne outside broad transport budget '000£</t>
        </is>
      </c>
    </row>
    <row r="5">
      <c r="B5" s="253" t="n">
        <v>2009</v>
      </c>
      <c r="C5" s="254">
        <f>'User Interface Costs'!D17</f>
        <v/>
      </c>
      <c r="D5" s="254">
        <f>'User Interface Costs'!E17</f>
        <v/>
      </c>
      <c r="E5" s="255">
        <f>'User Interface Costs'!F17</f>
        <v/>
      </c>
    </row>
    <row r="6">
      <c r="B6" s="253" t="n">
        <v>2010</v>
      </c>
      <c r="C6" s="254">
        <f>'User Interface Costs'!D18</f>
        <v/>
      </c>
      <c r="D6" s="254">
        <f>'User Interface Costs'!E18</f>
        <v/>
      </c>
      <c r="E6" s="255">
        <f>'User Interface Costs'!F18</f>
        <v/>
      </c>
    </row>
    <row r="7">
      <c r="B7" s="120" t="n">
        <v>2011</v>
      </c>
      <c r="C7" s="254">
        <f>'User Interface Costs'!D19</f>
        <v/>
      </c>
      <c r="D7" s="254">
        <f>'User Interface Costs'!E19</f>
        <v/>
      </c>
      <c r="E7" s="255">
        <f>'User Interface Costs'!F19</f>
        <v/>
      </c>
    </row>
    <row r="8">
      <c r="B8" s="120" t="n">
        <v>2012</v>
      </c>
      <c r="C8" s="254">
        <f>'User Interface Costs'!D20</f>
        <v/>
      </c>
      <c r="D8" s="254">
        <f>'User Interface Costs'!E20</f>
        <v/>
      </c>
      <c r="E8" s="255">
        <f>'User Interface Costs'!F20</f>
        <v/>
      </c>
    </row>
    <row r="9">
      <c r="B9" s="120" t="n">
        <v>2013</v>
      </c>
      <c r="C9" s="254">
        <f>'User Interface Costs'!D21</f>
        <v/>
      </c>
      <c r="D9" s="254">
        <f>'User Interface Costs'!E21</f>
        <v/>
      </c>
      <c r="E9" s="255">
        <f>'User Interface Costs'!F21</f>
        <v/>
      </c>
    </row>
    <row r="10">
      <c r="B10" s="120" t="n">
        <v>2014</v>
      </c>
      <c r="C10" s="254">
        <f>'User Interface Costs'!D22</f>
        <v/>
      </c>
      <c r="D10" s="254">
        <f>'User Interface Costs'!E22</f>
        <v/>
      </c>
      <c r="E10" s="255">
        <f>'User Interface Costs'!F22</f>
        <v/>
      </c>
    </row>
    <row r="11">
      <c r="B11" s="120" t="n">
        <v>2015</v>
      </c>
      <c r="C11" s="254">
        <f>'User Interface Costs'!D23</f>
        <v/>
      </c>
      <c r="D11" s="254">
        <f>'User Interface Costs'!E23</f>
        <v/>
      </c>
      <c r="E11" s="255">
        <f>'User Interface Costs'!F23</f>
        <v/>
      </c>
    </row>
    <row r="12">
      <c r="B12" s="120" t="n">
        <v>2016</v>
      </c>
      <c r="C12" s="254">
        <f>'User Interface Costs'!D24</f>
        <v/>
      </c>
      <c r="D12" s="254">
        <f>'User Interface Costs'!E24</f>
        <v/>
      </c>
      <c r="E12" s="255">
        <f>'User Interface Costs'!F24</f>
        <v/>
      </c>
    </row>
    <row r="13">
      <c r="B13" s="120" t="n">
        <v>2017</v>
      </c>
      <c r="C13" s="254">
        <f>'User Interface Costs'!D25</f>
        <v/>
      </c>
      <c r="D13" s="254">
        <f>'User Interface Costs'!E25</f>
        <v/>
      </c>
      <c r="E13" s="255">
        <f>'User Interface Costs'!F25</f>
        <v/>
      </c>
    </row>
    <row r="14">
      <c r="B14" s="120" t="n">
        <v>2018</v>
      </c>
      <c r="C14" s="254">
        <f>'User Interface Costs'!D26</f>
        <v/>
      </c>
      <c r="D14" s="254">
        <f>'User Interface Costs'!E26</f>
        <v/>
      </c>
      <c r="E14" s="255">
        <f>'User Interface Costs'!F26</f>
        <v/>
      </c>
    </row>
    <row r="15">
      <c r="B15" s="120" t="n">
        <v>2019</v>
      </c>
      <c r="C15" s="254">
        <f>'User Interface Costs'!D27</f>
        <v/>
      </c>
      <c r="D15" s="254">
        <f>'User Interface Costs'!E27</f>
        <v/>
      </c>
      <c r="E15" s="255">
        <f>'User Interface Costs'!F27</f>
        <v/>
      </c>
    </row>
    <row r="16">
      <c r="B16" s="120" t="n">
        <v>2020</v>
      </c>
      <c r="C16" s="254">
        <f>'User Interface Costs'!D28</f>
        <v/>
      </c>
      <c r="D16" s="254">
        <f>'User Interface Costs'!E28</f>
        <v/>
      </c>
      <c r="E16" s="255">
        <f>'User Interface Costs'!F28</f>
        <v/>
      </c>
    </row>
    <row r="17">
      <c r="B17" s="120" t="n">
        <v>2021</v>
      </c>
      <c r="C17" s="254">
        <f>'User Interface Costs'!D29</f>
        <v/>
      </c>
      <c r="D17" s="254">
        <f>'User Interface Costs'!E29</f>
        <v/>
      </c>
      <c r="E17" s="255">
        <f>'User Interface Costs'!F29</f>
        <v/>
      </c>
    </row>
    <row r="18">
      <c r="B18" s="120" t="n">
        <v>2022</v>
      </c>
      <c r="C18" s="254">
        <f>'User Interface Costs'!D30</f>
        <v/>
      </c>
      <c r="D18" s="254">
        <f>'User Interface Costs'!E30</f>
        <v/>
      </c>
      <c r="E18" s="255">
        <f>'User Interface Costs'!F30</f>
        <v/>
      </c>
    </row>
    <row r="19">
      <c r="B19" s="120" t="n">
        <v>2023</v>
      </c>
      <c r="C19" s="254">
        <f>'User Interface Costs'!D31</f>
        <v/>
      </c>
      <c r="D19" s="254">
        <f>'User Interface Costs'!E31</f>
        <v/>
      </c>
      <c r="E19" s="255">
        <f>'User Interface Costs'!F31</f>
        <v/>
      </c>
    </row>
    <row r="20">
      <c r="B20" s="120" t="n">
        <v>2024</v>
      </c>
      <c r="C20" s="254">
        <f>'User Interface Costs'!D32</f>
        <v/>
      </c>
      <c r="D20" s="254">
        <f>'User Interface Costs'!E32</f>
        <v/>
      </c>
      <c r="E20" s="255">
        <f>'User Interface Costs'!F32</f>
        <v/>
      </c>
    </row>
    <row r="21">
      <c r="B21" s="120" t="n">
        <v>2025</v>
      </c>
      <c r="C21" s="254">
        <f>'User Interface Costs'!D33</f>
        <v/>
      </c>
      <c r="D21" s="254">
        <f>'User Interface Costs'!E33</f>
        <v/>
      </c>
      <c r="E21" s="255">
        <f>'User Interface Costs'!F33</f>
        <v/>
      </c>
    </row>
    <row r="22">
      <c r="B22" s="120" t="n">
        <v>2026</v>
      </c>
      <c r="C22" s="254">
        <f>'User Interface Costs'!D34</f>
        <v/>
      </c>
      <c r="D22" s="254">
        <f>'User Interface Costs'!E34</f>
        <v/>
      </c>
      <c r="E22" s="255">
        <f>'User Interface Costs'!F34</f>
        <v/>
      </c>
    </row>
    <row r="23">
      <c r="B23" s="120" t="n">
        <v>2027</v>
      </c>
      <c r="C23" s="254">
        <f>'User Interface Costs'!D35</f>
        <v/>
      </c>
      <c r="D23" s="254">
        <f>'User Interface Costs'!E35</f>
        <v/>
      </c>
      <c r="E23" s="255">
        <f>'User Interface Costs'!F35</f>
        <v/>
      </c>
    </row>
    <row r="24">
      <c r="B24" s="120" t="n">
        <v>2028</v>
      </c>
      <c r="C24" s="254">
        <f>'User Interface Costs'!D36</f>
        <v/>
      </c>
      <c r="D24" s="254">
        <f>'User Interface Costs'!E36</f>
        <v/>
      </c>
      <c r="E24" s="255">
        <f>'User Interface Costs'!F36</f>
        <v/>
      </c>
    </row>
    <row r="25">
      <c r="B25" s="120" t="n">
        <v>2029</v>
      </c>
      <c r="C25" s="254">
        <f>'User Interface Costs'!D37</f>
        <v/>
      </c>
      <c r="D25" s="254">
        <f>'User Interface Costs'!E37</f>
        <v/>
      </c>
      <c r="E25" s="255">
        <f>'User Interface Costs'!F37</f>
        <v/>
      </c>
    </row>
    <row r="26">
      <c r="B26" s="120" t="n">
        <v>2030</v>
      </c>
      <c r="C26" s="254">
        <f>'User Interface Costs'!D38</f>
        <v/>
      </c>
      <c r="D26" s="254">
        <f>'User Interface Costs'!E38</f>
        <v/>
      </c>
      <c r="E26" s="255">
        <f>'User Interface Costs'!F38</f>
        <v/>
      </c>
    </row>
    <row r="27">
      <c r="B27" s="120" t="n">
        <v>2031</v>
      </c>
      <c r="C27" s="254">
        <f>'User Interface Costs'!D39</f>
        <v/>
      </c>
      <c r="D27" s="254">
        <f>'User Interface Costs'!E39</f>
        <v/>
      </c>
      <c r="E27" s="255">
        <f>'User Interface Costs'!F39</f>
        <v/>
      </c>
    </row>
    <row r="28">
      <c r="B28" s="120" t="n">
        <v>2032</v>
      </c>
      <c r="C28" s="254">
        <f>'User Interface Costs'!D40</f>
        <v/>
      </c>
      <c r="D28" s="254">
        <f>'User Interface Costs'!E40</f>
        <v/>
      </c>
      <c r="E28" s="255">
        <f>'User Interface Costs'!F40</f>
        <v/>
      </c>
    </row>
    <row r="29">
      <c r="B29" s="120" t="n">
        <v>2033</v>
      </c>
      <c r="C29" s="254">
        <f>'User Interface Costs'!D41</f>
        <v/>
      </c>
      <c r="D29" s="254">
        <f>'User Interface Costs'!E41</f>
        <v/>
      </c>
      <c r="E29" s="255">
        <f>'User Interface Costs'!F41</f>
        <v/>
      </c>
    </row>
    <row r="30">
      <c r="B30" s="120" t="n">
        <v>2034</v>
      </c>
      <c r="C30" s="254">
        <f>'User Interface Costs'!D42</f>
        <v/>
      </c>
      <c r="D30" s="254">
        <f>'User Interface Costs'!E42</f>
        <v/>
      </c>
      <c r="E30" s="255">
        <f>'User Interface Costs'!F42</f>
        <v/>
      </c>
    </row>
    <row r="31">
      <c r="B31" s="120" t="n">
        <v>2035</v>
      </c>
      <c r="C31" s="254">
        <f>'User Interface Costs'!D43</f>
        <v/>
      </c>
      <c r="D31" s="254">
        <f>'User Interface Costs'!E43</f>
        <v/>
      </c>
      <c r="E31" s="255">
        <f>'User Interface Costs'!F43</f>
        <v/>
      </c>
    </row>
    <row r="32">
      <c r="B32" s="120" t="n">
        <v>2036</v>
      </c>
      <c r="C32" s="254">
        <f>'User Interface Costs'!D44</f>
        <v/>
      </c>
      <c r="D32" s="254">
        <f>'User Interface Costs'!E44</f>
        <v/>
      </c>
      <c r="E32" s="255">
        <f>'User Interface Costs'!F44</f>
        <v/>
      </c>
    </row>
    <row r="33">
      <c r="B33" s="120" t="n">
        <v>2037</v>
      </c>
      <c r="C33" s="254">
        <f>'User Interface Costs'!D45</f>
        <v/>
      </c>
      <c r="D33" s="254">
        <f>'User Interface Costs'!E45</f>
        <v/>
      </c>
      <c r="E33" s="255">
        <f>'User Interface Costs'!F45</f>
        <v/>
      </c>
    </row>
    <row r="34">
      <c r="B34" s="120" t="n">
        <v>2038</v>
      </c>
      <c r="C34" s="254">
        <f>'User Interface Costs'!D46</f>
        <v/>
      </c>
      <c r="D34" s="254">
        <f>'User Interface Costs'!E46</f>
        <v/>
      </c>
      <c r="E34" s="255">
        <f>'User Interface Costs'!F46</f>
        <v/>
      </c>
    </row>
    <row r="35">
      <c r="B35" s="120" t="n">
        <v>2039</v>
      </c>
      <c r="C35" s="254">
        <f>'User Interface Costs'!D47</f>
        <v/>
      </c>
      <c r="D35" s="254">
        <f>'User Interface Costs'!E47</f>
        <v/>
      </c>
      <c r="E35" s="255">
        <f>'User Interface Costs'!F47</f>
        <v/>
      </c>
    </row>
    <row r="36">
      <c r="B36" s="120" t="n">
        <v>2040</v>
      </c>
      <c r="C36" s="254">
        <f>'User Interface Costs'!D48</f>
        <v/>
      </c>
      <c r="D36" s="254">
        <f>'User Interface Costs'!E48</f>
        <v/>
      </c>
      <c r="E36" s="255">
        <f>'User Interface Costs'!F48</f>
        <v/>
      </c>
    </row>
    <row r="37">
      <c r="B37" s="120" t="n">
        <v>2041</v>
      </c>
      <c r="C37" s="254">
        <f>'User Interface Costs'!D49</f>
        <v/>
      </c>
      <c r="D37" s="254">
        <f>'User Interface Costs'!E49</f>
        <v/>
      </c>
      <c r="E37" s="255">
        <f>'User Interface Costs'!F49</f>
        <v/>
      </c>
    </row>
    <row r="38">
      <c r="B38" s="120" t="n">
        <v>2042</v>
      </c>
      <c r="C38" s="254">
        <f>'User Interface Costs'!D50</f>
        <v/>
      </c>
      <c r="D38" s="254">
        <f>'User Interface Costs'!E50</f>
        <v/>
      </c>
      <c r="E38" s="255">
        <f>'User Interface Costs'!F50</f>
        <v/>
      </c>
    </row>
    <row r="39">
      <c r="B39" s="120" t="n">
        <v>2043</v>
      </c>
      <c r="C39" s="254">
        <f>'User Interface Costs'!D51</f>
        <v/>
      </c>
      <c r="D39" s="254">
        <f>'User Interface Costs'!E51</f>
        <v/>
      </c>
      <c r="E39" s="255">
        <f>'User Interface Costs'!F51</f>
        <v/>
      </c>
    </row>
    <row r="40">
      <c r="B40" s="120" t="n">
        <v>2044</v>
      </c>
      <c r="C40" s="254">
        <f>'User Interface Costs'!D52</f>
        <v/>
      </c>
      <c r="D40" s="254">
        <f>'User Interface Costs'!E52</f>
        <v/>
      </c>
      <c r="E40" s="255">
        <f>'User Interface Costs'!F52</f>
        <v/>
      </c>
    </row>
    <row r="41">
      <c r="B41" s="120" t="n">
        <v>2045</v>
      </c>
      <c r="C41" s="254">
        <f>'User Interface Costs'!D53</f>
        <v/>
      </c>
      <c r="D41" s="254">
        <f>'User Interface Costs'!E53</f>
        <v/>
      </c>
      <c r="E41" s="255">
        <f>'User Interface Costs'!F53</f>
        <v/>
      </c>
    </row>
    <row r="42">
      <c r="B42" s="120" t="n">
        <v>2046</v>
      </c>
      <c r="C42" s="254">
        <f>'User Interface Costs'!D54</f>
        <v/>
      </c>
      <c r="D42" s="254">
        <f>'User Interface Costs'!E54</f>
        <v/>
      </c>
      <c r="E42" s="255">
        <f>'User Interface Costs'!F54</f>
        <v/>
      </c>
    </row>
    <row r="43">
      <c r="B43" s="120" t="n">
        <v>2047</v>
      </c>
      <c r="C43" s="254">
        <f>'User Interface Costs'!D55</f>
        <v/>
      </c>
      <c r="D43" s="254">
        <f>'User Interface Costs'!E55</f>
        <v/>
      </c>
      <c r="E43" s="255">
        <f>'User Interface Costs'!F55</f>
        <v/>
      </c>
    </row>
    <row r="44">
      <c r="B44" s="120" t="n">
        <v>2048</v>
      </c>
      <c r="C44" s="254">
        <f>'User Interface Costs'!D56</f>
        <v/>
      </c>
      <c r="D44" s="254">
        <f>'User Interface Costs'!E56</f>
        <v/>
      </c>
      <c r="E44" s="255">
        <f>'User Interface Costs'!F56</f>
        <v/>
      </c>
    </row>
    <row r="45">
      <c r="B45" s="120" t="n">
        <v>2049</v>
      </c>
      <c r="C45" s="254">
        <f>'User Interface Costs'!D57</f>
        <v/>
      </c>
      <c r="D45" s="254">
        <f>'User Interface Costs'!E57</f>
        <v/>
      </c>
      <c r="E45" s="255">
        <f>'User Interface Costs'!F57</f>
        <v/>
      </c>
    </row>
    <row r="46">
      <c r="B46" s="120" t="n">
        <v>2050</v>
      </c>
      <c r="C46" s="254">
        <f>'User Interface Costs'!D58</f>
        <v/>
      </c>
      <c r="D46" s="254">
        <f>'User Interface Costs'!E58</f>
        <v/>
      </c>
      <c r="E46" s="255">
        <f>'User Interface Costs'!F58</f>
        <v/>
      </c>
    </row>
    <row r="47">
      <c r="B47" s="120" t="n">
        <v>2051</v>
      </c>
      <c r="C47" s="254">
        <f>'User Interface Costs'!D59</f>
        <v/>
      </c>
      <c r="D47" s="254">
        <f>'User Interface Costs'!E59</f>
        <v/>
      </c>
      <c r="E47" s="255">
        <f>'User Interface Costs'!F59</f>
        <v/>
      </c>
    </row>
    <row r="48">
      <c r="B48" s="120" t="n">
        <v>2052</v>
      </c>
      <c r="C48" s="254">
        <f>'User Interface Costs'!D60</f>
        <v/>
      </c>
      <c r="D48" s="254">
        <f>'User Interface Costs'!E60</f>
        <v/>
      </c>
      <c r="E48" s="255">
        <f>'User Interface Costs'!F60</f>
        <v/>
      </c>
    </row>
    <row r="49">
      <c r="B49" s="120" t="n">
        <v>2053</v>
      </c>
      <c r="C49" s="254">
        <f>'User Interface Costs'!D61</f>
        <v/>
      </c>
      <c r="D49" s="254">
        <f>'User Interface Costs'!E61</f>
        <v/>
      </c>
      <c r="E49" s="255">
        <f>'User Interface Costs'!F61</f>
        <v/>
      </c>
    </row>
    <row r="50">
      <c r="B50" s="120" t="n">
        <v>2054</v>
      </c>
      <c r="C50" s="254">
        <f>'User Interface Costs'!D62</f>
        <v/>
      </c>
      <c r="D50" s="254">
        <f>'User Interface Costs'!E62</f>
        <v/>
      </c>
      <c r="E50" s="255">
        <f>'User Interface Costs'!F62</f>
        <v/>
      </c>
    </row>
    <row r="51">
      <c r="B51" s="120" t="n">
        <v>2055</v>
      </c>
      <c r="C51" s="254">
        <f>'User Interface Costs'!D63</f>
        <v/>
      </c>
      <c r="D51" s="254">
        <f>'User Interface Costs'!E63</f>
        <v/>
      </c>
      <c r="E51" s="255">
        <f>'User Interface Costs'!F63</f>
        <v/>
      </c>
    </row>
    <row r="52">
      <c r="B52" s="120" t="n">
        <v>2056</v>
      </c>
      <c r="C52" s="254">
        <f>'User Interface Costs'!D64</f>
        <v/>
      </c>
      <c r="D52" s="254">
        <f>'User Interface Costs'!E64</f>
        <v/>
      </c>
      <c r="E52" s="255">
        <f>'User Interface Costs'!F64</f>
        <v/>
      </c>
    </row>
    <row r="53">
      <c r="B53" s="120" t="n">
        <v>2057</v>
      </c>
      <c r="C53" s="254">
        <f>'User Interface Costs'!D65</f>
        <v/>
      </c>
      <c r="D53" s="254">
        <f>'User Interface Costs'!E65</f>
        <v/>
      </c>
      <c r="E53" s="255">
        <f>'User Interface Costs'!F65</f>
        <v/>
      </c>
    </row>
    <row r="54">
      <c r="B54" s="120" t="n">
        <v>2058</v>
      </c>
      <c r="C54" s="254">
        <f>'User Interface Costs'!D66</f>
        <v/>
      </c>
      <c r="D54" s="254">
        <f>'User Interface Costs'!E66</f>
        <v/>
      </c>
      <c r="E54" s="255">
        <f>'User Interface Costs'!F66</f>
        <v/>
      </c>
    </row>
    <row r="55">
      <c r="B55" s="120" t="n">
        <v>2059</v>
      </c>
      <c r="C55" s="254">
        <f>'User Interface Costs'!D67</f>
        <v/>
      </c>
      <c r="D55" s="254">
        <f>'User Interface Costs'!E67</f>
        <v/>
      </c>
      <c r="E55" s="255">
        <f>'User Interface Costs'!F67</f>
        <v/>
      </c>
    </row>
    <row r="56">
      <c r="B56" s="120" t="n">
        <v>2060</v>
      </c>
      <c r="C56" s="254">
        <f>'User Interface Costs'!D68</f>
        <v/>
      </c>
      <c r="D56" s="254">
        <f>'User Interface Costs'!E68</f>
        <v/>
      </c>
      <c r="E56" s="255">
        <f>'User Interface Costs'!F68</f>
        <v/>
      </c>
    </row>
    <row r="57">
      <c r="B57" s="120" t="n">
        <v>2061</v>
      </c>
      <c r="C57" s="254">
        <f>'User Interface Costs'!D69</f>
        <v/>
      </c>
      <c r="D57" s="254">
        <f>'User Interface Costs'!E69</f>
        <v/>
      </c>
      <c r="E57" s="255">
        <f>'User Interface Costs'!F69</f>
        <v/>
      </c>
    </row>
    <row r="58">
      <c r="B58" s="120" t="n">
        <v>2062</v>
      </c>
      <c r="C58" s="254">
        <f>'User Interface Costs'!D70</f>
        <v/>
      </c>
      <c r="D58" s="254">
        <f>'User Interface Costs'!E70</f>
        <v/>
      </c>
      <c r="E58" s="255">
        <f>'User Interface Costs'!F70</f>
        <v/>
      </c>
    </row>
    <row r="59">
      <c r="B59" s="120" t="n">
        <v>2063</v>
      </c>
      <c r="C59" s="254">
        <f>'User Interface Costs'!D71</f>
        <v/>
      </c>
      <c r="D59" s="254">
        <f>'User Interface Costs'!E71</f>
        <v/>
      </c>
      <c r="E59" s="255">
        <f>'User Interface Costs'!F71</f>
        <v/>
      </c>
    </row>
    <row r="60">
      <c r="B60" s="120" t="n">
        <v>2064</v>
      </c>
      <c r="C60" s="254">
        <f>'User Interface Costs'!D72</f>
        <v/>
      </c>
      <c r="D60" s="254">
        <f>'User Interface Costs'!E72</f>
        <v/>
      </c>
      <c r="E60" s="255">
        <f>'User Interface Costs'!F72</f>
        <v/>
      </c>
    </row>
    <row r="61">
      <c r="B61" s="120" t="n">
        <v>2065</v>
      </c>
      <c r="C61" s="254">
        <f>'User Interface Costs'!D73</f>
        <v/>
      </c>
      <c r="D61" s="254">
        <f>'User Interface Costs'!E73</f>
        <v/>
      </c>
      <c r="E61" s="255">
        <f>'User Interface Costs'!F73</f>
        <v/>
      </c>
    </row>
    <row r="62">
      <c r="B62" s="120" t="n">
        <v>2066</v>
      </c>
      <c r="C62" s="254">
        <f>'User Interface Costs'!D74</f>
        <v/>
      </c>
      <c r="D62" s="254">
        <f>'User Interface Costs'!E74</f>
        <v/>
      </c>
      <c r="E62" s="255">
        <f>'User Interface Costs'!F74</f>
        <v/>
      </c>
    </row>
    <row r="63">
      <c r="B63" s="120" t="n">
        <v>2067</v>
      </c>
      <c r="C63" s="254">
        <f>'User Interface Costs'!D75</f>
        <v/>
      </c>
      <c r="D63" s="254">
        <f>'User Interface Costs'!E75</f>
        <v/>
      </c>
      <c r="E63" s="255">
        <f>'User Interface Costs'!F75</f>
        <v/>
      </c>
    </row>
    <row r="64">
      <c r="B64" s="120" t="n">
        <v>2068</v>
      </c>
      <c r="C64" s="254">
        <f>'User Interface Costs'!D76</f>
        <v/>
      </c>
      <c r="D64" s="254">
        <f>'User Interface Costs'!E76</f>
        <v/>
      </c>
      <c r="E64" s="255">
        <f>'User Interface Costs'!F76</f>
        <v/>
      </c>
    </row>
    <row r="65">
      <c r="B65" s="120" t="n">
        <v>2069</v>
      </c>
      <c r="C65" s="254">
        <f>'User Interface Costs'!D77</f>
        <v/>
      </c>
      <c r="D65" s="254">
        <f>'User Interface Costs'!E77</f>
        <v/>
      </c>
      <c r="E65" s="255">
        <f>'User Interface Costs'!F77</f>
        <v/>
      </c>
    </row>
    <row r="66">
      <c r="B66" s="120" t="n">
        <v>2070</v>
      </c>
      <c r="C66" s="254">
        <f>'User Interface Costs'!D78</f>
        <v/>
      </c>
      <c r="D66" s="254">
        <f>'User Interface Costs'!E78</f>
        <v/>
      </c>
      <c r="E66" s="255">
        <f>'User Interface Costs'!F78</f>
        <v/>
      </c>
    </row>
  </sheetData>
  <pageMargins left="0.7" right="0.7" top="0.75" bottom="0.75" header="0.3" footer="0.3"/>
  <pageSetup orientation="portrait" paperSize="9"/>
</worksheet>
</file>

<file path=xl/worksheets/sheet9.xml><?xml version="1.0" encoding="utf-8"?>
<worksheet xmlns="http://schemas.openxmlformats.org/spreadsheetml/2006/main">
  <sheetPr codeName="Sheet9">
    <tabColor rgb="FF00B050"/>
    <outlinePr summaryBelow="1" summaryRight="1"/>
    <pageSetUpPr/>
  </sheetPr>
  <dimension ref="A1:AB121"/>
  <sheetViews>
    <sheetView topLeftCell="E1" zoomScale="85" zoomScaleNormal="85" workbookViewId="0">
      <selection activeCell="O13" sqref="O13"/>
    </sheetView>
  </sheetViews>
  <sheetFormatPr baseColWidth="8" defaultRowHeight="15"/>
  <cols>
    <col width="10" customWidth="1" min="28" max="28"/>
  </cols>
  <sheetData>
    <row r="1" ht="15.75" customHeight="1">
      <c r="A1" s="320" t="inlineStr">
        <is>
          <t>TAG growth parameters</t>
        </is>
      </c>
    </row>
    <row r="2">
      <c r="A2" t="inlineStr">
        <is>
          <t>Source: TAG Data Book v1.20.1, November 2022: Annual Parameters</t>
        </is>
      </c>
      <c r="X2" t="inlineStr">
        <is>
          <t>Appraisal year</t>
        </is>
      </c>
      <c r="Z2" s="593">
        <f>'User Interface Intervention'!$F$16</f>
        <v/>
      </c>
      <c r="AA2" s="594" t="inlineStr">
        <is>
          <t>from User Interface Intervention sheet</t>
        </is>
      </c>
    </row>
    <row r="3" ht="15.75" customHeight="1" thickBot="1"/>
    <row r="4" ht="16.5" customHeight="1" thickBot="1" thickTop="1">
      <c r="A4" s="258" t="inlineStr">
        <is>
          <t>Annual Parameters</t>
        </is>
      </c>
      <c r="B4" s="259" t="n"/>
      <c r="C4" s="259" t="n"/>
      <c r="D4" s="629" t="inlineStr">
        <is>
          <t>PASTE VALUES FROM LATEST DATA BOOK "ANNUAL PARAMETERS" TAB FOR THESE COLUMNS</t>
        </is>
      </c>
      <c r="E4" s="699" t="n"/>
      <c r="F4" s="699" t="n"/>
      <c r="G4" s="699" t="n"/>
      <c r="H4" s="699" t="n"/>
      <c r="I4" s="699" t="n"/>
      <c r="J4" s="699" t="n"/>
      <c r="K4" s="699" t="n"/>
      <c r="L4" s="699" t="n"/>
      <c r="M4" s="699" t="n"/>
      <c r="N4" s="699" t="n"/>
      <c r="O4" s="699" t="n"/>
      <c r="P4" s="699" t="n"/>
      <c r="Q4" s="699" t="n"/>
      <c r="R4" s="699" t="n"/>
      <c r="S4" s="699" t="n"/>
      <c r="T4" s="699" t="n"/>
      <c r="U4" s="699" t="n"/>
      <c r="V4" s="699" t="n"/>
      <c r="W4" s="699" t="n"/>
      <c r="X4" s="628" t="inlineStr">
        <is>
          <t>DON'T CHANGE ANY FORMULAE HERE!</t>
        </is>
      </c>
      <c r="Y4" s="699" t="n"/>
      <c r="Z4" s="699" t="n"/>
      <c r="AA4" s="700" t="n"/>
      <c r="AB4" s="630" t="inlineStr">
        <is>
          <t>Implied QALY
Green Book: £70k in 2020/21 prices</t>
        </is>
      </c>
    </row>
    <row r="5" ht="26.25" customHeight="1" thickTop="1">
      <c r="A5" s="260" t="n"/>
      <c r="B5" s="261" t="n"/>
      <c r="C5" s="262" t="n"/>
      <c r="D5" s="263" t="inlineStr">
        <is>
          <t>GDP deflator1</t>
        </is>
      </c>
      <c r="E5" s="264" t="inlineStr">
        <is>
          <t>Real GDP2</t>
        </is>
      </c>
      <c r="F5" s="264" t="n"/>
      <c r="G5" s="265" t="n"/>
      <c r="H5" s="264" t="inlineStr">
        <is>
          <t>Population3</t>
        </is>
      </c>
      <c r="I5" s="264" t="n"/>
      <c r="J5" s="265" t="n"/>
      <c r="K5" s="266" t="inlineStr">
        <is>
          <t>Households4</t>
        </is>
      </c>
      <c r="L5" s="267" t="n"/>
      <c r="M5" s="268" t="n"/>
      <c r="N5" s="264" t="inlineStr">
        <is>
          <t>Average GDP per person</t>
        </is>
      </c>
      <c r="O5" s="269" t="n"/>
      <c r="P5" s="270" t="n"/>
      <c r="Q5" s="701" t="inlineStr">
        <is>
          <t>Average GDP per household</t>
        </is>
      </c>
      <c r="R5" s="702" t="n"/>
      <c r="S5" s="703" t="n"/>
      <c r="T5" s="264" t="inlineStr">
        <is>
          <t>Work &amp; Non-Work VoT (interpolated)</t>
        </is>
      </c>
      <c r="U5" s="271" t="n"/>
      <c r="V5" s="271" t="n"/>
      <c r="W5" s="272" t="n"/>
      <c r="X5" s="264" t="inlineStr">
        <is>
          <t>Work &amp; Non-Work VoT (for appraisal)</t>
        </is>
      </c>
      <c r="Y5" s="271" t="n"/>
      <c r="Z5" s="271" t="n"/>
      <c r="AA5" s="272" t="n"/>
      <c r="AB5" s="704" t="n"/>
    </row>
    <row r="6">
      <c r="A6" s="273" t="n"/>
      <c r="B6" s="274" t="n"/>
      <c r="C6" s="262" t="n"/>
      <c r="D6" s="275" t="n"/>
      <c r="E6" s="276" t="n"/>
      <c r="F6" s="277" t="n"/>
      <c r="G6" s="265" t="n"/>
      <c r="H6" s="276" t="n"/>
      <c r="I6" s="277" t="n"/>
      <c r="J6" s="265" t="n"/>
      <c r="K6" s="276" t="n"/>
      <c r="L6" s="277" t="n"/>
      <c r="M6" s="265" t="n"/>
      <c r="N6" s="276" t="n"/>
      <c r="O6" s="277" t="n"/>
      <c r="P6" s="265" t="n"/>
      <c r="Q6" s="276" t="n"/>
      <c r="R6" s="277" t="n"/>
      <c r="S6" s="265" t="n"/>
      <c r="T6" s="278" t="inlineStr">
        <is>
          <t>Work</t>
        </is>
      </c>
      <c r="U6" s="278" t="inlineStr">
        <is>
          <t>Non-Work</t>
        </is>
      </c>
      <c r="V6" s="278" t="n"/>
      <c r="W6" s="279" t="n"/>
      <c r="X6" s="278" t="inlineStr">
        <is>
          <t>Work</t>
        </is>
      </c>
      <c r="Y6" s="278" t="inlineStr">
        <is>
          <t>Non-Work</t>
        </is>
      </c>
      <c r="Z6" s="278" t="n"/>
      <c r="AA6" s="279" t="n"/>
      <c r="AB6" s="704" t="n"/>
    </row>
    <row r="7">
      <c r="A7" s="260" t="n"/>
      <c r="B7" s="261" t="n"/>
      <c r="C7" s="262" t="n"/>
      <c r="D7" s="280" t="n"/>
      <c r="E7" s="261" t="inlineStr">
        <is>
          <t>Historic</t>
        </is>
      </c>
      <c r="F7" s="278" t="inlineStr">
        <is>
          <t>Annual</t>
        </is>
      </c>
      <c r="G7" s="265" t="inlineStr">
        <is>
          <t>Index</t>
        </is>
      </c>
      <c r="H7" s="261" t="inlineStr">
        <is>
          <t>Historic</t>
        </is>
      </c>
      <c r="I7" s="278" t="inlineStr">
        <is>
          <t>Annual</t>
        </is>
      </c>
      <c r="J7" s="265" t="inlineStr">
        <is>
          <t>Index</t>
        </is>
      </c>
      <c r="K7" s="261" t="inlineStr">
        <is>
          <t>Historic</t>
        </is>
      </c>
      <c r="L7" s="278" t="inlineStr">
        <is>
          <t>Annual</t>
        </is>
      </c>
      <c r="M7" s="265" t="inlineStr">
        <is>
          <t>Index</t>
        </is>
      </c>
      <c r="N7" s="261" t="inlineStr">
        <is>
          <t>Historic</t>
        </is>
      </c>
      <c r="O7" s="278" t="inlineStr">
        <is>
          <t>Annual</t>
        </is>
      </c>
      <c r="P7" s="265" t="inlineStr">
        <is>
          <t>Index</t>
        </is>
      </c>
      <c r="Q7" s="261" t="inlineStr">
        <is>
          <t>Historic</t>
        </is>
      </c>
      <c r="R7" s="278" t="inlineStr">
        <is>
          <t>Annual</t>
        </is>
      </c>
      <c r="S7" s="265" t="inlineStr">
        <is>
          <t>Index</t>
        </is>
      </c>
      <c r="T7" s="278" t="inlineStr">
        <is>
          <t>VoT</t>
        </is>
      </c>
      <c r="U7" s="278" t="inlineStr">
        <is>
          <t>VoT</t>
        </is>
      </c>
      <c r="V7" s="278" t="inlineStr">
        <is>
          <t>Work</t>
        </is>
      </c>
      <c r="W7" s="279" t="inlineStr">
        <is>
          <t>Non-work</t>
        </is>
      </c>
      <c r="X7" s="278" t="inlineStr">
        <is>
          <t>VoT</t>
        </is>
      </c>
      <c r="Y7" s="278" t="inlineStr">
        <is>
          <t>VoT</t>
        </is>
      </c>
      <c r="Z7" s="278" t="inlineStr">
        <is>
          <t>Work</t>
        </is>
      </c>
      <c r="AA7" s="279" t="inlineStr">
        <is>
          <t>Non-work</t>
        </is>
      </c>
      <c r="AB7" s="704" t="n"/>
    </row>
    <row r="8">
      <c r="A8" s="273" t="n"/>
      <c r="B8" s="274" t="n"/>
      <c r="C8" s="262" t="n"/>
      <c r="D8" s="281" t="inlineStr">
        <is>
          <t>(2010 = 100)</t>
        </is>
      </c>
      <c r="E8" s="282" t="inlineStr">
        <is>
          <t>Value</t>
        </is>
      </c>
      <c r="F8" s="261" t="inlineStr">
        <is>
          <t>Growth</t>
        </is>
      </c>
      <c r="G8" s="283" t="inlineStr">
        <is>
          <t>1990 = 100</t>
        </is>
      </c>
      <c r="H8" s="282" t="inlineStr">
        <is>
          <t>Value</t>
        </is>
      </c>
      <c r="I8" s="261" t="inlineStr">
        <is>
          <t>Growth</t>
        </is>
      </c>
      <c r="J8" s="283" t="inlineStr">
        <is>
          <t>1990 = 100</t>
        </is>
      </c>
      <c r="K8" s="284" t="inlineStr">
        <is>
          <t>Value</t>
        </is>
      </c>
      <c r="L8" s="261" t="inlineStr">
        <is>
          <t>Growth</t>
        </is>
      </c>
      <c r="M8" s="283" t="inlineStr">
        <is>
          <t>1996 = 100</t>
        </is>
      </c>
      <c r="N8" s="282" t="inlineStr">
        <is>
          <t>Value</t>
        </is>
      </c>
      <c r="O8" s="261" t="inlineStr">
        <is>
          <t>Growth</t>
        </is>
      </c>
      <c r="P8" s="283" t="inlineStr">
        <is>
          <t>1990 = 100</t>
        </is>
      </c>
      <c r="Q8" s="282" t="inlineStr">
        <is>
          <t>Value</t>
        </is>
      </c>
      <c r="R8" s="261" t="inlineStr">
        <is>
          <t>Growth</t>
        </is>
      </c>
      <c r="S8" s="283" t="inlineStr">
        <is>
          <t>1996 = 100</t>
        </is>
      </c>
      <c r="T8" s="261" t="inlineStr">
        <is>
          <t>Growth</t>
        </is>
      </c>
      <c r="U8" s="261" t="inlineStr">
        <is>
          <t>Growth</t>
        </is>
      </c>
      <c r="V8" s="261" t="inlineStr">
        <is>
          <t>Index</t>
        </is>
      </c>
      <c r="W8" s="283" t="inlineStr">
        <is>
          <t>Index</t>
        </is>
      </c>
      <c r="X8" s="261" t="inlineStr">
        <is>
          <t>Growth</t>
        </is>
      </c>
      <c r="Y8" s="261" t="inlineStr">
        <is>
          <t>Growth</t>
        </is>
      </c>
      <c r="Z8" s="261" t="inlineStr">
        <is>
          <t>Index</t>
        </is>
      </c>
      <c r="AA8" s="283" t="inlineStr">
        <is>
          <t>Index</t>
        </is>
      </c>
      <c r="AB8" s="704" t="n"/>
    </row>
    <row r="9">
      <c r="A9" s="273" t="n"/>
      <c r="B9" s="261" t="inlineStr">
        <is>
          <t>Year</t>
        </is>
      </c>
      <c r="C9" s="262" t="n"/>
      <c r="D9" s="279" t="n"/>
      <c r="E9" s="282" t="n"/>
      <c r="F9" s="261" t="inlineStr">
        <is>
          <t>(%pa)</t>
        </is>
      </c>
      <c r="G9" s="283" t="n"/>
      <c r="H9" s="282" t="n"/>
      <c r="I9" s="261" t="inlineStr">
        <is>
          <t>(%pa)</t>
        </is>
      </c>
      <c r="J9" s="283" t="n"/>
      <c r="K9" s="282" t="n"/>
      <c r="L9" s="261" t="inlineStr">
        <is>
          <t>(%pa)</t>
        </is>
      </c>
      <c r="M9" s="283" t="n"/>
      <c r="N9" s="282" t="n"/>
      <c r="O9" s="261" t="inlineStr">
        <is>
          <t>(%pa)</t>
        </is>
      </c>
      <c r="P9" s="283" t="n"/>
      <c r="Q9" s="282" t="n"/>
      <c r="R9" s="261" t="inlineStr">
        <is>
          <t>(%pa)</t>
        </is>
      </c>
      <c r="S9" s="283" t="n"/>
      <c r="T9" s="261" t="inlineStr">
        <is>
          <t>(% pa)</t>
        </is>
      </c>
      <c r="U9" s="261" t="inlineStr">
        <is>
          <t>(% pa)</t>
        </is>
      </c>
      <c r="V9" s="261" t="inlineStr">
        <is>
          <t>2002 = 100</t>
        </is>
      </c>
      <c r="W9" s="283" t="inlineStr">
        <is>
          <t>2002 = 100</t>
        </is>
      </c>
      <c r="X9" s="261" t="inlineStr">
        <is>
          <t>(% pa)</t>
        </is>
      </c>
      <c r="Y9" s="261" t="inlineStr">
        <is>
          <t>(% pa)</t>
        </is>
      </c>
      <c r="Z9" s="261" t="inlineStr">
        <is>
          <t>2002 = 100</t>
        </is>
      </c>
      <c r="AA9" s="283" t="inlineStr">
        <is>
          <t>2002 = 100</t>
        </is>
      </c>
      <c r="AB9" s="704" t="n"/>
    </row>
    <row r="10">
      <c r="A10" s="285" t="n"/>
      <c r="B10" s="286" t="n">
        <v>1990</v>
      </c>
      <c r="C10" s="287" t="n"/>
      <c r="D10" s="100" t="n">
        <v>61.25684557083238</v>
      </c>
      <c r="E10" s="96" t="n">
        <v>1278416</v>
      </c>
      <c r="F10" s="97" t="inlineStr">
        <is>
          <t>-</t>
        </is>
      </c>
      <c r="G10" s="95" t="n">
        <v>100</v>
      </c>
      <c r="H10" s="96" t="n">
        <v>57237.5</v>
      </c>
      <c r="I10" s="97" t="inlineStr">
        <is>
          <t>-</t>
        </is>
      </c>
      <c r="J10" s="95" t="n">
        <v>100</v>
      </c>
      <c r="K10" s="96" t="inlineStr">
        <is>
          <t>-</t>
        </is>
      </c>
      <c r="L10" s="97" t="inlineStr">
        <is>
          <t>-</t>
        </is>
      </c>
      <c r="M10" s="95" t="inlineStr">
        <is>
          <t>-</t>
        </is>
      </c>
      <c r="N10" s="96" t="n">
        <v>22335.28718060712</v>
      </c>
      <c r="O10" s="97" t="inlineStr">
        <is>
          <t>-</t>
        </is>
      </c>
      <c r="P10" s="95" t="n">
        <v>100</v>
      </c>
      <c r="Q10" s="583" t="inlineStr">
        <is>
          <t>-</t>
        </is>
      </c>
      <c r="R10" s="584" t="inlineStr">
        <is>
          <t>-</t>
        </is>
      </c>
      <c r="S10" s="585" t="inlineStr">
        <is>
          <t>-</t>
        </is>
      </c>
      <c r="T10" s="97" t="inlineStr">
        <is>
          <t>-</t>
        </is>
      </c>
      <c r="U10" s="97" t="inlineStr">
        <is>
          <t>-</t>
        </is>
      </c>
      <c r="V10" s="98" t="inlineStr">
        <is>
          <t>-</t>
        </is>
      </c>
      <c r="W10" s="99" t="inlineStr">
        <is>
          <t>-</t>
        </is>
      </c>
      <c r="X10" s="97">
        <f>IF($B10&gt;$Z$2,1.5,T10)</f>
        <v/>
      </c>
      <c r="Y10" s="97">
        <f>IF($B10&gt;$Z$2,1.5,U10)</f>
        <v/>
      </c>
      <c r="Z10" s="98">
        <f>IF($B10&gt;$Z$2,1.5,V10)</f>
        <v/>
      </c>
      <c r="AA10" s="99">
        <f>IF($B10&gt;$Z$2,1.5,W10)</f>
        <v/>
      </c>
      <c r="AB10" s="705" t="n"/>
    </row>
    <row r="11">
      <c r="A11" s="285" t="n"/>
      <c r="B11" s="286" t="n">
        <v>1991</v>
      </c>
      <c r="C11" s="287" t="n"/>
      <c r="D11" s="100" t="n">
        <v>65.4061437995602</v>
      </c>
      <c r="E11" s="96" t="n">
        <v>1263249</v>
      </c>
      <c r="F11" s="97" t="n">
        <v>-1.186390032665424</v>
      </c>
      <c r="G11" s="95" t="n">
        <v>98.81360996733457</v>
      </c>
      <c r="H11" s="96" t="n">
        <v>57438.7</v>
      </c>
      <c r="I11" s="97" t="n">
        <v>0.3515177986459875</v>
      </c>
      <c r="J11" s="95" t="n">
        <v>100.351517798646</v>
      </c>
      <c r="K11" s="96" t="inlineStr">
        <is>
          <t>-</t>
        </is>
      </c>
      <c r="L11" s="97" t="inlineStr">
        <is>
          <t>-</t>
        </is>
      </c>
      <c r="M11" s="95" t="inlineStr">
        <is>
          <t>-</t>
        </is>
      </c>
      <c r="N11" s="96" t="n">
        <v>21992.9942704135</v>
      </c>
      <c r="O11" s="97" t="n">
        <v>-1.532520748113853</v>
      </c>
      <c r="P11" s="95" t="n">
        <v>98.46747925188615</v>
      </c>
      <c r="Q11" s="583" t="inlineStr">
        <is>
          <t>-</t>
        </is>
      </c>
      <c r="R11" s="584" t="inlineStr">
        <is>
          <t>-</t>
        </is>
      </c>
      <c r="S11" s="585" t="inlineStr">
        <is>
          <t>-</t>
        </is>
      </c>
      <c r="T11" s="97" t="inlineStr">
        <is>
          <t>-</t>
        </is>
      </c>
      <c r="U11" s="97" t="inlineStr">
        <is>
          <t>-</t>
        </is>
      </c>
      <c r="V11" s="98" t="inlineStr">
        <is>
          <t>-</t>
        </is>
      </c>
      <c r="W11" s="99" t="inlineStr">
        <is>
          <t>-</t>
        </is>
      </c>
      <c r="X11" s="97">
        <f>IF($B11&gt;$Z$2,1.5,T11)</f>
        <v/>
      </c>
      <c r="Y11" s="97">
        <f>IF($B11&gt;$Z$2,1.5,U11)</f>
        <v/>
      </c>
      <c r="Z11" s="98">
        <f>IF($B11&gt;$Z$2,1.5,V11)</f>
        <v/>
      </c>
      <c r="AA11" s="99">
        <f>IF($B11&gt;$Z$2,1.5,W11)</f>
        <v/>
      </c>
      <c r="AB11" s="705" t="n"/>
    </row>
    <row r="12">
      <c r="A12" s="285" t="n"/>
      <c r="B12" s="286" t="n">
        <v>1992</v>
      </c>
      <c r="C12" s="287" t="n"/>
      <c r="D12" s="100" t="n">
        <v>67.5499581676699</v>
      </c>
      <c r="E12" s="96" t="n">
        <v>1267206</v>
      </c>
      <c r="F12" s="97" t="n">
        <v>0.3132399075716664</v>
      </c>
      <c r="G12" s="95" t="n">
        <v>99.12313362786448</v>
      </c>
      <c r="H12" s="96" t="n">
        <v>57584.5</v>
      </c>
      <c r="I12" s="97" t="n">
        <v>0.2538358284571255</v>
      </c>
      <c r="J12" s="95" t="n">
        <v>100.6062459052195</v>
      </c>
      <c r="K12" s="96" t="inlineStr">
        <is>
          <t>-</t>
        </is>
      </c>
      <c r="L12" s="97" t="inlineStr">
        <is>
          <t>-</t>
        </is>
      </c>
      <c r="M12" s="95" t="inlineStr">
        <is>
          <t>-</t>
        </is>
      </c>
      <c r="N12" s="96" t="n">
        <v>22006.0259271158</v>
      </c>
      <c r="O12" s="97" t="n">
        <v>0.05925367206516263</v>
      </c>
      <c r="P12" s="95" t="n">
        <v>98.5258248491329</v>
      </c>
      <c r="Q12" s="583" t="inlineStr">
        <is>
          <t>-</t>
        </is>
      </c>
      <c r="R12" s="584" t="inlineStr">
        <is>
          <t>-</t>
        </is>
      </c>
      <c r="S12" s="585" t="inlineStr">
        <is>
          <t>-</t>
        </is>
      </c>
      <c r="T12" s="97" t="inlineStr">
        <is>
          <t>-</t>
        </is>
      </c>
      <c r="U12" s="97" t="inlineStr">
        <is>
          <t>-</t>
        </is>
      </c>
      <c r="V12" s="98" t="inlineStr">
        <is>
          <t>-</t>
        </is>
      </c>
      <c r="W12" s="99" t="inlineStr">
        <is>
          <t>-</t>
        </is>
      </c>
      <c r="X12" s="97">
        <f>IF($B12&gt;$Z$2,1.5,T12)</f>
        <v/>
      </c>
      <c r="Y12" s="97">
        <f>IF($B12&gt;$Z$2,1.5,U12)</f>
        <v/>
      </c>
      <c r="Z12" s="98">
        <f>IF($B12&gt;$Z$2,1.5,V12)</f>
        <v/>
      </c>
      <c r="AA12" s="99">
        <f>IF($B12&gt;$Z$2,1.5,W12)</f>
        <v/>
      </c>
      <c r="AB12" s="705" t="n"/>
    </row>
    <row r="13">
      <c r="A13" s="285" t="n"/>
      <c r="B13" s="286" t="n">
        <v>1993</v>
      </c>
      <c r="C13" s="287" t="n"/>
      <c r="D13" s="100" t="n">
        <v>69.48818946220159</v>
      </c>
      <c r="E13" s="96" t="n">
        <v>1297628</v>
      </c>
      <c r="F13" s="97" t="n">
        <v>2.40071464308092</v>
      </c>
      <c r="G13" s="95" t="n">
        <v>101.5027972115493</v>
      </c>
      <c r="H13" s="96" t="n">
        <v>57713.9</v>
      </c>
      <c r="I13" s="97" t="n">
        <v>0.224713247488476</v>
      </c>
      <c r="J13" s="95" t="n">
        <v>100.8323214675693</v>
      </c>
      <c r="K13" s="96" t="inlineStr">
        <is>
          <t>-</t>
        </is>
      </c>
      <c r="L13" s="97" t="inlineStr">
        <is>
          <t>-</t>
        </is>
      </c>
      <c r="M13" s="95" t="inlineStr">
        <is>
          <t>-</t>
        </is>
      </c>
      <c r="N13" s="96" t="n">
        <v>22483.80372839125</v>
      </c>
      <c r="O13" s="97" t="n">
        <v>2.17112259550114</v>
      </c>
      <c r="P13" s="95" t="n">
        <v>100.6649412948363</v>
      </c>
      <c r="Q13" s="583" t="inlineStr">
        <is>
          <t>-</t>
        </is>
      </c>
      <c r="R13" s="584" t="inlineStr">
        <is>
          <t>-</t>
        </is>
      </c>
      <c r="S13" s="585" t="inlineStr">
        <is>
          <t>-</t>
        </is>
      </c>
      <c r="T13" s="97" t="inlineStr">
        <is>
          <t>-</t>
        </is>
      </c>
      <c r="U13" s="97" t="inlineStr">
        <is>
          <t>-</t>
        </is>
      </c>
      <c r="V13" s="98" t="inlineStr">
        <is>
          <t>-</t>
        </is>
      </c>
      <c r="W13" s="99" t="inlineStr">
        <is>
          <t>-</t>
        </is>
      </c>
      <c r="X13" s="97">
        <f>IF($B13&gt;$Z$2,1.5,T13)</f>
        <v/>
      </c>
      <c r="Y13" s="97">
        <f>IF($B13&gt;$Z$2,1.5,U13)</f>
        <v/>
      </c>
      <c r="Z13" s="98">
        <f>IF($B13&gt;$Z$2,1.5,V13)</f>
        <v/>
      </c>
      <c r="AA13" s="99">
        <f>IF($B13&gt;$Z$2,1.5,W13)</f>
        <v/>
      </c>
      <c r="AB13" s="705" t="n"/>
    </row>
    <row r="14">
      <c r="A14" s="285" t="n"/>
      <c r="B14" s="286" t="n">
        <v>1994</v>
      </c>
      <c r="C14" s="287" t="n"/>
      <c r="D14" s="100" t="n">
        <v>70.51351344681123</v>
      </c>
      <c r="E14" s="96" t="n">
        <v>1346524</v>
      </c>
      <c r="F14" s="97" t="n">
        <v>3.768106113616537</v>
      </c>
      <c r="G14" s="95" t="n">
        <v>105.3275303187695</v>
      </c>
      <c r="H14" s="96" t="n">
        <v>57862.1</v>
      </c>
      <c r="I14" s="97" t="n">
        <v>0.2567838943478037</v>
      </c>
      <c r="J14" s="95" t="n">
        <v>101.0912426293951</v>
      </c>
      <c r="K14" s="96" t="inlineStr">
        <is>
          <t>-</t>
        </is>
      </c>
      <c r="L14" s="97" t="inlineStr">
        <is>
          <t>-</t>
        </is>
      </c>
      <c r="M14" s="95" t="inlineStr">
        <is>
          <t>-</t>
        </is>
      </c>
      <c r="N14" s="96" t="n">
        <v>23271.2604623752</v>
      </c>
      <c r="O14" s="97" t="n">
        <v>3.502328802975607</v>
      </c>
      <c r="P14" s="95" t="n">
        <v>104.1905585283038</v>
      </c>
      <c r="Q14" s="583" t="inlineStr">
        <is>
          <t>-</t>
        </is>
      </c>
      <c r="R14" s="584" t="inlineStr">
        <is>
          <t>-</t>
        </is>
      </c>
      <c r="S14" s="585" t="inlineStr">
        <is>
          <t>-</t>
        </is>
      </c>
      <c r="T14" s="97" t="inlineStr">
        <is>
          <t>-</t>
        </is>
      </c>
      <c r="U14" s="97" t="inlineStr">
        <is>
          <t>-</t>
        </is>
      </c>
      <c r="V14" s="98" t="inlineStr">
        <is>
          <t>-</t>
        </is>
      </c>
      <c r="W14" s="99" t="inlineStr">
        <is>
          <t>-</t>
        </is>
      </c>
      <c r="X14" s="97">
        <f>IF($B14&gt;$Z$2,1.5,T14)</f>
        <v/>
      </c>
      <c r="Y14" s="97">
        <f>IF($B14&gt;$Z$2,1.5,U14)</f>
        <v/>
      </c>
      <c r="Z14" s="98">
        <f>IF($B14&gt;$Z$2,1.5,V14)</f>
        <v/>
      </c>
      <c r="AA14" s="99">
        <f>IF($B14&gt;$Z$2,1.5,W14)</f>
        <v/>
      </c>
      <c r="AB14" s="705" t="n"/>
    </row>
    <row r="15">
      <c r="A15" s="285" t="n"/>
      <c r="B15" s="286" t="n">
        <v>1995</v>
      </c>
      <c r="C15" s="287" t="n"/>
      <c r="D15" s="100" t="n">
        <v>72.29897652700345</v>
      </c>
      <c r="E15" s="96" t="n">
        <v>1379430</v>
      </c>
      <c r="F15" s="97" t="n">
        <v>2.443773746327581</v>
      </c>
      <c r="G15" s="95" t="n">
        <v>107.9014968523548</v>
      </c>
      <c r="H15" s="96" t="n">
        <v>58024.8</v>
      </c>
      <c r="I15" s="97" t="n">
        <v>0.2811857848228882</v>
      </c>
      <c r="J15" s="95" t="n">
        <v>101.3754968333697</v>
      </c>
      <c r="K15" s="96" t="inlineStr">
        <is>
          <t>-</t>
        </is>
      </c>
      <c r="L15" s="97" t="inlineStr">
        <is>
          <t>-</t>
        </is>
      </c>
      <c r="M15" s="95" t="inlineStr">
        <is>
          <t>-</t>
        </is>
      </c>
      <c r="N15" s="96" t="n">
        <v>23773.11080779253</v>
      </c>
      <c r="O15" s="97" t="n">
        <v>2.156524122226711</v>
      </c>
      <c r="P15" s="95" t="n">
        <v>106.4374530560494</v>
      </c>
      <c r="Q15" s="583" t="inlineStr">
        <is>
          <t>-</t>
        </is>
      </c>
      <c r="R15" s="584" t="inlineStr">
        <is>
          <t>-</t>
        </is>
      </c>
      <c r="S15" s="585" t="inlineStr">
        <is>
          <t>-</t>
        </is>
      </c>
      <c r="T15" s="97" t="inlineStr">
        <is>
          <t>-</t>
        </is>
      </c>
      <c r="U15" s="97" t="inlineStr">
        <is>
          <t>-</t>
        </is>
      </c>
      <c r="V15" s="98" t="inlineStr">
        <is>
          <t>-</t>
        </is>
      </c>
      <c r="W15" s="99" t="inlineStr">
        <is>
          <t>-</t>
        </is>
      </c>
      <c r="X15" s="97">
        <f>IF($B15&gt;$Z$2,1.5,T15)</f>
        <v/>
      </c>
      <c r="Y15" s="97">
        <f>IF($B15&gt;$Z$2,1.5,U15)</f>
        <v/>
      </c>
      <c r="Z15" s="98">
        <f>IF($B15&gt;$Z$2,1.5,V15)</f>
        <v/>
      </c>
      <c r="AA15" s="99">
        <f>IF($B15&gt;$Z$2,1.5,W15)</f>
        <v/>
      </c>
      <c r="AB15" s="705" t="n"/>
    </row>
    <row r="16">
      <c r="A16" s="285" t="n"/>
      <c r="B16" s="286" t="n">
        <v>1996</v>
      </c>
      <c r="C16" s="287" t="n"/>
      <c r="D16" s="100" t="n">
        <v>75.37729306570513</v>
      </c>
      <c r="E16" s="96" t="n">
        <v>1412926</v>
      </c>
      <c r="F16" s="97" t="n">
        <v>2.428249349368942</v>
      </c>
      <c r="G16" s="95" t="n">
        <v>110.5216142476314</v>
      </c>
      <c r="H16" s="96" t="n">
        <v>58164.4</v>
      </c>
      <c r="I16" s="97" t="n">
        <v>0.2405867835821899</v>
      </c>
      <c r="J16" s="95" t="n">
        <v>101.6193928805416</v>
      </c>
      <c r="K16" s="96" t="n">
        <v>23738</v>
      </c>
      <c r="L16" s="97" t="inlineStr">
        <is>
          <t>-</t>
        </is>
      </c>
      <c r="M16" s="95" t="n">
        <v>100</v>
      </c>
      <c r="N16" s="96" t="n">
        <v>24291.93802394592</v>
      </c>
      <c r="O16" s="97" t="n">
        <v>2.182411971021159</v>
      </c>
      <c r="P16" s="95" t="n">
        <v>108.7603567731947</v>
      </c>
      <c r="Q16" s="583" t="n">
        <v>59521.69517229758</v>
      </c>
      <c r="R16" s="584" t="inlineStr">
        <is>
          <t>-</t>
        </is>
      </c>
      <c r="S16" s="585" t="n">
        <v>100</v>
      </c>
      <c r="T16" s="97" t="inlineStr">
        <is>
          <t>-</t>
        </is>
      </c>
      <c r="U16" s="97" t="inlineStr">
        <is>
          <t>-</t>
        </is>
      </c>
      <c r="V16" s="98" t="inlineStr">
        <is>
          <t>-</t>
        </is>
      </c>
      <c r="W16" s="99" t="inlineStr">
        <is>
          <t>-</t>
        </is>
      </c>
      <c r="X16" s="97">
        <f>IF($B16&gt;$Z$2,1.5,T16)</f>
        <v/>
      </c>
      <c r="Y16" s="97">
        <f>IF($B16&gt;$Z$2,1.5,U16)</f>
        <v/>
      </c>
      <c r="Z16" s="98">
        <f>IF($B16&gt;$Z$2,1.5,V16)</f>
        <v/>
      </c>
      <c r="AA16" s="99">
        <f>IF($B16&gt;$Z$2,1.5,W16)</f>
        <v/>
      </c>
      <c r="AB16" s="705" t="n"/>
    </row>
    <row r="17">
      <c r="A17" s="285" t="n"/>
      <c r="B17" s="286" t="n">
        <v>1997</v>
      </c>
      <c r="C17" s="287" t="n"/>
      <c r="D17" s="100" t="n">
        <v>75.12049932253836</v>
      </c>
      <c r="E17" s="96" t="n">
        <v>1482289</v>
      </c>
      <c r="F17" s="97" t="n">
        <v>4.909174295044468</v>
      </c>
      <c r="G17" s="95" t="n">
        <v>115.9473129247444</v>
      </c>
      <c r="H17" s="96" t="n">
        <v>58314.2</v>
      </c>
      <c r="I17" s="97" t="n">
        <v>0.2575458527896714</v>
      </c>
      <c r="J17" s="95" t="n">
        <v>101.8811094125355</v>
      </c>
      <c r="K17" s="96" t="n">
        <v>23865</v>
      </c>
      <c r="L17" s="97" t="n">
        <v>0.5350071615131856</v>
      </c>
      <c r="M17" s="95" t="n">
        <v>100.5350071615132</v>
      </c>
      <c r="N17" s="96" t="n">
        <v>25419.00600539834</v>
      </c>
      <c r="O17" s="97" t="n">
        <v>4.639679141044306</v>
      </c>
      <c r="P17" s="95" t="n">
        <v>113.806488360126</v>
      </c>
      <c r="Q17" s="583" t="n">
        <v>62111.41839513933</v>
      </c>
      <c r="R17" s="584" t="n">
        <v>4.350889562780869</v>
      </c>
      <c r="S17" s="585" t="n">
        <v>104.3508895627809</v>
      </c>
      <c r="T17" s="97" t="inlineStr">
        <is>
          <t>-</t>
        </is>
      </c>
      <c r="U17" s="97" t="inlineStr">
        <is>
          <t>-</t>
        </is>
      </c>
      <c r="V17" s="98" t="inlineStr">
        <is>
          <t>-</t>
        </is>
      </c>
      <c r="W17" s="99" t="inlineStr">
        <is>
          <t>-</t>
        </is>
      </c>
      <c r="X17" s="97">
        <f>IF($B17&gt;$Z$2,1.5,T17)</f>
        <v/>
      </c>
      <c r="Y17" s="97">
        <f>IF($B17&gt;$Z$2,1.5,U17)</f>
        <v/>
      </c>
      <c r="Z17" s="98">
        <f>IF($B17&gt;$Z$2,1.5,V17)</f>
        <v/>
      </c>
      <c r="AA17" s="99">
        <f>IF($B17&gt;$Z$2,1.5,W17)</f>
        <v/>
      </c>
      <c r="AB17" s="705" t="n"/>
    </row>
    <row r="18">
      <c r="A18" s="285" t="n"/>
      <c r="B18" s="286" t="n">
        <v>1998</v>
      </c>
      <c r="C18" s="287" t="n"/>
      <c r="D18" s="100" t="n">
        <v>76.31401642196604</v>
      </c>
      <c r="E18" s="96" t="n">
        <v>1529040</v>
      </c>
      <c r="F18" s="97" t="n">
        <v>3.153973347977352</v>
      </c>
      <c r="G18" s="95" t="n">
        <v>119.6042602720867</v>
      </c>
      <c r="H18" s="96" t="n">
        <v>58474.9</v>
      </c>
      <c r="I18" s="97" t="n">
        <v>0.275576103247587</v>
      </c>
      <c r="J18" s="95" t="n">
        <v>102.1618694038</v>
      </c>
      <c r="K18" s="96" t="n">
        <v>24036</v>
      </c>
      <c r="L18" s="97" t="n">
        <v>0.7165304839723444</v>
      </c>
      <c r="M18" s="95" t="n">
        <v>101.2553711348892</v>
      </c>
      <c r="N18" s="96" t="n">
        <v>26148.65523498116</v>
      </c>
      <c r="O18" s="97" t="n">
        <v>2.87048686887228</v>
      </c>
      <c r="P18" s="95" t="n">
        <v>117.073288664428</v>
      </c>
      <c r="Q18" s="583" t="n">
        <v>63614.5781328008</v>
      </c>
      <c r="R18" s="584" t="n">
        <v>2.420102094752852</v>
      </c>
      <c r="S18" s="585" t="n">
        <v>106.876287626983</v>
      </c>
      <c r="T18" s="97" t="inlineStr">
        <is>
          <t>-</t>
        </is>
      </c>
      <c r="U18" s="97" t="inlineStr">
        <is>
          <t>-</t>
        </is>
      </c>
      <c r="V18" s="98" t="inlineStr">
        <is>
          <t>-</t>
        </is>
      </c>
      <c r="W18" s="99" t="inlineStr">
        <is>
          <t>-</t>
        </is>
      </c>
      <c r="X18" s="97">
        <f>IF($B18&gt;$Z$2,1.5,T18)</f>
        <v/>
      </c>
      <c r="Y18" s="97">
        <f>IF($B18&gt;$Z$2,1.5,U18)</f>
        <v/>
      </c>
      <c r="Z18" s="98">
        <f>IF($B18&gt;$Z$2,1.5,V18)</f>
        <v/>
      </c>
      <c r="AA18" s="99">
        <f>IF($B18&gt;$Z$2,1.5,W18)</f>
        <v/>
      </c>
      <c r="AB18" s="705" t="n"/>
    </row>
    <row r="19">
      <c r="A19" s="285" t="n"/>
      <c r="B19" s="286" t="n">
        <v>1999</v>
      </c>
      <c r="C19" s="287" t="n"/>
      <c r="D19" s="100" t="n">
        <v>77.34834854845516</v>
      </c>
      <c r="E19" s="96" t="n">
        <v>1574760</v>
      </c>
      <c r="F19" s="97" t="n">
        <v>2.990111442473709</v>
      </c>
      <c r="G19" s="95" t="n">
        <v>123.1805609441684</v>
      </c>
      <c r="H19" s="96" t="n">
        <v>58684.4</v>
      </c>
      <c r="I19" s="97" t="n">
        <v>0.3582733788343375</v>
      </c>
      <c r="J19" s="95" t="n">
        <v>102.5278881851933</v>
      </c>
      <c r="K19" s="96" t="n">
        <v>24209</v>
      </c>
      <c r="L19" s="97" t="n">
        <v>0.7197537027791646</v>
      </c>
      <c r="M19" s="95" t="n">
        <v>101.9841604178954</v>
      </c>
      <c r="N19" s="96" t="n">
        <v>26834.38869614412</v>
      </c>
      <c r="O19" s="97" t="n">
        <v>2.622442550107129</v>
      </c>
      <c r="P19" s="95" t="n">
        <v>120.1434684011737</v>
      </c>
      <c r="Q19" s="583" t="n">
        <v>65048.53566855302</v>
      </c>
      <c r="R19" s="584" t="n">
        <v>2.254133530145741</v>
      </c>
      <c r="S19" s="585" t="n">
        <v>109.2854218621578</v>
      </c>
      <c r="T19" s="97" t="inlineStr">
        <is>
          <t>-</t>
        </is>
      </c>
      <c r="U19" s="97" t="inlineStr">
        <is>
          <t>-</t>
        </is>
      </c>
      <c r="V19" s="98" t="inlineStr">
        <is>
          <t>-</t>
        </is>
      </c>
      <c r="W19" s="99" t="inlineStr">
        <is>
          <t>-</t>
        </is>
      </c>
      <c r="X19" s="97">
        <f>IF($B19&gt;$Z$2,1.5,T19)</f>
        <v/>
      </c>
      <c r="Y19" s="97">
        <f>IF($B19&gt;$Z$2,1.5,U19)</f>
        <v/>
      </c>
      <c r="Z19" s="98">
        <f>IF($B19&gt;$Z$2,1.5,V19)</f>
        <v/>
      </c>
      <c r="AA19" s="99">
        <f>IF($B19&gt;$Z$2,1.5,W19)</f>
        <v/>
      </c>
      <c r="AB19" s="705" t="n"/>
    </row>
    <row r="20">
      <c r="A20" s="285" t="n"/>
      <c r="B20" s="286" t="n">
        <v>2000</v>
      </c>
      <c r="C20" s="287" t="n"/>
      <c r="D20" s="100" t="n">
        <v>78.65070374565943</v>
      </c>
      <c r="E20" s="96" t="n">
        <v>1632591</v>
      </c>
      <c r="F20" s="97" t="n">
        <v>3.672369122913968</v>
      </c>
      <c r="G20" s="95" t="n">
        <v>127.7042058297142</v>
      </c>
      <c r="H20" s="96" t="n">
        <v>58886.1</v>
      </c>
      <c r="I20" s="97" t="n">
        <v>0.3437029261609509</v>
      </c>
      <c r="J20" s="95" t="n">
        <v>102.8802795370168</v>
      </c>
      <c r="K20" s="96" t="n">
        <v>24396</v>
      </c>
      <c r="L20" s="97" t="n">
        <v>0.7724400016522781</v>
      </c>
      <c r="M20" s="95" t="n">
        <v>102.7719268683124</v>
      </c>
      <c r="N20" s="96" t="n">
        <v>27724.55638936863</v>
      </c>
      <c r="O20" s="97" t="n">
        <v>3.317264661044494</v>
      </c>
      <c r="P20" s="95" t="n">
        <v>124.128945220999</v>
      </c>
      <c r="Q20" s="583" t="n">
        <v>66920.4377766847</v>
      </c>
      <c r="R20" s="584" t="n">
        <v>2.877700610617473</v>
      </c>
      <c r="S20" s="585" t="n">
        <v>112.430329114401</v>
      </c>
      <c r="T20" s="97" t="inlineStr">
        <is>
          <t>-</t>
        </is>
      </c>
      <c r="U20" s="97" t="inlineStr">
        <is>
          <t>-</t>
        </is>
      </c>
      <c r="V20" s="98" t="inlineStr">
        <is>
          <t>-</t>
        </is>
      </c>
      <c r="W20" s="99" t="inlineStr">
        <is>
          <t>-</t>
        </is>
      </c>
      <c r="X20" s="97">
        <f>IF($B20&gt;$Z$2,1.5,T20)</f>
        <v/>
      </c>
      <c r="Y20" s="97">
        <f>IF($B20&gt;$Z$2,1.5,U20)</f>
        <v/>
      </c>
      <c r="Z20" s="98">
        <f>IF($B20&gt;$Z$2,1.5,V20)</f>
        <v/>
      </c>
      <c r="AA20" s="99">
        <f>IF($B20&gt;$Z$2,1.5,W20)</f>
        <v/>
      </c>
      <c r="AB20" s="705" t="n"/>
    </row>
    <row r="21">
      <c r="A21" s="285" t="n"/>
      <c r="B21" s="286" t="n">
        <v>2001</v>
      </c>
      <c r="C21" s="287" t="n"/>
      <c r="D21" s="100" t="n">
        <v>80.10644415322233</v>
      </c>
      <c r="E21" s="96" t="n">
        <v>1666429</v>
      </c>
      <c r="F21" s="97" t="n">
        <v>2.072656286847104</v>
      </c>
      <c r="G21" s="95" t="n">
        <v>130.351075080412</v>
      </c>
      <c r="H21" s="96" t="n">
        <v>59113</v>
      </c>
      <c r="I21" s="97" t="n">
        <v>0.3853201349724323</v>
      </c>
      <c r="J21" s="95" t="n">
        <v>103.2766979689889</v>
      </c>
      <c r="K21" s="96" t="n">
        <v>24535</v>
      </c>
      <c r="L21" s="97" t="n">
        <v>0.5697655353336613</v>
      </c>
      <c r="M21" s="95" t="n">
        <v>103.3574858876064</v>
      </c>
      <c r="N21" s="96" t="n">
        <v>28190.5672187167</v>
      </c>
      <c r="O21" s="97" t="n">
        <v>1.680859461927287</v>
      </c>
      <c r="P21" s="95" t="n">
        <v>126.2153783417367</v>
      </c>
      <c r="Q21" s="583" t="n">
        <v>67920.48094558793</v>
      </c>
      <c r="R21" s="584" t="n">
        <v>1.494376310329004</v>
      </c>
      <c r="S21" s="585" t="n">
        <v>114.1104613183115</v>
      </c>
      <c r="T21" s="97" t="inlineStr">
        <is>
          <t>-</t>
        </is>
      </c>
      <c r="U21" s="97" t="inlineStr">
        <is>
          <t>-</t>
        </is>
      </c>
      <c r="V21" s="98" t="inlineStr">
        <is>
          <t>-</t>
        </is>
      </c>
      <c r="W21" s="99" t="inlineStr">
        <is>
          <t>-</t>
        </is>
      </c>
      <c r="X21" s="97">
        <f>IF($B21&gt;$Z$2,1.5,T21)</f>
        <v/>
      </c>
      <c r="Y21" s="97">
        <f>IF($B21&gt;$Z$2,1.5,U21)</f>
        <v/>
      </c>
      <c r="Z21" s="98">
        <f>IF($B21&gt;$Z$2,1.5,V21)</f>
        <v/>
      </c>
      <c r="AA21" s="99">
        <f>IF($B21&gt;$Z$2,1.5,W21)</f>
        <v/>
      </c>
      <c r="AB21" s="705" t="n"/>
    </row>
    <row r="22">
      <c r="A22" s="285" t="n"/>
      <c r="B22" s="286" t="n">
        <v>2002</v>
      </c>
      <c r="C22" s="287" t="n"/>
      <c r="D22" s="100" t="n">
        <v>81.75690850442633</v>
      </c>
      <c r="E22" s="96" t="n">
        <v>1701811</v>
      </c>
      <c r="F22" s="97" t="n">
        <v>2.123222771567225</v>
      </c>
      <c r="G22" s="95" t="n">
        <v>133.118718789502</v>
      </c>
      <c r="H22" s="96" t="n">
        <v>59365.7</v>
      </c>
      <c r="I22" s="97" t="n">
        <v>0.427486339722222</v>
      </c>
      <c r="J22" s="95" t="n">
        <v>103.7181917449225</v>
      </c>
      <c r="K22" s="96" t="n">
        <v>24792</v>
      </c>
      <c r="L22" s="97" t="n">
        <v>1.047483187283472</v>
      </c>
      <c r="M22" s="95" t="n">
        <v>104.4401381750779</v>
      </c>
      <c r="N22" s="96" t="n">
        <v>28666.57009013623</v>
      </c>
      <c r="O22" s="97" t="n">
        <v>1.688518246995385</v>
      </c>
      <c r="P22" s="95" t="n">
        <v>128.3465480355512</v>
      </c>
      <c r="Q22" s="583" t="n">
        <v>68643.55437237819</v>
      </c>
      <c r="R22" s="584" t="n">
        <v>1.06458820185551</v>
      </c>
      <c r="S22" s="585" t="n">
        <v>115.3252678265891</v>
      </c>
      <c r="T22" s="97" t="inlineStr">
        <is>
          <t>-</t>
        </is>
      </c>
      <c r="U22" s="97" t="inlineStr">
        <is>
          <t>-</t>
        </is>
      </c>
      <c r="V22" s="98" t="n">
        <v>100</v>
      </c>
      <c r="W22" s="99" t="n">
        <v>100</v>
      </c>
      <c r="X22" s="97">
        <f>IF($B22&gt;$Z$2,1.5,T22)</f>
        <v/>
      </c>
      <c r="Y22" s="97">
        <f>IF($B22&gt;$Z$2,1.5,U22)</f>
        <v/>
      </c>
      <c r="Z22" s="98" t="n">
        <v>100</v>
      </c>
      <c r="AA22" s="99" t="n">
        <v>100</v>
      </c>
      <c r="AB22" s="705" t="n"/>
    </row>
    <row r="23">
      <c r="A23" s="285" t="n"/>
      <c r="B23" s="286" t="n">
        <v>2003</v>
      </c>
      <c r="C23" s="287" t="n"/>
      <c r="D23" s="100" t="n">
        <v>83.99314887620343</v>
      </c>
      <c r="E23" s="96" t="n">
        <v>1753374</v>
      </c>
      <c r="F23" s="97" t="n">
        <v>3.029889923146577</v>
      </c>
      <c r="G23" s="95" t="n">
        <v>137.1520694359269</v>
      </c>
      <c r="H23" s="96" t="n">
        <v>59636.7</v>
      </c>
      <c r="I23" s="97" t="n">
        <v>0.4564925537810554</v>
      </c>
      <c r="J23" s="95" t="n">
        <v>104.1916575671544</v>
      </c>
      <c r="K23" s="96" t="n">
        <v>24917</v>
      </c>
      <c r="L23" s="97" t="n">
        <v>0.5041949015811552</v>
      </c>
      <c r="M23" s="95" t="n">
        <v>104.966720026961</v>
      </c>
      <c r="N23" s="96" t="n">
        <v>29400.9225862598</v>
      </c>
      <c r="O23" s="97" t="n">
        <v>2.561703384166836</v>
      </c>
      <c r="P23" s="95" t="n">
        <v>131.6344059000392</v>
      </c>
      <c r="Q23" s="583" t="n">
        <v>70368.58369787695</v>
      </c>
      <c r="R23" s="584" t="n">
        <v>2.513024480260473</v>
      </c>
      <c r="S23" s="585" t="n">
        <v>118.2234200389973</v>
      </c>
      <c r="T23" s="97" t="n">
        <v>2.561703384166836</v>
      </c>
      <c r="U23" s="97" t="n">
        <v>2.561703384166836</v>
      </c>
      <c r="V23" s="98" t="n">
        <v>102.5617033841668</v>
      </c>
      <c r="W23" s="99" t="n">
        <v>102.5617033841668</v>
      </c>
      <c r="X23" s="97">
        <f>IF($B23&gt;$Z$2,1.5,T23)</f>
        <v/>
      </c>
      <c r="Y23" s="97">
        <f>IF($B23&gt;$Z$2,1.5,U23)</f>
        <v/>
      </c>
      <c r="Z23" s="98">
        <f>Z22*(1+(X23/100))</f>
        <v/>
      </c>
      <c r="AA23" s="99">
        <f>AA22*(1+(Y23/100))</f>
        <v/>
      </c>
      <c r="AB23" s="705" t="n"/>
    </row>
    <row r="24">
      <c r="A24" s="285" t="n"/>
      <c r="B24" s="286" t="n">
        <v>2004</v>
      </c>
      <c r="C24" s="287" t="n"/>
      <c r="D24" s="100" t="n">
        <v>86.1546093304606</v>
      </c>
      <c r="E24" s="96" t="n">
        <v>1794677</v>
      </c>
      <c r="F24" s="97" t="n">
        <v>2.35562977436645</v>
      </c>
      <c r="G24" s="95" t="n">
        <v>140.3828644197194</v>
      </c>
      <c r="H24" s="96" t="n">
        <v>59950.4</v>
      </c>
      <c r="I24" s="97" t="n">
        <v>0.526018374591492</v>
      </c>
      <c r="J24" s="95" t="n">
        <v>104.7397248307491</v>
      </c>
      <c r="K24" s="96" t="n">
        <v>24993</v>
      </c>
      <c r="L24" s="97" t="n">
        <v>0.3050126419713449</v>
      </c>
      <c r="M24" s="95" t="n">
        <v>105.2868817929059</v>
      </c>
      <c r="N24" s="96" t="n">
        <v>29936.03045184019</v>
      </c>
      <c r="O24" s="97" t="n">
        <v>1.820037667220897</v>
      </c>
      <c r="P24" s="95" t="n">
        <v>134.0302016704424</v>
      </c>
      <c r="Q24" s="583" t="n">
        <v>71807.18601208339</v>
      </c>
      <c r="R24" s="584" t="n">
        <v>2.044381510338455</v>
      </c>
      <c r="S24" s="585" t="n">
        <v>120.6403577791643</v>
      </c>
      <c r="T24" s="97" t="n">
        <v>1.820037667220897</v>
      </c>
      <c r="U24" s="97" t="n">
        <v>1.820037667220897</v>
      </c>
      <c r="V24" s="98" t="n">
        <v>104.428365017902</v>
      </c>
      <c r="W24" s="99" t="n">
        <v>104.428365017902</v>
      </c>
      <c r="X24" s="97">
        <f>IF($B24&gt;$Z$2,1.5,T24)</f>
        <v/>
      </c>
      <c r="Y24" s="97">
        <f>IF($B24&gt;$Z$2,1.5,U24)</f>
        <v/>
      </c>
      <c r="Z24" s="98">
        <f>Z23*(1+(X24/100))</f>
        <v/>
      </c>
      <c r="AA24" s="99">
        <f>AA23*(1+(Y24/100))</f>
        <v/>
      </c>
      <c r="AB24" s="705" t="n"/>
    </row>
    <row r="25">
      <c r="A25" s="285" t="n"/>
      <c r="B25" s="286" t="n">
        <v>2005</v>
      </c>
      <c r="C25" s="287" t="n"/>
      <c r="D25" s="100" t="n">
        <v>88.85260952296335</v>
      </c>
      <c r="E25" s="96" t="n">
        <v>1841218</v>
      </c>
      <c r="F25" s="97" t="n">
        <v>2.593280016404066</v>
      </c>
      <c r="G25" s="95" t="n">
        <v>144.0233851891716</v>
      </c>
      <c r="H25" s="96" t="n">
        <v>60413.3</v>
      </c>
      <c r="I25" s="97" t="n">
        <v>0.772138300995492</v>
      </c>
      <c r="J25" s="95" t="n">
        <v>105.5484603625246</v>
      </c>
      <c r="K25" s="96" t="n">
        <v>25217</v>
      </c>
      <c r="L25" s="97" t="n">
        <v>0.8962509502660745</v>
      </c>
      <c r="M25" s="95" t="n">
        <v>106.2305164714804</v>
      </c>
      <c r="N25" s="96" t="n">
        <v>30477.03072005667</v>
      </c>
      <c r="O25" s="97" t="n">
        <v>1.807187726799064</v>
      </c>
      <c r="P25" s="95" t="n">
        <v>136.4523790252346</v>
      </c>
      <c r="Q25" s="583" t="n">
        <v>73014.95023198635</v>
      </c>
      <c r="R25" s="584" t="n">
        <v>1.681954532656005</v>
      </c>
      <c r="S25" s="585" t="n">
        <v>122.6694737450434</v>
      </c>
      <c r="T25" s="97" t="n">
        <v>1.807187726799064</v>
      </c>
      <c r="U25" s="97" t="n">
        <v>1.807187726799064</v>
      </c>
      <c r="V25" s="98" t="n">
        <v>106.3155816138025</v>
      </c>
      <c r="W25" s="99" t="n">
        <v>106.3155816138025</v>
      </c>
      <c r="X25" s="97">
        <f>IF($B25&gt;$Z$2,1.5,T25)</f>
        <v/>
      </c>
      <c r="Y25" s="97">
        <f>IF($B25&gt;$Z$2,1.5,U25)</f>
        <v/>
      </c>
      <c r="Z25" s="98">
        <f>Z24*(1+(X25/100))</f>
        <v/>
      </c>
      <c r="AA25" s="99">
        <f>AA24*(1+(Y25/100))</f>
        <v/>
      </c>
      <c r="AB25" s="705" t="n"/>
    </row>
    <row r="26">
      <c r="A26" s="285" t="n"/>
      <c r="B26" s="286" t="n">
        <v>2006</v>
      </c>
      <c r="C26" s="287" t="n"/>
      <c r="D26" s="100" t="n">
        <v>91.38772276641271</v>
      </c>
      <c r="E26" s="96" t="n">
        <v>1888797</v>
      </c>
      <c r="F26" s="97" t="n">
        <v>2.58410465246375</v>
      </c>
      <c r="G26" s="95" t="n">
        <v>147.7451001864807</v>
      </c>
      <c r="H26" s="96" t="n">
        <v>60827.1</v>
      </c>
      <c r="I26" s="97" t="n">
        <v>0.6849485129929926</v>
      </c>
      <c r="J26" s="95" t="n">
        <v>106.2714129722647</v>
      </c>
      <c r="K26" s="96" t="n">
        <v>25379</v>
      </c>
      <c r="L26" s="97" t="n">
        <v>0.6424237617480271</v>
      </c>
      <c r="M26" s="95" t="n">
        <v>106.9129665515208</v>
      </c>
      <c r="N26" s="96" t="n">
        <v>31051.89956450332</v>
      </c>
      <c r="O26" s="97" t="n">
        <v>1.886236391356633</v>
      </c>
      <c r="P26" s="95" t="n">
        <v>139.0261934552805</v>
      </c>
      <c r="Q26" s="583" t="n">
        <v>74423.61795184996</v>
      </c>
      <c r="R26" s="584" t="n">
        <v>1.929286694557653</v>
      </c>
      <c r="S26" s="585" t="n">
        <v>125.0361195802904</v>
      </c>
      <c r="T26" s="97" t="n">
        <v>1.886236391356633</v>
      </c>
      <c r="U26" s="97" t="n">
        <v>1.886236391356633</v>
      </c>
      <c r="V26" s="98" t="n">
        <v>108.3209448038845</v>
      </c>
      <c r="W26" s="99" t="n">
        <v>108.3209448038845</v>
      </c>
      <c r="X26" s="97">
        <f>IF($B26&gt;$Z$2,1.5,T26)</f>
        <v/>
      </c>
      <c r="Y26" s="97">
        <f>IF($B26&gt;$Z$2,1.5,U26)</f>
        <v/>
      </c>
      <c r="Z26" s="98">
        <f>Z25*(1+(X26/100))</f>
        <v/>
      </c>
      <c r="AA26" s="99">
        <f>AA25*(1+(Y26/100))</f>
        <v/>
      </c>
      <c r="AB26" s="705" t="n"/>
    </row>
    <row r="27">
      <c r="A27" s="285" t="n"/>
      <c r="B27" s="286" t="n">
        <v>2007</v>
      </c>
      <c r="C27" s="287" t="n"/>
      <c r="D27" s="100" t="n">
        <v>93.94319687849372</v>
      </c>
      <c r="E27" s="96" t="n">
        <v>1931663</v>
      </c>
      <c r="F27" s="97" t="n">
        <v>2.269486874449716</v>
      </c>
      <c r="G27" s="95" t="n">
        <v>151.0981558428555</v>
      </c>
      <c r="H27" s="96" t="n">
        <v>61319.1</v>
      </c>
      <c r="I27" s="97" t="n">
        <v>0.8088500027126068</v>
      </c>
      <c r="J27" s="95" t="n">
        <v>107.1309892989736</v>
      </c>
      <c r="K27" s="96" t="n">
        <v>25609</v>
      </c>
      <c r="L27" s="97" t="n">
        <v>0.9062610819969267</v>
      </c>
      <c r="M27" s="95" t="n">
        <v>107.8818771589856</v>
      </c>
      <c r="N27" s="96" t="n">
        <v>31501.81591054011</v>
      </c>
      <c r="O27" s="97" t="n">
        <v>1.448917304083741</v>
      </c>
      <c r="P27" s="95" t="n">
        <v>141.040568029463</v>
      </c>
      <c r="Q27" s="583" t="n">
        <v>75429.06790581436</v>
      </c>
      <c r="R27" s="584" t="n">
        <v>1.350982365053666</v>
      </c>
      <c r="S27" s="585" t="n">
        <v>126.7253355057675</v>
      </c>
      <c r="T27" s="97" t="n">
        <v>1.448917304083741</v>
      </c>
      <c r="U27" s="97" t="n">
        <v>1.448917304083741</v>
      </c>
      <c r="V27" s="98" t="n">
        <v>109.890425717095</v>
      </c>
      <c r="W27" s="99" t="n">
        <v>109.890425717095</v>
      </c>
      <c r="X27" s="97">
        <f>IF($B27&gt;$Z$2,1.5,T27)</f>
        <v/>
      </c>
      <c r="Y27" s="97">
        <f>IF($B27&gt;$Z$2,1.5,U27)</f>
        <v/>
      </c>
      <c r="Z27" s="98">
        <f>Z26*(1+(X27/100))</f>
        <v/>
      </c>
      <c r="AA27" s="99">
        <f>AA26*(1+(Y27/100))</f>
        <v/>
      </c>
      <c r="AB27" s="705" t="n"/>
    </row>
    <row r="28">
      <c r="A28" s="285" t="n"/>
      <c r="B28" s="286" t="n">
        <v>2008</v>
      </c>
      <c r="C28" s="287" t="n"/>
      <c r="D28" s="100" t="n">
        <v>96.99510598757615</v>
      </c>
      <c r="E28" s="96" t="n">
        <v>1927034</v>
      </c>
      <c r="F28" s="97" t="n">
        <v>-0.2396380735148937</v>
      </c>
      <c r="G28" s="95" t="n">
        <v>150.7360671330771</v>
      </c>
      <c r="H28" s="96" t="n">
        <v>61823.8</v>
      </c>
      <c r="I28" s="97" t="n">
        <v>0.8230714410355083</v>
      </c>
      <c r="J28" s="95" t="n">
        <v>108.0127538763923</v>
      </c>
      <c r="K28" s="96" t="n">
        <v>25875</v>
      </c>
      <c r="L28" s="97" t="n">
        <v>1.038697332968878</v>
      </c>
      <c r="M28" s="95" t="n">
        <v>109.0024433397927</v>
      </c>
      <c r="N28" s="96" t="n">
        <v>31169.77604094216</v>
      </c>
      <c r="O28" s="97" t="n">
        <v>-1.05403406121376</v>
      </c>
      <c r="P28" s="95" t="n">
        <v>139.5539524023031</v>
      </c>
      <c r="Q28" s="583" t="n">
        <v>74474.74396135265</v>
      </c>
      <c r="R28" s="584" t="n">
        <v>-1.265193871483794</v>
      </c>
      <c r="S28" s="585" t="n">
        <v>125.1220143273313</v>
      </c>
      <c r="T28" s="97" t="n">
        <v>-1.05403406121376</v>
      </c>
      <c r="U28" s="97" t="n">
        <v>-1.05403406121376</v>
      </c>
      <c r="V28" s="98" t="n">
        <v>108.732143200024</v>
      </c>
      <c r="W28" s="99" t="n">
        <v>108.732143200024</v>
      </c>
      <c r="X28" s="97">
        <f>IF($B28&gt;$Z$2,1.5,T28)</f>
        <v/>
      </c>
      <c r="Y28" s="97">
        <f>IF($B28&gt;$Z$2,1.5,U28)</f>
        <v/>
      </c>
      <c r="Z28" s="98">
        <f>Z27*(1+(X28/100))</f>
        <v/>
      </c>
      <c r="AA28" s="99">
        <f>AA27*(1+(Y28/100))</f>
        <v/>
      </c>
      <c r="AB28" s="705" t="n"/>
    </row>
    <row r="29">
      <c r="A29" s="285" t="n"/>
      <c r="B29" s="286" t="n">
        <v>2009</v>
      </c>
      <c r="C29" s="287" t="n"/>
      <c r="D29" s="100" t="n">
        <v>98.64507674196487</v>
      </c>
      <c r="E29" s="96" t="n">
        <v>1845186</v>
      </c>
      <c r="F29" s="97" t="n">
        <v>-4.247356299888845</v>
      </c>
      <c r="G29" s="95" t="n">
        <v>144.3337692894957</v>
      </c>
      <c r="H29" s="96" t="n">
        <v>62260.5</v>
      </c>
      <c r="I29" s="97" t="n">
        <v>0.7063622747226749</v>
      </c>
      <c r="J29" s="95" t="n">
        <v>108.7757152216641</v>
      </c>
      <c r="K29" s="96" t="n">
        <v>26042</v>
      </c>
      <c r="L29" s="97" t="n">
        <v>0.6454106280193237</v>
      </c>
      <c r="M29" s="95" t="n">
        <v>109.7059566939085</v>
      </c>
      <c r="N29" s="96" t="n">
        <v>29636.54323367143</v>
      </c>
      <c r="O29" s="97" t="n">
        <v>-4.918972806403222</v>
      </c>
      <c r="P29" s="95" t="n">
        <v>132.6893314333729</v>
      </c>
      <c r="Q29" s="583" t="n">
        <v>70854.23546578604</v>
      </c>
      <c r="R29" s="584" t="n">
        <v>-4.861390993764836</v>
      </c>
      <c r="S29" s="585" t="n">
        <v>119.0393439916053</v>
      </c>
      <c r="T29" s="97" t="n">
        <v>-4.918972806403222</v>
      </c>
      <c r="U29" s="97" t="n">
        <v>-4.918972806403222</v>
      </c>
      <c r="V29" s="98" t="n">
        <v>103.3836386441954</v>
      </c>
      <c r="W29" s="99" t="n">
        <v>103.3836386441954</v>
      </c>
      <c r="X29" s="97">
        <f>IF($B29&gt;$Z$2,1.5,T29)</f>
        <v/>
      </c>
      <c r="Y29" s="97">
        <f>IF($B29&gt;$Z$2,1.5,U29)</f>
        <v/>
      </c>
      <c r="Z29" s="98">
        <f>Z28*(1+(X29/100))</f>
        <v/>
      </c>
      <c r="AA29" s="99">
        <f>AA28*(1+(Y29/100))</f>
        <v/>
      </c>
      <c r="AB29" s="705" t="n"/>
    </row>
    <row r="30">
      <c r="A30" s="285" t="n"/>
      <c r="B30" s="286" t="n">
        <v>2010</v>
      </c>
      <c r="C30" s="287" t="n"/>
      <c r="D30" s="100" t="n">
        <v>100</v>
      </c>
      <c r="E30" s="96" t="n">
        <v>1884515</v>
      </c>
      <c r="F30" s="97" t="n">
        <v>2.131438239830564</v>
      </c>
      <c r="G30" s="95" t="n">
        <v>147.4101544411208</v>
      </c>
      <c r="H30" s="96" t="n">
        <v>62759.5</v>
      </c>
      <c r="I30" s="97" t="n">
        <v>0.8014712377831851</v>
      </c>
      <c r="J30" s="95" t="n">
        <v>109.6475212928587</v>
      </c>
      <c r="K30" s="96" t="n">
        <v>26240</v>
      </c>
      <c r="L30" s="97" t="n">
        <v>0.7603102680285692</v>
      </c>
      <c r="M30" s="95" t="n">
        <v>110.5400623472913</v>
      </c>
      <c r="N30" s="96" t="n">
        <v>30027.56554784534</v>
      </c>
      <c r="O30" s="97" t="n">
        <v>1.319392451038803</v>
      </c>
      <c r="P30" s="95" t="n">
        <v>134.4400244556387</v>
      </c>
      <c r="Q30" s="583" t="n">
        <v>71818.40701219512</v>
      </c>
      <c r="R30" s="584" t="n">
        <v>1.360781807990374</v>
      </c>
      <c r="S30" s="585" t="n">
        <v>120.6592097289941</v>
      </c>
      <c r="T30" s="97" t="n">
        <v>1.319392451038803</v>
      </c>
      <c r="U30" s="97" t="n">
        <v>1.319392451038803</v>
      </c>
      <c r="V30" s="98" t="n">
        <v>104.7476745680762</v>
      </c>
      <c r="W30" s="99" t="n">
        <v>104.7476745680762</v>
      </c>
      <c r="X30" s="97">
        <f>IF($B30&gt;$Z$2,1.5,T30)</f>
        <v/>
      </c>
      <c r="Y30" s="97">
        <f>IF($B30&gt;$Z$2,1.5,U30)</f>
        <v/>
      </c>
      <c r="Z30" s="98">
        <f>Z29*(1+(X30/100))</f>
        <v/>
      </c>
      <c r="AA30" s="99">
        <f>AA29*(1+(Y30/100))</f>
        <v/>
      </c>
      <c r="AB30" s="705">
        <f>AB31*(D30/D31)*((AA30/AA31)^1.3)</f>
        <v/>
      </c>
    </row>
    <row r="31">
      <c r="A31" s="285" t="n"/>
      <c r="B31" s="286" t="n">
        <v>2011</v>
      </c>
      <c r="C31" s="287" t="n"/>
      <c r="D31" s="100" t="n">
        <v>102.0689110513859</v>
      </c>
      <c r="E31" s="96" t="n">
        <v>1911983</v>
      </c>
      <c r="F31" s="97" t="n">
        <v>1.457563351843843</v>
      </c>
      <c r="G31" s="95" t="n">
        <v>149.558750829151</v>
      </c>
      <c r="H31" s="96" t="n">
        <v>63285.1</v>
      </c>
      <c r="I31" s="97" t="n">
        <v>0.8374827715325944</v>
      </c>
      <c r="J31" s="95" t="n">
        <v>110.5658003930989</v>
      </c>
      <c r="K31" s="96" t="n">
        <v>26409</v>
      </c>
      <c r="L31" s="97" t="n">
        <v>0.6440548780487805</v>
      </c>
      <c r="M31" s="95" t="n">
        <v>111.2520010110372</v>
      </c>
      <c r="N31" s="96" t="n">
        <v>30212.21424948369</v>
      </c>
      <c r="O31" s="97" t="n">
        <v>0.6149306421265655</v>
      </c>
      <c r="P31" s="95" t="n">
        <v>135.2667373612989</v>
      </c>
      <c r="Q31" s="583" t="n">
        <v>72398.91703585899</v>
      </c>
      <c r="R31" s="584" t="n">
        <v>0.8083025617169337</v>
      </c>
      <c r="S31" s="585" t="n">
        <v>121.634501212181</v>
      </c>
      <c r="T31" s="97" t="n">
        <v>0.6149306421265655</v>
      </c>
      <c r="U31" s="97" t="n">
        <v>0.6149306421265655</v>
      </c>
      <c r="V31" s="98" t="n">
        <v>105.3918001159103</v>
      </c>
      <c r="W31" s="99" t="n">
        <v>105.3918001159103</v>
      </c>
      <c r="X31" s="97">
        <f>IF($B31&gt;$Z$2,1.5,T31)</f>
        <v/>
      </c>
      <c r="Y31" s="97">
        <f>IF($B31&gt;$Z$2,1.5,U31)</f>
        <v/>
      </c>
      <c r="Z31" s="98">
        <f>Z30*(1+(X31/100))</f>
        <v/>
      </c>
      <c r="AA31" s="99">
        <f>AA30*(1+(Y31/100))</f>
        <v/>
      </c>
      <c r="AB31" s="705">
        <f>AB32*(D31/D32)*((AA31/AA32)^1.3)</f>
        <v/>
      </c>
    </row>
    <row r="32">
      <c r="A32" s="285" t="n"/>
      <c r="B32" s="286" t="n">
        <v>2012</v>
      </c>
      <c r="C32" s="287" t="n"/>
      <c r="D32" s="100" t="n">
        <v>103.711354454341</v>
      </c>
      <c r="E32" s="96" t="n">
        <v>1940087</v>
      </c>
      <c r="F32" s="97" t="n">
        <v>1.469887546071278</v>
      </c>
      <c r="G32" s="95" t="n">
        <v>151.7570962816484</v>
      </c>
      <c r="H32" s="96" t="n">
        <v>63705</v>
      </c>
      <c r="I32" s="97" t="n">
        <v>0.6635053116768425</v>
      </c>
      <c r="J32" s="95" t="n">
        <v>111.2994103516052</v>
      </c>
      <c r="K32" s="96" t="n">
        <v>26620</v>
      </c>
      <c r="L32" s="97" t="n">
        <v>0.7989700480896663</v>
      </c>
      <c r="M32" s="95" t="n">
        <v>112.1408711770158</v>
      </c>
      <c r="N32" s="96" t="n">
        <v>30454.23436151009</v>
      </c>
      <c r="O32" s="97" t="n">
        <v>0.8010671115591395</v>
      </c>
      <c r="P32" s="95" t="n">
        <v>136.3503147071793</v>
      </c>
      <c r="Q32" s="583" t="n">
        <v>72880.80390683697</v>
      </c>
      <c r="R32" s="584" t="n">
        <v>0.6655995568819018</v>
      </c>
      <c r="S32" s="585" t="n">
        <v>122.4440999132648</v>
      </c>
      <c r="T32" s="97" t="n">
        <v>0.8010671115591395</v>
      </c>
      <c r="U32" s="97" t="n">
        <v>0.8010671115591395</v>
      </c>
      <c r="V32" s="98" t="n">
        <v>106.236059164919</v>
      </c>
      <c r="W32" s="99" t="n">
        <v>106.236059164919</v>
      </c>
      <c r="X32" s="97">
        <f>IF($B32&gt;$Z$2,1.5,T32)</f>
        <v/>
      </c>
      <c r="Y32" s="97">
        <f>IF($B32&gt;$Z$2,1.5,U32)</f>
        <v/>
      </c>
      <c r="Z32" s="98">
        <f>Z31*(1+(X32/100))</f>
        <v/>
      </c>
      <c r="AA32" s="99">
        <f>AA31*(1+(Y32/100))</f>
        <v/>
      </c>
      <c r="AB32" s="705">
        <f>AB33*(D32/D33)*((AA32/AA33)^1.3)</f>
        <v/>
      </c>
    </row>
    <row r="33">
      <c r="A33" s="285" t="n"/>
      <c r="B33" s="286" t="n">
        <v>2013</v>
      </c>
      <c r="C33" s="287" t="n"/>
      <c r="D33" s="100" t="n">
        <v>106.0300254942755</v>
      </c>
      <c r="E33" s="96" t="n">
        <v>1976755</v>
      </c>
      <c r="F33" s="97" t="n">
        <v>1.890018334229341</v>
      </c>
      <c r="G33" s="95" t="n">
        <v>154.6253332248656</v>
      </c>
      <c r="H33" s="96" t="n">
        <v>64105.7</v>
      </c>
      <c r="I33" s="97" t="n">
        <v>0.6289930146770224</v>
      </c>
      <c r="J33" s="95" t="n">
        <v>111.9994758680935</v>
      </c>
      <c r="K33" s="96" t="n">
        <v>26663</v>
      </c>
      <c r="L33" s="97" t="n">
        <v>0.1615326821938392</v>
      </c>
      <c r="M33" s="95" t="n">
        <v>112.3220153340636</v>
      </c>
      <c r="N33" s="96" t="n">
        <v>30835.86950926361</v>
      </c>
      <c r="O33" s="97" t="n">
        <v>1.253143136758195</v>
      </c>
      <c r="P33" s="95" t="n">
        <v>138.0589793178806</v>
      </c>
      <c r="Q33" s="583" t="n">
        <v>74138.50654464989</v>
      </c>
      <c r="R33" s="584" t="n">
        <v>1.725698085631211</v>
      </c>
      <c r="S33" s="585" t="n">
        <v>124.5571154014364</v>
      </c>
      <c r="T33" s="97" t="n">
        <v>1.253143136758195</v>
      </c>
      <c r="U33" s="97" t="n">
        <v>1.253143136758195</v>
      </c>
      <c r="V33" s="98" t="n">
        <v>107.5673490491065</v>
      </c>
      <c r="W33" s="99" t="n">
        <v>107.5673490491065</v>
      </c>
      <c r="X33" s="97">
        <f>IF($B33&gt;$Z$2,1.5,T33)</f>
        <v/>
      </c>
      <c r="Y33" s="97">
        <f>IF($B33&gt;$Z$2,1.5,U33)</f>
        <v/>
      </c>
      <c r="Z33" s="98">
        <f>Z32*(1+(X33/100))</f>
        <v/>
      </c>
      <c r="AA33" s="99">
        <f>AA32*(1+(Y33/100))</f>
        <v/>
      </c>
      <c r="AB33" s="705">
        <f>AB34*(D33/D34)*((AA33/AA34)^1.3)</f>
        <v/>
      </c>
    </row>
    <row r="34">
      <c r="A34" s="285" t="n"/>
      <c r="B34" s="286" t="n">
        <v>2014</v>
      </c>
      <c r="C34" s="287" t="n"/>
      <c r="D34" s="100" t="n">
        <v>107.7214583811505</v>
      </c>
      <c r="E34" s="96" t="n">
        <v>2035883</v>
      </c>
      <c r="F34" s="97" t="n">
        <v>2.991164813039553</v>
      </c>
      <c r="G34" s="95" t="n">
        <v>159.250431784333</v>
      </c>
      <c r="H34" s="96" t="n">
        <v>64596.8</v>
      </c>
      <c r="I34" s="97" t="n">
        <v>0.7660785234386425</v>
      </c>
      <c r="J34" s="95" t="n">
        <v>112.8574797990828</v>
      </c>
      <c r="K34" s="96" t="n">
        <v>26734</v>
      </c>
      <c r="L34" s="97" t="n">
        <v>0.2662866144094813</v>
      </c>
      <c r="M34" s="95" t="n">
        <v>112.6211138259331</v>
      </c>
      <c r="N34" s="96" t="n">
        <v>31516.77792088772</v>
      </c>
      <c r="O34" s="97" t="n">
        <v>2.208169973671592</v>
      </c>
      <c r="P34" s="95" t="n">
        <v>141.1075562451355</v>
      </c>
      <c r="Q34" s="583" t="n">
        <v>76153.32535348246</v>
      </c>
      <c r="R34" s="584" t="n">
        <v>2.717641483132849</v>
      </c>
      <c r="S34" s="585" t="n">
        <v>127.9421312397794</v>
      </c>
      <c r="T34" s="97" t="n">
        <v>2.208169973671592</v>
      </c>
      <c r="U34" s="97" t="n">
        <v>2.208169973671592</v>
      </c>
      <c r="V34" s="98" t="n">
        <v>109.9426189522834</v>
      </c>
      <c r="W34" s="99" t="n">
        <v>109.9426189522834</v>
      </c>
      <c r="X34" s="97">
        <f>IF($B34&gt;$Z$2,1.5,T34)</f>
        <v/>
      </c>
      <c r="Y34" s="97">
        <f>IF($B34&gt;$Z$2,1.5,U34)</f>
        <v/>
      </c>
      <c r="Z34" s="98">
        <f>Z33*(1+(X34/100))</f>
        <v/>
      </c>
      <c r="AA34" s="99">
        <f>AA33*(1+(Y34/100))</f>
        <v/>
      </c>
      <c r="AB34" s="705">
        <f>AB35*(D34/D35)*((AA34/AA35)^1.3)</f>
        <v/>
      </c>
    </row>
    <row r="35">
      <c r="A35" s="285" t="n"/>
      <c r="B35" s="286" t="n">
        <v>2015</v>
      </c>
      <c r="C35" s="287" t="n"/>
      <c r="D35" s="100" t="n">
        <v>108.2741634150976</v>
      </c>
      <c r="E35" s="96" t="n">
        <v>2089276</v>
      </c>
      <c r="F35" s="97" t="n">
        <v>2.62259668163642</v>
      </c>
      <c r="G35" s="95" t="n">
        <v>163.4269283238006</v>
      </c>
      <c r="H35" s="96" t="n">
        <v>65110</v>
      </c>
      <c r="I35" s="97" t="n">
        <v>0.79446659896465</v>
      </c>
      <c r="J35" s="95" t="n">
        <v>113.7540947805198</v>
      </c>
      <c r="K35" s="96" t="n">
        <v>27046</v>
      </c>
      <c r="L35" s="97" t="n">
        <v>1.167053190693499</v>
      </c>
      <c r="M35" s="95" t="n">
        <v>113.9354621282333</v>
      </c>
      <c r="N35" s="96" t="n">
        <v>32088.40423898019</v>
      </c>
      <c r="O35" s="97" t="n">
        <v>1.813720677689012</v>
      </c>
      <c r="P35" s="95" t="n">
        <v>143.6668531705351</v>
      </c>
      <c r="Q35" s="583" t="n">
        <v>77248.98321378393</v>
      </c>
      <c r="R35" s="584" t="n">
        <v>1.438752484170247</v>
      </c>
      <c r="S35" s="585" t="n">
        <v>129.7829018312921</v>
      </c>
      <c r="T35" s="97" t="n">
        <v>1.813720677689012</v>
      </c>
      <c r="U35" s="97" t="n">
        <v>1.813720677689012</v>
      </c>
      <c r="V35" s="98" t="n">
        <v>111.9366709658138</v>
      </c>
      <c r="W35" s="99" t="n">
        <v>111.9366709658138</v>
      </c>
      <c r="X35" s="97">
        <f>IF($B35&gt;$Z$2,1.5,T35)</f>
        <v/>
      </c>
      <c r="Y35" s="97">
        <f>IF($B35&gt;$Z$2,1.5,U35)</f>
        <v/>
      </c>
      <c r="Z35" s="98">
        <f>Z34*(1+(X35/100))</f>
        <v/>
      </c>
      <c r="AA35" s="99">
        <f>AA34*(1+(Y35/100))</f>
        <v/>
      </c>
      <c r="AB35" s="705">
        <f>AB36*(D35/D36)*((AA35/AA36)^1.3)</f>
        <v/>
      </c>
    </row>
    <row r="36">
      <c r="A36" s="285" t="n"/>
      <c r="B36" s="286" t="n">
        <v>2016</v>
      </c>
      <c r="C36" s="287" t="n"/>
      <c r="D36" s="100" t="n">
        <v>110.3274027675973</v>
      </c>
      <c r="E36" s="96" t="n">
        <v>2136566</v>
      </c>
      <c r="F36" s="97" t="n">
        <v>2.263463515591047</v>
      </c>
      <c r="G36" s="95" t="n">
        <v>167.126037221061</v>
      </c>
      <c r="H36" s="96" t="n">
        <v>65648.10000000001</v>
      </c>
      <c r="I36" s="97" t="n">
        <v>0.8264475502995021</v>
      </c>
      <c r="J36" s="95" t="n">
        <v>114.6942127101988</v>
      </c>
      <c r="K36" s="96" t="n">
        <v>27109</v>
      </c>
      <c r="L36" s="97" t="n">
        <v>0.2329364785920284</v>
      </c>
      <c r="M36" s="95" t="n">
        <v>114.2008593815823</v>
      </c>
      <c r="N36" s="96" t="n">
        <v>32545.74008996452</v>
      </c>
      <c r="O36" s="97" t="n">
        <v>1.425237127961543</v>
      </c>
      <c r="P36" s="95" t="n">
        <v>145.7144465024956</v>
      </c>
      <c r="Q36" s="583" t="n">
        <v>78813.89944298941</v>
      </c>
      <c r="R36" s="584" t="n">
        <v>2.025808190736478</v>
      </c>
      <c r="S36" s="585" t="n">
        <v>132.4120544867659</v>
      </c>
      <c r="T36" s="97" t="n">
        <v>1.425237127961543</v>
      </c>
      <c r="U36" s="97" t="n">
        <v>1.425237127961543</v>
      </c>
      <c r="V36" s="98" t="n">
        <v>113.5320339602228</v>
      </c>
      <c r="W36" s="99" t="n">
        <v>113.5320339602228</v>
      </c>
      <c r="X36" s="97">
        <f>IF($B36&gt;$Z$2,1.5,T36)</f>
        <v/>
      </c>
      <c r="Y36" s="97">
        <f>IF($B36&gt;$Z$2,1.5,U36)</f>
        <v/>
      </c>
      <c r="Z36" s="98">
        <f>Z35*(1+(X36/100))</f>
        <v/>
      </c>
      <c r="AA36" s="99">
        <f>AA35*(1+(Y36/100))</f>
        <v/>
      </c>
      <c r="AB36" s="705">
        <f>AB37*(D36/D37)*((AA36/AA37)^1.3)</f>
        <v/>
      </c>
    </row>
    <row r="37">
      <c r="A37" s="285" t="n"/>
      <c r="B37" s="286" t="n">
        <v>2017</v>
      </c>
      <c r="C37" s="287" t="n"/>
      <c r="D37" s="100" t="n">
        <v>112.3364652051265</v>
      </c>
      <c r="E37" s="96" t="n">
        <v>2182170</v>
      </c>
      <c r="F37" s="97" t="n">
        <v>2.134453136481625</v>
      </c>
      <c r="G37" s="95" t="n">
        <v>170.6932641644033</v>
      </c>
      <c r="H37" s="96" t="n">
        <v>66040.2</v>
      </c>
      <c r="I37" s="97" t="n">
        <v>0.5972754733190926</v>
      </c>
      <c r="J37" s="95" t="n">
        <v>115.3792531120332</v>
      </c>
      <c r="K37" s="96" t="n">
        <v>27226</v>
      </c>
      <c r="L37" s="97" t="n">
        <v>0.4315909845438784</v>
      </c>
      <c r="M37" s="95" t="n">
        <v>114.6937399949448</v>
      </c>
      <c r="N37" s="96" t="n">
        <v>33043.05559341129</v>
      </c>
      <c r="O37" s="97" t="n">
        <v>1.528050989383134</v>
      </c>
      <c r="P37" s="95" t="n">
        <v>147.9410375439512</v>
      </c>
      <c r="Q37" s="583" t="n">
        <v>80150.22405053992</v>
      </c>
      <c r="R37" s="584" t="n">
        <v>1.695544335447008</v>
      </c>
      <c r="S37" s="585" t="n">
        <v>134.6571595760653</v>
      </c>
      <c r="T37" s="97" t="n">
        <v>1.528050989383134</v>
      </c>
      <c r="U37" s="97" t="n">
        <v>1.528050989383134</v>
      </c>
      <c r="V37" s="98" t="n">
        <v>115.2668613284187</v>
      </c>
      <c r="W37" s="99" t="n">
        <v>115.2668613284187</v>
      </c>
      <c r="X37" s="97">
        <f>IF($B37&gt;$Z$2,1.5,T37)</f>
        <v/>
      </c>
      <c r="Y37" s="97">
        <f>IF($B37&gt;$Z$2,1.5,U37)</f>
        <v/>
      </c>
      <c r="Z37" s="98">
        <f>Z36*(1+(X37/100))</f>
        <v/>
      </c>
      <c r="AA37" s="99">
        <f>AA36*(1+(Y37/100))</f>
        <v/>
      </c>
      <c r="AB37" s="705">
        <f>AB38*(D37/D38)*((AA37/AA38)^1.3)</f>
        <v/>
      </c>
    </row>
    <row r="38">
      <c r="A38" s="285" t="n"/>
      <c r="B38" s="286" t="n">
        <v>2018</v>
      </c>
      <c r="C38" s="287" t="n"/>
      <c r="D38" s="100" t="n">
        <v>114.5818371179869</v>
      </c>
      <c r="E38" s="96" t="n">
        <v>2218196</v>
      </c>
      <c r="F38" s="97" t="n">
        <v>1.650925454937058</v>
      </c>
      <c r="G38" s="95" t="n">
        <v>173.5112827123564</v>
      </c>
      <c r="H38" s="96" t="n">
        <v>66435.60000000001</v>
      </c>
      <c r="I38" s="97" t="n">
        <v>0.5987262303869594</v>
      </c>
      <c r="J38" s="95" t="n">
        <v>116.0700589648395</v>
      </c>
      <c r="K38" s="96" t="n">
        <v>27576</v>
      </c>
      <c r="L38" s="97" t="n">
        <v>1.285535884815985</v>
      </c>
      <c r="M38" s="95" t="n">
        <v>116.1681691802174</v>
      </c>
      <c r="N38" s="96" t="n">
        <v>33388.66511328264</v>
      </c>
      <c r="O38" s="97" t="n">
        <v>1.045936925821911</v>
      </c>
      <c r="P38" s="95" t="n">
        <v>149.4884074840674</v>
      </c>
      <c r="Q38" s="583" t="n">
        <v>80439.36756599942</v>
      </c>
      <c r="R38" s="584" t="n">
        <v>0.360751974039597</v>
      </c>
      <c r="S38" s="585" t="n">
        <v>135.1429379374216</v>
      </c>
      <c r="T38" s="97" t="n">
        <v>1.045936925821911</v>
      </c>
      <c r="U38" s="97" t="n">
        <v>1.045936925821911</v>
      </c>
      <c r="V38" s="98" t="n">
        <v>116.4724799942886</v>
      </c>
      <c r="W38" s="99" t="n">
        <v>116.4724799942886</v>
      </c>
      <c r="X38" s="97">
        <f>IF($B38&gt;$Z$2,1.5,T38)</f>
        <v/>
      </c>
      <c r="Y38" s="97">
        <f>IF($B38&gt;$Z$2,1.5,U38)</f>
        <v/>
      </c>
      <c r="Z38" s="98">
        <f>Z37*(1+(X38/100))</f>
        <v/>
      </c>
      <c r="AA38" s="99">
        <f>AA37*(1+(Y38/100))</f>
        <v/>
      </c>
      <c r="AB38" s="705">
        <f>AB39*(D38/D39)*((AA38/AA39)^1.3)</f>
        <v/>
      </c>
    </row>
    <row r="39">
      <c r="A39" s="285" t="n"/>
      <c r="B39" s="286" t="n">
        <v>2019</v>
      </c>
      <c r="C39" s="287" t="n"/>
      <c r="D39" s="100" t="n">
        <v>116.8922404112649</v>
      </c>
      <c r="E39" s="96" t="n">
        <v>2255283</v>
      </c>
      <c r="F39" s="97" t="n">
        <v>1.671944228553293</v>
      </c>
      <c r="G39" s="95" t="n">
        <v>176.4122945895544</v>
      </c>
      <c r="H39" s="96" t="n">
        <v>66796.8</v>
      </c>
      <c r="I39" s="97" t="n">
        <v>0.5436844101656296</v>
      </c>
      <c r="J39" s="95" t="n">
        <v>116.7011137803014</v>
      </c>
      <c r="K39" s="96" t="n">
        <v>27824</v>
      </c>
      <c r="L39" s="97" t="n">
        <v>0.899332753118654</v>
      </c>
      <c r="M39" s="95" t="n">
        <v>117.2129075743534</v>
      </c>
      <c r="N39" s="96" t="n">
        <v>33763.3389623455</v>
      </c>
      <c r="O39" s="97" t="n">
        <v>1.122158815848584</v>
      </c>
      <c r="P39" s="95" t="n">
        <v>151.1659048273215</v>
      </c>
      <c r="Q39" s="583" t="n">
        <v>81055.31196089707</v>
      </c>
      <c r="R39" s="584" t="n">
        <v>0.7657250591786013</v>
      </c>
      <c r="S39" s="585" t="n">
        <v>136.1777612789186</v>
      </c>
      <c r="T39" s="97" t="n">
        <v>1.122158815848584</v>
      </c>
      <c r="U39" s="97" t="n">
        <v>1.122158815848584</v>
      </c>
      <c r="V39" s="98" t="n">
        <v>117.779486196582</v>
      </c>
      <c r="W39" s="99" t="n">
        <v>117.779486196582</v>
      </c>
      <c r="X39" s="97">
        <f>IF($B39&gt;$Z$2,1.5,T39)</f>
        <v/>
      </c>
      <c r="Y39" s="97">
        <f>IF($B39&gt;$Z$2,1.5,U39)</f>
        <v/>
      </c>
      <c r="Z39" s="98">
        <f>Z38*(1+(X39/100))</f>
        <v/>
      </c>
      <c r="AA39" s="99">
        <f>AA38*(1+(Y39/100))</f>
        <v/>
      </c>
      <c r="AB39" s="705">
        <f>AB40*(D39/D40)*((AA39/AA40)^1.3)</f>
        <v/>
      </c>
    </row>
    <row r="40">
      <c r="A40" s="285" t="n"/>
      <c r="B40" s="286" t="n">
        <v>2020</v>
      </c>
      <c r="C40" s="287" t="n"/>
      <c r="D40" s="100" t="n">
        <v>123.4120373455351</v>
      </c>
      <c r="E40" s="96" t="n">
        <v>2043373</v>
      </c>
      <c r="F40" s="97" t="n">
        <v>-9.396160038451937</v>
      </c>
      <c r="G40" s="95" t="n">
        <v>159.8363130624146</v>
      </c>
      <c r="H40" s="96" t="n">
        <v>67081</v>
      </c>
      <c r="I40" s="97" t="n">
        <v>0.4254694835680707</v>
      </c>
      <c r="J40" s="95" t="n">
        <v>117.1976414064206</v>
      </c>
      <c r="K40" s="96" t="n">
        <v>27921</v>
      </c>
      <c r="L40" s="97" t="n">
        <v>0.3486198964922369</v>
      </c>
      <c r="M40" s="95" t="n">
        <v>117.6215350914146</v>
      </c>
      <c r="N40" s="96" t="n">
        <v>30461.27815625885</v>
      </c>
      <c r="O40" s="97" t="n">
        <v>-9.780018527697354</v>
      </c>
      <c r="P40" s="95" t="n">
        <v>136.3818513276481</v>
      </c>
      <c r="Q40" s="583" t="n">
        <v>73184.09082769242</v>
      </c>
      <c r="R40" s="584" t="n">
        <v>-9.710925715765439</v>
      </c>
      <c r="S40" s="585" t="n">
        <v>122.9536400397305</v>
      </c>
      <c r="T40" s="97" t="n">
        <v>0.09959636148869802</v>
      </c>
      <c r="U40" s="97" t="n">
        <v>0.09959636148869802</v>
      </c>
      <c r="V40" s="98" t="n">
        <v>117.8967902794139</v>
      </c>
      <c r="W40" s="99" t="n">
        <v>117.8967902794139</v>
      </c>
      <c r="X40" s="97">
        <f>IF($B40&gt;$Z$2,1.5,T40)</f>
        <v/>
      </c>
      <c r="Y40" s="97">
        <f>IF($B40&gt;$Z$2,1.5,U40)</f>
        <v/>
      </c>
      <c r="Z40" s="98">
        <f>Z39*(1+(X40/100))</f>
        <v/>
      </c>
      <c r="AA40" s="99">
        <f>AA39*(1+(Y40/100))</f>
        <v/>
      </c>
      <c r="AB40" s="705" t="n">
        <v>70000</v>
      </c>
    </row>
    <row r="41">
      <c r="A41" s="285" t="n"/>
      <c r="B41" s="286" t="n">
        <v>2021</v>
      </c>
      <c r="C41" s="287" t="n"/>
      <c r="D41" s="100" t="n">
        <v>123.3992038283369</v>
      </c>
      <c r="E41" s="96" t="n">
        <v>2195717</v>
      </c>
      <c r="F41" s="97" t="n">
        <v>7.455515953279209</v>
      </c>
      <c r="G41" s="95" t="n">
        <v>171.7529348819163</v>
      </c>
      <c r="H41" s="96" t="inlineStr">
        <is>
          <t>-</t>
        </is>
      </c>
      <c r="I41" s="97" t="n">
        <v>0.5469302654603769</v>
      </c>
      <c r="J41" s="95" t="n">
        <v>117.838630777678</v>
      </c>
      <c r="K41" s="96" t="n">
        <v>28081</v>
      </c>
      <c r="L41" s="97" t="n">
        <v>0.5730453780308729</v>
      </c>
      <c r="M41" s="95" t="n">
        <v>118.295559861825</v>
      </c>
      <c r="N41" s="96" t="inlineStr">
        <is>
          <t>-</t>
        </is>
      </c>
      <c r="O41" s="97" t="n">
        <v>6.871006076047315</v>
      </c>
      <c r="P41" s="95" t="n">
        <v>145.7526566189966</v>
      </c>
      <c r="Q41" s="583" t="n">
        <v>78192.26523271963</v>
      </c>
      <c r="R41" s="584" t="n">
        <v>6.843255615238375</v>
      </c>
      <c r="S41" s="585" t="n">
        <v>131.3676719158893</v>
      </c>
      <c r="T41" s="97" t="n">
        <v>0.09949726583214846</v>
      </c>
      <c r="U41" s="97" t="n">
        <v>0.09949726583214846</v>
      </c>
      <c r="V41" s="98" t="n">
        <v>118.0140943622458</v>
      </c>
      <c r="W41" s="99" t="n">
        <v>118.0140943622458</v>
      </c>
      <c r="X41" s="97">
        <f>IF($B41&gt;$Z$2,1.5,T41)</f>
        <v/>
      </c>
      <c r="Y41" s="97">
        <f>IF($B41&gt;$Z$2,1.5,U41)</f>
        <v/>
      </c>
      <c r="Z41" s="98">
        <f>Z40*(1+(X41/100))</f>
        <v/>
      </c>
      <c r="AA41" s="99">
        <f>AA40*(1+(Y41/100))</f>
        <v/>
      </c>
      <c r="AB41" s="705" t="n"/>
    </row>
    <row r="42">
      <c r="A42" s="285" t="n"/>
      <c r="B42" s="286" t="n">
        <v>2022</v>
      </c>
      <c r="C42" s="287" t="n"/>
      <c r="D42" s="100" t="n">
        <v>128.8373738719542</v>
      </c>
      <c r="E42" s="96" t="inlineStr">
        <is>
          <t>-</t>
        </is>
      </c>
      <c r="F42" s="97" t="n">
        <v>4.214692987171431</v>
      </c>
      <c r="G42" s="95" t="n">
        <v>178.9917937836455</v>
      </c>
      <c r="H42" s="96" t="inlineStr">
        <is>
          <t>-</t>
        </is>
      </c>
      <c r="I42" s="97" t="n">
        <v>0.183429639449173</v>
      </c>
      <c r="J42" s="95" t="n">
        <v>118.0547817532454</v>
      </c>
      <c r="K42" s="96" t="inlineStr">
        <is>
          <t>-</t>
        </is>
      </c>
      <c r="L42" s="97" t="n">
        <v>1.63743565198737</v>
      </c>
      <c r="M42" s="95" t="n">
        <v>120.2325735337206</v>
      </c>
      <c r="N42" s="96" t="inlineStr">
        <is>
          <t>-</t>
        </is>
      </c>
      <c r="O42" s="97" t="n">
        <v>4.023882354826935</v>
      </c>
      <c r="P42" s="95" t="n">
        <v>151.6175720503799</v>
      </c>
      <c r="Q42" s="583" t="inlineStr">
        <is>
          <t>-</t>
        </is>
      </c>
      <c r="R42" s="584" t="n">
        <v>2.535736285209644</v>
      </c>
      <c r="S42" s="585" t="n">
        <v>134.6988096396957</v>
      </c>
      <c r="T42" s="97" t="n">
        <v>0.099398367174528</v>
      </c>
      <c r="U42" s="97" t="n">
        <v>0.099398367174528</v>
      </c>
      <c r="V42" s="98" t="n">
        <v>118.1313984450776</v>
      </c>
      <c r="W42" s="99" t="n">
        <v>118.1313984450776</v>
      </c>
      <c r="X42" s="97">
        <f>IF($B42&gt;$Z$2,1.5,T42)</f>
        <v/>
      </c>
      <c r="Y42" s="97">
        <f>IF($B42&gt;$Z$2,1.5,U42)</f>
        <v/>
      </c>
      <c r="Z42" s="98">
        <f>Z41*(1+(X42/100))</f>
        <v/>
      </c>
      <c r="AA42" s="99">
        <f>AA41*(1+(Y42/100))</f>
        <v/>
      </c>
      <c r="AB42" s="705" t="n"/>
    </row>
    <row r="43">
      <c r="A43" s="285" t="n"/>
      <c r="B43" s="286" t="n">
        <v>2023</v>
      </c>
      <c r="C43" s="287" t="n"/>
      <c r="D43" s="100" t="n">
        <v>133.3907577411952</v>
      </c>
      <c r="E43" s="96" t="inlineStr">
        <is>
          <t>-</t>
        </is>
      </c>
      <c r="F43" s="97" t="n">
        <v>-1.428175995423508</v>
      </c>
      <c r="G43" s="95" t="n">
        <v>176.4354759510495</v>
      </c>
      <c r="H43" s="96" t="inlineStr">
        <is>
          <t>-</t>
        </is>
      </c>
      <c r="I43" s="97" t="n">
        <v>0.3472798299570812</v>
      </c>
      <c r="J43" s="95" t="n">
        <v>118.4647621985742</v>
      </c>
      <c r="K43" s="96" t="inlineStr">
        <is>
          <t>-</t>
        </is>
      </c>
      <c r="L43" s="97" t="n">
        <v>0.6740682149321717</v>
      </c>
      <c r="M43" s="95" t="n">
        <v>121.0430230959063</v>
      </c>
      <c r="N43" s="96" t="inlineStr">
        <is>
          <t>-</t>
        </is>
      </c>
      <c r="O43" s="97" t="n">
        <v>-1.769311363884685</v>
      </c>
      <c r="P43" s="95" t="n">
        <v>148.9349851184465</v>
      </c>
      <c r="Q43" s="583" t="inlineStr">
        <is>
          <t>-</t>
        </is>
      </c>
      <c r="R43" s="584" t="n">
        <v>-2.088168530020607</v>
      </c>
      <c r="S43" s="585" t="n">
        <v>131.8860714864872</v>
      </c>
      <c r="T43" s="97" t="n">
        <v>-1.769311363884685</v>
      </c>
      <c r="U43" s="97" t="n">
        <v>-1.769311363884685</v>
      </c>
      <c r="V43" s="98" t="n">
        <v>116.041286188073</v>
      </c>
      <c r="W43" s="99" t="n">
        <v>116.041286188073</v>
      </c>
      <c r="X43" s="97">
        <f>IF($B43&gt;$Z$2,1.5,T43)</f>
        <v/>
      </c>
      <c r="Y43" s="97">
        <f>IF($B43&gt;$Z$2,1.5,U43)</f>
        <v/>
      </c>
      <c r="Z43" s="98">
        <f>Z42*(1+(X43/100))</f>
        <v/>
      </c>
      <c r="AA43" s="99">
        <f>AA42*(1+(Y43/100))</f>
        <v/>
      </c>
      <c r="AB43" s="705" t="n"/>
    </row>
    <row r="44">
      <c r="A44" s="285" t="n"/>
      <c r="B44" s="286" t="n">
        <v>2024</v>
      </c>
      <c r="C44" s="287" t="n"/>
      <c r="D44" s="100" t="n">
        <v>135.5960161635722</v>
      </c>
      <c r="E44" s="96" t="inlineStr">
        <is>
          <t>-</t>
        </is>
      </c>
      <c r="F44" s="97" t="n">
        <v>1.306568579344902</v>
      </c>
      <c r="G44" s="95" t="n">
        <v>178.7407264426435</v>
      </c>
      <c r="H44" s="96" t="inlineStr">
        <is>
          <t>-</t>
        </is>
      </c>
      <c r="I44" s="97" t="n">
        <v>0.3469354486423493</v>
      </c>
      <c r="J44" s="95" t="n">
        <v>118.8757584527909</v>
      </c>
      <c r="K44" s="96" t="inlineStr">
        <is>
          <t>-</t>
        </is>
      </c>
      <c r="L44" s="97" t="n">
        <v>0.671360268025312</v>
      </c>
      <c r="M44" s="95" t="n">
        <v>121.8556578601889</v>
      </c>
      <c r="N44" s="96" t="inlineStr">
        <is>
          <t>-</t>
        </is>
      </c>
      <c r="O44" s="97" t="n">
        <v>0.9563153338087549</v>
      </c>
      <c r="P44" s="95" t="n">
        <v>150.35927321854</v>
      </c>
      <c r="Q44" s="583" t="inlineStr">
        <is>
          <t>-</t>
        </is>
      </c>
      <c r="R44" s="584" t="n">
        <v>0.6309722145686925</v>
      </c>
      <c r="S44" s="585" t="n">
        <v>132.7182359524531</v>
      </c>
      <c r="T44" s="97" t="n">
        <v>0.9563153338087549</v>
      </c>
      <c r="U44" s="97" t="n">
        <v>0.9563153338087549</v>
      </c>
      <c r="V44" s="98" t="n">
        <v>117.1510068014384</v>
      </c>
      <c r="W44" s="99" t="n">
        <v>117.1510068014384</v>
      </c>
      <c r="X44" s="97">
        <f>IF($B44&gt;$Z$2,1.5,T44)</f>
        <v/>
      </c>
      <c r="Y44" s="97">
        <f>IF($B44&gt;$Z$2,1.5,U44)</f>
        <v/>
      </c>
      <c r="Z44" s="98">
        <f>Z43*(1+(X44/100))</f>
        <v/>
      </c>
      <c r="AA44" s="99">
        <f>AA43*(1+(Y44/100))</f>
        <v/>
      </c>
      <c r="AB44" s="705" t="n"/>
    </row>
    <row r="45">
      <c r="A45" s="285" t="n"/>
      <c r="B45" s="286" t="n">
        <v>2025</v>
      </c>
      <c r="C45" s="287" t="n"/>
      <c r="D45" s="100" t="n">
        <v>136.6379521359668</v>
      </c>
      <c r="E45" s="96" t="inlineStr">
        <is>
          <t>-</t>
        </is>
      </c>
      <c r="F45" s="97" t="n">
        <v>2.639155657468173</v>
      </c>
      <c r="G45" s="95" t="n">
        <v>183.4579724367542</v>
      </c>
      <c r="H45" s="96" t="inlineStr">
        <is>
          <t>-</t>
        </is>
      </c>
      <c r="I45" s="97" t="n">
        <v>0.3245368496283652</v>
      </c>
      <c r="J45" s="95" t="n">
        <v>119.2615540942454</v>
      </c>
      <c r="K45" s="96" t="inlineStr">
        <is>
          <t>-</t>
        </is>
      </c>
      <c r="L45" s="97" t="n">
        <v>0.6270381170233746</v>
      </c>
      <c r="M45" s="95" t="n">
        <v>122.6197392827219</v>
      </c>
      <c r="N45" s="96" t="inlineStr">
        <is>
          <t>-</t>
        </is>
      </c>
      <c r="O45" s="97" t="n">
        <v>2.307131316548294</v>
      </c>
      <c r="P45" s="95" t="n">
        <v>153.8282590982993</v>
      </c>
      <c r="Q45" s="583" t="inlineStr">
        <is>
          <t>-</t>
        </is>
      </c>
      <c r="R45" s="584" t="n">
        <v>1.99957941533051</v>
      </c>
      <c r="S45" s="585" t="n">
        <v>135.3720424789481</v>
      </c>
      <c r="T45" s="97" t="n">
        <v>2.307131316548294</v>
      </c>
      <c r="U45" s="97" t="n">
        <v>2.307131316548294</v>
      </c>
      <c r="V45" s="98" t="n">
        <v>119.853834367006</v>
      </c>
      <c r="W45" s="99" t="n">
        <v>119.853834367006</v>
      </c>
      <c r="X45" s="97">
        <f>IF($B45&gt;$Z$2,1.5,T45)</f>
        <v/>
      </c>
      <c r="Y45" s="97">
        <f>IF($B45&gt;$Z$2,1.5,U45)</f>
        <v/>
      </c>
      <c r="Z45" s="98">
        <f>Z44*(1+(X45/100))</f>
        <v/>
      </c>
      <c r="AA45" s="99">
        <f>AA44*(1+(Y45/100))</f>
        <v/>
      </c>
      <c r="AB45" s="705" t="n"/>
    </row>
    <row r="46">
      <c r="A46" s="285" t="n"/>
      <c r="B46" s="286" t="n">
        <v>2026</v>
      </c>
      <c r="C46" s="287" t="n"/>
      <c r="D46" s="100" t="n">
        <v>137.8292073167592</v>
      </c>
      <c r="E46" s="96" t="inlineStr">
        <is>
          <t>-</t>
        </is>
      </c>
      <c r="F46" s="97" t="n">
        <v>2.654254472131945</v>
      </c>
      <c r="G46" s="95" t="n">
        <v>188.3274138746393</v>
      </c>
      <c r="H46" s="96" t="inlineStr">
        <is>
          <t>-</t>
        </is>
      </c>
      <c r="I46" s="97" t="n">
        <v>0.299894615290941</v>
      </c>
      <c r="J46" s="95" t="n">
        <v>119.6192130730864</v>
      </c>
      <c r="K46" s="96" t="inlineStr">
        <is>
          <t>-</t>
        </is>
      </c>
      <c r="L46" s="97" t="n">
        <v>0.6183417984762387</v>
      </c>
      <c r="M46" s="95" t="n">
        <v>123.3779483838895</v>
      </c>
      <c r="N46" s="96" t="inlineStr">
        <is>
          <t>-</t>
        </is>
      </c>
      <c r="O46" s="97" t="n">
        <v>2.347320369449402</v>
      </c>
      <c r="P46" s="95" t="n">
        <v>157.4391011580831</v>
      </c>
      <c r="Q46" s="583" t="inlineStr">
        <is>
          <t>-</t>
        </is>
      </c>
      <c r="R46" s="584" t="n">
        <v>2.023401138664505</v>
      </c>
      <c r="S46" s="585" t="n">
        <v>138.1111619279006</v>
      </c>
      <c r="T46" s="97" t="n">
        <v>2.347320369449402</v>
      </c>
      <c r="U46" s="97" t="n">
        <v>2.347320369449402</v>
      </c>
      <c r="V46" s="98" t="n">
        <v>122.6671878346689</v>
      </c>
      <c r="W46" s="99" t="n">
        <v>122.6671878346689</v>
      </c>
      <c r="X46" s="97">
        <f>IF($B46&gt;$Z$2,1.5,T46)</f>
        <v/>
      </c>
      <c r="Y46" s="97">
        <f>IF($B46&gt;$Z$2,1.5,U46)</f>
        <v/>
      </c>
      <c r="Z46" s="98">
        <f>Z45*(1+(X46/100))</f>
        <v/>
      </c>
      <c r="AA46" s="99">
        <f>AA45*(1+(Y46/100))</f>
        <v/>
      </c>
      <c r="AB46" s="705" t="n"/>
    </row>
    <row r="47">
      <c r="A47" s="285" t="n"/>
      <c r="B47" s="286" t="n">
        <v>2027</v>
      </c>
      <c r="C47" s="287" t="n"/>
      <c r="D47" s="100" t="n">
        <v>140.2321607911889</v>
      </c>
      <c r="E47" s="96" t="inlineStr">
        <is>
          <t>-</t>
        </is>
      </c>
      <c r="F47" s="97" t="n">
        <v>2.23545769917084</v>
      </c>
      <c r="G47" s="95" t="n">
        <v>192.5373935477493</v>
      </c>
      <c r="H47" s="96" t="inlineStr">
        <is>
          <t>-</t>
        </is>
      </c>
      <c r="I47" s="97" t="n">
        <v>0.2756972239821964</v>
      </c>
      <c r="J47" s="95" t="n">
        <v>119.9489999228782</v>
      </c>
      <c r="K47" s="96" t="inlineStr">
        <is>
          <t>-</t>
        </is>
      </c>
      <c r="L47" s="97" t="n">
        <v>0.6286794108990222</v>
      </c>
      <c r="M47" s="95" t="n">
        <v>124.1536001429687</v>
      </c>
      <c r="N47" s="96" t="inlineStr">
        <is>
          <t>-</t>
        </is>
      </c>
      <c r="O47" s="97" t="n">
        <v>1.95437232494251</v>
      </c>
      <c r="P47" s="95" t="n">
        <v>160.516047379755</v>
      </c>
      <c r="Q47" s="583" t="inlineStr">
        <is>
          <t>-</t>
        </is>
      </c>
      <c r="R47" s="584" t="n">
        <v>1.596739913191958</v>
      </c>
      <c r="S47" s="585" t="n">
        <v>140.3164379749765</v>
      </c>
      <c r="T47" s="97" t="n">
        <v>1.95437232494251</v>
      </c>
      <c r="U47" s="97" t="n">
        <v>1.95437232494251</v>
      </c>
      <c r="V47" s="98" t="n">
        <v>125.0645614054949</v>
      </c>
      <c r="W47" s="99" t="n">
        <v>125.0645614054949</v>
      </c>
      <c r="X47" s="97">
        <f>IF($B47&gt;$Z$2,1.5,T47)</f>
        <v/>
      </c>
      <c r="Y47" s="97">
        <f>IF($B47&gt;$Z$2,1.5,U47)</f>
        <v/>
      </c>
      <c r="Z47" s="98">
        <f>Z46*(1+(X47/100))</f>
        <v/>
      </c>
      <c r="AA47" s="99">
        <f>AA46*(1+(Y47/100))</f>
        <v/>
      </c>
      <c r="AB47" s="705" t="n"/>
    </row>
    <row r="48">
      <c r="A48" s="285" t="n"/>
      <c r="B48" s="286" t="n">
        <v>2028</v>
      </c>
      <c r="C48" s="287" t="n"/>
      <c r="D48" s="100" t="n">
        <v>143.4575004893862</v>
      </c>
      <c r="E48" s="96" t="inlineStr">
        <is>
          <t>-</t>
        </is>
      </c>
      <c r="F48" s="97" t="n">
        <v>1.826016654768225</v>
      </c>
      <c r="G48" s="95" t="n">
        <v>196.0531584205879</v>
      </c>
      <c r="H48" s="96" t="inlineStr">
        <is>
          <t>-</t>
        </is>
      </c>
      <c r="I48" s="97" t="n">
        <v>0.1367953434441072</v>
      </c>
      <c r="J48" s="95" t="n">
        <v>120.1130845692805</v>
      </c>
      <c r="K48" s="96" t="inlineStr">
        <is>
          <t>-</t>
        </is>
      </c>
      <c r="L48" s="97" t="n">
        <v>0.4898767200833068</v>
      </c>
      <c r="M48" s="95" t="n">
        <v>124.7617997272144</v>
      </c>
      <c r="N48" s="96" t="inlineStr">
        <is>
          <t>-</t>
        </is>
      </c>
      <c r="O48" s="97" t="n">
        <v>1.686913691945624</v>
      </c>
      <c r="P48" s="95" t="n">
        <v>163.2238145607739</v>
      </c>
      <c r="Q48" s="583" t="inlineStr">
        <is>
          <t>-</t>
        </is>
      </c>
      <c r="R48" s="584" t="n">
        <v>1.329626404465367</v>
      </c>
      <c r="S48" s="585" t="n">
        <v>142.1821223840971</v>
      </c>
      <c r="T48" s="97" t="n">
        <v>1.686913691945624</v>
      </c>
      <c r="U48" s="97" t="n">
        <v>1.686913691945624</v>
      </c>
      <c r="V48" s="98" t="n">
        <v>127.174292615616</v>
      </c>
      <c r="W48" s="99" t="n">
        <v>127.174292615616</v>
      </c>
      <c r="X48" s="97">
        <f>IF($B48&gt;$Z$2,1.5,T48)</f>
        <v/>
      </c>
      <c r="Y48" s="97">
        <f>IF($B48&gt;$Z$2,1.5,U48)</f>
        <v/>
      </c>
      <c r="Z48" s="98">
        <f>Z47*(1+(X48/100))</f>
        <v/>
      </c>
      <c r="AA48" s="99">
        <f>AA47*(1+(Y48/100))</f>
        <v/>
      </c>
      <c r="AB48" s="705" t="n"/>
    </row>
    <row r="49">
      <c r="A49" s="285" t="n"/>
      <c r="B49" s="286" t="n">
        <v>2029</v>
      </c>
      <c r="C49" s="287" t="n"/>
      <c r="D49" s="100" t="n">
        <v>146.7570230006421</v>
      </c>
      <c r="E49" s="96" t="inlineStr">
        <is>
          <t>-</t>
        </is>
      </c>
      <c r="F49" s="97" t="n">
        <v>1.778263762482155</v>
      </c>
      <c r="G49" s="95" t="n">
        <v>199.5395006919829</v>
      </c>
      <c r="H49" s="96" t="inlineStr">
        <is>
          <t>-</t>
        </is>
      </c>
      <c r="I49" s="97" t="n">
        <v>0.1186749307926949</v>
      </c>
      <c r="J49" s="95" t="n">
        <v>120.255628689266</v>
      </c>
      <c r="K49" s="96" t="inlineStr">
        <is>
          <t>-</t>
        </is>
      </c>
      <c r="L49" s="97" t="n">
        <v>0.4634765729591034</v>
      </c>
      <c r="M49" s="95" t="n">
        <v>125.3400414409522</v>
      </c>
      <c r="N49" s="96" t="inlineStr">
        <is>
          <t>-</t>
        </is>
      </c>
      <c r="O49" s="97" t="n">
        <v>1.657621650343111</v>
      </c>
      <c r="P49" s="95" t="n">
        <v>165.9294478494492</v>
      </c>
      <c r="Q49" s="583" t="inlineStr">
        <is>
          <t>-</t>
        </is>
      </c>
      <c r="R49" s="584" t="n">
        <v>1.308721571633265</v>
      </c>
      <c r="S49" s="585" t="n">
        <v>144.0428904907438</v>
      </c>
      <c r="T49" s="97" t="n">
        <v>1.657621650343111</v>
      </c>
      <c r="U49" s="97" t="n">
        <v>1.657621650343111</v>
      </c>
      <c r="V49" s="98" t="n">
        <v>129.2823612236831</v>
      </c>
      <c r="W49" s="99" t="n">
        <v>129.2823612236831</v>
      </c>
      <c r="X49" s="97">
        <f>IF($B49&gt;$Z$2,1.5,T49)</f>
        <v/>
      </c>
      <c r="Y49" s="97">
        <f>IF($B49&gt;$Z$2,1.5,U49)</f>
        <v/>
      </c>
      <c r="Z49" s="98">
        <f>Z48*(1+(X49/100))</f>
        <v/>
      </c>
      <c r="AA49" s="99">
        <f>AA48*(1+(Y49/100))</f>
        <v/>
      </c>
      <c r="AB49" s="705" t="n"/>
    </row>
    <row r="50">
      <c r="A50" s="285" t="n"/>
      <c r="B50" s="286" t="n">
        <v>2030</v>
      </c>
      <c r="C50" s="287" t="n"/>
      <c r="D50" s="100" t="n">
        <v>150.1324345296569</v>
      </c>
      <c r="E50" s="96" t="inlineStr">
        <is>
          <t>-</t>
        </is>
      </c>
      <c r="F50" s="97" t="n">
        <v>1.723708349910041</v>
      </c>
      <c r="G50" s="95" t="n">
        <v>202.9789797267794</v>
      </c>
      <c r="H50" s="96" t="inlineStr">
        <is>
          <t>-</t>
        </is>
      </c>
      <c r="I50" s="97" t="n">
        <v>0.1008996319483701</v>
      </c>
      <c r="J50" s="95" t="n">
        <v>120.3769661760107</v>
      </c>
      <c r="K50" s="96" t="inlineStr">
        <is>
          <t>-</t>
        </is>
      </c>
      <c r="L50" s="97" t="n">
        <v>0.4398563458145699</v>
      </c>
      <c r="M50" s="95" t="n">
        <v>125.8913575670769</v>
      </c>
      <c r="N50" s="96" t="inlineStr">
        <is>
          <t>-</t>
        </is>
      </c>
      <c r="O50" s="97" t="n">
        <v>1.621172960411377</v>
      </c>
      <c r="P50" s="95" t="n">
        <v>168.6194511913444</v>
      </c>
      <c r="Q50" s="583" t="inlineStr">
        <is>
          <t>-</t>
        </is>
      </c>
      <c r="R50" s="584" t="n">
        <v>1.278229629954031</v>
      </c>
      <c r="S50" s="585" t="n">
        <v>145.8840893968387</v>
      </c>
      <c r="T50" s="97" t="n">
        <v>1.621172960411377</v>
      </c>
      <c r="U50" s="97" t="n">
        <v>1.621172960411377</v>
      </c>
      <c r="V50" s="98" t="n">
        <v>131.3782519064228</v>
      </c>
      <c r="W50" s="99" t="n">
        <v>131.3782519064228</v>
      </c>
      <c r="X50" s="97">
        <f>IF($B50&gt;$Z$2,1.5,T50)</f>
        <v/>
      </c>
      <c r="Y50" s="97">
        <f>IF($B50&gt;$Z$2,1.5,U50)</f>
        <v/>
      </c>
      <c r="Z50" s="98">
        <f>Z49*(1+(X50/100))</f>
        <v/>
      </c>
      <c r="AA50" s="99">
        <f>AA49*(1+(Y50/100))</f>
        <v/>
      </c>
      <c r="AB50" s="705" t="n"/>
    </row>
    <row r="51">
      <c r="A51" s="285" t="n"/>
      <c r="B51" s="286" t="n">
        <v>2031</v>
      </c>
      <c r="C51" s="287" t="n"/>
      <c r="D51" s="100" t="n">
        <v>153.585480523839</v>
      </c>
      <c r="E51" s="96" t="inlineStr">
        <is>
          <t>-</t>
        </is>
      </c>
      <c r="F51" s="97" t="n">
        <v>1.655210373614452</v>
      </c>
      <c r="G51" s="95" t="n">
        <v>206.3387088554739</v>
      </c>
      <c r="H51" s="96" t="inlineStr">
        <is>
          <t>-</t>
        </is>
      </c>
      <c r="I51" s="97" t="n">
        <v>0.08399411452699734</v>
      </c>
      <c r="J51" s="95" t="n">
        <v>120.4780757428447</v>
      </c>
      <c r="K51" s="96" t="inlineStr">
        <is>
          <t>-</t>
        </is>
      </c>
      <c r="L51" s="97" t="n">
        <v>0.4436355051666179</v>
      </c>
      <c r="M51" s="95" t="n">
        <v>126.4498563271807</v>
      </c>
      <c r="N51" s="96" t="inlineStr">
        <is>
          <t>-</t>
        </is>
      </c>
      <c r="O51" s="97" t="n">
        <v>1.569897637467887</v>
      </c>
      <c r="P51" s="95" t="n">
        <v>171.2666039719087</v>
      </c>
      <c r="Q51" s="583" t="inlineStr">
        <is>
          <t>-</t>
        </is>
      </c>
      <c r="R51" s="584" t="n">
        <v>1.206223632143932</v>
      </c>
      <c r="S51" s="585" t="n">
        <v>147.6437777586814</v>
      </c>
      <c r="T51" s="97" t="n">
        <v>1.569897637467887</v>
      </c>
      <c r="U51" s="97" t="n">
        <v>1.569897637467887</v>
      </c>
      <c r="V51" s="98" t="n">
        <v>133.4407559792484</v>
      </c>
      <c r="W51" s="99" t="n">
        <v>133.4407559792484</v>
      </c>
      <c r="X51" s="97">
        <f>IF($B51&gt;$Z$2,1.5,T51)</f>
        <v/>
      </c>
      <c r="Y51" s="97">
        <f>IF($B51&gt;$Z$2,1.5,U51)</f>
        <v/>
      </c>
      <c r="Z51" s="98">
        <f>Z50*(1+(X51/100))</f>
        <v/>
      </c>
      <c r="AA51" s="99">
        <f>AA50*(1+(Y51/100))</f>
        <v/>
      </c>
      <c r="AB51" s="705" t="n"/>
    </row>
    <row r="52">
      <c r="A52" s="285" t="n"/>
      <c r="B52" s="286" t="n">
        <v>2032</v>
      </c>
      <c r="C52" s="287" t="n"/>
      <c r="D52" s="100" t="n">
        <v>157.1179465758873</v>
      </c>
      <c r="E52" s="96" t="inlineStr">
        <is>
          <t>-</t>
        </is>
      </c>
      <c r="F52" s="97" t="n">
        <v>1.62100204372075</v>
      </c>
      <c r="G52" s="95" t="n">
        <v>209.6834635430081</v>
      </c>
      <c r="H52" s="96" t="inlineStr">
        <is>
          <t>-</t>
        </is>
      </c>
      <c r="I52" s="97" t="n">
        <v>0.06837591196535708</v>
      </c>
      <c r="J52" s="95" t="n">
        <v>120.5604537258522</v>
      </c>
      <c r="K52" s="96" t="inlineStr">
        <is>
          <t>-</t>
        </is>
      </c>
      <c r="L52" s="97" t="n">
        <v>0.4355253551620012</v>
      </c>
      <c r="M52" s="95" t="n">
        <v>127.0005775130515</v>
      </c>
      <c r="N52" s="96" t="inlineStr">
        <is>
          <t>-</t>
        </is>
      </c>
      <c r="O52" s="97" t="n">
        <v>1.551565234876295</v>
      </c>
      <c r="P52" s="95" t="n">
        <v>173.92391705809</v>
      </c>
      <c r="Q52" s="583" t="inlineStr">
        <is>
          <t>-</t>
        </is>
      </c>
      <c r="R52" s="584" t="n">
        <v>1.180336025889894</v>
      </c>
      <c r="S52" s="585" t="n">
        <v>149.3864704575519</v>
      </c>
      <c r="T52" s="97" t="n">
        <v>1.551565234876295</v>
      </c>
      <c r="U52" s="97" t="n">
        <v>1.551565234876295</v>
      </c>
      <c r="V52" s="98" t="n">
        <v>135.5111763581785</v>
      </c>
      <c r="W52" s="99" t="n">
        <v>135.5111763581785</v>
      </c>
      <c r="X52" s="97">
        <f>IF($B52&gt;$Z$2,1.5,T52)</f>
        <v/>
      </c>
      <c r="Y52" s="97">
        <f>IF($B52&gt;$Z$2,1.5,U52)</f>
        <v/>
      </c>
      <c r="Z52" s="98">
        <f>Z51*(1+(X52/100))</f>
        <v/>
      </c>
      <c r="AA52" s="99">
        <f>AA51*(1+(Y52/100))</f>
        <v/>
      </c>
      <c r="AB52" s="705" t="n"/>
    </row>
    <row r="53">
      <c r="A53" s="285" t="n"/>
      <c r="B53" s="286" t="n">
        <v>2033</v>
      </c>
      <c r="C53" s="287" t="n"/>
      <c r="D53" s="100" t="n">
        <v>160.7316593471327</v>
      </c>
      <c r="E53" s="96" t="inlineStr">
        <is>
          <t>-</t>
        </is>
      </c>
      <c r="F53" s="97" t="n">
        <v>1.593132248396103</v>
      </c>
      <c r="G53" s="95" t="n">
        <v>213.0239984202657</v>
      </c>
      <c r="H53" s="96" t="inlineStr">
        <is>
          <t>-</t>
        </is>
      </c>
      <c r="I53" s="97" t="n">
        <v>0.05370794591417205</v>
      </c>
      <c r="J53" s="95" t="n">
        <v>120.6252042691331</v>
      </c>
      <c r="K53" s="96" t="inlineStr">
        <is>
          <t>-</t>
        </is>
      </c>
      <c r="L53" s="97" t="n">
        <v>0.4194644825237424</v>
      </c>
      <c r="M53" s="95" t="n">
        <v>127.5332998283187</v>
      </c>
      <c r="N53" s="96" t="inlineStr">
        <is>
          <t>-</t>
        </is>
      </c>
      <c r="O53" s="97" t="n">
        <v>1.538597953125431</v>
      </c>
      <c r="P53" s="95" t="n">
        <v>176.5999068859414</v>
      </c>
      <c r="Q53" s="583" t="inlineStr">
        <is>
          <t>-</t>
        </is>
      </c>
      <c r="R53" s="584" t="n">
        <v>1.168765210928435</v>
      </c>
      <c r="S53" s="585" t="n">
        <v>151.1324475540937</v>
      </c>
      <c r="T53" s="97" t="n">
        <v>1.538597953125431</v>
      </c>
      <c r="U53" s="97" t="n">
        <v>1.538597953125431</v>
      </c>
      <c r="V53" s="98" t="n">
        <v>137.5961485438816</v>
      </c>
      <c r="W53" s="99" t="n">
        <v>137.5961485438816</v>
      </c>
      <c r="X53" s="97">
        <f>IF($B53&gt;$Z$2,1.5,T53)</f>
        <v/>
      </c>
      <c r="Y53" s="97">
        <f>IF($B53&gt;$Z$2,1.5,U53)</f>
        <v/>
      </c>
      <c r="Z53" s="98">
        <f>Z52*(1+(X53/100))</f>
        <v/>
      </c>
      <c r="AA53" s="99">
        <f>AA52*(1+(Y53/100))</f>
        <v/>
      </c>
      <c r="AB53" s="705" t="n"/>
    </row>
    <row r="54">
      <c r="A54" s="285" t="n"/>
      <c r="B54" s="286" t="n">
        <v>2034</v>
      </c>
      <c r="C54" s="287" t="n"/>
      <c r="D54" s="100" t="n">
        <v>164.4284875121167</v>
      </c>
      <c r="E54" s="96" t="inlineStr">
        <is>
          <t>-</t>
        </is>
      </c>
      <c r="F54" s="97" t="n">
        <v>1.558933502266058</v>
      </c>
      <c r="G54" s="95" t="n">
        <v>216.3449008995059</v>
      </c>
      <c r="H54" s="96" t="inlineStr">
        <is>
          <t>-</t>
        </is>
      </c>
      <c r="I54" s="97" t="n">
        <v>0.04036624997787452</v>
      </c>
      <c r="J54" s="95" t="n">
        <v>120.6738961406247</v>
      </c>
      <c r="K54" s="96" t="inlineStr">
        <is>
          <t>-</t>
        </is>
      </c>
      <c r="L54" s="97" t="n">
        <v>0.396962490676659</v>
      </c>
      <c r="M54" s="95" t="n">
        <v>128.0395591917593</v>
      </c>
      <c r="N54" s="96" t="inlineStr">
        <is>
          <t>-</t>
        </is>
      </c>
      <c r="O54" s="97" t="n">
        <v>1.517954510975739</v>
      </c>
      <c r="P54" s="95" t="n">
        <v>179.2806131388955</v>
      </c>
      <c r="Q54" s="583" t="inlineStr">
        <is>
          <t>-</t>
        </is>
      </c>
      <c r="R54" s="584" t="n">
        <v>1.157376660371878</v>
      </c>
      <c r="S54" s="585" t="n">
        <v>152.8816192283335</v>
      </c>
      <c r="T54" s="97" t="n">
        <v>1.517954510975739</v>
      </c>
      <c r="U54" s="97" t="n">
        <v>1.517954510975739</v>
      </c>
      <c r="V54" s="98" t="n">
        <v>139.6847954876323</v>
      </c>
      <c r="W54" s="99" t="n">
        <v>139.6847954876323</v>
      </c>
      <c r="X54" s="97">
        <f>IF($B54&gt;$Z$2,1.5,T54)</f>
        <v/>
      </c>
      <c r="Y54" s="97">
        <f>IF($B54&gt;$Z$2,1.5,U54)</f>
        <v/>
      </c>
      <c r="Z54" s="98">
        <f>Z53*(1+(X54/100))</f>
        <v/>
      </c>
      <c r="AA54" s="99">
        <f>AA53*(1+(Y54/100))</f>
        <v/>
      </c>
      <c r="AB54" s="705" t="n"/>
    </row>
    <row r="55">
      <c r="A55" s="285" t="n"/>
      <c r="B55" s="286" t="n">
        <v>2035</v>
      </c>
      <c r="C55" s="287" t="n"/>
      <c r="D55" s="100" t="n">
        <v>168.2103427248954</v>
      </c>
      <c r="E55" s="96" t="inlineStr">
        <is>
          <t>-</t>
        </is>
      </c>
      <c r="F55" s="97" t="n">
        <v>1.534856678305218</v>
      </c>
      <c r="G55" s="95" t="n">
        <v>219.6654850591348</v>
      </c>
      <c r="H55" s="96" t="inlineStr">
        <is>
          <t>-</t>
        </is>
      </c>
      <c r="I55" s="97" t="n">
        <v>0.02903200423087782</v>
      </c>
      <c r="J55" s="95" t="n">
        <v>120.7089301912579</v>
      </c>
      <c r="K55" s="96" t="inlineStr">
        <is>
          <t>-</t>
        </is>
      </c>
      <c r="L55" s="97" t="n">
        <v>0.3795022742642224</v>
      </c>
      <c r="M55" s="95" t="n">
        <v>128.5254722308499</v>
      </c>
      <c r="N55" s="96" t="inlineStr">
        <is>
          <t>-</t>
        </is>
      </c>
      <c r="O55" s="97" t="n">
        <v>1.505387629873933</v>
      </c>
      <c r="P55" s="95" t="n">
        <v>181.9794813118506</v>
      </c>
      <c r="Q55" s="583" t="inlineStr">
        <is>
          <t>-</t>
        </is>
      </c>
      <c r="R55" s="584" t="n">
        <v>1.150986384535213</v>
      </c>
      <c r="S55" s="585" t="n">
        <v>154.6412658501086</v>
      </c>
      <c r="T55" s="97" t="n">
        <v>1.505387629873933</v>
      </c>
      <c r="U55" s="97" t="n">
        <v>1.505387629873933</v>
      </c>
      <c r="V55" s="98" t="n">
        <v>141.7875931197179</v>
      </c>
      <c r="W55" s="99" t="n">
        <v>141.7875931197179</v>
      </c>
      <c r="X55" s="97">
        <f>IF($B55&gt;$Z$2,1.5,T55)</f>
        <v/>
      </c>
      <c r="Y55" s="97">
        <f>IF($B55&gt;$Z$2,1.5,U55)</f>
        <v/>
      </c>
      <c r="Z55" s="98">
        <f>Z54*(1+(X55/100))</f>
        <v/>
      </c>
      <c r="AA55" s="99">
        <f>AA54*(1+(Y55/100))</f>
        <v/>
      </c>
      <c r="AB55" s="705" t="n"/>
    </row>
    <row r="56">
      <c r="A56" s="285" t="n"/>
      <c r="B56" s="286" t="n">
        <v>2036</v>
      </c>
      <c r="C56" s="287" t="n"/>
      <c r="D56" s="100" t="n">
        <v>172.079180607568</v>
      </c>
      <c r="E56" s="96" t="inlineStr">
        <is>
          <t>-</t>
        </is>
      </c>
      <c r="F56" s="97" t="n">
        <v>1.659754286527786</v>
      </c>
      <c r="G56" s="95" t="n">
        <v>223.3113923634259</v>
      </c>
      <c r="H56" s="96" t="inlineStr">
        <is>
          <t>-</t>
        </is>
      </c>
      <c r="I56" s="97" t="n">
        <v>0.02132532683978283</v>
      </c>
      <c r="J56" s="95" t="n">
        <v>120.734671765146</v>
      </c>
      <c r="K56" s="96" t="inlineStr">
        <is>
          <t>-</t>
        </is>
      </c>
      <c r="L56" s="97" t="n">
        <v>0.3832992843684899</v>
      </c>
      <c r="M56" s="95" t="n">
        <v>129.018109446142</v>
      </c>
      <c r="N56" s="96" t="inlineStr">
        <is>
          <t>-</t>
        </is>
      </c>
      <c r="O56" s="97" t="n">
        <v>1.638079633852185</v>
      </c>
      <c r="P56" s="95" t="n">
        <v>184.9604501330098</v>
      </c>
      <c r="Q56" s="583" t="inlineStr">
        <is>
          <t>-</t>
        </is>
      </c>
      <c r="R56" s="584" t="n">
        <v>1.271581041128478</v>
      </c>
      <c r="S56" s="585" t="n">
        <v>156.6076548684197</v>
      </c>
      <c r="T56" s="97" t="n">
        <v>1.638079633852185</v>
      </c>
      <c r="U56" s="97" t="n">
        <v>1.638079633852185</v>
      </c>
      <c r="V56" s="98" t="n">
        <v>144.1101868059412</v>
      </c>
      <c r="W56" s="99" t="n">
        <v>144.1101868059412</v>
      </c>
      <c r="X56" s="97">
        <f>IF($B56&gt;$Z$2,1.5,T56)</f>
        <v/>
      </c>
      <c r="Y56" s="97">
        <f>IF($B56&gt;$Z$2,1.5,U56)</f>
        <v/>
      </c>
      <c r="Z56" s="98">
        <f>Z55*(1+(X56/100))</f>
        <v/>
      </c>
      <c r="AA56" s="99">
        <f>AA55*(1+(Y56/100))</f>
        <v/>
      </c>
      <c r="AB56" s="705" t="n"/>
    </row>
    <row r="57">
      <c r="A57" s="285" t="n"/>
      <c r="B57" s="286" t="n">
        <v>2037</v>
      </c>
      <c r="C57" s="287" t="n"/>
      <c r="D57" s="100" t="n">
        <v>176.037001761542</v>
      </c>
      <c r="E57" s="96" t="inlineStr">
        <is>
          <t>-</t>
        </is>
      </c>
      <c r="F57" s="97" t="n">
        <v>1.628468911975816</v>
      </c>
      <c r="G57" s="95" t="n">
        <v>226.9479489649646</v>
      </c>
      <c r="H57" s="96" t="inlineStr">
        <is>
          <t>-</t>
        </is>
      </c>
      <c r="I57" s="97" t="n">
        <v>0.01728957091646777</v>
      </c>
      <c r="J57" s="95" t="n">
        <v>120.7555462718416</v>
      </c>
      <c r="K57" s="96" t="inlineStr">
        <is>
          <t>-</t>
        </is>
      </c>
      <c r="L57" s="97" t="n">
        <v>0.363239950695643</v>
      </c>
      <c r="M57" s="95" t="n">
        <v>129.4867547632826</v>
      </c>
      <c r="N57" s="96" t="inlineStr">
        <is>
          <t>-</t>
        </is>
      </c>
      <c r="O57" s="97" t="n">
        <v>1.61090082321913</v>
      </c>
      <c r="P57" s="95" t="n">
        <v>187.9399795468323</v>
      </c>
      <c r="Q57" s="583" t="inlineStr">
        <is>
          <t>-</t>
        </is>
      </c>
      <c r="R57" s="584" t="n">
        <v>1.260649777649392</v>
      </c>
      <c r="S57" s="585" t="n">
        <v>158.5819289213003</v>
      </c>
      <c r="T57" s="97" t="n">
        <v>1.61090082321913</v>
      </c>
      <c r="U57" s="97" t="n">
        <v>1.61090082321913</v>
      </c>
      <c r="V57" s="98" t="n">
        <v>146.4316589915407</v>
      </c>
      <c r="W57" s="99" t="n">
        <v>146.4316589915407</v>
      </c>
      <c r="X57" s="97">
        <f>IF($B57&gt;$Z$2,1.5,T57)</f>
        <v/>
      </c>
      <c r="Y57" s="97">
        <f>IF($B57&gt;$Z$2,1.5,U57)</f>
        <v/>
      </c>
      <c r="Z57" s="98">
        <f>Z56*(1+(X57/100))</f>
        <v/>
      </c>
      <c r="AA57" s="99">
        <f>AA56*(1+(Y57/100))</f>
        <v/>
      </c>
      <c r="AB57" s="705" t="n"/>
    </row>
    <row r="58">
      <c r="A58" s="285" t="n"/>
      <c r="B58" s="286" t="n">
        <v>2038</v>
      </c>
      <c r="C58" s="287" t="n"/>
      <c r="D58" s="100" t="n">
        <v>180.0858528020574</v>
      </c>
      <c r="E58" s="96" t="inlineStr">
        <is>
          <t>-</t>
        </is>
      </c>
      <c r="F58" s="97" t="n">
        <v>1.592389403320965</v>
      </c>
      <c r="G58" s="95" t="n">
        <v>230.5618440553369</v>
      </c>
      <c r="H58" s="96" t="inlineStr">
        <is>
          <t>-</t>
        </is>
      </c>
      <c r="I58" s="97" t="n">
        <v>0.01484340406217033</v>
      </c>
      <c r="J58" s="95" t="n">
        <v>120.7734705055022</v>
      </c>
      <c r="K58" s="96" t="inlineStr">
        <is>
          <t>-</t>
        </is>
      </c>
      <c r="L58" s="97" t="n">
        <v>0.3456089886588493</v>
      </c>
      <c r="M58" s="95" t="n">
        <v>129.9342726268672</v>
      </c>
      <c r="N58" s="96" t="inlineStr">
        <is>
          <t>-</t>
        </is>
      </c>
      <c r="O58" s="97" t="n">
        <v>1.577311872484244</v>
      </c>
      <c r="P58" s="95" t="n">
        <v>190.9043791573689</v>
      </c>
      <c r="Q58" s="583" t="inlineStr">
        <is>
          <t>-</t>
        </is>
      </c>
      <c r="R58" s="584" t="n">
        <v>1.242486270428667</v>
      </c>
      <c r="S58" s="585" t="n">
        <v>160.5522876155285</v>
      </c>
      <c r="T58" s="97" t="n">
        <v>1.577311872484244</v>
      </c>
      <c r="U58" s="97" t="n">
        <v>1.577311872484244</v>
      </c>
      <c r="V58" s="98" t="n">
        <v>148.7413429338899</v>
      </c>
      <c r="W58" s="99" t="n">
        <v>148.7413429338899</v>
      </c>
      <c r="X58" s="97">
        <f>IF($B58&gt;$Z$2,1.5,T58)</f>
        <v/>
      </c>
      <c r="Y58" s="97">
        <f>IF($B58&gt;$Z$2,1.5,U58)</f>
        <v/>
      </c>
      <c r="Z58" s="98">
        <f>Z57*(1+(X58/100))</f>
        <v/>
      </c>
      <c r="AA58" s="99">
        <f>AA57*(1+(Y58/100))</f>
        <v/>
      </c>
      <c r="AB58" s="705" t="n"/>
    </row>
    <row r="59">
      <c r="A59" s="285" t="n"/>
      <c r="B59" s="286" t="n">
        <v>2039</v>
      </c>
      <c r="C59" s="287" t="n"/>
      <c r="D59" s="100" t="n">
        <v>184.2278274165047</v>
      </c>
      <c r="E59" s="96" t="inlineStr">
        <is>
          <t>-</t>
        </is>
      </c>
      <c r="F59" s="97" t="n">
        <v>1.559408018673508</v>
      </c>
      <c r="G59" s="95" t="n">
        <v>234.1572439395373</v>
      </c>
      <c r="H59" s="96" t="inlineStr">
        <is>
          <t>-</t>
        </is>
      </c>
      <c r="I59" s="97" t="n">
        <v>0.01340330434531634</v>
      </c>
      <c r="J59" s="95" t="n">
        <v>120.7896581413224</v>
      </c>
      <c r="K59" s="96" t="inlineStr">
        <is>
          <t>-</t>
        </is>
      </c>
      <c r="L59" s="97" t="n">
        <v>0.3196530416940433</v>
      </c>
      <c r="M59" s="95" t="n">
        <v>130.349611481522</v>
      </c>
      <c r="N59" s="96" t="inlineStr">
        <is>
          <t>-</t>
        </is>
      </c>
      <c r="O59" s="97" t="n">
        <v>1.545797526381176</v>
      </c>
      <c r="P59" s="95" t="n">
        <v>193.8553743281369</v>
      </c>
      <c r="Q59" s="583" t="inlineStr">
        <is>
          <t>-</t>
        </is>
      </c>
      <c r="R59" s="584" t="n">
        <v>1.235804689699438</v>
      </c>
      <c r="S59" s="585" t="n">
        <v>162.5364003153009</v>
      </c>
      <c r="T59" s="97" t="n">
        <v>1.545797526381176</v>
      </c>
      <c r="U59" s="97" t="n">
        <v>1.545797526381176</v>
      </c>
      <c r="V59" s="98" t="n">
        <v>151.0405829336681</v>
      </c>
      <c r="W59" s="99" t="n">
        <v>151.0405829336681</v>
      </c>
      <c r="X59" s="97">
        <f>IF($B59&gt;$Z$2,1.5,T59)</f>
        <v/>
      </c>
      <c r="Y59" s="97">
        <f>IF($B59&gt;$Z$2,1.5,U59)</f>
        <v/>
      </c>
      <c r="Z59" s="98">
        <f>Z58*(1+(X59/100))</f>
        <v/>
      </c>
      <c r="AA59" s="99">
        <f>AA58*(1+(Y59/100))</f>
        <v/>
      </c>
      <c r="AB59" s="705" t="n"/>
    </row>
    <row r="60">
      <c r="A60" s="285" t="n"/>
      <c r="B60" s="286" t="n">
        <v>2040</v>
      </c>
      <c r="C60" s="287" t="n"/>
      <c r="D60" s="100" t="n">
        <v>188.4650674470843</v>
      </c>
      <c r="E60" s="96" t="inlineStr">
        <is>
          <t>-</t>
        </is>
      </c>
      <c r="F60" s="97" t="n">
        <v>1.519354356278058</v>
      </c>
      <c r="G60" s="95" t="n">
        <v>237.7149222258733</v>
      </c>
      <c r="H60" s="96" t="inlineStr">
        <is>
          <t>-</t>
        </is>
      </c>
      <c r="I60" s="97" t="n">
        <v>0.01277260397691826</v>
      </c>
      <c r="J60" s="95" t="n">
        <v>120.8050861260019</v>
      </c>
      <c r="K60" s="96" t="inlineStr">
        <is>
          <t>-</t>
        </is>
      </c>
      <c r="L60" s="97" t="n">
        <v>0.01277260397693363</v>
      </c>
      <c r="M60" s="95" t="n">
        <v>130.366260521182</v>
      </c>
      <c r="N60" s="96" t="inlineStr">
        <is>
          <t>-</t>
        </is>
      </c>
      <c r="O60" s="97" t="n">
        <v>1.506389347155479</v>
      </c>
      <c r="P60" s="95" t="n">
        <v>196.7755910359043</v>
      </c>
      <c r="Q60" s="583" t="inlineStr">
        <is>
          <t>-</t>
        </is>
      </c>
      <c r="R60" s="584" t="n">
        <v>1.506389347155457</v>
      </c>
      <c r="S60" s="585" t="n">
        <v>164.9848313349005</v>
      </c>
      <c r="T60" s="97" t="n">
        <v>1.506389347155479</v>
      </c>
      <c r="U60" s="97" t="n">
        <v>1.506389347155479</v>
      </c>
      <c r="V60" s="98" t="n">
        <v>153.3158421848624</v>
      </c>
      <c r="W60" s="99" t="n">
        <v>153.3158421848624</v>
      </c>
      <c r="X60" s="97">
        <f>IF($B60&gt;$Z$2,1.5,T60)</f>
        <v/>
      </c>
      <c r="Y60" s="97">
        <f>IF($B60&gt;$Z$2,1.5,U60)</f>
        <v/>
      </c>
      <c r="Z60" s="98">
        <f>Z59*(1+(X60/100))</f>
        <v/>
      </c>
      <c r="AA60" s="99">
        <f>AA59*(1+(Y60/100))</f>
        <v/>
      </c>
      <c r="AB60" s="705" t="n"/>
    </row>
    <row r="61">
      <c r="A61" s="285" t="n"/>
      <c r="B61" s="286" t="n">
        <v>2041</v>
      </c>
      <c r="C61" s="287" t="n"/>
      <c r="D61" s="100" t="n">
        <v>192.7997639983672</v>
      </c>
      <c r="E61" s="96" t="inlineStr">
        <is>
          <t>-</t>
        </is>
      </c>
      <c r="F61" s="97" t="n">
        <v>1.487932980306496</v>
      </c>
      <c r="G61" s="95" t="n">
        <v>241.251960952782</v>
      </c>
      <c r="H61" s="96" t="inlineStr">
        <is>
          <t>-</t>
        </is>
      </c>
      <c r="I61" s="97" t="n">
        <v>0.01170489708237632</v>
      </c>
      <c r="J61" s="95" t="n">
        <v>120.8192262370032</v>
      </c>
      <c r="K61" s="96" t="inlineStr">
        <is>
          <t>-</t>
        </is>
      </c>
      <c r="L61" s="97" t="n">
        <v>0.0117048970823634</v>
      </c>
      <c r="M61" s="95" t="n">
        <v>130.3815197578061</v>
      </c>
      <c r="N61" s="96" t="inlineStr">
        <is>
          <t>-</t>
        </is>
      </c>
      <c r="O61" s="97" t="n">
        <v>1.476055312468905</v>
      </c>
      <c r="P61" s="95" t="n">
        <v>199.6801076010319</v>
      </c>
      <c r="Q61" s="583" t="inlineStr">
        <is>
          <t>-</t>
        </is>
      </c>
      <c r="R61" s="584" t="n">
        <v>1.476055312468927</v>
      </c>
      <c r="S61" s="585" t="n">
        <v>167.4200987025872</v>
      </c>
      <c r="T61" s="97" t="n">
        <v>1.476055312468905</v>
      </c>
      <c r="U61" s="97" t="n">
        <v>1.476055312468905</v>
      </c>
      <c r="V61" s="98" t="n">
        <v>155.5788688182886</v>
      </c>
      <c r="W61" s="99" t="n">
        <v>155.5788688182886</v>
      </c>
      <c r="X61" s="97">
        <f>IF($B61&gt;$Z$2,1.5,T61)</f>
        <v/>
      </c>
      <c r="Y61" s="97">
        <f>IF($B61&gt;$Z$2,1.5,U61)</f>
        <v/>
      </c>
      <c r="Z61" s="98">
        <f>Z60*(1+(X61/100))</f>
        <v/>
      </c>
      <c r="AA61" s="99">
        <f>AA60*(1+(Y61/100))</f>
        <v/>
      </c>
      <c r="AB61" s="705" t="n"/>
    </row>
    <row r="62">
      <c r="A62" s="285" t="n"/>
      <c r="B62" s="286" t="n">
        <v>2042</v>
      </c>
      <c r="C62" s="287" t="n"/>
      <c r="D62" s="100" t="n">
        <v>197.2341585703297</v>
      </c>
      <c r="E62" s="96" t="inlineStr">
        <is>
          <t>-</t>
        </is>
      </c>
      <c r="F62" s="97" t="n">
        <v>1.449018277431691</v>
      </c>
      <c r="G62" s="95" t="n">
        <v>244.7477459616501</v>
      </c>
      <c r="H62" s="96" t="inlineStr">
        <is>
          <t>-</t>
        </is>
      </c>
      <c r="I62" s="97" t="n">
        <v>0.009799730043913435</v>
      </c>
      <c r="J62" s="95" t="n">
        <v>120.8310661950156</v>
      </c>
      <c r="K62" s="96" t="inlineStr">
        <is>
          <t>-</t>
        </is>
      </c>
      <c r="L62" s="97" t="n">
        <v>0.009799730043912226</v>
      </c>
      <c r="M62" s="95" t="n">
        <v>130.3942967947695</v>
      </c>
      <c r="N62" s="96" t="inlineStr">
        <is>
          <t>-</t>
        </is>
      </c>
      <c r="O62" s="97" t="n">
        <v>1.439077521675536</v>
      </c>
      <c r="P62" s="95" t="n">
        <v>202.5536591447758</v>
      </c>
      <c r="Q62" s="583" t="inlineStr">
        <is>
          <t>-</t>
        </is>
      </c>
      <c r="R62" s="584" t="n">
        <v>1.439077521675536</v>
      </c>
      <c r="S62" s="585" t="n">
        <v>169.8294037097832</v>
      </c>
      <c r="T62" s="97" t="n">
        <v>1.439077521675536</v>
      </c>
      <c r="U62" s="97" t="n">
        <v>1.439077521675536</v>
      </c>
      <c r="V62" s="98" t="n">
        <v>157.8177693479296</v>
      </c>
      <c r="W62" s="99" t="n">
        <v>157.8177693479296</v>
      </c>
      <c r="X62" s="97">
        <f>IF($B62&gt;$Z$2,1.5,T62)</f>
        <v/>
      </c>
      <c r="Y62" s="97">
        <f>IF($B62&gt;$Z$2,1.5,U62)</f>
        <v/>
      </c>
      <c r="Z62" s="98">
        <f>Z61*(1+(X62/100))</f>
        <v/>
      </c>
      <c r="AA62" s="99">
        <f>AA61*(1+(Y62/100))</f>
        <v/>
      </c>
      <c r="AB62" s="705" t="n"/>
    </row>
    <row r="63">
      <c r="A63" s="285" t="n"/>
      <c r="B63" s="286" t="n">
        <v>2043</v>
      </c>
      <c r="C63" s="287" t="n"/>
      <c r="D63" s="100" t="n">
        <v>201.7705442174473</v>
      </c>
      <c r="E63" s="96" t="inlineStr">
        <is>
          <t>-</t>
        </is>
      </c>
      <c r="F63" s="97" t="n">
        <v>1.408304199917779</v>
      </c>
      <c r="G63" s="95" t="n">
        <v>248.1945387472321</v>
      </c>
      <c r="H63" s="96" t="inlineStr">
        <is>
          <t>-</t>
        </is>
      </c>
      <c r="I63" s="97" t="n">
        <v>0.007327877378715542</v>
      </c>
      <c r="J63" s="95" t="n">
        <v>120.8399205473818</v>
      </c>
      <c r="K63" s="96" t="inlineStr">
        <is>
          <t>-</t>
        </is>
      </c>
      <c r="L63" s="97" t="n">
        <v>0.007327877378726937</v>
      </c>
      <c r="M63" s="95" t="n">
        <v>130.4038519289475</v>
      </c>
      <c r="N63" s="96" t="inlineStr">
        <is>
          <t>-</t>
        </is>
      </c>
      <c r="O63" s="97" t="n">
        <v>1.400873668234426</v>
      </c>
      <c r="P63" s="95" t="n">
        <v>205.3911800197803</v>
      </c>
      <c r="Q63" s="583" t="inlineStr">
        <is>
          <t>-</t>
        </is>
      </c>
      <c r="R63" s="584" t="n">
        <v>1.400873668234404</v>
      </c>
      <c r="S63" s="585" t="n">
        <v>172.208499107273</v>
      </c>
      <c r="T63" s="97" t="n">
        <v>1.400873668234426</v>
      </c>
      <c r="U63" s="97" t="n">
        <v>1.400873668234426</v>
      </c>
      <c r="V63" s="98" t="n">
        <v>160.0285969225197</v>
      </c>
      <c r="W63" s="99" t="n">
        <v>160.0285969225197</v>
      </c>
      <c r="X63" s="97">
        <f>IF($B63&gt;$Z$2,1.5,T63)</f>
        <v/>
      </c>
      <c r="Y63" s="97">
        <f>IF($B63&gt;$Z$2,1.5,U63)</f>
        <v/>
      </c>
      <c r="Z63" s="98">
        <f>Z62*(1+(X63/100))</f>
        <v/>
      </c>
      <c r="AA63" s="99">
        <f>AA62*(1+(Y63/100))</f>
        <v/>
      </c>
      <c r="AB63" s="705" t="n"/>
    </row>
    <row r="64">
      <c r="A64" s="285" t="n"/>
      <c r="B64" s="286" t="n">
        <v>2044</v>
      </c>
      <c r="C64" s="287" t="n"/>
      <c r="D64" s="100" t="n">
        <v>206.4112667344485</v>
      </c>
      <c r="E64" s="96" t="inlineStr">
        <is>
          <t>-</t>
        </is>
      </c>
      <c r="F64" s="97" t="n">
        <v>1.372693894135082</v>
      </c>
      <c r="G64" s="95" t="n">
        <v>251.6014900261921</v>
      </c>
      <c r="H64" s="96" t="inlineStr">
        <is>
          <t>-</t>
        </is>
      </c>
      <c r="I64" s="97" t="n">
        <v>0.004010154594458193</v>
      </c>
      <c r="J64" s="95" t="n">
        <v>120.8447664150075</v>
      </c>
      <c r="K64" s="96" t="inlineStr">
        <is>
          <t>-</t>
        </is>
      </c>
      <c r="L64" s="97" t="n">
        <v>0.004010154594459807</v>
      </c>
      <c r="M64" s="95" t="n">
        <v>130.409081325007</v>
      </c>
      <c r="N64" s="96" t="inlineStr">
        <is>
          <t>-</t>
        </is>
      </c>
      <c r="O64" s="97" t="n">
        <v>1.368628855407694</v>
      </c>
      <c r="P64" s="95" t="n">
        <v>208.2022229759934</v>
      </c>
      <c r="Q64" s="583" t="inlineStr">
        <is>
          <t>-</t>
        </is>
      </c>
      <c r="R64" s="584" t="n">
        <v>1.368628855407694</v>
      </c>
      <c r="S64" s="585" t="n">
        <v>174.5653943175196</v>
      </c>
      <c r="T64" s="97" t="n">
        <v>1.368628855407694</v>
      </c>
      <c r="U64" s="97" t="n">
        <v>1.368628855407694</v>
      </c>
      <c r="V64" s="98" t="n">
        <v>162.2187944769054</v>
      </c>
      <c r="W64" s="99" t="n">
        <v>162.2187944769054</v>
      </c>
      <c r="X64" s="97">
        <f>IF($B64&gt;$Z$2,1.5,T64)</f>
        <v/>
      </c>
      <c r="Y64" s="97">
        <f>IF($B64&gt;$Z$2,1.5,U64)</f>
        <v/>
      </c>
      <c r="Z64" s="98">
        <f>Z63*(1+(X64/100))</f>
        <v/>
      </c>
      <c r="AA64" s="99">
        <f>AA63*(1+(Y64/100))</f>
        <v/>
      </c>
      <c r="AB64" s="705" t="n"/>
    </row>
    <row r="65">
      <c r="A65" s="285" t="n"/>
      <c r="B65" s="286" t="n">
        <v>2045</v>
      </c>
      <c r="C65" s="287" t="n"/>
      <c r="D65" s="100" t="n">
        <v>211.1587258693408</v>
      </c>
      <c r="E65" s="96" t="inlineStr">
        <is>
          <t>-</t>
        </is>
      </c>
      <c r="F65" s="97" t="n">
        <v>1.348115638982961</v>
      </c>
      <c r="G65" s="95" t="n">
        <v>254.9933690611494</v>
      </c>
      <c r="H65" s="96" t="inlineStr">
        <is>
          <t>-</t>
        </is>
      </c>
      <c r="I65" s="97" t="n">
        <v>-0.00184930446269771</v>
      </c>
      <c r="J65" s="95" t="n">
        <v>120.8425316273493</v>
      </c>
      <c r="K65" s="96" t="inlineStr">
        <is>
          <t>-</t>
        </is>
      </c>
      <c r="L65" s="97" t="n">
        <v>-0.001849304462661163</v>
      </c>
      <c r="M65" s="95" t="n">
        <v>130.4066696640463</v>
      </c>
      <c r="N65" s="96" t="inlineStr">
        <is>
          <t>-</t>
        </is>
      </c>
      <c r="O65" s="97" t="n">
        <v>1.349989908869276</v>
      </c>
      <c r="P65" s="95" t="n">
        <v>211.0129319762108</v>
      </c>
      <c r="Q65" s="583" t="inlineStr">
        <is>
          <t>-</t>
        </is>
      </c>
      <c r="R65" s="584" t="n">
        <v>1.349989908869254</v>
      </c>
      <c r="S65" s="585" t="n">
        <v>176.9220095251839</v>
      </c>
      <c r="T65" s="97" t="n">
        <v>1.349989908869276</v>
      </c>
      <c r="U65" s="97" t="n">
        <v>1.349989908869276</v>
      </c>
      <c r="V65" s="98" t="n">
        <v>164.408731832633</v>
      </c>
      <c r="W65" s="99" t="n">
        <v>164.408731832633</v>
      </c>
      <c r="X65" s="97">
        <f>IF($B65&gt;$Z$2,1.5,T65)</f>
        <v/>
      </c>
      <c r="Y65" s="97">
        <f>IF($B65&gt;$Z$2,1.5,U65)</f>
        <v/>
      </c>
      <c r="Z65" s="98">
        <f>Z64*(1+(X65/100))</f>
        <v/>
      </c>
      <c r="AA65" s="99">
        <f>AA64*(1+(Y65/100))</f>
        <v/>
      </c>
      <c r="AB65" s="705" t="n"/>
    </row>
    <row r="66">
      <c r="A66" s="285" t="n"/>
      <c r="B66" s="286" t="n">
        <v>2046</v>
      </c>
      <c r="C66" s="287" t="n"/>
      <c r="D66" s="100" t="n">
        <v>216.0153765643356</v>
      </c>
      <c r="E66" s="96" t="inlineStr">
        <is>
          <t>-</t>
        </is>
      </c>
      <c r="F66" s="97" t="n">
        <v>1.331787879463448</v>
      </c>
      <c r="G66" s="95" t="n">
        <v>258.3893398437413</v>
      </c>
      <c r="H66" s="96" t="inlineStr">
        <is>
          <t>-</t>
        </is>
      </c>
      <c r="I66" s="97" t="n">
        <v>-0.01044255025060004</v>
      </c>
      <c r="J66" s="95" t="n">
        <v>120.82991258526</v>
      </c>
      <c r="K66" s="96" t="inlineStr">
        <is>
          <t>-</t>
        </is>
      </c>
      <c r="L66" s="97" t="n">
        <v>-0.01044255025063934</v>
      </c>
      <c r="M66" s="95" t="n">
        <v>130.3930518820364</v>
      </c>
      <c r="N66" s="96" t="inlineStr">
        <is>
          <t>-</t>
        </is>
      </c>
      <c r="O66" s="97" t="n">
        <v>1.342370607439292</v>
      </c>
      <c r="P66" s="95" t="n">
        <v>213.8455075529553</v>
      </c>
      <c r="Q66" s="583" t="inlineStr">
        <is>
          <t>-</t>
        </is>
      </c>
      <c r="R66" s="584" t="n">
        <v>1.342370607439314</v>
      </c>
      <c r="S66" s="585" t="n">
        <v>179.296958579141</v>
      </c>
      <c r="T66" s="97" t="n">
        <v>1.342370607439292</v>
      </c>
      <c r="U66" s="97" t="n">
        <v>1.342370607439292</v>
      </c>
      <c r="V66" s="98" t="n">
        <v>166.6157063248179</v>
      </c>
      <c r="W66" s="99" t="n">
        <v>166.6157063248179</v>
      </c>
      <c r="X66" s="97">
        <f>IF($B66&gt;$Z$2,1.5,T66)</f>
        <v/>
      </c>
      <c r="Y66" s="97">
        <f>IF($B66&gt;$Z$2,1.5,U66)</f>
        <v/>
      </c>
      <c r="Z66" s="98">
        <f>Z65*(1+(X66/100))</f>
        <v/>
      </c>
      <c r="AA66" s="99">
        <f>AA65*(1+(Y66/100))</f>
        <v/>
      </c>
      <c r="AB66" s="705" t="n"/>
    </row>
    <row r="67">
      <c r="A67" s="285" t="n"/>
      <c r="B67" s="286" t="n">
        <v>2047</v>
      </c>
      <c r="C67" s="287" t="n"/>
      <c r="D67" s="100" t="n">
        <v>220.9837302253154</v>
      </c>
      <c r="E67" s="96" t="inlineStr">
        <is>
          <t>-</t>
        </is>
      </c>
      <c r="F67" s="97" t="n">
        <v>1.300433282624496</v>
      </c>
      <c r="G67" s="95" t="n">
        <v>261.7495208178231</v>
      </c>
      <c r="H67" s="96" t="inlineStr">
        <is>
          <t>-</t>
        </is>
      </c>
      <c r="I67" s="97" t="n">
        <v>-0.02063726590482151</v>
      </c>
      <c r="J67" s="95" t="n">
        <v>120.8049765949072</v>
      </c>
      <c r="K67" s="96" t="inlineStr">
        <is>
          <t>-</t>
        </is>
      </c>
      <c r="L67" s="97" t="n">
        <v>-0.02063726590479025</v>
      </c>
      <c r="M67" s="95" t="n">
        <v>130.3661423211982</v>
      </c>
      <c r="N67" s="96" t="inlineStr">
        <is>
          <t>-</t>
        </is>
      </c>
      <c r="O67" s="97" t="n">
        <v>1.321343237646788</v>
      </c>
      <c r="P67" s="95" t="n">
        <v>216.6711407060178</v>
      </c>
      <c r="Q67" s="583" t="inlineStr">
        <is>
          <t>-</t>
        </is>
      </c>
      <c r="R67" s="584" t="n">
        <v>1.321343237646766</v>
      </c>
      <c r="S67" s="585" t="n">
        <v>181.6660868166328</v>
      </c>
      <c r="T67" s="97" t="n">
        <v>1.321343237646788</v>
      </c>
      <c r="U67" s="97" t="n">
        <v>1.321343237646788</v>
      </c>
      <c r="V67" s="98" t="n">
        <v>168.8172716931983</v>
      </c>
      <c r="W67" s="99" t="n">
        <v>168.8172716931983</v>
      </c>
      <c r="X67" s="97">
        <f>IF($B67&gt;$Z$2,1.5,T67)</f>
        <v/>
      </c>
      <c r="Y67" s="97">
        <f>IF($B67&gt;$Z$2,1.5,U67)</f>
        <v/>
      </c>
      <c r="Z67" s="98">
        <f>Z66*(1+(X67/100))</f>
        <v/>
      </c>
      <c r="AA67" s="99">
        <f>AA66*(1+(Y67/100))</f>
        <v/>
      </c>
      <c r="AB67" s="705" t="n"/>
    </row>
    <row r="68">
      <c r="A68" s="285" t="n"/>
      <c r="B68" s="286" t="n">
        <v>2048</v>
      </c>
      <c r="C68" s="287" t="n"/>
      <c r="D68" s="100" t="n">
        <v>226.0663560204976</v>
      </c>
      <c r="E68" s="96" t="inlineStr">
        <is>
          <t>-</t>
        </is>
      </c>
      <c r="F68" s="97" t="n">
        <v>1.268783732724941</v>
      </c>
      <c r="G68" s="95" t="n">
        <v>265.0705561584451</v>
      </c>
      <c r="H68" s="96" t="inlineStr">
        <is>
          <t>-</t>
        </is>
      </c>
      <c r="I68" s="97" t="n">
        <v>-0.03267839422179675</v>
      </c>
      <c r="J68" s="95" t="n">
        <v>120.765499468416</v>
      </c>
      <c r="K68" s="96" t="inlineStr">
        <is>
          <t>-</t>
        </is>
      </c>
      <c r="L68" s="97" t="n">
        <v>-0.03267839422179209</v>
      </c>
      <c r="M68" s="95" t="n">
        <v>130.3235407592787</v>
      </c>
      <c r="N68" s="96" t="inlineStr">
        <is>
          <t>-</t>
        </is>
      </c>
      <c r="O68" s="97" t="n">
        <v>1.301887562896864</v>
      </c>
      <c r="P68" s="95" t="n">
        <v>219.4919553392562</v>
      </c>
      <c r="Q68" s="583" t="inlineStr">
        <is>
          <t>-</t>
        </is>
      </c>
      <c r="R68" s="584" t="n">
        <v>1.301887562896864</v>
      </c>
      <c r="S68" s="585" t="n">
        <v>184.0311750069</v>
      </c>
      <c r="T68" s="97" t="n">
        <v>1.301887562896864</v>
      </c>
      <c r="U68" s="97" t="n">
        <v>1.301887562896864</v>
      </c>
      <c r="V68" s="98" t="n">
        <v>171.0150827573939</v>
      </c>
      <c r="W68" s="99" t="n">
        <v>171.0150827573939</v>
      </c>
      <c r="X68" s="97">
        <f>IF($B68&gt;$Z$2,1.5,T68)</f>
        <v/>
      </c>
      <c r="Y68" s="97">
        <f>IF($B68&gt;$Z$2,1.5,U68)</f>
        <v/>
      </c>
      <c r="Z68" s="98">
        <f>Z67*(1+(X68/100))</f>
        <v/>
      </c>
      <c r="AA68" s="99">
        <f>AA67*(1+(Y68/100))</f>
        <v/>
      </c>
      <c r="AB68" s="705" t="n"/>
    </row>
    <row r="69">
      <c r="A69" s="285" t="n"/>
      <c r="B69" s="286" t="n">
        <v>2049</v>
      </c>
      <c r="C69" s="287" t="n"/>
      <c r="D69" s="100" t="n">
        <v>231.2658822089689</v>
      </c>
      <c r="E69" s="96" t="inlineStr">
        <is>
          <t>-</t>
        </is>
      </c>
      <c r="F69" s="97" t="n">
        <v>1.234922287535298</v>
      </c>
      <c r="G69" s="95" t="n">
        <v>268.3439715341395</v>
      </c>
      <c r="H69" s="96" t="inlineStr">
        <is>
          <t>-</t>
        </is>
      </c>
      <c r="I69" s="97" t="n">
        <v>-0.04650432925461523</v>
      </c>
      <c r="J69" s="95" t="n">
        <v>120.7093382829172</v>
      </c>
      <c r="K69" s="96" t="inlineStr">
        <is>
          <t>-</t>
        </is>
      </c>
      <c r="L69" s="97" t="n">
        <v>-0.04650432925462741</v>
      </c>
      <c r="M69" s="95" t="n">
        <v>130.2629346707877</v>
      </c>
      <c r="N69" s="96" t="inlineStr">
        <is>
          <t>-</t>
        </is>
      </c>
      <c r="O69" s="97" t="n">
        <v>1.282022812899952</v>
      </c>
      <c r="P69" s="95" t="n">
        <v>222.3058922791856</v>
      </c>
      <c r="Q69" s="583" t="inlineStr">
        <is>
          <t>-</t>
        </is>
      </c>
      <c r="R69" s="584" t="n">
        <v>1.282022812899952</v>
      </c>
      <c r="S69" s="585" t="n">
        <v>186.3904966533363</v>
      </c>
      <c r="T69" s="97" t="n">
        <v>1.282022812899952</v>
      </c>
      <c r="U69" s="97" t="n">
        <v>1.282022812899952</v>
      </c>
      <c r="V69" s="98" t="n">
        <v>173.2075351318434</v>
      </c>
      <c r="W69" s="99" t="n">
        <v>173.2075351318434</v>
      </c>
      <c r="X69" s="97">
        <f>IF($B69&gt;$Z$2,1.5,T69)</f>
        <v/>
      </c>
      <c r="Y69" s="97">
        <f>IF($B69&gt;$Z$2,1.5,U69)</f>
        <v/>
      </c>
      <c r="Z69" s="98">
        <f>Z68*(1+(X69/100))</f>
        <v/>
      </c>
      <c r="AA69" s="99">
        <f>AA68*(1+(Y69/100))</f>
        <v/>
      </c>
      <c r="AB69" s="705" t="n"/>
    </row>
    <row r="70">
      <c r="A70" s="285" t="n"/>
      <c r="B70" s="286" t="n">
        <v>2050</v>
      </c>
      <c r="C70" s="287" t="n"/>
      <c r="D70" s="100" t="n">
        <v>236.5849974997752</v>
      </c>
      <c r="E70" s="96" t="inlineStr">
        <is>
          <t>-</t>
        </is>
      </c>
      <c r="F70" s="97" t="n">
        <v>1.214597967240906</v>
      </c>
      <c r="G70" s="95" t="n">
        <v>271.6032719576067</v>
      </c>
      <c r="H70" s="96" t="inlineStr">
        <is>
          <t>-</t>
        </is>
      </c>
      <c r="I70" s="97" t="n">
        <v>-0.06173361954145973</v>
      </c>
      <c r="J70" s="95" t="n">
        <v>120.6348200392706</v>
      </c>
      <c r="K70" s="96" t="inlineStr">
        <is>
          <t>-</t>
        </is>
      </c>
      <c r="L70" s="97" t="n">
        <v>-0.06173361954145325</v>
      </c>
      <c r="M70" s="95" t="n">
        <v>130.1825186462945</v>
      </c>
      <c r="N70" s="96" t="inlineStr">
        <is>
          <t>-</t>
        </is>
      </c>
      <c r="O70" s="97" t="n">
        <v>1.27711999918374</v>
      </c>
      <c r="P70" s="95" t="n">
        <v>225.145005288847</v>
      </c>
      <c r="Q70" s="583" t="inlineStr">
        <is>
          <t>-</t>
        </is>
      </c>
      <c r="R70" s="584" t="n">
        <v>1.27711999918374</v>
      </c>
      <c r="S70" s="585" t="n">
        <v>188.7709269626739</v>
      </c>
      <c r="T70" s="97" t="n">
        <v>1.27711999918374</v>
      </c>
      <c r="U70" s="97" t="n">
        <v>1.27711999918374</v>
      </c>
      <c r="V70" s="98" t="n">
        <v>175.4196032031054</v>
      </c>
      <c r="W70" s="99" t="n">
        <v>175.4196032031054</v>
      </c>
      <c r="X70" s="97">
        <f>IF($B70&gt;$Z$2,1.5,T70)</f>
        <v/>
      </c>
      <c r="Y70" s="97">
        <f>IF($B70&gt;$Z$2,1.5,U70)</f>
        <v/>
      </c>
      <c r="Z70" s="98">
        <f>Z69*(1+(X70/100))</f>
        <v/>
      </c>
      <c r="AA70" s="99">
        <f>AA69*(1+(Y70/100))</f>
        <v/>
      </c>
      <c r="AB70" s="705" t="n"/>
    </row>
    <row r="71">
      <c r="A71" s="285" t="n"/>
      <c r="B71" s="286" t="n">
        <v>2051</v>
      </c>
      <c r="C71" s="287" t="n"/>
      <c r="D71" s="100" t="n">
        <v>242.02645244227</v>
      </c>
      <c r="E71" s="96" t="inlineStr">
        <is>
          <t>-</t>
        </is>
      </c>
      <c r="F71" s="97" t="n">
        <v>1.19985695419966</v>
      </c>
      <c r="G71" s="95" t="n">
        <v>274.8621227040239</v>
      </c>
      <c r="H71" s="96" t="inlineStr">
        <is>
          <t>-</t>
        </is>
      </c>
      <c r="I71" s="97" t="n">
        <v>-0.07753650363410136</v>
      </c>
      <c r="J71" s="95" t="n">
        <v>120.5412840176469</v>
      </c>
      <c r="K71" s="96" t="inlineStr">
        <is>
          <t>-</t>
        </is>
      </c>
      <c r="L71" s="97" t="n">
        <v>-0.07753650363410594</v>
      </c>
      <c r="M71" s="95" t="n">
        <v>130.0815796729934</v>
      </c>
      <c r="N71" s="96" t="inlineStr">
        <is>
          <t>-</t>
        </is>
      </c>
      <c r="O71" s="97" t="n">
        <v>1.278384672611899</v>
      </c>
      <c r="P71" s="95" t="n">
        <v>228.0232245276108</v>
      </c>
      <c r="Q71" s="583" t="inlineStr">
        <is>
          <t>-</t>
        </is>
      </c>
      <c r="R71" s="584" t="n">
        <v>1.278384672611899</v>
      </c>
      <c r="S71" s="585" t="n">
        <v>191.1841455593121</v>
      </c>
      <c r="T71" s="97" t="n">
        <v>1.278384672611899</v>
      </c>
      <c r="U71" s="97" t="n">
        <v>1.278384672611899</v>
      </c>
      <c r="V71" s="98" t="n">
        <v>177.6621405232105</v>
      </c>
      <c r="W71" s="99" t="n">
        <v>177.6621405232105</v>
      </c>
      <c r="X71" s="97">
        <f>IF($B71&gt;$Z$2,1.5,T71)</f>
        <v/>
      </c>
      <c r="Y71" s="97">
        <f>IF($B71&gt;$Z$2,1.5,U71)</f>
        <v/>
      </c>
      <c r="Z71" s="98">
        <f>Z70*(1+(X71/100))</f>
        <v/>
      </c>
      <c r="AA71" s="99">
        <f>AA70*(1+(Y71/100))</f>
        <v/>
      </c>
      <c r="AB71" s="705" t="n"/>
    </row>
    <row r="72">
      <c r="A72" s="285" t="n"/>
      <c r="B72" s="286" t="n">
        <v>2052</v>
      </c>
      <c r="C72" s="287" t="n"/>
      <c r="D72" s="100" t="n">
        <v>247.5930608484422</v>
      </c>
      <c r="E72" s="96" t="inlineStr">
        <is>
          <t>-</t>
        </is>
      </c>
      <c r="F72" s="97" t="n">
        <v>1.18650964394304</v>
      </c>
      <c r="G72" s="95" t="n">
        <v>278.1233882974537</v>
      </c>
      <c r="H72" s="96" t="inlineStr">
        <is>
          <t>-</t>
        </is>
      </c>
      <c r="I72" s="97" t="n">
        <v>-0.09340882640497261</v>
      </c>
      <c r="J72" s="95" t="n">
        <v>120.4286878189125</v>
      </c>
      <c r="K72" s="96" t="inlineStr">
        <is>
          <t>-</t>
        </is>
      </c>
      <c r="L72" s="97" t="n">
        <v>-0.09340882640497646</v>
      </c>
      <c r="M72" s="95" t="n">
        <v>129.9600719960518</v>
      </c>
      <c r="N72" s="96" t="inlineStr">
        <is>
          <t>-</t>
        </is>
      </c>
      <c r="O72" s="97" t="n">
        <v>1.281115144969824</v>
      </c>
      <c r="P72" s="95" t="n">
        <v>230.9444645910826</v>
      </c>
      <c r="Q72" s="583" t="inlineStr">
        <is>
          <t>-</t>
        </is>
      </c>
      <c r="R72" s="584" t="n">
        <v>1.281115144969824</v>
      </c>
      <c r="S72" s="585" t="n">
        <v>193.6334346028536</v>
      </c>
      <c r="T72" s="97" t="n">
        <v>1.281115144969824</v>
      </c>
      <c r="U72" s="97" t="n">
        <v>1.281115144969824</v>
      </c>
      <c r="V72" s="98" t="n">
        <v>179.9381971123309</v>
      </c>
      <c r="W72" s="99" t="n">
        <v>179.9381971123309</v>
      </c>
      <c r="X72" s="97">
        <f>IF($B72&gt;$Z$2,1.5,T72)</f>
        <v/>
      </c>
      <c r="Y72" s="97">
        <f>IF($B72&gt;$Z$2,1.5,U72)</f>
        <v/>
      </c>
      <c r="Z72" s="98">
        <f>Z71*(1+(X72/100))</f>
        <v/>
      </c>
      <c r="AA72" s="99">
        <f>AA71*(1+(Y72/100))</f>
        <v/>
      </c>
      <c r="AB72" s="705" t="n"/>
    </row>
    <row r="73">
      <c r="A73" s="285" t="n"/>
      <c r="B73" s="286" t="n">
        <v>2053</v>
      </c>
      <c r="C73" s="287" t="n"/>
      <c r="D73" s="100" t="n">
        <v>253.2877012479563</v>
      </c>
      <c r="E73" s="96" t="inlineStr">
        <is>
          <t>-</t>
        </is>
      </c>
      <c r="F73" s="97" t="n">
        <v>1.175573054685543</v>
      </c>
      <c r="G73" s="95" t="n">
        <v>281.392931909057</v>
      </c>
      <c r="H73" s="96" t="inlineStr">
        <is>
          <t>-</t>
        </is>
      </c>
      <c r="I73" s="97" t="n">
        <v>-0.1091954760679581</v>
      </c>
      <c r="J73" s="95" t="n">
        <v>120.2971851399263</v>
      </c>
      <c r="K73" s="96" t="inlineStr">
        <is>
          <t>-</t>
        </is>
      </c>
      <c r="L73" s="97" t="n">
        <v>-0.109195476067927</v>
      </c>
      <c r="M73" s="95" t="n">
        <v>129.8181614767375</v>
      </c>
      <c r="N73" s="96" t="inlineStr">
        <is>
          <t>-</t>
        </is>
      </c>
      <c r="O73" s="97" t="n">
        <v>1.286172973454924</v>
      </c>
      <c r="P73" s="95" t="n">
        <v>233.9148098783432</v>
      </c>
      <c r="Q73" s="583" t="inlineStr">
        <is>
          <t>-</t>
        </is>
      </c>
      <c r="R73" s="584" t="n">
        <v>1.28617297345488</v>
      </c>
      <c r="S73" s="585" t="n">
        <v>196.123895506288</v>
      </c>
      <c r="T73" s="97" t="n">
        <v>1.286172973454924</v>
      </c>
      <c r="U73" s="97" t="n">
        <v>1.286172973454924</v>
      </c>
      <c r="V73" s="98" t="n">
        <v>182.2525135725118</v>
      </c>
      <c r="W73" s="99" t="n">
        <v>182.2525135725118</v>
      </c>
      <c r="X73" s="97">
        <f>IF($B73&gt;$Z$2,1.5,T73)</f>
        <v/>
      </c>
      <c r="Y73" s="97">
        <f>IF($B73&gt;$Z$2,1.5,U73)</f>
        <v/>
      </c>
      <c r="Z73" s="98">
        <f>Z72*(1+(X73/100))</f>
        <v/>
      </c>
      <c r="AA73" s="99">
        <f>AA72*(1+(Y73/100))</f>
        <v/>
      </c>
      <c r="AB73" s="705" t="n"/>
    </row>
    <row r="74">
      <c r="A74" s="285" t="n"/>
      <c r="B74" s="286" t="n">
        <v>2054</v>
      </c>
      <c r="C74" s="287" t="n"/>
      <c r="D74" s="100" t="n">
        <v>259.1133183766593</v>
      </c>
      <c r="E74" s="96" t="inlineStr">
        <is>
          <t>-</t>
        </is>
      </c>
      <c r="F74" s="97" t="n">
        <v>1.167698105543352</v>
      </c>
      <c r="G74" s="95" t="n">
        <v>284.6787518440919</v>
      </c>
      <c r="H74" s="96" t="inlineStr">
        <is>
          <t>-</t>
        </is>
      </c>
      <c r="I74" s="97" t="n">
        <v>-0.1245011721860756</v>
      </c>
      <c r="J74" s="95" t="n">
        <v>120.1474137343202</v>
      </c>
      <c r="K74" s="96" t="inlineStr">
        <is>
          <t>-</t>
        </is>
      </c>
      <c r="L74" s="97" t="n">
        <v>-0.1245011721860903</v>
      </c>
      <c r="M74" s="95" t="n">
        <v>129.6565363439885</v>
      </c>
      <c r="N74" s="96" t="inlineStr">
        <is>
          <t>-</t>
        </is>
      </c>
      <c r="O74" s="97" t="n">
        <v>1.293810086452929</v>
      </c>
      <c r="P74" s="95" t="n">
        <v>236.9412232822565</v>
      </c>
      <c r="Q74" s="583" t="inlineStr">
        <is>
          <t>-</t>
        </is>
      </c>
      <c r="R74" s="584" t="n">
        <v>1.293810086452929</v>
      </c>
      <c r="S74" s="585" t="n">
        <v>198.6613662482928</v>
      </c>
      <c r="T74" s="97" t="n">
        <v>1.293810086452929</v>
      </c>
      <c r="U74" s="97" t="n">
        <v>1.293810086452929</v>
      </c>
      <c r="V74" s="98" t="n">
        <v>184.6105149759269</v>
      </c>
      <c r="W74" s="99" t="n">
        <v>184.6105149759269</v>
      </c>
      <c r="X74" s="97">
        <f>IF($B74&gt;$Z$2,1.5,T74)</f>
        <v/>
      </c>
      <c r="Y74" s="97">
        <f>IF($B74&gt;$Z$2,1.5,U74)</f>
        <v/>
      </c>
      <c r="Z74" s="98">
        <f>Z73*(1+(X74/100))</f>
        <v/>
      </c>
      <c r="AA74" s="99">
        <f>AA73*(1+(Y74/100))</f>
        <v/>
      </c>
      <c r="AB74" s="705" t="n"/>
    </row>
    <row r="75">
      <c r="A75" s="285" t="n"/>
      <c r="B75" s="286" t="n">
        <v>2055</v>
      </c>
      <c r="C75" s="287" t="n"/>
      <c r="D75" s="100" t="n">
        <v>265.0729246993225</v>
      </c>
      <c r="E75" s="96" t="inlineStr">
        <is>
          <t>-</t>
        </is>
      </c>
      <c r="F75" s="97" t="n">
        <v>1.171507008189622</v>
      </c>
      <c r="G75" s="95" t="n">
        <v>288.0137833727723</v>
      </c>
      <c r="H75" s="96" t="inlineStr">
        <is>
          <t>-</t>
        </is>
      </c>
      <c r="I75" s="97" t="n">
        <v>-0.1386632663504028</v>
      </c>
      <c r="J75" s="95" t="n">
        <v>119.9808134060007</v>
      </c>
      <c r="K75" s="96" t="inlineStr">
        <is>
          <t>-</t>
        </is>
      </c>
      <c r="L75" s="97" t="n">
        <v>-0.1386632663504005</v>
      </c>
      <c r="M75" s="95" t="n">
        <v>129.4767503556571</v>
      </c>
      <c r="N75" s="96" t="inlineStr">
        <is>
          <t>-</t>
        </is>
      </c>
      <c r="O75" s="97" t="n">
        <v>1.311989522065504</v>
      </c>
      <c r="P75" s="95" t="n">
        <v>240.0498673051735</v>
      </c>
      <c r="Q75" s="583" t="inlineStr">
        <is>
          <t>-</t>
        </is>
      </c>
      <c r="R75" s="584" t="n">
        <v>1.311989522065504</v>
      </c>
      <c r="S75" s="585" t="n">
        <v>201.2677825578625</v>
      </c>
      <c r="T75" s="97" t="n">
        <v>1.311989522065504</v>
      </c>
      <c r="U75" s="97" t="n">
        <v>1.311989522065504</v>
      </c>
      <c r="V75" s="98" t="n">
        <v>187.0325855890422</v>
      </c>
      <c r="W75" s="99" t="n">
        <v>187.0325855890422</v>
      </c>
      <c r="X75" s="97">
        <f>IF($B75&gt;$Z$2,1.5,T75)</f>
        <v/>
      </c>
      <c r="Y75" s="97">
        <f>IF($B75&gt;$Z$2,1.5,U75)</f>
        <v/>
      </c>
      <c r="Z75" s="98">
        <f>Z74*(1+(X75/100))</f>
        <v/>
      </c>
      <c r="AA75" s="99">
        <f>AA74*(1+(Y75/100))</f>
        <v/>
      </c>
      <c r="AB75" s="705" t="n"/>
    </row>
    <row r="76">
      <c r="A76" s="285" t="n"/>
      <c r="B76" s="286" t="n">
        <v>2056</v>
      </c>
      <c r="C76" s="287" t="n"/>
      <c r="D76" s="100" t="n">
        <v>271.1696019674068</v>
      </c>
      <c r="E76" s="96" t="inlineStr">
        <is>
          <t>-</t>
        </is>
      </c>
      <c r="F76" s="97" t="n">
        <v>1.172276072554652</v>
      </c>
      <c r="G76" s="95" t="n">
        <v>291.3901000409107</v>
      </c>
      <c r="H76" s="96" t="inlineStr">
        <is>
          <t>-</t>
        </is>
      </c>
      <c r="I76" s="97" t="n">
        <v>-0.1511270196110748</v>
      </c>
      <c r="J76" s="95" t="n">
        <v>119.7994899785951</v>
      </c>
      <c r="K76" s="96" t="inlineStr">
        <is>
          <t>-</t>
        </is>
      </c>
      <c r="L76" s="97" t="n">
        <v>-0.1511270196110686</v>
      </c>
      <c r="M76" s="95" t="n">
        <v>129.2810760017554</v>
      </c>
      <c r="N76" s="96" t="inlineStr">
        <is>
          <t>-</t>
        </is>
      </c>
      <c r="O76" s="97" t="n">
        <v>1.325406138961283</v>
      </c>
      <c r="P76" s="95" t="n">
        <v>243.2315029830047</v>
      </c>
      <c r="Q76" s="583" t="inlineStr">
        <is>
          <t>-</t>
        </is>
      </c>
      <c r="R76" s="584" t="n">
        <v>1.325406138961283</v>
      </c>
      <c r="S76" s="585" t="n">
        <v>203.9353981036357</v>
      </c>
      <c r="T76" s="97" t="n">
        <v>1.325406138961283</v>
      </c>
      <c r="U76" s="97" t="n">
        <v>1.325406138961283</v>
      </c>
      <c r="V76" s="98" t="n">
        <v>189.5115269602974</v>
      </c>
      <c r="W76" s="99" t="n">
        <v>189.5115269602974</v>
      </c>
      <c r="X76" s="97">
        <f>IF($B76&gt;$Z$2,1.5,T76)</f>
        <v/>
      </c>
      <c r="Y76" s="97">
        <f>IF($B76&gt;$Z$2,1.5,U76)</f>
        <v/>
      </c>
      <c r="Z76" s="98">
        <f>Z75*(1+(X76/100))</f>
        <v/>
      </c>
      <c r="AA76" s="99">
        <f>AA75*(1+(Y76/100))</f>
        <v/>
      </c>
      <c r="AB76" s="705" t="n"/>
    </row>
    <row r="77">
      <c r="A77" s="285" t="n"/>
      <c r="B77" s="286" t="n">
        <v>2057</v>
      </c>
      <c r="C77" s="287" t="n"/>
      <c r="D77" s="100" t="n">
        <v>277.4065028126572</v>
      </c>
      <c r="E77" s="96" t="inlineStr">
        <is>
          <t>-</t>
        </is>
      </c>
      <c r="F77" s="97" t="n">
        <v>1.174543781050801</v>
      </c>
      <c r="G77" s="95" t="n">
        <v>294.8126043395389</v>
      </c>
      <c r="H77" s="96" t="inlineStr">
        <is>
          <t>-</t>
        </is>
      </c>
      <c r="I77" s="97" t="n">
        <v>-0.161675402873851</v>
      </c>
      <c r="J77" s="95" t="n">
        <v>119.6058036705313</v>
      </c>
      <c r="K77" s="96" t="inlineStr">
        <is>
          <t>-</t>
        </is>
      </c>
      <c r="L77" s="97" t="n">
        <v>-0.1616754028738452</v>
      </c>
      <c r="M77" s="95" t="n">
        <v>129.0720603012899</v>
      </c>
      <c r="N77" s="96" t="inlineStr">
        <is>
          <t>-</t>
        </is>
      </c>
      <c r="O77" s="97" t="n">
        <v>1.338383020064349</v>
      </c>
      <c r="P77" s="95" t="n">
        <v>246.4868721183765</v>
      </c>
      <c r="Q77" s="583" t="inlineStr">
        <is>
          <t>-</t>
        </is>
      </c>
      <c r="R77" s="584" t="n">
        <v>1.338383020064327</v>
      </c>
      <c r="S77" s="585" t="n">
        <v>206.6648348437553</v>
      </c>
      <c r="T77" s="97" t="n">
        <v>1.338383020064349</v>
      </c>
      <c r="U77" s="97" t="n">
        <v>1.338383020064349</v>
      </c>
      <c r="V77" s="98" t="n">
        <v>192.0479170581987</v>
      </c>
      <c r="W77" s="99" t="n">
        <v>192.0479170581987</v>
      </c>
      <c r="X77" s="97">
        <f>IF($B77&gt;$Z$2,1.5,T77)</f>
        <v/>
      </c>
      <c r="Y77" s="97">
        <f>IF($B77&gt;$Z$2,1.5,U77)</f>
        <v/>
      </c>
      <c r="Z77" s="98">
        <f>Z76*(1+(X77/100))</f>
        <v/>
      </c>
      <c r="AA77" s="99">
        <f>AA76*(1+(Y77/100))</f>
        <v/>
      </c>
      <c r="AB77" s="705" t="n"/>
    </row>
    <row r="78">
      <c r="A78" s="285" t="n"/>
      <c r="B78" s="286" t="n">
        <v>2058</v>
      </c>
      <c r="C78" s="287" t="n"/>
      <c r="D78" s="100" t="n">
        <v>283.7868523773483</v>
      </c>
      <c r="E78" s="96" t="inlineStr">
        <is>
          <t>-</t>
        </is>
      </c>
      <c r="F78" s="97" t="n">
        <v>1.176767504135</v>
      </c>
      <c r="G78" s="95" t="n">
        <v>298.2818632655007</v>
      </c>
      <c r="H78" s="96" t="inlineStr">
        <is>
          <t>-</t>
        </is>
      </c>
      <c r="I78" s="97" t="n">
        <v>-0.1703031937446919</v>
      </c>
      <c r="J78" s="95" t="n">
        <v>119.4021111669764</v>
      </c>
      <c r="K78" s="96" t="inlineStr">
        <is>
          <t>-</t>
        </is>
      </c>
      <c r="L78" s="97" t="n">
        <v>-0.170303193744687</v>
      </c>
      <c r="M78" s="95" t="n">
        <v>128.8522464603647</v>
      </c>
      <c r="N78" s="96" t="inlineStr">
        <is>
          <t>-</t>
        </is>
      </c>
      <c r="O78" s="97" t="n">
        <v>1.349368715898258</v>
      </c>
      <c r="P78" s="95" t="n">
        <v>249.812888859538</v>
      </c>
      <c r="Q78" s="583" t="inlineStr">
        <is>
          <t>-</t>
        </is>
      </c>
      <c r="R78" s="584" t="n">
        <v>1.349368715898258</v>
      </c>
      <c r="S78" s="585" t="n">
        <v>209.4535054718998</v>
      </c>
      <c r="T78" s="97" t="n">
        <v>1.349368715898258</v>
      </c>
      <c r="U78" s="97" t="n">
        <v>1.349368715898258</v>
      </c>
      <c r="V78" s="98" t="n">
        <v>194.6393515705163</v>
      </c>
      <c r="W78" s="99" t="n">
        <v>194.6393515705163</v>
      </c>
      <c r="X78" s="97">
        <f>IF($B78&gt;$Z$2,1.5,T78)</f>
        <v/>
      </c>
      <c r="Y78" s="97">
        <f>IF($B78&gt;$Z$2,1.5,U78)</f>
        <v/>
      </c>
      <c r="Z78" s="98">
        <f>Z77*(1+(X78/100))</f>
        <v/>
      </c>
      <c r="AA78" s="99">
        <f>AA77*(1+(Y78/100))</f>
        <v/>
      </c>
      <c r="AB78" s="705" t="n"/>
    </row>
    <row r="79">
      <c r="A79" s="285" t="n"/>
      <c r="B79" s="286" t="n">
        <v>2059</v>
      </c>
      <c r="C79" s="287" t="n"/>
      <c r="D79" s="100" t="n">
        <v>290.3139499820272</v>
      </c>
      <c r="E79" s="96" t="inlineStr">
        <is>
          <t>-</t>
        </is>
      </c>
      <c r="F79" s="97" t="n">
        <v>1.179484508706352</v>
      </c>
      <c r="G79" s="95" t="n">
        <v>301.8000516349979</v>
      </c>
      <c r="H79" s="96" t="inlineStr">
        <is>
          <t>-</t>
        </is>
      </c>
      <c r="I79" s="97" t="n">
        <v>-0.1770046707761708</v>
      </c>
      <c r="J79" s="95" t="n">
        <v>119.1907638532055</v>
      </c>
      <c r="K79" s="96" t="inlineStr">
        <is>
          <t>-</t>
        </is>
      </c>
      <c r="L79" s="97" t="n">
        <v>-0.1770046707761764</v>
      </c>
      <c r="M79" s="95" t="n">
        <v>128.6241719657299</v>
      </c>
      <c r="N79" s="96" t="inlineStr">
        <is>
          <t>-</t>
        </is>
      </c>
      <c r="O79" s="97" t="n">
        <v>1.358894486193996</v>
      </c>
      <c r="P79" s="95" t="n">
        <v>253.2075824320522</v>
      </c>
      <c r="Q79" s="583" t="inlineStr">
        <is>
          <t>-</t>
        </is>
      </c>
      <c r="R79" s="584" t="n">
        <v>1.358894486193996</v>
      </c>
      <c r="S79" s="585" t="n">
        <v>212.2997576088975</v>
      </c>
      <c r="T79" s="97" t="n">
        <v>1.358894486193996</v>
      </c>
      <c r="U79" s="97" t="n">
        <v>1.358894486193996</v>
      </c>
      <c r="V79" s="98" t="n">
        <v>197.2842949869718</v>
      </c>
      <c r="W79" s="99" t="n">
        <v>197.2842949869718</v>
      </c>
      <c r="X79" s="97">
        <f>IF($B79&gt;$Z$2,1.5,T79)</f>
        <v/>
      </c>
      <c r="Y79" s="97">
        <f>IF($B79&gt;$Z$2,1.5,U79)</f>
        <v/>
      </c>
      <c r="Z79" s="98">
        <f>Z78*(1+(X79/100))</f>
        <v/>
      </c>
      <c r="AA79" s="99">
        <f>AA78*(1+(Y79/100))</f>
        <v/>
      </c>
      <c r="AB79" s="705" t="n"/>
    </row>
    <row r="80">
      <c r="A80" s="285" t="n"/>
      <c r="B80" s="286" t="n">
        <v>2060</v>
      </c>
      <c r="C80" s="287" t="n"/>
      <c r="D80" s="100" t="n">
        <v>296.9911708316138</v>
      </c>
      <c r="E80" s="96" t="inlineStr">
        <is>
          <t>-</t>
        </is>
      </c>
      <c r="F80" s="97" t="n">
        <v>1.185304160490475</v>
      </c>
      <c r="G80" s="95" t="n">
        <v>305.37730020339</v>
      </c>
      <c r="H80" s="96" t="inlineStr">
        <is>
          <t>-</t>
        </is>
      </c>
      <c r="I80" s="97" t="n">
        <v>-0.1817547199407632</v>
      </c>
      <c r="J80" s="95" t="n">
        <v>118.9741290141689</v>
      </c>
      <c r="K80" s="96" t="inlineStr">
        <is>
          <t>-</t>
        </is>
      </c>
      <c r="L80" s="97" t="n">
        <v>-0.1817547199407643</v>
      </c>
      <c r="M80" s="95" t="n">
        <v>128.3903914621974</v>
      </c>
      <c r="N80" s="96" t="inlineStr">
        <is>
          <t>-</t>
        </is>
      </c>
      <c r="O80" s="97" t="n">
        <v>1.369548098742568</v>
      </c>
      <c r="P80" s="95" t="n">
        <v>256.6753820631224</v>
      </c>
      <c r="Q80" s="583" t="inlineStr">
        <is>
          <t>-</t>
        </is>
      </c>
      <c r="R80" s="584" t="n">
        <v>1.369548098742568</v>
      </c>
      <c r="S80" s="585" t="n">
        <v>215.2073049028652</v>
      </c>
      <c r="T80" s="97" t="n">
        <v>1.369548098742568</v>
      </c>
      <c r="U80" s="97" t="n">
        <v>1.369548098742568</v>
      </c>
      <c r="V80" s="98" t="n">
        <v>199.9861982980835</v>
      </c>
      <c r="W80" s="99" t="n">
        <v>199.9861982980835</v>
      </c>
      <c r="X80" s="97">
        <f>IF($B80&gt;$Z$2,1.5,T80)</f>
        <v/>
      </c>
      <c r="Y80" s="97">
        <f>IF($B80&gt;$Z$2,1.5,U80)</f>
        <v/>
      </c>
      <c r="Z80" s="98">
        <f>Z79*(1+(X80/100))</f>
        <v/>
      </c>
      <c r="AA80" s="99">
        <f>AA79*(1+(Y80/100))</f>
        <v/>
      </c>
      <c r="AB80" s="705" t="n"/>
    </row>
    <row r="81">
      <c r="A81" s="285" t="n"/>
      <c r="B81" s="286" t="n">
        <v>2061</v>
      </c>
      <c r="C81" s="287" t="n"/>
      <c r="D81" s="100" t="n">
        <v>303.821967760741</v>
      </c>
      <c r="E81" s="96" t="inlineStr">
        <is>
          <t>-</t>
        </is>
      </c>
      <c r="F81" s="97" t="n">
        <v>1.191802608101142</v>
      </c>
      <c r="G81" s="95" t="n">
        <v>309.0167948317628</v>
      </c>
      <c r="H81" s="96" t="inlineStr">
        <is>
          <t>-</t>
        </is>
      </c>
      <c r="I81" s="97" t="n">
        <v>-0.1847747983550474</v>
      </c>
      <c r="J81" s="95" t="n">
        <v>118.7542948071883</v>
      </c>
      <c r="K81" s="96" t="inlineStr">
        <is>
          <t>-</t>
        </is>
      </c>
      <c r="L81" s="97" t="n">
        <v>-0.1847747983550527</v>
      </c>
      <c r="M81" s="95" t="n">
        <v>128.1531583752659</v>
      </c>
      <c r="N81" s="96" t="inlineStr">
        <is>
          <t>-</t>
        </is>
      </c>
      <c r="O81" s="97" t="n">
        <v>1.379125683156301</v>
      </c>
      <c r="P81" s="95" t="n">
        <v>260.2152581794945</v>
      </c>
      <c r="Q81" s="583" t="inlineStr">
        <is>
          <t>-</t>
        </is>
      </c>
      <c r="R81" s="584" t="n">
        <v>1.379125683156301</v>
      </c>
      <c r="S81" s="585" t="n">
        <v>218.1752841168091</v>
      </c>
      <c r="T81" s="97" t="n">
        <v>1.379125683156301</v>
      </c>
      <c r="U81" s="97" t="n">
        <v>1.379125683156301</v>
      </c>
      <c r="V81" s="98" t="n">
        <v>202.7442593215803</v>
      </c>
      <c r="W81" s="99" t="n">
        <v>202.7442593215803</v>
      </c>
      <c r="X81" s="97">
        <f>IF($B81&gt;$Z$2,1.5,T81)</f>
        <v/>
      </c>
      <c r="Y81" s="97">
        <f>IF($B81&gt;$Z$2,1.5,U81)</f>
        <v/>
      </c>
      <c r="Z81" s="98">
        <f>Z80*(1+(X81/100))</f>
        <v/>
      </c>
      <c r="AA81" s="99">
        <f>AA80*(1+(Y81/100))</f>
        <v/>
      </c>
      <c r="AB81" s="705" t="n"/>
    </row>
    <row r="82">
      <c r="A82" s="285" t="n"/>
      <c r="B82" s="286" t="n">
        <v>2062</v>
      </c>
      <c r="C82" s="287" t="n"/>
      <c r="D82" s="100" t="n">
        <v>310.809873019238</v>
      </c>
      <c r="E82" s="96" t="inlineStr">
        <is>
          <t>-</t>
        </is>
      </c>
      <c r="F82" s="97" t="n">
        <v>1.198713390874843</v>
      </c>
      <c r="G82" s="95" t="n">
        <v>312.7210205314634</v>
      </c>
      <c r="H82" s="96" t="inlineStr">
        <is>
          <t>-</t>
        </is>
      </c>
      <c r="I82" s="97" t="n">
        <v>-0.1860540577433789</v>
      </c>
      <c r="J82" s="95" t="n">
        <v>118.5333476229549</v>
      </c>
      <c r="K82" s="96" t="inlineStr">
        <is>
          <t>-</t>
        </is>
      </c>
      <c r="L82" s="97" t="n">
        <v>-0.1860540577433721</v>
      </c>
      <c r="M82" s="95" t="n">
        <v>127.9147242239824</v>
      </c>
      <c r="N82" s="96" t="inlineStr">
        <is>
          <t>-</t>
        </is>
      </c>
      <c r="O82" s="97" t="n">
        <v>1.387348667108435</v>
      </c>
      <c r="P82" s="95" t="n">
        <v>263.8253510954605</v>
      </c>
      <c r="Q82" s="583" t="inlineStr">
        <is>
          <t>-</t>
        </is>
      </c>
      <c r="R82" s="584" t="n">
        <v>1.387348667108435</v>
      </c>
      <c r="S82" s="585" t="n">
        <v>221.2021360129637</v>
      </c>
      <c r="T82" s="97" t="n">
        <v>1.387348667108435</v>
      </c>
      <c r="U82" s="97" t="n">
        <v>1.387348667108435</v>
      </c>
      <c r="V82" s="98" t="n">
        <v>205.5570291009171</v>
      </c>
      <c r="W82" s="99" t="n">
        <v>205.5570291009171</v>
      </c>
      <c r="X82" s="97">
        <f>IF($B82&gt;$Z$2,1.5,T82)</f>
        <v/>
      </c>
      <c r="Y82" s="97">
        <f>IF($B82&gt;$Z$2,1.5,U82)</f>
        <v/>
      </c>
      <c r="Z82" s="98">
        <f>Z81*(1+(X82/100))</f>
        <v/>
      </c>
      <c r="AA82" s="99">
        <f>AA81*(1+(Y82/100))</f>
        <v/>
      </c>
      <c r="AB82" s="705" t="n"/>
    </row>
    <row r="83">
      <c r="A83" s="285" t="n"/>
      <c r="B83" s="286" t="n">
        <v>2063</v>
      </c>
      <c r="C83" s="287" t="n"/>
      <c r="D83" s="100" t="n">
        <v>317.9585000986804</v>
      </c>
      <c r="E83" s="96" t="inlineStr">
        <is>
          <t>-</t>
        </is>
      </c>
      <c r="F83" s="97" t="n">
        <v>1.210862286592445</v>
      </c>
      <c r="G83" s="95" t="n">
        <v>316.5076414313259</v>
      </c>
      <c r="H83" s="96" t="inlineStr">
        <is>
          <t>-</t>
        </is>
      </c>
      <c r="I83" s="97" t="n">
        <v>-0.1858002296689087</v>
      </c>
      <c r="J83" s="95" t="n">
        <v>118.3131123908372</v>
      </c>
      <c r="K83" s="96" t="inlineStr">
        <is>
          <t>-</t>
        </is>
      </c>
      <c r="L83" s="97" t="n">
        <v>-0.1858002296689104</v>
      </c>
      <c r="M83" s="95" t="n">
        <v>127.6770583725939</v>
      </c>
      <c r="N83" s="96" t="inlineStr">
        <is>
          <t>-</t>
        </is>
      </c>
      <c r="O83" s="97" t="n">
        <v>1.399262348919317</v>
      </c>
      <c r="P83" s="95" t="n">
        <v>267.5169599002435</v>
      </c>
      <c r="Q83" s="583" t="inlineStr">
        <is>
          <t>-</t>
        </is>
      </c>
      <c r="R83" s="584" t="n">
        <v>1.399262348919317</v>
      </c>
      <c r="S83" s="585" t="n">
        <v>224.2973342171985</v>
      </c>
      <c r="T83" s="97" t="n">
        <v>1.399262348919317</v>
      </c>
      <c r="U83" s="97" t="n">
        <v>1.399262348919317</v>
      </c>
      <c r="V83" s="98" t="n">
        <v>208.4333112146834</v>
      </c>
      <c r="W83" s="99" t="n">
        <v>208.4333112146834</v>
      </c>
      <c r="X83" s="97">
        <f>IF($B83&gt;$Z$2,1.5,T83)</f>
        <v/>
      </c>
      <c r="Y83" s="97">
        <f>IF($B83&gt;$Z$2,1.5,U83)</f>
        <v/>
      </c>
      <c r="Z83" s="98">
        <f>Z82*(1+(X83/100))</f>
        <v/>
      </c>
      <c r="AA83" s="99">
        <f>AA82*(1+(Y83/100))</f>
        <v/>
      </c>
      <c r="AB83" s="705" t="n"/>
    </row>
    <row r="84">
      <c r="A84" s="285" t="n"/>
      <c r="B84" s="286" t="n">
        <v>2064</v>
      </c>
      <c r="C84" s="287" t="n"/>
      <c r="D84" s="100" t="n">
        <v>325.27154560095</v>
      </c>
      <c r="E84" s="96" t="inlineStr">
        <is>
          <t>-</t>
        </is>
      </c>
      <c r="F84" s="97" t="n">
        <v>1.219851819683228</v>
      </c>
      <c r="G84" s="95" t="n">
        <v>320.3685656547624</v>
      </c>
      <c r="H84" s="96" t="inlineStr">
        <is>
          <t>-</t>
        </is>
      </c>
      <c r="I84" s="97" t="n">
        <v>-0.1842213774293944</v>
      </c>
      <c r="J84" s="95" t="n">
        <v>118.0951543455113</v>
      </c>
      <c r="K84" s="96" t="inlineStr">
        <is>
          <t>-</t>
        </is>
      </c>
      <c r="L84" s="97" t="n">
        <v>-0.1842213774293942</v>
      </c>
      <c r="M84" s="95" t="n">
        <v>127.4418499369986</v>
      </c>
      <c r="N84" s="96" t="inlineStr">
        <is>
          <t>-</t>
        </is>
      </c>
      <c r="O84" s="97" t="n">
        <v>1.406664573966587</v>
      </c>
      <c r="P84" s="95" t="n">
        <v>271.2800262045126</v>
      </c>
      <c r="Q84" s="583" t="inlineStr">
        <is>
          <t>-</t>
        </is>
      </c>
      <c r="R84" s="584" t="n">
        <v>1.406664573966587</v>
      </c>
      <c r="S84" s="585" t="n">
        <v>227.4524453579832</v>
      </c>
      <c r="T84" s="97" t="n">
        <v>1.406664573966587</v>
      </c>
      <c r="U84" s="97" t="n">
        <v>1.406664573966587</v>
      </c>
      <c r="V84" s="98" t="n">
        <v>211.3652687638858</v>
      </c>
      <c r="W84" s="99" t="n">
        <v>211.3652687638858</v>
      </c>
      <c r="X84" s="97">
        <f>IF($B84&gt;$Z$2,1.5,T84)</f>
        <v/>
      </c>
      <c r="Y84" s="97">
        <f>IF($B84&gt;$Z$2,1.5,U84)</f>
        <v/>
      </c>
      <c r="Z84" s="98">
        <f>Z83*(1+(X84/100))</f>
        <v/>
      </c>
      <c r="AA84" s="99">
        <f>AA83*(1+(Y84/100))</f>
        <v/>
      </c>
      <c r="AB84" s="705" t="n"/>
    </row>
    <row r="85">
      <c r="A85" s="285" t="n"/>
      <c r="B85" s="286" t="n">
        <v>2065</v>
      </c>
      <c r="C85" s="287" t="n"/>
      <c r="D85" s="100" t="n">
        <v>332.7527911497718</v>
      </c>
      <c r="E85" s="96" t="inlineStr">
        <is>
          <t>-</t>
        </is>
      </c>
      <c r="F85" s="97" t="n">
        <v>1.228546954695517</v>
      </c>
      <c r="G85" s="95" t="n">
        <v>324.3044439119157</v>
      </c>
      <c r="H85" s="96" t="inlineStr">
        <is>
          <t>-</t>
        </is>
      </c>
      <c r="I85" s="97" t="n">
        <v>-0.181660754718771</v>
      </c>
      <c r="J85" s="95" t="n">
        <v>117.8806217968409</v>
      </c>
      <c r="K85" s="96" t="inlineStr">
        <is>
          <t>-</t>
        </is>
      </c>
      <c r="L85" s="97" t="n">
        <v>-0.1816607547187598</v>
      </c>
      <c r="M85" s="95" t="n">
        <v>127.2103381105755</v>
      </c>
      <c r="N85" s="96" t="inlineStr">
        <is>
          <t>-</t>
        </is>
      </c>
      <c r="O85" s="97" t="n">
        <v>1.412774165626041</v>
      </c>
      <c r="P85" s="95" t="n">
        <v>275.1126003312336</v>
      </c>
      <c r="Q85" s="583" t="inlineStr">
        <is>
          <t>-</t>
        </is>
      </c>
      <c r="R85" s="584" t="n">
        <v>1.412774165626018</v>
      </c>
      <c r="S85" s="585" t="n">
        <v>230.6658347450854</v>
      </c>
      <c r="T85" s="97" t="n">
        <v>1.412774165626041</v>
      </c>
      <c r="U85" s="97" t="n">
        <v>1.412774165626041</v>
      </c>
      <c r="V85" s="98" t="n">
        <v>214.3513826760881</v>
      </c>
      <c r="W85" s="99" t="n">
        <v>214.3513826760881</v>
      </c>
      <c r="X85" s="97">
        <f>IF($B85&gt;$Z$2,1.5,T85)</f>
        <v/>
      </c>
      <c r="Y85" s="97">
        <f>IF($B85&gt;$Z$2,1.5,U85)</f>
        <v/>
      </c>
      <c r="Z85" s="98">
        <f>Z84*(1+(X85/100))</f>
        <v/>
      </c>
      <c r="AA85" s="99">
        <f>AA84*(1+(Y85/100))</f>
        <v/>
      </c>
      <c r="AB85" s="705" t="n"/>
    </row>
    <row r="86">
      <c r="A86" s="285" t="n"/>
      <c r="B86" s="286" t="n">
        <v>2066</v>
      </c>
      <c r="C86" s="287" t="n"/>
      <c r="D86" s="100" t="n">
        <v>340.4061053462165</v>
      </c>
      <c r="E86" s="96" t="inlineStr">
        <is>
          <t>-</t>
        </is>
      </c>
      <c r="F86" s="97" t="n">
        <v>1.237073551777627</v>
      </c>
      <c r="G86" s="95" t="n">
        <v>328.3163284147896</v>
      </c>
      <c r="H86" s="96" t="inlineStr">
        <is>
          <t>-</t>
        </is>
      </c>
      <c r="I86" s="97" t="n">
        <v>-0.1784650129565413</v>
      </c>
      <c r="J86" s="95" t="n">
        <v>117.6702461298779</v>
      </c>
      <c r="K86" s="96" t="inlineStr">
        <is>
          <t>-</t>
        </is>
      </c>
      <c r="L86" s="97" t="n">
        <v>-0.1784650129565414</v>
      </c>
      <c r="M86" s="95" t="n">
        <v>126.9833121641844</v>
      </c>
      <c r="N86" s="96" t="inlineStr">
        <is>
          <t>-</t>
        </is>
      </c>
      <c r="O86" s="97" t="n">
        <v>1.418069322333992</v>
      </c>
      <c r="P86" s="95" t="n">
        <v>279.0138877184061</v>
      </c>
      <c r="Q86" s="583" t="inlineStr">
        <is>
          <t>-</t>
        </is>
      </c>
      <c r="R86" s="584" t="n">
        <v>1.418069322333992</v>
      </c>
      <c r="S86" s="585" t="n">
        <v>233.9368361847111</v>
      </c>
      <c r="T86" s="97" t="n">
        <v>1.418069322333992</v>
      </c>
      <c r="U86" s="97" t="n">
        <v>1.418069322333992</v>
      </c>
      <c r="V86" s="98" t="n">
        <v>217.3910338758164</v>
      </c>
      <c r="W86" s="99" t="n">
        <v>217.3910338758164</v>
      </c>
      <c r="X86" s="97">
        <f>IF($B86&gt;$Z$2,1.5,T86)</f>
        <v/>
      </c>
      <c r="Y86" s="97">
        <f>IF($B86&gt;$Z$2,1.5,U86)</f>
        <v/>
      </c>
      <c r="Z86" s="98">
        <f>Z85*(1+(X86/100))</f>
        <v/>
      </c>
      <c r="AA86" s="99">
        <f>AA85*(1+(Y86/100))</f>
        <v/>
      </c>
      <c r="AB86" s="705" t="n"/>
    </row>
    <row r="87">
      <c r="A87" s="285" t="n"/>
      <c r="B87" s="286" t="n">
        <v>2067</v>
      </c>
      <c r="C87" s="287" t="n"/>
      <c r="D87" s="100" t="n">
        <v>348.2354457691795</v>
      </c>
      <c r="E87" s="96" t="inlineStr">
        <is>
          <t>-</t>
        </is>
      </c>
      <c r="F87" s="97" t="n">
        <v>1.242289973300956</v>
      </c>
      <c r="G87" s="95" t="n">
        <v>332.3949692433964</v>
      </c>
      <c r="H87" s="96" t="inlineStr">
        <is>
          <t>-</t>
        </is>
      </c>
      <c r="I87" s="97" t="n">
        <v>-0.1749736788811629</v>
      </c>
      <c r="J87" s="95" t="n">
        <v>117.464354171276</v>
      </c>
      <c r="K87" s="96" t="inlineStr">
        <is>
          <t>-</t>
        </is>
      </c>
      <c r="L87" s="97" t="n">
        <v>-0.1749736788811676</v>
      </c>
      <c r="M87" s="95" t="n">
        <v>126.7611247913255</v>
      </c>
      <c r="N87" s="96" t="inlineStr">
        <is>
          <t>-</t>
        </is>
      </c>
      <c r="O87" s="97" t="n">
        <v>1.419747837203711</v>
      </c>
      <c r="P87" s="95" t="n">
        <v>282.9751813547862</v>
      </c>
      <c r="Q87" s="583" t="inlineStr">
        <is>
          <t>-</t>
        </is>
      </c>
      <c r="R87" s="584" t="n">
        <v>1.419747837203711</v>
      </c>
      <c r="S87" s="585" t="n">
        <v>237.2581493568663</v>
      </c>
      <c r="T87" s="97" t="n">
        <v>1.419747837203711</v>
      </c>
      <c r="U87" s="97" t="n">
        <v>1.419747837203711</v>
      </c>
      <c r="V87" s="98" t="n">
        <v>220.4774383775431</v>
      </c>
      <c r="W87" s="99" t="n">
        <v>220.4774383775431</v>
      </c>
      <c r="X87" s="97">
        <f>IF($B87&gt;$Z$2,1.5,T87)</f>
        <v/>
      </c>
      <c r="Y87" s="97">
        <f>IF($B87&gt;$Z$2,1.5,U87)</f>
        <v/>
      </c>
      <c r="Z87" s="98">
        <f>Z86*(1+(X87/100))</f>
        <v/>
      </c>
      <c r="AA87" s="99">
        <f>AA86*(1+(Y87/100))</f>
        <v/>
      </c>
      <c r="AB87" s="705" t="n"/>
    </row>
    <row r="88">
      <c r="A88" s="285" t="n"/>
      <c r="B88" s="286" t="n">
        <v>2068</v>
      </c>
      <c r="C88" s="287" t="n"/>
      <c r="D88" s="100" t="n">
        <v>356.2448610218706</v>
      </c>
      <c r="E88" s="96" t="inlineStr">
        <is>
          <t>-</t>
        </is>
      </c>
      <c r="F88" s="97" t="n">
        <v>1.247055388444451</v>
      </c>
      <c r="G88" s="95" t="n">
        <v>336.5401186182644</v>
      </c>
      <c r="H88" s="96" t="inlineStr">
        <is>
          <t>-</t>
        </is>
      </c>
      <c r="I88" s="97" t="n">
        <v>-0.1713911027685255</v>
      </c>
      <c r="J88" s="95" t="n">
        <v>117.2630307193019</v>
      </c>
      <c r="K88" s="96" t="inlineStr">
        <is>
          <t>-</t>
        </is>
      </c>
      <c r="L88" s="97" t="n">
        <v>-0.1713911027685385</v>
      </c>
      <c r="M88" s="95" t="n">
        <v>126.5438675016639</v>
      </c>
      <c r="N88" s="96" t="inlineStr">
        <is>
          <t>-</t>
        </is>
      </c>
      <c r="O88" s="97" t="n">
        <v>1.420881756123826</v>
      </c>
      <c r="P88" s="95" t="n">
        <v>286.9959240810147</v>
      </c>
      <c r="Q88" s="583" t="inlineStr">
        <is>
          <t>-</t>
        </is>
      </c>
      <c r="R88" s="584" t="n">
        <v>1.420881756123848</v>
      </c>
      <c r="S88" s="585" t="n">
        <v>240.6293071159951</v>
      </c>
      <c r="T88" s="97" t="n">
        <v>1.420881756123826</v>
      </c>
      <c r="U88" s="97" t="n">
        <v>1.420881756123826</v>
      </c>
      <c r="V88" s="98" t="n">
        <v>223.6101620758188</v>
      </c>
      <c r="W88" s="99" t="n">
        <v>223.6101620758188</v>
      </c>
      <c r="X88" s="97">
        <f>IF($B88&gt;$Z$2,1.5,T88)</f>
        <v/>
      </c>
      <c r="Y88" s="97">
        <f>IF($B88&gt;$Z$2,1.5,U88)</f>
        <v/>
      </c>
      <c r="Z88" s="98">
        <f>Z87*(1+(X88/100))</f>
        <v/>
      </c>
      <c r="AA88" s="99">
        <f>AA87*(1+(Y88/100))</f>
        <v/>
      </c>
      <c r="AB88" s="705" t="n"/>
    </row>
    <row r="89">
      <c r="A89" s="285" t="n"/>
      <c r="B89" s="286" t="n">
        <v>2069</v>
      </c>
      <c r="C89" s="287" t="n"/>
      <c r="D89" s="100" t="n">
        <v>364.4384928253736</v>
      </c>
      <c r="E89" s="96" t="inlineStr">
        <is>
          <t>-</t>
        </is>
      </c>
      <c r="F89" s="97" t="n">
        <v>1.25724069460172</v>
      </c>
      <c r="G89" s="95" t="n">
        <v>340.7712379431941</v>
      </c>
      <c r="H89" s="96" t="inlineStr">
        <is>
          <t>-</t>
        </is>
      </c>
      <c r="I89" s="97" t="n">
        <v>-0.1680289502980048</v>
      </c>
      <c r="J89" s="95" t="n">
        <v>117.0659948796966</v>
      </c>
      <c r="K89" s="96" t="inlineStr">
        <is>
          <t>-</t>
        </is>
      </c>
      <c r="L89" s="97" t="n">
        <v>-0.1680289502979666</v>
      </c>
      <c r="M89" s="95" t="n">
        <v>126.3312371694344</v>
      </c>
      <c r="N89" s="96" t="inlineStr">
        <is>
          <t>-</t>
        </is>
      </c>
      <c r="O89" s="97" t="n">
        <v>1.427668541363514</v>
      </c>
      <c r="P89" s="95" t="n">
        <v>291.0932746041148</v>
      </c>
      <c r="Q89" s="583" t="inlineStr">
        <is>
          <t>-</t>
        </is>
      </c>
      <c r="R89" s="584" t="n">
        <v>1.427668541363469</v>
      </c>
      <c r="S89" s="585" t="n">
        <v>244.0646960349911</v>
      </c>
      <c r="T89" s="97" t="n">
        <v>1.427668541363514</v>
      </c>
      <c r="U89" s="97" t="n">
        <v>1.427668541363514</v>
      </c>
      <c r="V89" s="98" t="n">
        <v>226.8025740150672</v>
      </c>
      <c r="W89" s="99" t="n">
        <v>226.8025740150672</v>
      </c>
      <c r="X89" s="97">
        <f>IF($B89&gt;$Z$2,1.5,T89)</f>
        <v/>
      </c>
      <c r="Y89" s="97">
        <f>IF($B89&gt;$Z$2,1.5,U89)</f>
        <v/>
      </c>
      <c r="Z89" s="98">
        <f>Z88*(1+(X89/100))</f>
        <v/>
      </c>
      <c r="AA89" s="99">
        <f>AA88*(1+(Y89/100))</f>
        <v/>
      </c>
      <c r="AB89" s="705" t="n"/>
    </row>
    <row r="90">
      <c r="A90" s="285" t="n"/>
      <c r="B90" s="286" t="n">
        <v>2070</v>
      </c>
      <c r="C90" s="287" t="n"/>
      <c r="D90" s="100" t="n">
        <v>372.8205781603571</v>
      </c>
      <c r="E90" s="96" t="inlineStr">
        <is>
          <t>-</t>
        </is>
      </c>
      <c r="F90" s="97" t="n">
        <v>1.300760395590572</v>
      </c>
      <c r="G90" s="95" t="n">
        <v>345.2038552459229</v>
      </c>
      <c r="H90" s="96" t="inlineStr">
        <is>
          <t>-</t>
        </is>
      </c>
      <c r="I90" s="97" t="n">
        <v>-0.16503552962438</v>
      </c>
      <c r="J90" s="95" t="n">
        <v>116.8727943950368</v>
      </c>
      <c r="K90" s="96" t="inlineStr">
        <is>
          <t>-</t>
        </is>
      </c>
      <c r="L90" s="97" t="n">
        <v>-0.1650355296243853</v>
      </c>
      <c r="M90" s="95" t="n">
        <v>126.1227457430908</v>
      </c>
      <c r="N90" s="96" t="inlineStr">
        <is>
          <t>-</t>
        </is>
      </c>
      <c r="O90" s="97" t="n">
        <v>1.46821900823122</v>
      </c>
      <c r="P90" s="95" t="n">
        <v>295.3671613935351</v>
      </c>
      <c r="Q90" s="583" t="inlineStr">
        <is>
          <t>-</t>
        </is>
      </c>
      <c r="R90" s="584" t="n">
        <v>1.468219008231242</v>
      </c>
      <c r="S90" s="585" t="n">
        <v>247.6481002945586</v>
      </c>
      <c r="T90" s="97" t="n">
        <v>1.46821900823122</v>
      </c>
      <c r="U90" s="97" t="n">
        <v>1.46821900823122</v>
      </c>
      <c r="V90" s="98" t="n">
        <v>230.1325325179141</v>
      </c>
      <c r="W90" s="99" t="n">
        <v>230.1325325179141</v>
      </c>
      <c r="X90" s="97">
        <f>IF($B90&gt;$Z$2,1.5,T90)</f>
        <v/>
      </c>
      <c r="Y90" s="97">
        <f>IF($B90&gt;$Z$2,1.5,U90)</f>
        <v/>
      </c>
      <c r="Z90" s="98">
        <f>Z89*(1+(X90/100))</f>
        <v/>
      </c>
      <c r="AA90" s="99">
        <f>AA89*(1+(Y90/100))</f>
        <v/>
      </c>
      <c r="AB90" s="705" t="n"/>
    </row>
    <row r="91">
      <c r="A91" s="285" t="n"/>
      <c r="B91" s="286" t="n">
        <v>2071</v>
      </c>
      <c r="C91" s="287" t="n"/>
      <c r="D91" s="100" t="n">
        <v>381.3954514580453</v>
      </c>
      <c r="E91" s="96" t="inlineStr">
        <is>
          <t>-</t>
        </is>
      </c>
      <c r="F91" s="97" t="n">
        <v>1.3690876473256</v>
      </c>
      <c r="G91" s="95" t="n">
        <v>349.9299985861866</v>
      </c>
      <c r="H91" s="96" t="inlineStr">
        <is>
          <t>-</t>
        </is>
      </c>
      <c r="I91" s="97" t="n">
        <v>-0.1627840017084381</v>
      </c>
      <c r="J91" s="95" t="n">
        <v>116.6825441834121</v>
      </c>
      <c r="K91" s="96" t="inlineStr">
        <is>
          <t>-</t>
        </is>
      </c>
      <c r="L91" s="97" t="n">
        <v>-0.1627840017084174</v>
      </c>
      <c r="M91" s="95" t="n">
        <v>125.9174380905056</v>
      </c>
      <c r="N91" s="96" t="inlineStr">
        <is>
          <t>-</t>
        </is>
      </c>
      <c r="O91" s="97" t="n">
        <v>1.534369356874143</v>
      </c>
      <c r="P91" s="95" t="n">
        <v>299.8991846082264</v>
      </c>
      <c r="Q91" s="583" t="inlineStr">
        <is>
          <t>-</t>
        </is>
      </c>
      <c r="R91" s="584" t="n">
        <v>1.534369356874121</v>
      </c>
      <c r="S91" s="585" t="n">
        <v>251.4479368583592</v>
      </c>
      <c r="T91" s="97" t="n">
        <v>1.534369356874143</v>
      </c>
      <c r="U91" s="97" t="n">
        <v>1.534369356874143</v>
      </c>
      <c r="V91" s="98" t="n">
        <v>233.6636155770674</v>
      </c>
      <c r="W91" s="99" t="n">
        <v>233.6636155770674</v>
      </c>
      <c r="X91" s="97">
        <f>IF($B91&gt;$Z$2,1.5,T91)</f>
        <v/>
      </c>
      <c r="Y91" s="97">
        <f>IF($B91&gt;$Z$2,1.5,U91)</f>
        <v/>
      </c>
      <c r="Z91" s="98">
        <f>Z90*(1+(X91/100))</f>
        <v/>
      </c>
      <c r="AA91" s="99">
        <f>AA90*(1+(Y91/100))</f>
        <v/>
      </c>
      <c r="AB91" s="705" t="n"/>
    </row>
    <row r="92">
      <c r="A92" s="285" t="n"/>
      <c r="B92" s="286" t="n">
        <v>2072</v>
      </c>
      <c r="C92" s="287" t="n"/>
      <c r="D92" s="100" t="n">
        <v>390.1675468415802</v>
      </c>
      <c r="E92" s="96" t="inlineStr">
        <is>
          <t>-</t>
        </is>
      </c>
      <c r="F92" s="97" t="n">
        <v>1.420779638742808</v>
      </c>
      <c r="G92" s="95" t="n">
        <v>354.9017327559521</v>
      </c>
      <c r="H92" s="96" t="inlineStr">
        <is>
          <t>-</t>
        </is>
      </c>
      <c r="I92" s="97" t="n">
        <v>-0.168169457943021</v>
      </c>
      <c r="J92" s="95" t="n">
        <v>116.4863197813448</v>
      </c>
      <c r="K92" s="96" t="inlineStr">
        <is>
          <t>-</t>
        </is>
      </c>
      <c r="L92" s="97" t="n">
        <v>-0.1681694579430319</v>
      </c>
      <c r="M92" s="95" t="n">
        <v>125.7056834174131</v>
      </c>
      <c r="N92" s="96" t="inlineStr">
        <is>
          <t>-</t>
        </is>
      </c>
      <c r="O92" s="97" t="n">
        <v>1.591625725040124</v>
      </c>
      <c r="P92" s="95" t="n">
        <v>304.6724571796366</v>
      </c>
      <c r="Q92" s="583" t="inlineStr">
        <is>
          <t>-</t>
        </is>
      </c>
      <c r="R92" s="584" t="n">
        <v>1.591625725040124</v>
      </c>
      <c r="S92" s="585" t="n">
        <v>255.4500469064795</v>
      </c>
      <c r="T92" s="97" t="n">
        <v>1.591625725040124</v>
      </c>
      <c r="U92" s="97" t="n">
        <v>1.591625725040124</v>
      </c>
      <c r="V92" s="98" t="n">
        <v>237.3826657926509</v>
      </c>
      <c r="W92" s="99" t="n">
        <v>237.3826657926509</v>
      </c>
      <c r="X92" s="97">
        <f>IF($B92&gt;$Z$2,1.5,T92)</f>
        <v/>
      </c>
      <c r="Y92" s="97">
        <f>IF($B92&gt;$Z$2,1.5,U92)</f>
        <v/>
      </c>
      <c r="Z92" s="98">
        <f>Z91*(1+(X92/100))</f>
        <v/>
      </c>
      <c r="AA92" s="99">
        <f>AA91*(1+(Y92/100))</f>
        <v/>
      </c>
      <c r="AB92" s="705" t="n"/>
    </row>
    <row r="93">
      <c r="A93" s="285" t="n"/>
      <c r="B93" s="286" t="n">
        <v>2073</v>
      </c>
      <c r="C93" s="287" t="n"/>
      <c r="D93" s="100" t="n">
        <v>399.1414004189366</v>
      </c>
      <c r="E93" s="96" t="inlineStr">
        <is>
          <t>-</t>
        </is>
      </c>
      <c r="F93" s="97" t="n">
        <v>1.377354848994794</v>
      </c>
      <c r="G93" s="95" t="n">
        <v>359.7899889812327</v>
      </c>
      <c r="H93" s="96" t="inlineStr">
        <is>
          <t>-</t>
        </is>
      </c>
      <c r="I93" s="97" t="n">
        <v>-0.1679575620216922</v>
      </c>
      <c r="J93" s="95" t="n">
        <v>116.2906721985512</v>
      </c>
      <c r="K93" s="96" t="inlineStr">
        <is>
          <t>-</t>
        </is>
      </c>
      <c r="L93" s="97" t="n">
        <v>-0.1679575620216875</v>
      </c>
      <c r="M93" s="95" t="n">
        <v>125.4945512162225</v>
      </c>
      <c r="N93" s="96" t="inlineStr">
        <is>
          <t>-</t>
        </is>
      </c>
      <c r="O93" s="97" t="n">
        <v>1.547912246688266</v>
      </c>
      <c r="P93" s="95" t="n">
        <v>309.3885194566063</v>
      </c>
      <c r="Q93" s="583" t="inlineStr">
        <is>
          <t>-</t>
        </is>
      </c>
      <c r="R93" s="584" t="n">
        <v>1.547912246688266</v>
      </c>
      <c r="S93" s="585" t="n">
        <v>259.4041894667158</v>
      </c>
      <c r="T93" s="97" t="n">
        <v>1.547912246688266</v>
      </c>
      <c r="U93" s="97" t="n">
        <v>1.547912246688266</v>
      </c>
      <c r="V93" s="98" t="n">
        <v>241.0571411479704</v>
      </c>
      <c r="W93" s="99" t="n">
        <v>241.0571411479704</v>
      </c>
      <c r="X93" s="97">
        <f>IF($B93&gt;$Z$2,1.5,T93)</f>
        <v/>
      </c>
      <c r="Y93" s="97">
        <f>IF($B93&gt;$Z$2,1.5,U93)</f>
        <v/>
      </c>
      <c r="Z93" s="98">
        <f>Z92*(1+(X93/100))</f>
        <v/>
      </c>
      <c r="AA93" s="99">
        <f>AA92*(1+(Y93/100))</f>
        <v/>
      </c>
      <c r="AB93" s="705" t="n"/>
    </row>
    <row r="94">
      <c r="A94" s="285" t="n"/>
      <c r="B94" s="286" t="n">
        <v>2074</v>
      </c>
      <c r="C94" s="287" t="n"/>
      <c r="D94" s="100" t="n">
        <v>408.3216526285721</v>
      </c>
      <c r="E94" s="96" t="inlineStr">
        <is>
          <t>-</t>
        </is>
      </c>
      <c r="F94" s="97" t="n">
        <v>1.300293940389574</v>
      </c>
      <c r="G94" s="95" t="n">
        <v>364.4683164060841</v>
      </c>
      <c r="H94" s="96" t="inlineStr">
        <is>
          <t>-</t>
        </is>
      </c>
      <c r="I94" s="97" t="n">
        <v>-0.1687027345696265</v>
      </c>
      <c r="J94" s="95" t="n">
        <v>116.0944866545029</v>
      </c>
      <c r="K94" s="96" t="inlineStr">
        <is>
          <t>-</t>
        </is>
      </c>
      <c r="L94" s="97" t="n">
        <v>-0.1687027345695952</v>
      </c>
      <c r="M94" s="95" t="n">
        <v>125.2828384765849</v>
      </c>
      <c r="N94" s="96" t="inlineStr">
        <is>
          <t>-</t>
        </is>
      </c>
      <c r="O94" s="97" t="n">
        <v>1.471479100440254</v>
      </c>
      <c r="P94" s="95" t="n">
        <v>313.9411068595717</v>
      </c>
      <c r="Q94" s="583" t="inlineStr">
        <is>
          <t>-</t>
        </is>
      </c>
      <c r="R94" s="584" t="n">
        <v>1.471479100440232</v>
      </c>
      <c r="S94" s="585" t="n">
        <v>263.2212679003849</v>
      </c>
      <c r="T94" s="97" t="n">
        <v>1.471479100440254</v>
      </c>
      <c r="U94" s="97" t="n">
        <v>1.471479100440254</v>
      </c>
      <c r="V94" s="98" t="n">
        <v>244.6042466000816</v>
      </c>
      <c r="W94" s="99" t="n">
        <v>244.6042466000816</v>
      </c>
      <c r="X94" s="97">
        <f>IF($B94&gt;$Z$2,1.5,T94)</f>
        <v/>
      </c>
      <c r="Y94" s="97">
        <f>IF($B94&gt;$Z$2,1.5,U94)</f>
        <v/>
      </c>
      <c r="Z94" s="98">
        <f>Z93*(1+(X94/100))</f>
        <v/>
      </c>
      <c r="AA94" s="99">
        <f>AA93*(1+(Y94/100))</f>
        <v/>
      </c>
      <c r="AB94" s="705" t="n"/>
    </row>
    <row r="95">
      <c r="A95" s="285" t="n"/>
      <c r="B95" s="286" t="n">
        <v>2075</v>
      </c>
      <c r="C95" s="287" t="n"/>
      <c r="D95" s="100" t="n">
        <v>417.7130506390292</v>
      </c>
      <c r="E95" s="96" t="inlineStr">
        <is>
          <t>-</t>
        </is>
      </c>
      <c r="F95" s="97" t="n">
        <v>1.253423994616831</v>
      </c>
      <c r="G95" s="95" t="n">
        <v>369.036649736694</v>
      </c>
      <c r="H95" s="96" t="inlineStr">
        <is>
          <t>-</t>
        </is>
      </c>
      <c r="I95" s="97" t="n">
        <v>-0.1703657024281979</v>
      </c>
      <c r="J95" s="95" t="n">
        <v>115.8967014668335</v>
      </c>
      <c r="K95" s="96" t="inlineStr">
        <is>
          <t>-</t>
        </is>
      </c>
      <c r="L95" s="97" t="n">
        <v>-0.1703657024281886</v>
      </c>
      <c r="M95" s="95" t="n">
        <v>125.0693994887923</v>
      </c>
      <c r="N95" s="96" t="inlineStr">
        <is>
          <t>-</t>
        </is>
      </c>
      <c r="O95" s="97" t="n">
        <v>1.426219485890345</v>
      </c>
      <c r="P95" s="95" t="n">
        <v>318.4185960998228</v>
      </c>
      <c r="Q95" s="583" t="inlineStr">
        <is>
          <t>-</t>
        </is>
      </c>
      <c r="R95" s="584" t="n">
        <v>1.426219485890323</v>
      </c>
      <c r="S95" s="585" t="n">
        <v>266.9753809141878</v>
      </c>
      <c r="T95" s="97" t="n">
        <v>1.426219485890345</v>
      </c>
      <c r="U95" s="97" t="n">
        <v>1.426219485890345</v>
      </c>
      <c r="V95" s="98" t="n">
        <v>248.0928400284072</v>
      </c>
      <c r="W95" s="99" t="n">
        <v>248.0928400284072</v>
      </c>
      <c r="X95" s="97">
        <f>IF($B95&gt;$Z$2,1.5,T95)</f>
        <v/>
      </c>
      <c r="Y95" s="97">
        <f>IF($B95&gt;$Z$2,1.5,U95)</f>
        <v/>
      </c>
      <c r="Z95" s="98">
        <f>Z94*(1+(X95/100))</f>
        <v/>
      </c>
      <c r="AA95" s="99">
        <f>AA94*(1+(Y95/100))</f>
        <v/>
      </c>
      <c r="AB95" s="705" t="n"/>
    </row>
    <row r="96">
      <c r="A96" s="285" t="n"/>
      <c r="B96" s="286" t="n">
        <v>2076</v>
      </c>
      <c r="C96" s="287" t="n"/>
      <c r="D96" s="100" t="n">
        <v>427.3204508037269</v>
      </c>
      <c r="E96" s="96" t="inlineStr">
        <is>
          <t>-</t>
        </is>
      </c>
      <c r="F96" s="97" t="n">
        <v>1.182588438967791</v>
      </c>
      <c r="G96" s="95" t="n">
        <v>373.4008344920342</v>
      </c>
      <c r="H96" s="96" t="inlineStr">
        <is>
          <t>-</t>
        </is>
      </c>
      <c r="I96" s="97" t="n">
        <v>-0.1729300441124044</v>
      </c>
      <c r="J96" s="95" t="n">
        <v>115.6962812498621</v>
      </c>
      <c r="K96" s="96" t="inlineStr">
        <is>
          <t>-</t>
        </is>
      </c>
      <c r="L96" s="97" t="n">
        <v>-0.1729300441124202</v>
      </c>
      <c r="M96" s="95" t="n">
        <v>124.8531169210851</v>
      </c>
      <c r="N96" s="96" t="inlineStr">
        <is>
          <t>-</t>
        </is>
      </c>
      <c r="O96" s="97" t="n">
        <v>1.357866642464001</v>
      </c>
      <c r="P96" s="95" t="n">
        <v>322.7422959996645</v>
      </c>
      <c r="Q96" s="583" t="inlineStr">
        <is>
          <t>-</t>
        </is>
      </c>
      <c r="R96" s="584" t="n">
        <v>1.357866642464023</v>
      </c>
      <c r="S96" s="585" t="n">
        <v>270.6005505552128</v>
      </c>
      <c r="T96" s="97" t="n">
        <v>1.357866642464001</v>
      </c>
      <c r="U96" s="97" t="n">
        <v>1.357866642464001</v>
      </c>
      <c r="V96" s="98" t="n">
        <v>251.4616099454945</v>
      </c>
      <c r="W96" s="99" t="n">
        <v>251.4616099454945</v>
      </c>
      <c r="X96" s="97">
        <f>IF($B96&gt;$Z$2,1.5,T96)</f>
        <v/>
      </c>
      <c r="Y96" s="97">
        <f>IF($B96&gt;$Z$2,1.5,U96)</f>
        <v/>
      </c>
      <c r="Z96" s="98">
        <f>Z95*(1+(X96/100))</f>
        <v/>
      </c>
      <c r="AA96" s="99">
        <f>AA95*(1+(Y96/100))</f>
        <v/>
      </c>
      <c r="AB96" s="705" t="n"/>
    </row>
    <row r="97">
      <c r="A97" s="285" t="n"/>
      <c r="B97" s="286" t="n">
        <v>2077</v>
      </c>
      <c r="C97" s="287" t="n"/>
      <c r="D97" s="100" t="n">
        <v>437.1488211722125</v>
      </c>
      <c r="E97" s="96" t="inlineStr">
        <is>
          <t>-</t>
        </is>
      </c>
      <c r="F97" s="97" t="n">
        <v>1.184252423303223</v>
      </c>
      <c r="G97" s="95" t="n">
        <v>377.8228429231406</v>
      </c>
      <c r="H97" s="96" t="inlineStr">
        <is>
          <t>-</t>
        </is>
      </c>
      <c r="I97" s="97" t="n">
        <v>-0.1761931262358925</v>
      </c>
      <c r="J97" s="95" t="n">
        <v>115.4924323549893</v>
      </c>
      <c r="K97" s="96" t="inlineStr">
        <is>
          <t>-</t>
        </is>
      </c>
      <c r="L97" s="97" t="n">
        <v>-0.1761931262358692</v>
      </c>
      <c r="M97" s="95" t="n">
        <v>124.633134311179</v>
      </c>
      <c r="N97" s="96" t="inlineStr">
        <is>
          <t>-</t>
        </is>
      </c>
      <c r="O97" s="97" t="n">
        <v>1.362846791907568</v>
      </c>
      <c r="P97" s="95" t="n">
        <v>327.1407790268248</v>
      </c>
      <c r="Q97" s="583" t="inlineStr">
        <is>
          <t>-</t>
        </is>
      </c>
      <c r="R97" s="584" t="n">
        <v>1.362846791907568</v>
      </c>
      <c r="S97" s="585" t="n">
        <v>274.2884214773387</v>
      </c>
      <c r="T97" s="97" t="n">
        <v>1.362846791907568</v>
      </c>
      <c r="U97" s="97" t="n">
        <v>1.362846791907568</v>
      </c>
      <c r="V97" s="98" t="n">
        <v>254.8886464295158</v>
      </c>
      <c r="W97" s="99" t="n">
        <v>254.8886464295158</v>
      </c>
      <c r="X97" s="97">
        <f>IF($B97&gt;$Z$2,1.5,T97)</f>
        <v/>
      </c>
      <c r="Y97" s="97">
        <f>IF($B97&gt;$Z$2,1.5,U97)</f>
        <v/>
      </c>
      <c r="Z97" s="98">
        <f>Z96*(1+(X97/100))</f>
        <v/>
      </c>
      <c r="AA97" s="99">
        <f>AA96*(1+(Y97/100))</f>
        <v/>
      </c>
      <c r="AB97" s="705" t="n"/>
    </row>
    <row r="98">
      <c r="A98" s="285" t="n"/>
      <c r="B98" s="286" t="n">
        <v>2078</v>
      </c>
      <c r="C98" s="287" t="n"/>
      <c r="D98" s="100" t="n">
        <v>447.2032440591734</v>
      </c>
      <c r="E98" s="96" t="inlineStr">
        <is>
          <t>-</t>
        </is>
      </c>
      <c r="F98" s="97" t="n">
        <v>1.154850594186452</v>
      </c>
      <c r="G98" s="95" t="n">
        <v>382.1861322696106</v>
      </c>
      <c r="H98" s="96" t="inlineStr">
        <is>
          <t>-</t>
        </is>
      </c>
      <c r="I98" s="97" t="n">
        <v>-0.1800501732638884</v>
      </c>
      <c r="J98" s="95" t="n">
        <v>115.2844880304275</v>
      </c>
      <c r="K98" s="96" t="inlineStr">
        <is>
          <t>-</t>
        </is>
      </c>
      <c r="L98" s="97" t="n">
        <v>-0.1800501732639194</v>
      </c>
      <c r="M98" s="95" t="n">
        <v>124.4087321369074</v>
      </c>
      <c r="N98" s="96" t="inlineStr">
        <is>
          <t>-</t>
        </is>
      </c>
      <c r="O98" s="97" t="n">
        <v>1.337308593890718</v>
      </c>
      <c r="P98" s="95" t="n">
        <v>331.5156607788715</v>
      </c>
      <c r="Q98" s="583" t="inlineStr">
        <is>
          <t>-</t>
        </is>
      </c>
      <c r="R98" s="584" t="n">
        <v>1.337308593890763</v>
      </c>
      <c r="S98" s="585" t="n">
        <v>277.9565041098025</v>
      </c>
      <c r="T98" s="97" t="n">
        <v>1.337308593890718</v>
      </c>
      <c r="U98" s="97" t="n">
        <v>1.337308593890718</v>
      </c>
      <c r="V98" s="98" t="n">
        <v>258.2972942030694</v>
      </c>
      <c r="W98" s="99" t="n">
        <v>258.2972942030694</v>
      </c>
      <c r="X98" s="97">
        <f>IF($B98&gt;$Z$2,1.5,T98)</f>
        <v/>
      </c>
      <c r="Y98" s="97">
        <f>IF($B98&gt;$Z$2,1.5,U98)</f>
        <v/>
      </c>
      <c r="Z98" s="98">
        <f>Z97*(1+(X98/100))</f>
        <v/>
      </c>
      <c r="AA98" s="99">
        <f>AA97*(1+(Y98/100))</f>
        <v/>
      </c>
      <c r="AB98" s="705" t="n"/>
    </row>
    <row r="99">
      <c r="A99" s="285" t="n"/>
      <c r="B99" s="286" t="n">
        <v>2079</v>
      </c>
      <c r="C99" s="287" t="n"/>
      <c r="D99" s="100" t="n">
        <v>457.4889186725343</v>
      </c>
      <c r="E99" s="96" t="inlineStr">
        <is>
          <t>-</t>
        </is>
      </c>
      <c r="F99" s="97" t="n">
        <v>1.112524954365401</v>
      </c>
      <c r="G99" s="95" t="n">
        <v>386.438048363234</v>
      </c>
      <c r="H99" s="96" t="inlineStr">
        <is>
          <t>-</t>
        </is>
      </c>
      <c r="I99" s="97" t="n">
        <v>-0.1843450912958481</v>
      </c>
      <c r="J99" s="95" t="n">
        <v>115.0719667357178</v>
      </c>
      <c r="K99" s="96" t="inlineStr">
        <is>
          <t>-</t>
        </is>
      </c>
      <c r="L99" s="97" t="n">
        <v>-0.1843450912958151</v>
      </c>
      <c r="M99" s="95" t="n">
        <v>124.1793907460697</v>
      </c>
      <c r="N99" s="96" t="inlineStr">
        <is>
          <t>-</t>
        </is>
      </c>
      <c r="O99" s="97" t="n">
        <v>1.299265177238396</v>
      </c>
      <c r="P99" s="95" t="n">
        <v>335.8229283164632</v>
      </c>
      <c r="Q99" s="583" t="inlineStr">
        <is>
          <t>-</t>
        </is>
      </c>
      <c r="R99" s="584" t="n">
        <v>1.299265177238373</v>
      </c>
      <c r="S99" s="585" t="n">
        <v>281.5678961755703</v>
      </c>
      <c r="T99" s="97" t="n">
        <v>1.299265177238396</v>
      </c>
      <c r="U99" s="97" t="n">
        <v>1.299265177238396</v>
      </c>
      <c r="V99" s="98" t="n">
        <v>261.6532610003989</v>
      </c>
      <c r="W99" s="99" t="n">
        <v>261.6532610003989</v>
      </c>
      <c r="X99" s="97">
        <f>IF($B99&gt;$Z$2,1.5,T99)</f>
        <v/>
      </c>
      <c r="Y99" s="97">
        <f>IF($B99&gt;$Z$2,1.5,U99)</f>
        <v/>
      </c>
      <c r="Z99" s="98">
        <f>Z98*(1+(X99/100))</f>
        <v/>
      </c>
      <c r="AA99" s="99">
        <f>AA98*(1+(Y99/100))</f>
        <v/>
      </c>
      <c r="AB99" s="705" t="n"/>
    </row>
    <row r="100">
      <c r="A100" s="285" t="n"/>
      <c r="B100" s="286" t="n">
        <v>2080</v>
      </c>
      <c r="C100" s="287" t="n"/>
      <c r="D100" s="100" t="n">
        <v>468.0111638020026</v>
      </c>
      <c r="E100" s="96" t="inlineStr">
        <is>
          <t>-</t>
        </is>
      </c>
      <c r="F100" s="97" t="n">
        <v>1.077163143008142</v>
      </c>
      <c r="G100" s="95" t="n">
        <v>390.6006165907627</v>
      </c>
      <c r="H100" s="96" t="inlineStr">
        <is>
          <t>-</t>
        </is>
      </c>
      <c r="I100" s="97" t="n">
        <v>-0.188891329037683</v>
      </c>
      <c r="J100" s="95" t="n">
        <v>114.8546057684009</v>
      </c>
      <c r="K100" s="96" t="inlineStr">
        <is>
          <t>-</t>
        </is>
      </c>
      <c r="L100" s="97" t="n">
        <v>-0.1888913290377048</v>
      </c>
      <c r="M100" s="95" t="n">
        <v>123.9448266444985</v>
      </c>
      <c r="N100" s="96" t="inlineStr">
        <is>
          <t>-</t>
        </is>
      </c>
      <c r="O100" s="97" t="n">
        <v>1.268450464987314</v>
      </c>
      <c r="P100" s="95" t="n">
        <v>340.0826758122273</v>
      </c>
      <c r="Q100" s="583" t="inlineStr">
        <is>
          <t>-</t>
        </is>
      </c>
      <c r="R100" s="584" t="n">
        <v>1.268450464987336</v>
      </c>
      <c r="S100" s="585" t="n">
        <v>285.1394454638644</v>
      </c>
      <c r="T100" s="97" t="n">
        <v>1.268450464987314</v>
      </c>
      <c r="U100" s="97" t="n">
        <v>1.268450464987314</v>
      </c>
      <c r="V100" s="98" t="n">
        <v>264.972203006213</v>
      </c>
      <c r="W100" s="99" t="n">
        <v>264.972203006213</v>
      </c>
      <c r="X100" s="97">
        <f>IF($B100&gt;$Z$2,1.5,T100)</f>
        <v/>
      </c>
      <c r="Y100" s="97">
        <f>IF($B100&gt;$Z$2,1.5,U100)</f>
        <v/>
      </c>
      <c r="Z100" s="98">
        <f>Z99*(1+(X100/100))</f>
        <v/>
      </c>
      <c r="AA100" s="99">
        <f>AA99*(1+(Y100/100))</f>
        <v/>
      </c>
      <c r="AB100" s="705" t="n"/>
    </row>
    <row r="101">
      <c r="A101" s="285" t="n"/>
      <c r="B101" s="286" t="n">
        <v>2081</v>
      </c>
      <c r="C101" s="287" t="n"/>
      <c r="D101" s="100" t="n">
        <v>478.7754205694486</v>
      </c>
      <c r="E101" s="96" t="inlineStr">
        <is>
          <t>-</t>
        </is>
      </c>
      <c r="F101" s="97" t="n">
        <v>1.124439286714929</v>
      </c>
      <c r="G101" s="95" t="n">
        <v>394.99268337786</v>
      </c>
      <c r="H101" s="96" t="inlineStr">
        <is>
          <t>-</t>
        </is>
      </c>
      <c r="I101" s="97" t="n">
        <v>-0.1935470510898274</v>
      </c>
      <c r="J101" s="95" t="n">
        <v>114.6323080658953</v>
      </c>
      <c r="K101" s="96" t="inlineStr">
        <is>
          <t>-</t>
        </is>
      </c>
      <c r="L101" s="97" t="n">
        <v>-0.1935470510898133</v>
      </c>
      <c r="M101" s="95" t="n">
        <v>123.7049350875497</v>
      </c>
      <c r="N101" s="96" t="inlineStr">
        <is>
          <t>-</t>
        </is>
      </c>
      <c r="O101" s="97" t="n">
        <v>1.320542208307329</v>
      </c>
      <c r="P101" s="95" t="n">
        <v>344.5736110894688</v>
      </c>
      <c r="Q101" s="583" t="inlineStr">
        <is>
          <t>-</t>
        </is>
      </c>
      <c r="R101" s="584" t="n">
        <v>1.320542208307307</v>
      </c>
      <c r="S101" s="585" t="n">
        <v>288.9048321937481</v>
      </c>
      <c r="T101" s="97" t="n">
        <v>1.320542208307329</v>
      </c>
      <c r="U101" s="97" t="n">
        <v>1.320542208307329</v>
      </c>
      <c r="V101" s="98" t="n">
        <v>268.4712727871918</v>
      </c>
      <c r="W101" s="99" t="n">
        <v>268.4712727871918</v>
      </c>
      <c r="X101" s="97">
        <f>IF($B101&gt;$Z$2,1.5,T101)</f>
        <v/>
      </c>
      <c r="Y101" s="97">
        <f>IF($B101&gt;$Z$2,1.5,U101)</f>
        <v/>
      </c>
      <c r="Z101" s="98">
        <f>Z100*(1+(X101/100))</f>
        <v/>
      </c>
      <c r="AA101" s="99">
        <f>AA100*(1+(Y101/100))</f>
        <v/>
      </c>
      <c r="AB101" s="705" t="n"/>
    </row>
    <row r="102">
      <c r="A102" s="285" t="n"/>
      <c r="B102" s="286" t="n">
        <v>2082</v>
      </c>
      <c r="C102" s="287" t="n"/>
      <c r="D102" s="100" t="n">
        <v>489.7872552425459</v>
      </c>
      <c r="E102" s="96" t="inlineStr">
        <is>
          <t>-</t>
        </is>
      </c>
      <c r="F102" s="97" t="n">
        <v>1.158009030642537</v>
      </c>
      <c r="G102" s="95" t="n">
        <v>399.5667343217529</v>
      </c>
      <c r="H102" s="96" t="inlineStr">
        <is>
          <t>-</t>
        </is>
      </c>
      <c r="I102" s="97" t="n">
        <v>-0.19817509079752</v>
      </c>
      <c r="J102" s="95" t="n">
        <v>114.4051353853024</v>
      </c>
      <c r="K102" s="96" t="inlineStr">
        <is>
          <t>-</t>
        </is>
      </c>
      <c r="L102" s="97" t="n">
        <v>-0.1981750907975191</v>
      </c>
      <c r="M102" s="95" t="n">
        <v>123.459782720119</v>
      </c>
      <c r="N102" s="96" t="inlineStr">
        <is>
          <t>-</t>
        </is>
      </c>
      <c r="O102" s="97" t="n">
        <v>1.358877077321852</v>
      </c>
      <c r="P102" s="95" t="n">
        <v>349.2559429050637</v>
      </c>
      <c r="Q102" s="583" t="inlineStr">
        <is>
          <t>-</t>
        </is>
      </c>
      <c r="R102" s="584" t="n">
        <v>1.358877077321852</v>
      </c>
      <c r="S102" s="585" t="n">
        <v>292.830693733704</v>
      </c>
      <c r="T102" s="97" t="n">
        <v>1.358877077321852</v>
      </c>
      <c r="U102" s="97" t="n">
        <v>1.358877077321852</v>
      </c>
      <c r="V102" s="98" t="n">
        <v>272.1194673722911</v>
      </c>
      <c r="W102" s="99" t="n">
        <v>272.1194673722911</v>
      </c>
      <c r="X102" s="97">
        <f>IF($B102&gt;$Z$2,1.5,T102)</f>
        <v/>
      </c>
      <c r="Y102" s="97">
        <f>IF($B102&gt;$Z$2,1.5,U102)</f>
        <v/>
      </c>
      <c r="Z102" s="98">
        <f>Z101*(1+(X102/100))</f>
        <v/>
      </c>
      <c r="AA102" s="99">
        <f>AA101*(1+(Y102/100))</f>
        <v/>
      </c>
      <c r="AB102" s="705" t="n"/>
    </row>
    <row r="103">
      <c r="A103" s="285" t="n"/>
      <c r="B103" s="286" t="n">
        <v>2083</v>
      </c>
      <c r="C103" s="287" t="n"/>
      <c r="D103" s="100" t="n">
        <v>501.0523621131243</v>
      </c>
      <c r="E103" s="96" t="inlineStr">
        <is>
          <t>-</t>
        </is>
      </c>
      <c r="F103" s="97" t="n">
        <v>1.1667224721984</v>
      </c>
      <c r="G103" s="95" t="n">
        <v>404.2285692025141</v>
      </c>
      <c r="H103" s="96" t="inlineStr">
        <is>
          <t>-</t>
        </is>
      </c>
      <c r="I103" s="97" t="n">
        <v>-0.2026741165331394</v>
      </c>
      <c r="J103" s="95" t="n">
        <v>114.1732657878917</v>
      </c>
      <c r="K103" s="96" t="inlineStr">
        <is>
          <t>-</t>
        </is>
      </c>
      <c r="L103" s="97" t="n">
        <v>-0.2026741165331535</v>
      </c>
      <c r="M103" s="95" t="n">
        <v>123.2095616962172</v>
      </c>
      <c r="N103" s="96" t="inlineStr">
        <is>
          <t>-</t>
        </is>
      </c>
      <c r="O103" s="97" t="n">
        <v>1.372177637635885</v>
      </c>
      <c r="P103" s="95" t="n">
        <v>354.0483548517214</v>
      </c>
      <c r="Q103" s="583" t="inlineStr">
        <is>
          <t>-</t>
        </is>
      </c>
      <c r="R103" s="584" t="n">
        <v>1.372177637635907</v>
      </c>
      <c r="S103" s="585" t="n">
        <v>296.848851029252</v>
      </c>
      <c r="T103" s="97" t="n">
        <v>1.372177637635885</v>
      </c>
      <c r="U103" s="97" t="n">
        <v>1.372177637635885</v>
      </c>
      <c r="V103" s="98" t="n">
        <v>275.8534298512276</v>
      </c>
      <c r="W103" s="99" t="n">
        <v>275.8534298512276</v>
      </c>
      <c r="X103" s="97">
        <f>IF($B103&gt;$Z$2,1.5,T103)</f>
        <v/>
      </c>
      <c r="Y103" s="97">
        <f>IF($B103&gt;$Z$2,1.5,U103)</f>
        <v/>
      </c>
      <c r="Z103" s="98">
        <f>Z102*(1+(X103/100))</f>
        <v/>
      </c>
      <c r="AA103" s="99">
        <f>AA102*(1+(Y103/100))</f>
        <v/>
      </c>
      <c r="AB103" s="705" t="n"/>
    </row>
    <row r="104">
      <c r="A104" s="285" t="n"/>
      <c r="B104" s="286" t="n">
        <v>2084</v>
      </c>
      <c r="C104" s="287" t="n"/>
      <c r="D104" s="100" t="n">
        <v>512.5765664417262</v>
      </c>
      <c r="E104" s="96" t="inlineStr">
        <is>
          <t>-</t>
        </is>
      </c>
      <c r="F104" s="97" t="n">
        <v>1.159185390756967</v>
      </c>
      <c r="G104" s="95" t="n">
        <v>408.9143277219755</v>
      </c>
      <c r="H104" s="96" t="inlineStr">
        <is>
          <t>-</t>
        </is>
      </c>
      <c r="I104" s="97" t="n">
        <v>-0.2068672785414584</v>
      </c>
      <c r="J104" s="95" t="n">
        <v>113.9370786601344</v>
      </c>
      <c r="K104" s="96" t="inlineStr">
        <is>
          <t>-</t>
        </is>
      </c>
      <c r="L104" s="97" t="n">
        <v>-0.2068672785414553</v>
      </c>
      <c r="M104" s="95" t="n">
        <v>122.9546814290334</v>
      </c>
      <c r="N104" s="96" t="inlineStr">
        <is>
          <t>-</t>
        </is>
      </c>
      <c r="O104" s="97" t="n">
        <v>1.368884443292639</v>
      </c>
      <c r="P104" s="95" t="n">
        <v>358.8948677030201</v>
      </c>
      <c r="Q104" s="583" t="inlineStr">
        <is>
          <t>-</t>
        </is>
      </c>
      <c r="R104" s="584" t="n">
        <v>1.368884443292639</v>
      </c>
      <c r="S104" s="585" t="n">
        <v>300.9123687710843</v>
      </c>
      <c r="T104" s="97" t="n">
        <v>1.368884443292639</v>
      </c>
      <c r="U104" s="97" t="n">
        <v>1.368884443292639</v>
      </c>
      <c r="V104" s="98" t="n">
        <v>279.6295445387502</v>
      </c>
      <c r="W104" s="99" t="n">
        <v>279.6295445387502</v>
      </c>
      <c r="X104" s="97">
        <f>IF($B104&gt;$Z$2,1.5,T104)</f>
        <v/>
      </c>
      <c r="Y104" s="97">
        <f>IF($B104&gt;$Z$2,1.5,U104)</f>
        <v/>
      </c>
      <c r="Z104" s="98">
        <f>Z103*(1+(X104/100))</f>
        <v/>
      </c>
      <c r="AA104" s="99">
        <f>AA103*(1+(Y104/100))</f>
        <v/>
      </c>
      <c r="AB104" s="705" t="n"/>
    </row>
    <row r="105">
      <c r="A105" s="285" t="n"/>
      <c r="B105" s="286" t="n">
        <v>2085</v>
      </c>
      <c r="C105" s="287" t="n"/>
      <c r="D105" s="100" t="n">
        <v>524.3658274698859</v>
      </c>
      <c r="E105" s="96" t="inlineStr">
        <is>
          <t>-</t>
        </is>
      </c>
      <c r="F105" s="97" t="n">
        <v>1.205986980894913</v>
      </c>
      <c r="G105" s="95" t="n">
        <v>413.8457812773165</v>
      </c>
      <c r="H105" s="96" t="inlineStr">
        <is>
          <t>-</t>
        </is>
      </c>
      <c r="I105" s="97" t="n">
        <v>-0.2107016476082642</v>
      </c>
      <c r="J105" s="95" t="n">
        <v>113.6970113581608</v>
      </c>
      <c r="K105" s="96" t="inlineStr">
        <is>
          <t>-</t>
        </is>
      </c>
      <c r="L105" s="97" t="n">
        <v>-0.2107016476082765</v>
      </c>
      <c r="M105" s="95" t="n">
        <v>122.6956138894509</v>
      </c>
      <c r="N105" s="96" t="inlineStr">
        <is>
          <t>-</t>
        </is>
      </c>
      <c r="O105" s="97" t="n">
        <v>1.419679917480066</v>
      </c>
      <c r="P105" s="95" t="n">
        <v>363.9900260646666</v>
      </c>
      <c r="Q105" s="583" t="inlineStr">
        <is>
          <t>-</t>
        </is>
      </c>
      <c r="R105" s="584" t="n">
        <v>1.419679917480088</v>
      </c>
      <c r="S105" s="585" t="n">
        <v>305.1843612397411</v>
      </c>
      <c r="T105" s="97" t="n">
        <v>1.419679917480066</v>
      </c>
      <c r="U105" s="97" t="n">
        <v>1.419679917480066</v>
      </c>
      <c r="V105" s="98" t="n">
        <v>283.5993890259078</v>
      </c>
      <c r="W105" s="99" t="n">
        <v>283.5993890259078</v>
      </c>
      <c r="X105" s="97">
        <f>IF($B105&gt;$Z$2,1.5,T105)</f>
        <v/>
      </c>
      <c r="Y105" s="97">
        <f>IF($B105&gt;$Z$2,1.5,U105)</f>
        <v/>
      </c>
      <c r="Z105" s="98">
        <f>Z104*(1+(X105/100))</f>
        <v/>
      </c>
      <c r="AA105" s="99">
        <f>AA104*(1+(Y105/100))</f>
        <v/>
      </c>
      <c r="AB105" s="705" t="n"/>
    </row>
    <row r="106">
      <c r="A106" s="285" t="n"/>
      <c r="B106" s="286" t="n">
        <v>2086</v>
      </c>
      <c r="C106" s="287" t="n"/>
      <c r="D106" s="100" t="n">
        <v>536.4262415016932</v>
      </c>
      <c r="E106" s="96" t="inlineStr">
        <is>
          <t>-</t>
        </is>
      </c>
      <c r="F106" s="97" t="n">
        <v>1.251479592768368</v>
      </c>
      <c r="G106" s="95" t="n">
        <v>419.024976775535</v>
      </c>
      <c r="H106" s="96" t="inlineStr">
        <is>
          <t>-</t>
        </is>
      </c>
      <c r="I106" s="97" t="n">
        <v>-0.2141048847728432</v>
      </c>
      <c r="J106" s="95" t="n">
        <v>113.4535805030022</v>
      </c>
      <c r="K106" s="96" t="inlineStr">
        <is>
          <t>-</t>
        </is>
      </c>
      <c r="L106" s="97" t="n">
        <v>-0.2141048847728507</v>
      </c>
      <c r="M106" s="95" t="n">
        <v>122.4329165867116</v>
      </c>
      <c r="N106" s="96" t="inlineStr">
        <is>
          <t>-</t>
        </is>
      </c>
      <c r="O106" s="97" t="n">
        <v>1.468729098284705</v>
      </c>
      <c r="P106" s="95" t="n">
        <v>369.3360534923324</v>
      </c>
      <c r="Q106" s="583" t="inlineStr">
        <is>
          <t>-</t>
        </is>
      </c>
      <c r="R106" s="584" t="n">
        <v>1.468729098284727</v>
      </c>
      <c r="S106" s="585" t="n">
        <v>309.6666927566835</v>
      </c>
      <c r="T106" s="97" t="n">
        <v>1.468729098284705</v>
      </c>
      <c r="U106" s="97" t="n">
        <v>1.468729098284705</v>
      </c>
      <c r="V106" s="98" t="n">
        <v>287.764695775089</v>
      </c>
      <c r="W106" s="99" t="n">
        <v>287.764695775089</v>
      </c>
      <c r="X106" s="97">
        <f>IF($B106&gt;$Z$2,1.5,T106)</f>
        <v/>
      </c>
      <c r="Y106" s="97">
        <f>IF($B106&gt;$Z$2,1.5,U106)</f>
        <v/>
      </c>
      <c r="Z106" s="98">
        <f>Z105*(1+(X106/100))</f>
        <v/>
      </c>
      <c r="AA106" s="99">
        <f>AA105*(1+(Y106/100))</f>
        <v/>
      </c>
      <c r="AB106" s="705" t="n"/>
    </row>
    <row r="107">
      <c r="A107" s="285" t="n"/>
      <c r="B107" s="286" t="n">
        <v>2087</v>
      </c>
      <c r="C107" s="287" t="n"/>
      <c r="D107" s="100" t="n">
        <v>548.764045056232</v>
      </c>
      <c r="E107" s="96" t="inlineStr">
        <is>
          <t>-</t>
        </is>
      </c>
      <c r="F107" s="97" t="n">
        <v>1.307611656786967</v>
      </c>
      <c r="G107" s="95" t="n">
        <v>424.5041962167007</v>
      </c>
      <c r="H107" s="96" t="inlineStr">
        <is>
          <t>-</t>
        </is>
      </c>
      <c r="I107" s="97" t="n">
        <v>-0.2169660189869996</v>
      </c>
      <c r="J107" s="95" t="n">
        <v>113.2074247859866</v>
      </c>
      <c r="K107" s="96" t="inlineStr">
        <is>
          <t>-</t>
        </is>
      </c>
      <c r="L107" s="97" t="n">
        <v>-0.2169660189869901</v>
      </c>
      <c r="M107" s="95" t="n">
        <v>122.1672787616637</v>
      </c>
      <c r="N107" s="96" t="inlineStr">
        <is>
          <t>-</t>
        </is>
      </c>
      <c r="O107" s="97" t="n">
        <v>1.527892683704191</v>
      </c>
      <c r="P107" s="95" t="n">
        <v>374.9791120319236</v>
      </c>
      <c r="Q107" s="583" t="inlineStr">
        <is>
          <t>-</t>
        </is>
      </c>
      <c r="R107" s="584" t="n">
        <v>1.527892683704191</v>
      </c>
      <c r="S107" s="585" t="n">
        <v>314.3980674991816</v>
      </c>
      <c r="T107" s="97" t="n">
        <v>1.527892683704191</v>
      </c>
      <c r="U107" s="97" t="n">
        <v>1.527892683704191</v>
      </c>
      <c r="V107" s="98" t="n">
        <v>292.1614315081202</v>
      </c>
      <c r="W107" s="99" t="n">
        <v>292.1614315081202</v>
      </c>
      <c r="X107" s="97">
        <f>IF($B107&gt;$Z$2,1.5,T107)</f>
        <v/>
      </c>
      <c r="Y107" s="97">
        <f>IF($B107&gt;$Z$2,1.5,U107)</f>
        <v/>
      </c>
      <c r="Z107" s="98">
        <f>Z106*(1+(X107/100))</f>
        <v/>
      </c>
      <c r="AA107" s="99">
        <f>AA106*(1+(Y107/100))</f>
        <v/>
      </c>
      <c r="AB107" s="705" t="n"/>
    </row>
    <row r="108">
      <c r="A108" s="285" t="n"/>
      <c r="B108" s="286" t="n">
        <v>2088</v>
      </c>
      <c r="C108" s="287" t="n"/>
      <c r="D108" s="100" t="n">
        <v>561.3856180925254</v>
      </c>
      <c r="E108" s="96" t="inlineStr">
        <is>
          <t>-</t>
        </is>
      </c>
      <c r="F108" s="97" t="n">
        <v>1.366122393452129</v>
      </c>
      <c r="G108" s="95" t="n">
        <v>430.303443102361</v>
      </c>
      <c r="H108" s="96" t="inlineStr">
        <is>
          <t>-</t>
        </is>
      </c>
      <c r="I108" s="97" t="n">
        <v>-0.2193664422045531</v>
      </c>
      <c r="J108" s="95" t="n">
        <v>112.9590856859222</v>
      </c>
      <c r="K108" s="96" t="inlineStr">
        <is>
          <t>-</t>
        </is>
      </c>
      <c r="L108" s="97" t="n">
        <v>-0.2193664422045556</v>
      </c>
      <c r="M108" s="95" t="n">
        <v>121.8992847487061</v>
      </c>
      <c r="N108" s="96" t="inlineStr">
        <is>
          <t>-</t>
        </is>
      </c>
      <c r="O108" s="97" t="n">
        <v>1.58897451251232</v>
      </c>
      <c r="P108" s="95" t="n">
        <v>380.9374345493559</v>
      </c>
      <c r="Q108" s="583" t="inlineStr">
        <is>
          <t>-</t>
        </is>
      </c>
      <c r="R108" s="584" t="n">
        <v>1.58897451251232</v>
      </c>
      <c r="S108" s="585" t="n">
        <v>319.3937726595749</v>
      </c>
      <c r="T108" s="97" t="n">
        <v>1.58897451251232</v>
      </c>
      <c r="U108" s="97" t="n">
        <v>1.58897451251232</v>
      </c>
      <c r="V108" s="98" t="n">
        <v>296.8038021901754</v>
      </c>
      <c r="W108" s="99" t="n">
        <v>296.8038021901754</v>
      </c>
      <c r="X108" s="97">
        <f>IF($B108&gt;$Z$2,1.5,T108)</f>
        <v/>
      </c>
      <c r="Y108" s="97">
        <f>IF($B108&gt;$Z$2,1.5,U108)</f>
        <v/>
      </c>
      <c r="Z108" s="98">
        <f>Z107*(1+(X108/100))</f>
        <v/>
      </c>
      <c r="AA108" s="99">
        <f>AA107*(1+(Y108/100))</f>
        <v/>
      </c>
      <c r="AB108" s="705" t="n"/>
    </row>
    <row r="109">
      <c r="A109" s="285" t="n"/>
      <c r="B109" s="286" t="n">
        <v>2089</v>
      </c>
      <c r="C109" s="287" t="n"/>
      <c r="D109" s="100" t="n">
        <v>574.2974873086534</v>
      </c>
      <c r="E109" s="96" t="inlineStr">
        <is>
          <t>-</t>
        </is>
      </c>
      <c r="F109" s="97" t="n">
        <v>1.440713651692649</v>
      </c>
      <c r="G109" s="95" t="n">
        <v>436.5028835508403</v>
      </c>
      <c r="H109" s="96" t="inlineStr">
        <is>
          <t>-</t>
        </is>
      </c>
      <c r="I109" s="97" t="n">
        <v>-0.2211758682381911</v>
      </c>
      <c r="J109" s="95" t="n">
        <v>112.7092474474024</v>
      </c>
      <c r="K109" s="96" t="inlineStr">
        <is>
          <t>-</t>
        </is>
      </c>
      <c r="L109" s="97" t="n">
        <v>-0.2211758682381824</v>
      </c>
      <c r="M109" s="95" t="n">
        <v>121.629672947287</v>
      </c>
      <c r="N109" s="96" t="inlineStr">
        <is>
          <t>-</t>
        </is>
      </c>
      <c r="O109" s="97" t="n">
        <v>1.665573366284856</v>
      </c>
      <c r="P109" s="95" t="n">
        <v>387.2822270014188</v>
      </c>
      <c r="Q109" s="583" t="inlineStr">
        <is>
          <t>-</t>
        </is>
      </c>
      <c r="R109" s="584" t="n">
        <v>1.665573366284856</v>
      </c>
      <c r="S109" s="585" t="n">
        <v>324.7135102705652</v>
      </c>
      <c r="T109" s="97" t="n">
        <v>1.665573366284856</v>
      </c>
      <c r="U109" s="97" t="n">
        <v>1.665573366284856</v>
      </c>
      <c r="V109" s="98" t="n">
        <v>301.7472872695757</v>
      </c>
      <c r="W109" s="99" t="n">
        <v>301.7472872695757</v>
      </c>
      <c r="X109" s="97">
        <f>IF($B109&gt;$Z$2,1.5,T109)</f>
        <v/>
      </c>
      <c r="Y109" s="97">
        <f>IF($B109&gt;$Z$2,1.5,U109)</f>
        <v/>
      </c>
      <c r="Z109" s="98">
        <f>Z108*(1+(X109/100))</f>
        <v/>
      </c>
      <c r="AA109" s="99">
        <f>AA108*(1+(Y109/100))</f>
        <v/>
      </c>
      <c r="AB109" s="705" t="n"/>
    </row>
    <row r="110">
      <c r="A110" s="285" t="n"/>
      <c r="B110" s="286" t="n">
        <v>2090</v>
      </c>
      <c r="C110" s="287" t="n"/>
      <c r="D110" s="100" t="n">
        <v>587.5063295167524</v>
      </c>
      <c r="E110" s="96" t="inlineStr">
        <is>
          <t>-</t>
        </is>
      </c>
      <c r="F110" s="97" t="n">
        <v>1.4634598389484</v>
      </c>
      <c r="G110" s="95" t="n">
        <v>442.8909279474585</v>
      </c>
      <c r="H110" s="96" t="inlineStr">
        <is>
          <t>-</t>
        </is>
      </c>
      <c r="I110" s="97" t="n">
        <v>-0.2225016845516076</v>
      </c>
      <c r="J110" s="95" t="n">
        <v>112.4584674731865</v>
      </c>
      <c r="K110" s="96" t="inlineStr">
        <is>
          <t>-</t>
        </is>
      </c>
      <c r="L110" s="97" t="n">
        <v>-0.2225016845516052</v>
      </c>
      <c r="M110" s="95" t="n">
        <v>121.3590448760647</v>
      </c>
      <c r="N110" s="96" t="inlineStr">
        <is>
          <t>-</t>
        </is>
      </c>
      <c r="O110" s="97" t="n">
        <v>1.689721181593273</v>
      </c>
      <c r="P110" s="95" t="n">
        <v>393.8262168236079</v>
      </c>
      <c r="Q110" s="583" t="inlineStr">
        <is>
          <t>-</t>
        </is>
      </c>
      <c r="R110" s="584" t="n">
        <v>1.689721181593273</v>
      </c>
      <c r="S110" s="585" t="n">
        <v>330.200263233102</v>
      </c>
      <c r="T110" s="97" t="n">
        <v>1.689721181593273</v>
      </c>
      <c r="U110" s="97" t="n">
        <v>1.689721181593273</v>
      </c>
      <c r="V110" s="98" t="n">
        <v>306.8459750974529</v>
      </c>
      <c r="W110" s="99" t="n">
        <v>306.8459750974529</v>
      </c>
      <c r="X110" s="97">
        <f>IF($B110&gt;$Z$2,1.5,T110)</f>
        <v/>
      </c>
      <c r="Y110" s="97">
        <f>IF($B110&gt;$Z$2,1.5,U110)</f>
        <v/>
      </c>
      <c r="Z110" s="98">
        <f>Z109*(1+(X110/100))</f>
        <v/>
      </c>
      <c r="AA110" s="99">
        <f>AA109*(1+(Y110/100))</f>
        <v/>
      </c>
      <c r="AB110" s="705" t="n"/>
    </row>
    <row r="111">
      <c r="A111" s="285" t="n"/>
      <c r="B111" s="286" t="n">
        <v>2091</v>
      </c>
      <c r="C111" s="287" t="n"/>
      <c r="D111" s="100" t="n">
        <v>601.0189750956376</v>
      </c>
      <c r="E111" s="96" t="inlineStr">
        <is>
          <t>-</t>
        </is>
      </c>
      <c r="F111" s="97" t="n">
        <v>1.476370429547025</v>
      </c>
      <c r="G111" s="95" t="n">
        <v>449.4296386428211</v>
      </c>
      <c r="H111" s="96" t="inlineStr">
        <is>
          <t>-</t>
        </is>
      </c>
      <c r="I111" s="97" t="n">
        <v>-0.2233083975205669</v>
      </c>
      <c r="J111" s="95" t="n">
        <v>112.207338271596</v>
      </c>
      <c r="K111" s="96" t="inlineStr">
        <is>
          <t>-</t>
        </is>
      </c>
      <c r="L111" s="97" t="n">
        <v>-0.223308397520575</v>
      </c>
      <c r="M111" s="95" t="n">
        <v>121.0880399377057</v>
      </c>
      <c r="N111" s="96" t="inlineStr">
        <is>
          <t>-</t>
        </is>
      </c>
      <c r="O111" s="97" t="n">
        <v>1.703482847315962</v>
      </c>
      <c r="P111" s="95" t="n">
        <v>400.5349788754315</v>
      </c>
      <c r="Q111" s="583" t="inlineStr">
        <is>
          <t>-</t>
        </is>
      </c>
      <c r="R111" s="584" t="n">
        <v>1.703482847315962</v>
      </c>
      <c r="S111" s="585" t="n">
        <v>335.8251680790701</v>
      </c>
      <c r="T111" s="97" t="n">
        <v>1.703482847315962</v>
      </c>
      <c r="U111" s="97" t="n">
        <v>1.703482847315962</v>
      </c>
      <c r="V111" s="98" t="n">
        <v>312.0730436509174</v>
      </c>
      <c r="W111" s="99" t="n">
        <v>312.0730436509174</v>
      </c>
      <c r="X111" s="97">
        <f>IF($B111&gt;$Z$2,1.5,T111)</f>
        <v/>
      </c>
      <c r="Y111" s="97">
        <f>IF($B111&gt;$Z$2,1.5,U111)</f>
        <v/>
      </c>
      <c r="Z111" s="98">
        <f>Z110*(1+(X111/100))</f>
        <v/>
      </c>
      <c r="AA111" s="99">
        <f>AA110*(1+(Y111/100))</f>
        <v/>
      </c>
      <c r="AB111" s="705" t="n"/>
    </row>
    <row r="112">
      <c r="A112" s="285" t="n"/>
      <c r="B112" s="286" t="n">
        <v>2092</v>
      </c>
      <c r="C112" s="287" t="n"/>
      <c r="D112" s="100" t="n">
        <v>614.8424115228373</v>
      </c>
      <c r="E112" s="96" t="inlineStr">
        <is>
          <t>-</t>
        </is>
      </c>
      <c r="F112" s="97" t="n">
        <v>1.471692341118969</v>
      </c>
      <c r="G112" s="95" t="n">
        <v>456.0438602134462</v>
      </c>
      <c r="H112" s="96" t="inlineStr">
        <is>
          <t>-</t>
        </is>
      </c>
      <c r="I112" s="97" t="n">
        <v>-0.2236429668478784</v>
      </c>
      <c r="J112" s="95" t="n">
        <v>111.9563944512643</v>
      </c>
      <c r="K112" s="96" t="inlineStr">
        <is>
          <t>-</t>
        </is>
      </c>
      <c r="L112" s="97" t="n">
        <v>-0.2236429668478773</v>
      </c>
      <c r="M112" s="95" t="n">
        <v>120.8172350526911</v>
      </c>
      <c r="N112" s="96" t="inlineStr">
        <is>
          <t>-</t>
        </is>
      </c>
      <c r="O112" s="97" t="n">
        <v>1.699135304572752</v>
      </c>
      <c r="P112" s="95" t="n">
        <v>407.340610108667</v>
      </c>
      <c r="Q112" s="583" t="inlineStr">
        <is>
          <t>-</t>
        </is>
      </c>
      <c r="R112" s="584" t="n">
        <v>1.699135304572752</v>
      </c>
      <c r="S112" s="585" t="n">
        <v>341.5312920715423</v>
      </c>
      <c r="T112" s="97" t="n">
        <v>1.699135304572752</v>
      </c>
      <c r="U112" s="97" t="n">
        <v>1.699135304572752</v>
      </c>
      <c r="V112" s="98" t="n">
        <v>317.3755869116449</v>
      </c>
      <c r="W112" s="99" t="n">
        <v>317.3755869116449</v>
      </c>
      <c r="X112" s="97">
        <f>IF($B112&gt;$Z$2,1.5,T112)</f>
        <v/>
      </c>
      <c r="Y112" s="97">
        <f>IF($B112&gt;$Z$2,1.5,U112)</f>
        <v/>
      </c>
      <c r="Z112" s="98">
        <f>Z111*(1+(X112/100))</f>
        <v/>
      </c>
      <c r="AA112" s="99">
        <f>AA111*(1+(Y112/100))</f>
        <v/>
      </c>
      <c r="AB112" s="705" t="n"/>
    </row>
    <row r="113">
      <c r="A113" s="285" t="n"/>
      <c r="B113" s="286" t="n">
        <v>2093</v>
      </c>
      <c r="C113" s="287" t="n"/>
      <c r="D113" s="100" t="n">
        <v>628.9837869878625</v>
      </c>
      <c r="E113" s="96" t="inlineStr">
        <is>
          <t>-</t>
        </is>
      </c>
      <c r="F113" s="97" t="n">
        <v>1.472481654604008</v>
      </c>
      <c r="G113" s="95" t="n">
        <v>462.7590223920371</v>
      </c>
      <c r="H113" s="96" t="inlineStr">
        <is>
          <t>-</t>
        </is>
      </c>
      <c r="I113" s="97" t="n">
        <v>-0.2235785829950042</v>
      </c>
      <c r="J113" s="95" t="n">
        <v>111.7060839309779</v>
      </c>
      <c r="K113" s="96" t="inlineStr">
        <is>
          <t>-</t>
        </is>
      </c>
      <c r="L113" s="97" t="n">
        <v>-0.2235785829949954</v>
      </c>
      <c r="M113" s="95" t="n">
        <v>120.5471135905465</v>
      </c>
      <c r="N113" s="96" t="inlineStr">
        <is>
          <t>-</t>
        </is>
      </c>
      <c r="O113" s="97" t="n">
        <v>1.699860762204031</v>
      </c>
      <c r="P113" s="95" t="n">
        <v>414.2648333084267</v>
      </c>
      <c r="Q113" s="583" t="inlineStr">
        <is>
          <t>-</t>
        </is>
      </c>
      <c r="R113" s="584" t="n">
        <v>1.699860762204031</v>
      </c>
      <c r="S113" s="585" t="n">
        <v>347.3368484961149</v>
      </c>
      <c r="T113" s="97" t="n">
        <v>1.699860762204031</v>
      </c>
      <c r="U113" s="97" t="n">
        <v>1.699860762204031</v>
      </c>
      <c r="V113" s="98" t="n">
        <v>322.7705299823706</v>
      </c>
      <c r="W113" s="99" t="n">
        <v>322.7705299823706</v>
      </c>
      <c r="X113" s="97">
        <f>IF($B113&gt;$Z$2,1.5,T113)</f>
        <v/>
      </c>
      <c r="Y113" s="97">
        <f>IF($B113&gt;$Z$2,1.5,U113)</f>
        <v/>
      </c>
      <c r="Z113" s="98">
        <f>Z112*(1+(X113/100))</f>
        <v/>
      </c>
      <c r="AA113" s="99">
        <f>AA112*(1+(Y113/100))</f>
        <v/>
      </c>
      <c r="AB113" s="705" t="n"/>
    </row>
    <row r="114">
      <c r="A114" s="285" t="n"/>
      <c r="B114" s="286" t="n">
        <v>2094</v>
      </c>
      <c r="C114" s="287" t="n"/>
      <c r="D114" s="100" t="n">
        <v>643.4504140885832</v>
      </c>
      <c r="E114" s="96" t="inlineStr">
        <is>
          <t>-</t>
        </is>
      </c>
      <c r="F114" s="97" t="n">
        <v>1.478379525573725</v>
      </c>
      <c r="G114" s="95" t="n">
        <v>469.6003570318261</v>
      </c>
      <c r="H114" s="96" t="inlineStr">
        <is>
          <t>-</t>
        </is>
      </c>
      <c r="I114" s="97" t="n">
        <v>-0.2232000031661191</v>
      </c>
      <c r="J114" s="95" t="n">
        <v>111.4567559481072</v>
      </c>
      <c r="K114" s="96" t="inlineStr">
        <is>
          <t>-</t>
        </is>
      </c>
      <c r="L114" s="97" t="n">
        <v>-0.2232000031661299</v>
      </c>
      <c r="M114" s="95" t="n">
        <v>120.2780524291958</v>
      </c>
      <c r="N114" s="96" t="inlineStr">
        <is>
          <t>-</t>
        </is>
      </c>
      <c r="O114" s="97" t="n">
        <v>1.70538595023475</v>
      </c>
      <c r="P114" s="95" t="n">
        <v>421.329647572432</v>
      </c>
      <c r="Q114" s="583" t="inlineStr">
        <is>
          <t>-</t>
        </is>
      </c>
      <c r="R114" s="584" t="n">
        <v>1.705385950234772</v>
      </c>
      <c r="S114" s="585" t="n">
        <v>353.2602823103559</v>
      </c>
      <c r="T114" s="97" t="n">
        <v>1.70538595023475</v>
      </c>
      <c r="U114" s="97" t="n">
        <v>1.70538595023475</v>
      </c>
      <c r="V114" s="98" t="n">
        <v>328.2750132521882</v>
      </c>
      <c r="W114" s="99" t="n">
        <v>328.2750132521882</v>
      </c>
      <c r="X114" s="97">
        <f>IF($B114&gt;$Z$2,1.5,T114)</f>
        <v/>
      </c>
      <c r="Y114" s="97">
        <f>IF($B114&gt;$Z$2,1.5,U114)</f>
        <v/>
      </c>
      <c r="Z114" s="98">
        <f>Z113*(1+(X114/100))</f>
        <v/>
      </c>
      <c r="AA114" s="99">
        <f>AA113*(1+(Y114/100))</f>
        <v/>
      </c>
      <c r="AB114" s="705" t="n"/>
    </row>
    <row r="115">
      <c r="A115" s="285" t="n"/>
      <c r="B115" s="286" t="n">
        <v>2095</v>
      </c>
      <c r="C115" s="287" t="n"/>
      <c r="D115" s="100" t="n">
        <v>658.2497736126205</v>
      </c>
      <c r="E115" s="96" t="inlineStr">
        <is>
          <t>-</t>
        </is>
      </c>
      <c r="F115" s="97" t="n">
        <v>1.482742246905699</v>
      </c>
      <c r="G115" s="95" t="n">
        <v>476.5633199171571</v>
      </c>
      <c r="H115" s="96" t="inlineStr">
        <is>
          <t>-</t>
        </is>
      </c>
      <c r="I115" s="97" t="n">
        <v>-0.2226817600092666</v>
      </c>
      <c r="J115" s="95" t="n">
        <v>111.2085620823128</v>
      </c>
      <c r="K115" s="96" t="inlineStr">
        <is>
          <t>-</t>
        </is>
      </c>
      <c r="L115" s="97" t="n">
        <v>-0.222681760009289</v>
      </c>
      <c r="M115" s="95" t="n">
        <v>120.0102151451415</v>
      </c>
      <c r="N115" s="96" t="inlineStr">
        <is>
          <t>-</t>
        </is>
      </c>
      <c r="O115" s="97" t="n">
        <v>1.70923015069715</v>
      </c>
      <c r="P115" s="95" t="n">
        <v>428.531140942566</v>
      </c>
      <c r="Q115" s="583" t="inlineStr">
        <is>
          <t>-</t>
        </is>
      </c>
      <c r="R115" s="584" t="n">
        <v>1.709230150697172</v>
      </c>
      <c r="S115" s="585" t="n">
        <v>359.2983135660425</v>
      </c>
      <c r="T115" s="97" t="n">
        <v>1.70923015069715</v>
      </c>
      <c r="U115" s="97" t="n">
        <v>1.70923015069715</v>
      </c>
      <c r="V115" s="98" t="n">
        <v>333.8859887558997</v>
      </c>
      <c r="W115" s="99" t="n">
        <v>333.8859887558997</v>
      </c>
      <c r="X115" s="97">
        <f>IF($B115&gt;$Z$2,1.5,T115)</f>
        <v/>
      </c>
      <c r="Y115" s="97">
        <f>IF($B115&gt;$Z$2,1.5,U115)</f>
        <v/>
      </c>
      <c r="Z115" s="98">
        <f>Z114*(1+(X115/100))</f>
        <v/>
      </c>
      <c r="AA115" s="99">
        <f>AA114*(1+(Y115/100))</f>
        <v/>
      </c>
      <c r="AB115" s="705" t="n"/>
    </row>
    <row r="116">
      <c r="A116" s="285" t="n"/>
      <c r="B116" s="286" t="n">
        <v>2096</v>
      </c>
      <c r="C116" s="287" t="n"/>
      <c r="D116" s="100" t="n">
        <v>673.3895184057106</v>
      </c>
      <c r="E116" s="96" t="inlineStr">
        <is>
          <t>-</t>
        </is>
      </c>
      <c r="F116" s="97" t="n">
        <v>1.485543535471967</v>
      </c>
      <c r="G116" s="95" t="n">
        <v>483.642875508617</v>
      </c>
      <c r="H116" s="96" t="inlineStr">
        <is>
          <t>-</t>
        </is>
      </c>
      <c r="I116" s="97" t="n">
        <v>-0.2221858535679807</v>
      </c>
      <c r="J116" s="95" t="n">
        <v>110.9614723894095</v>
      </c>
      <c r="K116" s="96" t="inlineStr">
        <is>
          <t>-</t>
        </is>
      </c>
      <c r="L116" s="97" t="n">
        <v>-0.2221858535679799</v>
      </c>
      <c r="M116" s="95" t="n">
        <v>119.7435694242525</v>
      </c>
      <c r="N116" s="96" t="inlineStr">
        <is>
          <t>-</t>
        </is>
      </c>
      <c r="O116" s="97" t="n">
        <v>1.711532171404073</v>
      </c>
      <c r="P116" s="95" t="n">
        <v>435.865589284283</v>
      </c>
      <c r="Q116" s="583" t="inlineStr">
        <is>
          <t>-</t>
        </is>
      </c>
      <c r="R116" s="584" t="n">
        <v>1.711532171404073</v>
      </c>
      <c r="S116" s="585" t="n">
        <v>365.4478197940376</v>
      </c>
      <c r="T116" s="97" t="n">
        <v>1.711532171404073</v>
      </c>
      <c r="U116" s="97" t="n">
        <v>1.711532171404073</v>
      </c>
      <c r="V116" s="98" t="n">
        <v>339.6005548692675</v>
      </c>
      <c r="W116" s="99" t="n">
        <v>339.6005548692675</v>
      </c>
      <c r="X116" s="97">
        <f>IF($B116&gt;$Z$2,1.5,T116)</f>
        <v/>
      </c>
      <c r="Y116" s="97">
        <f>IF($B116&gt;$Z$2,1.5,U116)</f>
        <v/>
      </c>
      <c r="Z116" s="98">
        <f>Z115*(1+(X116/100))</f>
        <v/>
      </c>
      <c r="AA116" s="99">
        <f>AA115*(1+(Y116/100))</f>
        <v/>
      </c>
      <c r="AB116" s="705" t="n"/>
    </row>
    <row r="117">
      <c r="A117" s="285" t="n"/>
      <c r="B117" s="286" t="n">
        <v>2097</v>
      </c>
      <c r="C117" s="287" t="n"/>
      <c r="D117" s="100" t="n">
        <v>688.8774773290421</v>
      </c>
      <c r="E117" s="96" t="inlineStr">
        <is>
          <t>-</t>
        </is>
      </c>
      <c r="F117" s="97" t="n">
        <v>1.486195807076962</v>
      </c>
      <c r="G117" s="95" t="n">
        <v>490.8307556456525</v>
      </c>
      <c r="H117" s="96" t="inlineStr">
        <is>
          <t>-</t>
        </is>
      </c>
      <c r="I117" s="97" t="n">
        <v>-0.2218572558033588</v>
      </c>
      <c r="J117" s="95" t="n">
        <v>110.7152963117673</v>
      </c>
      <c r="K117" s="96" t="inlineStr">
        <is>
          <t>-</t>
        </is>
      </c>
      <c r="L117" s="97" t="n">
        <v>-0.2218572558033561</v>
      </c>
      <c r="M117" s="95" t="n">
        <v>119.4779096271269</v>
      </c>
      <c r="N117" s="96" t="inlineStr">
        <is>
          <t>-</t>
        </is>
      </c>
      <c r="O117" s="97" t="n">
        <v>1.711850928373448</v>
      </c>
      <c r="P117" s="95" t="n">
        <v>443.3269584209064</v>
      </c>
      <c r="Q117" s="583" t="inlineStr">
        <is>
          <t>-</t>
        </is>
      </c>
      <c r="R117" s="584" t="n">
        <v>1.711850928373448</v>
      </c>
      <c r="S117" s="585" t="n">
        <v>371.7037416899024</v>
      </c>
      <c r="T117" s="97" t="n">
        <v>1.711850928373448</v>
      </c>
      <c r="U117" s="97" t="n">
        <v>1.711850928373448</v>
      </c>
      <c r="V117" s="98" t="n">
        <v>345.4140101205584</v>
      </c>
      <c r="W117" s="99" t="n">
        <v>345.4140101205584</v>
      </c>
      <c r="X117" s="97">
        <f>IF($B117&gt;$Z$2,1.5,T117)</f>
        <v/>
      </c>
      <c r="Y117" s="97">
        <f>IF($B117&gt;$Z$2,1.5,U117)</f>
        <v/>
      </c>
      <c r="Z117" s="98">
        <f>Z116*(1+(X117/100))</f>
        <v/>
      </c>
      <c r="AA117" s="99">
        <f>AA116*(1+(Y117/100))</f>
        <v/>
      </c>
      <c r="AB117" s="705" t="n"/>
    </row>
    <row r="118">
      <c r="A118" s="285" t="n"/>
      <c r="B118" s="286" t="n">
        <v>2098</v>
      </c>
      <c r="C118" s="287" t="n"/>
      <c r="D118" s="100" t="n">
        <v>704.7216593076099</v>
      </c>
      <c r="E118" s="96" t="inlineStr">
        <is>
          <t>-</t>
        </is>
      </c>
      <c r="F118" s="97" t="n">
        <v>1.485130801171186</v>
      </c>
      <c r="G118" s="95" t="n">
        <v>498.1202343793673</v>
      </c>
      <c r="H118" s="96" t="inlineStr">
        <is>
          <t>-</t>
        </is>
      </c>
      <c r="I118" s="97" t="n">
        <v>-0.2217897230004572</v>
      </c>
      <c r="J118" s="95" t="n">
        <v>110.4697411627583</v>
      </c>
      <c r="K118" s="96" t="inlineStr">
        <is>
          <t>-</t>
        </is>
      </c>
      <c r="L118" s="97" t="n">
        <v>-0.2217897230004492</v>
      </c>
      <c r="M118" s="95" t="n">
        <v>119.2129199023181</v>
      </c>
      <c r="N118" s="96" t="inlineStr">
        <is>
          <t>-</t>
        </is>
      </c>
      <c r="O118" s="97" t="n">
        <v>1.710714713596251</v>
      </c>
      <c r="P118" s="95" t="n">
        <v>450.9110179279515</v>
      </c>
      <c r="Q118" s="583" t="inlineStr">
        <is>
          <t>-</t>
        </is>
      </c>
      <c r="R118" s="584" t="n">
        <v>1.710714713596251</v>
      </c>
      <c r="S118" s="585" t="n">
        <v>378.0625322899793</v>
      </c>
      <c r="T118" s="97" t="n">
        <v>1.710714713596251</v>
      </c>
      <c r="U118" s="97" t="n">
        <v>1.710714713596251</v>
      </c>
      <c r="V118" s="98" t="n">
        <v>351.3230584145136</v>
      </c>
      <c r="W118" s="99" t="n">
        <v>351.3230584145136</v>
      </c>
      <c r="X118" s="97">
        <f>IF($B118&gt;$Z$2,1.5,T118)</f>
        <v/>
      </c>
      <c r="Y118" s="97">
        <f>IF($B118&gt;$Z$2,1.5,U118)</f>
        <v/>
      </c>
      <c r="Z118" s="98">
        <f>Z117*(1+(X118/100))</f>
        <v/>
      </c>
      <c r="AA118" s="99">
        <f>AA117*(1+(Y118/100))</f>
        <v/>
      </c>
      <c r="AB118" s="705" t="n"/>
    </row>
    <row r="119">
      <c r="A119" s="285" t="n"/>
      <c r="B119" s="286" t="n">
        <v>2099</v>
      </c>
      <c r="C119" s="287" t="n"/>
      <c r="D119" s="100" t="n">
        <v>720.9302574716849</v>
      </c>
      <c r="E119" s="96" t="inlineStr">
        <is>
          <t>-</t>
        </is>
      </c>
      <c r="F119" s="97" t="n">
        <v>1.481671124674278</v>
      </c>
      <c r="G119" s="95" t="n">
        <v>505.5007380583262</v>
      </c>
      <c r="H119" s="96" t="inlineStr">
        <is>
          <t>-</t>
        </is>
      </c>
      <c r="I119" s="97" t="n">
        <v>-0.2221199410645787</v>
      </c>
      <c r="J119" s="95" t="n">
        <v>110.2243658387934</v>
      </c>
      <c r="K119" s="96" t="inlineStr">
        <is>
          <t>-</t>
        </is>
      </c>
      <c r="L119" s="97" t="n">
        <v>-0.2221199410645993</v>
      </c>
      <c r="M119" s="95" t="n">
        <v>118.9481242348897</v>
      </c>
      <c r="N119" s="96" t="inlineStr">
        <is>
          <t>-</t>
        </is>
      </c>
      <c r="O119" s="97" t="n">
        <v>1.707583950202674</v>
      </c>
      <c r="P119" s="95" t="n">
        <v>458.6107020997848</v>
      </c>
      <c r="Q119" s="583" t="inlineStr">
        <is>
          <t>-</t>
        </is>
      </c>
      <c r="R119" s="584" t="n">
        <v>1.707583950202696</v>
      </c>
      <c r="S119" s="585" t="n">
        <v>384.5182674130928</v>
      </c>
      <c r="T119" s="97" t="n">
        <v>1.707583950202674</v>
      </c>
      <c r="U119" s="97" t="n">
        <v>1.707583950202674</v>
      </c>
      <c r="V119" s="98" t="n">
        <v>357.3221945733611</v>
      </c>
      <c r="W119" s="99" t="n">
        <v>357.3221945733611</v>
      </c>
      <c r="X119" s="97">
        <f>IF($B119&gt;$Z$2,1.5,T119)</f>
        <v/>
      </c>
      <c r="Y119" s="97">
        <f>IF($B119&gt;$Z$2,1.5,U119)</f>
        <v/>
      </c>
      <c r="Z119" s="98">
        <f>Z118*(1+(X119/100))</f>
        <v/>
      </c>
      <c r="AA119" s="99">
        <f>AA118*(1+(Y119/100))</f>
        <v/>
      </c>
      <c r="AB119" s="705" t="n"/>
    </row>
    <row r="120">
      <c r="A120" s="285" t="n"/>
      <c r="B120" s="286" t="n">
        <v>2100</v>
      </c>
      <c r="C120" s="287" t="n"/>
      <c r="D120" s="100" t="n">
        <v>737.5116533935335</v>
      </c>
      <c r="E120" s="96" t="inlineStr">
        <is>
          <t>-</t>
        </is>
      </c>
      <c r="F120" s="97" t="n">
        <v>1.475615491670901</v>
      </c>
      <c r="G120" s="95" t="n">
        <v>512.9599852596257</v>
      </c>
      <c r="H120" s="96" t="inlineStr">
        <is>
          <t>-</t>
        </is>
      </c>
      <c r="I120" s="97" t="n">
        <v>-0.2228527418208608</v>
      </c>
      <c r="J120" s="95" t="n">
        <v>109.978727817367</v>
      </c>
      <c r="K120" s="96" t="inlineStr">
        <is>
          <t>-</t>
        </is>
      </c>
      <c r="L120" s="97" t="n">
        <v>-0.2228527418208634</v>
      </c>
      <c r="M120" s="95" t="n">
        <v>118.6830450786878</v>
      </c>
      <c r="N120" s="96" t="inlineStr">
        <is>
          <t>-</t>
        </is>
      </c>
      <c r="O120" s="97" t="n">
        <v>1.70226177052033</v>
      </c>
      <c r="P120" s="95" t="n">
        <v>466.4174567571442</v>
      </c>
      <c r="Q120" s="583" t="inlineStr">
        <is>
          <t>-</t>
        </is>
      </c>
      <c r="R120" s="584" t="n">
        <v>1.70226177052033</v>
      </c>
      <c r="S120" s="585" t="n">
        <v>391.063774879933</v>
      </c>
      <c r="T120" s="97" t="n">
        <v>1.70226177052033</v>
      </c>
      <c r="U120" s="97" t="n">
        <v>1.70226177052033</v>
      </c>
      <c r="V120" s="98" t="n">
        <v>363.4047536891676</v>
      </c>
      <c r="W120" s="99" t="n">
        <v>363.4047536891676</v>
      </c>
      <c r="X120" s="97">
        <f>IF($B120&gt;$Z$2,1.5,T120)</f>
        <v/>
      </c>
      <c r="Y120" s="97">
        <f>IF($B120&gt;$Z$2,1.5,U120)</f>
        <v/>
      </c>
      <c r="Z120" s="98">
        <f>Z119*(1+(X120/100))</f>
        <v/>
      </c>
      <c r="AA120" s="99">
        <f>AA119*(1+(Y120/100))</f>
        <v/>
      </c>
      <c r="AB120" s="705" t="n"/>
    </row>
    <row r="121" ht="15.75" customHeight="1" thickBot="1">
      <c r="A121" s="288" t="n"/>
      <c r="B121" s="289" t="n"/>
      <c r="C121" s="290" t="n"/>
      <c r="D121" s="706" t="n"/>
      <c r="E121" s="292" t="n"/>
      <c r="F121" s="292" t="n"/>
      <c r="G121" s="293" t="n"/>
      <c r="H121" s="292" t="n"/>
      <c r="I121" s="292" t="n"/>
      <c r="J121" s="293" t="n"/>
      <c r="K121" s="292" t="n"/>
      <c r="L121" s="292" t="n"/>
      <c r="M121" s="293" t="n"/>
      <c r="N121" s="292" t="n"/>
      <c r="O121" s="292" t="n"/>
      <c r="P121" s="293" t="n"/>
      <c r="Q121" s="292" t="n"/>
      <c r="R121" s="292" t="n"/>
      <c r="S121" s="293" t="n"/>
      <c r="T121" s="292" t="n"/>
      <c r="U121" s="292" t="n"/>
      <c r="V121" s="294" t="n"/>
      <c r="W121" s="295" t="n"/>
      <c r="X121" s="292" t="n"/>
      <c r="Y121" s="292" t="n"/>
      <c r="Z121" s="294" t="n"/>
      <c r="AA121" s="295" t="n"/>
      <c r="AB121" s="705" t="n"/>
    </row>
    <row r="122" ht="15.75" customHeight="1" thickTop="1"/>
  </sheetData>
  <sheetProtection selectLockedCells="0" selectUnlockedCells="0" algorithmName="SHA-512" sheet="1" objects="1" insertRows="1" insertHyperlinks="1" autoFilter="1" scenarios="1" formatColumns="1" deleteColumns="1" insertColumns="1" pivotTables="1" deleteRows="1" formatCells="1" saltValue="FNmLGov85b4WdikkOuf/Ug==" formatRows="1" sort="1" spinCount="100000" hashValue="9LjgFcjigmdtoBl7FgDp/7+0J9xev72gCVa3xu5GJ72mCjt+cOtxVwV6wYKm3xrdCUVpXHRnO+h8dZNv7NZK6g=="/>
  <mergeCells count="4">
    <mergeCell ref="Q5:S5"/>
    <mergeCell ref="X4:AA4"/>
    <mergeCell ref="D4:W4"/>
    <mergeCell ref="AB4:AB9"/>
  </mergeCells>
  <pageMargins left="0.7" right="0.7" top="0.75" bottom="0.75" header="0.3" footer="0.3"/>
  <pageSetup orientation="portrait" paperSize="9"/>
</worksheet>
</file>

<file path=xl/worksheets/sheet10.xml><?xml version="1.0" encoding="utf-8"?>
<worksheet xmlns="http://schemas.openxmlformats.org/spreadsheetml/2006/main">
  <sheetPr codeName="Sheet10">
    <tabColor rgb="FF00B050"/>
    <outlinePr summaryBelow="1" summaryRight="1"/>
    <pageSetUpPr/>
  </sheetPr>
  <dimension ref="A1:F27"/>
  <sheetViews>
    <sheetView zoomScale="75" zoomScaleNormal="75" workbookViewId="0">
      <selection activeCell="D72" sqref="D72"/>
    </sheetView>
  </sheetViews>
  <sheetFormatPr baseColWidth="8" defaultRowHeight="15"/>
  <sheetData>
    <row r="1" ht="15.75" customHeight="1">
      <c r="A1" s="320" t="inlineStr">
        <is>
          <t>TAG Values of Time</t>
        </is>
      </c>
    </row>
    <row r="2">
      <c r="A2" t="inlineStr">
        <is>
          <t>Source: TAG Data Book v1.15, May 2021</t>
        </is>
      </c>
    </row>
    <row r="3" ht="15.75" customHeight="1" thickBot="1"/>
    <row r="4" ht="15.75" customHeight="1" thickTop="1">
      <c r="A4" s="5" t="inlineStr">
        <is>
          <t xml:space="preserve">Table A 1.3.1: Values of Working (Employers' Business) Time by Mode </t>
        </is>
      </c>
      <c r="B4" s="6" t="n"/>
      <c r="C4" s="7" t="n"/>
      <c r="D4" s="8" t="n"/>
      <c r="E4" s="8" t="n"/>
      <c r="F4" s="9" t="n"/>
    </row>
    <row r="5" ht="15.75" customHeight="1" thickBot="1">
      <c r="A5" s="10" t="inlineStr">
        <is>
          <t>(£ per hour, 2010 prices, 2010 values)</t>
        </is>
      </c>
      <c r="B5" s="11" t="n"/>
      <c r="C5" s="12" t="n"/>
      <c r="D5" s="13" t="n"/>
      <c r="E5" s="13" t="n"/>
      <c r="F5" s="14" t="n"/>
    </row>
    <row r="6" ht="15.75" customHeight="1" thickTop="1">
      <c r="A6" s="15" t="inlineStr">
        <is>
          <t>Mode</t>
        </is>
      </c>
      <c r="B6" s="16" t="n"/>
      <c r="C6" s="3" t="n"/>
      <c r="D6" s="17" t="inlineStr">
        <is>
          <t>Factor</t>
        </is>
      </c>
      <c r="E6" s="17" t="inlineStr">
        <is>
          <t>Perceived</t>
        </is>
      </c>
      <c r="F6" s="18" t="inlineStr">
        <is>
          <t>Market</t>
        </is>
      </c>
    </row>
    <row r="7" ht="15.75" customHeight="1" thickBot="1">
      <c r="A7" s="19" t="n"/>
      <c r="B7" s="20" t="n"/>
      <c r="C7" s="21" t="n"/>
      <c r="D7" s="639" t="inlineStr">
        <is>
          <t>Cost</t>
        </is>
      </c>
      <c r="E7" s="639" t="inlineStr">
        <is>
          <t>Cost</t>
        </is>
      </c>
      <c r="F7" s="641" t="inlineStr">
        <is>
          <t>Price</t>
        </is>
      </c>
    </row>
    <row r="8" ht="15.75" customHeight="1" thickTop="1">
      <c r="A8" s="23" t="inlineStr">
        <is>
          <t>Car driver</t>
        </is>
      </c>
      <c r="B8" s="24" t="n"/>
      <c r="C8" s="2" t="n"/>
      <c r="D8" s="25" t="n">
        <v>14.86438821718903</v>
      </c>
      <c r="E8" s="25" t="n">
        <v>14.86438821718903</v>
      </c>
      <c r="F8" s="25" t="n">
        <v>17.68862197845495</v>
      </c>
    </row>
    <row r="9">
      <c r="A9" s="23" t="inlineStr">
        <is>
          <t>Car passenger</t>
        </is>
      </c>
      <c r="B9" s="24" t="n"/>
      <c r="C9" s="2" t="n"/>
      <c r="D9" s="26" t="n">
        <v>14.86438821718903</v>
      </c>
      <c r="E9" s="26" t="n">
        <v>14.86438821718903</v>
      </c>
      <c r="F9" s="26" t="n">
        <v>17.68862197845495</v>
      </c>
    </row>
    <row r="10">
      <c r="A10" s="23" t="inlineStr">
        <is>
          <t>LGV (driver or passenger)</t>
        </is>
      </c>
      <c r="B10" s="24" t="n"/>
      <c r="C10" s="2" t="n"/>
      <c r="D10" s="26" t="n">
        <v>10.2352796691376</v>
      </c>
      <c r="E10" s="26" t="n">
        <v>10.2352796691376</v>
      </c>
      <c r="F10" s="26" t="n">
        <v>12.17998280627374</v>
      </c>
    </row>
    <row r="11">
      <c r="A11" s="23" t="inlineStr">
        <is>
          <t>OGV (driver or passenger)</t>
        </is>
      </c>
      <c r="B11" s="24" t="n"/>
      <c r="C11" s="2" t="n"/>
      <c r="D11" s="26" t="n">
        <v>12.05962349905333</v>
      </c>
      <c r="E11" s="26" t="n">
        <v>12.05962349905333</v>
      </c>
      <c r="F11" s="26" t="n">
        <v>14.35095196387346</v>
      </c>
    </row>
    <row r="12">
      <c r="A12" s="23" t="inlineStr">
        <is>
          <t>PSV driver</t>
        </is>
      </c>
      <c r="B12" s="24" t="n"/>
      <c r="C12" s="2" t="n"/>
      <c r="D12" s="26" t="n">
        <v>12.32024404618415</v>
      </c>
      <c r="E12" s="26" t="n">
        <v>12.32024404618415</v>
      </c>
      <c r="F12" s="26" t="n">
        <v>14.66109041495913</v>
      </c>
    </row>
    <row r="13">
      <c r="A13" s="23" t="inlineStr">
        <is>
          <t>PSV passenger</t>
        </is>
      </c>
      <c r="B13" s="24" t="n"/>
      <c r="C13" s="2" t="n"/>
      <c r="D13" s="26" t="n">
        <v>8.423437620750708</v>
      </c>
      <c r="E13" s="26" t="n">
        <v>8.423437620750708</v>
      </c>
      <c r="F13" s="26" t="n">
        <v>10.02389076869334</v>
      </c>
    </row>
    <row r="14">
      <c r="A14" s="23" t="inlineStr">
        <is>
          <t>Taxi driver</t>
        </is>
      </c>
      <c r="B14" s="24" t="n"/>
      <c r="C14" s="2" t="n"/>
      <c r="D14" s="26" t="n">
        <v>10.88683103696464</v>
      </c>
      <c r="E14" s="26" t="n">
        <v>10.88683103696464</v>
      </c>
      <c r="F14" s="26" t="n">
        <v>12.95532893398792</v>
      </c>
    </row>
    <row r="15">
      <c r="A15" s="23" t="inlineStr">
        <is>
          <t>Taxi / Minicab passenger</t>
        </is>
      </c>
      <c r="B15" s="24" t="n"/>
      <c r="C15" s="2" t="n"/>
      <c r="D15" s="26" t="n">
        <v>14.86438821718903</v>
      </c>
      <c r="E15" s="26" t="n">
        <v>14.86438821718903</v>
      </c>
      <c r="F15" s="26" t="n">
        <v>17.68862197845495</v>
      </c>
    </row>
    <row r="16">
      <c r="A16" s="23" t="inlineStr">
        <is>
          <t>Rail passenger</t>
        </is>
      </c>
      <c r="B16" s="24" t="n"/>
      <c r="C16" s="2" t="n"/>
      <c r="D16" s="26" t="n">
        <v>24.51899247663314</v>
      </c>
      <c r="E16" s="26" t="n">
        <v>24.51899247663314</v>
      </c>
      <c r="F16" s="26" t="n">
        <v>29.17760104719344</v>
      </c>
    </row>
    <row r="17">
      <c r="A17" s="23" t="inlineStr">
        <is>
          <t>Underground passenger</t>
        </is>
      </c>
      <c r="B17" s="24" t="n"/>
      <c r="C17" s="2" t="n"/>
      <c r="D17" s="26" t="n">
        <v>8.423437620750708</v>
      </c>
      <c r="E17" s="26" t="n">
        <v>8.423437620750708</v>
      </c>
      <c r="F17" s="26" t="n">
        <v>10.02389076869334</v>
      </c>
    </row>
    <row r="18">
      <c r="A18" s="23" t="inlineStr">
        <is>
          <t xml:space="preserve">Walker </t>
        </is>
      </c>
      <c r="B18" s="24" t="n"/>
      <c r="C18" s="2" t="n"/>
      <c r="D18" s="26" t="n">
        <v>8.423437620750708</v>
      </c>
      <c r="E18" s="26" t="n">
        <v>8.423437620750708</v>
      </c>
      <c r="F18" s="26" t="n">
        <v>10.02389076869334</v>
      </c>
    </row>
    <row r="19">
      <c r="A19" s="23" t="inlineStr">
        <is>
          <t>Cyclist</t>
        </is>
      </c>
      <c r="B19" s="24" t="n"/>
      <c r="C19" s="2" t="n"/>
      <c r="D19" s="26" t="n">
        <v>8.423437620750708</v>
      </c>
      <c r="E19" s="26" t="n">
        <v>8.423437620750708</v>
      </c>
      <c r="F19" s="26" t="n">
        <v>10.02389076869334</v>
      </c>
    </row>
    <row r="20">
      <c r="A20" s="27" t="inlineStr">
        <is>
          <t>Motorcyclist</t>
        </is>
      </c>
      <c r="B20" s="24" t="n"/>
      <c r="C20" s="2" t="n"/>
      <c r="D20" s="26" t="n">
        <v>14.86438821718903</v>
      </c>
      <c r="E20" s="26" t="n">
        <v>14.86438821718903</v>
      </c>
      <c r="F20" s="26" t="n">
        <v>17.68862197845495</v>
      </c>
    </row>
    <row r="21" ht="15.75" customHeight="1" thickBot="1">
      <c r="A21" s="27" t="inlineStr">
        <is>
          <t>Average of all working persons</t>
        </is>
      </c>
      <c r="B21" s="24" t="n"/>
      <c r="C21" s="2" t="n"/>
      <c r="D21" s="28" t="n">
        <v>16.19071067267058</v>
      </c>
      <c r="E21" s="26" t="n">
        <v>16.19071067267058</v>
      </c>
      <c r="F21" s="28" t="n">
        <v>19.26694570047799</v>
      </c>
    </row>
    <row r="22" ht="15.75" customHeight="1" thickTop="1">
      <c r="A22" s="5" t="inlineStr">
        <is>
          <t xml:space="preserve">Values of Non-Working Time by Trip Purpose </t>
        </is>
      </c>
      <c r="B22" s="6" t="n"/>
      <c r="C22" s="7" t="n"/>
      <c r="D22" s="8" t="n"/>
      <c r="E22" s="8" t="n"/>
      <c r="F22" s="9" t="n"/>
    </row>
    <row r="23" ht="15.75" customHeight="1" thickBot="1">
      <c r="A23" s="10" t="inlineStr">
        <is>
          <t>(£ per hour, 2010 prices, 2010 values)</t>
        </is>
      </c>
      <c r="B23" s="11" t="n"/>
      <c r="C23" s="12" t="n"/>
      <c r="D23" s="13" t="n"/>
      <c r="E23" s="13" t="n"/>
      <c r="F23" s="14" t="n"/>
    </row>
    <row r="24" ht="15.75" customHeight="1" thickTop="1">
      <c r="A24" s="15" t="inlineStr">
        <is>
          <t>Trip Purpose</t>
        </is>
      </c>
      <c r="B24" s="16" t="n"/>
      <c r="C24" s="3" t="n"/>
      <c r="D24" s="17" t="inlineStr">
        <is>
          <t>Factor</t>
        </is>
      </c>
      <c r="E24" s="17" t="inlineStr">
        <is>
          <t>Perceived</t>
        </is>
      </c>
      <c r="F24" s="18" t="inlineStr">
        <is>
          <t>Market</t>
        </is>
      </c>
    </row>
    <row r="25" ht="15.75" customHeight="1" thickBot="1">
      <c r="A25" s="19" t="n"/>
      <c r="B25" s="20" t="n"/>
      <c r="C25" s="21" t="n"/>
      <c r="D25" s="639" t="inlineStr">
        <is>
          <t>Cost</t>
        </is>
      </c>
      <c r="E25" s="639" t="inlineStr">
        <is>
          <t>Cost</t>
        </is>
      </c>
      <c r="F25" s="641" t="inlineStr">
        <is>
          <t>Price</t>
        </is>
      </c>
    </row>
    <row r="26" ht="15.75" customHeight="1" thickTop="1">
      <c r="A26" s="4" t="inlineStr">
        <is>
          <t>Commuting</t>
        </is>
      </c>
      <c r="B26" s="4" t="n"/>
      <c r="C26" s="2" t="n"/>
      <c r="D26" s="25" t="n">
        <v>8.363823797122608</v>
      </c>
      <c r="E26" s="26" t="n">
        <v>9.952950318575903</v>
      </c>
      <c r="F26" s="25" t="n">
        <v>9.952950318575903</v>
      </c>
    </row>
    <row r="27" ht="15.75" customHeight="1" thickBot="1">
      <c r="A27" s="29" t="inlineStr">
        <is>
          <t>Other</t>
        </is>
      </c>
      <c r="B27" s="29" t="n"/>
      <c r="C27" s="30" t="n"/>
      <c r="D27" s="28" t="n">
        <v>3.817500180374634</v>
      </c>
      <c r="E27" s="28" t="n">
        <v>4.542825214645815</v>
      </c>
      <c r="F27" s="28" t="n">
        <v>4.542825214645815</v>
      </c>
    </row>
    <row r="28" ht="15.75" customHeight="1" thickTop="1"/>
  </sheetData>
  <sheetProtection selectLockedCells="0" selectUnlockedCells="0" algorithmName="SHA-512" sheet="1" objects="1" insertRows="1" insertHyperlinks="1" autoFilter="1" scenarios="1" formatColumns="1" deleteColumns="1" insertColumns="1" pivotTables="1" deleteRows="1" formatCells="1" saltValue="DBVW5yixTwTDb2BA038Igw==" formatRows="1" sort="1" spinCount="100000" hashValue="dd2b+iW3KcyjSFQQv/5FNdOV+ou3qOso3bMFdSS2LO34DN1sUDcUCoKZtezW7CHhS3t38DN07b0fKQAzhM/Vrg=="/>
  <pageMargins left="0.7" right="0.7" top="0.75" bottom="0.75" header="0.3" footer="0.3"/>
  <pageSetup orientation="portrait" paperSize="9"/>
</worksheet>
</file>

<file path=xl/worksheets/sheet11.xml><?xml version="1.0" encoding="utf-8"?>
<worksheet xmlns="http://schemas.openxmlformats.org/spreadsheetml/2006/main">
  <sheetPr codeName="Sheet11">
    <tabColor rgb="FF00B050"/>
    <outlinePr summaryBelow="1" summaryRight="1"/>
    <pageSetUpPr/>
  </sheetPr>
  <dimension ref="A1:P202"/>
  <sheetViews>
    <sheetView zoomScale="85" zoomScaleNormal="85" workbookViewId="0">
      <selection activeCell="D72" sqref="D72"/>
    </sheetView>
  </sheetViews>
  <sheetFormatPr baseColWidth="8" defaultColWidth="8.77734375" defaultRowHeight="15"/>
  <cols>
    <col width="17.109375" customWidth="1" min="1" max="1"/>
  </cols>
  <sheetData>
    <row r="1" ht="15.75" customHeight="1">
      <c r="A1" s="320" t="inlineStr">
        <is>
          <t>TAG External Costs</t>
        </is>
      </c>
    </row>
    <row r="2">
      <c r="A2" t="inlineStr">
        <is>
          <t>Source: TAG Data Book v1.16 (September 2021): Table A5.4.2</t>
        </is>
      </c>
    </row>
    <row r="3">
      <c r="A3" s="556" t="inlineStr">
        <is>
          <t>Please note that the national weighted average values in this sheet  (col P) have been re-calculated to exclude traffic on motorways.</t>
        </is>
      </c>
    </row>
    <row r="4" ht="15.75" customHeight="1" thickBot="1"/>
    <row r="5" ht="16.5" customHeight="1" thickBot="1" thickTop="1">
      <c r="A5" s="33" t="inlineStr">
        <is>
          <t>Table A 5.4.2a:</t>
        </is>
      </c>
      <c r="B5" s="32" t="n"/>
      <c r="C5" s="357" t="n">
        <v>2015</v>
      </c>
      <c r="D5" s="32" t="inlineStr">
        <is>
          <t>Marginal External Costs &amp; Indirect Tax - Cars (pence per vehicle km, 2010 prices, 1 d.p.)</t>
        </is>
      </c>
      <c r="E5" s="32" t="n"/>
      <c r="F5" s="32" t="n"/>
      <c r="G5" s="32" t="n"/>
      <c r="H5" s="32" t="n"/>
      <c r="I5" s="32" t="n"/>
      <c r="J5" s="32" t="n"/>
      <c r="K5" s="32" t="n"/>
      <c r="L5" s="32" t="n"/>
      <c r="M5" s="32" t="n"/>
      <c r="N5" s="34" t="n"/>
      <c r="O5" s="34" t="n"/>
      <c r="P5" s="35" t="n"/>
    </row>
    <row r="6" ht="15.75" customHeight="1" thickTop="1">
      <c r="A6" s="342" t="n"/>
      <c r="B6" s="343" t="n"/>
      <c r="C6" s="707" t="inlineStr">
        <is>
          <t>Congestion band</t>
        </is>
      </c>
      <c r="D6" s="708" t="inlineStr">
        <is>
          <t>London</t>
        </is>
      </c>
      <c r="E6" s="709" t="n"/>
      <c r="F6" s="710" t="n"/>
      <c r="G6" s="708" t="inlineStr">
        <is>
          <t>Inner &amp; Outer Conurbations</t>
        </is>
      </c>
      <c r="H6" s="709" t="n"/>
      <c r="I6" s="710" t="n"/>
      <c r="J6" s="708" t="inlineStr">
        <is>
          <t>Other Urban</t>
        </is>
      </c>
      <c r="K6" s="709" t="n"/>
      <c r="L6" s="710" t="n"/>
      <c r="M6" s="708" t="inlineStr">
        <is>
          <t>Rural</t>
        </is>
      </c>
      <c r="N6" s="709" t="n"/>
      <c r="O6" s="710" t="n"/>
      <c r="P6" s="711" t="inlineStr">
        <is>
          <t>National Weighted Average</t>
        </is>
      </c>
    </row>
    <row r="7" ht="26.25" customHeight="1" thickBot="1">
      <c r="A7" s="344" t="inlineStr">
        <is>
          <t>Cost type</t>
        </is>
      </c>
      <c r="B7" s="345" t="n"/>
      <c r="C7" s="712" t="n"/>
      <c r="D7" s="326" t="inlineStr">
        <is>
          <t>A roads</t>
        </is>
      </c>
      <c r="E7" s="327" t="inlineStr">
        <is>
          <t>Other Rds</t>
        </is>
      </c>
      <c r="F7" s="328" t="inlineStr">
        <is>
          <t>Weighted average</t>
        </is>
      </c>
      <c r="G7" s="326" t="inlineStr">
        <is>
          <t>A roads</t>
        </is>
      </c>
      <c r="H7" s="327" t="inlineStr">
        <is>
          <t>Other Rds</t>
        </is>
      </c>
      <c r="I7" s="328" t="inlineStr">
        <is>
          <t>Weighted average</t>
        </is>
      </c>
      <c r="J7" s="326" t="inlineStr">
        <is>
          <t>A roads</t>
        </is>
      </c>
      <c r="K7" s="327" t="inlineStr">
        <is>
          <t>Other Rds</t>
        </is>
      </c>
      <c r="L7" s="328" t="inlineStr">
        <is>
          <t>Weighted average</t>
        </is>
      </c>
      <c r="M7" s="326" t="inlineStr">
        <is>
          <t>A roads</t>
        </is>
      </c>
      <c r="N7" s="327" t="inlineStr">
        <is>
          <t>Other Rds</t>
        </is>
      </c>
      <c r="O7" s="328" t="inlineStr">
        <is>
          <t>Weighted average</t>
        </is>
      </c>
      <c r="P7" s="713" t="n"/>
    </row>
    <row r="8" ht="15.75" customHeight="1" thickTop="1">
      <c r="A8" s="631" t="inlineStr">
        <is>
          <t>Congestion*</t>
        </is>
      </c>
      <c r="B8" s="346" t="n"/>
      <c r="C8" s="347" t="n">
        <v>1</v>
      </c>
      <c r="D8" s="714" t="n">
        <v>1.0940263059185</v>
      </c>
      <c r="E8" s="715" t="n">
        <v>6.518608041232245</v>
      </c>
      <c r="F8" s="716" t="n">
        <v>5.439510015591006</v>
      </c>
      <c r="G8" s="714" t="n">
        <v>0.9902110100260443</v>
      </c>
      <c r="H8" s="715" t="n">
        <v>2.083573432741292</v>
      </c>
      <c r="I8" s="716" t="n">
        <v>1.870925835737504</v>
      </c>
      <c r="J8" s="714" t="n">
        <v>0.6203227990025809</v>
      </c>
      <c r="K8" s="715" t="n">
        <v>2.156367893217292</v>
      </c>
      <c r="L8" s="716" t="n">
        <v>1.880759223921711</v>
      </c>
      <c r="M8" s="714" t="n">
        <v>0.5698962887427413</v>
      </c>
      <c r="N8" s="715" t="n">
        <v>0.5273266068916432</v>
      </c>
      <c r="O8" s="716" t="n">
        <v>0.5477548088928864</v>
      </c>
      <c r="P8" s="717" t="n">
        <v>1.192704379486073</v>
      </c>
    </row>
    <row r="9">
      <c r="A9" s="704" t="n"/>
      <c r="B9" s="346" t="n"/>
      <c r="C9" s="347" t="n">
        <v>2</v>
      </c>
      <c r="D9" s="714" t="n">
        <v>3.326210494717887</v>
      </c>
      <c r="E9" s="715" t="n">
        <v>21.1959897459942</v>
      </c>
      <c r="F9" s="716" t="n">
        <v>11.000029713044</v>
      </c>
      <c r="G9" s="714" t="n">
        <v>2.985799096845259</v>
      </c>
      <c r="H9" s="715" t="n">
        <v>8.46231510219333</v>
      </c>
      <c r="I9" s="716" t="n">
        <v>5.350894992830531</v>
      </c>
      <c r="J9" s="714" t="n">
        <v>1.825307996343726</v>
      </c>
      <c r="K9" s="715" t="n">
        <v>8.509015260448576</v>
      </c>
      <c r="L9" s="716" t="n">
        <v>4.565452890329382</v>
      </c>
      <c r="M9" s="714" t="n">
        <v>1.558487661322182</v>
      </c>
      <c r="N9" s="715" t="n">
        <v>3.04355429722147</v>
      </c>
      <c r="O9" s="716" t="n">
        <v>1.735623031793913</v>
      </c>
      <c r="P9" s="717" t="n">
        <v>3.838228739509624</v>
      </c>
    </row>
    <row r="10">
      <c r="A10" s="704" t="n"/>
      <c r="B10" s="346" t="n"/>
      <c r="C10" s="347" t="n">
        <v>3</v>
      </c>
      <c r="D10" s="714" t="n">
        <v>28.76451391611571</v>
      </c>
      <c r="E10" s="715" t="n">
        <v>40.67093174479238</v>
      </c>
      <c r="F10" s="716" t="n">
        <v>31.55388112966702</v>
      </c>
      <c r="G10" s="714" t="n">
        <v>24.30073009252978</v>
      </c>
      <c r="H10" s="715" t="n">
        <v>19.30833810041232</v>
      </c>
      <c r="I10" s="716" t="n">
        <v>22.73174505345529</v>
      </c>
      <c r="J10" s="714" t="n">
        <v>10.29556557117574</v>
      </c>
      <c r="K10" s="715" t="n">
        <v>20.0345179125277</v>
      </c>
      <c r="L10" s="716" t="n">
        <v>12.42542080954002</v>
      </c>
      <c r="M10" s="714" t="n">
        <v>4.395272087950576</v>
      </c>
      <c r="N10" s="715" t="n">
        <v>8.645330823994689</v>
      </c>
      <c r="O10" s="716" t="n">
        <v>4.671290039125994</v>
      </c>
      <c r="P10" s="717" t="n">
        <v>14.3643844506586</v>
      </c>
    </row>
    <row r="11">
      <c r="A11" s="704" t="n"/>
      <c r="B11" s="346" t="n"/>
      <c r="C11" s="347" t="n">
        <v>4</v>
      </c>
      <c r="D11" s="714" t="n">
        <v>98.86523044031411</v>
      </c>
      <c r="E11" s="715" t="n">
        <v>99.24288644456399</v>
      </c>
      <c r="F11" s="716" t="n">
        <v>98.90718825204391</v>
      </c>
      <c r="G11" s="714" t="n">
        <v>90.0729430058317</v>
      </c>
      <c r="H11" s="715" t="n">
        <v>85.37556549769039</v>
      </c>
      <c r="I11" s="716" t="n">
        <v>88.57905700643953</v>
      </c>
      <c r="J11" s="714" t="n">
        <v>40.42558083627853</v>
      </c>
      <c r="K11" s="715" t="n">
        <v>118.5513517258003</v>
      </c>
      <c r="L11" s="716" t="n">
        <v>55.11808726700013</v>
      </c>
      <c r="M11" s="714" t="n">
        <v>42.43450806184372</v>
      </c>
      <c r="N11" s="715" t="n">
        <v>46.69452095512159</v>
      </c>
      <c r="O11" s="716" t="n">
        <v>42.61113314587286</v>
      </c>
      <c r="P11" s="717" t="n">
        <v>68.23637281106765</v>
      </c>
    </row>
    <row r="12">
      <c r="A12" s="704" t="n"/>
      <c r="B12" s="346" t="n"/>
      <c r="C12" s="348" t="n">
        <v>5</v>
      </c>
      <c r="D12" s="714" t="n">
        <v>206.3971405563102</v>
      </c>
      <c r="E12" s="715" t="n">
        <v>178.2978896025471</v>
      </c>
      <c r="F12" s="716" t="n">
        <v>205.4486514313274</v>
      </c>
      <c r="G12" s="714" t="n">
        <v>200.2696808716561</v>
      </c>
      <c r="H12" s="715" t="n">
        <v>224.6695443180536</v>
      </c>
      <c r="I12" s="716" t="n">
        <v>208.4097357707019</v>
      </c>
      <c r="J12" s="714" t="n">
        <v>69.51906399176941</v>
      </c>
      <c r="K12" s="715" t="n">
        <v>397.2698564303339</v>
      </c>
      <c r="L12" s="716" t="n">
        <v>122.5336299063751</v>
      </c>
      <c r="M12" s="714" t="n">
        <v>109.3376443042629</v>
      </c>
      <c r="N12" s="715" t="n">
        <v>84.98137645744556</v>
      </c>
      <c r="O12" s="716" t="n">
        <v>108.846905519607</v>
      </c>
      <c r="P12" s="717" t="n">
        <v>164.3976465333354</v>
      </c>
    </row>
    <row r="13">
      <c r="A13" s="704" t="n"/>
      <c r="B13" s="346" t="n"/>
      <c r="C13" s="349" t="inlineStr">
        <is>
          <t>Average</t>
        </is>
      </c>
      <c r="D13" s="718" t="n">
        <v>67.59076272718073</v>
      </c>
      <c r="E13" s="718" t="n">
        <v>20.31502419031876</v>
      </c>
      <c r="F13" s="719" t="n">
        <v>55.73033747440852</v>
      </c>
      <c r="G13" s="718" t="n">
        <v>31.69838707665332</v>
      </c>
      <c r="H13" s="718" t="n">
        <v>16.033125681485</v>
      </c>
      <c r="I13" s="719" t="n">
        <v>27.54290524808292</v>
      </c>
      <c r="J13" s="718" t="n">
        <v>13.33449893442332</v>
      </c>
      <c r="K13" s="718" t="n">
        <v>13.39459920620001</v>
      </c>
      <c r="L13" s="719" t="n">
        <v>15.5920869744004</v>
      </c>
      <c r="M13" s="718" t="n">
        <v>3.346555718942183</v>
      </c>
      <c r="N13" s="718" t="n">
        <v>0.9877290009850626</v>
      </c>
      <c r="O13" s="719" t="n">
        <v>2.878336055000942</v>
      </c>
      <c r="P13" s="720" t="n">
        <v>14.00592665753489</v>
      </c>
    </row>
    <row r="14">
      <c r="A14" s="350" t="inlineStr">
        <is>
          <t>Infrastructure</t>
        </is>
      </c>
      <c r="B14" s="351" t="n"/>
      <c r="C14" s="352" t="inlineStr">
        <is>
          <t>All</t>
        </is>
      </c>
      <c r="D14" s="721" t="n">
        <v>0.1065364970035232</v>
      </c>
      <c r="E14" s="721" t="n">
        <v>0.1065364970035232</v>
      </c>
      <c r="F14" s="716" t="n">
        <v>0.1065364970035232</v>
      </c>
      <c r="G14" s="721" t="n">
        <v>0.1065364970035232</v>
      </c>
      <c r="H14" s="721" t="n">
        <v>0.1065364970035232</v>
      </c>
      <c r="I14" s="716" t="n">
        <v>0.1065364970035232</v>
      </c>
      <c r="J14" s="721" t="n">
        <v>0.1065364970035232</v>
      </c>
      <c r="K14" s="721" t="n">
        <v>0.1065364970035232</v>
      </c>
      <c r="L14" s="716" t="n">
        <v>0.1065364970035233</v>
      </c>
      <c r="M14" s="721" t="n">
        <v>0.1065364970035232</v>
      </c>
      <c r="N14" s="721" t="n">
        <v>0.1065364970035232</v>
      </c>
      <c r="O14" s="716" t="n">
        <v>0.1065364970035233</v>
      </c>
      <c r="P14" s="717" t="n">
        <v>0.1065364970035233</v>
      </c>
    </row>
    <row r="15">
      <c r="A15" s="350" t="inlineStr">
        <is>
          <t>Accident</t>
        </is>
      </c>
      <c r="B15" s="351" t="n"/>
      <c r="C15" s="353" t="inlineStr">
        <is>
          <t>All</t>
        </is>
      </c>
      <c r="D15" s="722" t="n">
        <v>3.194395778435497</v>
      </c>
      <c r="E15" s="722" t="n">
        <v>3.194395778435497</v>
      </c>
      <c r="F15" s="716" t="n">
        <v>3.194395778435497</v>
      </c>
      <c r="G15" s="722" t="n">
        <v>3.194395778435497</v>
      </c>
      <c r="H15" s="722" t="n">
        <v>3.194395778435497</v>
      </c>
      <c r="I15" s="716" t="n">
        <v>3.194395778435497</v>
      </c>
      <c r="J15" s="722" t="n">
        <v>3.194395778435497</v>
      </c>
      <c r="K15" s="722" t="n">
        <v>3.194395778435497</v>
      </c>
      <c r="L15" s="716" t="n">
        <v>3.194395778435497</v>
      </c>
      <c r="M15" s="722" t="n">
        <v>0.7453590149682828</v>
      </c>
      <c r="N15" s="722" t="n">
        <v>0.7453590149682828</v>
      </c>
      <c r="O15" s="716" t="n">
        <v>0.7453590149682828</v>
      </c>
      <c r="P15" s="717" t="n">
        <v>2.028595831611541</v>
      </c>
    </row>
    <row r="16">
      <c r="A16" s="350" t="inlineStr">
        <is>
          <t>Local Air Quality</t>
        </is>
      </c>
      <c r="B16" s="351" t="n"/>
      <c r="C16" s="353" t="inlineStr">
        <is>
          <t>All</t>
        </is>
      </c>
      <c r="D16" s="722" t="n">
        <v>3.03269849712105</v>
      </c>
      <c r="E16" s="723" t="n">
        <v>3.314658064995824</v>
      </c>
      <c r="F16" s="716" t="n">
        <v>3.144230350588282</v>
      </c>
      <c r="G16" s="722" t="n">
        <v>1.120517409755989</v>
      </c>
      <c r="H16" s="723" t="n">
        <v>1.242120356582211</v>
      </c>
      <c r="I16" s="716" t="n">
        <v>1.185534973619992</v>
      </c>
      <c r="J16" s="722" t="n">
        <v>0.8222310528102049</v>
      </c>
      <c r="K16" s="723" t="n">
        <v>0.9385539464677395</v>
      </c>
      <c r="L16" s="716" t="n">
        <v>0.881391096859607</v>
      </c>
      <c r="M16" s="722" t="n">
        <v>0.262574962809151</v>
      </c>
      <c r="N16" s="723" t="n">
        <v>0.2523825089364178</v>
      </c>
      <c r="O16" s="716" t="n">
        <v>0.2588897389390916</v>
      </c>
      <c r="P16" s="717" t="n">
        <v>0.7784008746468294</v>
      </c>
    </row>
    <row r="17">
      <c r="A17" s="350" t="inlineStr">
        <is>
          <t>Noise</t>
        </is>
      </c>
      <c r="B17" s="351" t="n"/>
      <c r="C17" s="353" t="inlineStr">
        <is>
          <t>All</t>
        </is>
      </c>
      <c r="D17" s="722" t="n">
        <v>0.2129597185623665</v>
      </c>
      <c r="E17" s="723" t="n">
        <v>0.2129597185623665</v>
      </c>
      <c r="F17" s="716" t="n">
        <v>0.2129597185623665</v>
      </c>
      <c r="G17" s="722" t="n">
        <v>0.2129597185623665</v>
      </c>
      <c r="H17" s="723" t="n">
        <v>0.2129597185623665</v>
      </c>
      <c r="I17" s="716" t="n">
        <v>0.2129597185623665</v>
      </c>
      <c r="J17" s="722" t="n">
        <v>0.2129597185623665</v>
      </c>
      <c r="K17" s="723" t="n">
        <v>0.2129597185623665</v>
      </c>
      <c r="L17" s="716" t="n">
        <v>0.2129597185623665</v>
      </c>
      <c r="M17" s="722" t="n">
        <v>0</v>
      </c>
      <c r="N17" s="723" t="n">
        <v>0.1064798592811833</v>
      </c>
      <c r="O17" s="716" t="n">
        <v>0.03849927838803716</v>
      </c>
      <c r="P17" s="717" t="n">
        <v>0.1299123854589735</v>
      </c>
    </row>
    <row r="18">
      <c r="A18" s="350" t="inlineStr">
        <is>
          <t>Greenhouse Gases</t>
        </is>
      </c>
      <c r="B18" s="351" t="n"/>
      <c r="C18" s="353" t="inlineStr">
        <is>
          <t>All</t>
        </is>
      </c>
      <c r="D18" s="722" t="n">
        <v>3.234828677908964</v>
      </c>
      <c r="E18" s="723" t="n">
        <v>3.88809228358449</v>
      </c>
      <c r="F18" s="716" t="n">
        <v>3.493233460172064</v>
      </c>
      <c r="G18" s="722" t="n">
        <v>2.990358052058125</v>
      </c>
      <c r="H18" s="723" t="n">
        <v>3.346663498270957</v>
      </c>
      <c r="I18" s="716" t="n">
        <v>3.180864225706538</v>
      </c>
      <c r="J18" s="722" t="n">
        <v>2.780194973748198</v>
      </c>
      <c r="K18" s="723" t="n">
        <v>3.219419355071878</v>
      </c>
      <c r="L18" s="716" t="n">
        <v>3.00357777424129</v>
      </c>
      <c r="M18" s="722" t="n">
        <v>2.747666509429544</v>
      </c>
      <c r="N18" s="723" t="n">
        <v>2.706963251887839</v>
      </c>
      <c r="O18" s="716" t="n">
        <v>2.732949678904252</v>
      </c>
      <c r="P18" s="717" t="n">
        <v>2.93421228580865</v>
      </c>
    </row>
    <row r="19">
      <c r="A19" s="350" t="inlineStr">
        <is>
          <t>Indirect Taxation</t>
        </is>
      </c>
      <c r="B19" s="346" t="n"/>
      <c r="C19" s="353" t="inlineStr">
        <is>
          <t>All</t>
        </is>
      </c>
      <c r="D19" s="714" t="n">
        <v>-4.90187999357737</v>
      </c>
      <c r="E19" s="715" t="n">
        <v>-5.892361193087071</v>
      </c>
      <c r="F19" s="716" t="n">
        <v>-5.293674479710315</v>
      </c>
      <c r="G19" s="714" t="n">
        <v>-4.531212537692955</v>
      </c>
      <c r="H19" s="715" t="n">
        <v>-5.071444448196809</v>
      </c>
      <c r="I19" s="716" t="n">
        <v>-4.820058849885966</v>
      </c>
      <c r="J19" s="714" t="n">
        <v>-4.212562338770867</v>
      </c>
      <c r="K19" s="715" t="n">
        <v>-4.878516309400402</v>
      </c>
      <c r="L19" s="716" t="n">
        <v>-4.55125633956927</v>
      </c>
      <c r="M19" s="714" t="n">
        <v>-4.163242535743981</v>
      </c>
      <c r="N19" s="715" t="n">
        <v>-4.101528074684774</v>
      </c>
      <c r="O19" s="716" t="n">
        <v>-4.140928811506124</v>
      </c>
      <c r="P19" s="717" t="n">
        <v>-4.446084075891284</v>
      </c>
    </row>
    <row r="20" ht="15.75" customHeight="1" thickBot="1">
      <c r="A20" s="354" t="inlineStr">
        <is>
          <t>Total</t>
        </is>
      </c>
      <c r="B20" s="355" t="n"/>
      <c r="C20" s="356" t="n"/>
      <c r="D20" s="724" t="n">
        <v>72.47030190263474</v>
      </c>
      <c r="E20" s="724" t="n">
        <v>25.13930533981339</v>
      </c>
      <c r="F20" s="725" t="n">
        <v>60.58801879945993</v>
      </c>
      <c r="G20" s="724" t="n">
        <v>34.79194199477587</v>
      </c>
      <c r="H20" s="724" t="n">
        <v>19.06435708214275</v>
      </c>
      <c r="I20" s="725" t="n">
        <v>30.60313759152487</v>
      </c>
      <c r="J20" s="724" t="n">
        <v>16.23825461621224</v>
      </c>
      <c r="K20" s="724" t="n">
        <v>16.18794819234062</v>
      </c>
      <c r="L20" s="725" t="n">
        <v>18.43969149993341</v>
      </c>
      <c r="M20" s="724" t="n">
        <v>3.045450167408703</v>
      </c>
      <c r="N20" s="724" t="n">
        <v>0.8039220583775357</v>
      </c>
      <c r="O20" s="725" t="n">
        <v>2.619641451698005</v>
      </c>
      <c r="P20" s="726" t="n">
        <v>15.53750045617313</v>
      </c>
    </row>
    <row r="21" ht="16.5" customHeight="1" thickBot="1" thickTop="1">
      <c r="A21" s="37" t="n"/>
      <c r="B21" s="36" t="n"/>
      <c r="C21" s="38" t="n"/>
      <c r="D21" s="727" t="n"/>
      <c r="E21" s="727" t="n"/>
      <c r="F21" s="727" t="n"/>
      <c r="G21" s="727" t="n"/>
      <c r="H21" s="727" t="n"/>
      <c r="I21" s="727" t="n"/>
      <c r="J21" s="727" t="n"/>
      <c r="K21" s="727" t="n"/>
      <c r="L21" s="727" t="n"/>
      <c r="M21" s="727" t="n"/>
      <c r="N21" s="727" t="n"/>
      <c r="O21" s="728" t="n"/>
      <c r="P21" s="31" t="n"/>
    </row>
    <row r="22" ht="16.5" customHeight="1" thickBot="1" thickTop="1">
      <c r="A22" s="33" t="inlineStr">
        <is>
          <t>Table A 5.4.2a:</t>
        </is>
      </c>
      <c r="B22" s="32" t="n"/>
      <c r="C22" s="357" t="n">
        <v>2020</v>
      </c>
      <c r="D22" s="32" t="inlineStr">
        <is>
          <t>Marginal External Costs &amp; Indirect Tax - Cars (pence per vehicle km, 2010 prices, 1 d.p.)</t>
        </is>
      </c>
      <c r="E22" s="32" t="n"/>
      <c r="F22" s="32" t="n"/>
      <c r="G22" s="32" t="n"/>
      <c r="H22" s="32" t="n"/>
      <c r="I22" s="32" t="n"/>
      <c r="J22" s="32" t="n"/>
      <c r="K22" s="32" t="n"/>
      <c r="L22" s="32" t="n"/>
      <c r="M22" s="32" t="n"/>
      <c r="N22" s="34" t="n"/>
      <c r="O22" s="34" t="n"/>
      <c r="P22" s="35" t="n"/>
    </row>
    <row r="23" ht="15.75" customHeight="1" thickTop="1">
      <c r="A23" s="342" t="n"/>
      <c r="B23" s="343" t="n"/>
      <c r="C23" s="707" t="inlineStr">
        <is>
          <t>Congestion band</t>
        </is>
      </c>
      <c r="D23" s="708" t="inlineStr">
        <is>
          <t>London</t>
        </is>
      </c>
      <c r="E23" s="709" t="n"/>
      <c r="F23" s="710" t="n"/>
      <c r="G23" s="708" t="inlineStr">
        <is>
          <t>Inner and Outer</t>
        </is>
      </c>
      <c r="H23" s="709" t="n"/>
      <c r="I23" s="710" t="n"/>
      <c r="J23" s="708" t="inlineStr">
        <is>
          <t>Other Urban</t>
        </is>
      </c>
      <c r="K23" s="709" t="n"/>
      <c r="L23" s="710" t="n"/>
      <c r="M23" s="708" t="inlineStr">
        <is>
          <t>Rural</t>
        </is>
      </c>
      <c r="N23" s="709" t="n"/>
      <c r="O23" s="710" t="n"/>
      <c r="P23" s="729" t="inlineStr">
        <is>
          <t>National Weighted Average</t>
        </is>
      </c>
    </row>
    <row r="24" ht="26.25" customHeight="1" thickBot="1">
      <c r="A24" s="344" t="inlineStr">
        <is>
          <t>Cost type</t>
        </is>
      </c>
      <c r="B24" s="345" t="n"/>
      <c r="C24" s="712" t="n"/>
      <c r="D24" s="326" t="inlineStr">
        <is>
          <t>A roads</t>
        </is>
      </c>
      <c r="E24" s="327" t="inlineStr">
        <is>
          <t>Other Rds</t>
        </is>
      </c>
      <c r="F24" s="328" t="inlineStr">
        <is>
          <t>Weighted average</t>
        </is>
      </c>
      <c r="G24" s="326" t="inlineStr">
        <is>
          <t>A roads</t>
        </is>
      </c>
      <c r="H24" s="327" t="inlineStr">
        <is>
          <t>Other Rds</t>
        </is>
      </c>
      <c r="I24" s="328" t="inlineStr">
        <is>
          <t>Weighted average</t>
        </is>
      </c>
      <c r="J24" s="326" t="inlineStr">
        <is>
          <t>A roads</t>
        </is>
      </c>
      <c r="K24" s="327" t="inlineStr">
        <is>
          <t>Other Rds</t>
        </is>
      </c>
      <c r="L24" s="328" t="inlineStr">
        <is>
          <t>Weighted average</t>
        </is>
      </c>
      <c r="M24" s="326" t="inlineStr">
        <is>
          <t>A roads</t>
        </is>
      </c>
      <c r="N24" s="327" t="inlineStr">
        <is>
          <t>Other Rds</t>
        </is>
      </c>
      <c r="O24" s="328" t="inlineStr">
        <is>
          <t>Weighted average</t>
        </is>
      </c>
      <c r="P24" s="730" t="n"/>
    </row>
    <row r="25" ht="15.75" customHeight="1" thickTop="1">
      <c r="A25" s="631" t="inlineStr">
        <is>
          <t>Congestion*</t>
        </is>
      </c>
      <c r="B25" s="346" t="n"/>
      <c r="C25" s="347" t="n">
        <v>1</v>
      </c>
      <c r="D25" s="714" t="n">
        <v>1.152922061813174</v>
      </c>
      <c r="E25" s="715" t="n">
        <v>7.295241127600271</v>
      </c>
      <c r="F25" s="716" t="n">
        <v>6.144151347403741</v>
      </c>
      <c r="G25" s="714" t="n">
        <v>1.074391870299262</v>
      </c>
      <c r="H25" s="715" t="n">
        <v>2.242310273060479</v>
      </c>
      <c r="I25" s="716" t="n">
        <v>2.016717368823102</v>
      </c>
      <c r="J25" s="714" t="n">
        <v>0.6763129654756597</v>
      </c>
      <c r="K25" s="715" t="n">
        <v>2.284710457335914</v>
      </c>
      <c r="L25" s="716" t="n">
        <v>1.995198671032307</v>
      </c>
      <c r="M25" s="714" t="n">
        <v>0.6172640654551804</v>
      </c>
      <c r="N25" s="715" t="n">
        <v>0.5711854967856019</v>
      </c>
      <c r="O25" s="716" t="n">
        <v>0.5935645138612211</v>
      </c>
      <c r="P25" s="717" t="n">
        <v>1.283312138495758</v>
      </c>
    </row>
    <row r="26">
      <c r="A26" s="704" t="n"/>
      <c r="B26" s="346" t="n"/>
      <c r="C26" s="347" t="n">
        <v>2</v>
      </c>
      <c r="D26" s="714" t="n">
        <v>3.395131485944642</v>
      </c>
      <c r="E26" s="715" t="n">
        <v>23.66239491927644</v>
      </c>
      <c r="F26" s="716" t="n">
        <v>12.82198555591853</v>
      </c>
      <c r="G26" s="714" t="n">
        <v>3.120914450382493</v>
      </c>
      <c r="H26" s="715" t="n">
        <v>8.93709788863347</v>
      </c>
      <c r="I26" s="716" t="n">
        <v>5.725030178700695</v>
      </c>
      <c r="J26" s="714" t="n">
        <v>1.903845397546427</v>
      </c>
      <c r="K26" s="715" t="n">
        <v>8.977617466452818</v>
      </c>
      <c r="L26" s="716" t="n">
        <v>4.933320392570045</v>
      </c>
      <c r="M26" s="714" t="n">
        <v>1.588213525166071</v>
      </c>
      <c r="N26" s="715" t="n">
        <v>3.23933014881982</v>
      </c>
      <c r="O26" s="716" t="n">
        <v>1.773811864138636</v>
      </c>
      <c r="P26" s="717" t="n">
        <v>3.99081616546962</v>
      </c>
    </row>
    <row r="27">
      <c r="A27" s="704" t="n"/>
      <c r="B27" s="346" t="n"/>
      <c r="C27" s="347" t="n">
        <v>3</v>
      </c>
      <c r="D27" s="714" t="n">
        <v>26.24490677890827</v>
      </c>
      <c r="E27" s="715" t="n">
        <v>41.6195443046797</v>
      </c>
      <c r="F27" s="716" t="n">
        <v>30.03027864323663</v>
      </c>
      <c r="G27" s="714" t="n">
        <v>23.61143640470135</v>
      </c>
      <c r="H27" s="715" t="n">
        <v>19.90158767517629</v>
      </c>
      <c r="I27" s="716" t="n">
        <v>22.4882914293248</v>
      </c>
      <c r="J27" s="714" t="n">
        <v>10.24791991944932</v>
      </c>
      <c r="K27" s="715" t="n">
        <v>20.94308911192349</v>
      </c>
      <c r="L27" s="716" t="n">
        <v>12.49331769430256</v>
      </c>
      <c r="M27" s="714" t="n">
        <v>4.925733230506935</v>
      </c>
      <c r="N27" s="715" t="n">
        <v>8.880370411183469</v>
      </c>
      <c r="O27" s="716" t="n">
        <v>5.297390318624592</v>
      </c>
      <c r="P27" s="717" t="n">
        <v>14.99557277536877</v>
      </c>
    </row>
    <row r="28">
      <c r="A28" s="704" t="n"/>
      <c r="B28" s="346" t="n"/>
      <c r="C28" s="347" t="n">
        <v>4</v>
      </c>
      <c r="D28" s="714" t="n">
        <v>98.50084380977611</v>
      </c>
      <c r="E28" s="715" t="n">
        <v>104.8733105229465</v>
      </c>
      <c r="F28" s="716" t="n">
        <v>99.31745598493575</v>
      </c>
      <c r="G28" s="714" t="n">
        <v>92.1770590561494</v>
      </c>
      <c r="H28" s="715" t="n">
        <v>89.56291562566116</v>
      </c>
      <c r="I28" s="716" t="n">
        <v>91.29827256747036</v>
      </c>
      <c r="J28" s="714" t="n">
        <v>42.82564374866354</v>
      </c>
      <c r="K28" s="715" t="n">
        <v>123.5076183278923</v>
      </c>
      <c r="L28" s="716" t="n">
        <v>57.15819556741292</v>
      </c>
      <c r="M28" s="714" t="n">
        <v>51.66250211801071</v>
      </c>
      <c r="N28" s="715" t="n">
        <v>45.33265809935554</v>
      </c>
      <c r="O28" s="716" t="n">
        <v>51.39870285115067</v>
      </c>
      <c r="P28" s="717" t="n">
        <v>71.25172606061116</v>
      </c>
    </row>
    <row r="29">
      <c r="A29" s="704" t="n"/>
      <c r="B29" s="346" t="n"/>
      <c r="C29" s="348" t="n">
        <v>5</v>
      </c>
      <c r="D29" s="714" t="n">
        <v>233.9650621061436</v>
      </c>
      <c r="E29" s="715" t="n">
        <v>190.8544152048432</v>
      </c>
      <c r="F29" s="716" t="n">
        <v>232.4513197367305</v>
      </c>
      <c r="G29" s="714" t="n">
        <v>215.0203701769828</v>
      </c>
      <c r="H29" s="715" t="n">
        <v>248.786041470499</v>
      </c>
      <c r="I29" s="716" t="n">
        <v>226.1342584796234</v>
      </c>
      <c r="J29" s="714" t="n">
        <v>76.39315349379777</v>
      </c>
      <c r="K29" s="715" t="n">
        <v>421.0242394893024</v>
      </c>
      <c r="L29" s="716" t="n">
        <v>135.1259460515523</v>
      </c>
      <c r="M29" s="714" t="n">
        <v>118.7043415144562</v>
      </c>
      <c r="N29" s="715" t="n">
        <v>93.13719812134779</v>
      </c>
      <c r="O29" s="716" t="n">
        <v>117.1591058787736</v>
      </c>
      <c r="P29" s="717" t="n">
        <v>188.4127213207534</v>
      </c>
    </row>
    <row r="30">
      <c r="A30" s="704" t="n"/>
      <c r="B30" s="346" t="n"/>
      <c r="C30" s="349" t="inlineStr">
        <is>
          <t>Average</t>
        </is>
      </c>
      <c r="D30" s="718" t="n">
        <v>79.21704001586409</v>
      </c>
      <c r="E30" s="718" t="n">
        <v>23.30798061145846</v>
      </c>
      <c r="F30" s="719" t="n">
        <v>64.05024073317279</v>
      </c>
      <c r="G30" s="718" t="n">
        <v>34.95115294943789</v>
      </c>
      <c r="H30" s="718" t="n">
        <v>18.09338233464635</v>
      </c>
      <c r="I30" s="719" t="n">
        <v>30.43260776378462</v>
      </c>
      <c r="J30" s="718" t="n">
        <v>14.55330403088649</v>
      </c>
      <c r="K30" s="718" t="n">
        <v>14.2204419835751</v>
      </c>
      <c r="L30" s="719" t="n">
        <v>16.73390458448445</v>
      </c>
      <c r="M30" s="718" t="n">
        <v>3.16586113820135</v>
      </c>
      <c r="N30" s="718" t="n">
        <v>1.088741983211768</v>
      </c>
      <c r="O30" s="719" t="n">
        <v>2.789556949278808</v>
      </c>
      <c r="P30" s="720" t="n">
        <v>15.2917783910572</v>
      </c>
    </row>
    <row r="31">
      <c r="A31" s="350" t="inlineStr">
        <is>
          <t>Infrastructure</t>
        </is>
      </c>
      <c r="B31" s="351" t="n"/>
      <c r="C31" s="352" t="inlineStr">
        <is>
          <t>All</t>
        </is>
      </c>
      <c r="D31" s="721" t="n">
        <v>0.09890773221439127</v>
      </c>
      <c r="E31" s="721" t="n">
        <v>0.09890773221439127</v>
      </c>
      <c r="F31" s="716" t="n">
        <v>0.09890773221439127</v>
      </c>
      <c r="G31" s="721" t="n">
        <v>0.09890773221439127</v>
      </c>
      <c r="H31" s="721" t="n">
        <v>0.09890773221439127</v>
      </c>
      <c r="I31" s="716" t="n">
        <v>0.09890773221439127</v>
      </c>
      <c r="J31" s="721" t="n">
        <v>0.09890773221439127</v>
      </c>
      <c r="K31" s="721" t="n">
        <v>0.09890773221439127</v>
      </c>
      <c r="L31" s="716" t="n">
        <v>0.09890773221439125</v>
      </c>
      <c r="M31" s="721" t="n">
        <v>0.09890773221439127</v>
      </c>
      <c r="N31" s="721" t="n">
        <v>0.09890773221439127</v>
      </c>
      <c r="O31" s="716" t="n">
        <v>0.09890773221439127</v>
      </c>
      <c r="P31" s="717" t="n">
        <v>0.09890773221439127</v>
      </c>
    </row>
    <row r="32">
      <c r="A32" s="350" t="inlineStr">
        <is>
          <t>Accident</t>
        </is>
      </c>
      <c r="B32" s="351" t="n"/>
      <c r="C32" s="353" t="inlineStr">
        <is>
          <t>All</t>
        </is>
      </c>
      <c r="D32" s="722" t="n">
        <v>2.935215472240138</v>
      </c>
      <c r="E32" s="722" t="n">
        <v>2.935215472240138</v>
      </c>
      <c r="F32" s="716" t="n">
        <v>2.935215472240138</v>
      </c>
      <c r="G32" s="722" t="n">
        <v>2.935215472240138</v>
      </c>
      <c r="H32" s="722" t="n">
        <v>2.935215472240138</v>
      </c>
      <c r="I32" s="716" t="n">
        <v>2.935215472240138</v>
      </c>
      <c r="J32" s="722" t="n">
        <v>2.935215472240138</v>
      </c>
      <c r="K32" s="722" t="n">
        <v>2.935215472240138</v>
      </c>
      <c r="L32" s="716" t="n">
        <v>2.935215472240138</v>
      </c>
      <c r="M32" s="722" t="n">
        <v>0.6848836101893655</v>
      </c>
      <c r="N32" s="722" t="n">
        <v>0.6848836101893655</v>
      </c>
      <c r="O32" s="716" t="n">
        <v>0.6848836101893656</v>
      </c>
      <c r="P32" s="717" t="n">
        <v>1.859370726478811</v>
      </c>
    </row>
    <row r="33">
      <c r="A33" s="350" t="inlineStr">
        <is>
          <t>Local Air Quality</t>
        </is>
      </c>
      <c r="B33" s="351" t="n"/>
      <c r="C33" s="353" t="inlineStr">
        <is>
          <t>All</t>
        </is>
      </c>
      <c r="D33" s="722" t="n">
        <v>2.239983664124797</v>
      </c>
      <c r="E33" s="723" t="n">
        <v>2.410294310137102</v>
      </c>
      <c r="F33" s="716" t="n">
        <v>2.307718407004895</v>
      </c>
      <c r="G33" s="722" t="n">
        <v>0.8266973555718935</v>
      </c>
      <c r="H33" s="723" t="n">
        <v>0.9077848287043473</v>
      </c>
      <c r="I33" s="716" t="n">
        <v>0.8701549221308276</v>
      </c>
      <c r="J33" s="722" t="n">
        <v>0.6080376595839745</v>
      </c>
      <c r="K33" s="723" t="n">
        <v>0.6866272727475783</v>
      </c>
      <c r="L33" s="716" t="n">
        <v>0.6480569887454004</v>
      </c>
      <c r="M33" s="722" t="n">
        <v>0.1722313521492128</v>
      </c>
      <c r="N33" s="723" t="n">
        <v>0.1691443003302949</v>
      </c>
      <c r="O33" s="716" t="n">
        <v>0.1711193057636579</v>
      </c>
      <c r="P33" s="717" t="n">
        <v>0.5625393324480693</v>
      </c>
    </row>
    <row r="34">
      <c r="A34" s="350" t="inlineStr">
        <is>
          <t>Noise</t>
        </is>
      </c>
      <c r="B34" s="351" t="n"/>
      <c r="C34" s="353" t="inlineStr">
        <is>
          <t>All</t>
        </is>
      </c>
      <c r="D34" s="722" t="n">
        <v>0.1956810314826758</v>
      </c>
      <c r="E34" s="723" t="n">
        <v>0.1956810314826758</v>
      </c>
      <c r="F34" s="716" t="n">
        <v>0.1956810314826758</v>
      </c>
      <c r="G34" s="722" t="n">
        <v>0.1956810314826758</v>
      </c>
      <c r="H34" s="723" t="n">
        <v>0.1956810314826758</v>
      </c>
      <c r="I34" s="716" t="n">
        <v>0.1956810314826758</v>
      </c>
      <c r="J34" s="722" t="n">
        <v>0.1956810314826758</v>
      </c>
      <c r="K34" s="723" t="n">
        <v>0.1956810314826758</v>
      </c>
      <c r="L34" s="716" t="n">
        <v>0.1956810314826758</v>
      </c>
      <c r="M34" s="722" t="n">
        <v>0</v>
      </c>
      <c r="N34" s="723" t="n">
        <v>0.09784051574133792</v>
      </c>
      <c r="O34" s="716" t="n">
        <v>0.03524501636941302</v>
      </c>
      <c r="P34" s="717" t="n">
        <v>0.1189793472550033</v>
      </c>
    </row>
    <row r="35">
      <c r="A35" s="350" t="inlineStr">
        <is>
          <t>Greenhouse Gases</t>
        </is>
      </c>
      <c r="B35" s="351" t="n"/>
      <c r="C35" s="353" t="inlineStr">
        <is>
          <t>All</t>
        </is>
      </c>
      <c r="D35" s="722" t="n">
        <v>3.079678831009118</v>
      </c>
      <c r="E35" s="723" t="n">
        <v>3.67315270803255</v>
      </c>
      <c r="F35" s="716" t="n">
        <v>3.315711054522219</v>
      </c>
      <c r="G35" s="722" t="n">
        <v>2.821836938037063</v>
      </c>
      <c r="H35" s="723" t="n">
        <v>3.151018785561752</v>
      </c>
      <c r="I35" s="716" t="n">
        <v>2.998256815191572</v>
      </c>
      <c r="J35" s="722" t="n">
        <v>2.614969344544751</v>
      </c>
      <c r="K35" s="723" t="n">
        <v>3.024496818743404</v>
      </c>
      <c r="L35" s="716" t="n">
        <v>2.823508541149339</v>
      </c>
      <c r="M35" s="722" t="n">
        <v>2.579718059532856</v>
      </c>
      <c r="N35" s="723" t="n">
        <v>2.541121300207599</v>
      </c>
      <c r="O35" s="716" t="n">
        <v>2.565814377567183</v>
      </c>
      <c r="P35" s="717" t="n">
        <v>2.759742091009243</v>
      </c>
    </row>
    <row r="36">
      <c r="A36" s="350" t="inlineStr">
        <is>
          <t>Indirect Taxation</t>
        </is>
      </c>
      <c r="B36" s="346" t="n"/>
      <c r="C36" s="353" t="inlineStr">
        <is>
          <t>All</t>
        </is>
      </c>
      <c r="D36" s="714" t="n">
        <v>-4.35311619359906</v>
      </c>
      <c r="E36" s="715" t="n">
        <v>-5.195480084760235</v>
      </c>
      <c r="F36" s="716" t="n">
        <v>-4.688135189270996</v>
      </c>
      <c r="G36" s="714" t="n">
        <v>-3.987141028259598</v>
      </c>
      <c r="H36" s="715" t="n">
        <v>-4.454374570823042</v>
      </c>
      <c r="I36" s="716" t="n">
        <v>-4.237547558271332</v>
      </c>
      <c r="J36" s="714" t="n">
        <v>-3.69351767303574</v>
      </c>
      <c r="K36" s="715" t="n">
        <v>-4.274792047627571</v>
      </c>
      <c r="L36" s="716" t="n">
        <v>-3.989513665298311</v>
      </c>
      <c r="M36" s="714" t="n">
        <v>-3.643482767101913</v>
      </c>
      <c r="N36" s="715" t="n">
        <v>-3.588699367814818</v>
      </c>
      <c r="O36" s="716" t="n">
        <v>-3.623748183836323</v>
      </c>
      <c r="P36" s="717" t="n">
        <v>-3.899004955235195</v>
      </c>
    </row>
    <row r="37" ht="15.75" customHeight="1" thickBot="1">
      <c r="A37" s="354" t="inlineStr">
        <is>
          <t>Total</t>
        </is>
      </c>
      <c r="B37" s="355" t="n"/>
      <c r="C37" s="356" t="n"/>
      <c r="D37" s="724" t="n">
        <v>83.41339055333613</v>
      </c>
      <c r="E37" s="724" t="n">
        <v>27.42575178080509</v>
      </c>
      <c r="F37" s="725" t="n">
        <v>68.21533924136611</v>
      </c>
      <c r="G37" s="724" t="n">
        <v>37.84235045072446</v>
      </c>
      <c r="H37" s="724" t="n">
        <v>20.92761561402662</v>
      </c>
      <c r="I37" s="725" t="n">
        <v>33.2932761787729</v>
      </c>
      <c r="J37" s="724" t="n">
        <v>17.31259759791667</v>
      </c>
      <c r="K37" s="724" t="n">
        <v>16.88657826337571</v>
      </c>
      <c r="L37" s="725" t="n">
        <v>19.44576068501808</v>
      </c>
      <c r="M37" s="724" t="n">
        <v>3.058119125185262</v>
      </c>
      <c r="N37" s="724" t="n">
        <v>1.091940074079938</v>
      </c>
      <c r="O37" s="725" t="n">
        <v>2.721778807546496</v>
      </c>
      <c r="P37" s="726" t="n">
        <v>16.79231266522752</v>
      </c>
    </row>
    <row r="38" ht="16.5" customHeight="1" thickBot="1" thickTop="1"/>
    <row r="39" ht="16.5" customHeight="1" thickBot="1" thickTop="1">
      <c r="A39" s="33" t="inlineStr">
        <is>
          <t>Table A 5.4.2a:</t>
        </is>
      </c>
      <c r="B39" s="32" t="n"/>
      <c r="C39" s="357" t="n">
        <v>2025</v>
      </c>
      <c r="D39" s="32" t="inlineStr">
        <is>
          <t>Marginal External Costs &amp; Indirect Tax - Cars (pence per vehicle km, 2010 prices, 1 d.p.)</t>
        </is>
      </c>
      <c r="E39" s="32" t="n"/>
      <c r="F39" s="32" t="n"/>
      <c r="G39" s="32" t="n"/>
      <c r="H39" s="32" t="n"/>
      <c r="I39" s="32" t="n"/>
      <c r="J39" s="32" t="n"/>
      <c r="K39" s="32" t="n"/>
      <c r="L39" s="32" t="n"/>
      <c r="M39" s="32" t="n"/>
      <c r="N39" s="34" t="n"/>
      <c r="O39" s="34" t="n"/>
      <c r="P39" s="35" t="n"/>
    </row>
    <row r="40" ht="15.75" customHeight="1" thickTop="1">
      <c r="A40" s="342" t="n"/>
      <c r="B40" s="343" t="n"/>
      <c r="C40" s="707" t="inlineStr">
        <is>
          <t>Congestion band</t>
        </is>
      </c>
      <c r="D40" s="708" t="inlineStr">
        <is>
          <t>London</t>
        </is>
      </c>
      <c r="E40" s="709" t="n"/>
      <c r="F40" s="710" t="n"/>
      <c r="G40" s="635" t="inlineStr">
        <is>
          <t>Inner and Outer</t>
        </is>
      </c>
      <c r="H40" s="636" t="n"/>
      <c r="I40" s="637" t="inlineStr">
        <is>
          <t>Weighted average Inner and Outer</t>
        </is>
      </c>
      <c r="J40" s="635" t="inlineStr">
        <is>
          <t>Other Urban</t>
        </is>
      </c>
      <c r="K40" s="636" t="n"/>
      <c r="L40" s="637" t="inlineStr">
        <is>
          <t>Weighted average Other Urban</t>
        </is>
      </c>
      <c r="M40" s="635" t="inlineStr">
        <is>
          <t>Rural</t>
        </is>
      </c>
      <c r="N40" s="636" t="n"/>
      <c r="O40" s="637" t="inlineStr">
        <is>
          <t>Weighted average Rural</t>
        </is>
      </c>
      <c r="P40" s="729" t="inlineStr">
        <is>
          <t>National Weighted Average</t>
        </is>
      </c>
    </row>
    <row r="41" ht="26.25" customHeight="1" thickBot="1">
      <c r="A41" s="344" t="inlineStr">
        <is>
          <t>Cost type</t>
        </is>
      </c>
      <c r="B41" s="345" t="n"/>
      <c r="C41" s="712" t="n"/>
      <c r="D41" s="326" t="inlineStr">
        <is>
          <t>A roads</t>
        </is>
      </c>
      <c r="E41" s="327" t="inlineStr">
        <is>
          <t>Other Rds</t>
        </is>
      </c>
      <c r="F41" s="328" t="inlineStr">
        <is>
          <t>Weighted average</t>
        </is>
      </c>
      <c r="G41" s="326" t="inlineStr">
        <is>
          <t>A roads</t>
        </is>
      </c>
      <c r="H41" s="327" t="inlineStr">
        <is>
          <t>Other Rds</t>
        </is>
      </c>
      <c r="I41" s="328" t="inlineStr">
        <is>
          <t>Weighted average</t>
        </is>
      </c>
      <c r="J41" s="326" t="inlineStr">
        <is>
          <t>A roads</t>
        </is>
      </c>
      <c r="K41" s="327" t="inlineStr">
        <is>
          <t>Other Rds</t>
        </is>
      </c>
      <c r="L41" s="328" t="inlineStr">
        <is>
          <t>Weighted average</t>
        </is>
      </c>
      <c r="M41" s="326" t="inlineStr">
        <is>
          <t>A roads</t>
        </is>
      </c>
      <c r="N41" s="327" t="inlineStr">
        <is>
          <t>Other Rds</t>
        </is>
      </c>
      <c r="O41" s="328" t="inlineStr">
        <is>
          <t>Weighted average</t>
        </is>
      </c>
      <c r="P41" s="730" t="n"/>
    </row>
    <row r="42" ht="15.75" customHeight="1" thickTop="1">
      <c r="A42" s="631" t="inlineStr">
        <is>
          <t>Congestion*</t>
        </is>
      </c>
      <c r="B42" s="346" t="n"/>
      <c r="C42" s="347" t="n">
        <v>1</v>
      </c>
      <c r="D42" s="714" t="n">
        <v>1.086940368735864</v>
      </c>
      <c r="E42" s="715" t="n">
        <v>6.942011401539509</v>
      </c>
      <c r="F42" s="716" t="n">
        <v>5.940416999828181</v>
      </c>
      <c r="G42" s="714" t="n">
        <v>0.9591041742665902</v>
      </c>
      <c r="H42" s="715" t="n">
        <v>2.312370552869248</v>
      </c>
      <c r="I42" s="716" t="n">
        <v>2.091798136565641</v>
      </c>
      <c r="J42" s="714" t="n">
        <v>0.6503880343817704</v>
      </c>
      <c r="K42" s="715" t="n">
        <v>2.454461127218439</v>
      </c>
      <c r="L42" s="716" t="n">
        <v>2.182504684816057</v>
      </c>
      <c r="M42" s="714" t="n">
        <v>0.643493458563094</v>
      </c>
      <c r="N42" s="715" t="n">
        <v>0.6055957889445269</v>
      </c>
      <c r="O42" s="716" t="n">
        <v>0.6233482985489264</v>
      </c>
      <c r="P42" s="717" t="n">
        <v>1.338033303089856</v>
      </c>
    </row>
    <row r="43">
      <c r="A43" s="704" t="n"/>
      <c r="B43" s="346" t="n"/>
      <c r="C43" s="347" t="n">
        <v>2</v>
      </c>
      <c r="D43" s="714" t="n">
        <v>3.558060459699492</v>
      </c>
      <c r="E43" s="715" t="n">
        <v>22.39039150466071</v>
      </c>
      <c r="F43" s="716" t="n">
        <v>13.23754301760055</v>
      </c>
      <c r="G43" s="714" t="n">
        <v>3.21828535835462</v>
      </c>
      <c r="H43" s="715" t="n">
        <v>9.164607895412178</v>
      </c>
      <c r="I43" s="716" t="n">
        <v>5.893459291567424</v>
      </c>
      <c r="J43" s="714" t="n">
        <v>1.950366749040088</v>
      </c>
      <c r="K43" s="715" t="n">
        <v>9.466752501515696</v>
      </c>
      <c r="L43" s="716" t="n">
        <v>5.204038905461104</v>
      </c>
      <c r="M43" s="714" t="n">
        <v>1.642208718488481</v>
      </c>
      <c r="N43" s="715" t="n">
        <v>3.321420995696026</v>
      </c>
      <c r="O43" s="716" t="n">
        <v>1.847570317991857</v>
      </c>
      <c r="P43" s="717" t="n">
        <v>4.06489922170085</v>
      </c>
    </row>
    <row r="44">
      <c r="A44" s="704" t="n"/>
      <c r="B44" s="346" t="n"/>
      <c r="C44" s="347" t="n">
        <v>3</v>
      </c>
      <c r="D44" s="714" t="n">
        <v>29.45698223728614</v>
      </c>
      <c r="E44" s="715" t="n">
        <v>44.90079521669763</v>
      </c>
      <c r="F44" s="716" t="n">
        <v>33.45402474688508</v>
      </c>
      <c r="G44" s="714" t="n">
        <v>25.71567658516258</v>
      </c>
      <c r="H44" s="715" t="n">
        <v>20.60976545406242</v>
      </c>
      <c r="I44" s="716" t="n">
        <v>24.11804592080344</v>
      </c>
      <c r="J44" s="714" t="n">
        <v>11.44517896406801</v>
      </c>
      <c r="K44" s="715" t="n">
        <v>21.57202635974613</v>
      </c>
      <c r="L44" s="716" t="n">
        <v>13.54457703743145</v>
      </c>
      <c r="M44" s="714" t="n">
        <v>5.144312313728053</v>
      </c>
      <c r="N44" s="715" t="n">
        <v>9.460698633313426</v>
      </c>
      <c r="O44" s="716" t="n">
        <v>5.575227862219427</v>
      </c>
      <c r="P44" s="717" t="n">
        <v>16.09050199819808</v>
      </c>
    </row>
    <row r="45">
      <c r="A45" s="704" t="n"/>
      <c r="B45" s="346" t="n"/>
      <c r="C45" s="347" t="n">
        <v>4</v>
      </c>
      <c r="D45" s="714" t="n">
        <v>105.5214055847256</v>
      </c>
      <c r="E45" s="715" t="n">
        <v>109.5254687494849</v>
      </c>
      <c r="F45" s="716" t="n">
        <v>106.0677303697716</v>
      </c>
      <c r="G45" s="714" t="n">
        <v>94.69604033425222</v>
      </c>
      <c r="H45" s="715" t="n">
        <v>92.02104718089601</v>
      </c>
      <c r="I45" s="716" t="n">
        <v>93.78157819516625</v>
      </c>
      <c r="J45" s="714" t="n">
        <v>43.57377307534531</v>
      </c>
      <c r="K45" s="715" t="n">
        <v>125.9278017944379</v>
      </c>
      <c r="L45" s="716" t="n">
        <v>58.98959250561985</v>
      </c>
      <c r="M45" s="714" t="n">
        <v>54.3127522063737</v>
      </c>
      <c r="N45" s="715" t="n">
        <v>45.36330963291447</v>
      </c>
      <c r="O45" s="716" t="n">
        <v>53.90412204861694</v>
      </c>
      <c r="P45" s="717" t="n">
        <v>74.29410299277808</v>
      </c>
    </row>
    <row r="46">
      <c r="A46" s="704" t="n"/>
      <c r="B46" s="346" t="n"/>
      <c r="C46" s="348" t="n">
        <v>5</v>
      </c>
      <c r="D46" s="714" t="n">
        <v>261.9302111331648</v>
      </c>
      <c r="E46" s="715" t="n">
        <v>212.0225195720238</v>
      </c>
      <c r="F46" s="716" t="n">
        <v>259.8221293907291</v>
      </c>
      <c r="G46" s="714" t="n">
        <v>239.3062775760896</v>
      </c>
      <c r="H46" s="715" t="n">
        <v>278.7991571673595</v>
      </c>
      <c r="I46" s="716" t="n">
        <v>252.4802624617464</v>
      </c>
      <c r="J46" s="714" t="n">
        <v>83.8371231054324</v>
      </c>
      <c r="K46" s="715" t="n">
        <v>456.7014809295825</v>
      </c>
      <c r="L46" s="716" t="n">
        <v>141.4417764618208</v>
      </c>
      <c r="M46" s="714" t="n">
        <v>130.8916201441114</v>
      </c>
      <c r="N46" s="715" t="n">
        <v>102.1498016559358</v>
      </c>
      <c r="O46" s="716" t="n">
        <v>128.8690036016172</v>
      </c>
      <c r="P46" s="717" t="n">
        <v>206.0287766566576</v>
      </c>
    </row>
    <row r="47">
      <c r="A47" s="704" t="n"/>
      <c r="B47" s="346" t="n"/>
      <c r="C47" s="349" t="inlineStr">
        <is>
          <t>Average</t>
        </is>
      </c>
      <c r="D47" s="718" t="n">
        <v>92.56020776678466</v>
      </c>
      <c r="E47" s="718" t="n">
        <v>25.89057557973209</v>
      </c>
      <c r="F47" s="719" t="n">
        <v>74.06366943531378</v>
      </c>
      <c r="G47" s="718" t="n">
        <v>39.83926342620556</v>
      </c>
      <c r="H47" s="718" t="n">
        <v>20.69144065401404</v>
      </c>
      <c r="I47" s="719" t="n">
        <v>34.63563263203741</v>
      </c>
      <c r="J47" s="718" t="n">
        <v>16.84561606899765</v>
      </c>
      <c r="K47" s="718" t="n">
        <v>15.54624756781832</v>
      </c>
      <c r="L47" s="719" t="n">
        <v>18.91732478954678</v>
      </c>
      <c r="M47" s="718" t="n">
        <v>3.411132479547236</v>
      </c>
      <c r="N47" s="718" t="n">
        <v>1.232726662352856</v>
      </c>
      <c r="O47" s="719" t="n">
        <v>3.056347344632218</v>
      </c>
      <c r="P47" s="720" t="n">
        <v>17.37911768273815</v>
      </c>
    </row>
    <row r="48">
      <c r="A48" s="350" t="inlineStr">
        <is>
          <t>Infrastructure</t>
        </is>
      </c>
      <c r="B48" s="351" t="n"/>
      <c r="C48" s="352" t="inlineStr">
        <is>
          <t>All</t>
        </is>
      </c>
      <c r="D48" s="721" t="n">
        <v>0.1142727293138587</v>
      </c>
      <c r="E48" s="721" t="n">
        <v>0.1142727293138587</v>
      </c>
      <c r="F48" s="716" t="n">
        <v>0.1142727293138587</v>
      </c>
      <c r="G48" s="721" t="n">
        <v>0.1142727293138587</v>
      </c>
      <c r="H48" s="721" t="n">
        <v>0.1142727293138587</v>
      </c>
      <c r="I48" s="716" t="n">
        <v>0.1142727293138587</v>
      </c>
      <c r="J48" s="721" t="n">
        <v>0.1142727293138587</v>
      </c>
      <c r="K48" s="721" t="n">
        <v>0.1142727293138587</v>
      </c>
      <c r="L48" s="716" t="n">
        <v>0.1142727293138587</v>
      </c>
      <c r="M48" s="721" t="n">
        <v>0.1142727293138587</v>
      </c>
      <c r="N48" s="721" t="n">
        <v>0.1142727293138587</v>
      </c>
      <c r="O48" s="716" t="n">
        <v>0.1142727293138587</v>
      </c>
      <c r="P48" s="717" t="n">
        <v>0.1142727293138587</v>
      </c>
    </row>
    <row r="49">
      <c r="A49" s="350" t="inlineStr">
        <is>
          <t>Accident</t>
        </is>
      </c>
      <c r="B49" s="351" t="n"/>
      <c r="C49" s="353" t="inlineStr">
        <is>
          <t>All</t>
        </is>
      </c>
      <c r="D49" s="722" t="n">
        <v>3.454202931941754</v>
      </c>
      <c r="E49" s="722" t="n">
        <v>3.454202931941754</v>
      </c>
      <c r="F49" s="716" t="n">
        <v>3.454202931941754</v>
      </c>
      <c r="G49" s="722" t="n">
        <v>3.454202931941754</v>
      </c>
      <c r="H49" s="722" t="n">
        <v>3.454202931941754</v>
      </c>
      <c r="I49" s="716" t="n">
        <v>3.454202931941754</v>
      </c>
      <c r="J49" s="722" t="n">
        <v>3.454202931941754</v>
      </c>
      <c r="K49" s="722" t="n">
        <v>3.454202931941754</v>
      </c>
      <c r="L49" s="716" t="n">
        <v>3.454202931941754</v>
      </c>
      <c r="M49" s="722" t="n">
        <v>0.8059806841197424</v>
      </c>
      <c r="N49" s="722" t="n">
        <v>0.8059806841197424</v>
      </c>
      <c r="O49" s="716" t="n">
        <v>0.8059806841197424</v>
      </c>
      <c r="P49" s="717" t="n">
        <v>2.184116400279575</v>
      </c>
    </row>
    <row r="50">
      <c r="A50" s="350" t="inlineStr">
        <is>
          <t>Local Air Quality</t>
        </is>
      </c>
      <c r="B50" s="351" t="n"/>
      <c r="C50" s="353" t="inlineStr">
        <is>
          <t>All</t>
        </is>
      </c>
      <c r="D50" s="722" t="n">
        <v>2.064687557595333</v>
      </c>
      <c r="E50" s="723" t="n">
        <v>2.167749658129028</v>
      </c>
      <c r="F50" s="716" t="n">
        <v>2.105896243669538</v>
      </c>
      <c r="G50" s="722" t="n">
        <v>0.7668544676558456</v>
      </c>
      <c r="H50" s="723" t="n">
        <v>0.8273349417509416</v>
      </c>
      <c r="I50" s="716" t="n">
        <v>0.7993222442611299</v>
      </c>
      <c r="J50" s="722" t="n">
        <v>0.5706819796231281</v>
      </c>
      <c r="K50" s="723" t="n">
        <v>0.6285427619365789</v>
      </c>
      <c r="L50" s="716" t="n">
        <v>0.6001824936851065</v>
      </c>
      <c r="M50" s="722" t="n">
        <v>0.1528064198799303</v>
      </c>
      <c r="N50" s="723" t="n">
        <v>0.151865236887065</v>
      </c>
      <c r="O50" s="716" t="n">
        <v>0.1524675286412839</v>
      </c>
      <c r="P50" s="717" t="n">
        <v>0.5150469769926299</v>
      </c>
    </row>
    <row r="51">
      <c r="A51" s="350" t="inlineStr">
        <is>
          <t>Noise</t>
        </is>
      </c>
      <c r="B51" s="351" t="n"/>
      <c r="C51" s="353" t="inlineStr">
        <is>
          <t>All</t>
        </is>
      </c>
      <c r="D51" s="722" t="n">
        <v>0.2302801954627836</v>
      </c>
      <c r="E51" s="723" t="n">
        <v>0.2302801954627836</v>
      </c>
      <c r="F51" s="716" t="n">
        <v>0.2302801954627836</v>
      </c>
      <c r="G51" s="722" t="n">
        <v>0.2302801954627836</v>
      </c>
      <c r="H51" s="723" t="n">
        <v>0.2302801954627836</v>
      </c>
      <c r="I51" s="716" t="n">
        <v>0.2302801954627836</v>
      </c>
      <c r="J51" s="722" t="n">
        <v>0.2302801954627836</v>
      </c>
      <c r="K51" s="723" t="n">
        <v>0.2302801954627836</v>
      </c>
      <c r="L51" s="716" t="n">
        <v>0.2302801954627836</v>
      </c>
      <c r="M51" s="722" t="n">
        <v>0</v>
      </c>
      <c r="N51" s="723" t="n">
        <v>0.1151400977313918</v>
      </c>
      <c r="O51" s="716" t="n">
        <v>0.04145843118060938</v>
      </c>
      <c r="P51" s="717" t="n">
        <v>0.1397213385176325</v>
      </c>
    </row>
    <row r="52">
      <c r="A52" s="350" t="inlineStr">
        <is>
          <t>Greenhouse Gases</t>
        </is>
      </c>
      <c r="B52" s="351" t="n"/>
      <c r="C52" s="353" t="inlineStr">
        <is>
          <t>All</t>
        </is>
      </c>
      <c r="D52" s="722" t="n">
        <v>2.91451531133781</v>
      </c>
      <c r="E52" s="723" t="n">
        <v>3.451040203424991</v>
      </c>
      <c r="F52" s="716" t="n">
        <v>3.12904117229471</v>
      </c>
      <c r="G52" s="722" t="n">
        <v>2.645826355919569</v>
      </c>
      <c r="H52" s="723" t="n">
        <v>2.949205720304044</v>
      </c>
      <c r="I52" s="716" t="n">
        <v>2.808689719292029</v>
      </c>
      <c r="J52" s="722" t="n">
        <v>2.444132522829217</v>
      </c>
      <c r="K52" s="723" t="n">
        <v>2.824602618369358</v>
      </c>
      <c r="L52" s="716" t="n">
        <v>2.638116478020831</v>
      </c>
      <c r="M52" s="722" t="n">
        <v>2.402295213723536</v>
      </c>
      <c r="N52" s="723" t="n">
        <v>2.367945878727078</v>
      </c>
      <c r="O52" s="716" t="n">
        <v>2.389927067707432</v>
      </c>
      <c r="P52" s="717" t="n">
        <v>2.577920766214249</v>
      </c>
    </row>
    <row r="53">
      <c r="A53" s="350" t="inlineStr">
        <is>
          <t>Indirect Taxation</t>
        </is>
      </c>
      <c r="B53" s="346" t="n"/>
      <c r="C53" s="353" t="inlineStr">
        <is>
          <t>All</t>
        </is>
      </c>
      <c r="D53" s="714" t="n">
        <v>-3.765509933229736</v>
      </c>
      <c r="E53" s="715" t="n">
        <v>-4.477691621044274</v>
      </c>
      <c r="F53" s="716" t="n">
        <v>-4.050270979715023</v>
      </c>
      <c r="G53" s="714" t="n">
        <v>-3.408852941934363</v>
      </c>
      <c r="H53" s="715" t="n">
        <v>-3.811557888083123</v>
      </c>
      <c r="I53" s="716" t="n">
        <v>-3.625037329127537</v>
      </c>
      <c r="J53" s="714" t="n">
        <v>-3.141125094465303</v>
      </c>
      <c r="K53" s="715" t="n">
        <v>-3.646160068240027</v>
      </c>
      <c r="L53" s="716" t="n">
        <v>-3.398618870904766</v>
      </c>
      <c r="M53" s="714" t="n">
        <v>-3.085590363734374</v>
      </c>
      <c r="N53" s="715" t="n">
        <v>-3.039995149544182</v>
      </c>
      <c r="O53" s="716" t="n">
        <v>-3.06917292022934</v>
      </c>
      <c r="P53" s="717" t="n">
        <v>-3.318715246178547</v>
      </c>
    </row>
    <row r="54" ht="15.75" customHeight="1" thickBot="1">
      <c r="A54" s="354" t="inlineStr">
        <is>
          <t>Total</t>
        </is>
      </c>
      <c r="B54" s="355" t="n"/>
      <c r="C54" s="356" t="n"/>
      <c r="D54" s="724" t="n">
        <v>97.57265655920645</v>
      </c>
      <c r="E54" s="724" t="n">
        <v>30.83042967696024</v>
      </c>
      <c r="F54" s="725" t="n">
        <v>79.04709172828139</v>
      </c>
      <c r="G54" s="724" t="n">
        <v>43.64184716456501</v>
      </c>
      <c r="H54" s="724" t="n">
        <v>24.4551792847043</v>
      </c>
      <c r="I54" s="725" t="n">
        <v>38.41736312318142</v>
      </c>
      <c r="J54" s="724" t="n">
        <v>20.51806133370308</v>
      </c>
      <c r="K54" s="724" t="n">
        <v>19.15198873660263</v>
      </c>
      <c r="L54" s="725" t="n">
        <v>22.55576074706635</v>
      </c>
      <c r="M54" s="724" t="n">
        <v>3.800897162849929</v>
      </c>
      <c r="N54" s="724" t="n">
        <v>1.74793613958781</v>
      </c>
      <c r="O54" s="725" t="n">
        <v>3.491280865365804</v>
      </c>
      <c r="P54" s="726" t="n">
        <v>19.59148064787755</v>
      </c>
    </row>
    <row r="55" ht="16.5" customHeight="1" thickBot="1" thickTop="1"/>
    <row r="56" ht="16.5" customHeight="1" thickBot="1" thickTop="1">
      <c r="A56" s="33" t="inlineStr">
        <is>
          <t>Table A 5.4.2a:</t>
        </is>
      </c>
      <c r="B56" s="32" t="n"/>
      <c r="C56" s="357" t="n">
        <v>2030</v>
      </c>
      <c r="D56" s="32" t="inlineStr">
        <is>
          <t>Marginal External Costs &amp; Indirect Tax - Cars (pence per vehicle km, 2010 prices, 1 d.p.)</t>
        </is>
      </c>
      <c r="E56" s="32" t="n"/>
      <c r="F56" s="32" t="n"/>
      <c r="G56" s="32" t="n"/>
      <c r="H56" s="32" t="n"/>
      <c r="I56" s="32" t="n"/>
      <c r="J56" s="32" t="n"/>
      <c r="K56" s="32" t="n"/>
      <c r="L56" s="32" t="n"/>
      <c r="M56" s="32" t="n"/>
      <c r="N56" s="34" t="n"/>
      <c r="O56" s="34" t="n"/>
      <c r="P56" s="35" t="n"/>
    </row>
    <row r="57" ht="15.75" customHeight="1" thickTop="1">
      <c r="A57" s="342" t="n"/>
      <c r="B57" s="343" t="n"/>
      <c r="C57" s="707" t="inlineStr">
        <is>
          <t>Congestion band</t>
        </is>
      </c>
      <c r="D57" s="708" t="inlineStr">
        <is>
          <t>London</t>
        </is>
      </c>
      <c r="E57" s="709" t="n"/>
      <c r="F57" s="710" t="n"/>
      <c r="G57" s="635" t="inlineStr">
        <is>
          <t>Inner and Outer</t>
        </is>
      </c>
      <c r="H57" s="636" t="n"/>
      <c r="I57" s="637" t="inlineStr">
        <is>
          <t>Weighted average Inner and Outer</t>
        </is>
      </c>
      <c r="J57" s="635" t="inlineStr">
        <is>
          <t>Other Urban</t>
        </is>
      </c>
      <c r="K57" s="636" t="n"/>
      <c r="L57" s="637" t="inlineStr">
        <is>
          <t>Weighted average Other Urban</t>
        </is>
      </c>
      <c r="M57" s="635" t="inlineStr">
        <is>
          <t>Rural</t>
        </is>
      </c>
      <c r="N57" s="636" t="n"/>
      <c r="O57" s="637" t="inlineStr">
        <is>
          <t>Weighted average Rural</t>
        </is>
      </c>
      <c r="P57" s="729" t="inlineStr">
        <is>
          <t>National Weighted Average</t>
        </is>
      </c>
    </row>
    <row r="58" ht="26.25" customHeight="1" thickBot="1">
      <c r="A58" s="344" t="inlineStr">
        <is>
          <t>Cost type</t>
        </is>
      </c>
      <c r="B58" s="345" t="n"/>
      <c r="C58" s="712" t="n"/>
      <c r="D58" s="326" t="inlineStr">
        <is>
          <t>A roads</t>
        </is>
      </c>
      <c r="E58" s="327" t="inlineStr">
        <is>
          <t>Other Rds</t>
        </is>
      </c>
      <c r="F58" s="328" t="inlineStr">
        <is>
          <t>Weighted average</t>
        </is>
      </c>
      <c r="G58" s="326" t="inlineStr">
        <is>
          <t>A roads</t>
        </is>
      </c>
      <c r="H58" s="327" t="inlineStr">
        <is>
          <t>Other Rds</t>
        </is>
      </c>
      <c r="I58" s="328" t="inlineStr">
        <is>
          <t>Weighted average</t>
        </is>
      </c>
      <c r="J58" s="326" t="inlineStr">
        <is>
          <t>A roads</t>
        </is>
      </c>
      <c r="K58" s="327" t="inlineStr">
        <is>
          <t>Other Rds</t>
        </is>
      </c>
      <c r="L58" s="328" t="inlineStr">
        <is>
          <t>Weighted average</t>
        </is>
      </c>
      <c r="M58" s="326" t="inlineStr">
        <is>
          <t>A roads</t>
        </is>
      </c>
      <c r="N58" s="327" t="inlineStr">
        <is>
          <t>Other Rds</t>
        </is>
      </c>
      <c r="O58" s="328" t="inlineStr">
        <is>
          <t>Weighted average</t>
        </is>
      </c>
      <c r="P58" s="730" t="n"/>
    </row>
    <row r="59" ht="15.75" customHeight="1" thickTop="1">
      <c r="A59" s="631" t="inlineStr">
        <is>
          <t>Congestion*</t>
        </is>
      </c>
      <c r="B59" s="346" t="n"/>
      <c r="C59" s="347" t="n">
        <v>1</v>
      </c>
      <c r="D59" s="714" t="n">
        <v>1.226017776912898</v>
      </c>
      <c r="E59" s="715" t="n">
        <v>7.576775044369356</v>
      </c>
      <c r="F59" s="716" t="n">
        <v>6.46477004402226</v>
      </c>
      <c r="G59" s="714" t="n">
        <v>0.9737193991194922</v>
      </c>
      <c r="H59" s="715" t="n">
        <v>2.311963411195814</v>
      </c>
      <c r="I59" s="716" t="n">
        <v>2.098595294670288</v>
      </c>
      <c r="J59" s="714" t="n">
        <v>0.6396926096556165</v>
      </c>
      <c r="K59" s="715" t="n">
        <v>2.627258989703698</v>
      </c>
      <c r="L59" s="716" t="n">
        <v>2.358612902739182</v>
      </c>
      <c r="M59" s="714" t="n">
        <v>0.6352408862137359</v>
      </c>
      <c r="N59" s="715" t="n">
        <v>0.6309669647289919</v>
      </c>
      <c r="O59" s="716" t="n">
        <v>0.6328690110647917</v>
      </c>
      <c r="P59" s="717" t="n">
        <v>1.42220634777381</v>
      </c>
    </row>
    <row r="60">
      <c r="A60" s="704" t="n"/>
      <c r="B60" s="346" t="n"/>
      <c r="C60" s="347" t="n">
        <v>2</v>
      </c>
      <c r="D60" s="714" t="n">
        <v>3.771147420866751</v>
      </c>
      <c r="E60" s="715" t="n">
        <v>23.51362314745861</v>
      </c>
      <c r="F60" s="716" t="n">
        <v>14.56920061969812</v>
      </c>
      <c r="G60" s="714" t="n">
        <v>3.440773313159109</v>
      </c>
      <c r="H60" s="715" t="n">
        <v>9.470475825173295</v>
      </c>
      <c r="I60" s="716" t="n">
        <v>6.398252589096415</v>
      </c>
      <c r="J60" s="714" t="n">
        <v>2.082264447087151</v>
      </c>
      <c r="K60" s="715" t="n">
        <v>9.944931217089692</v>
      </c>
      <c r="L60" s="716" t="n">
        <v>5.561537124944795</v>
      </c>
      <c r="M60" s="714" t="n">
        <v>1.815446375084597</v>
      </c>
      <c r="N60" s="715" t="n">
        <v>3.411374723883831</v>
      </c>
      <c r="O60" s="716" t="n">
        <v>2.028263771305386</v>
      </c>
      <c r="P60" s="717" t="n">
        <v>4.241272963807209</v>
      </c>
    </row>
    <row r="61">
      <c r="A61" s="704" t="n"/>
      <c r="B61" s="346" t="n"/>
      <c r="C61" s="347" t="n">
        <v>3</v>
      </c>
      <c r="D61" s="714" t="n">
        <v>32.15365897660203</v>
      </c>
      <c r="E61" s="715" t="n">
        <v>46.46847516363567</v>
      </c>
      <c r="F61" s="716" t="n">
        <v>35.98452425731239</v>
      </c>
      <c r="G61" s="714" t="n">
        <v>27.51506490471656</v>
      </c>
      <c r="H61" s="715" t="n">
        <v>22.20081547701091</v>
      </c>
      <c r="I61" s="716" t="n">
        <v>25.91046775545671</v>
      </c>
      <c r="J61" s="714" t="n">
        <v>12.36110552968346</v>
      </c>
      <c r="K61" s="715" t="n">
        <v>22.53401397064386</v>
      </c>
      <c r="L61" s="716" t="n">
        <v>14.51412168252539</v>
      </c>
      <c r="M61" s="714" t="n">
        <v>5.435416538982794</v>
      </c>
      <c r="N61" s="715" t="n">
        <v>182.308443943589</v>
      </c>
      <c r="O61" s="716" t="n">
        <v>23.36383147201508</v>
      </c>
      <c r="P61" s="717" t="n">
        <v>21.64796608430578</v>
      </c>
    </row>
    <row r="62">
      <c r="A62" s="704" t="n"/>
      <c r="B62" s="346" t="n"/>
      <c r="C62" s="347" t="n">
        <v>4</v>
      </c>
      <c r="D62" s="714" t="n">
        <v>110.9703751790559</v>
      </c>
      <c r="E62" s="715" t="n">
        <v>112.2822771867312</v>
      </c>
      <c r="F62" s="716" t="n">
        <v>111.1841008433062</v>
      </c>
      <c r="G62" s="714" t="n">
        <v>102.6499201077831</v>
      </c>
      <c r="H62" s="715" t="n">
        <v>103.1182160921764</v>
      </c>
      <c r="I62" s="716" t="n">
        <v>102.8153993117747</v>
      </c>
      <c r="J62" s="714" t="n">
        <v>46.09625325492507</v>
      </c>
      <c r="K62" s="715" t="n">
        <v>134.5524935493401</v>
      </c>
      <c r="L62" s="716" t="n">
        <v>63.42738040402543</v>
      </c>
      <c r="M62" s="714" t="n">
        <v>51.8817410659482</v>
      </c>
      <c r="N62" s="715" t="n">
        <v>44.48006535233544</v>
      </c>
      <c r="O62" s="716" t="n">
        <v>51.47417530566832</v>
      </c>
      <c r="P62" s="717" t="n">
        <v>79.02852091069936</v>
      </c>
    </row>
    <row r="63">
      <c r="A63" s="704" t="n"/>
      <c r="B63" s="346" t="n"/>
      <c r="C63" s="348" t="n">
        <v>5</v>
      </c>
      <c r="D63" s="714" t="n">
        <v>298.5555788965272</v>
      </c>
      <c r="E63" s="715" t="n">
        <v>234.5836476007269</v>
      </c>
      <c r="F63" s="716" t="n">
        <v>295.6991434098818</v>
      </c>
      <c r="G63" s="714" t="n">
        <v>266.2683987599073</v>
      </c>
      <c r="H63" s="715" t="n">
        <v>310.7010507032381</v>
      </c>
      <c r="I63" s="716" t="n">
        <v>280.7410716389911</v>
      </c>
      <c r="J63" s="714" t="n">
        <v>92.87967611270793</v>
      </c>
      <c r="K63" s="715" t="n">
        <v>494.8494377397373</v>
      </c>
      <c r="L63" s="716" t="n">
        <v>148.825946256504</v>
      </c>
      <c r="M63" s="714" t="n">
        <v>139.523883538226</v>
      </c>
      <c r="N63" s="715" t="n">
        <v>112.118286137801</v>
      </c>
      <c r="O63" s="716" t="n">
        <v>137.9519986139917</v>
      </c>
      <c r="P63" s="717" t="n">
        <v>225.097960110448</v>
      </c>
    </row>
    <row r="64">
      <c r="A64" s="704" t="n"/>
      <c r="B64" s="346" t="n"/>
      <c r="C64" s="349" t="inlineStr">
        <is>
          <t>Average</t>
        </is>
      </c>
      <c r="D64" s="718" t="n">
        <v>298.5555788965272</v>
      </c>
      <c r="E64" s="718" t="n">
        <v>234.5836476007269</v>
      </c>
      <c r="F64" s="719" t="n">
        <v>85.99717185652399</v>
      </c>
      <c r="G64" s="718" t="n">
        <v>266.2683987599073</v>
      </c>
      <c r="H64" s="718" t="n">
        <v>310.7010507032381</v>
      </c>
      <c r="I64" s="719" t="n">
        <v>39.56878642343706</v>
      </c>
      <c r="J64" s="718" t="n">
        <v>92.87967611270793</v>
      </c>
      <c r="K64" s="718" t="n">
        <v>494.8494377397373</v>
      </c>
      <c r="L64" s="719" t="n">
        <v>21.31209869624372</v>
      </c>
      <c r="M64" s="718" t="n">
        <v>139.523883538226</v>
      </c>
      <c r="N64" s="718" t="n">
        <v>112.118286137801</v>
      </c>
      <c r="O64" s="719" t="n">
        <v>6.429740876297819</v>
      </c>
      <c r="P64" s="720" t="n">
        <v>21.25309141568227</v>
      </c>
    </row>
    <row r="65">
      <c r="A65" s="350" t="inlineStr">
        <is>
          <t>Infrastructure</t>
        </is>
      </c>
      <c r="B65" s="351" t="n"/>
      <c r="C65" s="352" t="inlineStr">
        <is>
          <t>All</t>
        </is>
      </c>
      <c r="D65" s="721" t="n">
        <v>0.1226948736345402</v>
      </c>
      <c r="E65" s="721" t="n">
        <v>0.1226948736345402</v>
      </c>
      <c r="F65" s="716" t="n">
        <v>0.1226948736345402</v>
      </c>
      <c r="G65" s="721" t="n">
        <v>0.1226948736345402</v>
      </c>
      <c r="H65" s="721" t="n">
        <v>0.1226948736345402</v>
      </c>
      <c r="I65" s="716" t="n">
        <v>0.1226948736345402</v>
      </c>
      <c r="J65" s="721" t="n">
        <v>0.1226948736345402</v>
      </c>
      <c r="K65" s="721" t="n">
        <v>0.1226948736345402</v>
      </c>
      <c r="L65" s="716" t="n">
        <v>0.1226948736345402</v>
      </c>
      <c r="M65" s="721" t="n">
        <v>0.1226948736345402</v>
      </c>
      <c r="N65" s="721" t="n">
        <v>0.1226948736345402</v>
      </c>
      <c r="O65" s="716" t="n">
        <v>0.1226948736345402</v>
      </c>
      <c r="P65" s="717" t="n">
        <v>0.1226948736345402</v>
      </c>
    </row>
    <row r="66">
      <c r="A66" s="350" t="inlineStr">
        <is>
          <t>Accident</t>
        </is>
      </c>
      <c r="B66" s="351" t="n"/>
      <c r="C66" s="353" t="inlineStr">
        <is>
          <t>All</t>
        </is>
      </c>
      <c r="D66" s="722" t="n">
        <v>3.755746337525621</v>
      </c>
      <c r="E66" s="722" t="n">
        <v>3.755746337525621</v>
      </c>
      <c r="F66" s="716" t="n">
        <v>3.755746337525621</v>
      </c>
      <c r="G66" s="722" t="n">
        <v>3.755746337525621</v>
      </c>
      <c r="H66" s="722" t="n">
        <v>3.755746337525621</v>
      </c>
      <c r="I66" s="716" t="n">
        <v>3.755746337525621</v>
      </c>
      <c r="J66" s="722" t="n">
        <v>3.755746337525621</v>
      </c>
      <c r="K66" s="722" t="n">
        <v>3.755746337525621</v>
      </c>
      <c r="L66" s="716" t="n">
        <v>3.755746337525621</v>
      </c>
      <c r="M66" s="722" t="n">
        <v>0.8763408120893115</v>
      </c>
      <c r="N66" s="722" t="n">
        <v>0.8763408120893115</v>
      </c>
      <c r="O66" s="716" t="n">
        <v>0.8763408120893115</v>
      </c>
      <c r="P66" s="717" t="n">
        <v>2.371284152143307</v>
      </c>
    </row>
    <row r="67">
      <c r="A67" s="350" t="inlineStr">
        <is>
          <t>Local Air Quality</t>
        </is>
      </c>
      <c r="B67" s="351" t="n"/>
      <c r="C67" s="353" t="inlineStr">
        <is>
          <t>All</t>
        </is>
      </c>
      <c r="D67" s="722" t="n">
        <v>1.630528590905098</v>
      </c>
      <c r="E67" s="723" t="n">
        <v>1.683817730779055</v>
      </c>
      <c r="F67" s="716" t="n">
        <v>1.651933769313587</v>
      </c>
      <c r="G67" s="722" t="n">
        <v>0.6087275289259724</v>
      </c>
      <c r="H67" s="723" t="n">
        <v>0.6491552774745641</v>
      </c>
      <c r="I67" s="716" t="n">
        <v>0.6304593107484854</v>
      </c>
      <c r="J67" s="722" t="n">
        <v>0.4560691226844757</v>
      </c>
      <c r="K67" s="723" t="n">
        <v>0.494524343358319</v>
      </c>
      <c r="L67" s="716" t="n">
        <v>0.4757000310984184</v>
      </c>
      <c r="M67" s="722" t="n">
        <v>0.142627108494932</v>
      </c>
      <c r="N67" s="723" t="n">
        <v>0.1424840644313818</v>
      </c>
      <c r="O67" s="716" t="n">
        <v>0.1425756425111738</v>
      </c>
      <c r="P67" s="717" t="n">
        <v>0.416862094022795</v>
      </c>
    </row>
    <row r="68">
      <c r="A68" s="350" t="inlineStr">
        <is>
          <t>Noise</t>
        </is>
      </c>
      <c r="B68" s="351" t="n"/>
      <c r="C68" s="353" t="inlineStr">
        <is>
          <t>All</t>
        </is>
      </c>
      <c r="D68" s="722" t="n">
        <v>0.2503830891683748</v>
      </c>
      <c r="E68" s="723" t="n">
        <v>0.2503830891683748</v>
      </c>
      <c r="F68" s="716" t="n">
        <v>0.2503830891683748</v>
      </c>
      <c r="G68" s="722" t="n">
        <v>0.2503830891683748</v>
      </c>
      <c r="H68" s="723" t="n">
        <v>0.2503830891683748</v>
      </c>
      <c r="I68" s="716" t="n">
        <v>0.2503830891683748</v>
      </c>
      <c r="J68" s="722" t="n">
        <v>0.2503830891683748</v>
      </c>
      <c r="K68" s="723" t="n">
        <v>0.2503830891683748</v>
      </c>
      <c r="L68" s="716" t="n">
        <v>0.2503830891683748</v>
      </c>
      <c r="M68" s="722" t="n">
        <v>0</v>
      </c>
      <c r="N68" s="723" t="n">
        <v>0.1251915445841874</v>
      </c>
      <c r="O68" s="716" t="n">
        <v>0.04504280597404577</v>
      </c>
      <c r="P68" s="717" t="n">
        <v>0.1516523425934661</v>
      </c>
    </row>
    <row r="69">
      <c r="A69" s="350" t="inlineStr">
        <is>
          <t>Greenhouse Gases</t>
        </is>
      </c>
      <c r="B69" s="351" t="n"/>
      <c r="C69" s="353" t="inlineStr">
        <is>
          <t>All</t>
        </is>
      </c>
      <c r="D69" s="722" t="n">
        <v>0.8532074597469413</v>
      </c>
      <c r="E69" s="723" t="n">
        <v>1.001866373433058</v>
      </c>
      <c r="F69" s="716" t="n">
        <v>0.9129207630014119</v>
      </c>
      <c r="G69" s="722" t="n">
        <v>0.7682404037413033</v>
      </c>
      <c r="H69" s="723" t="n">
        <v>0.8534535829999426</v>
      </c>
      <c r="I69" s="716" t="n">
        <v>0.8140464227884846</v>
      </c>
      <c r="J69" s="722" t="n">
        <v>0.7066852736913865</v>
      </c>
      <c r="K69" s="723" t="n">
        <v>0.8155928755448141</v>
      </c>
      <c r="L69" s="716" t="n">
        <v>0.7622812401194502</v>
      </c>
      <c r="M69" s="722" t="n">
        <v>0.6912362186502893</v>
      </c>
      <c r="N69" s="723" t="n">
        <v>0.6820924519773506</v>
      </c>
      <c r="O69" s="716" t="n">
        <v>0.6879463726028657</v>
      </c>
      <c r="P69" s="717" t="n">
        <v>0.7445129425552747</v>
      </c>
    </row>
    <row r="70">
      <c r="A70" s="350" t="inlineStr">
        <is>
          <t>Indirect Taxation</t>
        </is>
      </c>
      <c r="B70" s="346" t="n"/>
      <c r="C70" s="353" t="inlineStr">
        <is>
          <t>All</t>
        </is>
      </c>
      <c r="D70" s="714" t="n">
        <v>-2.84048398453377</v>
      </c>
      <c r="E70" s="715" t="n">
        <v>-3.387323567892034</v>
      </c>
      <c r="F70" s="716" t="n">
        <v>-3.060138474553563</v>
      </c>
      <c r="G70" s="714" t="n">
        <v>-2.527933943952917</v>
      </c>
      <c r="H70" s="715" t="n">
        <v>-2.841389345226842</v>
      </c>
      <c r="I70" s="716" t="n">
        <v>-2.696430697695849</v>
      </c>
      <c r="J70" s="714" t="n">
        <v>-2.301504321702799</v>
      </c>
      <c r="K70" s="715" t="n">
        <v>-2.702119300955388</v>
      </c>
      <c r="L70" s="716" t="n">
        <v>-2.506013249987546</v>
      </c>
      <c r="M70" s="714" t="n">
        <v>-2.244675204548142</v>
      </c>
      <c r="N70" s="715" t="n">
        <v>-2.211039996044516</v>
      </c>
      <c r="O70" s="716" t="n">
        <v>-2.232573555227036</v>
      </c>
      <c r="P70" s="717" t="n">
        <v>-2.440652834012121</v>
      </c>
    </row>
    <row r="71" ht="15.75" customHeight="1" thickBot="1">
      <c r="A71" s="354" t="inlineStr">
        <is>
          <t>Total</t>
        </is>
      </c>
      <c r="B71" s="355" t="n"/>
      <c r="C71" s="356" t="n"/>
      <c r="D71" s="724" t="n">
        <v>302.3276552629741</v>
      </c>
      <c r="E71" s="724" t="n">
        <v>238.0108324373755</v>
      </c>
      <c r="F71" s="725" t="n">
        <v>89.63071221461396</v>
      </c>
      <c r="G71" s="724" t="n">
        <v>269.2462570489502</v>
      </c>
      <c r="H71" s="724" t="n">
        <v>313.4910945188144</v>
      </c>
      <c r="I71" s="725" t="n">
        <v>42.44568575960673</v>
      </c>
      <c r="J71" s="724" t="n">
        <v>95.86975048770955</v>
      </c>
      <c r="K71" s="724" t="n">
        <v>497.5862599580136</v>
      </c>
      <c r="L71" s="725" t="n">
        <v>24.17289101780258</v>
      </c>
      <c r="M71" s="724" t="n">
        <v>139.112107346547</v>
      </c>
      <c r="N71" s="724" t="n">
        <v>111.8560498884732</v>
      </c>
      <c r="O71" s="725" t="n">
        <v>6.07176782788272</v>
      </c>
      <c r="P71" s="726" t="n">
        <v>22.61944498661953</v>
      </c>
    </row>
    <row r="72" ht="16.5" customHeight="1" thickBot="1" thickTop="1"/>
    <row r="73" ht="16.5" customHeight="1" thickBot="1" thickTop="1">
      <c r="A73" s="33" t="inlineStr">
        <is>
          <t>Table A 5.4.2a:</t>
        </is>
      </c>
      <c r="B73" s="32" t="n"/>
      <c r="C73" s="357" t="n">
        <v>2035</v>
      </c>
      <c r="D73" s="32" t="inlineStr">
        <is>
          <t>Marginal External Costs &amp; Indirect Tax - Cars (pence per vehicle km, 2010 prices, 1 d.p.)</t>
        </is>
      </c>
      <c r="E73" s="32" t="n"/>
      <c r="F73" s="32" t="n"/>
      <c r="G73" s="32" t="n"/>
      <c r="H73" s="32" t="n"/>
      <c r="I73" s="32" t="n"/>
      <c r="J73" s="32" t="n"/>
      <c r="K73" s="32" t="n"/>
      <c r="L73" s="32" t="n"/>
      <c r="M73" s="32" t="n"/>
      <c r="N73" s="34" t="n"/>
      <c r="O73" s="34" t="n"/>
      <c r="P73" s="35" t="n"/>
    </row>
    <row r="74" ht="15.75" customHeight="1" thickTop="1">
      <c r="A74" s="342" t="n"/>
      <c r="B74" s="343" t="n"/>
      <c r="C74" s="707" t="inlineStr">
        <is>
          <t>Congestion band</t>
        </is>
      </c>
      <c r="D74" s="708" t="inlineStr">
        <is>
          <t>London</t>
        </is>
      </c>
      <c r="E74" s="709" t="n"/>
      <c r="F74" s="710" t="n"/>
      <c r="G74" s="708" t="inlineStr">
        <is>
          <t>Inner and Outer</t>
        </is>
      </c>
      <c r="H74" s="709" t="n"/>
      <c r="I74" s="710" t="n"/>
      <c r="J74" s="708" t="inlineStr">
        <is>
          <t>Other Urban</t>
        </is>
      </c>
      <c r="K74" s="709" t="n"/>
      <c r="L74" s="710" t="n"/>
      <c r="M74" s="708" t="inlineStr">
        <is>
          <t>Rural</t>
        </is>
      </c>
      <c r="N74" s="709" t="n"/>
      <c r="O74" s="710" t="n"/>
      <c r="P74" s="729" t="inlineStr">
        <is>
          <t>National Weighted Average</t>
        </is>
      </c>
    </row>
    <row r="75" ht="26.25" customHeight="1" thickBot="1">
      <c r="A75" s="344" t="inlineStr">
        <is>
          <t>Cost type</t>
        </is>
      </c>
      <c r="B75" s="345" t="n"/>
      <c r="C75" s="712" t="n"/>
      <c r="D75" s="326" t="inlineStr">
        <is>
          <t>A roads</t>
        </is>
      </c>
      <c r="E75" s="327" t="inlineStr">
        <is>
          <t>Other Rds</t>
        </is>
      </c>
      <c r="F75" s="328" t="inlineStr">
        <is>
          <t>Weighted average</t>
        </is>
      </c>
      <c r="G75" s="326" t="inlineStr">
        <is>
          <t>A roads</t>
        </is>
      </c>
      <c r="H75" s="327" t="inlineStr">
        <is>
          <t>Other Rds</t>
        </is>
      </c>
      <c r="I75" s="328" t="inlineStr">
        <is>
          <t>Weighted average</t>
        </is>
      </c>
      <c r="J75" s="326" t="inlineStr">
        <is>
          <t>A roads</t>
        </is>
      </c>
      <c r="K75" s="327" t="inlineStr">
        <is>
          <t>Other Rds</t>
        </is>
      </c>
      <c r="L75" s="328" t="inlineStr">
        <is>
          <t>Weighted average</t>
        </is>
      </c>
      <c r="M75" s="326" t="inlineStr">
        <is>
          <t>A roads</t>
        </is>
      </c>
      <c r="N75" s="327" t="inlineStr">
        <is>
          <t>Other Rds</t>
        </is>
      </c>
      <c r="O75" s="328" t="inlineStr">
        <is>
          <t>Weighted average</t>
        </is>
      </c>
      <c r="P75" s="730" t="n"/>
    </row>
    <row r="76" ht="15.75" customHeight="1" thickTop="1">
      <c r="A76" s="631" t="inlineStr">
        <is>
          <t>Congestion*</t>
        </is>
      </c>
      <c r="B76" s="346" t="n"/>
      <c r="C76" s="347" t="n">
        <v>1</v>
      </c>
      <c r="D76" s="714" t="n">
        <v>1.306976544073883</v>
      </c>
      <c r="E76" s="715" t="n">
        <v>8.319561015359888</v>
      </c>
      <c r="F76" s="716" t="n">
        <v>7.14692171632892</v>
      </c>
      <c r="G76" s="714" t="n">
        <v>1.183726896030739</v>
      </c>
      <c r="H76" s="715" t="n">
        <v>2.663445092457311</v>
      </c>
      <c r="I76" s="716" t="n">
        <v>2.424280606058389</v>
      </c>
      <c r="J76" s="714" t="n">
        <v>0.7539789259776651</v>
      </c>
      <c r="K76" s="715" t="n">
        <v>2.767499651733414</v>
      </c>
      <c r="L76" s="716" t="n">
        <v>2.492097613324315</v>
      </c>
      <c r="M76" s="714" t="n">
        <v>0.8069782602353887</v>
      </c>
      <c r="N76" s="715" t="n">
        <v>0.7632897711926242</v>
      </c>
      <c r="O76" s="716" t="n">
        <v>0.7825059550201648</v>
      </c>
      <c r="P76" s="717" t="n">
        <v>1.602421006788658</v>
      </c>
    </row>
    <row r="77">
      <c r="A77" s="704" t="n"/>
      <c r="B77" s="346" t="n"/>
      <c r="C77" s="347" t="n">
        <v>2</v>
      </c>
      <c r="D77" s="714" t="n">
        <v>3.997760327759127</v>
      </c>
      <c r="E77" s="715" t="n">
        <v>25.83398217582109</v>
      </c>
      <c r="F77" s="716" t="n">
        <v>16.27979927998078</v>
      </c>
      <c r="G77" s="714" t="n">
        <v>3.918032739289936</v>
      </c>
      <c r="H77" s="715" t="n">
        <v>10.6415261824778</v>
      </c>
      <c r="I77" s="716" t="n">
        <v>7.448671587060836</v>
      </c>
      <c r="J77" s="714" t="n">
        <v>2.360328317887024</v>
      </c>
      <c r="K77" s="715" t="n">
        <v>10.75972558396146</v>
      </c>
      <c r="L77" s="716" t="n">
        <v>6.466703202444631</v>
      </c>
      <c r="M77" s="714" t="n">
        <v>2.127960157806211</v>
      </c>
      <c r="N77" s="715" t="n">
        <v>4.124185586148164</v>
      </c>
      <c r="O77" s="716" t="n">
        <v>2.400374436116717</v>
      </c>
      <c r="P77" s="717" t="n">
        <v>4.856484325534851</v>
      </c>
    </row>
    <row r="78">
      <c r="A78" s="704" t="n"/>
      <c r="B78" s="346" t="n"/>
      <c r="C78" s="347" t="n">
        <v>3</v>
      </c>
      <c r="D78" s="714" t="n">
        <v>33.99968850002297</v>
      </c>
      <c r="E78" s="715" t="n">
        <v>48.85533041210036</v>
      </c>
      <c r="F78" s="716" t="n">
        <v>38.32818069694135</v>
      </c>
      <c r="G78" s="714" t="n">
        <v>31.67183365710965</v>
      </c>
      <c r="H78" s="715" t="n">
        <v>24.33146391780772</v>
      </c>
      <c r="I78" s="716" t="n">
        <v>29.51536004739513</v>
      </c>
      <c r="J78" s="714" t="n">
        <v>14.89110086997321</v>
      </c>
      <c r="K78" s="715" t="n">
        <v>25.19018549739083</v>
      </c>
      <c r="L78" s="716" t="n">
        <v>17.05570401625172</v>
      </c>
      <c r="M78" s="714" t="n">
        <v>6.121017022550768</v>
      </c>
      <c r="N78" s="715" t="n">
        <v>148.6923983165514</v>
      </c>
      <c r="O78" s="716" t="n">
        <v>20.5177304191165</v>
      </c>
      <c r="P78" s="717" t="n">
        <v>22.91853653125478</v>
      </c>
    </row>
    <row r="79">
      <c r="A79" s="704" t="n"/>
      <c r="B79" s="346" t="n"/>
      <c r="C79" s="347" t="n">
        <v>4</v>
      </c>
      <c r="D79" s="714" t="n">
        <v>116.3994817614841</v>
      </c>
      <c r="E79" s="715" t="n">
        <v>122.5176535732916</v>
      </c>
      <c r="F79" s="716" t="n">
        <v>117.4324485288512</v>
      </c>
      <c r="G79" s="714" t="n">
        <v>109.4120879709112</v>
      </c>
      <c r="H79" s="715" t="n">
        <v>116.6092276180726</v>
      </c>
      <c r="I79" s="716" t="n">
        <v>111.943015125608</v>
      </c>
      <c r="J79" s="714" t="n">
        <v>50.84969492608382</v>
      </c>
      <c r="K79" s="715" t="n">
        <v>143.2577902055272</v>
      </c>
      <c r="L79" s="716" t="n">
        <v>68.06908684399379</v>
      </c>
      <c r="M79" s="714" t="n">
        <v>51.61412587026052</v>
      </c>
      <c r="N79" s="715" t="n">
        <v>47.05205554894837</v>
      </c>
      <c r="O79" s="716" t="n">
        <v>51.33759175767349</v>
      </c>
      <c r="P79" s="717" t="n">
        <v>84.10840744130401</v>
      </c>
    </row>
    <row r="80">
      <c r="A80" s="704" t="n"/>
      <c r="B80" s="346" t="n"/>
      <c r="C80" s="348" t="n">
        <v>5</v>
      </c>
      <c r="D80" s="714" t="n">
        <v>343.8786761531014</v>
      </c>
      <c r="E80" s="715" t="n">
        <v>259.9073033608249</v>
      </c>
      <c r="F80" s="716" t="n">
        <v>340.1248312271292</v>
      </c>
      <c r="G80" s="714" t="n">
        <v>347.2251011393116</v>
      </c>
      <c r="H80" s="715" t="n">
        <v>370.4799692804572</v>
      </c>
      <c r="I80" s="716" t="n">
        <v>354.6457600294903</v>
      </c>
      <c r="J80" s="714" t="n">
        <v>114.4869553166796</v>
      </c>
      <c r="K80" s="715" t="n">
        <v>571.914694799348</v>
      </c>
      <c r="L80" s="716" t="n">
        <v>174.6169677165361</v>
      </c>
      <c r="M80" s="714" t="n">
        <v>165.6252074897742</v>
      </c>
      <c r="N80" s="715" t="n">
        <v>138.4123160597485</v>
      </c>
      <c r="O80" s="716" t="n">
        <v>164.3681068603174</v>
      </c>
      <c r="P80" s="717" t="n">
        <v>266.9141159512692</v>
      </c>
    </row>
    <row r="81">
      <c r="A81" s="704" t="n"/>
      <c r="B81" s="346" t="n"/>
      <c r="C81" s="349" t="inlineStr">
        <is>
          <t>Average</t>
        </is>
      </c>
      <c r="D81" s="718" t="n">
        <v>129.0498021131996</v>
      </c>
      <c r="E81" s="718" t="n">
        <v>32.93007699383563</v>
      </c>
      <c r="F81" s="719" t="n">
        <v>99.99572230852226</v>
      </c>
      <c r="G81" s="718" t="n">
        <v>62.98031288961732</v>
      </c>
      <c r="H81" s="718" t="n">
        <v>30.16447618026119</v>
      </c>
      <c r="I81" s="719" t="n">
        <v>50.10773130496196</v>
      </c>
      <c r="J81" s="718" t="n">
        <v>26.35643827224221</v>
      </c>
      <c r="K81" s="718" t="n">
        <v>20.13228527306632</v>
      </c>
      <c r="L81" s="719" t="n">
        <v>25.95987144086634</v>
      </c>
      <c r="M81" s="718" t="n">
        <v>5.273095336570214</v>
      </c>
      <c r="N81" s="718" t="n">
        <v>6.028518899725512</v>
      </c>
      <c r="O81" s="719" t="n">
        <v>7.102351898383754</v>
      </c>
      <c r="P81" s="720" t="n">
        <v>25.49598323186409</v>
      </c>
    </row>
    <row r="82">
      <c r="A82" s="350" t="inlineStr">
        <is>
          <t>Infrastructure</t>
        </is>
      </c>
      <c r="B82" s="351" t="n"/>
      <c r="C82" s="352" t="inlineStr">
        <is>
          <t>All</t>
        </is>
      </c>
      <c r="D82" s="721" t="n">
        <v>0.1316448973143632</v>
      </c>
      <c r="E82" s="721" t="n">
        <v>0.1316448973143632</v>
      </c>
      <c r="F82" s="716" t="n">
        <v>0.1316448973143632</v>
      </c>
      <c r="G82" s="721" t="n">
        <v>0.1415087824367421</v>
      </c>
      <c r="H82" s="721" t="n">
        <v>0.1415087824367421</v>
      </c>
      <c r="I82" s="716" t="n">
        <v>0.1415087824367421</v>
      </c>
      <c r="J82" s="721" t="n">
        <v>0.1415087824367421</v>
      </c>
      <c r="K82" s="721" t="n">
        <v>0.1415087824367421</v>
      </c>
      <c r="L82" s="716" t="n">
        <v>0.141508782436742</v>
      </c>
      <c r="M82" s="721" t="n">
        <v>0.1415087824367421</v>
      </c>
      <c r="N82" s="721" t="n">
        <v>0.1415087824367421</v>
      </c>
      <c r="O82" s="716" t="n">
        <v>0.1415087824367421</v>
      </c>
      <c r="P82" s="717" t="n">
        <v>0.1408610392898015</v>
      </c>
    </row>
    <row r="83">
      <c r="A83" s="350" t="inlineStr">
        <is>
          <t>Accident</t>
        </is>
      </c>
      <c r="B83" s="351" t="n"/>
      <c r="C83" s="353" t="inlineStr">
        <is>
          <t>All</t>
        </is>
      </c>
      <c r="D83" s="722" t="n">
        <v>4.054178815038589</v>
      </c>
      <c r="E83" s="722" t="n">
        <v>4.054178815038589</v>
      </c>
      <c r="F83" s="716" t="n">
        <v>4.054178815038588</v>
      </c>
      <c r="G83" s="722" t="n">
        <v>4.364215781361526</v>
      </c>
      <c r="H83" s="722" t="n">
        <v>4.364215781361526</v>
      </c>
      <c r="I83" s="716" t="n">
        <v>4.364215781361526</v>
      </c>
      <c r="J83" s="722" t="n">
        <v>4.364215781361526</v>
      </c>
      <c r="K83" s="722" t="n">
        <v>4.364215781361526</v>
      </c>
      <c r="L83" s="716" t="n">
        <v>4.364215781361526</v>
      </c>
      <c r="M83" s="722" t="n">
        <v>1.018317015651023</v>
      </c>
      <c r="N83" s="722" t="n">
        <v>1.018317015651023</v>
      </c>
      <c r="O83" s="716" t="n">
        <v>1.018317015651023</v>
      </c>
      <c r="P83" s="717" t="n">
        <v>2.730948214338246</v>
      </c>
    </row>
    <row r="84">
      <c r="A84" s="350" t="inlineStr">
        <is>
          <t>Local Air Quality</t>
        </is>
      </c>
      <c r="B84" s="351" t="n"/>
      <c r="C84" s="353" t="inlineStr">
        <is>
          <t>All</t>
        </is>
      </c>
      <c r="D84" s="722" t="n">
        <v>1.56411811015555</v>
      </c>
      <c r="E84" s="723" t="n">
        <v>1.566634614708404</v>
      </c>
      <c r="F84" s="716" t="n">
        <v>1.565133250024391</v>
      </c>
      <c r="G84" s="722" t="n">
        <v>0.7197366817350056</v>
      </c>
      <c r="H84" s="723" t="n">
        <v>0.7533180178448573</v>
      </c>
      <c r="I84" s="716" t="n">
        <v>0.7378064635414077</v>
      </c>
      <c r="J84" s="722" t="n">
        <v>0.5457523805975537</v>
      </c>
      <c r="K84" s="723" t="n">
        <v>0.5768314013717697</v>
      </c>
      <c r="L84" s="716" t="n">
        <v>0.5616387707778591</v>
      </c>
      <c r="M84" s="722" t="n">
        <v>0.1342624940878829</v>
      </c>
      <c r="N84" s="723" t="n">
        <v>0.1343333000534861</v>
      </c>
      <c r="O84" s="716" t="n">
        <v>0.1342879392441148</v>
      </c>
      <c r="P84" s="717" t="n">
        <v>0.4489944499658332</v>
      </c>
    </row>
    <row r="85">
      <c r="A85" s="350" t="inlineStr">
        <is>
          <t>Noise</t>
        </is>
      </c>
      <c r="B85" s="351" t="n"/>
      <c r="C85" s="353" t="inlineStr">
        <is>
          <t>All</t>
        </is>
      </c>
      <c r="D85" s="722" t="n">
        <v>0.2702785876692393</v>
      </c>
      <c r="E85" s="723" t="n">
        <v>0.2702785876692393</v>
      </c>
      <c r="F85" s="716" t="n">
        <v>0.2702785876692393</v>
      </c>
      <c r="G85" s="722" t="n">
        <v>0.2909477187574351</v>
      </c>
      <c r="H85" s="723" t="n">
        <v>0.2909477187574351</v>
      </c>
      <c r="I85" s="716" t="n">
        <v>0.2909477187574351</v>
      </c>
      <c r="J85" s="722" t="n">
        <v>0.2909477187574351</v>
      </c>
      <c r="K85" s="723" t="n">
        <v>0.2909477187574351</v>
      </c>
      <c r="L85" s="716" t="n">
        <v>0.2909477187574351</v>
      </c>
      <c r="M85" s="722" t="n">
        <v>0</v>
      </c>
      <c r="N85" s="723" t="n">
        <v>0.1454738593787175</v>
      </c>
      <c r="O85" s="716" t="n">
        <v>0.05227815266711281</v>
      </c>
      <c r="P85" s="717" t="n">
        <v>0.1745385015945477</v>
      </c>
    </row>
    <row r="86">
      <c r="A86" s="350" t="inlineStr">
        <is>
          <t>Greenhouse Gases</t>
        </is>
      </c>
      <c r="B86" s="351" t="n"/>
      <c r="C86" s="353" t="inlineStr">
        <is>
          <t>All</t>
        </is>
      </c>
      <c r="D86" s="722" t="n">
        <v>2.565967493493431</v>
      </c>
      <c r="E86" s="723" t="n">
        <v>2.979187311643539</v>
      </c>
      <c r="F86" s="716" t="n">
        <v>2.73265740133547</v>
      </c>
      <c r="G86" s="722" t="n">
        <v>2.19822133071205</v>
      </c>
      <c r="H86" s="723" t="n">
        <v>2.41587742057267</v>
      </c>
      <c r="I86" s="716" t="n">
        <v>2.31533990037677</v>
      </c>
      <c r="J86" s="722" t="n">
        <v>2.003078257200765</v>
      </c>
      <c r="K86" s="723" t="n">
        <v>2.298396744731948</v>
      </c>
      <c r="L86" s="716" t="n">
        <v>2.154033615622811</v>
      </c>
      <c r="M86" s="722" t="n">
        <v>1.939675766549944</v>
      </c>
      <c r="N86" s="723" t="n">
        <v>1.917061835037664</v>
      </c>
      <c r="O86" s="716" t="n">
        <v>1.931549120504726</v>
      </c>
      <c r="P86" s="717" t="n">
        <v>2.109928798366346</v>
      </c>
    </row>
    <row r="87">
      <c r="A87" s="350" t="inlineStr">
        <is>
          <t>Indirect Taxation</t>
        </is>
      </c>
      <c r="B87" s="346" t="n"/>
      <c r="C87" s="353" t="inlineStr">
        <is>
          <t>All</t>
        </is>
      </c>
      <c r="D87" s="714" t="n">
        <v>-2.065397402831072</v>
      </c>
      <c r="E87" s="715" t="n">
        <v>-2.475794228917749</v>
      </c>
      <c r="F87" s="716" t="n">
        <v>-2.230948535942996</v>
      </c>
      <c r="G87" s="714" t="n">
        <v>-1.543843165809819</v>
      </c>
      <c r="H87" s="715" t="n">
        <v>-1.744534287226561</v>
      </c>
      <c r="I87" s="716" t="n">
        <v>-1.651833055271626</v>
      </c>
      <c r="J87" s="714" t="n">
        <v>-1.363910308039709</v>
      </c>
      <c r="K87" s="715" t="n">
        <v>-1.636210515562881</v>
      </c>
      <c r="L87" s="716" t="n">
        <v>-1.503099614366891</v>
      </c>
      <c r="M87" s="714" t="n">
        <v>-1.30544965592804</v>
      </c>
      <c r="N87" s="715" t="n">
        <v>-1.284598342841662</v>
      </c>
      <c r="O87" s="716" t="n">
        <v>-1.297956432516667</v>
      </c>
      <c r="P87" s="717" t="n">
        <v>-1.475193486170568</v>
      </c>
    </row>
    <row r="88" ht="15.75" customHeight="1" thickBot="1">
      <c r="A88" s="354" t="inlineStr">
        <is>
          <t>Total</t>
        </is>
      </c>
      <c r="B88" s="355" t="n"/>
      <c r="C88" s="356" t="n"/>
      <c r="D88" s="724" t="n">
        <v>135.5705926140397</v>
      </c>
      <c r="E88" s="724" t="n">
        <v>39.45620699129202</v>
      </c>
      <c r="F88" s="725" t="n">
        <v>106.5186667239613</v>
      </c>
      <c r="G88" s="724" t="n">
        <v>69.15110001881025</v>
      </c>
      <c r="H88" s="724" t="n">
        <v>36.38580961400785</v>
      </c>
      <c r="I88" s="725" t="n">
        <v>56.30571689616422</v>
      </c>
      <c r="J88" s="724" t="n">
        <v>32.33803088455652</v>
      </c>
      <c r="K88" s="724" t="n">
        <v>26.16797518616286</v>
      </c>
      <c r="L88" s="725" t="n">
        <v>31.96911649545582</v>
      </c>
      <c r="M88" s="724" t="n">
        <v>7.201409739367765</v>
      </c>
      <c r="N88" s="724" t="n">
        <v>8.100615349441483</v>
      </c>
      <c r="O88" s="725" t="n">
        <v>9.082336476370804</v>
      </c>
      <c r="P88" s="726" t="n">
        <v>29.6260607492483</v>
      </c>
    </row>
    <row r="89" ht="16.5" customHeight="1" thickBot="1" thickTop="1"/>
    <row r="90" ht="16.5" customHeight="1" thickBot="1" thickTop="1">
      <c r="A90" s="33" t="inlineStr">
        <is>
          <t>Table A 5.4.2a:</t>
        </is>
      </c>
      <c r="B90" s="32" t="n"/>
      <c r="C90" s="357" t="n">
        <v>2040</v>
      </c>
      <c r="D90" s="32" t="inlineStr">
        <is>
          <t>Marginal External Costs &amp; Indirect Tax - Cars (pence per vehicle km, 2010 prices, 1 d.p.)</t>
        </is>
      </c>
      <c r="E90" s="32" t="n"/>
      <c r="F90" s="32" t="n"/>
      <c r="G90" s="32" t="n"/>
      <c r="H90" s="32" t="n"/>
      <c r="I90" s="32" t="n"/>
      <c r="J90" s="32" t="n"/>
      <c r="K90" s="32" t="n"/>
      <c r="L90" s="32" t="n"/>
      <c r="M90" s="32" t="n"/>
      <c r="N90" s="34" t="n"/>
      <c r="O90" s="34" t="n"/>
      <c r="P90" s="35" t="n"/>
    </row>
    <row r="91" ht="15.75" customHeight="1" thickTop="1">
      <c r="A91" s="342" t="n"/>
      <c r="B91" s="343" t="n"/>
      <c r="C91" s="707" t="inlineStr">
        <is>
          <t>Congestion band</t>
        </is>
      </c>
      <c r="D91" s="708" t="inlineStr">
        <is>
          <t>London</t>
        </is>
      </c>
      <c r="E91" s="709" t="n"/>
      <c r="F91" s="710" t="n"/>
      <c r="G91" s="635" t="inlineStr">
        <is>
          <t>Inner and Outer</t>
        </is>
      </c>
      <c r="H91" s="636" t="n"/>
      <c r="I91" s="637" t="inlineStr">
        <is>
          <t>Weighted average Inner and Outer</t>
        </is>
      </c>
      <c r="J91" s="635" t="inlineStr">
        <is>
          <t>Other Urban</t>
        </is>
      </c>
      <c r="K91" s="636" t="n"/>
      <c r="L91" s="637" t="inlineStr">
        <is>
          <t>Weighted average Other Urban</t>
        </is>
      </c>
      <c r="M91" s="708" t="inlineStr">
        <is>
          <t>Rural</t>
        </is>
      </c>
      <c r="N91" s="709" t="n"/>
      <c r="O91" s="710" t="n"/>
      <c r="P91" s="729" t="inlineStr">
        <is>
          <t>National Weighted Average</t>
        </is>
      </c>
    </row>
    <row r="92" ht="26.25" customHeight="1" thickBot="1">
      <c r="A92" s="344" t="inlineStr">
        <is>
          <t>Cost type</t>
        </is>
      </c>
      <c r="B92" s="345" t="n"/>
      <c r="C92" s="712" t="n"/>
      <c r="D92" s="326" t="inlineStr">
        <is>
          <t>A roads</t>
        </is>
      </c>
      <c r="E92" s="327" t="inlineStr">
        <is>
          <t>Other Rds</t>
        </is>
      </c>
      <c r="F92" s="328" t="inlineStr">
        <is>
          <t>Weighted average</t>
        </is>
      </c>
      <c r="G92" s="326" t="inlineStr">
        <is>
          <t>A roads</t>
        </is>
      </c>
      <c r="H92" s="327" t="inlineStr">
        <is>
          <t>Other Rds</t>
        </is>
      </c>
      <c r="I92" s="328" t="inlineStr">
        <is>
          <t>Weighted average</t>
        </is>
      </c>
      <c r="J92" s="326" t="inlineStr">
        <is>
          <t>A roads</t>
        </is>
      </c>
      <c r="K92" s="327" t="inlineStr">
        <is>
          <t>Other Rds</t>
        </is>
      </c>
      <c r="L92" s="328" t="inlineStr">
        <is>
          <t>Weighted average</t>
        </is>
      </c>
      <c r="M92" s="326" t="inlineStr">
        <is>
          <t>A roads</t>
        </is>
      </c>
      <c r="N92" s="327" t="inlineStr">
        <is>
          <t>Other Rds</t>
        </is>
      </c>
      <c r="O92" s="328" t="inlineStr">
        <is>
          <t>Weighted average</t>
        </is>
      </c>
      <c r="P92" s="730" t="n"/>
    </row>
    <row r="93" ht="15.75" customHeight="1" thickTop="1">
      <c r="A93" s="631" t="inlineStr">
        <is>
          <t>Congestion*</t>
        </is>
      </c>
      <c r="B93" s="346" t="n"/>
      <c r="C93" s="347" t="n">
        <v>1</v>
      </c>
      <c r="D93" s="714" t="n">
        <v>1.231122861138718</v>
      </c>
      <c r="E93" s="715" t="n">
        <v>8.965009624120087</v>
      </c>
      <c r="F93" s="716" t="n">
        <v>7.870048625854485</v>
      </c>
      <c r="G93" s="714" t="n">
        <v>1.183726896030739</v>
      </c>
      <c r="H93" s="715" t="n">
        <v>2.663445092457311</v>
      </c>
      <c r="I93" s="716" t="n">
        <v>2.426767686212355</v>
      </c>
      <c r="J93" s="714" t="n">
        <v>0.7539789259776651</v>
      </c>
      <c r="K93" s="715" t="n">
        <v>2.767499651733414</v>
      </c>
      <c r="L93" s="716" t="n">
        <v>2.48960395010238</v>
      </c>
      <c r="M93" s="714" t="n">
        <v>0.8069782602353887</v>
      </c>
      <c r="N93" s="715" t="n">
        <v>0.7632897711926242</v>
      </c>
      <c r="O93" s="716" t="n">
        <v>0.7822501379629807</v>
      </c>
      <c r="P93" s="717" t="n">
        <v>1.618136674047834</v>
      </c>
    </row>
    <row r="94">
      <c r="A94" s="704" t="n"/>
      <c r="B94" s="346" t="n"/>
      <c r="C94" s="347" t="n">
        <v>2</v>
      </c>
      <c r="D94" s="714" t="n">
        <v>4.006926131058848</v>
      </c>
      <c r="E94" s="715" t="n">
        <v>27.22222661339655</v>
      </c>
      <c r="F94" s="716" t="n">
        <v>17.45082205775597</v>
      </c>
      <c r="G94" s="714" t="n">
        <v>3.918032739289936</v>
      </c>
      <c r="H94" s="715" t="n">
        <v>10.6415261824778</v>
      </c>
      <c r="I94" s="716" t="n">
        <v>7.408527362329224</v>
      </c>
      <c r="J94" s="714" t="n">
        <v>2.360328317887024</v>
      </c>
      <c r="K94" s="715" t="n">
        <v>10.75972558396146</v>
      </c>
      <c r="L94" s="716" t="n">
        <v>6.696708905678893</v>
      </c>
      <c r="M94" s="714" t="n">
        <v>2.127960157806211</v>
      </c>
      <c r="N94" s="715" t="n">
        <v>4.124185586148164</v>
      </c>
      <c r="O94" s="716" t="n">
        <v>2.399676188544905</v>
      </c>
      <c r="P94" s="717" t="n">
        <v>4.944512908437605</v>
      </c>
    </row>
    <row r="95">
      <c r="A95" s="704" t="n"/>
      <c r="B95" s="346" t="n"/>
      <c r="C95" s="347" t="n">
        <v>3</v>
      </c>
      <c r="D95" s="714" t="n">
        <v>35.91713926127566</v>
      </c>
      <c r="E95" s="715" t="n">
        <v>51.53345927602666</v>
      </c>
      <c r="F95" s="716" t="n">
        <v>40.39699132587253</v>
      </c>
      <c r="G95" s="714" t="n">
        <v>31.67183365710965</v>
      </c>
      <c r="H95" s="715" t="n">
        <v>24.33146391780772</v>
      </c>
      <c r="I95" s="716" t="n">
        <v>29.33687641374592</v>
      </c>
      <c r="J95" s="714" t="n">
        <v>14.89110086997321</v>
      </c>
      <c r="K95" s="715" t="n">
        <v>25.19018549739083</v>
      </c>
      <c r="L95" s="716" t="n">
        <v>17.07128941881903</v>
      </c>
      <c r="M95" s="714" t="n">
        <v>6.121017022550768</v>
      </c>
      <c r="N95" s="715" t="n">
        <v>148.6923983165514</v>
      </c>
      <c r="O95" s="716" t="n">
        <v>20.68711559263058</v>
      </c>
      <c r="P95" s="717" t="n">
        <v>23.12283368460484</v>
      </c>
    </row>
    <row r="96" ht="15.75" customHeight="1">
      <c r="A96" s="704" t="n"/>
      <c r="B96" s="346" t="n"/>
      <c r="C96" s="347" t="n">
        <v>4</v>
      </c>
      <c r="D96" s="714" t="n">
        <v>117.9979271962193</v>
      </c>
      <c r="E96" s="715" t="n">
        <v>128.2301297032871</v>
      </c>
      <c r="F96" s="716" t="n">
        <v>119.9079581618016</v>
      </c>
      <c r="G96" s="714" t="n">
        <v>109.4120879709112</v>
      </c>
      <c r="H96" s="715" t="n">
        <v>116.6092276180726</v>
      </c>
      <c r="I96" s="716" t="n">
        <v>111.8898060322559</v>
      </c>
      <c r="J96" s="714" t="n">
        <v>50.84969492608382</v>
      </c>
      <c r="K96" s="715" t="n">
        <v>143.2577902055272</v>
      </c>
      <c r="L96" s="716" t="n">
        <v>68.25994680456536</v>
      </c>
      <c r="M96" s="714" t="n">
        <v>51.61412587026052</v>
      </c>
      <c r="N96" s="715" t="n">
        <v>47.05205554894837</v>
      </c>
      <c r="O96" s="716" t="n">
        <v>51.32611523082024</v>
      </c>
      <c r="P96" s="717" t="n">
        <v>83.50498109464736</v>
      </c>
    </row>
    <row r="97">
      <c r="A97" s="704" t="n"/>
      <c r="B97" s="346" t="n"/>
      <c r="C97" s="348" t="n">
        <v>5</v>
      </c>
      <c r="D97" s="714" t="n">
        <v>365.7919497983246</v>
      </c>
      <c r="E97" s="715" t="n">
        <v>284.7000938717328</v>
      </c>
      <c r="F97" s="716" t="n">
        <v>361.9515329095289</v>
      </c>
      <c r="G97" s="714" t="n">
        <v>347.2251011393116</v>
      </c>
      <c r="H97" s="715" t="n">
        <v>370.4799692804572</v>
      </c>
      <c r="I97" s="716" t="n">
        <v>354.675052072431</v>
      </c>
      <c r="J97" s="714" t="n">
        <v>114.4869553166796</v>
      </c>
      <c r="K97" s="715" t="n">
        <v>571.914694799348</v>
      </c>
      <c r="L97" s="716" t="n">
        <v>170.9539172364325</v>
      </c>
      <c r="M97" s="714" t="n">
        <v>165.6252074897742</v>
      </c>
      <c r="N97" s="715" t="n">
        <v>138.4123160597485</v>
      </c>
      <c r="O97" s="716" t="n">
        <v>164.4869765369348</v>
      </c>
      <c r="P97" s="717" t="n">
        <v>271.4198733763469</v>
      </c>
    </row>
    <row r="98">
      <c r="A98" s="704" t="n"/>
      <c r="B98" s="346" t="n"/>
      <c r="C98" s="349" t="inlineStr">
        <is>
          <t>Average</t>
        </is>
      </c>
      <c r="D98" s="718" t="n">
        <v>143.0190315085191</v>
      </c>
      <c r="E98" s="718" t="n">
        <v>36.31162399422943</v>
      </c>
      <c r="F98" s="719" t="n">
        <v>110.2131038199425</v>
      </c>
      <c r="G98" s="718" t="n">
        <v>62.98031288961732</v>
      </c>
      <c r="H98" s="718" t="n">
        <v>30.16447618026119</v>
      </c>
      <c r="I98" s="719" t="n">
        <v>52.27848180575035</v>
      </c>
      <c r="J98" s="718" t="n">
        <v>26.35643827224221</v>
      </c>
      <c r="K98" s="718" t="n">
        <v>20.13228527306632</v>
      </c>
      <c r="L98" s="719" t="n">
        <v>26.91907280956586</v>
      </c>
      <c r="M98" s="718" t="n">
        <v>5.273095336570214</v>
      </c>
      <c r="N98" s="718" t="n">
        <v>6.028518899725512</v>
      </c>
      <c r="O98" s="719" t="n">
        <v>7.787796403774043</v>
      </c>
      <c r="P98" s="720" t="n">
        <v>27.08065358664825</v>
      </c>
    </row>
    <row r="99">
      <c r="A99" s="350" t="inlineStr">
        <is>
          <t>Infrastructure</t>
        </is>
      </c>
      <c r="B99" s="351" t="n"/>
      <c r="C99" s="352" t="inlineStr">
        <is>
          <t>All</t>
        </is>
      </c>
      <c r="D99" s="721" t="n">
        <v>0.1415087824367421</v>
      </c>
      <c r="E99" s="721" t="n">
        <v>0.1415087824367421</v>
      </c>
      <c r="F99" s="716" t="n">
        <v>0.1415087824367421</v>
      </c>
      <c r="G99" s="721" t="n">
        <v>0.1415087824367421</v>
      </c>
      <c r="H99" s="721" t="n">
        <v>0.1415087824367421</v>
      </c>
      <c r="I99" s="716" t="n">
        <v>0.1415087824367421</v>
      </c>
      <c r="J99" s="721" t="n">
        <v>0.1415087824367421</v>
      </c>
      <c r="K99" s="721" t="n">
        <v>0.1415087824367421</v>
      </c>
      <c r="L99" s="716" t="n">
        <v>0.1415087824367421</v>
      </c>
      <c r="M99" s="721" t="n">
        <v>0.1415087824367421</v>
      </c>
      <c r="N99" s="721" t="n">
        <v>0.1415087824367421</v>
      </c>
      <c r="O99" s="716" t="n">
        <v>0.1415087824367421</v>
      </c>
      <c r="P99" s="717" t="n">
        <v>0.1415087824367421</v>
      </c>
    </row>
    <row r="100">
      <c r="A100" s="350" t="inlineStr">
        <is>
          <t>Accident</t>
        </is>
      </c>
      <c r="B100" s="351" t="n"/>
      <c r="C100" s="353" t="inlineStr">
        <is>
          <t>All</t>
        </is>
      </c>
      <c r="D100" s="722" t="n">
        <v>4.364215781361526</v>
      </c>
      <c r="E100" s="722" t="n">
        <v>4.364215781361526</v>
      </c>
      <c r="F100" s="716" t="n">
        <v>4.364215781361526</v>
      </c>
      <c r="G100" s="722" t="n">
        <v>4.364215781361526</v>
      </c>
      <c r="H100" s="722" t="n">
        <v>4.364215781361526</v>
      </c>
      <c r="I100" s="716" t="n">
        <v>4.364215781361527</v>
      </c>
      <c r="J100" s="722" t="n">
        <v>4.364215781361526</v>
      </c>
      <c r="K100" s="722" t="n">
        <v>4.364215781361526</v>
      </c>
      <c r="L100" s="716" t="n">
        <v>4.364215781361526</v>
      </c>
      <c r="M100" s="722" t="n">
        <v>1.018317015651023</v>
      </c>
      <c r="N100" s="722" t="n">
        <v>1.018317015651023</v>
      </c>
      <c r="O100" s="716" t="n">
        <v>1.018317015651023</v>
      </c>
      <c r="P100" s="717" t="n">
        <v>2.748251419207149</v>
      </c>
    </row>
    <row r="101">
      <c r="A101" s="350" t="inlineStr">
        <is>
          <t>Local Air Quality</t>
        </is>
      </c>
      <c r="B101" s="351" t="n"/>
      <c r="C101" s="353" t="inlineStr">
        <is>
          <t>All</t>
        </is>
      </c>
      <c r="D101" s="722" t="n">
        <v>1.902750930942865</v>
      </c>
      <c r="E101" s="723" t="n">
        <v>1.914550020039832</v>
      </c>
      <c r="F101" s="716" t="n">
        <v>1.907526188629474</v>
      </c>
      <c r="G101" s="722" t="n">
        <v>0.7197366817350056</v>
      </c>
      <c r="H101" s="723" t="n">
        <v>0.7533180178448573</v>
      </c>
      <c r="I101" s="716" t="n">
        <v>0.7378253871002549</v>
      </c>
      <c r="J101" s="722" t="n">
        <v>0.5457523805975537</v>
      </c>
      <c r="K101" s="723" t="n">
        <v>0.5768314013717697</v>
      </c>
      <c r="L101" s="716" t="n">
        <v>0.5616620835478615</v>
      </c>
      <c r="M101" s="722" t="n">
        <v>0.1342624940878829</v>
      </c>
      <c r="N101" s="723" t="n">
        <v>0.1343333000534861</v>
      </c>
      <c r="O101" s="716" t="n">
        <v>0.1342879248886945</v>
      </c>
      <c r="P101" s="717" t="n">
        <v>0.4707567964522754</v>
      </c>
    </row>
    <row r="102">
      <c r="A102" s="350" t="inlineStr">
        <is>
          <t>Noise</t>
        </is>
      </c>
      <c r="B102" s="351" t="n"/>
      <c r="C102" s="353" t="inlineStr">
        <is>
          <t>All</t>
        </is>
      </c>
      <c r="D102" s="722" t="n">
        <v>0.2909477187574351</v>
      </c>
      <c r="E102" s="723" t="n">
        <v>0.2909477187574351</v>
      </c>
      <c r="F102" s="716" t="n">
        <v>0.290947718757435</v>
      </c>
      <c r="G102" s="722" t="n">
        <v>0.2909477187574351</v>
      </c>
      <c r="H102" s="723" t="n">
        <v>0.2909477187574351</v>
      </c>
      <c r="I102" s="716" t="n">
        <v>0.290947718757435</v>
      </c>
      <c r="J102" s="722" t="n">
        <v>0.2909477187574351</v>
      </c>
      <c r="K102" s="723" t="n">
        <v>0.2909477187574351</v>
      </c>
      <c r="L102" s="716" t="n">
        <v>0.2909477187574351</v>
      </c>
      <c r="M102" s="722" t="n">
        <v>0</v>
      </c>
      <c r="N102" s="723" t="n">
        <v>0.1454738593787175</v>
      </c>
      <c r="O102" s="716" t="n">
        <v>0.05224865884721739</v>
      </c>
      <c r="P102" s="717" t="n">
        <v>0.1756635451752273</v>
      </c>
    </row>
    <row r="103">
      <c r="A103" s="350" t="inlineStr">
        <is>
          <t>Greenhouse Gases</t>
        </is>
      </c>
      <c r="B103" s="351" t="n"/>
      <c r="C103" s="353" t="inlineStr">
        <is>
          <t>All</t>
        </is>
      </c>
      <c r="D103" s="722" t="n">
        <v>2.475978883761937</v>
      </c>
      <c r="E103" s="723" t="n">
        <v>2.844268979704443</v>
      </c>
      <c r="F103" s="716" t="n">
        <v>2.625031077291303</v>
      </c>
      <c r="G103" s="722" t="n">
        <v>2.19822133071205</v>
      </c>
      <c r="H103" s="723" t="n">
        <v>2.41587742057267</v>
      </c>
      <c r="I103" s="716" t="n">
        <v>2.315462552668253</v>
      </c>
      <c r="J103" s="722" t="n">
        <v>2.003078257200765</v>
      </c>
      <c r="K103" s="723" t="n">
        <v>2.298396744731948</v>
      </c>
      <c r="L103" s="716" t="n">
        <v>2.154255137788112</v>
      </c>
      <c r="M103" s="722" t="n">
        <v>1.939675766549944</v>
      </c>
      <c r="N103" s="723" t="n">
        <v>1.917061835037664</v>
      </c>
      <c r="O103" s="716" t="n">
        <v>1.931553705323098</v>
      </c>
      <c r="P103" s="717" t="n">
        <v>2.102619734384046</v>
      </c>
    </row>
    <row r="104">
      <c r="A104" s="350" t="inlineStr">
        <is>
          <t>Indirect Taxation</t>
        </is>
      </c>
      <c r="B104" s="346" t="n"/>
      <c r="C104" s="353" t="inlineStr">
        <is>
          <t>All</t>
        </is>
      </c>
      <c r="D104" s="714" t="n">
        <v>-1.799951206890811</v>
      </c>
      <c r="E104" s="715" t="n">
        <v>-2.139535329755061</v>
      </c>
      <c r="F104" s="716" t="n">
        <v>-1.937385688453856</v>
      </c>
      <c r="G104" s="714" t="n">
        <v>-1.543843165809819</v>
      </c>
      <c r="H104" s="715" t="n">
        <v>-1.744534287226561</v>
      </c>
      <c r="I104" s="716" t="n">
        <v>-1.651946147562946</v>
      </c>
      <c r="J104" s="714" t="n">
        <v>-1.363910308039709</v>
      </c>
      <c r="K104" s="715" t="n">
        <v>-1.636210515562881</v>
      </c>
      <c r="L104" s="716" t="n">
        <v>-1.503303870226681</v>
      </c>
      <c r="M104" s="714" t="n">
        <v>-1.30544965592804</v>
      </c>
      <c r="N104" s="715" t="n">
        <v>-1.284598342841662</v>
      </c>
      <c r="O104" s="716" t="n">
        <v>-1.297960659976331</v>
      </c>
      <c r="P104" s="717" t="n">
        <v>-1.455693132477032</v>
      </c>
    </row>
    <row r="105" ht="15.75" customHeight="1" thickBot="1">
      <c r="A105" s="354" t="inlineStr">
        <is>
          <t>Total</t>
        </is>
      </c>
      <c r="B105" s="355" t="n"/>
      <c r="C105" s="356" t="n"/>
      <c r="D105" s="724" t="n">
        <v>150.3944823988888</v>
      </c>
      <c r="E105" s="724" t="n">
        <v>43.72757994677436</v>
      </c>
      <c r="F105" s="725" t="n">
        <v>117.6049476799651</v>
      </c>
      <c r="G105" s="724" t="n">
        <v>69.15110001881025</v>
      </c>
      <c r="H105" s="724" t="n">
        <v>36.38580961400785</v>
      </c>
      <c r="I105" s="725" t="n">
        <v>58.47649588051161</v>
      </c>
      <c r="J105" s="724" t="n">
        <v>32.33803088455652</v>
      </c>
      <c r="K105" s="724" t="n">
        <v>26.16797518616286</v>
      </c>
      <c r="L105" s="725" t="n">
        <v>32.92835844323086</v>
      </c>
      <c r="M105" s="724" t="n">
        <v>7.201409739367765</v>
      </c>
      <c r="N105" s="724" t="n">
        <v>8.100615349441483</v>
      </c>
      <c r="O105" s="725" t="n">
        <v>9.767751830944487</v>
      </c>
      <c r="P105" s="726" t="n">
        <v>31.26376073182666</v>
      </c>
    </row>
    <row r="106" ht="16.5" customHeight="1" thickBot="1" thickTop="1"/>
    <row r="107" ht="16.5" customHeight="1" thickBot="1" thickTop="1">
      <c r="A107" s="33" t="inlineStr">
        <is>
          <t>Table A 5.4.2a:</t>
        </is>
      </c>
      <c r="B107" s="32" t="n"/>
      <c r="C107" s="357" t="n">
        <v>2045</v>
      </c>
      <c r="D107" s="32" t="inlineStr">
        <is>
          <t>Marginal External Costs &amp; Indirect Tax - Cars (pence per vehicle km, 2010 prices, 1 d.p.)</t>
        </is>
      </c>
      <c r="E107" s="32" t="n"/>
      <c r="F107" s="32" t="n"/>
      <c r="G107" s="32" t="n"/>
      <c r="H107" s="32" t="n"/>
      <c r="I107" s="32" t="n"/>
      <c r="J107" s="32" t="n"/>
      <c r="K107" s="32" t="n"/>
      <c r="L107" s="32" t="n"/>
      <c r="M107" s="32" t="n"/>
      <c r="N107" s="34" t="n"/>
      <c r="O107" s="34" t="n"/>
      <c r="P107" s="35" t="n"/>
    </row>
    <row r="108" ht="15.75" customHeight="1" thickTop="1">
      <c r="A108" s="342" t="n"/>
      <c r="B108" s="343" t="n"/>
      <c r="C108" s="707" t="inlineStr">
        <is>
          <t>Congestion band</t>
        </is>
      </c>
      <c r="D108" s="708" t="inlineStr">
        <is>
          <t>London</t>
        </is>
      </c>
      <c r="E108" s="709" t="n"/>
      <c r="F108" s="710" t="n"/>
      <c r="G108" s="708" t="inlineStr">
        <is>
          <t>Inner and Outer</t>
        </is>
      </c>
      <c r="H108" s="709" t="n"/>
      <c r="I108" s="710" t="n"/>
      <c r="J108" s="708" t="inlineStr">
        <is>
          <t>Other Urban</t>
        </is>
      </c>
      <c r="K108" s="709" t="n"/>
      <c r="L108" s="710" t="n"/>
      <c r="M108" s="708" t="inlineStr">
        <is>
          <t>Rural</t>
        </is>
      </c>
      <c r="N108" s="709" t="n"/>
      <c r="O108" s="710" t="n"/>
      <c r="P108" s="729" t="inlineStr">
        <is>
          <t>National Weighted Average</t>
        </is>
      </c>
    </row>
    <row r="109" ht="26.25" customHeight="1" thickBot="1">
      <c r="A109" s="344" t="inlineStr">
        <is>
          <t>Cost type</t>
        </is>
      </c>
      <c r="B109" s="345" t="n"/>
      <c r="C109" s="712" t="n"/>
      <c r="D109" s="326" t="inlineStr">
        <is>
          <t>A roads</t>
        </is>
      </c>
      <c r="E109" s="327" t="inlineStr">
        <is>
          <t>Other Rds</t>
        </is>
      </c>
      <c r="F109" s="328" t="inlineStr">
        <is>
          <t>Weighted average</t>
        </is>
      </c>
      <c r="G109" s="326" t="inlineStr">
        <is>
          <t>A roads</t>
        </is>
      </c>
      <c r="H109" s="327" t="inlineStr">
        <is>
          <t>Other Rds</t>
        </is>
      </c>
      <c r="I109" s="328" t="inlineStr">
        <is>
          <t>Weighted average</t>
        </is>
      </c>
      <c r="J109" s="326" t="inlineStr">
        <is>
          <t>A roads</t>
        </is>
      </c>
      <c r="K109" s="327" t="inlineStr">
        <is>
          <t>Other Rds</t>
        </is>
      </c>
      <c r="L109" s="328" t="inlineStr">
        <is>
          <t>Weighted average</t>
        </is>
      </c>
      <c r="M109" s="326" t="inlineStr">
        <is>
          <t>A roads</t>
        </is>
      </c>
      <c r="N109" s="327" t="inlineStr">
        <is>
          <t>Other Rds</t>
        </is>
      </c>
      <c r="O109" s="328" t="inlineStr">
        <is>
          <t>Weighted average</t>
        </is>
      </c>
      <c r="P109" s="730" t="n"/>
    </row>
    <row r="110" ht="15.75" customHeight="1" thickTop="1">
      <c r="A110" s="631" t="inlineStr">
        <is>
          <t>Congestion*</t>
        </is>
      </c>
      <c r="B110" s="346" t="n"/>
      <c r="C110" s="347" t="n">
        <v>1</v>
      </c>
      <c r="D110" s="714" t="n">
        <v>1.299870119823754</v>
      </c>
      <c r="E110" s="715" t="n">
        <v>9.745985515101509</v>
      </c>
      <c r="F110" s="716" t="n">
        <v>8.574208015881734</v>
      </c>
      <c r="G110" s="714" t="n">
        <v>1.270841932324338</v>
      </c>
      <c r="H110" s="715" t="n">
        <v>2.880239911421263</v>
      </c>
      <c r="I110" s="716" t="n">
        <v>2.631141296593305</v>
      </c>
      <c r="J110" s="714" t="n">
        <v>0.8013707731980192</v>
      </c>
      <c r="K110" s="715" t="n">
        <v>2.860797903160744</v>
      </c>
      <c r="L110" s="716" t="n">
        <v>2.581936461182174</v>
      </c>
      <c r="M110" s="714" t="n">
        <v>0.8866528598171045</v>
      </c>
      <c r="N110" s="715" t="n">
        <v>0.8303525650579132</v>
      </c>
      <c r="O110" s="716" t="n">
        <v>0.8543769139895403</v>
      </c>
      <c r="P110" s="717" t="n">
        <v>1.732118194763124</v>
      </c>
    </row>
    <row r="111">
      <c r="A111" s="704" t="n"/>
      <c r="B111" s="346" t="n"/>
      <c r="C111" s="347" t="n">
        <v>2</v>
      </c>
      <c r="D111" s="714" t="n">
        <v>4.291953435679019</v>
      </c>
      <c r="E111" s="715" t="n">
        <v>28.30286867600977</v>
      </c>
      <c r="F111" s="716" t="n">
        <v>18.16594680117003</v>
      </c>
      <c r="G111" s="714" t="n">
        <v>4.102558962109391</v>
      </c>
      <c r="H111" s="715" t="n">
        <v>11.34191525191883</v>
      </c>
      <c r="I111" s="716" t="n">
        <v>8.006094375232582</v>
      </c>
      <c r="J111" s="714" t="n">
        <v>2.493663256279203</v>
      </c>
      <c r="K111" s="715" t="n">
        <v>11.28143959197274</v>
      </c>
      <c r="L111" s="716" t="n">
        <v>7.294029146323555</v>
      </c>
      <c r="M111" s="714" t="n">
        <v>2.306283176021235</v>
      </c>
      <c r="N111" s="715" t="n">
        <v>4.440979609809833</v>
      </c>
      <c r="O111" s="716" t="n">
        <v>2.600606409081741</v>
      </c>
      <c r="P111" s="717" t="n">
        <v>5.292346362397076</v>
      </c>
    </row>
    <row r="112">
      <c r="A112" s="704" t="n"/>
      <c r="B112" s="346" t="n"/>
      <c r="C112" s="347" t="n">
        <v>3</v>
      </c>
      <c r="D112" s="714" t="n">
        <v>38.46662110896332</v>
      </c>
      <c r="E112" s="715" t="n">
        <v>53.33958326449533</v>
      </c>
      <c r="F112" s="716" t="n">
        <v>43.00665908002773</v>
      </c>
      <c r="G112" s="714" t="n">
        <v>32.08522167140847</v>
      </c>
      <c r="H112" s="715" t="n">
        <v>25.7745231965401</v>
      </c>
      <c r="I112" s="716" t="n">
        <v>30.08848188138542</v>
      </c>
      <c r="J112" s="714" t="n">
        <v>16.17052673054761</v>
      </c>
      <c r="K112" s="715" t="n">
        <v>26.61279379332706</v>
      </c>
      <c r="L112" s="716" t="n">
        <v>18.35410815541919</v>
      </c>
      <c r="M112" s="714" t="n">
        <v>6.432184327031618</v>
      </c>
      <c r="N112" s="715" t="n">
        <v>11.69028689085154</v>
      </c>
      <c r="O112" s="716" t="n">
        <v>6.968310591418088</v>
      </c>
      <c r="P112" s="717" t="n">
        <v>19.41834632465179</v>
      </c>
    </row>
    <row r="113">
      <c r="A113" s="704" t="n"/>
      <c r="B113" s="346" t="n"/>
      <c r="C113" s="347" t="n">
        <v>4</v>
      </c>
      <c r="D113" s="714" t="n">
        <v>121.6589164187472</v>
      </c>
      <c r="E113" s="715" t="n">
        <v>133.6398051590243</v>
      </c>
      <c r="F113" s="716" t="n">
        <v>123.9829127761881</v>
      </c>
      <c r="G113" s="714" t="n">
        <v>110.2888097038954</v>
      </c>
      <c r="H113" s="715" t="n">
        <v>124.4561325631174</v>
      </c>
      <c r="I113" s="716" t="n">
        <v>115.1169575322846</v>
      </c>
      <c r="J113" s="714" t="n">
        <v>53.86840650950104</v>
      </c>
      <c r="K113" s="715" t="n">
        <v>148.4300646186256</v>
      </c>
      <c r="L113" s="716" t="n">
        <v>71.36024890409455</v>
      </c>
      <c r="M113" s="714" t="n">
        <v>55.64198570413291</v>
      </c>
      <c r="N113" s="715" t="n">
        <v>48.45368500635193</v>
      </c>
      <c r="O113" s="716" t="n">
        <v>55.18336105642502</v>
      </c>
      <c r="P113" s="717" t="n">
        <v>86.5274673571468</v>
      </c>
    </row>
    <row r="114">
      <c r="A114" s="704" t="n"/>
      <c r="B114" s="346" t="n"/>
      <c r="C114" s="348" t="n">
        <v>5</v>
      </c>
      <c r="D114" s="714" t="n">
        <v>395.0095028259936</v>
      </c>
      <c r="E114" s="715" t="n">
        <v>305.0111342025191</v>
      </c>
      <c r="F114" s="716" t="n">
        <v>390.5140476330454</v>
      </c>
      <c r="G114" s="714" t="n">
        <v>380.2138794843345</v>
      </c>
      <c r="H114" s="715" t="n">
        <v>402.420450526221</v>
      </c>
      <c r="I114" s="716" t="n">
        <v>387.1255998277148</v>
      </c>
      <c r="J114" s="714" t="n">
        <v>126.1995659165761</v>
      </c>
      <c r="K114" s="715" t="n">
        <v>607.95888624693</v>
      </c>
      <c r="L114" s="716" t="n">
        <v>183.2050655240787</v>
      </c>
      <c r="M114" s="714" t="n">
        <v>180.6231744574571</v>
      </c>
      <c r="N114" s="715" t="n">
        <v>151.0898449440817</v>
      </c>
      <c r="O114" s="716" t="n">
        <v>179.3597380607357</v>
      </c>
      <c r="P114" s="717" t="n">
        <v>293.7845224626133</v>
      </c>
    </row>
    <row r="115">
      <c r="A115" s="704" t="n"/>
      <c r="B115" s="346" t="n"/>
      <c r="C115" s="349" t="inlineStr">
        <is>
          <t>Average</t>
        </is>
      </c>
      <c r="D115" s="718" t="n">
        <v>158.0590385571793</v>
      </c>
      <c r="E115" s="718" t="n">
        <v>39.63174933665253</v>
      </c>
      <c r="F115" s="719" t="n">
        <v>120.6681553552585</v>
      </c>
      <c r="G115" s="718" t="n">
        <v>72.07898955590517</v>
      </c>
      <c r="H115" s="718" t="n">
        <v>33.85989302912994</v>
      </c>
      <c r="I115" s="719" t="n">
        <v>58.85719161345526</v>
      </c>
      <c r="J115" s="718" t="n">
        <v>30.08411461949008</v>
      </c>
      <c r="K115" s="718" t="n">
        <v>21.54850182877889</v>
      </c>
      <c r="L115" s="719" t="n">
        <v>29.81302855043503</v>
      </c>
      <c r="M115" s="718" t="n">
        <v>6.085296098305514</v>
      </c>
      <c r="N115" s="718" t="n">
        <v>1.97934594800292</v>
      </c>
      <c r="O115" s="719" t="n">
        <v>5.44230605649713</v>
      </c>
      <c r="P115" s="720" t="n">
        <v>28.46080524558423</v>
      </c>
    </row>
    <row r="116">
      <c r="A116" s="350" t="inlineStr">
        <is>
          <t>Infrastructure</t>
        </is>
      </c>
      <c r="B116" s="351" t="n"/>
      <c r="C116" s="352" t="inlineStr">
        <is>
          <t>All</t>
        </is>
      </c>
      <c r="D116" s="721" t="n">
        <v>0.1513592800196208</v>
      </c>
      <c r="E116" s="721" t="n">
        <v>0.1513592800196208</v>
      </c>
      <c r="F116" s="716" t="n">
        <v>0.1513592800196208</v>
      </c>
      <c r="G116" s="721" t="n">
        <v>0.1513592800196208</v>
      </c>
      <c r="H116" s="721" t="n">
        <v>0.1513592800196208</v>
      </c>
      <c r="I116" s="716" t="n">
        <v>0.1513592800196208</v>
      </c>
      <c r="J116" s="721" t="n">
        <v>0.1513592800196208</v>
      </c>
      <c r="K116" s="721" t="n">
        <v>0.1513592800196208</v>
      </c>
      <c r="L116" s="716" t="n">
        <v>0.1513592800196208</v>
      </c>
      <c r="M116" s="721" t="n">
        <v>0.1513592800196208</v>
      </c>
      <c r="N116" s="721" t="n">
        <v>0.1513592800196208</v>
      </c>
      <c r="O116" s="716" t="n">
        <v>0.1513592800196208</v>
      </c>
      <c r="P116" s="717" t="n">
        <v>0.1513592800196208</v>
      </c>
    </row>
    <row r="117">
      <c r="A117" s="350" t="inlineStr">
        <is>
          <t>Accident</t>
        </is>
      </c>
      <c r="B117" s="351" t="n"/>
      <c r="C117" s="353" t="inlineStr">
        <is>
          <t>All</t>
        </is>
      </c>
      <c r="D117" s="722" t="n">
        <v>4.683423810284088</v>
      </c>
      <c r="E117" s="722" t="n">
        <v>4.683423810284088</v>
      </c>
      <c r="F117" s="716" t="n">
        <v>4.683423810284088</v>
      </c>
      <c r="G117" s="722" t="n">
        <v>4.683423810284088</v>
      </c>
      <c r="H117" s="722" t="n">
        <v>4.683423810284088</v>
      </c>
      <c r="I117" s="716" t="n">
        <v>4.683423810284087</v>
      </c>
      <c r="J117" s="722" t="n">
        <v>4.683423810284088</v>
      </c>
      <c r="K117" s="722" t="n">
        <v>4.683423810284088</v>
      </c>
      <c r="L117" s="716" t="n">
        <v>4.683423810284089</v>
      </c>
      <c r="M117" s="722" t="n">
        <v>1.092798889066288</v>
      </c>
      <c r="N117" s="722" t="n">
        <v>1.092798889066288</v>
      </c>
      <c r="O117" s="716" t="n">
        <v>1.092798889066288</v>
      </c>
      <c r="P117" s="717" t="n">
        <v>2.947092516157601</v>
      </c>
    </row>
    <row r="118">
      <c r="A118" s="350" t="inlineStr">
        <is>
          <t>Local Air Quality</t>
        </is>
      </c>
      <c r="B118" s="351" t="n"/>
      <c r="C118" s="353" t="inlineStr">
        <is>
          <t>All</t>
        </is>
      </c>
      <c r="D118" s="722" t="n">
        <v>1.989925462928729</v>
      </c>
      <c r="E118" s="723" t="n">
        <v>1.994369892579903</v>
      </c>
      <c r="F118" s="716" t="n">
        <v>1.991729308410487</v>
      </c>
      <c r="G118" s="722" t="n">
        <v>0.7555428560763465</v>
      </c>
      <c r="H118" s="723" t="n">
        <v>0.7882714296472015</v>
      </c>
      <c r="I118" s="716" t="n">
        <v>0.7731923800894323</v>
      </c>
      <c r="J118" s="722" t="n">
        <v>0.5735517561844536</v>
      </c>
      <c r="K118" s="723" t="n">
        <v>0.6038329856888732</v>
      </c>
      <c r="L118" s="716" t="n">
        <v>0.5890782667528133</v>
      </c>
      <c r="M118" s="722" t="n">
        <v>0.1400517678047815</v>
      </c>
      <c r="N118" s="723" t="n">
        <v>0.1401434647413545</v>
      </c>
      <c r="O118" s="716" t="n">
        <v>0.1400847056576388</v>
      </c>
      <c r="P118" s="717" t="n">
        <v>0.4917985748196969</v>
      </c>
    </row>
    <row r="119">
      <c r="A119" s="350" t="inlineStr">
        <is>
          <t>Noise</t>
        </is>
      </c>
      <c r="B119" s="351" t="n"/>
      <c r="C119" s="353" t="inlineStr">
        <is>
          <t>All</t>
        </is>
      </c>
      <c r="D119" s="722" t="n">
        <v>0.3122282540189393</v>
      </c>
      <c r="E119" s="723" t="n">
        <v>0.3122282540189393</v>
      </c>
      <c r="F119" s="716" t="n">
        <v>0.3122282540189393</v>
      </c>
      <c r="G119" s="722" t="n">
        <v>0.3122282540189393</v>
      </c>
      <c r="H119" s="723" t="n">
        <v>0.3122282540189393</v>
      </c>
      <c r="I119" s="716" t="n">
        <v>0.3122282540189393</v>
      </c>
      <c r="J119" s="722" t="n">
        <v>0.3122282540189393</v>
      </c>
      <c r="K119" s="723" t="n">
        <v>0.3122282540189393</v>
      </c>
      <c r="L119" s="716" t="n">
        <v>0.3122282540189394</v>
      </c>
      <c r="M119" s="722" t="n">
        <v>0</v>
      </c>
      <c r="N119" s="723" t="n">
        <v>0.1561141270094697</v>
      </c>
      <c r="O119" s="716" t="n">
        <v>0.05607672771364009</v>
      </c>
      <c r="P119" s="717" t="n">
        <v>0.1883601472350905</v>
      </c>
    </row>
    <row r="120">
      <c r="A120" s="350" t="inlineStr">
        <is>
          <t>Greenhouse Gases</t>
        </is>
      </c>
      <c r="B120" s="351" t="n"/>
      <c r="C120" s="353" t="inlineStr">
        <is>
          <t>All</t>
        </is>
      </c>
      <c r="D120" s="722" t="n">
        <v>2.405714349165351</v>
      </c>
      <c r="E120" s="723" t="n">
        <v>2.742564057624959</v>
      </c>
      <c r="F120" s="716" t="n">
        <v>2.542430389765921</v>
      </c>
      <c r="G120" s="722" t="n">
        <v>2.132805763272071</v>
      </c>
      <c r="H120" s="723" t="n">
        <v>2.330390247964694</v>
      </c>
      <c r="I120" s="716" t="n">
        <v>2.239357064679873</v>
      </c>
      <c r="J120" s="722" t="n">
        <v>1.934443329035156</v>
      </c>
      <c r="K120" s="723" t="n">
        <v>2.212123476158796</v>
      </c>
      <c r="L120" s="716" t="n">
        <v>2.076822083448335</v>
      </c>
      <c r="M120" s="722" t="n">
        <v>1.864882563973536</v>
      </c>
      <c r="N120" s="723" t="n">
        <v>1.844180012434773</v>
      </c>
      <c r="O120" s="716" t="n">
        <v>1.857446136740103</v>
      </c>
      <c r="P120" s="717" t="n">
        <v>2.026338709298202</v>
      </c>
    </row>
    <row r="121">
      <c r="A121" s="350" t="inlineStr">
        <is>
          <t>Indirect Taxation</t>
        </is>
      </c>
      <c r="B121" s="346" t="n"/>
      <c r="C121" s="353" t="inlineStr">
        <is>
          <t>All</t>
        </is>
      </c>
      <c r="D121" s="714" t="n">
        <v>-1.577131327244049</v>
      </c>
      <c r="E121" s="715" t="n">
        <v>-1.8655978994885</v>
      </c>
      <c r="F121" s="716" t="n">
        <v>-1.694210269610445</v>
      </c>
      <c r="G121" s="714" t="n">
        <v>-1.343421745992759</v>
      </c>
      <c r="H121" s="715" t="n">
        <v>-1.512626342572664</v>
      </c>
      <c r="I121" s="716" t="n">
        <v>-1.43466863715336</v>
      </c>
      <c r="J121" s="714" t="n">
        <v>-1.173550940023962</v>
      </c>
      <c r="K121" s="715" t="n">
        <v>-1.411346723156415</v>
      </c>
      <c r="L121" s="716" t="n">
        <v>-1.295479236871304</v>
      </c>
      <c r="M121" s="714" t="n">
        <v>-1.113981479353245</v>
      </c>
      <c r="N121" s="715" t="n">
        <v>-1.096252522108749</v>
      </c>
      <c r="O121" s="716" t="n">
        <v>-1.107613177348225</v>
      </c>
      <c r="P121" s="717" t="n">
        <v>-1.252247001453861</v>
      </c>
    </row>
    <row r="122" ht="15.75" customHeight="1" thickBot="1">
      <c r="A122" s="354" t="inlineStr">
        <is>
          <t>Total</t>
        </is>
      </c>
      <c r="B122" s="355" t="n"/>
      <c r="C122" s="356" t="n"/>
      <c r="D122" s="724" t="n">
        <v>166.0245583863521</v>
      </c>
      <c r="E122" s="724" t="n">
        <v>47.65009673169154</v>
      </c>
      <c r="F122" s="725" t="n">
        <v>128.6551161281471</v>
      </c>
      <c r="G122" s="724" t="n">
        <v>78.77092777358347</v>
      </c>
      <c r="H122" s="724" t="n">
        <v>40.61293970849182</v>
      </c>
      <c r="I122" s="725" t="n">
        <v>65.58208376539385</v>
      </c>
      <c r="J122" s="724" t="n">
        <v>36.56557010900837</v>
      </c>
      <c r="K122" s="724" t="n">
        <v>28.10012291179278</v>
      </c>
      <c r="L122" s="725" t="n">
        <v>36.33046100808752</v>
      </c>
      <c r="M122" s="724" t="n">
        <v>8.220407119816496</v>
      </c>
      <c r="N122" s="724" t="n">
        <v>4.267689199165677</v>
      </c>
      <c r="O122" s="725" t="n">
        <v>7.632458618346196</v>
      </c>
      <c r="P122" s="726" t="n">
        <v>33.01350747166057</v>
      </c>
    </row>
    <row r="123" ht="16.5" customHeight="1" thickBot="1" thickTop="1"/>
    <row r="124" ht="16.5" customHeight="1" thickBot="1" thickTop="1">
      <c r="A124" s="33" t="inlineStr">
        <is>
          <t>Table A 5.4.2a:</t>
        </is>
      </c>
      <c r="B124" s="32" t="n"/>
      <c r="C124" s="357" t="n">
        <v>2050</v>
      </c>
      <c r="D124" s="32" t="inlineStr">
        <is>
          <t>Marginal External Costs &amp; Indirect Tax - Cars (pence per vehicle km, 2010 prices, 1 d.p.)</t>
        </is>
      </c>
      <c r="E124" s="32" t="n"/>
      <c r="F124" s="32" t="n"/>
      <c r="G124" s="32" t="n"/>
      <c r="H124" s="32" t="n"/>
      <c r="I124" s="32" t="n"/>
      <c r="J124" s="32" t="n"/>
      <c r="K124" s="32" t="n"/>
      <c r="L124" s="32" t="n"/>
      <c r="M124" s="32" t="n"/>
      <c r="N124" s="34" t="n"/>
      <c r="O124" s="34" t="n"/>
      <c r="P124" s="35" t="n"/>
    </row>
    <row r="125" ht="15.75" customHeight="1" thickTop="1">
      <c r="A125" s="342" t="n"/>
      <c r="B125" s="343" t="n"/>
      <c r="C125" s="707" t="inlineStr">
        <is>
          <t>Congestion band</t>
        </is>
      </c>
      <c r="D125" s="708" t="inlineStr">
        <is>
          <t>London</t>
        </is>
      </c>
      <c r="E125" s="709" t="n"/>
      <c r="F125" s="710" t="n"/>
      <c r="G125" s="708" t="inlineStr">
        <is>
          <t>Inner and Outer</t>
        </is>
      </c>
      <c r="H125" s="709" t="n"/>
      <c r="I125" s="710" t="n"/>
      <c r="J125" s="708" t="inlineStr">
        <is>
          <t>Other Urban</t>
        </is>
      </c>
      <c r="K125" s="709" t="n"/>
      <c r="L125" s="710" t="n"/>
      <c r="M125" s="708" t="inlineStr">
        <is>
          <t>Rural</t>
        </is>
      </c>
      <c r="N125" s="709" t="n"/>
      <c r="O125" s="710" t="n"/>
      <c r="P125" s="729" t="inlineStr">
        <is>
          <t>National Weighted Average</t>
        </is>
      </c>
    </row>
    <row r="126" ht="26.25" customHeight="1" thickBot="1">
      <c r="A126" s="344" t="inlineStr">
        <is>
          <t>Cost type</t>
        </is>
      </c>
      <c r="B126" s="345" t="n"/>
      <c r="C126" s="712" t="n"/>
      <c r="D126" s="326" t="inlineStr">
        <is>
          <t>A roads</t>
        </is>
      </c>
      <c r="E126" s="327" t="inlineStr">
        <is>
          <t>Other Rds</t>
        </is>
      </c>
      <c r="F126" s="328" t="inlineStr">
        <is>
          <t>Weighted average</t>
        </is>
      </c>
      <c r="G126" s="326" t="inlineStr">
        <is>
          <t>A roads</t>
        </is>
      </c>
      <c r="H126" s="327" t="inlineStr">
        <is>
          <t>Other Rds</t>
        </is>
      </c>
      <c r="I126" s="328" t="inlineStr">
        <is>
          <t>Weighted average</t>
        </is>
      </c>
      <c r="J126" s="326" t="inlineStr">
        <is>
          <t>A roads</t>
        </is>
      </c>
      <c r="K126" s="327" t="inlineStr">
        <is>
          <t>Other Rds</t>
        </is>
      </c>
      <c r="L126" s="328" t="inlineStr">
        <is>
          <t>Weighted average</t>
        </is>
      </c>
      <c r="M126" s="326" t="inlineStr">
        <is>
          <t>A roads</t>
        </is>
      </c>
      <c r="N126" s="327" t="inlineStr">
        <is>
          <t>Other Rds</t>
        </is>
      </c>
      <c r="O126" s="328" t="inlineStr">
        <is>
          <t>Weighted average</t>
        </is>
      </c>
      <c r="P126" s="730" t="n"/>
    </row>
    <row r="127" ht="15.75" customHeight="1" thickTop="1">
      <c r="A127" s="631" t="inlineStr">
        <is>
          <t>Congestion*</t>
        </is>
      </c>
      <c r="B127" s="346" t="n"/>
      <c r="C127" s="347" t="n">
        <v>1</v>
      </c>
      <c r="D127" s="714" t="n">
        <v>1.392717571493011</v>
      </c>
      <c r="E127" s="715" t="n">
        <v>10.44428252280538</v>
      </c>
      <c r="F127" s="716" t="n">
        <v>9.174295065694846</v>
      </c>
      <c r="G127" s="714" t="n">
        <v>1.232932775305979</v>
      </c>
      <c r="H127" s="715" t="n">
        <v>3.041154704675451</v>
      </c>
      <c r="I127" s="716" t="n">
        <v>2.790585524805734</v>
      </c>
      <c r="J127" s="714" t="n">
        <v>0.8200659856268231</v>
      </c>
      <c r="K127" s="715" t="n">
        <v>2.989752249500066</v>
      </c>
      <c r="L127" s="716" t="n">
        <v>2.714109224181876</v>
      </c>
      <c r="M127" s="714" t="n">
        <v>0.9491462693273728</v>
      </c>
      <c r="N127" s="715" t="n">
        <v>0.8933188957518601</v>
      </c>
      <c r="O127" s="716" t="n">
        <v>0.9165321492027275</v>
      </c>
      <c r="P127" s="717" t="n">
        <v>1.843960178707962</v>
      </c>
    </row>
    <row r="128">
      <c r="A128" s="704" t="n"/>
      <c r="B128" s="346" t="n"/>
      <c r="C128" s="347" t="n">
        <v>2</v>
      </c>
      <c r="D128" s="714" t="n">
        <v>4.50408474771248</v>
      </c>
      <c r="E128" s="715" t="n">
        <v>28.7208175065096</v>
      </c>
      <c r="F128" s="716" t="n">
        <v>19.05407419181084</v>
      </c>
      <c r="G128" s="714" t="n">
        <v>4.206816725812832</v>
      </c>
      <c r="H128" s="715" t="n">
        <v>12.10620566130229</v>
      </c>
      <c r="I128" s="716" t="n">
        <v>8.56423693386504</v>
      </c>
      <c r="J128" s="714" t="n">
        <v>2.58920257329537</v>
      </c>
      <c r="K128" s="715" t="n">
        <v>11.83357325145222</v>
      </c>
      <c r="L128" s="716" t="n">
        <v>7.843484435480248</v>
      </c>
      <c r="M128" s="714" t="n">
        <v>2.463242748688756</v>
      </c>
      <c r="N128" s="715" t="n">
        <v>4.623198949818526</v>
      </c>
      <c r="O128" s="716" t="n">
        <v>2.768231946620745</v>
      </c>
      <c r="P128" s="717" t="n">
        <v>5.594388890789028</v>
      </c>
    </row>
    <row r="129">
      <c r="A129" s="704" t="n"/>
      <c r="B129" s="346" t="n"/>
      <c r="C129" s="347" t="n">
        <v>3</v>
      </c>
      <c r="D129" s="714" t="n">
        <v>40.00308525909431</v>
      </c>
      <c r="E129" s="715" t="n">
        <v>54.71341088546159</v>
      </c>
      <c r="F129" s="716" t="n">
        <v>44.59347863779936</v>
      </c>
      <c r="G129" s="714" t="n">
        <v>33.5196258079125</v>
      </c>
      <c r="H129" s="715" t="n">
        <v>27.13846504414775</v>
      </c>
      <c r="I129" s="716" t="n">
        <v>31.56476522157394</v>
      </c>
      <c r="J129" s="714" t="n">
        <v>17.03582795552302</v>
      </c>
      <c r="K129" s="715" t="n">
        <v>28.12083087609976</v>
      </c>
      <c r="L129" s="716" t="n">
        <v>19.35722655844797</v>
      </c>
      <c r="M129" s="714" t="n">
        <v>6.693850898846747</v>
      </c>
      <c r="N129" s="715" t="n">
        <v>166.6997723665953</v>
      </c>
      <c r="O129" s="716" t="n">
        <v>23.07176214167553</v>
      </c>
      <c r="P129" s="717" t="n">
        <v>25.35530395868862</v>
      </c>
    </row>
    <row r="130">
      <c r="A130" s="704" t="n"/>
      <c r="B130" s="346" t="n"/>
      <c r="C130" s="347" t="n">
        <v>4</v>
      </c>
      <c r="D130" s="714" t="n">
        <v>126.5308250216131</v>
      </c>
      <c r="E130" s="715" t="n">
        <v>139.166731710875</v>
      </c>
      <c r="F130" s="716" t="n">
        <v>129.0932647794043</v>
      </c>
      <c r="G130" s="714" t="n">
        <v>114.5875253871936</v>
      </c>
      <c r="H130" s="715" t="n">
        <v>125.2812362937209</v>
      </c>
      <c r="I130" s="716" t="n">
        <v>118.215829920647</v>
      </c>
      <c r="J130" s="714" t="n">
        <v>56.05512828096002</v>
      </c>
      <c r="K130" s="715" t="n">
        <v>154.3699653184811</v>
      </c>
      <c r="L130" s="716" t="n">
        <v>73.51912546456904</v>
      </c>
      <c r="M130" s="714" t="n">
        <v>57.36750605196791</v>
      </c>
      <c r="N130" s="715" t="n">
        <v>51.16693357024006</v>
      </c>
      <c r="O130" s="716" t="n">
        <v>56.92890662549343</v>
      </c>
      <c r="P130" s="717" t="n">
        <v>88.96670565525294</v>
      </c>
    </row>
    <row r="131">
      <c r="A131" s="704" t="n"/>
      <c r="B131" s="346" t="n"/>
      <c r="C131" s="348" t="n">
        <v>5</v>
      </c>
      <c r="D131" s="714" t="n">
        <v>421.7995589571635</v>
      </c>
      <c r="E131" s="715" t="n">
        <v>324.9106951499088</v>
      </c>
      <c r="F131" s="716" t="n">
        <v>416.8094421643723</v>
      </c>
      <c r="G131" s="714" t="n">
        <v>399.6469957966621</v>
      </c>
      <c r="H131" s="715" t="n">
        <v>430.3335456260754</v>
      </c>
      <c r="I131" s="716" t="n">
        <v>409.3624617250151</v>
      </c>
      <c r="J131" s="714" t="n">
        <v>138.6798575558156</v>
      </c>
      <c r="K131" s="715" t="n">
        <v>644.9709440173103</v>
      </c>
      <c r="L131" s="716" t="n">
        <v>195.4032644833196</v>
      </c>
      <c r="M131" s="714" t="n">
        <v>193.085582803887</v>
      </c>
      <c r="N131" s="715" t="n">
        <v>166.263815219733</v>
      </c>
      <c r="O131" s="716" t="n">
        <v>192.0530671428529</v>
      </c>
      <c r="P131" s="717" t="n">
        <v>311.3335126139191</v>
      </c>
    </row>
    <row r="132">
      <c r="A132" s="704" t="n"/>
      <c r="B132" s="346" t="n"/>
      <c r="C132" s="349" t="inlineStr">
        <is>
          <t>Average</t>
        </is>
      </c>
      <c r="D132" s="718" t="n">
        <v>172.4774870935396</v>
      </c>
      <c r="E132" s="718" t="n">
        <v>42.57833260618033</v>
      </c>
      <c r="F132" s="719" t="n">
        <v>130.6799883162969</v>
      </c>
      <c r="G132" s="718" t="n">
        <v>78.98534996970272</v>
      </c>
      <c r="H132" s="718" t="n">
        <v>37.32806428896354</v>
      </c>
      <c r="I132" s="719" t="n">
        <v>64.23319077239317</v>
      </c>
      <c r="J132" s="718" t="n">
        <v>33.96854222333753</v>
      </c>
      <c r="K132" s="718" t="n">
        <v>22.82290973786768</v>
      </c>
      <c r="L132" s="719" t="n">
        <v>32.63484873641592</v>
      </c>
      <c r="M132" s="718" t="n">
        <v>6.83247173236852</v>
      </c>
      <c r="N132" s="718" t="n">
        <v>7.91333961434672</v>
      </c>
      <c r="O132" s="719" t="n">
        <v>10.21736375643055</v>
      </c>
      <c r="P132" s="720" t="n">
        <v>33.04730746300016</v>
      </c>
    </row>
    <row r="133">
      <c r="A133" s="350" t="inlineStr">
        <is>
          <t>Infrastructure</t>
        </is>
      </c>
      <c r="B133" s="351" t="n"/>
      <c r="C133" s="352" t="inlineStr">
        <is>
          <t>All</t>
        </is>
      </c>
      <c r="D133" s="721" t="n">
        <v>0.1613860933947485</v>
      </c>
      <c r="E133" s="721" t="n">
        <v>0.1613860933947485</v>
      </c>
      <c r="F133" s="716" t="n">
        <v>0.1613860933947485</v>
      </c>
      <c r="G133" s="721" t="n">
        <v>0.1613860933947485</v>
      </c>
      <c r="H133" s="721" t="n">
        <v>0.1613860933947485</v>
      </c>
      <c r="I133" s="716" t="n">
        <v>0.1613860933947485</v>
      </c>
      <c r="J133" s="721" t="n">
        <v>0.1613860933947485</v>
      </c>
      <c r="K133" s="721" t="n">
        <v>0.1613860933947485</v>
      </c>
      <c r="L133" s="716" t="n">
        <v>0.1613860933947484</v>
      </c>
      <c r="M133" s="721" t="n">
        <v>0.1613860933947485</v>
      </c>
      <c r="N133" s="721" t="n">
        <v>0.1613860933947485</v>
      </c>
      <c r="O133" s="716" t="n">
        <v>0.1613860933947485</v>
      </c>
      <c r="P133" s="717" t="n">
        <v>0.1613860933947485</v>
      </c>
    </row>
    <row r="134">
      <c r="A134" s="350" t="inlineStr">
        <is>
          <t>Accident</t>
        </is>
      </c>
      <c r="B134" s="351" t="n"/>
      <c r="C134" s="353" t="inlineStr">
        <is>
          <t>All</t>
        </is>
      </c>
      <c r="D134" s="722" t="n">
        <v>5.022228882330696</v>
      </c>
      <c r="E134" s="722" t="n">
        <v>5.022228882330696</v>
      </c>
      <c r="F134" s="716" t="n">
        <v>5.022228882330696</v>
      </c>
      <c r="G134" s="722" t="n">
        <v>5.022228882330696</v>
      </c>
      <c r="H134" s="722" t="n">
        <v>5.022228882330696</v>
      </c>
      <c r="I134" s="716" t="n">
        <v>5.022228882330696</v>
      </c>
      <c r="J134" s="722" t="n">
        <v>5.022228882330696</v>
      </c>
      <c r="K134" s="722" t="n">
        <v>5.022228882330696</v>
      </c>
      <c r="L134" s="716" t="n">
        <v>5.022228882330696</v>
      </c>
      <c r="M134" s="722" t="n">
        <v>1.171853405877163</v>
      </c>
      <c r="N134" s="722" t="n">
        <v>1.171853405877163</v>
      </c>
      <c r="O134" s="716" t="n">
        <v>1.171853405877163</v>
      </c>
      <c r="P134" s="717" t="n">
        <v>3.158765626506496</v>
      </c>
    </row>
    <row r="135">
      <c r="A135" s="350" t="inlineStr">
        <is>
          <t>Local Air Quality</t>
        </is>
      </c>
      <c r="B135" s="351" t="n"/>
      <c r="C135" s="353" t="inlineStr">
        <is>
          <t>All</t>
        </is>
      </c>
      <c r="D135" s="722" t="n">
        <v>2.088836648213345</v>
      </c>
      <c r="E135" s="723" t="n">
        <v>2.087323752611733</v>
      </c>
      <c r="F135" s="716" t="n">
        <v>2.088221110651554</v>
      </c>
      <c r="G135" s="722" t="n">
        <v>0.7959477439442593</v>
      </c>
      <c r="H135" s="723" t="n">
        <v>0.8283270666761119</v>
      </c>
      <c r="I135" s="716" t="n">
        <v>0.8134245683870426</v>
      </c>
      <c r="J135" s="722" t="n">
        <v>0.60480584660918</v>
      </c>
      <c r="K135" s="723" t="n">
        <v>0.6346996388921068</v>
      </c>
      <c r="L135" s="716" t="n">
        <v>0.620157608440054</v>
      </c>
      <c r="M135" s="722" t="n">
        <v>0.1467817885869317</v>
      </c>
      <c r="N135" s="723" t="n">
        <v>0.1468926858485965</v>
      </c>
      <c r="O135" s="716" t="n">
        <v>0.1468216361955893</v>
      </c>
      <c r="P135" s="717" t="n">
        <v>0.5160004134333352</v>
      </c>
    </row>
    <row r="136">
      <c r="A136" s="350" t="inlineStr">
        <is>
          <t>Noise</t>
        </is>
      </c>
      <c r="B136" s="351" t="n"/>
      <c r="C136" s="353" t="inlineStr">
        <is>
          <t>All</t>
        </is>
      </c>
      <c r="D136" s="722" t="n">
        <v>0.3348152588220465</v>
      </c>
      <c r="E136" s="723" t="n">
        <v>0.3348152588220465</v>
      </c>
      <c r="F136" s="716" t="n">
        <v>0.3348152588220465</v>
      </c>
      <c r="G136" s="722" t="n">
        <v>0.3348152588220465</v>
      </c>
      <c r="H136" s="723" t="n">
        <v>0.3348152588220465</v>
      </c>
      <c r="I136" s="716" t="n">
        <v>0.3348152588220464</v>
      </c>
      <c r="J136" s="722" t="n">
        <v>0.3348152588220465</v>
      </c>
      <c r="K136" s="723" t="n">
        <v>0.3348152588220465</v>
      </c>
      <c r="L136" s="716" t="n">
        <v>0.3348152588220465</v>
      </c>
      <c r="M136" s="722" t="n">
        <v>0</v>
      </c>
      <c r="N136" s="723" t="n">
        <v>0.1674076294110232</v>
      </c>
      <c r="O136" s="716" t="n">
        <v>0.06015291633828425</v>
      </c>
      <c r="P136" s="717" t="n">
        <v>0.2018871363292973</v>
      </c>
    </row>
    <row r="137">
      <c r="A137" s="350" t="inlineStr">
        <is>
          <t>Greenhouse Gases</t>
        </is>
      </c>
      <c r="B137" s="351" t="n"/>
      <c r="C137" s="353" t="inlineStr">
        <is>
          <t>All</t>
        </is>
      </c>
      <c r="D137" s="722" t="n">
        <v>2.344401386033961</v>
      </c>
      <c r="E137" s="723" t="n">
        <v>2.658266272485975</v>
      </c>
      <c r="F137" s="716" t="n">
        <v>2.472100631594946</v>
      </c>
      <c r="G137" s="722" t="n">
        <v>2.080019133142547</v>
      </c>
      <c r="H137" s="723" t="n">
        <v>2.260176140118114</v>
      </c>
      <c r="I137" s="716" t="n">
        <v>2.177259350583905</v>
      </c>
      <c r="J137" s="722" t="n">
        <v>1.87871268051711</v>
      </c>
      <c r="K137" s="723" t="n">
        <v>2.140824668920359</v>
      </c>
      <c r="L137" s="716" t="n">
        <v>2.013318580661858</v>
      </c>
      <c r="M137" s="722" t="n">
        <v>1.80361465928214</v>
      </c>
      <c r="N137" s="723" t="n">
        <v>1.784621366536445</v>
      </c>
      <c r="O137" s="716" t="n">
        <v>1.796789988545568</v>
      </c>
      <c r="P137" s="717" t="n">
        <v>1.963734355547309</v>
      </c>
    </row>
    <row r="138">
      <c r="A138" s="350" t="inlineStr">
        <is>
          <t>Indirect Taxation</t>
        </is>
      </c>
      <c r="B138" s="346" t="n"/>
      <c r="C138" s="353" t="inlineStr">
        <is>
          <t>All</t>
        </is>
      </c>
      <c r="D138" s="714" t="n">
        <v>-1.38134151663452</v>
      </c>
      <c r="E138" s="715" t="n">
        <v>-1.630942098463013</v>
      </c>
      <c r="F138" s="716" t="n">
        <v>-1.482894150799459</v>
      </c>
      <c r="G138" s="714" t="n">
        <v>-1.171091925185196</v>
      </c>
      <c r="H138" s="715" t="n">
        <v>-1.314361515708367</v>
      </c>
      <c r="I138" s="716" t="n">
        <v>-1.248422062764007</v>
      </c>
      <c r="J138" s="714" t="n">
        <v>-1.011003269620277</v>
      </c>
      <c r="K138" s="715" t="n">
        <v>-1.21944743662867</v>
      </c>
      <c r="L138" s="716" t="n">
        <v>-1.118048410519826</v>
      </c>
      <c r="M138" s="714" t="n">
        <v>-0.9512816804794577</v>
      </c>
      <c r="N138" s="715" t="n">
        <v>-0.9361772928120304</v>
      </c>
      <c r="O138" s="716" t="n">
        <v>-0.9458543712767866</v>
      </c>
      <c r="P138" s="717" t="n">
        <v>-1.078616629609226</v>
      </c>
    </row>
    <row r="139" ht="15.75" customHeight="1" thickBot="1">
      <c r="A139" s="354" t="inlineStr">
        <is>
          <t>Total</t>
        </is>
      </c>
      <c r="B139" s="355" t="n"/>
      <c r="C139" s="356" t="n"/>
      <c r="D139" s="724" t="n">
        <v>181.0478138456999</v>
      </c>
      <c r="E139" s="724" t="n">
        <v>51.2114107673625</v>
      </c>
      <c r="F139" s="725" t="n">
        <v>139.2758461422914</v>
      </c>
      <c r="G139" s="724" t="n">
        <v>86.20865515615182</v>
      </c>
      <c r="H139" s="724" t="n">
        <v>44.62063621459689</v>
      </c>
      <c r="I139" s="725" t="n">
        <v>71.49388286314762</v>
      </c>
      <c r="J139" s="724" t="n">
        <v>40.95948771539103</v>
      </c>
      <c r="K139" s="724" t="n">
        <v>29.89741684359897</v>
      </c>
      <c r="L139" s="725" t="n">
        <v>39.66870674954549</v>
      </c>
      <c r="M139" s="724" t="n">
        <v>9.164825999030045</v>
      </c>
      <c r="N139" s="724" t="n">
        <v>10.40932350260266</v>
      </c>
      <c r="O139" s="725" t="n">
        <v>12.60851342550512</v>
      </c>
      <c r="P139" s="726" t="n">
        <v>37.97046445860211</v>
      </c>
    </row>
    <row r="140" ht="15.75" customHeight="1" thickTop="1"/>
    <row r="141" ht="15.75" customHeight="1">
      <c r="A141" s="320" t="inlineStr">
        <is>
          <t>Collated data</t>
        </is>
      </c>
    </row>
    <row r="143">
      <c r="A143" s="557" t="inlineStr">
        <is>
          <t>Table A 5.4.2:</t>
        </is>
      </c>
      <c r="B143" s="558" t="n"/>
      <c r="C143" s="558" t="n"/>
      <c r="D143" s="558" t="n"/>
      <c r="E143" s="558" t="n"/>
      <c r="F143" s="558" t="n"/>
      <c r="G143" s="559" t="n"/>
      <c r="H143" s="559" t="n"/>
    </row>
    <row r="144" ht="51" customHeight="1">
      <c r="A144" s="560" t="n"/>
      <c r="B144" s="561" t="n"/>
      <c r="C144" s="562" t="inlineStr">
        <is>
          <t>Congestion band</t>
        </is>
      </c>
      <c r="D144" s="562" t="inlineStr">
        <is>
          <t>London</t>
        </is>
      </c>
      <c r="E144" s="562" t="inlineStr">
        <is>
          <t>Inner and Outer Conurbations</t>
        </is>
      </c>
      <c r="F144" s="563" t="inlineStr">
        <is>
          <t>Other Urban</t>
        </is>
      </c>
      <c r="G144" s="562" t="inlineStr">
        <is>
          <t>Rural</t>
        </is>
      </c>
      <c r="H144" s="563" t="inlineStr">
        <is>
          <t>National Average</t>
        </is>
      </c>
    </row>
    <row r="145" ht="25.5" customHeight="1">
      <c r="A145" s="560" t="inlineStr">
        <is>
          <t>Cost type</t>
        </is>
      </c>
      <c r="B145" s="561" t="n"/>
      <c r="C145" s="562" t="n"/>
      <c r="D145" s="562" t="inlineStr">
        <is>
          <t>Weighted Average</t>
        </is>
      </c>
      <c r="E145" s="562" t="inlineStr">
        <is>
          <t>Weighted Average</t>
        </is>
      </c>
      <c r="F145" s="562" t="inlineStr">
        <is>
          <t>Weighted Average</t>
        </is>
      </c>
      <c r="G145" s="562" t="inlineStr">
        <is>
          <t>Weighted Average</t>
        </is>
      </c>
      <c r="H145" s="562" t="inlineStr">
        <is>
          <t>Weighted Average</t>
        </is>
      </c>
    </row>
    <row r="146">
      <c r="A146" s="560" t="inlineStr">
        <is>
          <t>Type</t>
        </is>
      </c>
      <c r="B146" s="561" t="inlineStr">
        <is>
          <t>Year</t>
        </is>
      </c>
      <c r="C146" s="562" t="n"/>
      <c r="D146" s="562" t="n">
        <v>1</v>
      </c>
      <c r="E146" s="562" t="n">
        <v>2</v>
      </c>
      <c r="F146" s="562" t="n">
        <v>3</v>
      </c>
      <c r="G146" s="562" t="n">
        <v>4</v>
      </c>
      <c r="H146" s="563" t="n">
        <v>5</v>
      </c>
    </row>
    <row r="147">
      <c r="A147" s="564" t="inlineStr">
        <is>
          <t>Congestion</t>
        </is>
      </c>
      <c r="B147" s="565" t="n">
        <v>2015</v>
      </c>
      <c r="C147" s="566" t="inlineStr">
        <is>
          <t>Average</t>
        </is>
      </c>
      <c r="D147" s="731">
        <f>F13</f>
        <v/>
      </c>
      <c r="E147" s="731">
        <f>I13</f>
        <v/>
      </c>
      <c r="F147" s="731">
        <f>L13</f>
        <v/>
      </c>
      <c r="G147" s="731">
        <f>O13</f>
        <v/>
      </c>
      <c r="H147" s="732">
        <f>P13</f>
        <v/>
      </c>
    </row>
    <row r="148">
      <c r="A148" s="564" t="inlineStr">
        <is>
          <t>Infrastructure</t>
        </is>
      </c>
      <c r="B148" s="565" t="n">
        <v>2015</v>
      </c>
      <c r="C148" s="569" t="inlineStr">
        <is>
          <t>All</t>
        </is>
      </c>
      <c r="D148" s="733">
        <f>F14</f>
        <v/>
      </c>
      <c r="E148" s="733">
        <f>I14</f>
        <v/>
      </c>
      <c r="F148" s="733">
        <f>L14</f>
        <v/>
      </c>
      <c r="G148" s="733">
        <f>O14</f>
        <v/>
      </c>
      <c r="H148" s="734">
        <f>P14</f>
        <v/>
      </c>
    </row>
    <row r="149">
      <c r="A149" s="564" t="inlineStr">
        <is>
          <t>Accident</t>
        </is>
      </c>
      <c r="B149" s="565" t="n">
        <v>2015</v>
      </c>
      <c r="C149" s="569" t="inlineStr">
        <is>
          <t>All</t>
        </is>
      </c>
      <c r="D149" s="733">
        <f>F15</f>
        <v/>
      </c>
      <c r="E149" s="733">
        <f>I15</f>
        <v/>
      </c>
      <c r="F149" s="733">
        <f>L15</f>
        <v/>
      </c>
      <c r="G149" s="733">
        <f>O15</f>
        <v/>
      </c>
      <c r="H149" s="734">
        <f>P15</f>
        <v/>
      </c>
    </row>
    <row r="150">
      <c r="A150" s="564" t="inlineStr">
        <is>
          <t>Local Air Quality</t>
        </is>
      </c>
      <c r="B150" s="565" t="n">
        <v>2015</v>
      </c>
      <c r="C150" s="569" t="inlineStr">
        <is>
          <t>All</t>
        </is>
      </c>
      <c r="D150" s="733">
        <f>F16</f>
        <v/>
      </c>
      <c r="E150" s="733">
        <f>I16</f>
        <v/>
      </c>
      <c r="F150" s="733">
        <f>L16</f>
        <v/>
      </c>
      <c r="G150" s="733">
        <f>O16</f>
        <v/>
      </c>
      <c r="H150" s="734">
        <f>P16</f>
        <v/>
      </c>
    </row>
    <row r="151">
      <c r="A151" s="564" t="inlineStr">
        <is>
          <t>Noise</t>
        </is>
      </c>
      <c r="B151" s="565" t="n">
        <v>2015</v>
      </c>
      <c r="C151" s="569" t="inlineStr">
        <is>
          <t>All</t>
        </is>
      </c>
      <c r="D151" s="733">
        <f>F17</f>
        <v/>
      </c>
      <c r="E151" s="733">
        <f>I17</f>
        <v/>
      </c>
      <c r="F151" s="733">
        <f>L17</f>
        <v/>
      </c>
      <c r="G151" s="733">
        <f>O17</f>
        <v/>
      </c>
      <c r="H151" s="734">
        <f>P17</f>
        <v/>
      </c>
    </row>
    <row r="152">
      <c r="A152" s="564" t="inlineStr">
        <is>
          <t>Greenhouse Gases</t>
        </is>
      </c>
      <c r="B152" s="565" t="n">
        <v>2015</v>
      </c>
      <c r="C152" s="569" t="inlineStr">
        <is>
          <t>All</t>
        </is>
      </c>
      <c r="D152" s="733">
        <f>F18</f>
        <v/>
      </c>
      <c r="E152" s="733">
        <f>I18</f>
        <v/>
      </c>
      <c r="F152" s="733">
        <f>L18</f>
        <v/>
      </c>
      <c r="G152" s="733">
        <f>O18</f>
        <v/>
      </c>
      <c r="H152" s="734">
        <f>P18</f>
        <v/>
      </c>
    </row>
    <row r="153">
      <c r="A153" s="564" t="inlineStr">
        <is>
          <t>Indirect Taxation</t>
        </is>
      </c>
      <c r="B153" s="565" t="n">
        <v>2015</v>
      </c>
      <c r="C153" s="569" t="inlineStr">
        <is>
          <t>All</t>
        </is>
      </c>
      <c r="D153" s="733">
        <f>F19</f>
        <v/>
      </c>
      <c r="E153" s="733">
        <f>I19</f>
        <v/>
      </c>
      <c r="F153" s="733">
        <f>L19</f>
        <v/>
      </c>
      <c r="G153" s="733">
        <f>O19</f>
        <v/>
      </c>
      <c r="H153" s="734">
        <f>P19</f>
        <v/>
      </c>
    </row>
    <row r="154">
      <c r="A154" s="564" t="inlineStr">
        <is>
          <t>Congestion</t>
        </is>
      </c>
      <c r="B154" s="565" t="n">
        <v>2020</v>
      </c>
      <c r="C154" s="566" t="inlineStr">
        <is>
          <t>Average</t>
        </is>
      </c>
      <c r="D154" s="731">
        <f>F30</f>
        <v/>
      </c>
      <c r="E154" s="731">
        <f>I30</f>
        <v/>
      </c>
      <c r="F154" s="731">
        <f>L30</f>
        <v/>
      </c>
      <c r="G154" s="732">
        <f>O30</f>
        <v/>
      </c>
      <c r="H154" s="732">
        <f>P30</f>
        <v/>
      </c>
    </row>
    <row r="155">
      <c r="A155" s="564" t="inlineStr">
        <is>
          <t>Infrastructure</t>
        </is>
      </c>
      <c r="B155" s="565" t="n">
        <v>2020</v>
      </c>
      <c r="C155" s="569" t="inlineStr">
        <is>
          <t>All</t>
        </is>
      </c>
      <c r="D155" s="733">
        <f>F31</f>
        <v/>
      </c>
      <c r="E155" s="733">
        <f>I31</f>
        <v/>
      </c>
      <c r="F155" s="733">
        <f>L31</f>
        <v/>
      </c>
      <c r="G155" s="734">
        <f>O31</f>
        <v/>
      </c>
      <c r="H155" s="734">
        <f>P31</f>
        <v/>
      </c>
    </row>
    <row r="156">
      <c r="A156" s="564" t="inlineStr">
        <is>
          <t>Accident</t>
        </is>
      </c>
      <c r="B156" s="565" t="n">
        <v>2020</v>
      </c>
      <c r="C156" s="569" t="inlineStr">
        <is>
          <t>All</t>
        </is>
      </c>
      <c r="D156" s="733">
        <f>F32</f>
        <v/>
      </c>
      <c r="E156" s="733">
        <f>I32</f>
        <v/>
      </c>
      <c r="F156" s="733">
        <f>L32</f>
        <v/>
      </c>
      <c r="G156" s="734">
        <f>O32</f>
        <v/>
      </c>
      <c r="H156" s="734">
        <f>P32</f>
        <v/>
      </c>
    </row>
    <row r="157">
      <c r="A157" s="564" t="inlineStr">
        <is>
          <t>Local Air Quality</t>
        </is>
      </c>
      <c r="B157" s="565" t="n">
        <v>2020</v>
      </c>
      <c r="C157" s="569" t="inlineStr">
        <is>
          <t>All</t>
        </is>
      </c>
      <c r="D157" s="733">
        <f>F33</f>
        <v/>
      </c>
      <c r="E157" s="733">
        <f>I33</f>
        <v/>
      </c>
      <c r="F157" s="733">
        <f>L33</f>
        <v/>
      </c>
      <c r="G157" s="734">
        <f>O33</f>
        <v/>
      </c>
      <c r="H157" s="734">
        <f>P33</f>
        <v/>
      </c>
    </row>
    <row r="158">
      <c r="A158" s="564" t="inlineStr">
        <is>
          <t>Noise</t>
        </is>
      </c>
      <c r="B158" s="565" t="n">
        <v>2020</v>
      </c>
      <c r="C158" s="569" t="inlineStr">
        <is>
          <t>All</t>
        </is>
      </c>
      <c r="D158" s="733">
        <f>F34</f>
        <v/>
      </c>
      <c r="E158" s="733">
        <f>I34</f>
        <v/>
      </c>
      <c r="F158" s="733">
        <f>L34</f>
        <v/>
      </c>
      <c r="G158" s="734">
        <f>O34</f>
        <v/>
      </c>
      <c r="H158" s="734">
        <f>P34</f>
        <v/>
      </c>
    </row>
    <row r="159">
      <c r="A159" s="564" t="inlineStr">
        <is>
          <t>Greenhouse Gases</t>
        </is>
      </c>
      <c r="B159" s="565" t="n">
        <v>2020</v>
      </c>
      <c r="C159" s="569" t="inlineStr">
        <is>
          <t>All</t>
        </is>
      </c>
      <c r="D159" s="733">
        <f>F35</f>
        <v/>
      </c>
      <c r="E159" s="733">
        <f>I35</f>
        <v/>
      </c>
      <c r="F159" s="733">
        <f>L35</f>
        <v/>
      </c>
      <c r="G159" s="734">
        <f>O35</f>
        <v/>
      </c>
      <c r="H159" s="734">
        <f>P35</f>
        <v/>
      </c>
    </row>
    <row r="160">
      <c r="A160" s="564" t="inlineStr">
        <is>
          <t>Indirect Taxation</t>
        </is>
      </c>
      <c r="B160" s="565" t="n">
        <v>2020</v>
      </c>
      <c r="C160" s="569" t="inlineStr">
        <is>
          <t>All</t>
        </is>
      </c>
      <c r="D160" s="733">
        <f>F36</f>
        <v/>
      </c>
      <c r="E160" s="733">
        <f>I36</f>
        <v/>
      </c>
      <c r="F160" s="733">
        <f>L36</f>
        <v/>
      </c>
      <c r="G160" s="734">
        <f>O36</f>
        <v/>
      </c>
      <c r="H160" s="734">
        <f>P36</f>
        <v/>
      </c>
    </row>
    <row r="161">
      <c r="A161" s="564" t="inlineStr">
        <is>
          <t>Congestion</t>
        </is>
      </c>
      <c r="B161" s="565" t="n">
        <v>2025</v>
      </c>
      <c r="C161" s="566" t="inlineStr">
        <is>
          <t>Average</t>
        </is>
      </c>
      <c r="D161" s="731">
        <f>F47</f>
        <v/>
      </c>
      <c r="E161" s="731">
        <f>I47</f>
        <v/>
      </c>
      <c r="F161" s="731">
        <f>L47</f>
        <v/>
      </c>
      <c r="G161" s="731">
        <f>O47</f>
        <v/>
      </c>
      <c r="H161" s="732">
        <f>P47</f>
        <v/>
      </c>
    </row>
    <row r="162">
      <c r="A162" s="564" t="inlineStr">
        <is>
          <t>Infrastructure</t>
        </is>
      </c>
      <c r="B162" s="565" t="n">
        <v>2025</v>
      </c>
      <c r="C162" s="569" t="inlineStr">
        <is>
          <t>All</t>
        </is>
      </c>
      <c r="D162" s="733">
        <f>F48</f>
        <v/>
      </c>
      <c r="E162" s="733">
        <f>I48</f>
        <v/>
      </c>
      <c r="F162" s="733">
        <f>L48</f>
        <v/>
      </c>
      <c r="G162" s="733">
        <f>O48</f>
        <v/>
      </c>
      <c r="H162" s="734">
        <f>P48</f>
        <v/>
      </c>
    </row>
    <row r="163">
      <c r="A163" s="564" t="inlineStr">
        <is>
          <t>Accident</t>
        </is>
      </c>
      <c r="B163" s="565" t="n">
        <v>2025</v>
      </c>
      <c r="C163" s="569" t="inlineStr">
        <is>
          <t>All</t>
        </is>
      </c>
      <c r="D163" s="733">
        <f>F49</f>
        <v/>
      </c>
      <c r="E163" s="733">
        <f>I49</f>
        <v/>
      </c>
      <c r="F163" s="733">
        <f>L49</f>
        <v/>
      </c>
      <c r="G163" s="733">
        <f>O49</f>
        <v/>
      </c>
      <c r="H163" s="734">
        <f>P49</f>
        <v/>
      </c>
    </row>
    <row r="164">
      <c r="A164" s="564" t="inlineStr">
        <is>
          <t>Local Air Quality</t>
        </is>
      </c>
      <c r="B164" s="565" t="n">
        <v>2025</v>
      </c>
      <c r="C164" s="569" t="inlineStr">
        <is>
          <t>All</t>
        </is>
      </c>
      <c r="D164" s="733">
        <f>F50</f>
        <v/>
      </c>
      <c r="E164" s="733">
        <f>I50</f>
        <v/>
      </c>
      <c r="F164" s="733">
        <f>L50</f>
        <v/>
      </c>
      <c r="G164" s="733">
        <f>O50</f>
        <v/>
      </c>
      <c r="H164" s="734">
        <f>P50</f>
        <v/>
      </c>
    </row>
    <row r="165">
      <c r="A165" s="564" t="inlineStr">
        <is>
          <t>Noise</t>
        </is>
      </c>
      <c r="B165" s="565" t="n">
        <v>2025</v>
      </c>
      <c r="C165" s="569" t="inlineStr">
        <is>
          <t>All</t>
        </is>
      </c>
      <c r="D165" s="733">
        <f>F51</f>
        <v/>
      </c>
      <c r="E165" s="733">
        <f>I51</f>
        <v/>
      </c>
      <c r="F165" s="733">
        <f>L51</f>
        <v/>
      </c>
      <c r="G165" s="733">
        <f>O51</f>
        <v/>
      </c>
      <c r="H165" s="734">
        <f>P51</f>
        <v/>
      </c>
    </row>
    <row r="166">
      <c r="A166" s="564" t="inlineStr">
        <is>
          <t>Greenhouse Gases</t>
        </is>
      </c>
      <c r="B166" s="565" t="n">
        <v>2025</v>
      </c>
      <c r="C166" s="569" t="inlineStr">
        <is>
          <t>All</t>
        </is>
      </c>
      <c r="D166" s="733">
        <f>F52</f>
        <v/>
      </c>
      <c r="E166" s="733">
        <f>I52</f>
        <v/>
      </c>
      <c r="F166" s="733">
        <f>L52</f>
        <v/>
      </c>
      <c r="G166" s="733">
        <f>O52</f>
        <v/>
      </c>
      <c r="H166" s="734">
        <f>P52</f>
        <v/>
      </c>
    </row>
    <row r="167">
      <c r="A167" s="564" t="inlineStr">
        <is>
          <t>Indirect Taxation</t>
        </is>
      </c>
      <c r="B167" s="565" t="n">
        <v>2025</v>
      </c>
      <c r="C167" s="569" t="inlineStr">
        <is>
          <t>All</t>
        </is>
      </c>
      <c r="D167" s="733">
        <f>F53</f>
        <v/>
      </c>
      <c r="E167" s="733">
        <f>I53</f>
        <v/>
      </c>
      <c r="F167" s="733">
        <f>L53</f>
        <v/>
      </c>
      <c r="G167" s="733">
        <f>O53</f>
        <v/>
      </c>
      <c r="H167" s="734">
        <f>P53</f>
        <v/>
      </c>
    </row>
    <row r="168">
      <c r="A168" s="564" t="inlineStr">
        <is>
          <t>Congestion</t>
        </is>
      </c>
      <c r="B168" s="565" t="n">
        <v>2030</v>
      </c>
      <c r="C168" s="566" t="inlineStr">
        <is>
          <t>Average</t>
        </is>
      </c>
      <c r="D168" s="731">
        <f>F64</f>
        <v/>
      </c>
      <c r="E168" s="731">
        <f>I64</f>
        <v/>
      </c>
      <c r="F168" s="731">
        <f>L64</f>
        <v/>
      </c>
      <c r="G168" s="731">
        <f>O64</f>
        <v/>
      </c>
      <c r="H168" s="732">
        <f>P64</f>
        <v/>
      </c>
    </row>
    <row r="169">
      <c r="A169" s="564" t="inlineStr">
        <is>
          <t>Infrastructure</t>
        </is>
      </c>
      <c r="B169" s="565" t="n">
        <v>2030</v>
      </c>
      <c r="C169" s="569" t="inlineStr">
        <is>
          <t>All</t>
        </is>
      </c>
      <c r="D169" s="733">
        <f>F65</f>
        <v/>
      </c>
      <c r="E169" s="733">
        <f>I65</f>
        <v/>
      </c>
      <c r="F169" s="733">
        <f>L65</f>
        <v/>
      </c>
      <c r="G169" s="733">
        <f>O65</f>
        <v/>
      </c>
      <c r="H169" s="734">
        <f>P65</f>
        <v/>
      </c>
    </row>
    <row r="170">
      <c r="A170" s="564" t="inlineStr">
        <is>
          <t>Accident</t>
        </is>
      </c>
      <c r="B170" s="565" t="n">
        <v>2030</v>
      </c>
      <c r="C170" s="569" t="inlineStr">
        <is>
          <t>All</t>
        </is>
      </c>
      <c r="D170" s="733">
        <f>F66</f>
        <v/>
      </c>
      <c r="E170" s="733">
        <f>I66</f>
        <v/>
      </c>
      <c r="F170" s="733">
        <f>L66</f>
        <v/>
      </c>
      <c r="G170" s="733">
        <f>O66</f>
        <v/>
      </c>
      <c r="H170" s="734">
        <f>P66</f>
        <v/>
      </c>
    </row>
    <row r="171">
      <c r="A171" s="564" t="inlineStr">
        <is>
          <t>Local Air Quality</t>
        </is>
      </c>
      <c r="B171" s="565" t="n">
        <v>2030</v>
      </c>
      <c r="C171" s="569" t="inlineStr">
        <is>
          <t>All</t>
        </is>
      </c>
      <c r="D171" s="733">
        <f>F67</f>
        <v/>
      </c>
      <c r="E171" s="733">
        <f>I67</f>
        <v/>
      </c>
      <c r="F171" s="733">
        <f>L67</f>
        <v/>
      </c>
      <c r="G171" s="733">
        <f>O67</f>
        <v/>
      </c>
      <c r="H171" s="734">
        <f>P67</f>
        <v/>
      </c>
    </row>
    <row r="172">
      <c r="A172" s="564" t="inlineStr">
        <is>
          <t>Noise</t>
        </is>
      </c>
      <c r="B172" s="565" t="n">
        <v>2030</v>
      </c>
      <c r="C172" s="569" t="inlineStr">
        <is>
          <t>All</t>
        </is>
      </c>
      <c r="D172" s="733">
        <f>F68</f>
        <v/>
      </c>
      <c r="E172" s="733">
        <f>I68</f>
        <v/>
      </c>
      <c r="F172" s="733">
        <f>L68</f>
        <v/>
      </c>
      <c r="G172" s="733">
        <f>O68</f>
        <v/>
      </c>
      <c r="H172" s="734">
        <f>P68</f>
        <v/>
      </c>
    </row>
    <row r="173">
      <c r="A173" s="564" t="inlineStr">
        <is>
          <t>Greenhouse Gases</t>
        </is>
      </c>
      <c r="B173" s="565" t="n">
        <v>2030</v>
      </c>
      <c r="C173" s="569" t="inlineStr">
        <is>
          <t>All</t>
        </is>
      </c>
      <c r="D173" s="733">
        <f>F69</f>
        <v/>
      </c>
      <c r="E173" s="733">
        <f>I69</f>
        <v/>
      </c>
      <c r="F173" s="733">
        <f>L69</f>
        <v/>
      </c>
      <c r="G173" s="733">
        <f>O69</f>
        <v/>
      </c>
      <c r="H173" s="734">
        <f>P69</f>
        <v/>
      </c>
    </row>
    <row r="174">
      <c r="A174" s="564" t="inlineStr">
        <is>
          <t>Indirect Taxation</t>
        </is>
      </c>
      <c r="B174" s="565" t="n">
        <v>2030</v>
      </c>
      <c r="C174" s="569" t="inlineStr">
        <is>
          <t>All</t>
        </is>
      </c>
      <c r="D174" s="733">
        <f>F70</f>
        <v/>
      </c>
      <c r="E174" s="733">
        <f>I70</f>
        <v/>
      </c>
      <c r="F174" s="733">
        <f>L70</f>
        <v/>
      </c>
      <c r="G174" s="733">
        <f>O70</f>
        <v/>
      </c>
      <c r="H174" s="734">
        <f>P70</f>
        <v/>
      </c>
    </row>
    <row r="175">
      <c r="A175" s="564" t="inlineStr">
        <is>
          <t>Congestion</t>
        </is>
      </c>
      <c r="B175" s="565" t="n">
        <v>2035</v>
      </c>
      <c r="C175" s="566" t="inlineStr">
        <is>
          <t>Average</t>
        </is>
      </c>
      <c r="D175" s="731">
        <f>F81</f>
        <v/>
      </c>
      <c r="E175" s="731">
        <f>I81</f>
        <v/>
      </c>
      <c r="F175" s="731">
        <f>L81</f>
        <v/>
      </c>
      <c r="G175" s="731">
        <f>O81</f>
        <v/>
      </c>
      <c r="H175" s="732">
        <f>P81</f>
        <v/>
      </c>
    </row>
    <row r="176">
      <c r="A176" s="564" t="inlineStr">
        <is>
          <t>Infrastructure</t>
        </is>
      </c>
      <c r="B176" s="565" t="n">
        <v>2035</v>
      </c>
      <c r="C176" s="569" t="inlineStr">
        <is>
          <t>All</t>
        </is>
      </c>
      <c r="D176" s="733">
        <f>F82</f>
        <v/>
      </c>
      <c r="E176" s="733">
        <f>I82</f>
        <v/>
      </c>
      <c r="F176" s="733">
        <f>L82</f>
        <v/>
      </c>
      <c r="G176" s="733">
        <f>O82</f>
        <v/>
      </c>
      <c r="H176" s="734">
        <f>P82</f>
        <v/>
      </c>
    </row>
    <row r="177">
      <c r="A177" s="564" t="inlineStr">
        <is>
          <t>Accident</t>
        </is>
      </c>
      <c r="B177" s="565" t="n">
        <v>2035</v>
      </c>
      <c r="C177" s="569" t="inlineStr">
        <is>
          <t>All</t>
        </is>
      </c>
      <c r="D177" s="733">
        <f>F83</f>
        <v/>
      </c>
      <c r="E177" s="733">
        <f>I83</f>
        <v/>
      </c>
      <c r="F177" s="733">
        <f>L83</f>
        <v/>
      </c>
      <c r="G177" s="733">
        <f>O83</f>
        <v/>
      </c>
      <c r="H177" s="734">
        <f>P83</f>
        <v/>
      </c>
    </row>
    <row r="178">
      <c r="A178" s="564" t="inlineStr">
        <is>
          <t>Local Air Quality</t>
        </is>
      </c>
      <c r="B178" s="565" t="n">
        <v>2035</v>
      </c>
      <c r="C178" s="569" t="inlineStr">
        <is>
          <t>All</t>
        </is>
      </c>
      <c r="D178" s="733">
        <f>F84</f>
        <v/>
      </c>
      <c r="E178" s="733">
        <f>I84</f>
        <v/>
      </c>
      <c r="F178" s="733">
        <f>L84</f>
        <v/>
      </c>
      <c r="G178" s="733">
        <f>O84</f>
        <v/>
      </c>
      <c r="H178" s="734">
        <f>P84</f>
        <v/>
      </c>
    </row>
    <row r="179">
      <c r="A179" s="564" t="inlineStr">
        <is>
          <t>Noise</t>
        </is>
      </c>
      <c r="B179" s="565" t="n">
        <v>2035</v>
      </c>
      <c r="C179" s="569" t="inlineStr">
        <is>
          <t>All</t>
        </is>
      </c>
      <c r="D179" s="733">
        <f>F85</f>
        <v/>
      </c>
      <c r="E179" s="733">
        <f>I85</f>
        <v/>
      </c>
      <c r="F179" s="733">
        <f>L85</f>
        <v/>
      </c>
      <c r="G179" s="733">
        <f>O85</f>
        <v/>
      </c>
      <c r="H179" s="734">
        <f>P85</f>
        <v/>
      </c>
    </row>
    <row r="180">
      <c r="A180" s="564" t="inlineStr">
        <is>
          <t>Greenhouse Gases</t>
        </is>
      </c>
      <c r="B180" s="565" t="n">
        <v>2035</v>
      </c>
      <c r="C180" s="569" t="inlineStr">
        <is>
          <t>All</t>
        </is>
      </c>
      <c r="D180" s="733">
        <f>F86</f>
        <v/>
      </c>
      <c r="E180" s="733">
        <f>I86</f>
        <v/>
      </c>
      <c r="F180" s="733">
        <f>L86</f>
        <v/>
      </c>
      <c r="G180" s="733">
        <f>O86</f>
        <v/>
      </c>
      <c r="H180" s="734">
        <f>P86</f>
        <v/>
      </c>
    </row>
    <row r="181">
      <c r="A181" s="564" t="inlineStr">
        <is>
          <t>Indirect Taxation</t>
        </is>
      </c>
      <c r="B181" s="565" t="n">
        <v>2035</v>
      </c>
      <c r="C181" s="569" t="inlineStr">
        <is>
          <t>All</t>
        </is>
      </c>
      <c r="D181" s="733">
        <f>F87</f>
        <v/>
      </c>
      <c r="E181" s="733">
        <f>I87</f>
        <v/>
      </c>
      <c r="F181" s="733">
        <f>L87</f>
        <v/>
      </c>
      <c r="G181" s="733">
        <f>O87</f>
        <v/>
      </c>
      <c r="H181" s="734">
        <f>P87</f>
        <v/>
      </c>
    </row>
    <row r="182">
      <c r="A182" s="564" t="inlineStr">
        <is>
          <t>Congestion</t>
        </is>
      </c>
      <c r="B182" s="565" t="n">
        <v>2040</v>
      </c>
      <c r="C182" s="566" t="inlineStr">
        <is>
          <t>Average</t>
        </is>
      </c>
      <c r="D182" s="731">
        <f>F98</f>
        <v/>
      </c>
      <c r="E182" s="731">
        <f>I98</f>
        <v/>
      </c>
      <c r="F182" s="731">
        <f>L98</f>
        <v/>
      </c>
      <c r="G182" s="731">
        <f>O98</f>
        <v/>
      </c>
      <c r="H182" s="732">
        <f>P98</f>
        <v/>
      </c>
    </row>
    <row r="183">
      <c r="A183" s="564" t="inlineStr">
        <is>
          <t>Infrastructure</t>
        </is>
      </c>
      <c r="B183" s="565" t="n">
        <v>2040</v>
      </c>
      <c r="C183" s="569" t="inlineStr">
        <is>
          <t>All</t>
        </is>
      </c>
      <c r="D183" s="733">
        <f>F99</f>
        <v/>
      </c>
      <c r="E183" s="733">
        <f>I99</f>
        <v/>
      </c>
      <c r="F183" s="733">
        <f>L99</f>
        <v/>
      </c>
      <c r="G183" s="733">
        <f>O99</f>
        <v/>
      </c>
      <c r="H183" s="734">
        <f>P99</f>
        <v/>
      </c>
    </row>
    <row r="184">
      <c r="A184" s="564" t="inlineStr">
        <is>
          <t>Accident</t>
        </is>
      </c>
      <c r="B184" s="565" t="n">
        <v>2040</v>
      </c>
      <c r="C184" s="569" t="inlineStr">
        <is>
          <t>All</t>
        </is>
      </c>
      <c r="D184" s="733">
        <f>F100</f>
        <v/>
      </c>
      <c r="E184" s="733">
        <f>I100</f>
        <v/>
      </c>
      <c r="F184" s="733">
        <f>L100</f>
        <v/>
      </c>
      <c r="G184" s="733">
        <f>O100</f>
        <v/>
      </c>
      <c r="H184" s="734">
        <f>P100</f>
        <v/>
      </c>
    </row>
    <row r="185">
      <c r="A185" s="564" t="inlineStr">
        <is>
          <t>Local Air Quality</t>
        </is>
      </c>
      <c r="B185" s="565" t="n">
        <v>2040</v>
      </c>
      <c r="C185" s="569" t="inlineStr">
        <is>
          <t>All</t>
        </is>
      </c>
      <c r="D185" s="733">
        <f>F101</f>
        <v/>
      </c>
      <c r="E185" s="733">
        <f>I101</f>
        <v/>
      </c>
      <c r="F185" s="733">
        <f>L101</f>
        <v/>
      </c>
      <c r="G185" s="733">
        <f>O101</f>
        <v/>
      </c>
      <c r="H185" s="734">
        <f>P101</f>
        <v/>
      </c>
    </row>
    <row r="186">
      <c r="A186" s="564" t="inlineStr">
        <is>
          <t>Noise</t>
        </is>
      </c>
      <c r="B186" s="565" t="n">
        <v>2040</v>
      </c>
      <c r="C186" s="569" t="inlineStr">
        <is>
          <t>All</t>
        </is>
      </c>
      <c r="D186" s="733">
        <f>F102</f>
        <v/>
      </c>
      <c r="E186" s="733">
        <f>I102</f>
        <v/>
      </c>
      <c r="F186" s="733">
        <f>L102</f>
        <v/>
      </c>
      <c r="G186" s="733">
        <f>O102</f>
        <v/>
      </c>
      <c r="H186" s="734">
        <f>P102</f>
        <v/>
      </c>
    </row>
    <row r="187">
      <c r="A187" s="564" t="inlineStr">
        <is>
          <t>Greenhouse Gases</t>
        </is>
      </c>
      <c r="B187" s="565" t="n">
        <v>2040</v>
      </c>
      <c r="C187" s="569" t="inlineStr">
        <is>
          <t>All</t>
        </is>
      </c>
      <c r="D187" s="733">
        <f>F103</f>
        <v/>
      </c>
      <c r="E187" s="733">
        <f>I103</f>
        <v/>
      </c>
      <c r="F187" s="733">
        <f>L103</f>
        <v/>
      </c>
      <c r="G187" s="733">
        <f>O103</f>
        <v/>
      </c>
      <c r="H187" s="734">
        <f>P103</f>
        <v/>
      </c>
    </row>
    <row r="188">
      <c r="A188" s="564" t="inlineStr">
        <is>
          <t>Indirect Taxation</t>
        </is>
      </c>
      <c r="B188" s="565" t="n">
        <v>2040</v>
      </c>
      <c r="C188" s="569" t="inlineStr">
        <is>
          <t>All</t>
        </is>
      </c>
      <c r="D188" s="733">
        <f>F104</f>
        <v/>
      </c>
      <c r="E188" s="733">
        <f>I104</f>
        <v/>
      </c>
      <c r="F188" s="733">
        <f>L104</f>
        <v/>
      </c>
      <c r="G188" s="733">
        <f>O104</f>
        <v/>
      </c>
      <c r="H188" s="734">
        <f>P104</f>
        <v/>
      </c>
    </row>
    <row r="189">
      <c r="A189" s="564" t="inlineStr">
        <is>
          <t>Congestion</t>
        </is>
      </c>
      <c r="B189" s="565" t="n">
        <v>2045</v>
      </c>
      <c r="C189" s="566" t="inlineStr">
        <is>
          <t>Average</t>
        </is>
      </c>
      <c r="D189" s="731">
        <f>F115</f>
        <v/>
      </c>
      <c r="E189" s="731">
        <f>I115</f>
        <v/>
      </c>
      <c r="F189" s="731">
        <f>L115</f>
        <v/>
      </c>
      <c r="G189" s="731">
        <f>O115</f>
        <v/>
      </c>
      <c r="H189" s="732">
        <f>P115</f>
        <v/>
      </c>
    </row>
    <row r="190">
      <c r="A190" s="564" t="inlineStr">
        <is>
          <t>Infrastructure</t>
        </is>
      </c>
      <c r="B190" s="565" t="n">
        <v>2045</v>
      </c>
      <c r="C190" s="569" t="inlineStr">
        <is>
          <t>All</t>
        </is>
      </c>
      <c r="D190" s="733">
        <f>F116</f>
        <v/>
      </c>
      <c r="E190" s="733">
        <f>I116</f>
        <v/>
      </c>
      <c r="F190" s="733">
        <f>L116</f>
        <v/>
      </c>
      <c r="G190" s="733">
        <f>O116</f>
        <v/>
      </c>
      <c r="H190" s="734">
        <f>P116</f>
        <v/>
      </c>
    </row>
    <row r="191">
      <c r="A191" s="564" t="inlineStr">
        <is>
          <t>Accident</t>
        </is>
      </c>
      <c r="B191" s="565" t="n">
        <v>2045</v>
      </c>
      <c r="C191" s="569" t="inlineStr">
        <is>
          <t>All</t>
        </is>
      </c>
      <c r="D191" s="733">
        <f>F117</f>
        <v/>
      </c>
      <c r="E191" s="733">
        <f>I117</f>
        <v/>
      </c>
      <c r="F191" s="733">
        <f>L117</f>
        <v/>
      </c>
      <c r="G191" s="733">
        <f>O117</f>
        <v/>
      </c>
      <c r="H191" s="734">
        <f>P117</f>
        <v/>
      </c>
    </row>
    <row r="192">
      <c r="A192" s="564" t="inlineStr">
        <is>
          <t>Local Air Quality</t>
        </is>
      </c>
      <c r="B192" s="565" t="n">
        <v>2045</v>
      </c>
      <c r="C192" s="569" t="inlineStr">
        <is>
          <t>All</t>
        </is>
      </c>
      <c r="D192" s="733">
        <f>F118</f>
        <v/>
      </c>
      <c r="E192" s="733">
        <f>I118</f>
        <v/>
      </c>
      <c r="F192" s="733">
        <f>L118</f>
        <v/>
      </c>
      <c r="G192" s="733">
        <f>O118</f>
        <v/>
      </c>
      <c r="H192" s="734">
        <f>P118</f>
        <v/>
      </c>
    </row>
    <row r="193">
      <c r="A193" s="564" t="inlineStr">
        <is>
          <t>Noise</t>
        </is>
      </c>
      <c r="B193" s="565" t="n">
        <v>2045</v>
      </c>
      <c r="C193" s="569" t="inlineStr">
        <is>
          <t>All</t>
        </is>
      </c>
      <c r="D193" s="733">
        <f>F119</f>
        <v/>
      </c>
      <c r="E193" s="733">
        <f>I119</f>
        <v/>
      </c>
      <c r="F193" s="733">
        <f>L119</f>
        <v/>
      </c>
      <c r="G193" s="733">
        <f>O119</f>
        <v/>
      </c>
      <c r="H193" s="734">
        <f>P119</f>
        <v/>
      </c>
    </row>
    <row r="194">
      <c r="A194" s="564" t="inlineStr">
        <is>
          <t>Greenhouse Gases</t>
        </is>
      </c>
      <c r="B194" s="565" t="n">
        <v>2045</v>
      </c>
      <c r="C194" s="569" t="inlineStr">
        <is>
          <t>All</t>
        </is>
      </c>
      <c r="D194" s="733">
        <f>F120</f>
        <v/>
      </c>
      <c r="E194" s="733">
        <f>I120</f>
        <v/>
      </c>
      <c r="F194" s="733">
        <f>L120</f>
        <v/>
      </c>
      <c r="G194" s="733">
        <f>O120</f>
        <v/>
      </c>
      <c r="H194" s="734">
        <f>P120</f>
        <v/>
      </c>
    </row>
    <row r="195">
      <c r="A195" s="564" t="inlineStr">
        <is>
          <t>Indirect Taxation</t>
        </is>
      </c>
      <c r="B195" s="565" t="n">
        <v>2045</v>
      </c>
      <c r="C195" s="569" t="inlineStr">
        <is>
          <t>All</t>
        </is>
      </c>
      <c r="D195" s="733">
        <f>F121</f>
        <v/>
      </c>
      <c r="E195" s="733">
        <f>I121</f>
        <v/>
      </c>
      <c r="F195" s="733">
        <f>L121</f>
        <v/>
      </c>
      <c r="G195" s="733">
        <f>O121</f>
        <v/>
      </c>
      <c r="H195" s="734">
        <f>P121</f>
        <v/>
      </c>
    </row>
    <row r="196">
      <c r="A196" s="564" t="inlineStr">
        <is>
          <t>Congestion</t>
        </is>
      </c>
      <c r="B196" s="565" t="n">
        <v>2050</v>
      </c>
      <c r="C196" s="566" t="inlineStr">
        <is>
          <t>Average</t>
        </is>
      </c>
      <c r="D196" s="731">
        <f>F132</f>
        <v/>
      </c>
      <c r="E196" s="731">
        <f>I132</f>
        <v/>
      </c>
      <c r="F196" s="731">
        <f>L132</f>
        <v/>
      </c>
      <c r="G196" s="731">
        <f>O132</f>
        <v/>
      </c>
      <c r="H196" s="732">
        <f>P132</f>
        <v/>
      </c>
    </row>
    <row r="197">
      <c r="A197" s="564" t="inlineStr">
        <is>
          <t>Infrastructure</t>
        </is>
      </c>
      <c r="B197" s="565" t="n">
        <v>2050</v>
      </c>
      <c r="C197" s="569" t="inlineStr">
        <is>
          <t>All</t>
        </is>
      </c>
      <c r="D197" s="733">
        <f>F133</f>
        <v/>
      </c>
      <c r="E197" s="733">
        <f>I133</f>
        <v/>
      </c>
      <c r="F197" s="733">
        <f>L133</f>
        <v/>
      </c>
      <c r="G197" s="733">
        <f>O133</f>
        <v/>
      </c>
      <c r="H197" s="734">
        <f>P133</f>
        <v/>
      </c>
    </row>
    <row r="198">
      <c r="A198" s="564" t="inlineStr">
        <is>
          <t>Accident</t>
        </is>
      </c>
      <c r="B198" s="565" t="n">
        <v>2050</v>
      </c>
      <c r="C198" s="569" t="inlineStr">
        <is>
          <t>All</t>
        </is>
      </c>
      <c r="D198" s="733">
        <f>F134</f>
        <v/>
      </c>
      <c r="E198" s="733">
        <f>I134</f>
        <v/>
      </c>
      <c r="F198" s="733">
        <f>L134</f>
        <v/>
      </c>
      <c r="G198" s="733">
        <f>O134</f>
        <v/>
      </c>
      <c r="H198" s="734">
        <f>P134</f>
        <v/>
      </c>
    </row>
    <row r="199">
      <c r="A199" s="564" t="inlineStr">
        <is>
          <t>Local Air Quality</t>
        </is>
      </c>
      <c r="B199" s="565" t="n">
        <v>2050</v>
      </c>
      <c r="C199" s="569" t="inlineStr">
        <is>
          <t>All</t>
        </is>
      </c>
      <c r="D199" s="733">
        <f>F135</f>
        <v/>
      </c>
      <c r="E199" s="733">
        <f>I135</f>
        <v/>
      </c>
      <c r="F199" s="733">
        <f>L135</f>
        <v/>
      </c>
      <c r="G199" s="733">
        <f>O135</f>
        <v/>
      </c>
      <c r="H199" s="734">
        <f>P135</f>
        <v/>
      </c>
    </row>
    <row r="200">
      <c r="A200" s="564" t="inlineStr">
        <is>
          <t>Noise</t>
        </is>
      </c>
      <c r="B200" s="565" t="n">
        <v>2050</v>
      </c>
      <c r="C200" s="569" t="inlineStr">
        <is>
          <t>All</t>
        </is>
      </c>
      <c r="D200" s="733">
        <f>F136</f>
        <v/>
      </c>
      <c r="E200" s="733">
        <f>I136</f>
        <v/>
      </c>
      <c r="F200" s="733">
        <f>L136</f>
        <v/>
      </c>
      <c r="G200" s="733">
        <f>O136</f>
        <v/>
      </c>
      <c r="H200" s="734">
        <f>P136</f>
        <v/>
      </c>
    </row>
    <row r="201">
      <c r="A201" s="564" t="inlineStr">
        <is>
          <t>Greenhouse Gases</t>
        </is>
      </c>
      <c r="B201" s="565" t="n">
        <v>2050</v>
      </c>
      <c r="C201" s="569" t="inlineStr">
        <is>
          <t>All</t>
        </is>
      </c>
      <c r="D201" s="733">
        <f>F137</f>
        <v/>
      </c>
      <c r="E201" s="733">
        <f>I137</f>
        <v/>
      </c>
      <c r="F201" s="733">
        <f>L137</f>
        <v/>
      </c>
      <c r="G201" s="733">
        <f>O137</f>
        <v/>
      </c>
      <c r="H201" s="734">
        <f>P137</f>
        <v/>
      </c>
    </row>
    <row r="202">
      <c r="A202" s="564" t="inlineStr">
        <is>
          <t>Indirect Taxation</t>
        </is>
      </c>
      <c r="B202" s="565" t="n">
        <v>2050</v>
      </c>
      <c r="C202" s="569" t="inlineStr">
        <is>
          <t>All</t>
        </is>
      </c>
      <c r="D202" s="733">
        <f>F138</f>
        <v/>
      </c>
      <c r="E202" s="733">
        <f>I138</f>
        <v/>
      </c>
      <c r="F202" s="733">
        <f>L138</f>
        <v/>
      </c>
      <c r="G202" s="733">
        <f>O138</f>
        <v/>
      </c>
      <c r="H202" s="734">
        <f>P138</f>
        <v/>
      </c>
    </row>
  </sheetData>
  <mergeCells count="48">
    <mergeCell ref="M6:O6"/>
    <mergeCell ref="P6:P7"/>
    <mergeCell ref="A8:A13"/>
    <mergeCell ref="C6:C7"/>
    <mergeCell ref="D6:F6"/>
    <mergeCell ref="G6:I6"/>
    <mergeCell ref="J6:L6"/>
    <mergeCell ref="P40:P41"/>
    <mergeCell ref="A42:A47"/>
    <mergeCell ref="C57:C58"/>
    <mergeCell ref="D57:F57"/>
    <mergeCell ref="P57:P58"/>
    <mergeCell ref="C40:C41"/>
    <mergeCell ref="D40:F40"/>
    <mergeCell ref="P74:P75"/>
    <mergeCell ref="A76:A81"/>
    <mergeCell ref="C91:C92"/>
    <mergeCell ref="D91:F91"/>
    <mergeCell ref="M91:O91"/>
    <mergeCell ref="P91:P92"/>
    <mergeCell ref="C74:C75"/>
    <mergeCell ref="D74:F74"/>
    <mergeCell ref="G74:I74"/>
    <mergeCell ref="J74:L74"/>
    <mergeCell ref="M74:O74"/>
    <mergeCell ref="P23:P24"/>
    <mergeCell ref="M23:O23"/>
    <mergeCell ref="P108:P109"/>
    <mergeCell ref="A110:A115"/>
    <mergeCell ref="C125:C126"/>
    <mergeCell ref="D125:F125"/>
    <mergeCell ref="G125:I125"/>
    <mergeCell ref="J125:L125"/>
    <mergeCell ref="M125:O125"/>
    <mergeCell ref="P125:P126"/>
    <mergeCell ref="A93:A98"/>
    <mergeCell ref="C108:C109"/>
    <mergeCell ref="D108:F108"/>
    <mergeCell ref="G108:I108"/>
    <mergeCell ref="J108:L108"/>
    <mergeCell ref="M108:O108"/>
    <mergeCell ref="A127:A132"/>
    <mergeCell ref="C23:C24"/>
    <mergeCell ref="D23:F23"/>
    <mergeCell ref="G23:I23"/>
    <mergeCell ref="J23:L23"/>
    <mergeCell ref="A59:A64"/>
    <mergeCell ref="A25:A30"/>
  </mergeCells>
  <pageMargins left="0.7" right="0.7" top="0.75" bottom="0.75" header="0.3" footer="0.3"/>
  <pageSetup orientation="portrait" paperSize="9"/>
</worksheet>
</file>

<file path=xl/worksheets/sheet12.xml><?xml version="1.0" encoding="utf-8"?>
<worksheet xmlns="http://schemas.openxmlformats.org/spreadsheetml/2006/main">
  <sheetPr codeName="Sheet12">
    <tabColor rgb="FF00B050"/>
    <outlinePr summaryBelow="1" summaryRight="1"/>
    <pageSetUpPr/>
  </sheetPr>
  <dimension ref="A1:K30"/>
  <sheetViews>
    <sheetView zoomScale="75" zoomScaleNormal="75" workbookViewId="0">
      <selection activeCell="D72" sqref="D72"/>
    </sheetView>
  </sheetViews>
  <sheetFormatPr baseColWidth="8" defaultRowHeight="15"/>
  <cols>
    <col width="12.44140625" customWidth="1" min="6" max="6"/>
    <col width="23.5546875" customWidth="1" min="9" max="9"/>
  </cols>
  <sheetData>
    <row r="1" ht="16.5" customHeight="1" thickBot="1">
      <c r="A1" s="320" t="inlineStr">
        <is>
          <t>Source: TAG Data book (November 2019)</t>
        </is>
      </c>
    </row>
    <row r="2" ht="15.75" customHeight="1" thickTop="1">
      <c r="B2" s="46" t="inlineStr">
        <is>
          <t>Table 4.1.7: Values of aspects in pedestrian environment</t>
        </is>
      </c>
      <c r="C2" s="49" t="n"/>
      <c r="D2" s="49" t="n"/>
      <c r="E2" s="49" t="n"/>
      <c r="F2" s="62" t="n"/>
      <c r="I2" t="inlineStr">
        <is>
          <t>Yes</t>
        </is>
      </c>
    </row>
    <row r="3" ht="15.75" customHeight="1" thickBot="1">
      <c r="B3" s="47" t="inlineStr">
        <is>
          <t>(2010 values and 2010 prices)</t>
        </is>
      </c>
      <c r="C3" s="50" t="n"/>
      <c r="D3" s="54" t="n"/>
      <c r="E3" s="54" t="n"/>
      <c r="F3" s="63" t="n"/>
      <c r="I3" t="inlineStr">
        <is>
          <t>No</t>
        </is>
      </c>
    </row>
    <row r="4" ht="16.5" customHeight="1" thickBot="1" thickTop="1">
      <c r="B4" s="48" t="inlineStr">
        <is>
          <t>Scheme type</t>
        </is>
      </c>
      <c r="C4" s="51" t="n"/>
      <c r="D4" s="55" t="n"/>
      <c r="E4" s="58" t="inlineStr">
        <is>
          <t>Value p/km</t>
        </is>
      </c>
      <c r="F4" s="64" t="inlineStr">
        <is>
          <t>Source</t>
        </is>
      </c>
    </row>
    <row r="5" ht="15.75" customHeight="1" thickTop="1">
      <c r="B5" s="735" t="inlineStr">
        <is>
          <t>Street lighting</t>
        </is>
      </c>
      <c r="C5" s="736" t="n"/>
      <c r="D5" s="737" t="n"/>
      <c r="E5" s="738" t="n">
        <v>3.731006673095898</v>
      </c>
      <c r="F5" s="65" t="inlineStr">
        <is>
          <t>Heuman (2005)</t>
        </is>
      </c>
      <c r="I5" s="648" t="inlineStr">
        <is>
          <t>Street lighting</t>
        </is>
      </c>
      <c r="J5" s="739" t="n">
        <v>3.731006673095898</v>
      </c>
      <c r="K5" s="654" t="n"/>
    </row>
    <row r="6">
      <c r="B6" s="740" t="inlineStr">
        <is>
          <t>Kerb level</t>
        </is>
      </c>
      <c r="D6" s="741" t="n"/>
      <c r="E6" s="742" t="n">
        <v>2.633651769244162</v>
      </c>
      <c r="F6" s="65" t="inlineStr">
        <is>
          <t>Heuman (2005)</t>
        </is>
      </c>
      <c r="I6" s="642" t="inlineStr">
        <is>
          <t>Kerb level</t>
        </is>
      </c>
      <c r="J6" s="743" t="n">
        <v>2.633651769244162</v>
      </c>
      <c r="K6" s="654" t="n"/>
    </row>
    <row r="7">
      <c r="B7" s="740" t="inlineStr">
        <is>
          <t>Crowding</t>
        </is>
      </c>
      <c r="D7" s="741" t="n"/>
      <c r="E7" s="742" t="n">
        <v>1.865503336547949</v>
      </c>
      <c r="F7" s="65" t="inlineStr">
        <is>
          <t>Heuman (2005)</t>
        </is>
      </c>
      <c r="I7" s="642" t="inlineStr">
        <is>
          <t>Crowding</t>
        </is>
      </c>
      <c r="J7" s="743" t="n">
        <v>1.865503336547949</v>
      </c>
      <c r="K7" s="654" t="n"/>
    </row>
    <row r="8">
      <c r="B8" s="740" t="inlineStr">
        <is>
          <t>Pavement evenness</t>
        </is>
      </c>
      <c r="D8" s="741" t="n"/>
      <c r="E8" s="742" t="n">
        <v>0.8778839230813875</v>
      </c>
      <c r="F8" s="65" t="inlineStr">
        <is>
          <t>Heuman (2005)</t>
        </is>
      </c>
      <c r="I8" s="642" t="inlineStr">
        <is>
          <t>Pavement evenness</t>
        </is>
      </c>
      <c r="J8" s="743" t="n">
        <v>0.8778839230813875</v>
      </c>
      <c r="K8" s="654" t="n"/>
    </row>
    <row r="9">
      <c r="B9" s="740" t="inlineStr">
        <is>
          <t>Information panels</t>
        </is>
      </c>
      <c r="D9" s="741" t="n"/>
      <c r="E9" s="742" t="n">
        <v>0.8778839230813875</v>
      </c>
      <c r="F9" s="65" t="inlineStr">
        <is>
          <t>Heuman (2005)</t>
        </is>
      </c>
      <c r="I9" s="642" t="inlineStr">
        <is>
          <t>Information panels</t>
        </is>
      </c>
      <c r="J9" s="743" t="n">
        <v>0.8778839230813875</v>
      </c>
      <c r="K9" s="654" t="n"/>
    </row>
    <row r="10">
      <c r="B10" s="740" t="inlineStr">
        <is>
          <t>Benches</t>
        </is>
      </c>
      <c r="D10" s="741" t="n"/>
      <c r="E10" s="742" t="n">
        <v>0.5486774519258673</v>
      </c>
      <c r="F10" s="65" t="inlineStr">
        <is>
          <t>Heuman (2005)</t>
        </is>
      </c>
      <c r="I10" s="642" t="inlineStr">
        <is>
          <t>Benches</t>
        </is>
      </c>
      <c r="J10" s="743" t="n">
        <v>0.5486774519258673</v>
      </c>
      <c r="K10" s="654" t="n"/>
    </row>
    <row r="11" ht="15.75" customHeight="1" thickBot="1">
      <c r="B11" s="744" t="inlineStr">
        <is>
          <t>Directional signage</t>
        </is>
      </c>
      <c r="C11" s="745" t="n"/>
      <c r="D11" s="713" t="n"/>
      <c r="E11" s="746" t="n">
        <v>0.5486774519258673</v>
      </c>
      <c r="F11" s="66" t="inlineStr">
        <is>
          <t>Heuman (2005)</t>
        </is>
      </c>
      <c r="I11" s="645" t="inlineStr">
        <is>
          <t>Directional signage</t>
        </is>
      </c>
      <c r="J11" s="747" t="n">
        <v>0.5486774519258673</v>
      </c>
      <c r="K11" s="654" t="n"/>
    </row>
    <row r="12" ht="15.75" customHeight="1" thickTop="1"/>
    <row r="13" ht="15.75" customHeight="1" thickBot="1"/>
    <row r="14" ht="15.75" customHeight="1" thickTop="1">
      <c r="B14" s="43" t="inlineStr">
        <is>
          <t>Table 4.1.6: Value of journey ambience benefit of cycle facilities</t>
        </is>
      </c>
      <c r="C14" s="44" t="n"/>
      <c r="D14" s="67" t="n"/>
      <c r="E14" s="67" t="n"/>
      <c r="F14" s="68" t="n"/>
      <c r="G14" s="69" t="n"/>
    </row>
    <row r="15" ht="15.75" customHeight="1" thickBot="1">
      <c r="B15" s="45" t="inlineStr">
        <is>
          <t>relative to no facilities (2010 prices &amp; 2010 values)</t>
        </is>
      </c>
      <c r="C15" s="70" t="n"/>
      <c r="D15" s="70" t="n"/>
      <c r="E15" s="70" t="n"/>
      <c r="F15" s="71" t="n"/>
      <c r="G15" s="72" t="n"/>
    </row>
    <row r="16" ht="15.75" customHeight="1" thickTop="1">
      <c r="B16" s="73" t="inlineStr">
        <is>
          <t>Scheme type</t>
        </is>
      </c>
      <c r="C16" s="74" t="n"/>
      <c r="D16" s="75" t="n"/>
      <c r="E16" s="76" t="inlineStr">
        <is>
          <t>Value</t>
        </is>
      </c>
      <c r="F16" s="77" t="inlineStr">
        <is>
          <t>Source</t>
        </is>
      </c>
      <c r="G16" s="78" t="n"/>
    </row>
    <row r="17" ht="15.75" customHeight="1" thickBot="1">
      <c r="B17" s="79" t="n"/>
      <c r="C17" s="80" t="n"/>
      <c r="D17" s="81" t="n"/>
      <c r="E17" s="82" t="inlineStr">
        <is>
          <t>p/min</t>
        </is>
      </c>
      <c r="F17" s="83" t="n"/>
      <c r="G17" s="80" t="n"/>
      <c r="H17" s="654" t="n"/>
    </row>
    <row r="18" ht="15.75" customHeight="1" thickTop="1">
      <c r="B18" s="748" t="inlineStr">
        <is>
          <t>Off-road segregated cycle track</t>
        </is>
      </c>
      <c r="C18" s="736" t="n"/>
      <c r="D18" s="737" t="n"/>
      <c r="E18" s="84" t="n">
        <v>7.03</v>
      </c>
      <c r="F18" s="655" t="inlineStr">
        <is>
          <t>Hopkinson &amp; Wardman (1996)</t>
        </is>
      </c>
      <c r="G18" s="656" t="n"/>
      <c r="I18" s="102" t="inlineStr">
        <is>
          <t>Off-road segregated cycle track</t>
        </is>
      </c>
      <c r="J18" s="103" t="n">
        <v>7.03</v>
      </c>
    </row>
    <row r="19">
      <c r="B19" s="749" t="inlineStr">
        <is>
          <t>On-road segregated cycle lane</t>
        </is>
      </c>
      <c r="D19" s="741" t="n"/>
      <c r="E19" s="85" t="n">
        <v>2.99</v>
      </c>
      <c r="F19" s="655" t="inlineStr">
        <is>
          <t>Hopkinson &amp; Wardman (1996)</t>
        </is>
      </c>
      <c r="G19" s="656" t="n"/>
      <c r="I19" s="102" t="inlineStr">
        <is>
          <t>On-road segregated cycle lane</t>
        </is>
      </c>
      <c r="J19" s="103" t="n">
        <v>2.99</v>
      </c>
    </row>
    <row r="20" ht="25.5" customHeight="1">
      <c r="B20" s="749" t="inlineStr">
        <is>
          <t>On-road non-segregated cycle lane</t>
        </is>
      </c>
      <c r="D20" s="741" t="n"/>
      <c r="E20" s="85" t="n">
        <v>2.97</v>
      </c>
      <c r="F20" s="655" t="inlineStr">
        <is>
          <t>Wardman et al. (1997)</t>
        </is>
      </c>
      <c r="G20" s="656" t="n"/>
      <c r="I20" s="102" t="inlineStr">
        <is>
          <t>On-road non-segregated cycle lane</t>
        </is>
      </c>
      <c r="J20" s="103" t="n">
        <v>2.97</v>
      </c>
    </row>
    <row r="21">
      <c r="B21" s="749" t="inlineStr">
        <is>
          <t>Wider lane</t>
        </is>
      </c>
      <c r="D21" s="741" t="n"/>
      <c r="E21" s="85" t="n">
        <v>1.81</v>
      </c>
      <c r="F21" s="655" t="inlineStr">
        <is>
          <t>Hopkinson &amp; Wardman (1996)</t>
        </is>
      </c>
      <c r="G21" s="656" t="n"/>
      <c r="I21" s="102" t="inlineStr">
        <is>
          <t>Wider lane</t>
        </is>
      </c>
      <c r="J21" s="103" t="n">
        <v>1.81</v>
      </c>
    </row>
    <row r="22" ht="15.75" customHeight="1" thickBot="1">
      <c r="B22" s="750" t="inlineStr">
        <is>
          <t>Shared bus lane</t>
        </is>
      </c>
      <c r="C22" s="406" t="n"/>
      <c r="D22" s="751" t="n"/>
      <c r="E22" s="86" t="n">
        <v>0.77</v>
      </c>
      <c r="F22" s="658" t="inlineStr">
        <is>
          <t>Hopkinson &amp; Wardman (1996)</t>
        </is>
      </c>
      <c r="G22" s="656" t="n"/>
      <c r="I22" s="102" t="inlineStr">
        <is>
          <t>Shared bus lane</t>
        </is>
      </c>
      <c r="J22" s="103" t="n">
        <v>0.77</v>
      </c>
    </row>
    <row r="23">
      <c r="B23" s="87" t="n"/>
      <c r="C23" s="88" t="n"/>
      <c r="D23" s="89" t="n"/>
      <c r="E23" s="90" t="inlineStr">
        <is>
          <t>pence</t>
        </is>
      </c>
      <c r="F23" s="88" t="n"/>
      <c r="G23" s="88" t="n"/>
      <c r="H23" s="654" t="n"/>
      <c r="I23" s="102" t="inlineStr">
        <is>
          <t>No provision</t>
        </is>
      </c>
      <c r="J23" s="103" t="n">
        <v>0</v>
      </c>
    </row>
    <row r="24">
      <c r="B24" s="654" t="inlineStr">
        <is>
          <t>Secure cycle parking facilities</t>
        </is>
      </c>
      <c r="C24" s="655" t="n"/>
      <c r="D24" s="656" t="n"/>
      <c r="E24" s="91" t="n">
        <v>98.14</v>
      </c>
      <c r="F24" s="655" t="inlineStr">
        <is>
          <t>Wardman et al. (2007)</t>
        </is>
      </c>
      <c r="G24" s="655" t="n"/>
      <c r="H24" s="654" t="n"/>
    </row>
    <row r="25" ht="15.75" customHeight="1" thickBot="1">
      <c r="B25" s="92" t="inlineStr">
        <is>
          <t>Changing and shower facilities</t>
        </is>
      </c>
      <c r="C25" s="53" t="n"/>
      <c r="D25" s="57" t="n"/>
      <c r="E25" s="93" t="n">
        <v>20.82</v>
      </c>
      <c r="F25" s="53" t="inlineStr">
        <is>
          <t>Wardman et al. (2007)</t>
        </is>
      </c>
      <c r="G25" s="53" t="n"/>
      <c r="H25" s="654" t="n"/>
    </row>
    <row r="26" ht="15.75" customHeight="1" thickTop="1"/>
    <row r="30">
      <c r="F30" t="inlineStr">
        <is>
          <t>`</t>
        </is>
      </c>
    </row>
  </sheetData>
  <sheetProtection selectLockedCells="0" selectUnlockedCells="0" sheet="1" objects="1" insertRows="1" insertHyperlinks="1" autoFilter="1" scenarios="1" formatColumns="1" deleteColumns="1" insertColumns="1" pivotTables="1" deleteRows="1" formatCells="1" formatRows="1" sort="1" password="CB83"/>
  <mergeCells count="12">
    <mergeCell ref="B18:D18"/>
    <mergeCell ref="B19:D19"/>
    <mergeCell ref="B20:D20"/>
    <mergeCell ref="B21:D21"/>
    <mergeCell ref="B22:D22"/>
    <mergeCell ref="B10:D10"/>
    <mergeCell ref="B11:D11"/>
    <mergeCell ref="B5:D5"/>
    <mergeCell ref="B6:D6"/>
    <mergeCell ref="B7:D7"/>
    <mergeCell ref="B8:D8"/>
    <mergeCell ref="B9:D9"/>
  </mergeCells>
  <pageMargins left="0.7" right="0.7" top="0.75" bottom="0.75" header="0.3" footer="0.3"/>
  <pageSetup orientation="portrait" paperSize="9"/>
</worksheet>
</file>

<file path=xl/worksheets/sheet13.xml><?xml version="1.0" encoding="utf-8"?>
<worksheet xmlns="http://schemas.openxmlformats.org/spreadsheetml/2006/main">
  <sheetPr codeName="Sheet8">
    <tabColor rgb="FF00B050"/>
    <outlinePr summaryBelow="1" summaryRight="1"/>
    <pageSetUpPr/>
  </sheetPr>
  <dimension ref="A1:O137"/>
  <sheetViews>
    <sheetView view="pageBreakPreview" zoomScale="75" zoomScaleNormal="75" zoomScaleSheetLayoutView="75" workbookViewId="0">
      <selection activeCell="D3" sqref="D3"/>
    </sheetView>
  </sheetViews>
  <sheetFormatPr baseColWidth="8" defaultColWidth="8.77734375" defaultRowHeight="15"/>
  <cols>
    <col width="4.109375" customWidth="1" style="41" min="1" max="1"/>
    <col width="35.109375" customWidth="1" style="41" min="2" max="2"/>
    <col width="15.109375" customWidth="1" style="41" min="3" max="3"/>
    <col width="12.77734375" customWidth="1" style="41" min="4" max="4"/>
    <col width="12.109375" customWidth="1" style="207" min="5" max="5"/>
    <col width="8.77734375" customWidth="1" style="41" min="6" max="6"/>
    <col width="10.109375" customWidth="1" style="41" min="7" max="7"/>
    <col width="15.44140625" customWidth="1" style="41" min="8" max="8"/>
    <col width="17.109375" customWidth="1" style="41" min="9" max="9"/>
    <col width="16.77734375" customWidth="1" style="41" min="10" max="10"/>
    <col width="8.77734375" customWidth="1" style="41" min="11" max="12"/>
    <col width="9.109375" customWidth="1" style="41" min="13" max="13"/>
    <col width="10.44140625" customWidth="1" style="41" min="14" max="14"/>
    <col width="16.5546875" customWidth="1" style="41" min="15" max="15"/>
    <col width="8.77734375" customWidth="1" style="41" min="16" max="16384"/>
  </cols>
  <sheetData>
    <row r="1" ht="15.75" customHeight="1">
      <c r="A1" s="105" t="inlineStr">
        <is>
          <t>Health Input Values</t>
        </is>
      </c>
      <c r="C1" s="105" t="inlineStr">
        <is>
          <t>Source: All TAG/DfT Assumptions</t>
        </is>
      </c>
      <c r="E1" s="598" t="inlineStr">
        <is>
          <t>Key</t>
        </is>
      </c>
      <c r="F1" s="599" t="inlineStr">
        <is>
          <t>based on other inputs</t>
        </is>
      </c>
      <c r="G1" s="599" t="n"/>
      <c r="H1" s="41" t="inlineStr">
        <is>
          <t>entered values</t>
        </is>
      </c>
    </row>
    <row r="2">
      <c r="B2" s="519" t="n"/>
      <c r="C2" s="519" t="n"/>
      <c r="E2" s="108" t="n"/>
    </row>
    <row r="3" ht="15" customHeight="1">
      <c r="B3" s="233" t="inlineStr">
        <is>
          <t>Statistical Value of a life-year (2010 prices)</t>
        </is>
      </c>
      <c r="C3" s="600">
        <f>VLOOKUP(2010,'TAG Growth'!$B$10:$AB$121,27,FALSE)</f>
        <v/>
      </c>
      <c r="D3" s="597" t="inlineStr">
        <is>
          <t>Based on central estimate of a quality-adjusted life year: £70,000 (2020 prices). Calculated in TAG Growth sheet, column AB</t>
        </is>
      </c>
      <c r="E3" s="586" t="n"/>
      <c r="F3" s="586" t="n"/>
      <c r="G3" s="586" t="n"/>
      <c r="H3" s="586" t="n"/>
      <c r="I3" s="586" t="n"/>
      <c r="J3" s="586" t="n"/>
      <c r="K3" s="586" t="n"/>
      <c r="L3" s="586" t="n"/>
      <c r="M3" s="586" t="n"/>
      <c r="N3" s="586" t="n"/>
      <c r="O3" s="586" t="n"/>
    </row>
    <row r="4">
      <c r="B4" s="233" t="inlineStr">
        <is>
          <t>Health discount rate (years 1-29)</t>
        </is>
      </c>
      <c r="C4" s="752">
        <f>dr_health30</f>
        <v/>
      </c>
      <c r="D4" s="182" t="inlineStr">
        <is>
          <t>From Input Summary sheet</t>
        </is>
      </c>
      <c r="E4" s="108" t="n"/>
    </row>
    <row r="5">
      <c r="B5" s="233" t="inlineStr">
        <is>
          <t>Health discount rate (years 30-79)</t>
        </is>
      </c>
      <c r="C5" s="752">
        <f>dr_health30plus</f>
        <v/>
      </c>
      <c r="D5" s="182" t="inlineStr">
        <is>
          <t>From Input Summary sheet</t>
        </is>
      </c>
      <c r="E5" s="108" t="n"/>
    </row>
    <row r="6">
      <c r="B6" s="675" t="inlineStr">
        <is>
          <t>Opening Year</t>
        </is>
      </c>
      <c r="C6" s="602">
        <f>opening</f>
        <v/>
      </c>
      <c r="D6" s="182" t="inlineStr">
        <is>
          <t>From input worksheets</t>
        </is>
      </c>
      <c r="E6" s="108" t="n"/>
    </row>
    <row r="7" ht="30" customHeight="1">
      <c r="B7" s="233" t="inlineStr">
        <is>
          <t>Average short-term sick leave absence in UK</t>
        </is>
      </c>
      <c r="C7" s="443" t="n">
        <v>4.3</v>
      </c>
      <c r="D7" s="182" t="inlineStr">
        <is>
          <t xml:space="preserve">Source: ONS Sickness absence in the labour market: 2016
</t>
        </is>
      </c>
      <c r="E7" s="108" t="n"/>
    </row>
    <row r="8">
      <c r="B8" s="233" t="inlineStr">
        <is>
          <t>Standardised dose of MET/hr per week</t>
        </is>
      </c>
      <c r="C8" s="378" t="n">
        <v>11.25</v>
      </c>
      <c r="D8" s="41" t="inlineStr">
        <is>
          <t>Source: Kelly et al. 2014</t>
        </is>
      </c>
      <c r="E8" s="108" t="n"/>
    </row>
    <row r="9">
      <c r="D9" s="519" t="n"/>
      <c r="E9" s="108" t="n"/>
      <c r="I9" s="233" t="inlineStr">
        <is>
          <t>Calculation of discounted YLLs for future years. Zero refers to year when the attributable deaths</t>
        </is>
      </c>
      <c r="J9" s="753" t="n"/>
      <c r="M9" s="235" t="n"/>
      <c r="N9" s="235" t="n"/>
      <c r="O9" s="235" t="n"/>
    </row>
    <row r="10" ht="30" customHeight="1">
      <c r="B10" s="520" t="n"/>
      <c r="C10" s="240" t="inlineStr">
        <is>
          <t xml:space="preserve">Cycling </t>
        </is>
      </c>
      <c r="D10" s="157" t="inlineStr">
        <is>
          <t xml:space="preserve">Walking </t>
        </is>
      </c>
      <c r="E10" s="199" t="n"/>
      <c r="I10" s="200" t="inlineStr">
        <is>
          <t>Year after the attributable death</t>
        </is>
      </c>
      <c r="J10" s="201" t="inlineStr">
        <is>
          <t>Discount</t>
        </is>
      </c>
    </row>
    <row r="11" ht="30" customHeight="1">
      <c r="B11" s="233" t="inlineStr">
        <is>
          <t>Average Metabolically Equivalent Tasks (MET)</t>
        </is>
      </c>
      <c r="C11" s="675" t="n">
        <v>6.8</v>
      </c>
      <c r="D11" s="675" t="n">
        <v>3.3</v>
      </c>
      <c r="E11" s="108" t="inlineStr">
        <is>
          <t>Reference: Compendium of Physical Activities</t>
        </is>
      </c>
      <c r="I11" s="202" t="n">
        <v>0</v>
      </c>
      <c r="J11" s="203">
        <f>((1/(1+C4))^(I11))</f>
        <v/>
      </c>
    </row>
    <row r="12">
      <c r="B12" s="233" t="inlineStr">
        <is>
          <t>Relative risks (RRs) for all-cause mortality</t>
        </is>
      </c>
      <c r="C12" s="675" t="n">
        <v>0.9</v>
      </c>
      <c r="D12" s="675" t="n">
        <v>0.9</v>
      </c>
      <c r="E12" s="108" t="inlineStr">
        <is>
          <t>Reference: Kelly et al. 2014</t>
        </is>
      </c>
      <c r="I12" s="204">
        <f>I11+1</f>
        <v/>
      </c>
      <c r="J12" s="203">
        <f>((1/(1+$C$4))^(I12))</f>
        <v/>
      </c>
    </row>
    <row r="13">
      <c r="B13" s="675" t="inlineStr">
        <is>
          <t>Maximum benefits cap</t>
        </is>
      </c>
      <c r="C13" s="675" t="n">
        <v>0.55</v>
      </c>
      <c r="D13" s="679" t="n">
        <v>0.7</v>
      </c>
      <c r="E13" s="205" t="n"/>
      <c r="F13" s="42" t="n"/>
      <c r="I13" s="204">
        <f>I12+1</f>
        <v/>
      </c>
      <c r="J13" s="203">
        <f>((1/(1+$C$4))^(I13))</f>
        <v/>
      </c>
    </row>
    <row r="14">
      <c r="B14" s="234" t="inlineStr">
        <is>
          <t>Age 0-19 factoring out</t>
        </is>
      </c>
      <c r="C14" s="206" t="n">
        <v>0</v>
      </c>
      <c r="D14" s="206" t="n">
        <v>0</v>
      </c>
      <c r="I14" s="204">
        <f>I13+1</f>
        <v/>
      </c>
      <c r="J14" s="203">
        <f>((1/(1+$C$4))^(I14))</f>
        <v/>
      </c>
    </row>
    <row r="15">
      <c r="B15" s="453" t="n"/>
      <c r="C15" s="146" t="n"/>
      <c r="D15" s="146" t="n"/>
      <c r="I15" s="204">
        <f>I14+1</f>
        <v/>
      </c>
      <c r="J15" s="203">
        <f>((1/(1+$C$4))^(I15))</f>
        <v/>
      </c>
    </row>
    <row r="16">
      <c r="B16" s="453" t="n"/>
      <c r="C16" s="146" t="n"/>
      <c r="D16" s="146" t="n"/>
      <c r="I16" s="204">
        <f>I15+1</f>
        <v/>
      </c>
      <c r="J16" s="203">
        <f>((1/(1+$C$4))^(I16))</f>
        <v/>
      </c>
    </row>
    <row r="17" ht="15.75" customHeight="1">
      <c r="A17" s="105" t="inlineStr">
        <is>
          <t>Trip Length</t>
        </is>
      </c>
      <c r="B17" s="453" t="n"/>
      <c r="C17" s="146" t="n"/>
      <c r="D17" s="457" t="inlineStr">
        <is>
          <t>Cycling</t>
        </is>
      </c>
      <c r="E17" s="458" t="n"/>
      <c r="F17" s="157" t="inlineStr">
        <is>
          <t>Walking</t>
        </is>
      </c>
      <c r="G17" s="156" t="n"/>
      <c r="I17" s="204">
        <f>I16+1</f>
        <v/>
      </c>
      <c r="J17" s="203">
        <f>((1/(1+$C$4))^(I17))</f>
        <v/>
      </c>
    </row>
    <row r="18">
      <c r="B18" s="453" t="inlineStr">
        <is>
          <t>User Input/Assumption Trip Length (in km)</t>
        </is>
      </c>
      <c r="C18" s="146" t="n"/>
      <c r="D18" s="603">
        <f>'User Interface Intervention'!F83</f>
        <v/>
      </c>
      <c r="E18" s="484" t="n"/>
      <c r="F18" s="604">
        <f>'User Interface Intervention'!F92</f>
        <v/>
      </c>
      <c r="G18" s="485" t="n"/>
      <c r="I18" s="204">
        <f>I17+1</f>
        <v/>
      </c>
      <c r="J18" s="203">
        <f>((1/(1+$C$4))^(I18))</f>
        <v/>
      </c>
    </row>
    <row r="19">
      <c r="B19" s="453" t="inlineStr">
        <is>
          <t>Assume Average (in km)</t>
        </is>
      </c>
      <c r="C19" s="754" t="n"/>
      <c r="D19" s="755" t="n">
        <v>4.84</v>
      </c>
      <c r="F19" s="182" t="n">
        <v>1.1</v>
      </c>
      <c r="G19" s="179" t="n"/>
      <c r="I19" s="204">
        <f>I18+1</f>
        <v/>
      </c>
      <c r="J19" s="203">
        <f>((1/(1+$C$4))^(I19))</f>
        <v/>
      </c>
    </row>
    <row r="20" ht="15.75" customHeight="1">
      <c r="B20" s="320" t="inlineStr">
        <is>
          <t>Factor</t>
        </is>
      </c>
      <c r="C20" s="754" t="n"/>
      <c r="D20" s="756">
        <f>D18/D19</f>
        <v/>
      </c>
      <c r="E20" s="519" t="n"/>
      <c r="F20" s="160">
        <f>F18/F19</f>
        <v/>
      </c>
      <c r="G20" s="520" t="n"/>
      <c r="I20" s="204">
        <f>I19+1</f>
        <v/>
      </c>
      <c r="J20" s="203">
        <f>((1/(1+$C$4))^(I20))</f>
        <v/>
      </c>
    </row>
    <row r="21">
      <c r="B21" s="208" t="n"/>
      <c r="C21" s="208" t="n"/>
      <c r="D21" s="208" t="n"/>
      <c r="I21" s="204">
        <f>I20+1</f>
        <v/>
      </c>
      <c r="J21" s="203">
        <f>((1/(1+$C$4))^(I21))</f>
        <v/>
      </c>
      <c r="K21" s="42" t="n"/>
    </row>
    <row r="22" ht="15.75" customHeight="1">
      <c r="A22" s="105" t="inlineStr">
        <is>
          <t>Mode inputs by demographic</t>
        </is>
      </c>
      <c r="B22" s="209" t="n"/>
      <c r="I22" s="204">
        <f>I21+1</f>
        <v/>
      </c>
      <c r="J22" s="203">
        <f>((1/(1+$C$4))^(I22))</f>
        <v/>
      </c>
      <c r="N22" s="208" t="n"/>
      <c r="O22" s="208" t="n"/>
    </row>
    <row r="23" ht="15.75" customHeight="1">
      <c r="B23" s="486" t="n"/>
      <c r="C23" s="179" t="n"/>
      <c r="D23" s="157" t="inlineStr">
        <is>
          <t>Cycling</t>
        </is>
      </c>
      <c r="E23" s="159" t="n"/>
      <c r="F23" s="157" t="inlineStr">
        <is>
          <t xml:space="preserve">Walking </t>
        </is>
      </c>
      <c r="G23" s="210" t="n"/>
      <c r="I23" s="204">
        <f>I22+1</f>
        <v/>
      </c>
      <c r="J23" s="203">
        <f>((1/(1+$C$4))^(I23))</f>
        <v/>
      </c>
      <c r="K23" s="42" t="n"/>
      <c r="M23" s="235" t="n"/>
      <c r="N23" s="235" t="n"/>
      <c r="O23" s="235" t="n"/>
    </row>
    <row r="24">
      <c r="B24" s="757" t="inlineStr">
        <is>
          <t>Gender and age split of the observed main-mode  trips in England (reference: NTS 2012-14).</t>
        </is>
      </c>
      <c r="C24" s="520" t="inlineStr">
        <is>
          <t xml:space="preserve"> </t>
        </is>
      </c>
      <c r="D24" s="41" t="inlineStr">
        <is>
          <t>Male</t>
        </is>
      </c>
      <c r="E24" s="179" t="inlineStr">
        <is>
          <t>Female</t>
        </is>
      </c>
      <c r="F24" s="182" t="inlineStr">
        <is>
          <t>Male</t>
        </is>
      </c>
      <c r="G24" s="179" t="inlineStr">
        <is>
          <t>Female</t>
        </is>
      </c>
      <c r="I24" s="204">
        <f>I23+1</f>
        <v/>
      </c>
      <c r="J24" s="203">
        <f>((1/(1+$C$4))^(I24))</f>
        <v/>
      </c>
    </row>
    <row r="25">
      <c r="B25" s="758" t="n"/>
      <c r="C25" s="179" t="inlineStr">
        <is>
          <t>0-19</t>
        </is>
      </c>
      <c r="D25" s="211" t="n">
        <v>0.16</v>
      </c>
      <c r="E25" s="212" t="n">
        <v>0.04</v>
      </c>
      <c r="F25" s="211" t="n">
        <v>0.15</v>
      </c>
      <c r="G25" s="212" t="n">
        <v>0.15</v>
      </c>
      <c r="I25" s="204">
        <f>I24+1</f>
        <v/>
      </c>
      <c r="J25" s="203">
        <f>((1/(1+$C$4))^(I25))</f>
        <v/>
      </c>
    </row>
    <row r="26">
      <c r="B26" s="759" t="n"/>
      <c r="C26" s="179" t="inlineStr">
        <is>
          <t>20-49</t>
        </is>
      </c>
      <c r="D26" s="211" t="n">
        <v>0.39</v>
      </c>
      <c r="E26" s="212" t="n">
        <v>0.16</v>
      </c>
      <c r="F26" s="211" t="n">
        <v>0.17</v>
      </c>
      <c r="G26" s="212" t="n">
        <v>0.24</v>
      </c>
      <c r="I26" s="204">
        <f>I25+1</f>
        <v/>
      </c>
      <c r="J26" s="203">
        <f>((1/(1+$C$4))^(I26))</f>
        <v/>
      </c>
    </row>
    <row r="27">
      <c r="B27" s="179" t="n"/>
      <c r="C27" s="213" t="inlineStr">
        <is>
          <t>50-64</t>
        </is>
      </c>
      <c r="D27" s="211" t="n">
        <v>0.13</v>
      </c>
      <c r="E27" s="212" t="n">
        <v>0.05</v>
      </c>
      <c r="F27" s="211" t="n">
        <v>0.07000000000000001</v>
      </c>
      <c r="G27" s="212" t="n">
        <v>0.09</v>
      </c>
      <c r="I27" s="204">
        <f>I26+1</f>
        <v/>
      </c>
      <c r="J27" s="203">
        <f>((1/(1+$C$4))^(I27))</f>
        <v/>
      </c>
    </row>
    <row r="28">
      <c r="C28" s="213" t="inlineStr">
        <is>
          <t>65-80</t>
        </is>
      </c>
      <c r="D28" s="211" t="n">
        <v>0.05</v>
      </c>
      <c r="E28" s="212" t="n">
        <v>0.01</v>
      </c>
      <c r="F28" s="211" t="n">
        <v>0.05</v>
      </c>
      <c r="G28" s="212" t="n">
        <v>0.05</v>
      </c>
      <c r="I28" s="204">
        <f>I27+1</f>
        <v/>
      </c>
      <c r="J28" s="203">
        <f>((1/(1+$C$4))^(I28))</f>
        <v/>
      </c>
    </row>
    <row r="29">
      <c r="C29" s="681" t="inlineStr">
        <is>
          <t>80+</t>
        </is>
      </c>
      <c r="D29" s="214" t="n">
        <v>0.01</v>
      </c>
      <c r="E29" s="521" t="n">
        <v>0</v>
      </c>
      <c r="F29" s="214" t="n">
        <v>0.01</v>
      </c>
      <c r="G29" s="521" t="n">
        <v>0.01</v>
      </c>
      <c r="I29" s="204">
        <f>I28+1</f>
        <v/>
      </c>
      <c r="J29" s="203">
        <f>((1/(1+$C$4))^(I29))</f>
        <v/>
      </c>
    </row>
    <row r="30">
      <c r="D30" s="215">
        <f>SUM(D25:D29)</f>
        <v/>
      </c>
      <c r="E30" s="215">
        <f>SUM(E25:E29)</f>
        <v/>
      </c>
      <c r="F30" s="215" t="n"/>
      <c r="G30" s="215" t="n"/>
      <c r="I30" s="204">
        <f>I29+1</f>
        <v/>
      </c>
      <c r="J30" s="203">
        <f>((1/(1+$C$4))^(I30))</f>
        <v/>
      </c>
      <c r="N30" s="208" t="n"/>
      <c r="O30" s="208" t="n"/>
    </row>
    <row r="31">
      <c r="E31" s="41" t="n"/>
      <c r="I31" s="204">
        <f>I30+1</f>
        <v/>
      </c>
      <c r="J31" s="203">
        <f>((1/(1+$C$4))^(I31))</f>
        <v/>
      </c>
      <c r="N31" s="208" t="n"/>
      <c r="O31" s="208" t="n"/>
    </row>
    <row r="32" ht="15.75" customHeight="1">
      <c r="D32" s="157" t="inlineStr">
        <is>
          <t>Cycling</t>
        </is>
      </c>
      <c r="E32" s="159" t="n"/>
      <c r="F32" s="157" t="inlineStr">
        <is>
          <t xml:space="preserve">Walking </t>
        </is>
      </c>
      <c r="G32" s="210" t="n"/>
      <c r="I32" s="204">
        <f>I31+1</f>
        <v/>
      </c>
      <c r="J32" s="203">
        <f>((1/(1+$C$4))^(I32))</f>
        <v/>
      </c>
    </row>
    <row r="33">
      <c r="B33" s="760" t="inlineStr">
        <is>
          <t>Observed mean distance (miles per trip) of main mode trips in England (reference: NTS 2012-2014).</t>
        </is>
      </c>
      <c r="C33" s="520" t="inlineStr">
        <is>
          <t xml:space="preserve"> </t>
        </is>
      </c>
      <c r="D33" s="125" t="inlineStr">
        <is>
          <t>Male</t>
        </is>
      </c>
      <c r="E33" s="156" t="inlineStr">
        <is>
          <t>Female</t>
        </is>
      </c>
      <c r="F33" s="126" t="inlineStr">
        <is>
          <t>Male</t>
        </is>
      </c>
      <c r="G33" s="156" t="inlineStr">
        <is>
          <t>Female</t>
        </is>
      </c>
      <c r="I33" s="204">
        <f>I32+1</f>
        <v/>
      </c>
      <c r="J33" s="203">
        <f>((1/(1+$C$4))^(I33))</f>
        <v/>
      </c>
    </row>
    <row r="34">
      <c r="B34" s="758" t="n"/>
      <c r="C34" s="487" t="inlineStr">
        <is>
          <t>0-19</t>
        </is>
      </c>
      <c r="D34" s="216" t="n">
        <v>1.81</v>
      </c>
      <c r="E34" s="485" t="n">
        <v>1.55</v>
      </c>
      <c r="F34" s="487" t="n">
        <v>0.68</v>
      </c>
      <c r="G34" s="485" t="n">
        <v>0.64</v>
      </c>
      <c r="I34" s="204">
        <f>I33+1</f>
        <v/>
      </c>
      <c r="J34" s="203">
        <f>((1/(1+$C$4))^(I34))</f>
        <v/>
      </c>
    </row>
    <row r="35">
      <c r="B35" s="759" t="n"/>
      <c r="C35" s="41" t="inlineStr">
        <is>
          <t>20-49</t>
        </is>
      </c>
      <c r="D35" s="182" t="n">
        <v>3.73</v>
      </c>
      <c r="E35" s="179" t="n">
        <v>2.49</v>
      </c>
      <c r="F35" s="41" t="n">
        <v>0.74</v>
      </c>
      <c r="G35" s="179" t="n">
        <v>0.67</v>
      </c>
      <c r="I35" s="204">
        <f>I34+1</f>
        <v/>
      </c>
      <c r="J35" s="203">
        <f>((1/(1+$C$4))^(I35))</f>
        <v/>
      </c>
    </row>
    <row r="36">
      <c r="B36" s="235" t="n"/>
      <c r="C36" s="182" t="inlineStr">
        <is>
          <t>50-64</t>
        </is>
      </c>
      <c r="D36" s="182" t="n">
        <v>3.92</v>
      </c>
      <c r="E36" s="179" t="n">
        <v>2.33</v>
      </c>
      <c r="F36" s="41" t="n">
        <v>0.76</v>
      </c>
      <c r="G36" s="179" t="n">
        <v>0.73</v>
      </c>
      <c r="I36" s="204">
        <f>I35+1</f>
        <v/>
      </c>
      <c r="J36" s="203">
        <f>((1/(1+$C$4))^(I36))</f>
        <v/>
      </c>
    </row>
    <row r="37">
      <c r="C37" s="182" t="inlineStr">
        <is>
          <t>65-80</t>
        </is>
      </c>
      <c r="D37" s="182" t="n">
        <v>2.79</v>
      </c>
      <c r="E37" s="179" t="n">
        <v>1.71</v>
      </c>
      <c r="F37" s="41" t="n">
        <v>0.73</v>
      </c>
      <c r="G37" s="179" t="n">
        <v>0.68</v>
      </c>
      <c r="I37" s="204">
        <f>I36+1</f>
        <v/>
      </c>
      <c r="J37" s="203">
        <f>((1/(1+$C$4))^(I37))</f>
        <v/>
      </c>
    </row>
    <row r="38">
      <c r="C38" s="160" t="inlineStr">
        <is>
          <t>80+</t>
        </is>
      </c>
      <c r="D38" s="160" t="n">
        <v>2.04</v>
      </c>
      <c r="E38" s="520" t="n">
        <v>1.05</v>
      </c>
      <c r="F38" s="519" t="n">
        <v>0.6</v>
      </c>
      <c r="G38" s="520" t="n">
        <v>0.53</v>
      </c>
      <c r="I38" s="204">
        <f>I37+1</f>
        <v/>
      </c>
      <c r="J38" s="203">
        <f>((1/(1+$C$4))^(I38))</f>
        <v/>
      </c>
    </row>
    <row r="39">
      <c r="E39" s="41" t="n"/>
      <c r="I39" s="204">
        <f>I38+1</f>
        <v/>
      </c>
      <c r="J39" s="203">
        <f>((1/(1+$C$4))^(I39))</f>
        <v/>
      </c>
    </row>
    <row r="40" ht="15.75" customHeight="1">
      <c r="D40" s="157" t="inlineStr">
        <is>
          <t>Cycling</t>
        </is>
      </c>
      <c r="E40" s="159" t="n"/>
      <c r="F40" s="157" t="inlineStr">
        <is>
          <t xml:space="preserve">Walking </t>
        </is>
      </c>
      <c r="G40" s="210" t="n"/>
      <c r="I40" s="204">
        <f>I39+1</f>
        <v/>
      </c>
      <c r="J40" s="203">
        <f>((1/(1+$C$4))^(I40))</f>
        <v/>
      </c>
    </row>
    <row r="41">
      <c r="B41" s="760" t="inlineStr">
        <is>
          <t xml:space="preserve">Factor adjusted mean distance (miles per trip) of main mode trips in England </t>
        </is>
      </c>
      <c r="C41" s="520" t="inlineStr">
        <is>
          <t xml:space="preserve"> </t>
        </is>
      </c>
      <c r="D41" s="125" t="inlineStr">
        <is>
          <t>Male</t>
        </is>
      </c>
      <c r="E41" s="156" t="inlineStr">
        <is>
          <t>Female</t>
        </is>
      </c>
      <c r="F41" s="126" t="inlineStr">
        <is>
          <t>Male</t>
        </is>
      </c>
      <c r="G41" s="156" t="inlineStr">
        <is>
          <t>Female</t>
        </is>
      </c>
      <c r="I41" s="591">
        <f>I40+1</f>
        <v/>
      </c>
      <c r="J41" s="592">
        <f>((1/(1+$C$5))^(I41))</f>
        <v/>
      </c>
    </row>
    <row r="42">
      <c r="B42" s="758" t="n"/>
      <c r="C42" s="487" t="inlineStr">
        <is>
          <t>0-19</t>
        </is>
      </c>
      <c r="D42" s="761">
        <f>D34*$D$20</f>
        <v/>
      </c>
      <c r="E42" s="488">
        <f>E34*$D$20</f>
        <v/>
      </c>
      <c r="F42" s="489">
        <f>F34*$F$20</f>
        <v/>
      </c>
      <c r="G42" s="488">
        <f>G34*$F$20</f>
        <v/>
      </c>
      <c r="I42" s="204">
        <f>I41+1</f>
        <v/>
      </c>
      <c r="J42" s="203">
        <f>((1/(1+$C$5))^(I42))</f>
        <v/>
      </c>
    </row>
    <row r="43">
      <c r="B43" s="759" t="n"/>
      <c r="C43" s="41" t="inlineStr">
        <is>
          <t>20-49</t>
        </is>
      </c>
      <c r="D43" s="459">
        <f>D35*$D$20</f>
        <v/>
      </c>
      <c r="E43" s="460">
        <f>E35*$D$20</f>
        <v/>
      </c>
      <c r="F43" s="361">
        <f>F35*$F$20</f>
        <v/>
      </c>
      <c r="G43" s="460">
        <f>G35*$F$20</f>
        <v/>
      </c>
      <c r="I43" s="204">
        <f>I42+1</f>
        <v/>
      </c>
      <c r="J43" s="203">
        <f>((1/(1+$C$5))^(I43))</f>
        <v/>
      </c>
    </row>
    <row r="44">
      <c r="B44" s="235" t="n"/>
      <c r="C44" s="182" t="inlineStr">
        <is>
          <t>50-64</t>
        </is>
      </c>
      <c r="D44" s="459">
        <f>D36*$D$20</f>
        <v/>
      </c>
      <c r="E44" s="460">
        <f>E36*$D$20</f>
        <v/>
      </c>
      <c r="F44" s="361">
        <f>F36*$F$20</f>
        <v/>
      </c>
      <c r="G44" s="460">
        <f>G36*$F$20</f>
        <v/>
      </c>
      <c r="I44" s="204">
        <f>I43+1</f>
        <v/>
      </c>
      <c r="J44" s="203">
        <f>((1/(1+$C$5))^(I44))</f>
        <v/>
      </c>
    </row>
    <row r="45">
      <c r="C45" s="182" t="inlineStr">
        <is>
          <t>65-80</t>
        </is>
      </c>
      <c r="D45" s="459">
        <f>D37*$D$20</f>
        <v/>
      </c>
      <c r="E45" s="460">
        <f>E37*$D$20</f>
        <v/>
      </c>
      <c r="F45" s="361">
        <f>F37*$F$20</f>
        <v/>
      </c>
      <c r="G45" s="460">
        <f>G37*$F$20</f>
        <v/>
      </c>
      <c r="I45" s="204">
        <f>I44+1</f>
        <v/>
      </c>
      <c r="J45" s="203">
        <f>((1/(1+$C$5))^(I45))</f>
        <v/>
      </c>
    </row>
    <row r="46">
      <c r="C46" s="160" t="inlineStr">
        <is>
          <t>80+</t>
        </is>
      </c>
      <c r="D46" s="461">
        <f>D38*$D$20</f>
        <v/>
      </c>
      <c r="E46" s="522">
        <f>E38*$D$20</f>
        <v/>
      </c>
      <c r="F46" s="523">
        <f>F38*$F$20</f>
        <v/>
      </c>
      <c r="G46" s="522">
        <f>G38*$F$20</f>
        <v/>
      </c>
      <c r="I46" s="204">
        <f>I45+1</f>
        <v/>
      </c>
      <c r="J46" s="203">
        <f>((1/(1+$C$5))^(I46))</f>
        <v/>
      </c>
    </row>
    <row r="47">
      <c r="B47" s="235" t="n"/>
      <c r="E47" s="41" t="n"/>
      <c r="I47" s="204">
        <f>I46+1</f>
        <v/>
      </c>
      <c r="J47" s="203">
        <f>((1/(1+$C$5))^(I47))</f>
        <v/>
      </c>
    </row>
    <row r="48" ht="15.75" customHeight="1">
      <c r="D48" s="157" t="inlineStr">
        <is>
          <t>Cycling</t>
        </is>
      </c>
      <c r="E48" s="159" t="n"/>
      <c r="F48" s="157" t="inlineStr">
        <is>
          <t xml:space="preserve">Walking </t>
        </is>
      </c>
      <c r="G48" s="210" t="n"/>
      <c r="I48" s="204">
        <f>I47+1</f>
        <v/>
      </c>
      <c r="J48" s="203">
        <f>((1/(1+$C$5))^(I48))</f>
        <v/>
      </c>
    </row>
    <row r="49">
      <c r="B49" s="760" t="inlineStr">
        <is>
          <t>Observed speed of main mode trips (miles/hour) in England (reference: NTS 2012-2014).</t>
        </is>
      </c>
      <c r="C49" s="519" t="inlineStr">
        <is>
          <t xml:space="preserve"> </t>
        </is>
      </c>
      <c r="D49" s="125" t="inlineStr">
        <is>
          <t>Male</t>
        </is>
      </c>
      <c r="E49" s="126" t="inlineStr">
        <is>
          <t>Female</t>
        </is>
      </c>
      <c r="F49" s="125" t="inlineStr">
        <is>
          <t>Male</t>
        </is>
      </c>
      <c r="G49" s="156" t="inlineStr">
        <is>
          <t>Female</t>
        </is>
      </c>
      <c r="I49" s="204">
        <f>I48+1</f>
        <v/>
      </c>
      <c r="J49" s="203">
        <f>((1/(1+$C$5))^(I49))</f>
        <v/>
      </c>
    </row>
    <row r="50">
      <c r="B50" s="758" t="n"/>
      <c r="C50" s="485" t="inlineStr">
        <is>
          <t>0-19</t>
        </is>
      </c>
      <c r="D50" s="216" t="n">
        <v>6.12</v>
      </c>
      <c r="E50" s="485" t="n">
        <v>4.45</v>
      </c>
      <c r="F50" s="216" t="n">
        <v>2.55</v>
      </c>
      <c r="G50" s="485" t="n">
        <v>2.53</v>
      </c>
      <c r="I50" s="204">
        <f>I49+1</f>
        <v/>
      </c>
      <c r="J50" s="203">
        <f>((1/(1+$C$5))^(I50))</f>
        <v/>
      </c>
    </row>
    <row r="51">
      <c r="B51" s="759" t="n"/>
      <c r="C51" s="179" t="inlineStr">
        <is>
          <t>20-49</t>
        </is>
      </c>
      <c r="D51" s="182" t="n">
        <v>9.119999999999999</v>
      </c>
      <c r="E51" s="179" t="n">
        <v>7.22</v>
      </c>
      <c r="F51" s="182" t="n">
        <v>2.74</v>
      </c>
      <c r="G51" s="179" t="n">
        <v>2.6</v>
      </c>
      <c r="I51" s="204">
        <f>I50+1</f>
        <v/>
      </c>
      <c r="J51" s="203">
        <f>((1/(1+$C$5))^(I51))</f>
        <v/>
      </c>
    </row>
    <row r="52">
      <c r="B52" s="179" t="n"/>
      <c r="C52" s="213" t="inlineStr">
        <is>
          <t>50-64</t>
        </is>
      </c>
      <c r="D52" s="182" t="n">
        <v>8.91</v>
      </c>
      <c r="E52" s="179" t="n">
        <v>7.07</v>
      </c>
      <c r="F52" s="182" t="n">
        <v>2.62</v>
      </c>
      <c r="G52" s="179" t="n">
        <v>2.49</v>
      </c>
      <c r="I52" s="204">
        <f>I51+1</f>
        <v/>
      </c>
      <c r="J52" s="203">
        <f>((1/(1+$C$5))^(I52))</f>
        <v/>
      </c>
    </row>
    <row r="53">
      <c r="C53" s="213" t="inlineStr">
        <is>
          <t>65-80</t>
        </is>
      </c>
      <c r="D53" s="182" t="n">
        <v>7.48</v>
      </c>
      <c r="E53" s="179" t="n">
        <v>5.99</v>
      </c>
      <c r="F53" s="182" t="n">
        <v>2.49</v>
      </c>
      <c r="G53" s="179" t="n">
        <v>2.35</v>
      </c>
      <c r="I53" s="204">
        <f>I52+1</f>
        <v/>
      </c>
      <c r="J53" s="203">
        <f>((1/(1+$C$5))^(I53))</f>
        <v/>
      </c>
    </row>
    <row r="54">
      <c r="C54" s="681" t="inlineStr">
        <is>
          <t>80+</t>
        </is>
      </c>
      <c r="D54" s="160" t="n">
        <v>7.99</v>
      </c>
      <c r="E54" s="520" t="n">
        <v>4.2</v>
      </c>
      <c r="F54" s="160" t="n">
        <v>2.11</v>
      </c>
      <c r="G54" s="520" t="n">
        <v>2.04</v>
      </c>
      <c r="I54" s="204">
        <f>I53+1</f>
        <v/>
      </c>
      <c r="J54" s="203">
        <f>((1/(1+$C$5))^(I54))</f>
        <v/>
      </c>
    </row>
    <row r="55">
      <c r="E55" s="41" t="n"/>
      <c r="I55" s="204">
        <f>I54+1</f>
        <v/>
      </c>
      <c r="J55" s="203">
        <f>((1/(1+$C$5))^(I55))</f>
        <v/>
      </c>
    </row>
    <row r="56" ht="15.75" customHeight="1">
      <c r="A56" s="105" t="inlineStr">
        <is>
          <t>Health Input by demographics</t>
        </is>
      </c>
      <c r="E56" s="41" t="n"/>
      <c r="I56" s="204">
        <f>I55+1</f>
        <v/>
      </c>
      <c r="J56" s="203">
        <f>((1/(1+$C$5))^(I56))</f>
        <v/>
      </c>
    </row>
    <row r="57">
      <c r="C57" s="235" t="n"/>
      <c r="D57" s="235" t="n"/>
      <c r="E57" s="235" t="n"/>
      <c r="I57" s="204">
        <f>I56+1</f>
        <v/>
      </c>
      <c r="J57" s="203">
        <f>((1/(1+$C$5))^(I57))</f>
        <v/>
      </c>
    </row>
    <row r="58">
      <c r="B58" s="671" t="inlineStr">
        <is>
          <t>Background mortality rates by age and gender (reference: Global Burden of Disease Study 2015 results for England)</t>
        </is>
      </c>
      <c r="C58" s="126" t="inlineStr">
        <is>
          <t xml:space="preserve"> </t>
        </is>
      </c>
      <c r="D58" s="126" t="inlineStr">
        <is>
          <t>Male</t>
        </is>
      </c>
      <c r="E58" s="156" t="inlineStr">
        <is>
          <t>Female</t>
        </is>
      </c>
      <c r="I58" s="204">
        <f>I57+1</f>
        <v/>
      </c>
      <c r="J58" s="203">
        <f>((1/(1+$C$5))^(I58))</f>
        <v/>
      </c>
    </row>
    <row r="59">
      <c r="B59" s="758" t="n"/>
      <c r="C59" s="485" t="inlineStr">
        <is>
          <t>0-19</t>
        </is>
      </c>
      <c r="D59" s="762" t="n">
        <v>0.000419487171733789</v>
      </c>
      <c r="E59" s="762" t="n">
        <v>0.00031919321122592</v>
      </c>
      <c r="I59" s="204">
        <f>I58+1</f>
        <v/>
      </c>
      <c r="J59" s="203">
        <f>((1/(1+$C$5))^(I59))</f>
        <v/>
      </c>
    </row>
    <row r="60">
      <c r="B60" s="758" t="n"/>
      <c r="C60" s="179" t="inlineStr">
        <is>
          <t>20-49</t>
        </is>
      </c>
      <c r="D60" s="763" t="n">
        <v>0.00118334298674454</v>
      </c>
      <c r="E60" s="763" t="n">
        <v>0.000711640063279749</v>
      </c>
      <c r="I60" s="204">
        <f>I59+1</f>
        <v/>
      </c>
      <c r="J60" s="203">
        <f>((1/(1+$C$5))^(I60))</f>
        <v/>
      </c>
    </row>
    <row r="61">
      <c r="B61" s="764" t="n"/>
      <c r="C61" s="179" t="inlineStr">
        <is>
          <t>50-64</t>
        </is>
      </c>
      <c r="D61" s="763" t="n">
        <v>0.00626692695497091</v>
      </c>
      <c r="E61" s="763" t="n">
        <v>0.00418871635096194</v>
      </c>
      <c r="I61" s="204">
        <f>I60+1</f>
        <v/>
      </c>
      <c r="J61" s="203">
        <f>((1/(1+$C$5))^(I61))</f>
        <v/>
      </c>
    </row>
    <row r="62">
      <c r="B62" s="179" t="n"/>
      <c r="C62" s="213" t="inlineStr">
        <is>
          <t>65-80</t>
        </is>
      </c>
      <c r="D62" s="763" t="n">
        <v>0.0245914379795143</v>
      </c>
      <c r="E62" s="763" t="n">
        <v>0.0166862646623137</v>
      </c>
      <c r="I62" s="204">
        <f>I61+1</f>
        <v/>
      </c>
      <c r="J62" s="203">
        <f>((1/(1+$C$5))^(I62))</f>
        <v/>
      </c>
    </row>
    <row r="63">
      <c r="C63" s="681" t="inlineStr">
        <is>
          <t>80+</t>
        </is>
      </c>
      <c r="D63" s="765" t="n">
        <v>0.1147066504</v>
      </c>
      <c r="E63" s="765" t="n">
        <v>0.0994842722999999</v>
      </c>
      <c r="I63" s="204">
        <f>I62+1</f>
        <v/>
      </c>
      <c r="J63" s="203">
        <f>((1/(1+$C$5))^(I63))</f>
        <v/>
      </c>
    </row>
    <row r="64">
      <c r="E64" s="41" t="n"/>
      <c r="I64" s="204">
        <f>I63+1</f>
        <v/>
      </c>
      <c r="J64" s="203">
        <f>((1/(1+$C$5))^(I64))</f>
        <v/>
      </c>
    </row>
    <row r="65">
      <c r="C65" s="235" t="n"/>
      <c r="D65" s="235" t="n"/>
      <c r="E65" s="235" t="n"/>
      <c r="I65" s="204">
        <f>I64+1</f>
        <v/>
      </c>
      <c r="J65" s="203">
        <f>((1/(1+$C$5))^(I65))</f>
        <v/>
      </c>
    </row>
    <row r="66">
      <c r="B66" s="660" t="inlineStr">
        <is>
          <t>Discounted, average Years of Life Lost (YLL) loss per death</t>
        </is>
      </c>
      <c r="C66" s="126" t="inlineStr">
        <is>
          <t xml:space="preserve"> </t>
        </is>
      </c>
      <c r="D66" s="126" t="inlineStr">
        <is>
          <t>Male</t>
        </is>
      </c>
      <c r="E66" s="156" t="inlineStr">
        <is>
          <t>Female</t>
        </is>
      </c>
      <c r="I66" s="204">
        <f>I65+1</f>
        <v/>
      </c>
      <c r="J66" s="203">
        <f>((1/(1+$C$5))^(I66))</f>
        <v/>
      </c>
    </row>
    <row r="67">
      <c r="B67" s="764" t="n"/>
      <c r="C67" s="485" t="inlineStr">
        <is>
          <t>0-19</t>
        </is>
      </c>
      <c r="D67" s="193">
        <f>D92</f>
        <v/>
      </c>
      <c r="E67" s="193">
        <f>E92</f>
        <v/>
      </c>
      <c r="I67" s="204">
        <f>I66+1</f>
        <v/>
      </c>
      <c r="J67" s="203">
        <f>((1/(1+$C$5))^(I67))</f>
        <v/>
      </c>
    </row>
    <row r="68">
      <c r="B68" s="179" t="n"/>
      <c r="C68" s="213" t="inlineStr">
        <is>
          <t>20-49</t>
        </is>
      </c>
      <c r="D68" s="193">
        <f>D93</f>
        <v/>
      </c>
      <c r="E68" s="193">
        <f>E93</f>
        <v/>
      </c>
      <c r="I68" s="204">
        <f>I67+1</f>
        <v/>
      </c>
      <c r="J68" s="203">
        <f>((1/(1+$C$5))^(I68))</f>
        <v/>
      </c>
    </row>
    <row r="69">
      <c r="C69" s="213" t="inlineStr">
        <is>
          <t>50-64</t>
        </is>
      </c>
      <c r="D69" s="193">
        <f>D94</f>
        <v/>
      </c>
      <c r="E69" s="193">
        <f>E94</f>
        <v/>
      </c>
      <c r="I69" s="204">
        <f>I68+1</f>
        <v/>
      </c>
      <c r="J69" s="203">
        <f>((1/(1+$C$5))^(I69))</f>
        <v/>
      </c>
    </row>
    <row r="70">
      <c r="C70" s="213" t="inlineStr">
        <is>
          <t>65-80</t>
        </is>
      </c>
      <c r="D70" s="193">
        <f>D95</f>
        <v/>
      </c>
      <c r="E70" s="193">
        <f>E95</f>
        <v/>
      </c>
      <c r="I70" s="204">
        <f>I69+1</f>
        <v/>
      </c>
      <c r="J70" s="203">
        <f>((1/(1+$C$5))^(I70))</f>
        <v/>
      </c>
    </row>
    <row r="71">
      <c r="C71" s="681" t="inlineStr">
        <is>
          <t>80+</t>
        </is>
      </c>
      <c r="D71" s="679">
        <f>D96</f>
        <v/>
      </c>
      <c r="E71" s="679">
        <f>E96</f>
        <v/>
      </c>
      <c r="I71" s="204">
        <f>I70+1</f>
        <v/>
      </c>
      <c r="J71" s="203">
        <f>((1/(1+$C$5))^(I71))</f>
        <v/>
      </c>
    </row>
    <row r="72">
      <c r="I72" s="204">
        <f>I71+1</f>
        <v/>
      </c>
      <c r="J72" s="203">
        <f>((1/(1+$C$5))^(I72))</f>
        <v/>
      </c>
    </row>
    <row r="73">
      <c r="I73" s="204">
        <f>I72+1</f>
        <v/>
      </c>
      <c r="J73" s="203">
        <f>((1/(1+$C$5))^(I73))</f>
        <v/>
      </c>
    </row>
    <row r="74">
      <c r="C74" s="235" t="n"/>
      <c r="D74" s="235" t="n"/>
      <c r="E74" s="235" t="n"/>
      <c r="I74" s="204">
        <f>I73+1</f>
        <v/>
      </c>
      <c r="J74" s="203">
        <f>((1/(1+$C$5))^(I74))</f>
        <v/>
      </c>
    </row>
    <row r="75">
      <c r="B75" s="660" t="inlineStr">
        <is>
          <t>Average Years of Life Lost (YLL) loss per death (reference: Global Burden of Disease Study 2015 results for England)</t>
        </is>
      </c>
      <c r="C75" s="126" t="inlineStr">
        <is>
          <t xml:space="preserve"> </t>
        </is>
      </c>
      <c r="D75" s="217" t="inlineStr">
        <is>
          <t>Male</t>
        </is>
      </c>
      <c r="E75" s="218" t="inlineStr">
        <is>
          <t>Female</t>
        </is>
      </c>
      <c r="F75" s="208" t="n"/>
      <c r="G75" s="208" t="n"/>
      <c r="I75" s="204">
        <f>I74+1</f>
        <v/>
      </c>
      <c r="J75" s="203">
        <f>((1/(1+$C$5))^(I75))</f>
        <v/>
      </c>
    </row>
    <row r="76">
      <c r="B76" s="758" t="n"/>
      <c r="C76" s="485" t="inlineStr">
        <is>
          <t>0-19</t>
        </is>
      </c>
      <c r="D76" s="219" t="n">
        <v>81.6582100843589</v>
      </c>
      <c r="E76" s="490" t="n">
        <v>82.81242079184629</v>
      </c>
      <c r="F76" s="220" t="n"/>
      <c r="G76" s="220" t="n"/>
      <c r="I76" s="204">
        <f>I75+1</f>
        <v/>
      </c>
      <c r="J76" s="203">
        <f>((1/(1+$C$5))^(I76))</f>
        <v/>
      </c>
    </row>
    <row r="77">
      <c r="B77" s="758" t="n"/>
      <c r="C77" s="179" t="inlineStr">
        <is>
          <t>20-49</t>
        </is>
      </c>
      <c r="D77" s="221" t="n">
        <v>47.2375089701065</v>
      </c>
      <c r="E77" s="203" t="n">
        <v>45.8771041512507</v>
      </c>
      <c r="F77" s="220" t="n"/>
      <c r="G77" s="220" t="n"/>
      <c r="I77" s="204">
        <f>I76+1</f>
        <v/>
      </c>
      <c r="J77" s="203">
        <f>((1/(1+$C$5))^(I77))</f>
        <v/>
      </c>
    </row>
    <row r="78">
      <c r="B78" s="764" t="n"/>
      <c r="C78" s="179" t="inlineStr">
        <is>
          <t>50-64</t>
        </is>
      </c>
      <c r="D78" s="221" t="n">
        <v>28.9089051134439</v>
      </c>
      <c r="E78" s="203" t="n">
        <v>28.9537803085472</v>
      </c>
      <c r="F78" s="220" t="n"/>
      <c r="G78" s="220" t="n"/>
      <c r="I78" s="204">
        <f>I77+1</f>
        <v/>
      </c>
      <c r="J78" s="203">
        <f>((1/(1+$C$5))^(I78))</f>
        <v/>
      </c>
    </row>
    <row r="79">
      <c r="B79" s="179" t="n"/>
      <c r="C79" s="213" t="inlineStr">
        <is>
          <t>65-80</t>
        </is>
      </c>
      <c r="D79" s="221" t="n">
        <v>16.5566239073063</v>
      </c>
      <c r="E79" s="203" t="n">
        <v>16.3372861984646</v>
      </c>
      <c r="F79" s="220" t="n"/>
      <c r="G79" s="220" t="n"/>
      <c r="I79" s="204">
        <f>I78+1</f>
        <v/>
      </c>
      <c r="J79" s="203">
        <f>((1/(1+$C$5))^(I79))</f>
        <v/>
      </c>
    </row>
    <row r="80">
      <c r="C80" s="681" t="inlineStr">
        <is>
          <t>80+</t>
        </is>
      </c>
      <c r="D80" s="222" t="n">
        <v>6.43956336269315</v>
      </c>
      <c r="E80" s="524" t="n">
        <v>5.69848717449111</v>
      </c>
      <c r="F80" s="220" t="n"/>
      <c r="G80" s="220" t="n"/>
      <c r="I80" s="204">
        <f>I79+1</f>
        <v/>
      </c>
      <c r="J80" s="203">
        <f>((1/(1+$C$5))^(I80))</f>
        <v/>
      </c>
    </row>
    <row r="81">
      <c r="D81" s="208" t="n"/>
      <c r="E81" s="208" t="n"/>
      <c r="I81" s="204">
        <f>I80+1</f>
        <v/>
      </c>
      <c r="J81" s="203">
        <f>((1/(1+$C$5))^(I81))</f>
        <v/>
      </c>
    </row>
    <row r="82">
      <c r="D82" s="235" t="n"/>
      <c r="E82" s="235" t="n"/>
      <c r="G82" s="42" t="n"/>
      <c r="I82" s="204">
        <f>I81+1</f>
        <v/>
      </c>
      <c r="J82" s="203">
        <f>((1/(1+$C$5))^(I82))</f>
        <v/>
      </c>
    </row>
    <row r="83">
      <c r="B83" s="235" t="inlineStr">
        <is>
          <t>YLLs rounded to nearest integer.</t>
        </is>
      </c>
      <c r="C83" s="125" t="inlineStr">
        <is>
          <t xml:space="preserve"> </t>
        </is>
      </c>
      <c r="D83" s="217" t="inlineStr">
        <is>
          <t>Male</t>
        </is>
      </c>
      <c r="E83" s="218" t="inlineStr">
        <is>
          <t>Female</t>
        </is>
      </c>
      <c r="F83" s="208" t="n"/>
      <c r="G83" s="208" t="n"/>
      <c r="I83" s="204">
        <f>I82+1</f>
        <v/>
      </c>
      <c r="J83" s="203">
        <f>((1/(1+$C$5))^(I83))</f>
        <v/>
      </c>
    </row>
    <row r="84">
      <c r="B84" s="179" t="n"/>
      <c r="C84" s="223" t="inlineStr">
        <is>
          <t>0-19</t>
        </is>
      </c>
      <c r="D84" s="224">
        <f>ROUND(D76,0)</f>
        <v/>
      </c>
      <c r="E84" s="491">
        <f>ROUND(E76,0)</f>
        <v/>
      </c>
      <c r="F84" s="208" t="n"/>
      <c r="G84" s="208" t="n"/>
      <c r="I84" s="204">
        <f>I83+1</f>
        <v/>
      </c>
      <c r="J84" s="203">
        <f>((1/(1+$C$5))^(I84))</f>
        <v/>
      </c>
    </row>
    <row r="85">
      <c r="C85" s="213" t="inlineStr">
        <is>
          <t>20-49</t>
        </is>
      </c>
      <c r="D85" s="225">
        <f>ROUND(D77,0)</f>
        <v/>
      </c>
      <c r="E85" s="226">
        <f>ROUND(E77,0)</f>
        <v/>
      </c>
      <c r="F85" s="208" t="n"/>
      <c r="G85" s="208" t="n"/>
      <c r="I85" s="204">
        <f>I84+1</f>
        <v/>
      </c>
      <c r="J85" s="203">
        <f>((1/(1+$C$5))^(I85))</f>
        <v/>
      </c>
    </row>
    <row r="86">
      <c r="C86" s="213" t="inlineStr">
        <is>
          <t>50-64</t>
        </is>
      </c>
      <c r="D86" s="225">
        <f>ROUND(D78,0)</f>
        <v/>
      </c>
      <c r="E86" s="226">
        <f>ROUND(E78,0)</f>
        <v/>
      </c>
      <c r="F86" s="208" t="n"/>
      <c r="G86" s="208" t="n"/>
      <c r="I86" s="204">
        <f>I85+1</f>
        <v/>
      </c>
      <c r="J86" s="203">
        <f>((1/(1+$C$5))^(I86))</f>
        <v/>
      </c>
    </row>
    <row r="87">
      <c r="C87" s="213" t="inlineStr">
        <is>
          <t>65-80</t>
        </is>
      </c>
      <c r="D87" s="225">
        <f>ROUND(D79,0)</f>
        <v/>
      </c>
      <c r="E87" s="226">
        <f>ROUND(E79,0)</f>
        <v/>
      </c>
      <c r="F87" s="208" t="n"/>
      <c r="G87" s="208" t="n"/>
      <c r="I87" s="204">
        <f>I86+1</f>
        <v/>
      </c>
      <c r="J87" s="203">
        <f>((1/(1+$C$5))^(I87))</f>
        <v/>
      </c>
    </row>
    <row r="88">
      <c r="C88" s="681" t="inlineStr">
        <is>
          <t>80+</t>
        </is>
      </c>
      <c r="D88" s="227">
        <f>ROUND(D80,0)</f>
        <v/>
      </c>
      <c r="E88" s="525">
        <f>ROUND(E80,0)</f>
        <v/>
      </c>
      <c r="F88" s="208" t="n"/>
      <c r="G88" s="208" t="n"/>
      <c r="I88" s="204">
        <f>I87+1</f>
        <v/>
      </c>
      <c r="J88" s="203">
        <f>((1/(1+$C$5))^(I88))</f>
        <v/>
      </c>
    </row>
    <row r="89">
      <c r="D89" s="208" t="n"/>
      <c r="E89" s="208" t="n"/>
      <c r="I89" s="204">
        <f>I88+1</f>
        <v/>
      </c>
      <c r="J89" s="203">
        <f>((1/(1+$C$5))^(I89))</f>
        <v/>
      </c>
    </row>
    <row r="90">
      <c r="D90" s="208" t="n"/>
      <c r="E90" s="208" t="n"/>
      <c r="I90" s="204">
        <f>I89+1</f>
        <v/>
      </c>
      <c r="J90" s="203">
        <f>((1/(1+$C$5))^(I90))</f>
        <v/>
      </c>
    </row>
    <row r="91">
      <c r="B91" s="179" t="inlineStr">
        <is>
          <t>Discounted YLLs</t>
        </is>
      </c>
      <c r="C91" s="125" t="inlineStr">
        <is>
          <t xml:space="preserve"> </t>
        </is>
      </c>
      <c r="D91" s="217" t="inlineStr">
        <is>
          <t>Male</t>
        </is>
      </c>
      <c r="E91" s="218" t="inlineStr">
        <is>
          <t>Female</t>
        </is>
      </c>
      <c r="F91" s="208" t="n"/>
      <c r="G91" s="208" t="n"/>
      <c r="I91" s="204">
        <f>I90+1</f>
        <v/>
      </c>
      <c r="J91" s="203">
        <f>((1/(1+$C$5))^(I91))</f>
        <v/>
      </c>
    </row>
    <row r="92">
      <c r="B92" s="179" t="n"/>
      <c r="C92" s="182" t="inlineStr">
        <is>
          <t>0-19</t>
        </is>
      </c>
      <c r="D92" s="228">
        <f>SUMIF($I$11:$I$111, "&lt;" &amp; D84, $J$11:$J$111)</f>
        <v/>
      </c>
      <c r="E92" s="203">
        <f>SUMIF($I$11:$I$111, "&lt;" &amp; E84, $J$11:$J$111)</f>
        <v/>
      </c>
      <c r="F92" s="220" t="n"/>
      <c r="G92" s="220" t="n"/>
      <c r="I92" s="204">
        <f>I91+1</f>
        <v/>
      </c>
      <c r="J92" s="203">
        <f>((1/(1+$C$5))^(I92))</f>
        <v/>
      </c>
    </row>
    <row r="93">
      <c r="C93" s="182" t="inlineStr">
        <is>
          <t>20-49</t>
        </is>
      </c>
      <c r="D93" s="229">
        <f>SUMIF($I$11:$I$111, "&lt;" &amp; D85, $J$11:$J$111)</f>
        <v/>
      </c>
      <c r="E93" s="203">
        <f>SUMIF($I$11:$I$111, "&lt;" &amp; E85, $J$11:$J$111)</f>
        <v/>
      </c>
      <c r="F93" s="220" t="n"/>
      <c r="G93" s="220" t="n"/>
      <c r="I93" s="204">
        <f>I92+1</f>
        <v/>
      </c>
      <c r="J93" s="203">
        <f>((1/(1+$C$5))^(I93))</f>
        <v/>
      </c>
    </row>
    <row r="94">
      <c r="C94" s="182" t="inlineStr">
        <is>
          <t>50-64</t>
        </is>
      </c>
      <c r="D94" s="229">
        <f>SUMIF($I$11:$I$111, "&lt;" &amp; D86, $J$11:$J$111)</f>
        <v/>
      </c>
      <c r="E94" s="203">
        <f>SUMIF($I$11:$I$111, "&lt;" &amp; E86, $J$11:$J$111)</f>
        <v/>
      </c>
      <c r="F94" s="220" t="n"/>
      <c r="G94" s="220" t="n"/>
      <c r="I94" s="204">
        <f>I93+1</f>
        <v/>
      </c>
      <c r="J94" s="203">
        <f>((1/(1+$C$5))^(I94))</f>
        <v/>
      </c>
    </row>
    <row r="95">
      <c r="B95" s="235" t="n"/>
      <c r="C95" s="182" t="inlineStr">
        <is>
          <t>65-80</t>
        </is>
      </c>
      <c r="D95" s="229">
        <f>SUMIF($I$11:$I$111, "&lt;" &amp; D87, $J$11:$J$111)</f>
        <v/>
      </c>
      <c r="E95" s="203">
        <f>SUMIF($I$11:$I$111, "&lt;" &amp; E87, $J$11:$J$111)</f>
        <v/>
      </c>
      <c r="F95" s="220" t="n"/>
      <c r="G95" s="220" t="n"/>
      <c r="I95" s="204">
        <f>I94+1</f>
        <v/>
      </c>
      <c r="J95" s="203">
        <f>((1/(1+$C$5))^(I95))</f>
        <v/>
      </c>
    </row>
    <row r="96">
      <c r="C96" s="160" t="inlineStr">
        <is>
          <t>80+</t>
        </is>
      </c>
      <c r="D96" s="230">
        <f>SUMIF($I$11:$I$111, "&lt;" &amp; D88, $J$11:$J$111)</f>
        <v/>
      </c>
      <c r="E96" s="524">
        <f>SUMIF($I$11:$I$111, "&lt;" &amp; E88, $J$11:$J$111)</f>
        <v/>
      </c>
      <c r="F96" s="220" t="n"/>
      <c r="G96" s="220" t="n"/>
      <c r="I96" s="204">
        <f>I95+1</f>
        <v/>
      </c>
      <c r="J96" s="203">
        <f>((1/(1+$C$5))^(I96))</f>
        <v/>
      </c>
    </row>
    <row r="97">
      <c r="C97" s="215" t="n"/>
      <c r="I97" s="204">
        <f>I96+1</f>
        <v/>
      </c>
      <c r="J97" s="203">
        <f>((1/(1+$C$5))^(I97))</f>
        <v/>
      </c>
    </row>
    <row r="98" ht="15.75" customHeight="1">
      <c r="D98" s="105" t="n"/>
      <c r="E98" s="105" t="n"/>
      <c r="F98" s="105" t="n"/>
      <c r="G98" s="180" t="n"/>
      <c r="I98" s="204">
        <f>I97+1</f>
        <v/>
      </c>
      <c r="J98" s="203">
        <f>((1/(1+$C$5))^(I98))</f>
        <v/>
      </c>
    </row>
    <row r="99">
      <c r="E99" s="41" t="n"/>
      <c r="I99" s="204">
        <f>I98+1</f>
        <v/>
      </c>
      <c r="J99" s="203">
        <f>((1/(1+$C$5))^(I99))</f>
        <v/>
      </c>
    </row>
    <row r="100">
      <c r="E100" s="41" t="n"/>
      <c r="I100" s="204">
        <f>I99+1</f>
        <v/>
      </c>
      <c r="J100" s="203">
        <f>((1/(1+$C$5))^(I100))</f>
        <v/>
      </c>
    </row>
    <row r="101">
      <c r="E101" s="41" t="n"/>
      <c r="I101" s="204">
        <f>I100+1</f>
        <v/>
      </c>
      <c r="J101" s="203">
        <f>((1/(1+$C$5))^(I101))</f>
        <v/>
      </c>
    </row>
    <row r="102">
      <c r="B102" s="235" t="n"/>
      <c r="E102" s="41" t="n"/>
      <c r="I102" s="204">
        <f>I101+1</f>
        <v/>
      </c>
      <c r="J102" s="203">
        <f>((1/(1+$C$5))^(I102))</f>
        <v/>
      </c>
    </row>
    <row r="103">
      <c r="E103" s="41" t="n"/>
      <c r="I103" s="204">
        <f>I102+1</f>
        <v/>
      </c>
      <c r="J103" s="203">
        <f>((1/(1+$C$5))^(I103))</f>
        <v/>
      </c>
    </row>
    <row r="104">
      <c r="E104" s="41" t="n"/>
      <c r="I104" s="204">
        <f>I103+1</f>
        <v/>
      </c>
      <c r="J104" s="203">
        <f>((1/(1+$C$5))^(I104))</f>
        <v/>
      </c>
    </row>
    <row r="105">
      <c r="C105" s="215" t="n"/>
      <c r="E105" s="41" t="n"/>
      <c r="I105" s="204">
        <f>I104+1</f>
        <v/>
      </c>
      <c r="J105" s="203">
        <f>((1/(1+$C$5))^(I105))</f>
        <v/>
      </c>
    </row>
    <row r="106">
      <c r="C106" s="215" t="n"/>
      <c r="I106" s="204">
        <f>I105+1</f>
        <v/>
      </c>
      <c r="J106" s="203">
        <f>((1/(1+$C$5))^(I106))</f>
        <v/>
      </c>
    </row>
    <row r="107">
      <c r="C107" s="215" t="n"/>
      <c r="I107" s="204">
        <f>I106+1</f>
        <v/>
      </c>
      <c r="J107" s="203">
        <f>((1/(1+$C$5))^(I107))</f>
        <v/>
      </c>
    </row>
    <row r="108" ht="15.75" customHeight="1">
      <c r="D108" s="105" t="n"/>
      <c r="E108" s="105" t="n"/>
      <c r="F108" s="105" t="n"/>
      <c r="G108" s="180" t="n"/>
      <c r="I108" s="204">
        <f>I107+1</f>
        <v/>
      </c>
      <c r="J108" s="203">
        <f>((1/(1+$C$5))^(I108))</f>
        <v/>
      </c>
    </row>
    <row r="109">
      <c r="E109" s="41" t="n"/>
      <c r="I109" s="204">
        <f>I108+1</f>
        <v/>
      </c>
      <c r="J109" s="203">
        <f>((1/(1+$C$5))^(I109))</f>
        <v/>
      </c>
    </row>
    <row r="110">
      <c r="E110" s="41" t="n"/>
      <c r="I110" s="204">
        <f>I109+1</f>
        <v/>
      </c>
      <c r="J110" s="203">
        <f>((1/(1+$C$5))^(I110))</f>
        <v/>
      </c>
    </row>
    <row r="111">
      <c r="E111" s="41" t="n"/>
      <c r="I111" s="231">
        <f>I110+1</f>
        <v/>
      </c>
      <c r="J111" s="524">
        <f>((1/(1+$C$5))^(I111))</f>
        <v/>
      </c>
    </row>
    <row r="112">
      <c r="B112" s="235" t="n"/>
      <c r="E112" s="41" t="n"/>
    </row>
    <row r="113">
      <c r="E113" s="41" t="n"/>
    </row>
    <row r="114">
      <c r="E114" s="41" t="n"/>
    </row>
    <row r="115">
      <c r="C115" s="215" t="n"/>
      <c r="E115" s="41" t="n"/>
    </row>
    <row r="116">
      <c r="C116" s="215" t="n"/>
    </row>
    <row r="117">
      <c r="C117" s="215" t="n"/>
    </row>
    <row r="118">
      <c r="C118" s="215" t="n"/>
    </row>
    <row r="119">
      <c r="C119" s="215" t="n"/>
    </row>
    <row r="120">
      <c r="C120" s="215" t="n"/>
    </row>
    <row r="121">
      <c r="C121" s="215" t="n"/>
    </row>
    <row r="122">
      <c r="C122" s="215" t="n"/>
    </row>
    <row r="123">
      <c r="C123" s="215" t="n"/>
    </row>
    <row r="124">
      <c r="C124" s="215" t="n"/>
    </row>
    <row r="125">
      <c r="C125" s="215" t="n"/>
    </row>
    <row r="126">
      <c r="C126" s="215" t="n"/>
    </row>
    <row r="127">
      <c r="C127" s="215" t="n"/>
    </row>
    <row r="128">
      <c r="C128" s="215" t="n"/>
    </row>
    <row r="129">
      <c r="C129" s="215" t="n"/>
    </row>
    <row r="130">
      <c r="C130" s="766" t="n"/>
    </row>
    <row r="131">
      <c r="C131" s="766" t="n"/>
    </row>
    <row r="132">
      <c r="C132" s="766" t="n"/>
    </row>
    <row r="133">
      <c r="C133" s="215" t="n"/>
    </row>
    <row r="134">
      <c r="B134" s="767" t="n"/>
      <c r="C134" s="767" t="n"/>
    </row>
    <row r="135">
      <c r="B135" s="767" t="n"/>
      <c r="C135" s="767" t="n"/>
    </row>
    <row r="136">
      <c r="B136" s="767" t="n"/>
      <c r="C136" s="767" t="n"/>
    </row>
    <row r="137">
      <c r="B137" s="767" t="n"/>
      <c r="C137" s="767" t="n"/>
    </row>
  </sheetData>
  <sheetProtection selectLockedCells="0" selectUnlockedCells="0" algorithmName="SHA-512" sheet="1" objects="1" insertRows="1" insertHyperlinks="1" autoFilter="1" scenarios="1" formatColumns="1" deleteColumns="1" insertColumns="1" pivotTables="1" deleteRows="1" formatCells="1" saltValue="cMlwTtMcDF13Tb/zkmDK5w==" formatRows="1" sort="1" spinCount="100000" hashValue="HM/SIs+J2dF1Wg389i4hlpPsA046fwSANcXxJ/+wX3KlXYcBYl4bYd1X5RFOpcJahbkP0TGLMGYLNcMEt+3NCg=="/>
  <mergeCells count="8">
    <mergeCell ref="B66:B67"/>
    <mergeCell ref="B75:B78"/>
    <mergeCell ref="I9:J9"/>
    <mergeCell ref="B24:B26"/>
    <mergeCell ref="B33:B35"/>
    <mergeCell ref="B49:B51"/>
    <mergeCell ref="B58:B61"/>
    <mergeCell ref="B41:B43"/>
  </mergeCells>
  <pageMargins left="0.7" right="0.7" top="0.75" bottom="0.75" header="0.3" footer="0.3"/>
  <pageSetup orientation="portrait" paperSize="9"/>
</worksheet>
</file>

<file path=xl/worksheets/sheet14.xml><?xml version="1.0" encoding="utf-8"?>
<worksheet xmlns="http://schemas.openxmlformats.org/spreadsheetml/2006/main">
  <sheetPr codeName="Sheet13">
    <tabColor theme="5" tint="0.3999755851924192"/>
    <outlinePr summaryBelow="1" summaryRight="1"/>
    <pageSetUpPr/>
  </sheetPr>
  <dimension ref="A1:L107"/>
  <sheetViews>
    <sheetView zoomScale="75" zoomScaleNormal="75" workbookViewId="0">
      <selection activeCell="D72" sqref="D72"/>
    </sheetView>
  </sheetViews>
  <sheetFormatPr baseColWidth="8" defaultColWidth="8.77734375" defaultRowHeight="15"/>
  <cols>
    <col width="2.77734375" customWidth="1" style="41" min="1" max="1"/>
    <col width="18.77734375" customWidth="1" style="41" min="2" max="2"/>
    <col width="30.109375" customWidth="1" style="41" min="3" max="3"/>
    <col width="12.44140625" bestFit="1" customWidth="1" style="41" min="4" max="4"/>
    <col width="12.109375" customWidth="1" style="41" min="5" max="5"/>
    <col width="11.5546875" customWidth="1" style="41" min="6" max="6"/>
    <col width="8.77734375" customWidth="1" style="41" min="7" max="16384"/>
  </cols>
  <sheetData>
    <row r="1">
      <c r="D1" s="119" t="n"/>
      <c r="E1" s="119" t="n"/>
      <c r="F1" s="119" t="n"/>
    </row>
    <row r="2" ht="15.75" customHeight="1">
      <c r="D2" s="105" t="n"/>
      <c r="E2" s="105" t="n"/>
    </row>
    <row r="3" ht="15.75" customHeight="1">
      <c r="A3" s="105" t="inlineStr">
        <is>
          <t xml:space="preserve">Inputs </t>
        </is>
      </c>
      <c r="C3" s="108" t="n"/>
      <c r="D3" s="121" t="inlineStr">
        <is>
          <t>Cyclists</t>
        </is>
      </c>
      <c r="E3" s="121" t="inlineStr">
        <is>
          <t>Pedestrians</t>
        </is>
      </c>
      <c r="F3" s="108" t="n"/>
    </row>
    <row r="4">
      <c r="C4" s="120" t="inlineStr">
        <is>
          <t>No of trips per day without scheme</t>
        </is>
      </c>
      <c r="D4" s="120">
        <f>use</f>
        <v/>
      </c>
      <c r="E4" s="120">
        <f>useP</f>
        <v/>
      </c>
      <c r="F4" s="108" t="n"/>
    </row>
    <row r="5">
      <c r="C5" s="120" t="inlineStr">
        <is>
          <t>No of trips per day with scheme</t>
        </is>
      </c>
      <c r="D5" s="122">
        <f>use_new</f>
        <v/>
      </c>
      <c r="E5" s="122">
        <f>use_newP</f>
        <v/>
      </c>
      <c r="F5" s="108" t="n"/>
    </row>
    <row r="6">
      <c r="C6" s="120" t="inlineStr">
        <is>
          <t>Trip length without scheme</t>
        </is>
      </c>
      <c r="D6" s="120">
        <f>DN_km</f>
        <v/>
      </c>
      <c r="E6" s="120">
        <f>DN_kmP</f>
        <v/>
      </c>
      <c r="F6" s="108" t="inlineStr">
        <is>
          <t>km</t>
        </is>
      </c>
    </row>
    <row r="7">
      <c r="C7" s="120" t="inlineStr">
        <is>
          <t>Trip length with scheme</t>
        </is>
      </c>
      <c r="D7" s="120">
        <f>DS_km</f>
        <v/>
      </c>
      <c r="E7" s="120">
        <f>DS_kmP</f>
        <v/>
      </c>
      <c r="F7" s="108" t="inlineStr">
        <is>
          <t>km</t>
        </is>
      </c>
    </row>
    <row r="8">
      <c r="C8" s="120" t="inlineStr">
        <is>
          <t>Average Speed on route</t>
        </is>
      </c>
      <c r="D8" s="321">
        <f>speed</f>
        <v/>
      </c>
      <c r="E8" s="120">
        <f>speedP</f>
        <v/>
      </c>
      <c r="F8" s="108" t="inlineStr">
        <is>
          <t>km/h</t>
        </is>
      </c>
    </row>
    <row r="9">
      <c r="C9" s="675" t="inlineStr">
        <is>
          <t>Days per year</t>
        </is>
      </c>
      <c r="D9" s="675">
        <f>scheme_days</f>
        <v/>
      </c>
      <c r="E9" s="675">
        <f>scheme_days</f>
        <v/>
      </c>
    </row>
    <row r="11" ht="15.75" customHeight="1">
      <c r="A11" s="105" t="inlineStr">
        <is>
          <t xml:space="preserve">Calculations </t>
        </is>
      </c>
    </row>
    <row r="12" ht="15.75" customHeight="1">
      <c r="B12" s="105" t="inlineStr">
        <is>
          <t xml:space="preserve">Trip numbers </t>
        </is>
      </c>
      <c r="C12" s="675" t="inlineStr">
        <is>
          <t>Number of new trips</t>
        </is>
      </c>
      <c r="D12" s="675">
        <f>use_new-use</f>
        <v/>
      </c>
      <c r="E12" s="675">
        <f>use_newP-useP</f>
        <v/>
      </c>
    </row>
    <row r="13">
      <c r="C13" s="675" t="inlineStr">
        <is>
          <t>Number of new users</t>
        </is>
      </c>
      <c r="D13" s="167">
        <f>D12/(1+return)</f>
        <v/>
      </c>
      <c r="E13" s="167">
        <f>E12/(1+return)</f>
        <v/>
      </c>
    </row>
    <row r="14">
      <c r="C14" s="675" t="inlineStr">
        <is>
          <t>Number of existing-user trips</t>
        </is>
      </c>
      <c r="D14" s="675">
        <f>use_new-D12</f>
        <v/>
      </c>
      <c r="E14" s="675">
        <f>use_newP-E12</f>
        <v/>
      </c>
    </row>
    <row r="15">
      <c r="C15" s="675" t="inlineStr">
        <is>
          <t>Number of existing-users</t>
        </is>
      </c>
      <c r="D15" s="675">
        <f>D14/(1+return)</f>
        <v/>
      </c>
      <c r="E15" s="675">
        <f>E14/(1+return)</f>
        <v/>
      </c>
    </row>
    <row r="18" ht="15.75" customHeight="1">
      <c r="B18" s="105" t="inlineStr">
        <is>
          <t xml:space="preserve">Time Calculations </t>
        </is>
      </c>
      <c r="C18" s="675" t="inlineStr">
        <is>
          <t>Days per week</t>
        </is>
      </c>
      <c r="D18" s="675">
        <f>7*scheme_days/365</f>
        <v/>
      </c>
      <c r="E18" s="675">
        <f>7*scheme_days/365</f>
        <v/>
      </c>
    </row>
    <row r="19">
      <c r="C19" s="675" t="inlineStr">
        <is>
          <t>Average time per user</t>
        </is>
      </c>
      <c r="D19" s="679">
        <f>60*(1+return)*DS_km/speed</f>
        <v/>
      </c>
      <c r="E19" s="679">
        <f>60*(1+return)*DS_kmP/speedP</f>
        <v/>
      </c>
    </row>
    <row r="23" ht="15.75" customHeight="1">
      <c r="B23" s="105" t="inlineStr">
        <is>
          <t xml:space="preserve">Distance Calculations </t>
        </is>
      </c>
      <c r="C23" s="675" t="inlineStr">
        <is>
          <t>Distance per year</t>
        </is>
      </c>
      <c r="D23" s="107">
        <f>D7*D12*scheme_days</f>
        <v/>
      </c>
      <c r="E23" s="107">
        <f>E7*E12*scheme_days</f>
        <v/>
      </c>
      <c r="F23" s="41" t="inlineStr">
        <is>
          <t>total additional km</t>
        </is>
      </c>
    </row>
    <row r="24">
      <c r="C24" s="125" t="inlineStr">
        <is>
          <t>reduction in car passenger/driver km</t>
        </is>
      </c>
      <c r="D24" s="107">
        <f>D23*car_share</f>
        <v/>
      </c>
      <c r="E24" s="107">
        <f>E23*car_shareP</f>
        <v/>
      </c>
    </row>
    <row r="25">
      <c r="C25" s="125" t="inlineStr">
        <is>
          <t>reduction in car vehicle km</t>
        </is>
      </c>
      <c r="D25" s="107">
        <f>D24/'Input Summary'!D86</f>
        <v/>
      </c>
      <c r="E25" s="107">
        <f>E24/'Input Summary'!D86</f>
        <v/>
      </c>
    </row>
    <row r="26" ht="15.75" customHeight="1">
      <c r="C26" s="675" t="inlineStr">
        <is>
          <t>reduction in taxi passenger km</t>
        </is>
      </c>
      <c r="D26" s="167">
        <f>D23*'Input Summary'!D34</f>
        <v/>
      </c>
      <c r="E26" s="167">
        <f>E23*'Input Summary'!D56</f>
        <v/>
      </c>
      <c r="F26" s="105" t="n"/>
    </row>
    <row r="27">
      <c r="C27" s="675" t="inlineStr">
        <is>
          <t xml:space="preserve">reduction in taxi vehicle km </t>
        </is>
      </c>
      <c r="D27" s="167">
        <f>D26/'Input Summary'!D87</f>
        <v/>
      </c>
      <c r="E27" s="167">
        <f>E26/'Input Summary'!D87</f>
        <v/>
      </c>
    </row>
    <row r="28" ht="15.75" customHeight="1">
      <c r="B28" s="105" t="inlineStr">
        <is>
          <t>Totals</t>
        </is>
      </c>
      <c r="C28" s="125" t="inlineStr">
        <is>
          <t xml:space="preserve">Total avoided VKm </t>
        </is>
      </c>
      <c r="D28" s="126" t="n"/>
      <c r="E28" s="127">
        <f>SUM(D25:E25,D27:E27)</f>
        <v/>
      </c>
    </row>
    <row r="33" ht="15.75" customHeight="1">
      <c r="A33" s="105" t="inlineStr">
        <is>
          <t xml:space="preserve">Ambience Inputs </t>
        </is>
      </c>
    </row>
    <row r="34">
      <c r="C34" s="492" t="n"/>
      <c r="D34" s="493" t="inlineStr">
        <is>
          <t xml:space="preserve">WebTag Value </t>
        </is>
      </c>
      <c r="E34" s="494" t="inlineStr">
        <is>
          <t xml:space="preserve">Do Nothing </t>
        </is>
      </c>
      <c r="F34" s="495" t="inlineStr">
        <is>
          <t>Do something</t>
        </is>
      </c>
      <c r="G34" s="492" t="n"/>
    </row>
    <row r="35" ht="15.75" customHeight="1">
      <c r="B35" s="232" t="inlineStr">
        <is>
          <t xml:space="preserve">Walking Ambience </t>
        </is>
      </c>
      <c r="C35" s="133" t="inlineStr">
        <is>
          <t>Street lighting</t>
        </is>
      </c>
      <c r="D35" s="129">
        <f>'Input Summary'!F62</f>
        <v/>
      </c>
      <c r="E35" s="130">
        <f>'Input Summary'!$D$62</f>
        <v/>
      </c>
      <c r="F35" s="130">
        <f>'Input Summary'!$E$62</f>
        <v/>
      </c>
      <c r="G35" s="492" t="n"/>
    </row>
    <row r="36">
      <c r="C36" s="128" t="inlineStr">
        <is>
          <t>Kerb level</t>
        </is>
      </c>
      <c r="D36" s="129">
        <f>'Input Summary'!F63</f>
        <v/>
      </c>
      <c r="E36" s="130">
        <f>'Input Summary'!$D$63</f>
        <v/>
      </c>
      <c r="F36" s="130">
        <f>'Input Summary'!$E$63</f>
        <v/>
      </c>
      <c r="G36" s="492" t="n"/>
    </row>
    <row r="37">
      <c r="C37" s="128" t="inlineStr">
        <is>
          <t>Crowding</t>
        </is>
      </c>
      <c r="D37" s="129">
        <f>'Input Summary'!F64</f>
        <v/>
      </c>
      <c r="E37" s="130">
        <f>'Input Summary'!$D$64</f>
        <v/>
      </c>
      <c r="F37" s="130">
        <f>'Input Summary'!$E$64</f>
        <v/>
      </c>
      <c r="G37" s="492" t="n"/>
    </row>
    <row r="38">
      <c r="C38" s="128" t="inlineStr">
        <is>
          <t>Pavement evenness</t>
        </is>
      </c>
      <c r="D38" s="129">
        <f>'Input Summary'!F65</f>
        <v/>
      </c>
      <c r="E38" s="130">
        <f>'Input Summary'!$D$65</f>
        <v/>
      </c>
      <c r="F38" s="130">
        <f>'Input Summary'!$E$65</f>
        <v/>
      </c>
      <c r="G38" s="492" t="n"/>
    </row>
    <row r="39">
      <c r="C39" s="128" t="inlineStr">
        <is>
          <t>Information panels</t>
        </is>
      </c>
      <c r="D39" s="129">
        <f>'Input Summary'!F66</f>
        <v/>
      </c>
      <c r="E39" s="130">
        <f>'Input Summary'!$D$66</f>
        <v/>
      </c>
      <c r="F39" s="130">
        <f>'Input Summary'!$E$66</f>
        <v/>
      </c>
      <c r="G39" s="492" t="n"/>
    </row>
    <row r="40">
      <c r="C40" s="128" t="inlineStr">
        <is>
          <t>Benches</t>
        </is>
      </c>
      <c r="D40" s="129">
        <f>'Input Summary'!F67</f>
        <v/>
      </c>
      <c r="E40" s="130">
        <f>'Input Summary'!$D$67</f>
        <v/>
      </c>
      <c r="F40" s="130">
        <f>'Input Summary'!$E$67</f>
        <v/>
      </c>
      <c r="G40" s="492" t="n"/>
    </row>
    <row r="41">
      <c r="C41" s="128" t="inlineStr">
        <is>
          <t>Directional signage</t>
        </is>
      </c>
      <c r="D41" s="129">
        <f>'Input Summary'!F68</f>
        <v/>
      </c>
      <c r="E41" s="130">
        <f>'Input Summary'!$D$68</f>
        <v/>
      </c>
      <c r="F41" s="130">
        <f>'Input Summary'!$E$68</f>
        <v/>
      </c>
      <c r="G41" s="492" t="n"/>
    </row>
    <row r="42">
      <c r="C42" s="110" t="n"/>
      <c r="D42" s="131" t="n"/>
      <c r="E42" s="101" t="n"/>
      <c r="F42" s="101" t="n"/>
      <c r="G42" s="492" t="n"/>
    </row>
    <row r="43">
      <c r="C43" s="492" t="n"/>
      <c r="D43" s="493" t="inlineStr">
        <is>
          <t xml:space="preserve">WebTAG Value </t>
        </is>
      </c>
      <c r="E43" s="494" t="inlineStr">
        <is>
          <t xml:space="preserve">Do Nothing </t>
        </is>
      </c>
      <c r="F43" s="495" t="inlineStr">
        <is>
          <t xml:space="preserve">Do Something </t>
        </is>
      </c>
      <c r="G43" s="492" t="n"/>
    </row>
    <row r="44" ht="15.75" customHeight="1">
      <c r="B44" s="232" t="inlineStr">
        <is>
          <t xml:space="preserve">Cycling Ambience </t>
        </is>
      </c>
      <c r="C44" s="495">
        <f>'Input Summary'!D41</f>
        <v/>
      </c>
      <c r="D44" s="496">
        <f>'Input Summary'!E41</f>
        <v/>
      </c>
      <c r="E44" s="496" t="n">
        <v>0</v>
      </c>
      <c r="F44" s="495" t="n">
        <v>1</v>
      </c>
      <c r="G44" s="492" t="n"/>
    </row>
    <row r="45">
      <c r="C45" s="493">
        <f>'Input Summary'!D42</f>
        <v/>
      </c>
      <c r="D45" s="496">
        <f>'Input Summary'!E42</f>
        <v/>
      </c>
      <c r="E45" s="496" t="n">
        <v>1</v>
      </c>
      <c r="F45" s="495" t="n">
        <v>0</v>
      </c>
      <c r="G45" s="492" t="n"/>
      <c r="H45" s="492" t="n"/>
    </row>
    <row r="50">
      <c r="E50" s="768" t="n"/>
    </row>
    <row r="51">
      <c r="E51" s="768" t="n"/>
    </row>
    <row r="52">
      <c r="E52" s="768" t="n"/>
    </row>
    <row r="105">
      <c r="E105" s="42" t="n"/>
      <c r="F105" s="42" t="n"/>
      <c r="G105" s="42" t="n"/>
      <c r="J105" s="42" t="n"/>
      <c r="K105" s="42" t="n"/>
      <c r="L105" s="42" t="n"/>
    </row>
    <row r="106">
      <c r="E106" s="42" t="n"/>
      <c r="F106" s="42" t="n"/>
      <c r="G106" s="42" t="n"/>
      <c r="J106" s="42" t="n"/>
      <c r="K106" s="42" t="n"/>
      <c r="L106" s="42" t="n"/>
    </row>
    <row r="107">
      <c r="J107" s="42" t="n"/>
      <c r="K107" s="42" t="n"/>
      <c r="L107" s="42"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5.xml><?xml version="1.0" encoding="utf-8"?>
<worksheet xmlns="http://schemas.openxmlformats.org/spreadsheetml/2006/main">
  <sheetPr codeName="Sheet14">
    <tabColor theme="5" tint="0.3999755851924192"/>
    <outlinePr summaryBelow="1" summaryRight="1"/>
    <pageSetUpPr/>
  </sheetPr>
  <dimension ref="A2:H41"/>
  <sheetViews>
    <sheetView zoomScale="75" zoomScaleNormal="75" workbookViewId="0">
      <selection activeCell="D72" sqref="D72"/>
    </sheetView>
  </sheetViews>
  <sheetFormatPr baseColWidth="8" defaultColWidth="8.77734375" defaultRowHeight="15"/>
  <cols>
    <col width="2.77734375" customWidth="1" style="41" min="1" max="1"/>
    <col width="6.77734375" customWidth="1" style="41" min="2" max="2"/>
    <col width="49.77734375" customWidth="1" style="41" min="3" max="3"/>
    <col width="15.109375" customWidth="1" style="41" min="4" max="4"/>
    <col width="11.109375" bestFit="1" customWidth="1" style="41" min="5" max="5"/>
    <col width="8.77734375" customWidth="1" style="41" min="6" max="6"/>
    <col width="9.77734375" bestFit="1" customWidth="1" style="41" min="7" max="7"/>
    <col width="8.77734375" customWidth="1" style="41" min="8" max="16384"/>
  </cols>
  <sheetData>
    <row r="2" ht="15.75" customHeight="1">
      <c r="A2" s="105" t="inlineStr">
        <is>
          <t xml:space="preserve">Inputs </t>
        </is>
      </c>
      <c r="C2" s="105" t="n"/>
      <c r="D2" s="240" t="inlineStr">
        <is>
          <t>Cyclists</t>
        </is>
      </c>
      <c r="E2" s="240" t="inlineStr">
        <is>
          <t>Walkers</t>
        </is>
      </c>
    </row>
    <row r="3" ht="15.75" customHeight="1">
      <c r="A3" s="105" t="n"/>
      <c r="B3" s="105" t="inlineStr">
        <is>
          <t xml:space="preserve">Trips </t>
        </is>
      </c>
      <c r="C3" s="526" t="n"/>
      <c r="D3" s="158" t="n"/>
      <c r="E3" s="158" t="n"/>
    </row>
    <row r="4">
      <c r="C4" s="675" t="inlineStr">
        <is>
          <t>New users</t>
        </is>
      </c>
      <c r="D4" s="679">
        <f>'General Calculations'!D13</f>
        <v/>
      </c>
      <c r="E4" s="679">
        <f>'General Calculations'!E13</f>
        <v/>
      </c>
    </row>
    <row r="5">
      <c r="D5" s="42" t="n"/>
      <c r="E5" s="42" t="n"/>
    </row>
    <row r="6" ht="15.75" customHeight="1">
      <c r="B6" s="105" t="inlineStr">
        <is>
          <t xml:space="preserve">Absenteeism </t>
        </is>
      </c>
      <c r="D6" s="42" t="n"/>
      <c r="E6" s="42" t="n"/>
    </row>
    <row r="7">
      <c r="C7" s="134" t="inlineStr">
        <is>
          <t>Proportion of users who are employed</t>
        </is>
      </c>
      <c r="D7" s="135">
        <f>'Input Summary'!D38</f>
        <v/>
      </c>
      <c r="E7" s="135">
        <f>'Input Summary'!D59</f>
        <v/>
      </c>
    </row>
    <row r="8">
      <c r="C8" s="134" t="inlineStr">
        <is>
          <t>Average yearly short-term sick leave absence in UK (days)</t>
        </is>
      </c>
      <c r="D8" s="444" t="n">
        <v>4.3</v>
      </c>
      <c r="E8" s="444" t="n">
        <v>4.3</v>
      </c>
    </row>
    <row r="9">
      <c r="C9" s="134" t="inlineStr">
        <is>
          <t>30 minutes per weekday result in a reduction in sick days</t>
        </is>
      </c>
      <c r="D9" s="136" t="n">
        <v>0.25</v>
      </c>
      <c r="E9" s="136" t="n">
        <v>0.25</v>
      </c>
    </row>
    <row r="10">
      <c r="C10" s="134" t="inlineStr">
        <is>
          <t xml:space="preserve">Average working day </t>
        </is>
      </c>
      <c r="D10" s="137" t="n">
        <v>7.5</v>
      </c>
      <c r="E10" s="137" t="n">
        <v>7.5</v>
      </c>
    </row>
    <row r="12" ht="15.75" customHeight="1">
      <c r="A12" s="105" t="inlineStr">
        <is>
          <t xml:space="preserve">Calculations </t>
        </is>
      </c>
    </row>
    <row r="13" ht="15.75" customHeight="1">
      <c r="B13" s="105" t="inlineStr">
        <is>
          <t xml:space="preserve">Trips </t>
        </is>
      </c>
      <c r="C13" s="138" t="n"/>
      <c r="D13" s="139" t="n"/>
      <c r="E13" s="139" t="n"/>
    </row>
    <row r="14">
      <c r="C14" s="675" t="inlineStr">
        <is>
          <t>Time per user per commuting day</t>
        </is>
      </c>
      <c r="D14" s="679">
        <f>60*(1+return)*DS_km/speed</f>
        <v/>
      </c>
      <c r="E14" s="679">
        <f>60*(1+return)*DS_kmP/speedP</f>
        <v/>
      </c>
    </row>
    <row r="15">
      <c r="C15" s="675" t="inlineStr">
        <is>
          <t>Compared to doing 30 minutes of exercise each weekday</t>
        </is>
      </c>
      <c r="D15" s="679">
        <f>D14*scheme_days/(30*(5/7)*365)</f>
        <v/>
      </c>
      <c r="E15" s="679">
        <f>E14*scheme_days/(30*(5/7)*365)</f>
        <v/>
      </c>
      <c r="G15" s="769" t="n"/>
    </row>
    <row r="16">
      <c r="D16" s="42" t="n"/>
      <c r="E16" s="42" t="n"/>
    </row>
    <row r="17" ht="15.75" customHeight="1">
      <c r="B17" s="105" t="inlineStr">
        <is>
          <t xml:space="preserve">Absenteeism </t>
        </is>
      </c>
    </row>
    <row r="18">
      <c r="C18" s="134" t="inlineStr">
        <is>
          <t>Average reduction in short-term sick leave per cyclist (days)</t>
        </is>
      </c>
      <c r="D18" s="444">
        <f>$D$9*D15*$D$8*$D$7</f>
        <v/>
      </c>
      <c r="E18" s="444">
        <f>$E$9*E15*$E$8*$E$7</f>
        <v/>
      </c>
      <c r="H18" s="42" t="n"/>
    </row>
    <row r="19">
      <c r="C19" s="134" t="inlineStr">
        <is>
          <t xml:space="preserve">Days reduced absenteeism </t>
        </is>
      </c>
      <c r="D19" s="446">
        <f>D18*D4</f>
        <v/>
      </c>
      <c r="E19" s="446">
        <f>E18*E4</f>
        <v/>
      </c>
      <c r="G19" s="769" t="n"/>
      <c r="H19" s="42" t="n"/>
    </row>
    <row r="20">
      <c r="C20" s="134" t="inlineStr">
        <is>
          <t>Output lost from day leave</t>
        </is>
      </c>
      <c r="D20" s="770">
        <f>'TAG VoT'!F21*D10</f>
        <v/>
      </c>
      <c r="E20" s="770">
        <f>'TAG VoT'!$F$21*E10</f>
        <v/>
      </c>
    </row>
    <row r="21">
      <c r="C21" s="134" t="inlineStr">
        <is>
          <t>Increased output from reduced absenteeism</t>
        </is>
      </c>
      <c r="D21" s="771">
        <f>D19*D20</f>
        <v/>
      </c>
      <c r="E21" s="772">
        <f>E19*E20</f>
        <v/>
      </c>
    </row>
    <row r="22">
      <c r="C22" s="138" t="n"/>
      <c r="D22" s="773" t="n"/>
      <c r="E22" s="774" t="n"/>
    </row>
    <row r="23" ht="15.75" customHeight="1">
      <c r="C23" s="144" t="inlineStr">
        <is>
          <t>Total</t>
        </is>
      </c>
      <c r="D23" s="775">
        <f>D21+E21</f>
        <v/>
      </c>
      <c r="E23" s="146" t="n"/>
      <c r="F23" s="138" t="n"/>
    </row>
    <row r="24">
      <c r="F24" s="138" t="n"/>
    </row>
    <row r="25">
      <c r="C25" s="119" t="n"/>
      <c r="D25" s="119" t="n"/>
      <c r="E25" s="119" t="n"/>
      <c r="F25" s="119" t="n"/>
      <c r="G25" s="119" t="n"/>
      <c r="H25" s="776" t="n"/>
    </row>
    <row r="26">
      <c r="C26" s="119" t="n"/>
      <c r="D26" s="119" t="n"/>
      <c r="E26" s="119" t="n"/>
      <c r="F26" s="119" t="n"/>
      <c r="G26" s="119" t="n"/>
    </row>
    <row r="27">
      <c r="C27" s="119" t="n"/>
      <c r="D27" s="119" t="n"/>
      <c r="E27" s="119" t="n"/>
      <c r="F27" s="119" t="n"/>
      <c r="G27" s="119" t="n"/>
    </row>
    <row r="28">
      <c r="C28" s="119" t="n"/>
      <c r="D28" s="119" t="n"/>
      <c r="E28" s="119" t="n"/>
      <c r="F28" s="119" t="n"/>
      <c r="G28" s="119" t="n"/>
      <c r="H28" s="104" t="n"/>
    </row>
    <row r="29">
      <c r="C29" s="119" t="n"/>
      <c r="D29" s="119" t="n"/>
      <c r="E29" s="119" t="n"/>
      <c r="F29" s="119" t="n"/>
      <c r="G29" s="119" t="n"/>
      <c r="H29" s="104" t="n"/>
    </row>
    <row r="36">
      <c r="D36" s="94" t="n"/>
      <c r="E36" s="94" t="n"/>
    </row>
    <row r="37">
      <c r="D37" s="42" t="n"/>
    </row>
    <row r="38">
      <c r="E38" s="42" t="n"/>
    </row>
    <row r="39">
      <c r="D39" s="776" t="n"/>
      <c r="E39" s="776" t="n"/>
    </row>
    <row r="40">
      <c r="D40" s="776" t="n"/>
      <c r="E40" s="776" t="n"/>
    </row>
    <row r="41">
      <c r="D41" s="148" t="n"/>
    </row>
  </sheetData>
  <sheetProtection selectLockedCells="0" selectUnlockedCells="0" sheet="1" objects="1" insertRows="1" insertHyperlinks="1" autoFilter="1" scenarios="1" formatColumns="1" deleteColumns="1" insertColumns="1" pivotTables="1" deleteRows="1" formatCells="1" formatRows="1" sort="1" password="CDA2"/>
  <pageMargins left="0.7" right="0.7" top="0.75" bottom="0.75" header="0.3" footer="0.3"/>
  <pageSetup orientation="portrait" paperSize="9"/>
</worksheet>
</file>

<file path=xl/worksheets/sheet16.xml><?xml version="1.0" encoding="utf-8"?>
<worksheet xmlns:r="http://schemas.openxmlformats.org/officeDocument/2006/relationships" xmlns="http://schemas.openxmlformats.org/spreadsheetml/2006/main">
  <sheetPr codeName="Sheet15">
    <tabColor theme="5" tint="0.3999755851924192"/>
    <outlinePr summaryBelow="1" summaryRight="1"/>
    <pageSetUpPr/>
  </sheetPr>
  <dimension ref="A3:H48"/>
  <sheetViews>
    <sheetView zoomScale="75" zoomScaleNormal="75" workbookViewId="0">
      <selection activeCell="D72" sqref="D72"/>
    </sheetView>
  </sheetViews>
  <sheetFormatPr baseColWidth="8" defaultColWidth="8.77734375" defaultRowHeight="14.25"/>
  <cols>
    <col width="4.109375" customWidth="1" style="116" min="1" max="1"/>
    <col width="8.109375" customWidth="1" style="116" min="2" max="2"/>
    <col width="34.77734375" customWidth="1" style="116" min="3" max="3"/>
    <col width="20.109375" customWidth="1" style="116" min="4" max="4"/>
    <col width="11.44140625" customWidth="1" style="116" min="5" max="5"/>
    <col width="8.77734375" customWidth="1" style="116" min="6" max="16384"/>
  </cols>
  <sheetData>
    <row r="3" ht="15" customHeight="1">
      <c r="A3" s="117" t="inlineStr">
        <is>
          <t>Inputs</t>
        </is>
      </c>
      <c r="B3" s="492" t="n"/>
      <c r="C3" s="492" t="n"/>
      <c r="D3" s="492" t="n"/>
      <c r="E3" s="492" t="n"/>
      <c r="F3" s="492" t="n"/>
    </row>
    <row r="4" ht="15" customHeight="1">
      <c r="A4" s="117" t="n"/>
      <c r="B4" s="117" t="inlineStr">
        <is>
          <t xml:space="preserve">Trips </t>
        </is>
      </c>
      <c r="C4" s="492" t="n"/>
      <c r="D4" s="132" t="inlineStr">
        <is>
          <t>Cycling</t>
        </is>
      </c>
      <c r="E4" s="150" t="inlineStr">
        <is>
          <t>Walking</t>
        </is>
      </c>
      <c r="F4" s="492" t="n"/>
    </row>
    <row r="5">
      <c r="A5" s="492" t="n"/>
      <c r="B5" s="492" t="n"/>
      <c r="C5" s="497" t="inlineStr">
        <is>
          <t>Distance</t>
        </is>
      </c>
      <c r="D5" s="497">
        <f>DS_km</f>
        <v/>
      </c>
      <c r="E5" s="498">
        <f>DS_kmP</f>
        <v/>
      </c>
      <c r="F5" s="492" t="inlineStr">
        <is>
          <t>KM</t>
        </is>
      </c>
    </row>
    <row r="6">
      <c r="A6" s="492" t="n"/>
      <c r="B6" s="492" t="n"/>
      <c r="C6" s="499" t="inlineStr">
        <is>
          <t>Speed</t>
        </is>
      </c>
      <c r="D6" s="499">
        <f>speed</f>
        <v/>
      </c>
      <c r="E6" s="500">
        <f>speedP</f>
        <v/>
      </c>
      <c r="F6" s="492" t="inlineStr">
        <is>
          <t>km/h</t>
        </is>
      </c>
    </row>
    <row r="7">
      <c r="A7" s="492" t="n"/>
      <c r="B7" s="492" t="n"/>
      <c r="C7" s="109" t="inlineStr">
        <is>
          <t xml:space="preserve">New users </t>
        </is>
      </c>
      <c r="D7" s="501">
        <f>'General Calculations'!D13</f>
        <v/>
      </c>
      <c r="E7" s="500">
        <f>'General Calculations'!E13</f>
        <v/>
      </c>
      <c r="F7" s="492" t="n"/>
    </row>
    <row r="8">
      <c r="A8" s="492" t="n"/>
      <c r="B8" s="492" t="n"/>
      <c r="C8" s="109" t="inlineStr">
        <is>
          <t xml:space="preserve">Exisiting users </t>
        </is>
      </c>
      <c r="D8" s="499">
        <f>'General Calculations'!D15</f>
        <v/>
      </c>
      <c r="E8" s="500">
        <f>'General Calculations'!E15</f>
        <v/>
      </c>
      <c r="F8" s="492" t="n"/>
    </row>
    <row r="9">
      <c r="A9" s="492" t="n"/>
      <c r="B9" s="492" t="n"/>
      <c r="C9" s="109" t="inlineStr">
        <is>
          <t>New Trips</t>
        </is>
      </c>
      <c r="D9" s="499">
        <f>'General Calculations'!D12</f>
        <v/>
      </c>
      <c r="E9" s="500">
        <f>'General Calculations'!E12</f>
        <v/>
      </c>
      <c r="F9" s="492" t="n"/>
    </row>
    <row r="10">
      <c r="A10" s="492" t="n"/>
      <c r="B10" s="492" t="n"/>
      <c r="C10" s="151" t="inlineStr">
        <is>
          <t>Existing Trips</t>
        </is>
      </c>
      <c r="D10" s="502">
        <f>'General Calculations'!D14</f>
        <v/>
      </c>
      <c r="E10" s="527">
        <f>'General Calculations'!E14</f>
        <v/>
      </c>
      <c r="F10" s="492" t="n"/>
    </row>
    <row r="11">
      <c r="A11" s="492" t="n"/>
      <c r="B11" s="492" t="n"/>
      <c r="C11" s="492" t="n"/>
      <c r="D11" s="492" t="n"/>
      <c r="E11" s="492" t="n"/>
      <c r="F11" s="492" t="n"/>
    </row>
    <row r="12" ht="15" customHeight="1">
      <c r="A12" s="492" t="n"/>
      <c r="B12" s="117" t="inlineStr">
        <is>
          <t xml:space="preserve">Proportion </t>
        </is>
      </c>
      <c r="C12" s="492" t="n"/>
      <c r="D12" s="492" t="n"/>
      <c r="E12" s="492" t="n"/>
      <c r="F12" s="492" t="n"/>
    </row>
    <row r="13" ht="15" customHeight="1">
      <c r="A13" s="492" t="n"/>
      <c r="B13" s="117" t="n"/>
      <c r="C13" s="493" t="inlineStr">
        <is>
          <t>Proportion of journey on Route</t>
        </is>
      </c>
      <c r="D13" s="503">
        <f>'Input Summary'!D37</f>
        <v/>
      </c>
      <c r="E13" s="503">
        <f>'Input Summary'!D58</f>
        <v/>
      </c>
      <c r="F13" s="492" t="n"/>
    </row>
    <row r="15" ht="15" customHeight="1">
      <c r="A15" s="117" t="inlineStr">
        <is>
          <t xml:space="preserve">Calculations </t>
        </is>
      </c>
      <c r="B15" s="492" t="n"/>
      <c r="C15" s="492" t="n"/>
      <c r="D15" s="492" t="n"/>
      <c r="E15" s="492" t="n"/>
      <c r="F15" s="492" t="n"/>
    </row>
    <row r="16" ht="15" customHeight="1">
      <c r="A16" s="117" t="n"/>
      <c r="B16" s="492" t="n"/>
      <c r="C16" s="492" t="n"/>
      <c r="D16" s="492" t="n"/>
      <c r="E16" s="492" t="n"/>
      <c r="F16" s="492" t="n"/>
    </row>
    <row r="17" ht="15" customHeight="1">
      <c r="A17" s="492" t="n"/>
      <c r="B17" s="117" t="inlineStr">
        <is>
          <t xml:space="preserve">Journey Ambience </t>
        </is>
      </c>
      <c r="C17" s="492" t="n"/>
      <c r="D17" s="492" t="n"/>
      <c r="E17" s="492" t="n"/>
      <c r="F17" s="492" t="n"/>
      <c r="G17" s="492" t="n"/>
      <c r="H17" s="492" t="n"/>
    </row>
    <row r="18" ht="15" customHeight="1">
      <c r="A18" s="117" t="n"/>
      <c r="B18" s="492" t="n"/>
      <c r="C18" s="492" t="n"/>
      <c r="D18" s="132" t="inlineStr">
        <is>
          <t>Cycling (£/min or £/trip)</t>
        </is>
      </c>
      <c r="E18" s="150" t="inlineStr">
        <is>
          <t>Walking (£/km)</t>
        </is>
      </c>
      <c r="F18" s="492" t="n"/>
      <c r="G18" s="492" t="n"/>
      <c r="H18" s="492" t="n"/>
    </row>
    <row r="19">
      <c r="A19" s="492" t="n"/>
      <c r="B19" s="492" t="n"/>
      <c r="C19" s="504" t="inlineStr">
        <is>
          <t xml:space="preserve">Do Nothing </t>
        </is>
      </c>
      <c r="D19" s="497">
        <f>IFERROR(SUMPRODUCT('General Calculations'!D44:D45,'General Calculations'!E44:E45)/100,0)</f>
        <v/>
      </c>
      <c r="E19" s="498">
        <f>SUMPRODUCT('General Calculations'!D35:D41,'General Calculations'!E35:E41)/100</f>
        <v/>
      </c>
      <c r="F19" s="492" t="n"/>
      <c r="G19" s="492" t="n"/>
      <c r="H19" s="492" t="n"/>
    </row>
    <row r="20">
      <c r="A20" s="492" t="n"/>
      <c r="B20" s="492" t="n"/>
      <c r="C20" s="505" t="inlineStr">
        <is>
          <t xml:space="preserve">Do Something </t>
        </is>
      </c>
      <c r="D20" s="499">
        <f>IFERROR(SUMPRODUCT('General Calculations'!D44:D45,'General Calculations'!F44:F45)/100,0)</f>
        <v/>
      </c>
      <c r="E20" s="506">
        <f>SUMPRODUCT('General Calculations'!D35:D41,'General Calculations'!F35:F41)/100</f>
        <v/>
      </c>
      <c r="F20" s="492" t="n"/>
      <c r="G20" s="492" t="n"/>
      <c r="H20" s="492" t="n"/>
    </row>
    <row r="21">
      <c r="A21" s="492" t="n"/>
      <c r="B21" s="492" t="n"/>
      <c r="C21" s="505" t="inlineStr">
        <is>
          <t xml:space="preserve">Ambience Benefit </t>
        </is>
      </c>
      <c r="D21" s="499">
        <f>(D20-D19)</f>
        <v/>
      </c>
      <c r="E21" s="506">
        <f>(E20-E19)</f>
        <v/>
      </c>
      <c r="F21" s="492" t="n"/>
      <c r="G21" s="492" t="n"/>
      <c r="H21" s="492" t="n"/>
    </row>
    <row r="22">
      <c r="A22" s="492" t="n"/>
      <c r="B22" s="492" t="n"/>
      <c r="C22" s="152" t="inlineStr">
        <is>
          <t xml:space="preserve">Per Trip Benefit </t>
        </is>
      </c>
      <c r="D22" s="502">
        <f>(ambT_DS-ambT_DN)/100</f>
        <v/>
      </c>
      <c r="E22" s="528" t="n"/>
      <c r="F22" s="492" t="inlineStr">
        <is>
          <t>£</t>
        </is>
      </c>
      <c r="G22" s="492" t="n"/>
      <c r="H22" s="492" t="n"/>
    </row>
    <row r="23">
      <c r="A23" s="492" t="n"/>
      <c r="B23" s="492" t="n"/>
      <c r="C23" s="101" t="n"/>
      <c r="D23" s="492" t="n"/>
      <c r="E23" s="507" t="n"/>
      <c r="F23" s="492" t="n"/>
      <c r="G23" s="492" t="n"/>
      <c r="H23" s="492" t="n"/>
    </row>
    <row r="24" ht="15" customHeight="1">
      <c r="A24" s="492" t="n"/>
      <c r="B24" s="117" t="inlineStr">
        <is>
          <t xml:space="preserve">Time and distance calculations </t>
        </is>
      </c>
      <c r="C24" s="110" t="n"/>
      <c r="D24" s="101" t="n"/>
      <c r="E24" s="101" t="n"/>
      <c r="F24" s="131" t="n"/>
      <c r="G24" s="131" t="n"/>
      <c r="H24" s="131" t="n"/>
    </row>
    <row r="25" ht="15" customHeight="1">
      <c r="A25" s="492" t="n"/>
      <c r="B25" s="117" t="n"/>
      <c r="C25" s="451" t="inlineStr">
        <is>
          <t>Average distance spend on infrastructure per trip</t>
        </is>
      </c>
      <c r="D25" s="236">
        <f>D5*D13</f>
        <v/>
      </c>
      <c r="E25" s="508">
        <f>E5*E13</f>
        <v/>
      </c>
      <c r="F25" s="131" t="inlineStr">
        <is>
          <t>KM</t>
        </is>
      </c>
      <c r="G25" s="131" t="n"/>
      <c r="H25" s="131" t="n"/>
    </row>
    <row r="26">
      <c r="A26" s="492" t="n"/>
      <c r="B26" s="492" t="n"/>
      <c r="C26" s="109" t="inlineStr">
        <is>
          <t>Average time spent on infrastructure per trip</t>
        </is>
      </c>
      <c r="D26" s="499">
        <f>60*D25/speed</f>
        <v/>
      </c>
      <c r="E26" s="499">
        <f>60*E25/speedP</f>
        <v/>
      </c>
      <c r="F26" s="492" t="inlineStr">
        <is>
          <t>min</t>
        </is>
      </c>
      <c r="G26" s="131" t="n"/>
      <c r="H26" s="131" t="n"/>
    </row>
    <row r="27">
      <c r="A27" s="492" t="n"/>
      <c r="B27" s="492" t="n"/>
      <c r="C27" s="151" t="inlineStr">
        <is>
          <t>Over a year</t>
        </is>
      </c>
      <c r="D27" s="502">
        <f>D26*scheme_days</f>
        <v/>
      </c>
      <c r="E27" s="502">
        <f>E26*scheme_days</f>
        <v/>
      </c>
      <c r="F27" s="492" t="inlineStr">
        <is>
          <t>min</t>
        </is>
      </c>
      <c r="G27" s="131" t="n"/>
      <c r="H27" s="131" t="n"/>
    </row>
    <row r="28">
      <c r="A28" s="492" t="n"/>
      <c r="B28" s="492" t="n"/>
      <c r="C28" s="101" t="n"/>
      <c r="D28" s="492" t="n"/>
      <c r="E28" s="492" t="n"/>
      <c r="F28" s="492" t="n"/>
      <c r="G28" s="131" t="n"/>
      <c r="H28" s="131" t="n"/>
    </row>
    <row r="29" ht="15" customHeight="1">
      <c r="A29" s="492" t="n"/>
      <c r="B29" s="117" t="inlineStr">
        <is>
          <t>Yearly Ambience Benefit</t>
        </is>
      </c>
      <c r="C29" s="101" t="n"/>
      <c r="D29" s="101" t="n"/>
      <c r="E29" s="101" t="n"/>
      <c r="F29" s="101" t="n"/>
      <c r="G29" s="101" t="n"/>
      <c r="H29" s="101" t="n"/>
    </row>
    <row r="30">
      <c r="A30" s="492" t="n"/>
      <c r="B30" s="492" t="n"/>
      <c r="C30" s="494" t="inlineStr">
        <is>
          <t>En Route Ambience</t>
        </is>
      </c>
      <c r="D30" s="777">
        <f>D21*D27</f>
        <v/>
      </c>
      <c r="E30" s="778">
        <f>E21*E25*scheme_days</f>
        <v/>
      </c>
      <c r="F30" s="492" t="n"/>
      <c r="G30" s="492" t="n"/>
      <c r="H30" s="492" t="n"/>
    </row>
    <row r="31">
      <c r="A31" s="492" t="n"/>
      <c r="B31" s="492" t="n"/>
      <c r="C31" s="492" t="n"/>
      <c r="D31" s="779" t="n"/>
      <c r="E31" s="779" t="n"/>
      <c r="F31" s="492" t="n"/>
      <c r="G31" s="492" t="n"/>
      <c r="H31" s="492" t="n"/>
    </row>
    <row r="32">
      <c r="A32" s="492" t="n"/>
      <c r="B32" s="492" t="n"/>
      <c r="C32" s="492" t="n"/>
      <c r="D32" s="779" t="n"/>
      <c r="E32" s="779" t="n"/>
      <c r="F32" s="492" t="n"/>
      <c r="G32" s="492" t="n"/>
      <c r="H32" s="492" t="n"/>
    </row>
    <row r="33" ht="15" customHeight="1">
      <c r="B33" s="117" t="inlineStr">
        <is>
          <t>New Users</t>
        </is>
      </c>
      <c r="C33" s="529" t="n"/>
      <c r="D33" s="530" t="n"/>
      <c r="E33" s="530" t="n"/>
      <c r="F33" s="492" t="n"/>
      <c r="G33" s="492" t="n"/>
    </row>
    <row r="34">
      <c r="B34" s="492" t="n"/>
      <c r="C34" s="504" t="inlineStr">
        <is>
          <t>Per trip - new</t>
        </is>
      </c>
      <c r="D34" s="780">
        <f>D22*D9*scheme_days/2</f>
        <v/>
      </c>
      <c r="E34" s="498" t="n"/>
      <c r="F34" s="492" t="n"/>
      <c r="G34" s="492" t="n"/>
    </row>
    <row r="35">
      <c r="B35" s="492" t="n"/>
      <c r="C35" s="505" t="inlineStr">
        <is>
          <t>Ambience benefit - new</t>
        </is>
      </c>
      <c r="D35" s="781">
        <f>D9*D30/2</f>
        <v/>
      </c>
      <c r="E35" s="782">
        <f>E9*E30/2</f>
        <v/>
      </c>
      <c r="F35" s="492" t="n"/>
      <c r="G35" s="779" t="n"/>
    </row>
    <row r="36">
      <c r="B36" s="492" t="n"/>
      <c r="C36" s="515" t="inlineStr">
        <is>
          <t>Total - new users</t>
        </is>
      </c>
      <c r="D36" s="783">
        <f>D34+D35</f>
        <v/>
      </c>
      <c r="E36" s="784">
        <f>E35</f>
        <v/>
      </c>
      <c r="F36" s="492" t="n"/>
      <c r="G36" s="492" t="n"/>
    </row>
    <row r="37">
      <c r="B37" s="492" t="n"/>
      <c r="C37" s="492" t="n"/>
      <c r="D37" s="492" t="n"/>
      <c r="E37" s="492" t="n"/>
      <c r="F37" s="492" t="n"/>
      <c r="G37" s="492" t="n"/>
    </row>
    <row r="38">
      <c r="B38" s="492" t="n"/>
      <c r="C38" s="492" t="n"/>
      <c r="D38" s="785" t="n"/>
      <c r="E38" s="492" t="n"/>
      <c r="F38" s="492" t="n"/>
      <c r="G38" s="492" t="n"/>
    </row>
    <row r="39" ht="15" customHeight="1">
      <c r="B39" s="117" t="inlineStr">
        <is>
          <t>Existing Users</t>
        </is>
      </c>
      <c r="C39" s="529" t="n"/>
      <c r="D39" s="530" t="n"/>
      <c r="E39" s="530" t="n"/>
      <c r="F39" s="492" t="n"/>
      <c r="G39" s="492" t="n"/>
    </row>
    <row r="40">
      <c r="B40" s="492" t="n"/>
      <c r="C40" s="504" t="inlineStr">
        <is>
          <t>Per trip - existing</t>
        </is>
      </c>
      <c r="D40" s="786">
        <f>D22*D10*scheme_days</f>
        <v/>
      </c>
      <c r="E40" s="498" t="n"/>
      <c r="F40" s="492" t="n"/>
      <c r="G40" s="492" t="n"/>
    </row>
    <row r="41">
      <c r="B41" s="492" t="n"/>
      <c r="C41" s="505" t="inlineStr">
        <is>
          <t>Ambience benefit - existing</t>
        </is>
      </c>
      <c r="D41" s="781">
        <f>D30*D10</f>
        <v/>
      </c>
      <c r="E41" s="782">
        <f>E30*E10</f>
        <v/>
      </c>
      <c r="F41" s="492" t="n"/>
      <c r="G41" s="492" t="n"/>
    </row>
    <row r="42">
      <c r="B42" s="492" t="n"/>
      <c r="C42" s="515" t="inlineStr">
        <is>
          <t>Total - Exisiting Users</t>
        </is>
      </c>
      <c r="D42" s="783">
        <f>D40+D41</f>
        <v/>
      </c>
      <c r="E42" s="784">
        <f>E41</f>
        <v/>
      </c>
      <c r="F42" s="492" t="n"/>
      <c r="G42" s="492" t="n"/>
    </row>
    <row r="43">
      <c r="B43" s="492" t="n"/>
      <c r="C43" s="492" t="n"/>
      <c r="D43" s="779" t="n"/>
      <c r="E43" s="492" t="n"/>
      <c r="F43" s="492" t="n"/>
      <c r="G43" s="492" t="n"/>
    </row>
    <row r="44" ht="15" customHeight="1">
      <c r="B44" s="117" t="inlineStr">
        <is>
          <t>Totals</t>
        </is>
      </c>
      <c r="C44" s="492" t="n"/>
      <c r="D44" s="779" t="n"/>
      <c r="E44" s="787" t="n"/>
      <c r="F44" s="492" t="n"/>
      <c r="G44" s="492" t="n"/>
    </row>
    <row r="45" ht="15" customHeight="1">
      <c r="B45" s="492" t="n"/>
      <c r="C45" s="497" t="inlineStr">
        <is>
          <t>Total for new users</t>
        </is>
      </c>
      <c r="D45" s="779" t="n"/>
      <c r="E45" s="788">
        <f>D36+E36</f>
        <v/>
      </c>
      <c r="F45" s="492" t="n"/>
      <c r="G45" s="492" t="n"/>
    </row>
    <row r="46" ht="15" customHeight="1">
      <c r="B46" s="492" t="n"/>
      <c r="C46" s="499" t="inlineStr">
        <is>
          <t xml:space="preserve">Total for exisitng users </t>
        </is>
      </c>
      <c r="D46" s="492" t="n"/>
      <c r="E46" s="789">
        <f>D42+E42</f>
        <v/>
      </c>
      <c r="F46" s="492" t="n"/>
      <c r="G46" s="492" t="n"/>
    </row>
    <row r="47" ht="15" customHeight="1">
      <c r="B47" s="492" t="n"/>
      <c r="C47" s="499" t="inlineStr">
        <is>
          <t>Total by mode</t>
        </is>
      </c>
      <c r="D47" s="790">
        <f>D36+D42</f>
        <v/>
      </c>
      <c r="E47" s="789">
        <f>E36+E42</f>
        <v/>
      </c>
      <c r="F47" s="492" t="n"/>
      <c r="G47" s="492" t="n"/>
    </row>
    <row r="48" ht="15" customHeight="1">
      <c r="B48" s="492" t="n"/>
      <c r="C48" s="155" t="inlineStr">
        <is>
          <t>Overall Benefit</t>
        </is>
      </c>
      <c r="D48" s="117" t="n"/>
      <c r="E48" s="791">
        <f>D47+E47</f>
        <v/>
      </c>
      <c r="F48" s="492" t="inlineStr">
        <is>
          <t>£ per year in 2010 values</t>
        </is>
      </c>
      <c r="G48" s="492" t="n"/>
    </row>
  </sheetData>
  <sheetProtection selectLockedCells="0" selectUnlockedCells="0" sheet="1" objects="1" insertRows="1" insertHyperlinks="1" autoFilter="1" scenarios="1" formatColumns="1" deleteColumns="1" insertColumns="1" pivotTables="1" deleteRows="1" formatCells="1" formatRows="1" sort="1" password="CB83"/>
  <pageMargins left="0.7" right="0.7" top="0.75" bottom="0.75" header="0.3" footer="0.3"/>
  <pageSetup orientation="portrait" paperSize="9"/>
  <legacyDrawing r:id="anysvml"/>
</worksheet>
</file>

<file path=xl/worksheets/sheet17.xml><?xml version="1.0" encoding="utf-8"?>
<worksheet xmlns="http://schemas.openxmlformats.org/spreadsheetml/2006/main">
  <sheetPr codeName="Sheet16">
    <tabColor theme="5" tint="0.3999755851924192"/>
    <outlinePr summaryBelow="1" summaryRight="1"/>
    <pageSetUpPr/>
  </sheetPr>
  <dimension ref="A2:L89"/>
  <sheetViews>
    <sheetView zoomScale="75" zoomScaleNormal="75" workbookViewId="0">
      <selection activeCell="D72" sqref="D72"/>
    </sheetView>
  </sheetViews>
  <sheetFormatPr baseColWidth="8" defaultColWidth="8.77734375" defaultRowHeight="15"/>
  <cols>
    <col width="3.109375" customWidth="1" style="41" min="1" max="1"/>
    <col width="39.77734375" customWidth="1" style="41" min="2" max="2"/>
    <col width="8.77734375" customWidth="1" style="41" min="3" max="3"/>
    <col width="11.77734375" bestFit="1" customWidth="1" style="41" min="4" max="4"/>
    <col width="8.77734375" customWidth="1" style="41" min="5" max="16384"/>
  </cols>
  <sheetData>
    <row r="2" ht="15.75" customHeight="1">
      <c r="A2" s="105" t="inlineStr">
        <is>
          <t xml:space="preserve">Inputs </t>
        </is>
      </c>
      <c r="D2" s="675" t="inlineStr">
        <is>
          <t xml:space="preserve">Cycling </t>
        </is>
      </c>
      <c r="F2" s="675" t="inlineStr">
        <is>
          <t xml:space="preserve">Walking </t>
        </is>
      </c>
    </row>
    <row r="3" ht="15.75" customHeight="1">
      <c r="B3" s="105" t="inlineStr">
        <is>
          <t xml:space="preserve">New users </t>
        </is>
      </c>
      <c r="D3" s="167">
        <f>'General Calculations'!D13</f>
        <v/>
      </c>
      <c r="E3" s="94" t="n"/>
      <c r="F3" s="167">
        <f>'General Calculations'!E13</f>
        <v/>
      </c>
    </row>
    <row r="6" ht="15.75" customHeight="1">
      <c r="A6" s="105" t="inlineStr">
        <is>
          <t xml:space="preserve">Calculations </t>
        </is>
      </c>
    </row>
    <row r="7" ht="15.75" customHeight="1">
      <c r="C7" s="157" t="n"/>
      <c r="D7" s="158" t="inlineStr">
        <is>
          <t>Cycling</t>
        </is>
      </c>
      <c r="E7" s="158" t="n"/>
      <c r="F7" s="158" t="inlineStr">
        <is>
          <t>Walking</t>
        </is>
      </c>
      <c r="G7" s="159" t="n"/>
    </row>
    <row r="8" ht="15" customHeight="1">
      <c r="B8" s="672" t="inlineStr">
        <is>
          <t>Number of individual users per day</t>
        </is>
      </c>
      <c r="C8" s="125" t="inlineStr">
        <is>
          <t xml:space="preserve"> </t>
        </is>
      </c>
      <c r="D8" s="675" t="inlineStr">
        <is>
          <t>Male</t>
        </is>
      </c>
      <c r="E8" s="125" t="inlineStr">
        <is>
          <t>Female</t>
        </is>
      </c>
      <c r="F8" s="156" t="inlineStr">
        <is>
          <t>Male</t>
        </is>
      </c>
      <c r="G8" s="675" t="inlineStr">
        <is>
          <t>Female</t>
        </is>
      </c>
    </row>
    <row r="9">
      <c r="B9" s="792" t="n"/>
      <c r="C9" s="125" t="inlineStr">
        <is>
          <t>0-19</t>
        </is>
      </c>
      <c r="D9" s="167">
        <f>'General Calculations'!$D$13*'Health Assumptions'!D25</f>
        <v/>
      </c>
      <c r="E9" s="299">
        <f>'General Calculations'!$D$13*'Health Assumptions'!E25</f>
        <v/>
      </c>
      <c r="F9" s="300">
        <f>'General Calculations'!$E$13*'Health Assumptions'!F25</f>
        <v/>
      </c>
      <c r="G9" s="167">
        <f>'General Calculations'!$E$13*'Health Assumptions'!G25</f>
        <v/>
      </c>
    </row>
    <row r="10">
      <c r="B10" s="179" t="n"/>
      <c r="C10" s="125" t="inlineStr">
        <is>
          <t>20-49</t>
        </is>
      </c>
      <c r="D10" s="167">
        <f>'General Calculations'!$D$13*'Health Assumptions'!D26</f>
        <v/>
      </c>
      <c r="E10" s="299">
        <f>'General Calculations'!$D$13*'Health Assumptions'!E26</f>
        <v/>
      </c>
      <c r="F10" s="300">
        <f>'General Calculations'!$E$13*'Health Assumptions'!F26</f>
        <v/>
      </c>
      <c r="G10" s="167">
        <f>'General Calculations'!$E$13*'Health Assumptions'!G26</f>
        <v/>
      </c>
    </row>
    <row r="11">
      <c r="C11" s="125" t="inlineStr">
        <is>
          <t>50-64</t>
        </is>
      </c>
      <c r="D11" s="167">
        <f>'General Calculations'!$D$13*'Health Assumptions'!D27</f>
        <v/>
      </c>
      <c r="E11" s="299">
        <f>'General Calculations'!$D$13*'Health Assumptions'!E27</f>
        <v/>
      </c>
      <c r="F11" s="300">
        <f>'General Calculations'!$E$13*'Health Assumptions'!F27</f>
        <v/>
      </c>
      <c r="G11" s="167">
        <f>'General Calculations'!$E$13*'Health Assumptions'!G27</f>
        <v/>
      </c>
    </row>
    <row r="12">
      <c r="C12" s="125" t="inlineStr">
        <is>
          <t>65-80</t>
        </is>
      </c>
      <c r="D12" s="167">
        <f>'General Calculations'!$D$13*'Health Assumptions'!D28</f>
        <v/>
      </c>
      <c r="E12" s="299">
        <f>'General Calculations'!$D$13*'Health Assumptions'!E28</f>
        <v/>
      </c>
      <c r="F12" s="300">
        <f>'General Calculations'!$E$13*'Health Assumptions'!F28</f>
        <v/>
      </c>
      <c r="G12" s="167">
        <f>'General Calculations'!$E$13*'Health Assumptions'!G28</f>
        <v/>
      </c>
    </row>
    <row r="13">
      <c r="C13" s="125" t="inlineStr">
        <is>
          <t>80+</t>
        </is>
      </c>
      <c r="D13" s="167">
        <f>'General Calculations'!$D$13*'Health Assumptions'!D29</f>
        <v/>
      </c>
      <c r="E13" s="299">
        <f>'General Calculations'!$D$13*'Health Assumptions'!E29</f>
        <v/>
      </c>
      <c r="F13" s="300">
        <f>'General Calculations'!$E$13*'Health Assumptions'!F29</f>
        <v/>
      </c>
      <c r="G13" s="167">
        <f>'General Calculations'!$E$13*'Health Assumptions'!G29</f>
        <v/>
      </c>
    </row>
    <row r="14">
      <c r="C14" s="125" t="inlineStr">
        <is>
          <t>Total</t>
        </is>
      </c>
      <c r="D14" s="167">
        <f>SUM(D9:D13)</f>
        <v/>
      </c>
      <c r="E14" s="299">
        <f>SUM(E9:E13)</f>
        <v/>
      </c>
      <c r="F14" s="300">
        <f>SUM(F9:F13)</f>
        <v/>
      </c>
      <c r="G14" s="167">
        <f>SUM(G9:G13)</f>
        <v/>
      </c>
    </row>
    <row r="15">
      <c r="D15" s="94" t="n"/>
      <c r="E15" s="94" t="n"/>
      <c r="F15" s="94" t="n"/>
      <c r="G15" s="94" t="n"/>
    </row>
    <row r="17" ht="15" customHeight="1">
      <c r="B17" s="673" t="inlineStr">
        <is>
          <t>Current mean distance (miles per day) of cycling trips</t>
        </is>
      </c>
      <c r="C17" s="157" t="n"/>
      <c r="D17" s="158" t="inlineStr">
        <is>
          <t>Cycling</t>
        </is>
      </c>
      <c r="E17" s="158" t="n"/>
      <c r="F17" s="158" t="inlineStr">
        <is>
          <t>Walking</t>
        </is>
      </c>
      <c r="G17" s="159" t="n"/>
      <c r="H17" s="235" t="n"/>
      <c r="I17" s="235" t="n"/>
      <c r="J17" s="235" t="n"/>
      <c r="K17" s="235" t="n"/>
    </row>
    <row r="18">
      <c r="B18" s="792" t="n"/>
      <c r="C18" s="125" t="inlineStr">
        <is>
          <t xml:space="preserve"> </t>
        </is>
      </c>
      <c r="D18" s="675" t="inlineStr">
        <is>
          <t>Male</t>
        </is>
      </c>
      <c r="E18" s="125" t="inlineStr">
        <is>
          <t>Female</t>
        </is>
      </c>
      <c r="F18" s="675" t="inlineStr">
        <is>
          <t>Male</t>
        </is>
      </c>
      <c r="G18" s="675" t="inlineStr">
        <is>
          <t>Female</t>
        </is>
      </c>
    </row>
    <row r="19">
      <c r="B19" s="179" t="n"/>
      <c r="C19" s="125" t="inlineStr">
        <is>
          <t>0-19</t>
        </is>
      </c>
      <c r="D19" s="793">
        <f>((1-return)+(return*2))*'Health Assumptions'!D42</f>
        <v/>
      </c>
      <c r="E19" s="462">
        <f>((1-return)+(return*2))*'Health Assumptions'!E42</f>
        <v/>
      </c>
      <c r="F19" s="462">
        <f>((1-return)+(return*2))*'Health Assumptions'!F42</f>
        <v/>
      </c>
      <c r="G19" s="462">
        <f>((1-return)+(return*2))*'Health Assumptions'!G42</f>
        <v/>
      </c>
    </row>
    <row r="20">
      <c r="C20" s="125" t="inlineStr">
        <is>
          <t>20-49</t>
        </is>
      </c>
      <c r="D20" s="462">
        <f>((1-return)+(return*2))*'Health Assumptions'!D43</f>
        <v/>
      </c>
      <c r="E20" s="462">
        <f>((1-return)+(return*2))*'Health Assumptions'!E43</f>
        <v/>
      </c>
      <c r="F20" s="462">
        <f>((1-return)+(return*2))*'Health Assumptions'!F43</f>
        <v/>
      </c>
      <c r="G20" s="462">
        <f>((1-return)+(return*2))*'Health Assumptions'!G43</f>
        <v/>
      </c>
    </row>
    <row r="21">
      <c r="C21" s="125" t="inlineStr">
        <is>
          <t>50-64</t>
        </is>
      </c>
      <c r="D21" s="462">
        <f>((1-return)+(return*2))*'Health Assumptions'!D44</f>
        <v/>
      </c>
      <c r="E21" s="462">
        <f>((1-return)+(return*2))*'Health Assumptions'!E44</f>
        <v/>
      </c>
      <c r="F21" s="462">
        <f>((1-return)+(return*2))*'Health Assumptions'!F44</f>
        <v/>
      </c>
      <c r="G21" s="462">
        <f>((1-return)+(return*2))*'Health Assumptions'!G44</f>
        <v/>
      </c>
    </row>
    <row r="22">
      <c r="C22" s="125" t="inlineStr">
        <is>
          <t>65-80</t>
        </is>
      </c>
      <c r="D22" s="462">
        <f>((1-return)+(return*2))*'Health Assumptions'!D45</f>
        <v/>
      </c>
      <c r="E22" s="462">
        <f>((1-return)+(return*2))*'Health Assumptions'!E45</f>
        <v/>
      </c>
      <c r="F22" s="462">
        <f>((1-return)+(return*2))*'Health Assumptions'!F45</f>
        <v/>
      </c>
      <c r="G22" s="462">
        <f>((1-return)+(return*2))*'Health Assumptions'!G45</f>
        <v/>
      </c>
    </row>
    <row r="23">
      <c r="C23" s="125" t="inlineStr">
        <is>
          <t>80+</t>
        </is>
      </c>
      <c r="D23" s="462">
        <f>((1-return)+(return*2))*'Health Assumptions'!D46</f>
        <v/>
      </c>
      <c r="E23" s="462">
        <f>((1-return)+(return*2))*'Health Assumptions'!E46</f>
        <v/>
      </c>
      <c r="F23" s="462">
        <f>((1-return)+(return*2))*'Health Assumptions'!F46</f>
        <v/>
      </c>
      <c r="G23" s="462">
        <f>((1-return)+(return*2))*'Health Assumptions'!G46</f>
        <v/>
      </c>
    </row>
    <row r="24" ht="15" customHeight="1">
      <c r="C24" s="125" t="inlineStr">
        <is>
          <t>Total</t>
        </is>
      </c>
      <c r="D24" s="462">
        <f>SUM(D19:D23)</f>
        <v/>
      </c>
      <c r="E24" s="463">
        <f>SUM(E19:E23)</f>
        <v/>
      </c>
      <c r="F24" s="462">
        <f>SUM(F19:F23)</f>
        <v/>
      </c>
      <c r="G24" s="462">
        <f>SUM(G19:G23)</f>
        <v/>
      </c>
    </row>
    <row r="26" ht="15" customHeight="1">
      <c r="B26" s="180" t="inlineStr">
        <is>
          <t>Distance traveled per week (miles/week)</t>
        </is>
      </c>
      <c r="C26" s="157" t="n"/>
      <c r="D26" s="158" t="inlineStr">
        <is>
          <t>Cycling</t>
        </is>
      </c>
      <c r="E26" s="158" t="n"/>
      <c r="F26" s="158" t="inlineStr">
        <is>
          <t>Walking</t>
        </is>
      </c>
      <c r="G26" s="159" t="n"/>
      <c r="H26" s="235" t="n"/>
      <c r="I26" s="235" t="n"/>
      <c r="J26" s="235" t="n"/>
      <c r="K26" s="235" t="n"/>
    </row>
    <row r="27">
      <c r="B27" s="179" t="n"/>
      <c r="C27" s="160" t="inlineStr">
        <is>
          <t xml:space="preserve"> </t>
        </is>
      </c>
      <c r="D27" s="675" t="inlineStr">
        <is>
          <t>Male</t>
        </is>
      </c>
      <c r="E27" s="675" t="inlineStr">
        <is>
          <t>Female</t>
        </is>
      </c>
      <c r="F27" s="520" t="inlineStr">
        <is>
          <t>Male</t>
        </is>
      </c>
      <c r="G27" s="681" t="inlineStr">
        <is>
          <t>Female</t>
        </is>
      </c>
    </row>
    <row r="28">
      <c r="C28" s="125" t="inlineStr">
        <is>
          <t>0-19</t>
        </is>
      </c>
      <c r="D28" s="675">
        <f>D19*'General Calculations'!$D$18</f>
        <v/>
      </c>
      <c r="E28" s="675">
        <f>E19*'General Calculations'!$D$18</f>
        <v/>
      </c>
      <c r="F28" s="156">
        <f>F19*'General Calculations'!$E$18</f>
        <v/>
      </c>
      <c r="G28" s="156">
        <f>G19*'General Calculations'!$E$18</f>
        <v/>
      </c>
    </row>
    <row r="29">
      <c r="C29" s="125" t="inlineStr">
        <is>
          <t>20-49</t>
        </is>
      </c>
      <c r="D29" s="675">
        <f>D20*'General Calculations'!$D$18</f>
        <v/>
      </c>
      <c r="E29" s="675">
        <f>E20*'General Calculations'!$D$18</f>
        <v/>
      </c>
      <c r="F29" s="156">
        <f>F20*'General Calculations'!$E$18</f>
        <v/>
      </c>
      <c r="G29" s="156">
        <f>G20*'General Calculations'!$E$18</f>
        <v/>
      </c>
    </row>
    <row r="30">
      <c r="C30" s="125" t="inlineStr">
        <is>
          <t>50-64</t>
        </is>
      </c>
      <c r="D30" s="675">
        <f>D21*'General Calculations'!$D$18</f>
        <v/>
      </c>
      <c r="E30" s="675">
        <f>E21*'General Calculations'!$D$18</f>
        <v/>
      </c>
      <c r="F30" s="156">
        <f>F21*'General Calculations'!$E$18</f>
        <v/>
      </c>
      <c r="G30" s="156">
        <f>G21*'General Calculations'!$E$18</f>
        <v/>
      </c>
    </row>
    <row r="31">
      <c r="C31" s="125" t="inlineStr">
        <is>
          <t>65-80</t>
        </is>
      </c>
      <c r="D31" s="675">
        <f>D22*'General Calculations'!$D$18</f>
        <v/>
      </c>
      <c r="E31" s="675">
        <f>E22*'General Calculations'!$D$18</f>
        <v/>
      </c>
      <c r="F31" s="156">
        <f>F22*'General Calculations'!$E$18</f>
        <v/>
      </c>
      <c r="G31" s="156">
        <f>G22*'General Calculations'!$E$18</f>
        <v/>
      </c>
    </row>
    <row r="32" ht="15" customHeight="1">
      <c r="C32" s="125" t="inlineStr">
        <is>
          <t>80+</t>
        </is>
      </c>
      <c r="D32" s="675">
        <f>D23*'General Calculations'!$D$18</f>
        <v/>
      </c>
      <c r="E32" s="675">
        <f>E23*'General Calculations'!$D$18</f>
        <v/>
      </c>
      <c r="F32" s="156">
        <f>F23*'General Calculations'!$E$18</f>
        <v/>
      </c>
      <c r="G32" s="156">
        <f>G23*'General Calculations'!$E$18</f>
        <v/>
      </c>
    </row>
    <row r="33">
      <c r="C33" s="125" t="inlineStr">
        <is>
          <t>Total</t>
        </is>
      </c>
      <c r="D33" s="675">
        <f>SUM(D28:D32)</f>
        <v/>
      </c>
      <c r="E33" s="675">
        <f>SUM(E28:E32)</f>
        <v/>
      </c>
      <c r="F33" s="156">
        <f>F24*'General Calculations'!$E$18</f>
        <v/>
      </c>
      <c r="G33" s="156">
        <f>G24*'General Calculations'!$E$18</f>
        <v/>
      </c>
    </row>
    <row r="35" ht="15" customHeight="1">
      <c r="B35" s="180" t="inlineStr">
        <is>
          <t>Time traveled (h/week)</t>
        </is>
      </c>
      <c r="C35" s="157" t="n"/>
      <c r="D35" s="158" t="inlineStr">
        <is>
          <t>Cycling</t>
        </is>
      </c>
      <c r="E35" s="158" t="n"/>
      <c r="F35" s="158" t="inlineStr">
        <is>
          <t>Walking</t>
        </is>
      </c>
      <c r="G35" s="159" t="n"/>
      <c r="H35" s="235" t="n"/>
      <c r="I35" s="235" t="n"/>
      <c r="J35" s="235" t="n"/>
      <c r="K35" s="235" t="n"/>
    </row>
    <row r="36">
      <c r="B36" s="179" t="n"/>
      <c r="C36" s="160" t="inlineStr">
        <is>
          <t xml:space="preserve"> </t>
        </is>
      </c>
      <c r="D36" s="675" t="inlineStr">
        <is>
          <t>Male</t>
        </is>
      </c>
      <c r="E36" s="675" t="inlineStr">
        <is>
          <t>Female</t>
        </is>
      </c>
      <c r="F36" s="520" t="inlineStr">
        <is>
          <t>Male</t>
        </is>
      </c>
      <c r="G36" s="681" t="inlineStr">
        <is>
          <t>Female</t>
        </is>
      </c>
    </row>
    <row r="37">
      <c r="C37" s="125" t="inlineStr">
        <is>
          <t>0-19</t>
        </is>
      </c>
      <c r="D37" s="675">
        <f>D28/'Health Assumptions'!D50</f>
        <v/>
      </c>
      <c r="E37" s="675">
        <f>E28/'Health Assumptions'!E50</f>
        <v/>
      </c>
      <c r="F37" s="675">
        <f>F28/'Health Assumptions'!F50</f>
        <v/>
      </c>
      <c r="G37" s="675">
        <f>G28/'Health Assumptions'!G50</f>
        <v/>
      </c>
    </row>
    <row r="38">
      <c r="C38" s="125" t="inlineStr">
        <is>
          <t>20-49</t>
        </is>
      </c>
      <c r="D38" s="675">
        <f>D29/'Health Assumptions'!D51</f>
        <v/>
      </c>
      <c r="E38" s="675">
        <f>E29/'Health Assumptions'!E51</f>
        <v/>
      </c>
      <c r="F38" s="675">
        <f>F29/'Health Assumptions'!F51</f>
        <v/>
      </c>
      <c r="G38" s="675">
        <f>G29/'Health Assumptions'!G51</f>
        <v/>
      </c>
    </row>
    <row r="39">
      <c r="C39" s="125" t="inlineStr">
        <is>
          <t>50-64</t>
        </is>
      </c>
      <c r="D39" s="675">
        <f>D30/'Health Assumptions'!D52</f>
        <v/>
      </c>
      <c r="E39" s="675">
        <f>E30/'Health Assumptions'!E52</f>
        <v/>
      </c>
      <c r="F39" s="675">
        <f>F30/'Health Assumptions'!F52</f>
        <v/>
      </c>
      <c r="G39" s="675">
        <f>G30/'Health Assumptions'!G52</f>
        <v/>
      </c>
    </row>
    <row r="40" ht="15" customHeight="1">
      <c r="C40" s="125" t="inlineStr">
        <is>
          <t>65-80</t>
        </is>
      </c>
      <c r="D40" s="675">
        <f>D31/'Health Assumptions'!D53</f>
        <v/>
      </c>
      <c r="E40" s="675">
        <f>E31/'Health Assumptions'!E53</f>
        <v/>
      </c>
      <c r="F40" s="675">
        <f>F31/'Health Assumptions'!F53</f>
        <v/>
      </c>
      <c r="G40" s="675">
        <f>G31/'Health Assumptions'!G53</f>
        <v/>
      </c>
    </row>
    <row r="41">
      <c r="C41" s="125" t="inlineStr">
        <is>
          <t>80+</t>
        </is>
      </c>
      <c r="D41" s="675">
        <f>D32/'Health Assumptions'!D54</f>
        <v/>
      </c>
      <c r="E41" s="675">
        <f>E32/'Health Assumptions'!E54</f>
        <v/>
      </c>
      <c r="F41" s="675">
        <f>F32/'Health Assumptions'!F54</f>
        <v/>
      </c>
      <c r="G41" s="675">
        <f>G32/'Health Assumptions'!G54</f>
        <v/>
      </c>
    </row>
    <row r="42">
      <c r="C42" s="125" t="inlineStr">
        <is>
          <t>Total</t>
        </is>
      </c>
      <c r="D42" s="675">
        <f>SUM(D37:D41)</f>
        <v/>
      </c>
      <c r="E42" s="675">
        <f>SUM(E37:E41)</f>
        <v/>
      </c>
      <c r="F42" s="156">
        <f>SUM(F37:F41)</f>
        <v/>
      </c>
      <c r="G42" s="675">
        <f>SUM(G37:G41)</f>
        <v/>
      </c>
    </row>
    <row r="44" ht="15" customHeight="1">
      <c r="B44" s="180" t="inlineStr">
        <is>
          <t>Average METs per week (METh/week)</t>
        </is>
      </c>
      <c r="C44" s="157" t="n"/>
      <c r="D44" s="158" t="inlineStr">
        <is>
          <t>Cycling</t>
        </is>
      </c>
      <c r="E44" s="158" t="n"/>
      <c r="F44" s="158" t="inlineStr">
        <is>
          <t>Walking</t>
        </is>
      </c>
      <c r="G44" s="159" t="n"/>
      <c r="H44" s="235" t="n"/>
      <c r="I44" s="235" t="n"/>
      <c r="J44" s="235" t="n"/>
      <c r="K44" s="235" t="n"/>
    </row>
    <row r="45">
      <c r="B45" s="179" t="n"/>
      <c r="C45" s="160" t="inlineStr">
        <is>
          <t xml:space="preserve"> </t>
        </is>
      </c>
      <c r="D45" s="675" t="inlineStr">
        <is>
          <t>Male</t>
        </is>
      </c>
      <c r="E45" s="675" t="inlineStr">
        <is>
          <t>Female</t>
        </is>
      </c>
      <c r="F45" s="520" t="inlineStr">
        <is>
          <t>Male</t>
        </is>
      </c>
      <c r="G45" s="681" t="inlineStr">
        <is>
          <t>Female</t>
        </is>
      </c>
    </row>
    <row r="46">
      <c r="C46" s="125" t="inlineStr">
        <is>
          <t>0-19</t>
        </is>
      </c>
      <c r="D46" s="675">
        <f>'Health Assumptions'!$C$11*'Health Calculations'!D37</f>
        <v/>
      </c>
      <c r="E46" s="675">
        <f>'Health Assumptions'!$C$11*'Health Calculations'!E37</f>
        <v/>
      </c>
      <c r="F46" s="156">
        <f>'Health Assumptions'!$D$11*'Health Calculations'!F37</f>
        <v/>
      </c>
      <c r="G46" s="675">
        <f>'Health Assumptions'!$D$11*'Health Calculations'!G37</f>
        <v/>
      </c>
    </row>
    <row r="47">
      <c r="C47" s="125" t="inlineStr">
        <is>
          <t>20-49</t>
        </is>
      </c>
      <c r="D47" s="675">
        <f>'Health Assumptions'!$C$11*'Health Calculations'!D38</f>
        <v/>
      </c>
      <c r="E47" s="675">
        <f>'Health Assumptions'!$C$11*'Health Calculations'!E38</f>
        <v/>
      </c>
      <c r="F47" s="156">
        <f>'Health Assumptions'!$D$11*'Health Calculations'!F38</f>
        <v/>
      </c>
      <c r="G47" s="675">
        <f>'Health Assumptions'!$D$11*'Health Calculations'!G38</f>
        <v/>
      </c>
    </row>
    <row r="48" ht="15" customHeight="1">
      <c r="C48" s="125" t="inlineStr">
        <is>
          <t>50-64</t>
        </is>
      </c>
      <c r="D48" s="675">
        <f>'Health Assumptions'!$C$11*'Health Calculations'!D39</f>
        <v/>
      </c>
      <c r="E48" s="675">
        <f>'Health Assumptions'!$C$11*'Health Calculations'!E39</f>
        <v/>
      </c>
      <c r="F48" s="156">
        <f>'Health Assumptions'!$D$11*'Health Calculations'!F39</f>
        <v/>
      </c>
      <c r="G48" s="675">
        <f>'Health Assumptions'!$D$11*'Health Calculations'!G39</f>
        <v/>
      </c>
    </row>
    <row r="49">
      <c r="C49" s="125" t="inlineStr">
        <is>
          <t>65-80</t>
        </is>
      </c>
      <c r="D49" s="675">
        <f>'Health Assumptions'!$C$11*'Health Calculations'!D40</f>
        <v/>
      </c>
      <c r="E49" s="675">
        <f>'Health Assumptions'!$C$11*'Health Calculations'!E40</f>
        <v/>
      </c>
      <c r="F49" s="156">
        <f>'Health Assumptions'!$D$11*'Health Calculations'!F40</f>
        <v/>
      </c>
      <c r="G49" s="675">
        <f>'Health Assumptions'!$D$11*'Health Calculations'!G40</f>
        <v/>
      </c>
    </row>
    <row r="50">
      <c r="C50" s="125" t="inlineStr">
        <is>
          <t>80+</t>
        </is>
      </c>
      <c r="D50" s="675">
        <f>'Health Assumptions'!$C$11*'Health Calculations'!D41</f>
        <v/>
      </c>
      <c r="E50" s="675">
        <f>'Health Assumptions'!$C$11*'Health Calculations'!E41</f>
        <v/>
      </c>
      <c r="F50" s="156">
        <f>'Health Assumptions'!$D$11*'Health Calculations'!F41</f>
        <v/>
      </c>
      <c r="G50" s="675">
        <f>'Health Assumptions'!$D$11*'Health Calculations'!G41</f>
        <v/>
      </c>
    </row>
    <row r="51">
      <c r="C51" s="125" t="inlineStr">
        <is>
          <t>Total</t>
        </is>
      </c>
      <c r="D51" s="675">
        <f>SUM(D46:D50)</f>
        <v/>
      </c>
      <c r="E51" s="675">
        <f>SUM(E46:E50)</f>
        <v/>
      </c>
      <c r="F51" s="156">
        <f>SUM(F46:F50)</f>
        <v/>
      </c>
      <c r="G51" s="675">
        <f>SUM(G46:G50)</f>
        <v/>
      </c>
    </row>
    <row r="53" ht="15" customHeight="1">
      <c r="B53" s="673" t="inlineStr">
        <is>
          <t>RR due to cycling</t>
        </is>
      </c>
      <c r="C53" s="158" t="n"/>
      <c r="D53" s="158" t="inlineStr">
        <is>
          <t>Cycling</t>
        </is>
      </c>
      <c r="E53" s="158" t="n"/>
      <c r="F53" s="158" t="inlineStr">
        <is>
          <t>Walking</t>
        </is>
      </c>
      <c r="G53" s="159" t="n"/>
      <c r="H53" s="235" t="n"/>
      <c r="I53" s="235" t="n"/>
      <c r="J53" s="235" t="n"/>
      <c r="K53" s="235" t="n"/>
    </row>
    <row r="54">
      <c r="B54" s="179" t="n"/>
      <c r="C54" s="125" t="inlineStr">
        <is>
          <t xml:space="preserve"> </t>
        </is>
      </c>
      <c r="D54" s="675" t="inlineStr">
        <is>
          <t>Male</t>
        </is>
      </c>
      <c r="E54" s="675" t="inlineStr">
        <is>
          <t>Female</t>
        </is>
      </c>
      <c r="F54" s="156" t="inlineStr">
        <is>
          <t>Male</t>
        </is>
      </c>
      <c r="G54" s="675" t="inlineStr">
        <is>
          <t>Female</t>
        </is>
      </c>
      <c r="L54" s="161" t="n"/>
    </row>
    <row r="55">
      <c r="C55" s="125" t="inlineStr">
        <is>
          <t>0-19</t>
        </is>
      </c>
      <c r="D55" s="679">
        <f>IF(EXP(-(-(LN('Health Assumptions'!$C$12))/'Health Assumptions'!$C$8)*D46)&lt; 'Health Assumptions'!$C$13,'Health Assumptions'!$C$13,EXP(-(-(LN('Health Assumptions'!$C$12))/'Health Assumptions'!$C$8)*D46))</f>
        <v/>
      </c>
      <c r="E55" s="679">
        <f>IF(EXP(-(-(LN('Health Assumptions'!$C$12))/'Health Assumptions'!$C$8)*E46)&lt; 'Health Assumptions'!$C$13,'Health Assumptions'!$C$13,EXP(-(-(LN('Health Assumptions'!$C$12))/'Health Assumptions'!$C$8)*E46))</f>
        <v/>
      </c>
      <c r="F55" s="679">
        <f>IF(EXP(-(-(LN('Health Assumptions'!$C$12))/'Health Assumptions'!$C$8)*F46)&lt; 'Health Assumptions'!$C$13,'Health Assumptions'!$C$13,EXP(-(-(LN('Health Assumptions'!$C$12))/'Health Assumptions'!$C$8)*F46))</f>
        <v/>
      </c>
      <c r="G55" s="679">
        <f>IF(EXP(-(-(LN('Health Assumptions'!$C$12))/'Health Assumptions'!$C$8)*G46)&lt; 'Health Assumptions'!$C$13,'Health Assumptions'!$C$13,EXP(-(-(LN('Health Assumptions'!$C$12))/'Health Assumptions'!$C$8)*G46))</f>
        <v/>
      </c>
    </row>
    <row r="56" ht="15" customHeight="1">
      <c r="C56" s="125" t="inlineStr">
        <is>
          <t>20-49</t>
        </is>
      </c>
      <c r="D56" s="679">
        <f>IF(EXP(-(-(LN('Health Assumptions'!$C$12))/'Health Assumptions'!$C$8)*D47)&lt; 'Health Assumptions'!$C$13,'Health Assumptions'!$C$13,EXP(-(-(LN('Health Assumptions'!$C$12))/'Health Assumptions'!$C$8)*D47))</f>
        <v/>
      </c>
      <c r="E56" s="679">
        <f>IF(EXP(-(-(LN('Health Assumptions'!$C$12))/'Health Assumptions'!$C$8)*E47)&lt; 'Health Assumptions'!$C$13,'Health Assumptions'!$C$13,EXP(-(-(LN('Health Assumptions'!$C$12))/'Health Assumptions'!$C$8)*E47))</f>
        <v/>
      </c>
      <c r="F56" s="679">
        <f>IF(EXP(-(-(LN('Health Assumptions'!$C$12))/'Health Assumptions'!$C$8)*F47)&lt; 'Health Assumptions'!$C$13,'Health Assumptions'!$C$13,EXP(-(-(LN('Health Assumptions'!$C$12))/'Health Assumptions'!$C$8)*F47))</f>
        <v/>
      </c>
      <c r="G56" s="679">
        <f>IF(EXP(-(-(LN('Health Assumptions'!$C$12))/'Health Assumptions'!$C$8)*G47)&lt; 'Health Assumptions'!$C$13,'Health Assumptions'!$C$13,EXP(-(-(LN('Health Assumptions'!$C$12))/'Health Assumptions'!$C$8)*G47))</f>
        <v/>
      </c>
    </row>
    <row r="57">
      <c r="C57" s="125" t="inlineStr">
        <is>
          <t>50-64</t>
        </is>
      </c>
      <c r="D57" s="679">
        <f>IF(EXP(-(-(LN('Health Assumptions'!$C$12))/'Health Assumptions'!$C$8)*D48)&lt; 'Health Assumptions'!$C$13,'Health Assumptions'!$C$13,EXP(-(-(LN('Health Assumptions'!$C$12))/'Health Assumptions'!$C$8)*D48))</f>
        <v/>
      </c>
      <c r="E57" s="679">
        <f>IF(EXP(-(-(LN('Health Assumptions'!$C$12))/'Health Assumptions'!$C$8)*E48)&lt; 'Health Assumptions'!$C$13,'Health Assumptions'!$C$13,EXP(-(-(LN('Health Assumptions'!$C$12))/'Health Assumptions'!$C$8)*E48))</f>
        <v/>
      </c>
      <c r="F57" s="679">
        <f>IF(EXP(-(-(LN('Health Assumptions'!$C$12))/'Health Assumptions'!$C$8)*F48)&lt; 'Health Assumptions'!$C$13,'Health Assumptions'!$C$13,EXP(-(-(LN('Health Assumptions'!$C$12))/'Health Assumptions'!$C$8)*F48))</f>
        <v/>
      </c>
      <c r="G57" s="679">
        <f>IF(EXP(-(-(LN('Health Assumptions'!$C$12))/'Health Assumptions'!$C$8)*G48)&lt; 'Health Assumptions'!$C$13,'Health Assumptions'!$C$13,EXP(-(-(LN('Health Assumptions'!$C$12))/'Health Assumptions'!$C$8)*G48))</f>
        <v/>
      </c>
    </row>
    <row r="58">
      <c r="C58" s="125" t="inlineStr">
        <is>
          <t>65-80</t>
        </is>
      </c>
      <c r="D58" s="679">
        <f>IF(EXP(-(-(LN('Health Assumptions'!$C$12))/'Health Assumptions'!$C$8)*D49)&lt; 'Health Assumptions'!$C$13,'Health Assumptions'!$C$13,EXP(-(-(LN('Health Assumptions'!$C$12))/'Health Assumptions'!$C$8)*D49))</f>
        <v/>
      </c>
      <c r="E58" s="679">
        <f>IF(EXP(-(-(LN('Health Assumptions'!$C$12))/'Health Assumptions'!$C$8)*E49)&lt; 'Health Assumptions'!$C$13,'Health Assumptions'!$C$13,EXP(-(-(LN('Health Assumptions'!$C$12))/'Health Assumptions'!$C$8)*E49))</f>
        <v/>
      </c>
      <c r="F58" s="679">
        <f>IF(EXP(-(-(LN('Health Assumptions'!$C$12))/'Health Assumptions'!$C$8)*F49)&lt; 'Health Assumptions'!$C$13,'Health Assumptions'!$C$13,EXP(-(-(LN('Health Assumptions'!$C$12))/'Health Assumptions'!$C$8)*F49))</f>
        <v/>
      </c>
      <c r="G58" s="679">
        <f>IF(EXP(-(-(LN('Health Assumptions'!$C$12))/'Health Assumptions'!$C$8)*G49)&lt; 'Health Assumptions'!$C$13,'Health Assumptions'!$C$13,EXP(-(-(LN('Health Assumptions'!$C$12))/'Health Assumptions'!$C$8)*G49))</f>
        <v/>
      </c>
    </row>
    <row r="59">
      <c r="C59" s="125" t="inlineStr">
        <is>
          <t>80+</t>
        </is>
      </c>
      <c r="D59" s="679">
        <f>IF(EXP(-(-(LN('Health Assumptions'!$C$12))/'Health Assumptions'!$C$8)*D50)&lt; 'Health Assumptions'!$C$13,'Health Assumptions'!$C$13,EXP(-(-(LN('Health Assumptions'!$C$12))/'Health Assumptions'!$C$8)*D50))</f>
        <v/>
      </c>
      <c r="E59" s="679">
        <f>IF(EXP(-(-(LN('Health Assumptions'!$C$12))/'Health Assumptions'!$C$8)*E50)&lt; 'Health Assumptions'!$C$13,'Health Assumptions'!$C$13,EXP(-(-(LN('Health Assumptions'!$C$12))/'Health Assumptions'!$C$8)*E50))</f>
        <v/>
      </c>
      <c r="F59" s="679">
        <f>IF(EXP(-(-(LN('Health Assumptions'!$C$12))/'Health Assumptions'!$C$8)*F50)&lt; 'Health Assumptions'!$C$13,'Health Assumptions'!$C$13,EXP(-(-(LN('Health Assumptions'!$C$12))/'Health Assumptions'!$C$8)*F50))</f>
        <v/>
      </c>
      <c r="G59" s="679">
        <f>IF(EXP(-(-(LN('Health Assumptions'!$C$12))/'Health Assumptions'!$C$8)*G50)&lt; 'Health Assumptions'!$C$13,'Health Assumptions'!$C$13,EXP(-(-(LN('Health Assumptions'!$C$12))/'Health Assumptions'!$C$8)*G50))</f>
        <v/>
      </c>
    </row>
    <row r="61" ht="15" customHeight="1">
      <c r="B61" s="180" t="inlineStr">
        <is>
          <t>PAF due to cycling</t>
        </is>
      </c>
      <c r="C61" s="158" t="n"/>
      <c r="D61" s="158" t="inlineStr">
        <is>
          <t>Cycling</t>
        </is>
      </c>
      <c r="E61" s="158" t="n"/>
      <c r="F61" s="158" t="inlineStr">
        <is>
          <t>Walking</t>
        </is>
      </c>
      <c r="G61" s="159" t="n"/>
      <c r="H61" s="235" t="n"/>
      <c r="I61" s="235" t="n"/>
      <c r="J61" s="235" t="n"/>
      <c r="K61" s="235" t="n"/>
    </row>
    <row r="62">
      <c r="B62" s="179" t="n"/>
      <c r="C62" s="160" t="inlineStr">
        <is>
          <t xml:space="preserve"> </t>
        </is>
      </c>
      <c r="D62" s="675" t="inlineStr">
        <is>
          <t>Male</t>
        </is>
      </c>
      <c r="E62" s="675" t="inlineStr">
        <is>
          <t>Female</t>
        </is>
      </c>
      <c r="F62" s="520" t="inlineStr">
        <is>
          <t>Male</t>
        </is>
      </c>
      <c r="G62" s="681" t="inlineStr">
        <is>
          <t>Female</t>
        </is>
      </c>
    </row>
    <row r="63">
      <c r="C63" s="125" t="inlineStr">
        <is>
          <t>0-19</t>
        </is>
      </c>
      <c r="D63" s="679">
        <f>(1-D55)/1</f>
        <v/>
      </c>
      <c r="E63" s="679">
        <f>(1-E55)/1</f>
        <v/>
      </c>
      <c r="F63" s="162">
        <f>(1-F55)/1</f>
        <v/>
      </c>
      <c r="G63" s="679">
        <f>(1-G55)/1</f>
        <v/>
      </c>
    </row>
    <row r="64">
      <c r="C64" s="125" t="inlineStr">
        <is>
          <t>20-49</t>
        </is>
      </c>
      <c r="D64" s="679">
        <f>(1-D56)/1</f>
        <v/>
      </c>
      <c r="E64" s="679">
        <f>(1-E56)/1</f>
        <v/>
      </c>
      <c r="F64" s="162">
        <f>(1-F56)/1</f>
        <v/>
      </c>
      <c r="G64" s="679">
        <f>(1-G56)/1</f>
        <v/>
      </c>
    </row>
    <row r="65">
      <c r="C65" s="125" t="inlineStr">
        <is>
          <t>50-64</t>
        </is>
      </c>
      <c r="D65" s="679">
        <f>(1-D57)/1</f>
        <v/>
      </c>
      <c r="E65" s="679">
        <f>(1-E57)/1</f>
        <v/>
      </c>
      <c r="F65" s="162">
        <f>(1-F57)/1</f>
        <v/>
      </c>
      <c r="G65" s="679">
        <f>(1-G57)/1</f>
        <v/>
      </c>
    </row>
    <row r="66">
      <c r="C66" s="125" t="inlineStr">
        <is>
          <t>65-80</t>
        </is>
      </c>
      <c r="D66" s="679">
        <f>(1-D58)/1</f>
        <v/>
      </c>
      <c r="E66" s="679">
        <f>(1-E58)/1</f>
        <v/>
      </c>
      <c r="F66" s="162">
        <f>(1-F58)/1</f>
        <v/>
      </c>
      <c r="G66" s="679">
        <f>(1-G58)/1</f>
        <v/>
      </c>
    </row>
    <row r="67">
      <c r="C67" s="125" t="inlineStr">
        <is>
          <t>80+</t>
        </is>
      </c>
      <c r="D67" s="679">
        <f>(1-D59)/1</f>
        <v/>
      </c>
      <c r="E67" s="679">
        <f>(1-E59)/1</f>
        <v/>
      </c>
      <c r="F67" s="162">
        <f>(1-F59)/1</f>
        <v/>
      </c>
      <c r="G67" s="679">
        <f>(1-G59)/1</f>
        <v/>
      </c>
    </row>
    <row r="68">
      <c r="D68" s="42" t="n"/>
      <c r="E68" s="42" t="n"/>
      <c r="F68" s="42" t="n"/>
      <c r="G68" s="42" t="n"/>
      <c r="H68" s="42" t="n"/>
      <c r="I68" s="42" t="n"/>
      <c r="J68" s="42" t="n"/>
    </row>
    <row r="69" ht="15" customHeight="1">
      <c r="B69" s="180" t="inlineStr">
        <is>
          <t>Number of deaths avoided</t>
        </is>
      </c>
      <c r="C69" s="157" t="n"/>
      <c r="D69" s="158" t="inlineStr">
        <is>
          <t>Cycling</t>
        </is>
      </c>
      <c r="E69" s="158" t="n"/>
      <c r="F69" s="126" t="n"/>
      <c r="G69" s="158" t="inlineStr">
        <is>
          <t>Walking</t>
        </is>
      </c>
      <c r="H69" s="163" t="n"/>
      <c r="I69" s="664" t="n"/>
      <c r="J69" s="235" t="n"/>
      <c r="K69" s="235" t="n"/>
    </row>
    <row r="70">
      <c r="B70" s="179" t="n"/>
      <c r="C70" s="160" t="inlineStr">
        <is>
          <t xml:space="preserve"> </t>
        </is>
      </c>
      <c r="D70" s="520" t="inlineStr">
        <is>
          <t>Male</t>
        </is>
      </c>
      <c r="E70" s="160" t="inlineStr">
        <is>
          <t>Female</t>
        </is>
      </c>
      <c r="F70" s="520" t="inlineStr">
        <is>
          <t>Together</t>
        </is>
      </c>
      <c r="G70" s="681" t="inlineStr">
        <is>
          <t>Male</t>
        </is>
      </c>
      <c r="H70" s="681" t="inlineStr">
        <is>
          <t>Female</t>
        </is>
      </c>
      <c r="I70" s="681" t="inlineStr">
        <is>
          <t>Together</t>
        </is>
      </c>
    </row>
    <row r="71" ht="15" customHeight="1">
      <c r="C71" s="125" t="inlineStr">
        <is>
          <t>0-19</t>
        </is>
      </c>
      <c r="D71" s="679">
        <f>D63*'Health Assumptions'!D59*D9*'Health Assumptions'!$C$14</f>
        <v/>
      </c>
      <c r="E71" s="679">
        <f>E63*'Health Assumptions'!E59*E9*'Health Assumptions'!$C$14</f>
        <v/>
      </c>
      <c r="F71" s="162">
        <f>SUM(D71:E71)</f>
        <v/>
      </c>
      <c r="G71" s="679">
        <f>F63*'Health Assumptions'!D59*F9*'Health Assumptions'!$D$14</f>
        <v/>
      </c>
      <c r="H71" s="679">
        <f>G63*'Health Assumptions'!E59*G9*'Health Assumptions'!$D$14</f>
        <v/>
      </c>
      <c r="I71" s="679">
        <f>SUM(G71:H71)</f>
        <v/>
      </c>
      <c r="L71" s="235" t="n"/>
    </row>
    <row r="72">
      <c r="C72" s="125" t="inlineStr">
        <is>
          <t>20-49</t>
        </is>
      </c>
      <c r="D72" s="679">
        <f>D64*'Health Assumptions'!D60*D10</f>
        <v/>
      </c>
      <c r="E72" s="679">
        <f>E64*'Health Assumptions'!E60*E10</f>
        <v/>
      </c>
      <c r="F72" s="162">
        <f>SUM(D72:E72)</f>
        <v/>
      </c>
      <c r="G72" s="679">
        <f>F64*'Health Assumptions'!D60*F10</f>
        <v/>
      </c>
      <c r="H72" s="679">
        <f>G64*'Health Assumptions'!E60*G10</f>
        <v/>
      </c>
      <c r="I72" s="679">
        <f>SUM(G72:H72)</f>
        <v/>
      </c>
    </row>
    <row r="73">
      <c r="C73" s="125" t="inlineStr">
        <is>
          <t>50-64</t>
        </is>
      </c>
      <c r="D73" s="679">
        <f>D65*'Health Assumptions'!D61*D11</f>
        <v/>
      </c>
      <c r="E73" s="679">
        <f>E65*'Health Assumptions'!E61*E11</f>
        <v/>
      </c>
      <c r="F73" s="162">
        <f>SUM(D73:E73)</f>
        <v/>
      </c>
      <c r="G73" s="679">
        <f>F65*'Health Assumptions'!D61*F11</f>
        <v/>
      </c>
      <c r="H73" s="679">
        <f>G65*'Health Assumptions'!E61*G11</f>
        <v/>
      </c>
      <c r="I73" s="679">
        <f>SUM(G73:H73)</f>
        <v/>
      </c>
    </row>
    <row r="74">
      <c r="C74" s="125" t="inlineStr">
        <is>
          <t>65-80</t>
        </is>
      </c>
      <c r="D74" s="679">
        <f>D66*'Health Assumptions'!D62*D12</f>
        <v/>
      </c>
      <c r="E74" s="679">
        <f>E66*'Health Assumptions'!E62*E12</f>
        <v/>
      </c>
      <c r="F74" s="162">
        <f>SUM(D74:E74)</f>
        <v/>
      </c>
      <c r="G74" s="679">
        <f>F66*'Health Assumptions'!D62*F12</f>
        <v/>
      </c>
      <c r="H74" s="679">
        <f>G66*'Health Assumptions'!E62*G12</f>
        <v/>
      </c>
      <c r="I74" s="679">
        <f>SUM(G74:H74)</f>
        <v/>
      </c>
    </row>
    <row r="75">
      <c r="C75" s="125" t="inlineStr">
        <is>
          <t>80+</t>
        </is>
      </c>
      <c r="D75" s="679">
        <f>D67*'Health Assumptions'!D63*D13</f>
        <v/>
      </c>
      <c r="E75" s="679">
        <f>E67*'Health Assumptions'!E63*E13</f>
        <v/>
      </c>
      <c r="F75" s="162">
        <f>SUM(D75:E75)</f>
        <v/>
      </c>
      <c r="G75" s="679">
        <f>F67*'Health Assumptions'!D63*F13</f>
        <v/>
      </c>
      <c r="H75" s="679">
        <f>G67*'Health Assumptions'!E63*G13</f>
        <v/>
      </c>
      <c r="I75" s="679">
        <f>SUM(G75:H75)</f>
        <v/>
      </c>
    </row>
    <row r="76">
      <c r="C76" s="125" t="inlineStr">
        <is>
          <t>Together</t>
        </is>
      </c>
      <c r="D76" s="679">
        <f>SUM(D71:D75)</f>
        <v/>
      </c>
      <c r="E76" s="679">
        <f>SUM(E71:E75)</f>
        <v/>
      </c>
      <c r="F76" s="162">
        <f>SUM(F71:F75)</f>
        <v/>
      </c>
      <c r="G76" s="679">
        <f>SUM(G71:G75)</f>
        <v/>
      </c>
      <c r="H76" s="679">
        <f>SUM(H71:H75)</f>
        <v/>
      </c>
      <c r="I76" s="679">
        <f>SUM(I71:I75)</f>
        <v/>
      </c>
    </row>
    <row r="77">
      <c r="D77" s="42" t="n"/>
      <c r="E77" s="42" t="n"/>
      <c r="F77" s="42" t="n"/>
    </row>
    <row r="79" ht="15.75" customHeight="1">
      <c r="B79" s="180" t="inlineStr">
        <is>
          <t>YLLs</t>
        </is>
      </c>
      <c r="C79" s="157" t="n"/>
      <c r="D79" s="158" t="inlineStr">
        <is>
          <t>Cycling</t>
        </is>
      </c>
      <c r="E79" s="158" t="n"/>
      <c r="F79" s="126" t="n"/>
      <c r="G79" s="158" t="inlineStr">
        <is>
          <t>Walking</t>
        </is>
      </c>
      <c r="H79" s="163" t="n"/>
      <c r="I79" s="664" t="n"/>
      <c r="J79" s="235" t="n"/>
      <c r="K79" s="235" t="n"/>
    </row>
    <row r="80">
      <c r="B80" s="179" t="n"/>
      <c r="C80" s="160" t="inlineStr">
        <is>
          <t xml:space="preserve"> </t>
        </is>
      </c>
      <c r="D80" s="520" t="inlineStr">
        <is>
          <t>Male</t>
        </is>
      </c>
      <c r="E80" s="160" t="inlineStr">
        <is>
          <t>Female</t>
        </is>
      </c>
      <c r="F80" s="520" t="inlineStr">
        <is>
          <t>Together</t>
        </is>
      </c>
      <c r="G80" s="681" t="inlineStr">
        <is>
          <t>Male</t>
        </is>
      </c>
      <c r="H80" s="681" t="inlineStr">
        <is>
          <t>Female</t>
        </is>
      </c>
      <c r="I80" s="681" t="inlineStr">
        <is>
          <t>Together</t>
        </is>
      </c>
    </row>
    <row r="81">
      <c r="C81" s="125" t="inlineStr">
        <is>
          <t>0-19</t>
        </is>
      </c>
      <c r="D81" s="679">
        <f>D71*'Health Assumptions'!D92</f>
        <v/>
      </c>
      <c r="E81" s="679">
        <f>E71*'Health Assumptions'!E92</f>
        <v/>
      </c>
      <c r="F81" s="162">
        <f>SUM(D81:E81)</f>
        <v/>
      </c>
      <c r="G81" s="679">
        <f>G71*'Health Assumptions'!D67</f>
        <v/>
      </c>
      <c r="H81" s="679">
        <f>H71*'Health Assumptions'!E67</f>
        <v/>
      </c>
      <c r="I81" s="679">
        <f>SUM(G81:H81)</f>
        <v/>
      </c>
    </row>
    <row r="82">
      <c r="C82" s="125" t="inlineStr">
        <is>
          <t>20-49</t>
        </is>
      </c>
      <c r="D82" s="679">
        <f>D72*'Health Assumptions'!D93</f>
        <v/>
      </c>
      <c r="E82" s="679">
        <f>E72*'Health Assumptions'!E93</f>
        <v/>
      </c>
      <c r="F82" s="162">
        <f>SUM(D82:E82)</f>
        <v/>
      </c>
      <c r="G82" s="679">
        <f>G72*'Health Assumptions'!D68</f>
        <v/>
      </c>
      <c r="H82" s="679">
        <f>H72*'Health Assumptions'!E68</f>
        <v/>
      </c>
      <c r="I82" s="679">
        <f>SUM(G82:H82)</f>
        <v/>
      </c>
    </row>
    <row r="83">
      <c r="C83" s="125" t="inlineStr">
        <is>
          <t>50-64</t>
        </is>
      </c>
      <c r="D83" s="679">
        <f>D73*'Health Assumptions'!D94</f>
        <v/>
      </c>
      <c r="E83" s="679">
        <f>E73*'Health Assumptions'!E94</f>
        <v/>
      </c>
      <c r="F83" s="162">
        <f>SUM(D83:E83)</f>
        <v/>
      </c>
      <c r="G83" s="679">
        <f>G73*'Health Assumptions'!D69</f>
        <v/>
      </c>
      <c r="H83" s="679">
        <f>H73*'Health Assumptions'!E69</f>
        <v/>
      </c>
      <c r="I83" s="679">
        <f>SUM(G83:H83)</f>
        <v/>
      </c>
    </row>
    <row r="84">
      <c r="C84" s="125" t="inlineStr">
        <is>
          <t>65-80</t>
        </is>
      </c>
      <c r="D84" s="679">
        <f>D74*'Health Assumptions'!D95</f>
        <v/>
      </c>
      <c r="E84" s="679">
        <f>E74*'Health Assumptions'!E95</f>
        <v/>
      </c>
      <c r="F84" s="162">
        <f>SUM(D84:E84)</f>
        <v/>
      </c>
      <c r="G84" s="679">
        <f>G74*'Health Assumptions'!D70</f>
        <v/>
      </c>
      <c r="H84" s="679">
        <f>H74*'Health Assumptions'!E70</f>
        <v/>
      </c>
      <c r="I84" s="679">
        <f>SUM(G84:H84)</f>
        <v/>
      </c>
    </row>
    <row r="85">
      <c r="C85" s="125" t="inlineStr">
        <is>
          <t>80+</t>
        </is>
      </c>
      <c r="D85" s="679">
        <f>D75*'Health Assumptions'!D96</f>
        <v/>
      </c>
      <c r="E85" s="679">
        <f>E75*'Health Assumptions'!E96</f>
        <v/>
      </c>
      <c r="F85" s="162">
        <f>SUM(D85:E85)</f>
        <v/>
      </c>
      <c r="G85" s="679">
        <f>G75*'Health Assumptions'!D71</f>
        <v/>
      </c>
      <c r="H85" s="679">
        <f>H75*'Health Assumptions'!E71</f>
        <v/>
      </c>
      <c r="I85" s="679">
        <f>SUM(G85:H85)</f>
        <v/>
      </c>
    </row>
    <row r="86">
      <c r="C86" s="125" t="inlineStr">
        <is>
          <t>Together</t>
        </is>
      </c>
      <c r="D86" s="679">
        <f>SUM(D81:D85)</f>
        <v/>
      </c>
      <c r="E86" s="679">
        <f>SUM(E81:E85)</f>
        <v/>
      </c>
      <c r="F86" s="162">
        <f>SUM(F81:F85)</f>
        <v/>
      </c>
      <c r="G86" s="679">
        <f>SUM(G81:G85)</f>
        <v/>
      </c>
      <c r="H86" s="679">
        <f>SUM(H81:H85)</f>
        <v/>
      </c>
      <c r="I86" s="679">
        <f>SUM(I81:I85)</f>
        <v/>
      </c>
    </row>
    <row r="88">
      <c r="D88" s="42" t="n"/>
      <c r="E88" s="42" t="n"/>
      <c r="F88" s="42" t="n"/>
      <c r="I88" s="42" t="n"/>
      <c r="J88" s="42" t="n"/>
      <c r="K88" s="42" t="n"/>
    </row>
    <row r="89">
      <c r="D89" s="42" t="n"/>
      <c r="E89" s="42" t="n"/>
      <c r="F89" s="42" t="n"/>
      <c r="G89" s="794" t="n"/>
      <c r="H89" s="794" t="n"/>
      <c r="I89" s="42" t="n"/>
      <c r="J89" s="42" t="n"/>
      <c r="K89" s="42" t="n"/>
    </row>
  </sheetData>
  <sheetProtection selectLockedCells="0" selectUnlockedCells="0" sheet="1" objects="1" insertRows="1" insertHyperlinks="1" autoFilter="1" scenarios="1" formatColumns="1" deleteColumns="1" insertColumns="1" pivotTables="1" deleteRows="1" formatCells="1" formatRows="1" sort="1" password="CDA2"/>
  <mergeCells count="2">
    <mergeCell ref="B8:B9"/>
    <mergeCell ref="B17:B18"/>
  </mergeCells>
  <pageMargins left="0.7" right="0.7" top="0.75" bottom="0.75" header="0.3" footer="0.3"/>
</worksheet>
</file>

<file path=xl/worksheets/sheet18.xml><?xml version="1.0" encoding="utf-8"?>
<worksheet xmlns="http://schemas.openxmlformats.org/spreadsheetml/2006/main">
  <sheetPr codeName="Sheet17">
    <tabColor theme="5" tint="0.3999755851924192"/>
    <outlinePr summaryBelow="1" summaryRight="1"/>
    <pageSetUpPr/>
  </sheetPr>
  <dimension ref="C1:CI28"/>
  <sheetViews>
    <sheetView zoomScale="70" zoomScaleNormal="70" workbookViewId="0">
      <selection activeCell="D72" sqref="D72"/>
    </sheetView>
  </sheetViews>
  <sheetFormatPr baseColWidth="8" defaultColWidth="8.77734375" defaultRowHeight="15"/>
  <cols>
    <col width="8.77734375" customWidth="1" style="41" min="1" max="2"/>
    <col width="23.109375" customWidth="1" style="41" min="3" max="3"/>
    <col width="7" customWidth="1" style="41" min="4" max="4"/>
    <col width="11.109375" customWidth="1" style="41" min="5" max="5"/>
    <col width="12.44140625" customWidth="1" style="41" min="6" max="6"/>
    <col width="8.77734375" customWidth="1" style="41" min="7" max="16384"/>
  </cols>
  <sheetData>
    <row r="1" ht="15.75" customHeight="1">
      <c r="E1" s="106" t="n"/>
      <c r="F1" s="105" t="n"/>
    </row>
    <row r="3" ht="15.75" customHeight="1">
      <c r="C3" s="240" t="n"/>
      <c r="D3" s="240" t="n"/>
      <c r="E3" s="240" t="n">
        <v>2015</v>
      </c>
      <c r="F3" s="240">
        <f>E3+1</f>
        <v/>
      </c>
      <c r="G3" s="240">
        <f>F3+1</f>
        <v/>
      </c>
      <c r="H3" s="240">
        <f>G3+1</f>
        <v/>
      </c>
      <c r="I3" s="240">
        <f>H3+1</f>
        <v/>
      </c>
      <c r="J3" s="240">
        <f>I3+1</f>
        <v/>
      </c>
      <c r="K3" s="240">
        <f>J3+1</f>
        <v/>
      </c>
      <c r="L3" s="240">
        <f>K3+1</f>
        <v/>
      </c>
      <c r="M3" s="240">
        <f>L3+1</f>
        <v/>
      </c>
      <c r="N3" s="240">
        <f>M3+1</f>
        <v/>
      </c>
      <c r="O3" s="240">
        <f>N3+1</f>
        <v/>
      </c>
      <c r="P3" s="240">
        <f>O3+1</f>
        <v/>
      </c>
      <c r="Q3" s="240">
        <f>P3+1</f>
        <v/>
      </c>
      <c r="R3" s="240">
        <f>Q3+1</f>
        <v/>
      </c>
      <c r="S3" s="240">
        <f>R3+1</f>
        <v/>
      </c>
      <c r="T3" s="240">
        <f>S3+1</f>
        <v/>
      </c>
      <c r="U3" s="240">
        <f>T3+1</f>
        <v/>
      </c>
      <c r="V3" s="240">
        <f>U3+1</f>
        <v/>
      </c>
      <c r="W3" s="240">
        <f>V3+1</f>
        <v/>
      </c>
      <c r="X3" s="240">
        <f>W3+1</f>
        <v/>
      </c>
      <c r="Y3" s="240">
        <f>X3+1</f>
        <v/>
      </c>
      <c r="Z3" s="240">
        <f>Y3+1</f>
        <v/>
      </c>
      <c r="AA3" s="240">
        <f>Z3+1</f>
        <v/>
      </c>
      <c r="AB3" s="240">
        <f>AA3+1</f>
        <v/>
      </c>
      <c r="AC3" s="240">
        <f>AB3+1</f>
        <v/>
      </c>
      <c r="AD3" s="240">
        <f>AC3+1</f>
        <v/>
      </c>
      <c r="AE3" s="240">
        <f>AD3+1</f>
        <v/>
      </c>
      <c r="AF3" s="240">
        <f>AE3+1</f>
        <v/>
      </c>
      <c r="AG3" s="240">
        <f>AF3+1</f>
        <v/>
      </c>
      <c r="AH3" s="240">
        <f>AG3+1</f>
        <v/>
      </c>
      <c r="AI3" s="240">
        <f>AH3+1</f>
        <v/>
      </c>
      <c r="AJ3" s="240">
        <f>AI3+1</f>
        <v/>
      </c>
      <c r="AK3" s="240">
        <f>AJ3+1</f>
        <v/>
      </c>
      <c r="AL3" s="240">
        <f>AK3+1</f>
        <v/>
      </c>
      <c r="AM3" s="240">
        <f>AL3+1</f>
        <v/>
      </c>
      <c r="AN3" s="240">
        <f>AM3+1</f>
        <v/>
      </c>
      <c r="AO3" s="240">
        <f>AN3+1</f>
        <v/>
      </c>
      <c r="AP3" s="240">
        <f>AO3+1</f>
        <v/>
      </c>
      <c r="AQ3" s="240">
        <f>AP3+1</f>
        <v/>
      </c>
      <c r="AR3" s="240">
        <f>AQ3+1</f>
        <v/>
      </c>
      <c r="AS3" s="240">
        <f>AR3+1</f>
        <v/>
      </c>
      <c r="AT3" s="240">
        <f>AS3+1</f>
        <v/>
      </c>
      <c r="AU3" s="240">
        <f>AT3+1</f>
        <v/>
      </c>
      <c r="AV3" s="240">
        <f>AU3+1</f>
        <v/>
      </c>
      <c r="AW3" s="240">
        <f>AV3+1</f>
        <v/>
      </c>
      <c r="AX3" s="240">
        <f>AW3+1</f>
        <v/>
      </c>
      <c r="AY3" s="240">
        <f>AX3+1</f>
        <v/>
      </c>
      <c r="AZ3" s="240">
        <f>AY3+1</f>
        <v/>
      </c>
      <c r="BA3" s="240">
        <f>AZ3+1</f>
        <v/>
      </c>
      <c r="BB3" s="240">
        <f>BA3+1</f>
        <v/>
      </c>
      <c r="BC3" s="240">
        <f>BB3+1</f>
        <v/>
      </c>
      <c r="BD3" s="240">
        <f>BC3+1</f>
        <v/>
      </c>
      <c r="BE3" s="240">
        <f>BD3+1</f>
        <v/>
      </c>
      <c r="BF3" s="240">
        <f>BE3+1</f>
        <v/>
      </c>
      <c r="BG3" s="240">
        <f>BF3+1</f>
        <v/>
      </c>
      <c r="BH3" s="240">
        <f>BG3+1</f>
        <v/>
      </c>
      <c r="BI3" s="240">
        <f>BH3+1</f>
        <v/>
      </c>
      <c r="BJ3" s="240">
        <f>BI3+1</f>
        <v/>
      </c>
      <c r="BK3" s="240">
        <f>BJ3+1</f>
        <v/>
      </c>
      <c r="BL3" s="240">
        <f>BK3+1</f>
        <v/>
      </c>
      <c r="BM3" s="240">
        <f>BL3+1</f>
        <v/>
      </c>
      <c r="BN3" s="240">
        <f>BM3+1</f>
        <v/>
      </c>
      <c r="BO3" s="240">
        <f>BN3+1</f>
        <v/>
      </c>
      <c r="BP3" s="240">
        <f>BO3+1</f>
        <v/>
      </c>
      <c r="BQ3" s="240">
        <f>BP3+1</f>
        <v/>
      </c>
      <c r="BR3" s="240">
        <f>BQ3+1</f>
        <v/>
      </c>
    </row>
    <row r="4" ht="31.5" customHeight="1">
      <c r="C4" s="795" t="inlineStr">
        <is>
          <t>Decongestion (travel time)</t>
        </is>
      </c>
      <c r="D4" s="795" t="n"/>
      <c r="E4" s="796">
        <f>'Input Summary'!D75</f>
        <v/>
      </c>
      <c r="F4" s="796" t="n"/>
      <c r="G4" s="796" t="n"/>
      <c r="H4" s="796" t="n"/>
      <c r="I4" s="796" t="n"/>
      <c r="J4" s="796">
        <f>'Input Summary'!E75</f>
        <v/>
      </c>
      <c r="K4" s="796" t="n"/>
      <c r="L4" s="796" t="n"/>
      <c r="M4" s="796" t="n"/>
      <c r="N4" s="796" t="n"/>
      <c r="O4" s="796">
        <f>'Input Summary'!F75</f>
        <v/>
      </c>
      <c r="P4" s="796" t="n"/>
      <c r="Q4" s="796" t="n"/>
      <c r="R4" s="796" t="n"/>
      <c r="S4" s="796" t="n"/>
      <c r="T4" s="796">
        <f>'Input Summary'!G75</f>
        <v/>
      </c>
      <c r="U4" s="796" t="n"/>
      <c r="V4" s="796" t="n"/>
      <c r="W4" s="796" t="n"/>
      <c r="X4" s="796" t="n"/>
      <c r="Y4" s="796">
        <f>'Input Summary'!H75</f>
        <v/>
      </c>
      <c r="Z4" s="796" t="n"/>
      <c r="AA4" s="796" t="n"/>
      <c r="AB4" s="796" t="n"/>
      <c r="AC4" s="796" t="n"/>
      <c r="AD4" s="796">
        <f>'Input Summary'!I75</f>
        <v/>
      </c>
      <c r="AE4" s="796" t="n"/>
      <c r="AF4" s="796" t="n"/>
      <c r="AG4" s="796" t="n"/>
      <c r="AH4" s="796" t="n"/>
      <c r="AI4" s="796">
        <f>'Input Summary'!J75</f>
        <v/>
      </c>
      <c r="AJ4" s="796" t="n"/>
      <c r="AK4" s="796" t="n"/>
      <c r="AL4" s="796" t="n"/>
      <c r="AM4" s="796" t="n"/>
      <c r="AN4" s="796">
        <f>'Input Summary'!K75</f>
        <v/>
      </c>
      <c r="AO4" s="796">
        <f>AN4</f>
        <v/>
      </c>
      <c r="AP4" s="796">
        <f>AO4</f>
        <v/>
      </c>
      <c r="AQ4" s="796">
        <f>AP4</f>
        <v/>
      </c>
      <c r="AR4" s="796">
        <f>AQ4</f>
        <v/>
      </c>
      <c r="AS4" s="796">
        <f>AR4</f>
        <v/>
      </c>
      <c r="AT4" s="796">
        <f>AS4</f>
        <v/>
      </c>
      <c r="AU4" s="796">
        <f>AT4</f>
        <v/>
      </c>
      <c r="AV4" s="796">
        <f>AU4</f>
        <v/>
      </c>
      <c r="AW4" s="796">
        <f>AV4</f>
        <v/>
      </c>
      <c r="AX4" s="796">
        <f>AW4</f>
        <v/>
      </c>
      <c r="AY4" s="796">
        <f>AX4</f>
        <v/>
      </c>
      <c r="AZ4" s="796">
        <f>AY4</f>
        <v/>
      </c>
      <c r="BA4" s="796">
        <f>AZ4</f>
        <v/>
      </c>
      <c r="BB4" s="796">
        <f>BA4</f>
        <v/>
      </c>
      <c r="BC4" s="796">
        <f>BB4</f>
        <v/>
      </c>
      <c r="BD4" s="796">
        <f>BC4</f>
        <v/>
      </c>
      <c r="BE4" s="796">
        <f>BD4</f>
        <v/>
      </c>
      <c r="BF4" s="796">
        <f>BE4</f>
        <v/>
      </c>
      <c r="BG4" s="796">
        <f>BF4</f>
        <v/>
      </c>
      <c r="BH4" s="796">
        <f>BG4</f>
        <v/>
      </c>
      <c r="BI4" s="796">
        <f>BH4</f>
        <v/>
      </c>
      <c r="BJ4" s="796">
        <f>BI4</f>
        <v/>
      </c>
      <c r="BK4" s="796">
        <f>BJ4</f>
        <v/>
      </c>
      <c r="BL4" s="796">
        <f>BK4</f>
        <v/>
      </c>
      <c r="BM4" s="796">
        <f>BL4</f>
        <v/>
      </c>
      <c r="BN4" s="796">
        <f>BM4</f>
        <v/>
      </c>
      <c r="BO4" s="796">
        <f>BN4</f>
        <v/>
      </c>
      <c r="BP4" s="796">
        <f>BO4</f>
        <v/>
      </c>
      <c r="BQ4" s="796">
        <f>BP4</f>
        <v/>
      </c>
      <c r="BR4" s="796">
        <f>BQ4</f>
        <v/>
      </c>
    </row>
    <row r="5" ht="15.75" customHeight="1">
      <c r="C5" s="797" t="inlineStr">
        <is>
          <t>Infrastructure</t>
        </is>
      </c>
      <c r="D5" s="797" t="n"/>
      <c r="E5" s="796">
        <f>'Input Summary'!D76</f>
        <v/>
      </c>
      <c r="F5" s="796" t="n"/>
      <c r="G5" s="796" t="n"/>
      <c r="H5" s="796" t="n"/>
      <c r="I5" s="796" t="n"/>
      <c r="J5" s="796">
        <f>'Input Summary'!E76</f>
        <v/>
      </c>
      <c r="K5" s="796" t="n"/>
      <c r="L5" s="796" t="n"/>
      <c r="M5" s="796" t="n"/>
      <c r="N5" s="796" t="n"/>
      <c r="O5" s="796">
        <f>'Input Summary'!F76</f>
        <v/>
      </c>
      <c r="P5" s="796" t="n"/>
      <c r="Q5" s="796" t="n"/>
      <c r="R5" s="796" t="n"/>
      <c r="S5" s="796" t="n"/>
      <c r="T5" s="796">
        <f>'Input Summary'!G76</f>
        <v/>
      </c>
      <c r="U5" s="796" t="n"/>
      <c r="V5" s="796" t="n"/>
      <c r="W5" s="796" t="n"/>
      <c r="X5" s="796" t="n"/>
      <c r="Y5" s="796">
        <f>'Input Summary'!H76</f>
        <v/>
      </c>
      <c r="Z5" s="796" t="n"/>
      <c r="AA5" s="796" t="n"/>
      <c r="AB5" s="796" t="n"/>
      <c r="AC5" s="796" t="n"/>
      <c r="AD5" s="796">
        <f>'Input Summary'!I76</f>
        <v/>
      </c>
      <c r="AE5" s="796" t="n"/>
      <c r="AF5" s="796" t="n"/>
      <c r="AG5" s="796" t="n"/>
      <c r="AH5" s="796" t="n"/>
      <c r="AI5" s="796">
        <f>'Input Summary'!J76</f>
        <v/>
      </c>
      <c r="AJ5" s="796" t="n"/>
      <c r="AK5" s="796" t="n"/>
      <c r="AL5" s="796" t="n"/>
      <c r="AM5" s="796" t="n"/>
      <c r="AN5" s="796">
        <f>'Input Summary'!K76</f>
        <v/>
      </c>
      <c r="AO5" s="796">
        <f>AN5</f>
        <v/>
      </c>
      <c r="AP5" s="796">
        <f>AO5</f>
        <v/>
      </c>
      <c r="AQ5" s="796">
        <f>AP5</f>
        <v/>
      </c>
      <c r="AR5" s="796">
        <f>AQ5</f>
        <v/>
      </c>
      <c r="AS5" s="796">
        <f>AR5</f>
        <v/>
      </c>
      <c r="AT5" s="796">
        <f>AS5</f>
        <v/>
      </c>
      <c r="AU5" s="796">
        <f>AT5</f>
        <v/>
      </c>
      <c r="AV5" s="796">
        <f>AU5</f>
        <v/>
      </c>
      <c r="AW5" s="796">
        <f>AV5</f>
        <v/>
      </c>
      <c r="AX5" s="796">
        <f>AW5</f>
        <v/>
      </c>
      <c r="AY5" s="796">
        <f>AX5</f>
        <v/>
      </c>
      <c r="AZ5" s="796">
        <f>AY5</f>
        <v/>
      </c>
      <c r="BA5" s="796">
        <f>AZ5</f>
        <v/>
      </c>
      <c r="BB5" s="796">
        <f>BA5</f>
        <v/>
      </c>
      <c r="BC5" s="796">
        <f>BB5</f>
        <v/>
      </c>
      <c r="BD5" s="796">
        <f>BC5</f>
        <v/>
      </c>
      <c r="BE5" s="796">
        <f>BD5</f>
        <v/>
      </c>
      <c r="BF5" s="796">
        <f>BE5</f>
        <v/>
      </c>
      <c r="BG5" s="796">
        <f>BF5</f>
        <v/>
      </c>
      <c r="BH5" s="796">
        <f>BG5</f>
        <v/>
      </c>
      <c r="BI5" s="796">
        <f>BH5</f>
        <v/>
      </c>
      <c r="BJ5" s="796">
        <f>BI5</f>
        <v/>
      </c>
      <c r="BK5" s="796">
        <f>BJ5</f>
        <v/>
      </c>
      <c r="BL5" s="796">
        <f>BK5</f>
        <v/>
      </c>
      <c r="BM5" s="796">
        <f>BL5</f>
        <v/>
      </c>
      <c r="BN5" s="796">
        <f>BM5</f>
        <v/>
      </c>
      <c r="BO5" s="796">
        <f>BN5</f>
        <v/>
      </c>
      <c r="BP5" s="796">
        <f>BO5</f>
        <v/>
      </c>
      <c r="BQ5" s="796">
        <f>BP5</f>
        <v/>
      </c>
      <c r="BR5" s="796">
        <f>BQ5</f>
        <v/>
      </c>
    </row>
    <row r="6" ht="15.75" customHeight="1">
      <c r="C6" s="797" t="inlineStr">
        <is>
          <t>Accident</t>
        </is>
      </c>
      <c r="D6" s="797" t="n"/>
      <c r="E6" s="796">
        <f>'Input Summary'!D77</f>
        <v/>
      </c>
      <c r="F6" s="796" t="n"/>
      <c r="G6" s="796" t="n"/>
      <c r="H6" s="796" t="n"/>
      <c r="I6" s="796" t="n"/>
      <c r="J6" s="796">
        <f>'Input Summary'!E77</f>
        <v/>
      </c>
      <c r="K6" s="796" t="n"/>
      <c r="L6" s="796" t="n"/>
      <c r="M6" s="796" t="n"/>
      <c r="N6" s="796" t="n"/>
      <c r="O6" s="796">
        <f>'Input Summary'!F77</f>
        <v/>
      </c>
      <c r="P6" s="796" t="n"/>
      <c r="Q6" s="796" t="n"/>
      <c r="R6" s="796" t="n"/>
      <c r="S6" s="796" t="n"/>
      <c r="T6" s="796">
        <f>'Input Summary'!G77</f>
        <v/>
      </c>
      <c r="U6" s="796" t="n"/>
      <c r="V6" s="796" t="n"/>
      <c r="W6" s="796" t="n"/>
      <c r="X6" s="796" t="n"/>
      <c r="Y6" s="796">
        <f>'Input Summary'!H77</f>
        <v/>
      </c>
      <c r="Z6" s="796" t="n"/>
      <c r="AA6" s="796" t="n"/>
      <c r="AB6" s="796" t="n"/>
      <c r="AC6" s="796" t="n"/>
      <c r="AD6" s="796">
        <f>'Input Summary'!I77</f>
        <v/>
      </c>
      <c r="AE6" s="796" t="n"/>
      <c r="AF6" s="796" t="n"/>
      <c r="AG6" s="796" t="n"/>
      <c r="AH6" s="796" t="n"/>
      <c r="AI6" s="796">
        <f>'Input Summary'!J77</f>
        <v/>
      </c>
      <c r="AJ6" s="796" t="n"/>
      <c r="AK6" s="796" t="n"/>
      <c r="AL6" s="796" t="n"/>
      <c r="AM6" s="796" t="n"/>
      <c r="AN6" s="796">
        <f>'Input Summary'!K77</f>
        <v/>
      </c>
      <c r="AO6" s="796">
        <f>AN6</f>
        <v/>
      </c>
      <c r="AP6" s="796">
        <f>AO6</f>
        <v/>
      </c>
      <c r="AQ6" s="796">
        <f>AP6</f>
        <v/>
      </c>
      <c r="AR6" s="796">
        <f>AQ6</f>
        <v/>
      </c>
      <c r="AS6" s="796">
        <f>AR6</f>
        <v/>
      </c>
      <c r="AT6" s="796">
        <f>AS6</f>
        <v/>
      </c>
      <c r="AU6" s="796">
        <f>AT6</f>
        <v/>
      </c>
      <c r="AV6" s="796">
        <f>AU6</f>
        <v/>
      </c>
      <c r="AW6" s="796">
        <f>AV6</f>
        <v/>
      </c>
      <c r="AX6" s="796">
        <f>AW6</f>
        <v/>
      </c>
      <c r="AY6" s="796">
        <f>AX6</f>
        <v/>
      </c>
      <c r="AZ6" s="796">
        <f>AY6</f>
        <v/>
      </c>
      <c r="BA6" s="796">
        <f>AZ6</f>
        <v/>
      </c>
      <c r="BB6" s="796">
        <f>BA6</f>
        <v/>
      </c>
      <c r="BC6" s="796">
        <f>BB6</f>
        <v/>
      </c>
      <c r="BD6" s="796">
        <f>BC6</f>
        <v/>
      </c>
      <c r="BE6" s="796">
        <f>BD6</f>
        <v/>
      </c>
      <c r="BF6" s="796">
        <f>BE6</f>
        <v/>
      </c>
      <c r="BG6" s="796">
        <f>BF6</f>
        <v/>
      </c>
      <c r="BH6" s="796">
        <f>BG6</f>
        <v/>
      </c>
      <c r="BI6" s="796">
        <f>BH6</f>
        <v/>
      </c>
      <c r="BJ6" s="796">
        <f>BI6</f>
        <v/>
      </c>
      <c r="BK6" s="796">
        <f>BJ6</f>
        <v/>
      </c>
      <c r="BL6" s="796">
        <f>BK6</f>
        <v/>
      </c>
      <c r="BM6" s="796">
        <f>BL6</f>
        <v/>
      </c>
      <c r="BN6" s="796">
        <f>BM6</f>
        <v/>
      </c>
      <c r="BO6" s="796">
        <f>BN6</f>
        <v/>
      </c>
      <c r="BP6" s="796">
        <f>BO6</f>
        <v/>
      </c>
      <c r="BQ6" s="796">
        <f>BP6</f>
        <v/>
      </c>
      <c r="BR6" s="796">
        <f>BQ6</f>
        <v/>
      </c>
    </row>
    <row r="7" ht="15.75" customHeight="1">
      <c r="C7" s="797" t="inlineStr">
        <is>
          <t>Local Air Quality</t>
        </is>
      </c>
      <c r="D7" s="797" t="n"/>
      <c r="E7" s="796">
        <f>'Input Summary'!D78</f>
        <v/>
      </c>
      <c r="F7" s="796" t="n"/>
      <c r="G7" s="796" t="n"/>
      <c r="H7" s="796" t="n"/>
      <c r="I7" s="796" t="n"/>
      <c r="J7" s="796">
        <f>'Input Summary'!E78</f>
        <v/>
      </c>
      <c r="K7" s="796" t="n"/>
      <c r="L7" s="796" t="n"/>
      <c r="M7" s="796" t="n"/>
      <c r="N7" s="796" t="n"/>
      <c r="O7" s="796">
        <f>'Input Summary'!F78</f>
        <v/>
      </c>
      <c r="P7" s="796" t="n"/>
      <c r="Q7" s="796" t="n"/>
      <c r="R7" s="796" t="n"/>
      <c r="S7" s="796" t="n"/>
      <c r="T7" s="796">
        <f>'Input Summary'!G78</f>
        <v/>
      </c>
      <c r="U7" s="796" t="n"/>
      <c r="V7" s="796" t="n"/>
      <c r="W7" s="796" t="n"/>
      <c r="X7" s="796" t="n"/>
      <c r="Y7" s="796">
        <f>'Input Summary'!H78</f>
        <v/>
      </c>
      <c r="Z7" s="796" t="n"/>
      <c r="AA7" s="796" t="n"/>
      <c r="AB7" s="796" t="n"/>
      <c r="AC7" s="796" t="n"/>
      <c r="AD7" s="796">
        <f>'Input Summary'!I78</f>
        <v/>
      </c>
      <c r="AE7" s="796" t="n"/>
      <c r="AF7" s="796" t="n"/>
      <c r="AG7" s="796" t="n"/>
      <c r="AH7" s="796" t="n"/>
      <c r="AI7" s="796">
        <f>'Input Summary'!J78</f>
        <v/>
      </c>
      <c r="AJ7" s="796" t="n"/>
      <c r="AK7" s="796" t="n"/>
      <c r="AL7" s="796" t="n"/>
      <c r="AM7" s="796" t="n"/>
      <c r="AN7" s="796">
        <f>'Input Summary'!K78</f>
        <v/>
      </c>
      <c r="AO7" s="796">
        <f>AN7</f>
        <v/>
      </c>
      <c r="AP7" s="796">
        <f>AO7</f>
        <v/>
      </c>
      <c r="AQ7" s="796">
        <f>AP7</f>
        <v/>
      </c>
      <c r="AR7" s="796">
        <f>AQ7</f>
        <v/>
      </c>
      <c r="AS7" s="796">
        <f>AR7</f>
        <v/>
      </c>
      <c r="AT7" s="796">
        <f>AS7</f>
        <v/>
      </c>
      <c r="AU7" s="796">
        <f>AT7</f>
        <v/>
      </c>
      <c r="AV7" s="796">
        <f>AU7</f>
        <v/>
      </c>
      <c r="AW7" s="796">
        <f>AV7</f>
        <v/>
      </c>
      <c r="AX7" s="796">
        <f>AW7</f>
        <v/>
      </c>
      <c r="AY7" s="796">
        <f>AX7</f>
        <v/>
      </c>
      <c r="AZ7" s="796">
        <f>AY7</f>
        <v/>
      </c>
      <c r="BA7" s="796">
        <f>AZ7</f>
        <v/>
      </c>
      <c r="BB7" s="796">
        <f>BA7</f>
        <v/>
      </c>
      <c r="BC7" s="796">
        <f>BB7</f>
        <v/>
      </c>
      <c r="BD7" s="796">
        <f>BC7</f>
        <v/>
      </c>
      <c r="BE7" s="796">
        <f>BD7</f>
        <v/>
      </c>
      <c r="BF7" s="796">
        <f>BE7</f>
        <v/>
      </c>
      <c r="BG7" s="796">
        <f>BF7</f>
        <v/>
      </c>
      <c r="BH7" s="796">
        <f>BG7</f>
        <v/>
      </c>
      <c r="BI7" s="796">
        <f>BH7</f>
        <v/>
      </c>
      <c r="BJ7" s="796">
        <f>BI7</f>
        <v/>
      </c>
      <c r="BK7" s="796">
        <f>BJ7</f>
        <v/>
      </c>
      <c r="BL7" s="796">
        <f>BK7</f>
        <v/>
      </c>
      <c r="BM7" s="796">
        <f>BL7</f>
        <v/>
      </c>
      <c r="BN7" s="796">
        <f>BM7</f>
        <v/>
      </c>
      <c r="BO7" s="796">
        <f>BN7</f>
        <v/>
      </c>
      <c r="BP7" s="796">
        <f>BO7</f>
        <v/>
      </c>
      <c r="BQ7" s="796">
        <f>BP7</f>
        <v/>
      </c>
      <c r="BR7" s="796">
        <f>BQ7</f>
        <v/>
      </c>
    </row>
    <row r="8" ht="15.75" customHeight="1">
      <c r="C8" s="797" t="inlineStr">
        <is>
          <t>Noise</t>
        </is>
      </c>
      <c r="D8" s="797" t="n"/>
      <c r="E8" s="796">
        <f>'Input Summary'!D79</f>
        <v/>
      </c>
      <c r="F8" s="796" t="n"/>
      <c r="G8" s="796" t="n"/>
      <c r="H8" s="796" t="n"/>
      <c r="I8" s="796" t="n"/>
      <c r="J8" s="796">
        <f>'Input Summary'!E79</f>
        <v/>
      </c>
      <c r="K8" s="796" t="n"/>
      <c r="L8" s="796" t="n"/>
      <c r="M8" s="796" t="n"/>
      <c r="N8" s="796" t="n"/>
      <c r="O8" s="796">
        <f>'Input Summary'!F79</f>
        <v/>
      </c>
      <c r="P8" s="796" t="n"/>
      <c r="Q8" s="796" t="n"/>
      <c r="R8" s="796" t="n"/>
      <c r="S8" s="796" t="n"/>
      <c r="T8" s="796">
        <f>'Input Summary'!G79</f>
        <v/>
      </c>
      <c r="U8" s="796" t="n"/>
      <c r="V8" s="796" t="n"/>
      <c r="W8" s="796" t="n"/>
      <c r="X8" s="796" t="n"/>
      <c r="Y8" s="796">
        <f>'Input Summary'!H79</f>
        <v/>
      </c>
      <c r="Z8" s="796" t="n"/>
      <c r="AA8" s="796" t="n"/>
      <c r="AB8" s="796" t="n"/>
      <c r="AC8" s="796" t="n"/>
      <c r="AD8" s="796">
        <f>'Input Summary'!I79</f>
        <v/>
      </c>
      <c r="AE8" s="796" t="n"/>
      <c r="AF8" s="796" t="n"/>
      <c r="AG8" s="796" t="n"/>
      <c r="AH8" s="796" t="n"/>
      <c r="AI8" s="796">
        <f>'Input Summary'!J79</f>
        <v/>
      </c>
      <c r="AJ8" s="796" t="n"/>
      <c r="AK8" s="796" t="n"/>
      <c r="AL8" s="796" t="n"/>
      <c r="AM8" s="796" t="n"/>
      <c r="AN8" s="796">
        <f>'Input Summary'!K79</f>
        <v/>
      </c>
      <c r="AO8" s="796">
        <f>AN8</f>
        <v/>
      </c>
      <c r="AP8" s="796">
        <f>AO8</f>
        <v/>
      </c>
      <c r="AQ8" s="796">
        <f>AP8</f>
        <v/>
      </c>
      <c r="AR8" s="796">
        <f>AQ8</f>
        <v/>
      </c>
      <c r="AS8" s="796">
        <f>AR8</f>
        <v/>
      </c>
      <c r="AT8" s="796">
        <f>AS8</f>
        <v/>
      </c>
      <c r="AU8" s="796">
        <f>AT8</f>
        <v/>
      </c>
      <c r="AV8" s="796">
        <f>AU8</f>
        <v/>
      </c>
      <c r="AW8" s="796">
        <f>AV8</f>
        <v/>
      </c>
      <c r="AX8" s="796">
        <f>AW8</f>
        <v/>
      </c>
      <c r="AY8" s="796">
        <f>AX8</f>
        <v/>
      </c>
      <c r="AZ8" s="796">
        <f>AY8</f>
        <v/>
      </c>
      <c r="BA8" s="796">
        <f>AZ8</f>
        <v/>
      </c>
      <c r="BB8" s="796">
        <f>BA8</f>
        <v/>
      </c>
      <c r="BC8" s="796">
        <f>BB8</f>
        <v/>
      </c>
      <c r="BD8" s="796">
        <f>BC8</f>
        <v/>
      </c>
      <c r="BE8" s="796">
        <f>BD8</f>
        <v/>
      </c>
      <c r="BF8" s="796">
        <f>BE8</f>
        <v/>
      </c>
      <c r="BG8" s="796">
        <f>BF8</f>
        <v/>
      </c>
      <c r="BH8" s="796">
        <f>BG8</f>
        <v/>
      </c>
      <c r="BI8" s="796">
        <f>BH8</f>
        <v/>
      </c>
      <c r="BJ8" s="796">
        <f>BI8</f>
        <v/>
      </c>
      <c r="BK8" s="796">
        <f>BJ8</f>
        <v/>
      </c>
      <c r="BL8" s="796">
        <f>BK8</f>
        <v/>
      </c>
      <c r="BM8" s="796">
        <f>BL8</f>
        <v/>
      </c>
      <c r="BN8" s="796">
        <f>BM8</f>
        <v/>
      </c>
      <c r="BO8" s="796">
        <f>BN8</f>
        <v/>
      </c>
      <c r="BP8" s="796">
        <f>BO8</f>
        <v/>
      </c>
      <c r="BQ8" s="796">
        <f>BP8</f>
        <v/>
      </c>
      <c r="BR8" s="796">
        <f>BQ8</f>
        <v/>
      </c>
    </row>
    <row r="9" ht="15.75" customHeight="1">
      <c r="C9" s="797" t="inlineStr">
        <is>
          <t>Greenhouse Gases</t>
        </is>
      </c>
      <c r="D9" s="797" t="n"/>
      <c r="E9" s="796">
        <f>'Input Summary'!D80</f>
        <v/>
      </c>
      <c r="F9" s="796" t="n"/>
      <c r="G9" s="796" t="n"/>
      <c r="H9" s="796" t="n"/>
      <c r="I9" s="796" t="n"/>
      <c r="J9" s="796">
        <f>'Input Summary'!E80</f>
        <v/>
      </c>
      <c r="K9" s="796" t="n"/>
      <c r="L9" s="796" t="n"/>
      <c r="M9" s="796" t="n"/>
      <c r="N9" s="796" t="n"/>
      <c r="O9" s="796">
        <f>'Input Summary'!F80</f>
        <v/>
      </c>
      <c r="P9" s="796" t="n"/>
      <c r="Q9" s="796" t="n"/>
      <c r="R9" s="796" t="n"/>
      <c r="S9" s="796" t="n"/>
      <c r="T9" s="796">
        <f>'Input Summary'!G80</f>
        <v/>
      </c>
      <c r="U9" s="796" t="n"/>
      <c r="V9" s="796" t="n"/>
      <c r="W9" s="796" t="n"/>
      <c r="X9" s="796" t="n"/>
      <c r="Y9" s="796">
        <f>'Input Summary'!H80</f>
        <v/>
      </c>
      <c r="Z9" s="796" t="n"/>
      <c r="AA9" s="796" t="n"/>
      <c r="AB9" s="796" t="n"/>
      <c r="AC9" s="796" t="n"/>
      <c r="AD9" s="796">
        <f>'Input Summary'!I80</f>
        <v/>
      </c>
      <c r="AE9" s="796" t="n"/>
      <c r="AF9" s="796" t="n"/>
      <c r="AG9" s="796" t="n"/>
      <c r="AH9" s="796" t="n"/>
      <c r="AI9" s="796">
        <f>'Input Summary'!J80</f>
        <v/>
      </c>
      <c r="AJ9" s="796" t="n"/>
      <c r="AK9" s="796" t="n"/>
      <c r="AL9" s="796" t="n"/>
      <c r="AM9" s="796" t="n"/>
      <c r="AN9" s="796">
        <f>'Input Summary'!K80</f>
        <v/>
      </c>
      <c r="AO9" s="796">
        <f>AN9</f>
        <v/>
      </c>
      <c r="AP9" s="796">
        <f>AO9</f>
        <v/>
      </c>
      <c r="AQ9" s="796">
        <f>AP9</f>
        <v/>
      </c>
      <c r="AR9" s="796">
        <f>AQ9</f>
        <v/>
      </c>
      <c r="AS9" s="796">
        <f>AR9</f>
        <v/>
      </c>
      <c r="AT9" s="796">
        <f>AS9</f>
        <v/>
      </c>
      <c r="AU9" s="796">
        <f>AT9</f>
        <v/>
      </c>
      <c r="AV9" s="796">
        <f>AU9</f>
        <v/>
      </c>
      <c r="AW9" s="796">
        <f>AV9</f>
        <v/>
      </c>
      <c r="AX9" s="796">
        <f>AW9</f>
        <v/>
      </c>
      <c r="AY9" s="796">
        <f>AX9</f>
        <v/>
      </c>
      <c r="AZ9" s="796">
        <f>AY9</f>
        <v/>
      </c>
      <c r="BA9" s="796">
        <f>AZ9</f>
        <v/>
      </c>
      <c r="BB9" s="796">
        <f>BA9</f>
        <v/>
      </c>
      <c r="BC9" s="796">
        <f>BB9</f>
        <v/>
      </c>
      <c r="BD9" s="796">
        <f>BC9</f>
        <v/>
      </c>
      <c r="BE9" s="796">
        <f>BD9</f>
        <v/>
      </c>
      <c r="BF9" s="796">
        <f>BE9</f>
        <v/>
      </c>
      <c r="BG9" s="796">
        <f>BF9</f>
        <v/>
      </c>
      <c r="BH9" s="796">
        <f>BG9</f>
        <v/>
      </c>
      <c r="BI9" s="796">
        <f>BH9</f>
        <v/>
      </c>
      <c r="BJ9" s="796">
        <f>BI9</f>
        <v/>
      </c>
      <c r="BK9" s="796">
        <f>BJ9</f>
        <v/>
      </c>
      <c r="BL9" s="796">
        <f>BK9</f>
        <v/>
      </c>
      <c r="BM9" s="796">
        <f>BL9</f>
        <v/>
      </c>
      <c r="BN9" s="796">
        <f>BM9</f>
        <v/>
      </c>
      <c r="BO9" s="796">
        <f>BN9</f>
        <v/>
      </c>
      <c r="BP9" s="796">
        <f>BO9</f>
        <v/>
      </c>
      <c r="BQ9" s="796">
        <f>BP9</f>
        <v/>
      </c>
      <c r="BR9" s="796">
        <f>BQ9</f>
        <v/>
      </c>
    </row>
    <row r="10" ht="15.75" customHeight="1">
      <c r="C10" s="797" t="inlineStr">
        <is>
          <t>Indirect Taxation</t>
        </is>
      </c>
      <c r="D10" s="797" t="n"/>
      <c r="E10" s="796">
        <f>'Input Summary'!D81</f>
        <v/>
      </c>
      <c r="F10" s="796" t="n"/>
      <c r="G10" s="796" t="n"/>
      <c r="H10" s="796" t="n"/>
      <c r="I10" s="796" t="n"/>
      <c r="J10" s="796">
        <f>'Input Summary'!E81</f>
        <v/>
      </c>
      <c r="K10" s="796" t="n"/>
      <c r="L10" s="796" t="n"/>
      <c r="M10" s="796" t="n"/>
      <c r="N10" s="796" t="n"/>
      <c r="O10" s="796">
        <f>'Input Summary'!F81</f>
        <v/>
      </c>
      <c r="P10" s="796" t="n"/>
      <c r="Q10" s="796" t="n"/>
      <c r="R10" s="796" t="n"/>
      <c r="S10" s="796" t="n"/>
      <c r="T10" s="796">
        <f>'Input Summary'!G81</f>
        <v/>
      </c>
      <c r="U10" s="796" t="n"/>
      <c r="V10" s="796" t="n"/>
      <c r="W10" s="796" t="n"/>
      <c r="X10" s="796" t="n"/>
      <c r="Y10" s="796">
        <f>'Input Summary'!H81</f>
        <v/>
      </c>
      <c r="Z10" s="796" t="n"/>
      <c r="AA10" s="796" t="n"/>
      <c r="AB10" s="796" t="n"/>
      <c r="AC10" s="796" t="n"/>
      <c r="AD10" s="796">
        <f>'Input Summary'!I81</f>
        <v/>
      </c>
      <c r="AE10" s="796" t="n"/>
      <c r="AF10" s="796" t="n"/>
      <c r="AG10" s="796" t="n"/>
      <c r="AH10" s="796" t="n"/>
      <c r="AI10" s="796">
        <f>'Input Summary'!J81</f>
        <v/>
      </c>
      <c r="AJ10" s="796" t="n"/>
      <c r="AK10" s="796" t="n"/>
      <c r="AL10" s="796" t="n"/>
      <c r="AM10" s="796" t="n"/>
      <c r="AN10" s="796">
        <f>'Input Summary'!K81</f>
        <v/>
      </c>
      <c r="AO10" s="796">
        <f>AN10</f>
        <v/>
      </c>
      <c r="AP10" s="796">
        <f>AO10</f>
        <v/>
      </c>
      <c r="AQ10" s="796">
        <f>AP10</f>
        <v/>
      </c>
      <c r="AR10" s="796">
        <f>AQ10</f>
        <v/>
      </c>
      <c r="AS10" s="796">
        <f>AR10</f>
        <v/>
      </c>
      <c r="AT10" s="796">
        <f>AS10</f>
        <v/>
      </c>
      <c r="AU10" s="796">
        <f>AT10</f>
        <v/>
      </c>
      <c r="AV10" s="796">
        <f>AU10</f>
        <v/>
      </c>
      <c r="AW10" s="796">
        <f>AV10</f>
        <v/>
      </c>
      <c r="AX10" s="796">
        <f>AW10</f>
        <v/>
      </c>
      <c r="AY10" s="796">
        <f>AX10</f>
        <v/>
      </c>
      <c r="AZ10" s="796">
        <f>AY10</f>
        <v/>
      </c>
      <c r="BA10" s="796">
        <f>AZ10</f>
        <v/>
      </c>
      <c r="BB10" s="796">
        <f>BA10</f>
        <v/>
      </c>
      <c r="BC10" s="796">
        <f>BB10</f>
        <v/>
      </c>
      <c r="BD10" s="796">
        <f>BC10</f>
        <v/>
      </c>
      <c r="BE10" s="796">
        <f>BD10</f>
        <v/>
      </c>
      <c r="BF10" s="796">
        <f>BE10</f>
        <v/>
      </c>
      <c r="BG10" s="796">
        <f>BF10</f>
        <v/>
      </c>
      <c r="BH10" s="796">
        <f>BG10</f>
        <v/>
      </c>
      <c r="BI10" s="796">
        <f>BH10</f>
        <v/>
      </c>
      <c r="BJ10" s="796">
        <f>BI10</f>
        <v/>
      </c>
      <c r="BK10" s="796">
        <f>BJ10</f>
        <v/>
      </c>
      <c r="BL10" s="796">
        <f>BK10</f>
        <v/>
      </c>
      <c r="BM10" s="796">
        <f>BL10</f>
        <v/>
      </c>
      <c r="BN10" s="796">
        <f>BM10</f>
        <v/>
      </c>
      <c r="BO10" s="796">
        <f>BN10</f>
        <v/>
      </c>
      <c r="BP10" s="796">
        <f>BO10</f>
        <v/>
      </c>
      <c r="BQ10" s="796">
        <f>BP10</f>
        <v/>
      </c>
      <c r="BR10" s="796">
        <f>BQ10</f>
        <v/>
      </c>
    </row>
    <row r="11" ht="15.75" customHeight="1">
      <c r="C11" s="798" t="n"/>
      <c r="D11" s="798" t="n"/>
      <c r="E11" s="776" t="n"/>
      <c r="F11" s="776" t="n"/>
      <c r="G11" s="776" t="n"/>
      <c r="H11" s="776" t="n"/>
      <c r="I11" s="776" t="n"/>
      <c r="J11" s="776" t="n"/>
      <c r="K11" s="776" t="n"/>
      <c r="L11" s="776" t="n"/>
      <c r="M11" s="776" t="n"/>
      <c r="N11" s="776" t="n"/>
      <c r="O11" s="776" t="n"/>
      <c r="P11" s="776" t="n"/>
      <c r="Q11" s="776" t="n"/>
      <c r="R11" s="776" t="n"/>
      <c r="S11" s="776" t="n"/>
      <c r="T11" s="776" t="n"/>
      <c r="U11" s="776" t="n"/>
      <c r="V11" s="776" t="n"/>
      <c r="W11" s="776" t="n"/>
      <c r="X11" s="776" t="n"/>
      <c r="Y11" s="776" t="n"/>
      <c r="Z11" s="776" t="n"/>
      <c r="AA11" s="776" t="n"/>
      <c r="AB11" s="776" t="n"/>
      <c r="AC11" s="776" t="n"/>
      <c r="AD11" s="776" t="n"/>
      <c r="AE11" s="776" t="n"/>
      <c r="AF11" s="776" t="n"/>
      <c r="AG11" s="776" t="n"/>
      <c r="AH11" s="776" t="n"/>
      <c r="AI11" s="776" t="n"/>
      <c r="AJ11" s="776" t="n"/>
      <c r="AK11" s="776" t="n"/>
      <c r="AL11" s="776" t="n"/>
      <c r="AM11" s="776" t="n"/>
      <c r="AN11" s="776" t="n"/>
      <c r="AO11" s="776" t="n"/>
      <c r="AP11" s="776" t="n"/>
      <c r="AQ11" s="776" t="n"/>
      <c r="AR11" s="776" t="n"/>
      <c r="AS11" s="776" t="n"/>
      <c r="AT11" s="776" t="n"/>
      <c r="AU11" s="776" t="n"/>
      <c r="AV11" s="776" t="n"/>
      <c r="AW11" s="776" t="n"/>
      <c r="AX11" s="776" t="n"/>
      <c r="AY11" s="776" t="n"/>
      <c r="AZ11" s="776" t="n"/>
      <c r="BA11" s="776" t="n"/>
      <c r="BB11" s="776" t="n"/>
      <c r="BC11" s="776" t="n"/>
      <c r="BD11" s="776" t="n"/>
      <c r="BE11" s="776" t="n"/>
      <c r="BF11" s="776" t="n"/>
      <c r="BG11" s="776" t="n"/>
      <c r="BH11" s="776" t="n"/>
      <c r="BI11" s="776" t="n"/>
      <c r="BJ11" s="776" t="n"/>
      <c r="BK11" s="776" t="n"/>
      <c r="BL11" s="776" t="n"/>
      <c r="BM11" s="776" t="n"/>
      <c r="BN11" s="776" t="n"/>
      <c r="BO11" s="776" t="n"/>
      <c r="BP11" s="776" t="n"/>
      <c r="BQ11" s="776" t="n"/>
      <c r="BR11" s="776" t="n"/>
      <c r="BS11" s="776" t="n"/>
      <c r="BT11" s="776" t="n"/>
      <c r="BU11" s="776" t="n"/>
      <c r="BV11" s="776" t="n"/>
      <c r="BW11" s="776" t="n"/>
      <c r="BX11" s="776" t="n"/>
      <c r="BY11" s="776" t="n"/>
      <c r="BZ11" s="776" t="n"/>
      <c r="CA11" s="776" t="n"/>
      <c r="CB11" s="776" t="n"/>
      <c r="CC11" s="776" t="n"/>
      <c r="CD11" s="776" t="n"/>
      <c r="CE11" s="776" t="n"/>
      <c r="CF11" s="776" t="n"/>
      <c r="CG11" s="776" t="n"/>
      <c r="CH11" s="776" t="n"/>
      <c r="CI11" s="776" t="n"/>
    </row>
    <row r="12">
      <c r="BS12" s="776" t="n"/>
      <c r="BT12" s="776" t="n"/>
      <c r="BU12" s="776" t="n"/>
      <c r="BV12" s="776" t="n"/>
      <c r="BW12" s="776" t="n"/>
      <c r="BX12" s="776" t="n"/>
      <c r="BY12" s="776" t="n"/>
      <c r="BZ12" s="776" t="n"/>
      <c r="CA12" s="776" t="n"/>
      <c r="CB12" s="776" t="n"/>
      <c r="CC12" s="776" t="n"/>
      <c r="CD12" s="776" t="n"/>
      <c r="CE12" s="776" t="n"/>
      <c r="CF12" s="776" t="n"/>
      <c r="CG12" s="776" t="n"/>
      <c r="CH12" s="776" t="n"/>
      <c r="CI12" s="776" t="n"/>
    </row>
    <row r="13" ht="15.75" customFormat="1" customHeight="1" s="776">
      <c r="C13" s="796" t="inlineStr">
        <is>
          <t>Data Exists?</t>
        </is>
      </c>
      <c r="D13" s="796" t="n"/>
      <c r="E13" s="796">
        <f>ISNUMBER(MATCH(E$3,'Input Summary'!$D$74:$K$74,0))</f>
        <v/>
      </c>
      <c r="F13" s="796">
        <f>ISNUMBER(MATCH(F$3,'Input Summary'!$D$74:$K$74,0))</f>
        <v/>
      </c>
      <c r="G13" s="796">
        <f>ISNUMBER(MATCH(G$3,'Input Summary'!$D$74:$K$74,0))</f>
        <v/>
      </c>
      <c r="H13" s="796">
        <f>ISNUMBER(MATCH(H$3,'Input Summary'!$D$74:$K$74,0))</f>
        <v/>
      </c>
      <c r="I13" s="796">
        <f>ISNUMBER(MATCH(I$3,'Input Summary'!$D$74:$K$74,0))</f>
        <v/>
      </c>
      <c r="J13" s="796">
        <f>ISNUMBER(MATCH(J$3,'Input Summary'!$D$74:$K$74,0))</f>
        <v/>
      </c>
      <c r="K13" s="796">
        <f>ISNUMBER(MATCH(K$3,'Input Summary'!$D$74:$K$74,0))</f>
        <v/>
      </c>
      <c r="L13" s="796">
        <f>ISNUMBER(MATCH(L$3,'Input Summary'!$D$74:$K$74,0))</f>
        <v/>
      </c>
      <c r="M13" s="796">
        <f>ISNUMBER(MATCH(M$3,'Input Summary'!$D$74:$K$74,0))</f>
        <v/>
      </c>
      <c r="N13" s="796">
        <f>ISNUMBER(MATCH(N$3,'Input Summary'!$D$74:$K$74,0))</f>
        <v/>
      </c>
      <c r="O13" s="796">
        <f>ISNUMBER(MATCH(O$3,'Input Summary'!$D$74:$K$74,0))</f>
        <v/>
      </c>
      <c r="P13" s="796">
        <f>ISNUMBER(MATCH(P$3,'Input Summary'!$D$74:$K$74,0))</f>
        <v/>
      </c>
      <c r="Q13" s="796">
        <f>ISNUMBER(MATCH(Q$3,'Input Summary'!$D$74:$K$74,0))</f>
        <v/>
      </c>
      <c r="R13" s="796">
        <f>ISNUMBER(MATCH(R$3,'Input Summary'!$D$74:$K$74,0))</f>
        <v/>
      </c>
      <c r="S13" s="796">
        <f>ISNUMBER(MATCH(S$3,'Input Summary'!$D$74:$K$74,0))</f>
        <v/>
      </c>
      <c r="T13" s="796">
        <f>ISNUMBER(MATCH(T$3,'Input Summary'!$D$74:$K$74,0))</f>
        <v/>
      </c>
      <c r="U13" s="796">
        <f>ISNUMBER(MATCH(U$3,'Input Summary'!$D$74:$K$74,0))</f>
        <v/>
      </c>
      <c r="V13" s="796">
        <f>ISNUMBER(MATCH(V$3,'Input Summary'!$D$74:$K$74,0))</f>
        <v/>
      </c>
      <c r="W13" s="796">
        <f>ISNUMBER(MATCH(W$3,'Input Summary'!$D$74:$K$74,0))</f>
        <v/>
      </c>
      <c r="X13" s="796">
        <f>ISNUMBER(MATCH(X$3,'Input Summary'!$D$74:$K$74,0))</f>
        <v/>
      </c>
      <c r="Y13" s="796">
        <f>ISNUMBER(MATCH(Y$3,'Input Summary'!$D$74:$K$74,0))</f>
        <v/>
      </c>
      <c r="Z13" s="796">
        <f>ISNUMBER(MATCH(Z$3,'Input Summary'!$D$74:$K$74,0))</f>
        <v/>
      </c>
      <c r="AA13" s="796">
        <f>ISNUMBER(MATCH(AA$3,'Input Summary'!$D$74:$K$74,0))</f>
        <v/>
      </c>
      <c r="AB13" s="796">
        <f>ISNUMBER(MATCH(AB$3,'Input Summary'!$D$74:$K$74,0))</f>
        <v/>
      </c>
      <c r="AC13" s="796">
        <f>ISNUMBER(MATCH(AC$3,'Input Summary'!$D$74:$K$74,0))</f>
        <v/>
      </c>
      <c r="AD13" s="796">
        <f>ISNUMBER(MATCH(AD$3,'Input Summary'!$D$74:$K$74,0))</f>
        <v/>
      </c>
      <c r="AE13" s="796">
        <f>ISNUMBER(MATCH(AE$3,'Input Summary'!$D$74:$K$74,0))</f>
        <v/>
      </c>
      <c r="AF13" s="796">
        <f>ISNUMBER(MATCH(AF$3,'Input Summary'!$D$74:$K$74,0))</f>
        <v/>
      </c>
      <c r="AG13" s="796">
        <f>ISNUMBER(MATCH(AG$3,'Input Summary'!$D$74:$K$74,0))</f>
        <v/>
      </c>
      <c r="AH13" s="796">
        <f>ISNUMBER(MATCH(AH$3,'Input Summary'!$D$74:$K$74,0))</f>
        <v/>
      </c>
      <c r="AI13" s="796">
        <f>ISNUMBER(MATCH(AI$3,'Input Summary'!$D$74:$K$74,0))</f>
        <v/>
      </c>
      <c r="AJ13" s="796">
        <f>ISNUMBER(MATCH(AJ$3,'Input Summary'!$D$74:$K$74,0))</f>
        <v/>
      </c>
      <c r="AK13" s="796">
        <f>ISNUMBER(MATCH(AK$3,'Input Summary'!$D$74:$K$74,0))</f>
        <v/>
      </c>
      <c r="AL13" s="796">
        <f>ISNUMBER(MATCH(AL$3,'Input Summary'!$D$74:$K$74,0))</f>
        <v/>
      </c>
      <c r="AM13" s="796">
        <f>ISNUMBER(MATCH(AM$3,'Input Summary'!$D$74:$K$74,0))</f>
        <v/>
      </c>
      <c r="AN13" s="796">
        <f>ISNUMBER(MATCH(AN$3,'Input Summary'!$D$74:$K$74,0))</f>
        <v/>
      </c>
      <c r="AO13" s="796">
        <f>ISNUMBER(MATCH(AO$3,'Input Summary'!$D$74:$K$74,0))</f>
        <v/>
      </c>
      <c r="AP13" s="796">
        <f>ISNUMBER(MATCH(AP$3,'Input Summary'!$D$74:$K$74,0))</f>
        <v/>
      </c>
      <c r="AQ13" s="796">
        <f>ISNUMBER(MATCH(AQ$3,'Input Summary'!$D$74:$K$74,0))</f>
        <v/>
      </c>
      <c r="AR13" s="796">
        <f>ISNUMBER(MATCH(AR$3,'Input Summary'!$D$74:$K$74,0))</f>
        <v/>
      </c>
      <c r="AS13" s="796">
        <f>ISNUMBER(MATCH(AS$3,'Input Summary'!$D$74:$K$74,0))</f>
        <v/>
      </c>
      <c r="AT13" s="796">
        <f>ISNUMBER(MATCH(AT$3,'Input Summary'!$D$74:$K$74,0))</f>
        <v/>
      </c>
      <c r="AU13" s="796">
        <f>ISNUMBER(MATCH(AU$3,'Input Summary'!$D$74:$K$74,0))</f>
        <v/>
      </c>
      <c r="AV13" s="796">
        <f>ISNUMBER(MATCH(AV$3,'Input Summary'!$D$74:$K$74,0))</f>
        <v/>
      </c>
      <c r="AW13" s="796">
        <f>ISNUMBER(MATCH(AW$3,'Input Summary'!$D$74:$K$74,0))</f>
        <v/>
      </c>
      <c r="AX13" s="796">
        <f>ISNUMBER(MATCH(AX$3,'Input Summary'!$D$74:$K$74,0))</f>
        <v/>
      </c>
      <c r="AY13" s="796">
        <f>ISNUMBER(MATCH(AY$3,'Input Summary'!$D$74:$K$74,0))</f>
        <v/>
      </c>
      <c r="AZ13" s="796">
        <f>ISNUMBER(MATCH(AZ$3,'Input Summary'!$D$74:$K$74,0))</f>
        <v/>
      </c>
      <c r="BA13" s="796">
        <f>ISNUMBER(MATCH(BA$3,'Input Summary'!$D$74:$K$74,0))</f>
        <v/>
      </c>
      <c r="BB13" s="796">
        <f>ISNUMBER(MATCH(BB$3,'Input Summary'!$D$74:$K$74,0))</f>
        <v/>
      </c>
      <c r="BC13" s="796">
        <f>ISNUMBER(MATCH(BC$3,'Input Summary'!$D$74:$K$74,0))</f>
        <v/>
      </c>
      <c r="BD13" s="796">
        <f>ISNUMBER(MATCH(BD$3,'Input Summary'!$D$74:$K$74,0))</f>
        <v/>
      </c>
      <c r="BE13" s="796">
        <f>ISNUMBER(MATCH(BE$3,'Input Summary'!$D$74:$K$74,0))</f>
        <v/>
      </c>
      <c r="BF13" s="796">
        <f>ISNUMBER(MATCH(BF$3,'Input Summary'!$D$74:$K$74,0))</f>
        <v/>
      </c>
      <c r="BG13" s="796">
        <f>ISNUMBER(MATCH(BG$3,'Input Summary'!$D$74:$K$74,0))</f>
        <v/>
      </c>
      <c r="BH13" s="796">
        <f>ISNUMBER(MATCH(BH$3,'Input Summary'!$D$74:$K$74,0))</f>
        <v/>
      </c>
      <c r="BI13" s="796">
        <f>ISNUMBER(MATCH(BI$3,'Input Summary'!$D$74:$K$74,0))</f>
        <v/>
      </c>
      <c r="BJ13" s="796">
        <f>ISNUMBER(MATCH(BJ$3,'Input Summary'!$D$74:$K$74,0))</f>
        <v/>
      </c>
      <c r="BK13" s="796">
        <f>ISNUMBER(MATCH(BK$3,'Input Summary'!$D$74:$K$74,0))</f>
        <v/>
      </c>
      <c r="BL13" s="796">
        <f>ISNUMBER(MATCH(BL$3,'Input Summary'!$D$74:$K$74,0))</f>
        <v/>
      </c>
      <c r="BM13" s="796">
        <f>ISNUMBER(MATCH(BM$3,'Input Summary'!$D$74:$K$74,0))</f>
        <v/>
      </c>
      <c r="BN13" s="796">
        <f>ISNUMBER(MATCH(BN$3,'Input Summary'!$D$74:$K$74,0))</f>
        <v/>
      </c>
      <c r="BO13" s="796">
        <f>ISNUMBER(MATCH(BO$3,'Input Summary'!$D$74:$K$74,0))</f>
        <v/>
      </c>
      <c r="BP13" s="796">
        <f>ISNUMBER(MATCH(BP$3,'Input Summary'!$D$74:$K$74,0))</f>
        <v/>
      </c>
      <c r="BQ13" s="796">
        <f>ISNUMBER(MATCH(BQ$3,'Input Summary'!$D$74:$K$74,0))</f>
        <v/>
      </c>
      <c r="BR13" s="796">
        <f>ISNUMBER(MATCH(BR$3,'Input Summary'!$D$74:$K$74,0))</f>
        <v/>
      </c>
    </row>
    <row r="14" ht="15.75" customFormat="1" customHeight="1" s="776">
      <c r="C14" s="796" t="inlineStr">
        <is>
          <t>Extrapolate?</t>
        </is>
      </c>
      <c r="D14" s="796" t="n"/>
      <c r="E14" s="796">
        <f>E3&gt;MAX('Input Summary'!$D$74:$K$74)</f>
        <v/>
      </c>
      <c r="F14" s="796">
        <f>F3&gt;MAX('Input Summary'!$D$74:$K$74)</f>
        <v/>
      </c>
      <c r="G14" s="796">
        <f>G3&gt;MAX('Input Summary'!$D$74:$K$74)</f>
        <v/>
      </c>
      <c r="H14" s="796">
        <f>H3&gt;MAX('Input Summary'!$D$74:$K$74)</f>
        <v/>
      </c>
      <c r="I14" s="796">
        <f>I3&gt;MAX('Input Summary'!$D$74:$K$74)</f>
        <v/>
      </c>
      <c r="J14" s="796">
        <f>J3&gt;MAX('Input Summary'!$D$74:$K$74)</f>
        <v/>
      </c>
      <c r="K14" s="796">
        <f>K3&gt;MAX('Input Summary'!$D$74:$K$74)</f>
        <v/>
      </c>
      <c r="L14" s="796">
        <f>L3&gt;MAX('Input Summary'!$D$74:$K$74)</f>
        <v/>
      </c>
      <c r="M14" s="796">
        <f>M3&gt;MAX('Input Summary'!$D$74:$K$74)</f>
        <v/>
      </c>
      <c r="N14" s="796">
        <f>N3&gt;MAX('Input Summary'!$D$74:$K$74)</f>
        <v/>
      </c>
      <c r="O14" s="796">
        <f>O3&gt;MAX('Input Summary'!$D$74:$K$74)</f>
        <v/>
      </c>
      <c r="P14" s="796">
        <f>P3&gt;MAX('Input Summary'!$D$74:$K$74)</f>
        <v/>
      </c>
      <c r="Q14" s="796">
        <f>Q3&gt;MAX('Input Summary'!$D$74:$K$74)</f>
        <v/>
      </c>
      <c r="R14" s="796">
        <f>R3&gt;MAX('Input Summary'!$D$74:$K$74)</f>
        <v/>
      </c>
      <c r="S14" s="796">
        <f>S3&gt;MAX('Input Summary'!$D$74:$K$74)</f>
        <v/>
      </c>
      <c r="T14" s="796">
        <f>T3&gt;MAX('Input Summary'!$D$74:$K$74)</f>
        <v/>
      </c>
      <c r="U14" s="796">
        <f>U3&gt;MAX('Input Summary'!$D$74:$K$74)</f>
        <v/>
      </c>
      <c r="V14" s="796">
        <f>V3&gt;MAX('Input Summary'!$D$74:$K$74)</f>
        <v/>
      </c>
      <c r="W14" s="796">
        <f>W3&gt;MAX('Input Summary'!$D$74:$K$74)</f>
        <v/>
      </c>
      <c r="X14" s="796">
        <f>X3&gt;MAX('Input Summary'!$D$74:$K$74)</f>
        <v/>
      </c>
      <c r="Y14" s="796">
        <f>Y3&gt;MAX('Input Summary'!$D$74:$K$74)</f>
        <v/>
      </c>
      <c r="Z14" s="796">
        <f>Z3&gt;MAX('Input Summary'!$D$74:$K$74)</f>
        <v/>
      </c>
      <c r="AA14" s="796">
        <f>AA3&gt;MAX('Input Summary'!$D$74:$K$74)</f>
        <v/>
      </c>
      <c r="AB14" s="796">
        <f>AB3&gt;MAX('Input Summary'!$D$74:$K$74)</f>
        <v/>
      </c>
      <c r="AC14" s="796">
        <f>AC3&gt;MAX('Input Summary'!$D$74:$K$74)</f>
        <v/>
      </c>
      <c r="AD14" s="796">
        <f>AD3&gt;MAX('Input Summary'!$D$74:$K$74)</f>
        <v/>
      </c>
      <c r="AE14" s="796">
        <f>AE3&gt;MAX('Input Summary'!$D$74:$K$74)</f>
        <v/>
      </c>
      <c r="AF14" s="796">
        <f>AF3&gt;MAX('Input Summary'!$D$74:$K$74)</f>
        <v/>
      </c>
      <c r="AG14" s="796">
        <f>AG3&gt;MAX('Input Summary'!$D$74:$K$74)</f>
        <v/>
      </c>
      <c r="AH14" s="796">
        <f>AH3&gt;MAX('Input Summary'!$D$74:$K$74)</f>
        <v/>
      </c>
      <c r="AI14" s="796">
        <f>AI3&gt;MAX('Input Summary'!$D$74:$K$74)</f>
        <v/>
      </c>
      <c r="AJ14" s="796">
        <f>AJ3&gt;MAX('Input Summary'!$D$74:$K$74)</f>
        <v/>
      </c>
      <c r="AK14" s="796">
        <f>AK3&gt;MAX('Input Summary'!$D$74:$K$74)</f>
        <v/>
      </c>
      <c r="AL14" s="796">
        <f>AL3&gt;MAX('Input Summary'!$D$74:$K$74)</f>
        <v/>
      </c>
      <c r="AM14" s="796">
        <f>AM3&gt;MAX('Input Summary'!$D$74:$K$74)</f>
        <v/>
      </c>
      <c r="AN14" s="796">
        <f>AN3&gt;MAX('Input Summary'!$D$74:$K$74)</f>
        <v/>
      </c>
      <c r="AO14" s="796">
        <f>AO3&gt;MAX('Input Summary'!$D$74:$K$74)</f>
        <v/>
      </c>
      <c r="AP14" s="796">
        <f>AP3&gt;MAX('Input Summary'!$D$74:$K$74)</f>
        <v/>
      </c>
      <c r="AQ14" s="796">
        <f>AQ3&gt;MAX('Input Summary'!$D$74:$K$74)</f>
        <v/>
      </c>
      <c r="AR14" s="796">
        <f>AR3&gt;MAX('Input Summary'!$D$74:$K$74)</f>
        <v/>
      </c>
      <c r="AS14" s="796">
        <f>AS3&gt;MAX('Input Summary'!$D$74:$K$74)</f>
        <v/>
      </c>
      <c r="AT14" s="796">
        <f>AT3&gt;MAX('Input Summary'!$D$74:$K$74)</f>
        <v/>
      </c>
      <c r="AU14" s="796">
        <f>AU3&gt;MAX('Input Summary'!$D$74:$K$74)</f>
        <v/>
      </c>
      <c r="AV14" s="796">
        <f>AV3&gt;MAX('Input Summary'!$D$74:$K$74)</f>
        <v/>
      </c>
      <c r="AW14" s="796">
        <f>AW3&gt;MAX('Input Summary'!$D$74:$K$74)</f>
        <v/>
      </c>
      <c r="AX14" s="796">
        <f>AX3&gt;MAX('Input Summary'!$D$74:$K$74)</f>
        <v/>
      </c>
      <c r="AY14" s="796">
        <f>AY3&gt;MAX('Input Summary'!$D$74:$K$74)</f>
        <v/>
      </c>
      <c r="AZ14" s="796">
        <f>AZ3&gt;MAX('Input Summary'!$D$74:$K$74)</f>
        <v/>
      </c>
      <c r="BA14" s="796">
        <f>BA3&gt;MAX('Input Summary'!$D$74:$K$74)</f>
        <v/>
      </c>
      <c r="BB14" s="796">
        <f>BB3&gt;MAX('Input Summary'!$D$74:$K$74)</f>
        <v/>
      </c>
      <c r="BC14" s="796">
        <f>BC3&gt;MAX('Input Summary'!$D$74:$K$74)</f>
        <v/>
      </c>
      <c r="BD14" s="796">
        <f>BD3&gt;MAX('Input Summary'!$D$74:$K$74)</f>
        <v/>
      </c>
      <c r="BE14" s="796">
        <f>BE3&gt;MAX('Input Summary'!$D$74:$K$74)</f>
        <v/>
      </c>
      <c r="BF14" s="796">
        <f>BF3&gt;MAX('Input Summary'!$D$74:$K$74)</f>
        <v/>
      </c>
      <c r="BG14" s="796">
        <f>BG3&gt;MAX('Input Summary'!$D$74:$K$74)</f>
        <v/>
      </c>
      <c r="BH14" s="796">
        <f>BH3&gt;MAX('Input Summary'!$D$74:$K$74)</f>
        <v/>
      </c>
      <c r="BI14" s="796">
        <f>BI3&gt;MAX('Input Summary'!$D$74:$K$74)</f>
        <v/>
      </c>
      <c r="BJ14" s="796">
        <f>BJ3&gt;MAX('Input Summary'!$D$74:$K$74)</f>
        <v/>
      </c>
      <c r="BK14" s="796">
        <f>BK3&gt;MAX('Input Summary'!$D$74:$K$74)</f>
        <v/>
      </c>
      <c r="BL14" s="796">
        <f>BL3&gt;MAX('Input Summary'!$D$74:$K$74)</f>
        <v/>
      </c>
      <c r="BM14" s="796">
        <f>BM3&gt;MAX('Input Summary'!$D$74:$K$74)</f>
        <v/>
      </c>
      <c r="BN14" s="796">
        <f>BN3&gt;MAX('Input Summary'!$D$74:$K$74)</f>
        <v/>
      </c>
      <c r="BO14" s="796">
        <f>BO3&gt;MAX('Input Summary'!$D$74:$K$74)</f>
        <v/>
      </c>
      <c r="BP14" s="796">
        <f>BP3&gt;MAX('Input Summary'!$D$74:$K$74)</f>
        <v/>
      </c>
      <c r="BQ14" s="796">
        <f>BQ3&gt;MAX('Input Summary'!$D$74:$K$74)</f>
        <v/>
      </c>
      <c r="BR14" s="796">
        <f>BR3&gt;MAX('Input Summary'!$D$74:$K$74)</f>
        <v/>
      </c>
    </row>
    <row r="15" customFormat="1" s="776">
      <c r="C15" s="796" t="inlineStr">
        <is>
          <t>Previous Year</t>
        </is>
      </c>
      <c r="D15" s="796" t="n"/>
      <c r="E15" s="167">
        <f>IF(E$13,E$3,D$15)</f>
        <v/>
      </c>
      <c r="F15" s="167">
        <f>IF(F$13,F$3,E$15)</f>
        <v/>
      </c>
      <c r="G15" s="167">
        <f>IF(G$13,G$3,F$15)</f>
        <v/>
      </c>
      <c r="H15" s="167">
        <f>IF(H$13,H$3,G$15)</f>
        <v/>
      </c>
      <c r="I15" s="167">
        <f>IF(I$13,I$3,H$15)</f>
        <v/>
      </c>
      <c r="J15" s="167">
        <f>IF(J$13,J$3,I$15)</f>
        <v/>
      </c>
      <c r="K15" s="167">
        <f>IF(K$13,K$3,J$15)</f>
        <v/>
      </c>
      <c r="L15" s="167">
        <f>IF(L$13,L$3,K$15)</f>
        <v/>
      </c>
      <c r="M15" s="167">
        <f>IF(M$13,M$3,L$15)</f>
        <v/>
      </c>
      <c r="N15" s="167">
        <f>IF(N$13,N$3,M$15)</f>
        <v/>
      </c>
      <c r="O15" s="167">
        <f>IF(O$13,O$3,N$15)</f>
        <v/>
      </c>
      <c r="P15" s="167">
        <f>IF(P$13,P$3,O$15)</f>
        <v/>
      </c>
      <c r="Q15" s="167">
        <f>IF(Q$13,Q$3,P$15)</f>
        <v/>
      </c>
      <c r="R15" s="167">
        <f>IF(R$13,R$3,Q$15)</f>
        <v/>
      </c>
      <c r="S15" s="167">
        <f>IF(S$13,S$3,R$15)</f>
        <v/>
      </c>
      <c r="T15" s="167">
        <f>IF(T$13,T$3,S$15)</f>
        <v/>
      </c>
      <c r="U15" s="167">
        <f>IF(U$13,U$3,T$15)</f>
        <v/>
      </c>
      <c r="V15" s="167">
        <f>IF(V$13,V$3,U$15)</f>
        <v/>
      </c>
      <c r="W15" s="167">
        <f>IF(W$13,W$3,V$15)</f>
        <v/>
      </c>
      <c r="X15" s="167">
        <f>IF(X$13,X$3,W$15)</f>
        <v/>
      </c>
      <c r="Y15" s="167">
        <f>IF(Y$13,Y$3,X$15)</f>
        <v/>
      </c>
      <c r="Z15" s="167">
        <f>IF(Z$13,Z$3,Y$15)</f>
        <v/>
      </c>
      <c r="AA15" s="167">
        <f>IF(AA$13,AA$3,Z$15)</f>
        <v/>
      </c>
      <c r="AB15" s="167">
        <f>IF(AB$13,AB$3,AA$15)</f>
        <v/>
      </c>
      <c r="AC15" s="167">
        <f>IF(AC$13,AC$3,AB$15)</f>
        <v/>
      </c>
      <c r="AD15" s="167">
        <f>IF(AD$13,AD$3,AC$15)</f>
        <v/>
      </c>
      <c r="AE15" s="167">
        <f>IF(AE$13,AE$3,AD$15)</f>
        <v/>
      </c>
      <c r="AF15" s="167">
        <f>IF(AF$13,AF$3,AE$15)</f>
        <v/>
      </c>
      <c r="AG15" s="167">
        <f>IF(AG$13,AG$3,AF$15)</f>
        <v/>
      </c>
      <c r="AH15" s="167">
        <f>IF(AH$13,AH$3,AG$15)</f>
        <v/>
      </c>
      <c r="AI15" s="167">
        <f>IF(AI$13,AI$3,AH$15)</f>
        <v/>
      </c>
      <c r="AJ15" s="167">
        <f>IF(AJ$13,AJ$3,AI$15)</f>
        <v/>
      </c>
      <c r="AK15" s="167">
        <f>IF(AK$13,AK$3,AJ$15)</f>
        <v/>
      </c>
      <c r="AL15" s="167">
        <f>IF(AL$13,AL$3,AK$15)</f>
        <v/>
      </c>
      <c r="AM15" s="167">
        <f>IF(AM$13,AM$3,AL$15)</f>
        <v/>
      </c>
      <c r="AN15" s="167">
        <f>IF(AN$13,AN$3,AM$15)</f>
        <v/>
      </c>
      <c r="AO15" s="167">
        <f>IF(AO$13,AO$3,AN$15)</f>
        <v/>
      </c>
      <c r="AP15" s="167">
        <f>IF(AP$13,AP$3,AO$15)</f>
        <v/>
      </c>
      <c r="AQ15" s="167">
        <f>IF(AQ$13,AQ$3,AP$15)</f>
        <v/>
      </c>
      <c r="AR15" s="167">
        <f>IF(AR$13,AR$3,AQ$15)</f>
        <v/>
      </c>
      <c r="AS15" s="167">
        <f>IF(AS$13,AS$3,AR$15)</f>
        <v/>
      </c>
      <c r="AT15" s="167">
        <f>IF(AT$13,AT$3,AS$15)</f>
        <v/>
      </c>
      <c r="AU15" s="167">
        <f>IF(AU$13,AU$3,AT$15)</f>
        <v/>
      </c>
      <c r="AV15" s="167">
        <f>IF(AV$13,AV$3,AU$15)</f>
        <v/>
      </c>
      <c r="AW15" s="167">
        <f>IF(AW$13,AW$3,AV$15)</f>
        <v/>
      </c>
      <c r="AX15" s="167">
        <f>IF(AX$13,AX$3,AW$15)</f>
        <v/>
      </c>
      <c r="AY15" s="167">
        <f>IF(AY$13,AY$3,AX$15)</f>
        <v/>
      </c>
      <c r="AZ15" s="167">
        <f>IF(AZ$13,AZ$3,AY$15)</f>
        <v/>
      </c>
      <c r="BA15" s="167">
        <f>IF(BA$13,BA$3,AZ$15)</f>
        <v/>
      </c>
      <c r="BB15" s="167">
        <f>IF(BB$13,BB$3,BA$15)</f>
        <v/>
      </c>
      <c r="BC15" s="167">
        <f>IF(BC$13,BC$3,BB$15)</f>
        <v/>
      </c>
      <c r="BD15" s="167">
        <f>IF(BD$13,BD$3,BC$15)</f>
        <v/>
      </c>
      <c r="BE15" s="167">
        <f>IF(BE$13,BE$3,BD$15)</f>
        <v/>
      </c>
      <c r="BF15" s="167">
        <f>IF(BF$13,BF$3,BE$15)</f>
        <v/>
      </c>
      <c r="BG15" s="167">
        <f>IF(BG$13,BG$3,BF$15)</f>
        <v/>
      </c>
      <c r="BH15" s="167">
        <f>IF(BH$13,BH$3,BG$15)</f>
        <v/>
      </c>
      <c r="BI15" s="167">
        <f>IF(BI$13,BI$3,BH$15)</f>
        <v/>
      </c>
      <c r="BJ15" s="167">
        <f>IF(BJ$13,BJ$3,BI$15)</f>
        <v/>
      </c>
      <c r="BK15" s="167">
        <f>IF(BK$13,BK$3,BJ$15)</f>
        <v/>
      </c>
      <c r="BL15" s="167">
        <f>IF(BL$13,BL$3,BK$15)</f>
        <v/>
      </c>
      <c r="BM15" s="167">
        <f>IF(BM$13,BM$3,BL$15)</f>
        <v/>
      </c>
      <c r="BN15" s="167">
        <f>IF(BN$13,BN$3,BM$15)</f>
        <v/>
      </c>
      <c r="BO15" s="167">
        <f>IF(BO$13,BO$3,BN$15)</f>
        <v/>
      </c>
      <c r="BP15" s="167">
        <f>IF(BP$13,BP$3,BO$15)</f>
        <v/>
      </c>
      <c r="BQ15" s="167">
        <f>IF(BQ$13,BQ$3,BP$15)</f>
        <v/>
      </c>
      <c r="BR15" s="167">
        <f>IF(BR$13,BR$3,BQ$15)</f>
        <v/>
      </c>
    </row>
    <row r="16" customFormat="1" s="776">
      <c r="C16" s="796" t="inlineStr">
        <is>
          <t>Next Year</t>
        </is>
      </c>
      <c r="D16" s="796" t="n"/>
      <c r="E16" s="167">
        <f>IF(E$13,E$3,F$16)</f>
        <v/>
      </c>
      <c r="F16" s="167">
        <f>IF(F$13,F$3,G$16)</f>
        <v/>
      </c>
      <c r="G16" s="167">
        <f>IF(G$13,G$3,H$16)</f>
        <v/>
      </c>
      <c r="H16" s="167">
        <f>IF(H$13,H$3,I$16)</f>
        <v/>
      </c>
      <c r="I16" s="167">
        <f>IF(I$13,I$3,J$16)</f>
        <v/>
      </c>
      <c r="J16" s="167">
        <f>IF(J$13,J$3,K$16)</f>
        <v/>
      </c>
      <c r="K16" s="167">
        <f>IF(K$13,K$3,L$16)</f>
        <v/>
      </c>
      <c r="L16" s="167">
        <f>IF(L$13,L$3,M$16)</f>
        <v/>
      </c>
      <c r="M16" s="167">
        <f>IF(M$13,M$3,N$16)</f>
        <v/>
      </c>
      <c r="N16" s="167">
        <f>IF(N$13,N$3,O$16)</f>
        <v/>
      </c>
      <c r="O16" s="167">
        <f>IF(O$13,O$3,P$16)</f>
        <v/>
      </c>
      <c r="P16" s="167">
        <f>IF(P$13,P$3,Q$16)</f>
        <v/>
      </c>
      <c r="Q16" s="167">
        <f>IF(Q$13,Q$3,R$16)</f>
        <v/>
      </c>
      <c r="R16" s="167">
        <f>IF(R$13,R$3,S$16)</f>
        <v/>
      </c>
      <c r="S16" s="167">
        <f>IF(S$13,S$3,T$16)</f>
        <v/>
      </c>
      <c r="T16" s="167">
        <f>IF(T$13,T$3,U$16)</f>
        <v/>
      </c>
      <c r="U16" s="167">
        <f>IF(U$13,U$3,V$16)</f>
        <v/>
      </c>
      <c r="V16" s="167">
        <f>IF(V$13,V$3,W$16)</f>
        <v/>
      </c>
      <c r="W16" s="167">
        <f>IF(W$13,W$3,X$16)</f>
        <v/>
      </c>
      <c r="X16" s="167">
        <f>IF(X$13,X$3,Y$16)</f>
        <v/>
      </c>
      <c r="Y16" s="167">
        <f>IF(Y$13,Y$3,Z$16)</f>
        <v/>
      </c>
      <c r="Z16" s="167">
        <f>IF(Z$13,Z$3,AA$16)</f>
        <v/>
      </c>
      <c r="AA16" s="167">
        <f>IF(AA$13,AA$3,AB$16)</f>
        <v/>
      </c>
      <c r="AB16" s="167">
        <f>IF(AB$13,AB$3,AC$16)</f>
        <v/>
      </c>
      <c r="AC16" s="167">
        <f>IF(AC$13,AC$3,AD$16)</f>
        <v/>
      </c>
      <c r="AD16" s="167">
        <f>IF(AD$13,AD$3,AE$16)</f>
        <v/>
      </c>
      <c r="AE16" s="167">
        <f>IF(AE$13,AE$3,AF$16)</f>
        <v/>
      </c>
      <c r="AF16" s="167">
        <f>IF(AF$13,AF$3,AG$16)</f>
        <v/>
      </c>
      <c r="AG16" s="167">
        <f>IF(AG$13,AG$3,AH$16)</f>
        <v/>
      </c>
      <c r="AH16" s="167">
        <f>IF(AH$13,AH$3,AI$16)</f>
        <v/>
      </c>
      <c r="AI16" s="167">
        <f>IF(AI$13,AI$3,AJ$16)</f>
        <v/>
      </c>
      <c r="AJ16" s="167">
        <f>IF(AJ$13,AJ$3,AK$16)</f>
        <v/>
      </c>
      <c r="AK16" s="167">
        <f>IF(AK$13,AK$3,AL$16)</f>
        <v/>
      </c>
      <c r="AL16" s="167">
        <f>IF(AL$13,AL$3,AM$16)</f>
        <v/>
      </c>
      <c r="AM16" s="167">
        <f>IF(AM$13,AM$3,AN$16)</f>
        <v/>
      </c>
      <c r="AN16" s="167">
        <f>IF(AN$13,AN$3,AO$16)</f>
        <v/>
      </c>
      <c r="AO16" s="167">
        <f>IF(AO$13,AO$3,AP$16)</f>
        <v/>
      </c>
      <c r="AP16" s="167">
        <f>IF(AP$13,AP$3,AQ$16)</f>
        <v/>
      </c>
      <c r="AQ16" s="167">
        <f>IF(AQ$13,AQ$3,AR$16)</f>
        <v/>
      </c>
      <c r="AR16" s="167">
        <f>IF(AR$13,AR$3,AS$16)</f>
        <v/>
      </c>
      <c r="AS16" s="167">
        <f>IF(AS$13,AS$3,AT$16)</f>
        <v/>
      </c>
      <c r="AT16" s="167">
        <f>IF(AT$13,AT$3,AU$16)</f>
        <v/>
      </c>
      <c r="AU16" s="167">
        <f>IF(AU$13,AU$3,AV$16)</f>
        <v/>
      </c>
      <c r="AV16" s="167">
        <f>IF(AV$13,AV$3,AW$16)</f>
        <v/>
      </c>
      <c r="AW16" s="167">
        <f>IF(AW$13,AW$3,AX$16)</f>
        <v/>
      </c>
      <c r="AX16" s="167">
        <f>IF(AX$13,AX$3,AY$16)</f>
        <v/>
      </c>
      <c r="AY16" s="167">
        <f>IF(AY$13,AY$3,AZ$16)</f>
        <v/>
      </c>
      <c r="AZ16" s="167">
        <f>IF(AZ$13,AZ$3,BA$16)</f>
        <v/>
      </c>
      <c r="BA16" s="167">
        <f>IF(BA$13,BA$3,BB$16)</f>
        <v/>
      </c>
      <c r="BB16" s="167">
        <f>IF(BB$13,BB$3,BC$16)</f>
        <v/>
      </c>
      <c r="BC16" s="167">
        <f>IF(BC$13,BC$3,BD$16)</f>
        <v/>
      </c>
      <c r="BD16" s="167">
        <f>IF(BD$13,BD$3,BE$16)</f>
        <v/>
      </c>
      <c r="BE16" s="167">
        <f>IF(BE$13,BE$3,BF$16)</f>
        <v/>
      </c>
      <c r="BF16" s="167">
        <f>IF(BF$13,BF$3,BG$16)</f>
        <v/>
      </c>
      <c r="BG16" s="167">
        <f>IF(BG$13,BG$3,BH$16)</f>
        <v/>
      </c>
      <c r="BH16" s="167">
        <f>IF(BH$13,BH$3,BI$16)</f>
        <v/>
      </c>
      <c r="BI16" s="167">
        <f>IF(BI$13,BI$3,BJ$16)</f>
        <v/>
      </c>
      <c r="BJ16" s="167">
        <f>IF(BJ$13,BJ$3,BK$16)</f>
        <v/>
      </c>
      <c r="BK16" s="167">
        <f>IF(BK$13,BK$3,BL$16)</f>
        <v/>
      </c>
      <c r="BL16" s="167">
        <f>IF(BL$13,BL$3,BM$16)</f>
        <v/>
      </c>
      <c r="BM16" s="167">
        <f>IF(BM$13,BM$3,BN$16)</f>
        <v/>
      </c>
      <c r="BN16" s="167">
        <f>IF(BN$13,BN$3,BO$16)</f>
        <v/>
      </c>
      <c r="BO16" s="167">
        <f>IF(BO$13,BO$3,BP$16)</f>
        <v/>
      </c>
      <c r="BP16" s="167">
        <f>IF(BP$13,BP$3,BQ$16)</f>
        <v/>
      </c>
      <c r="BQ16" s="167">
        <f>IF(BQ$13,BQ$3,BR$16)</f>
        <v/>
      </c>
      <c r="BR16" s="167">
        <f>IF(BR$13,BR$3,BS$14)</f>
        <v/>
      </c>
    </row>
    <row r="17" customFormat="1" s="776">
      <c r="C17" s="796" t="inlineStr">
        <is>
          <t>Gap</t>
        </is>
      </c>
      <c r="D17" s="796" t="n"/>
      <c r="E17" s="796">
        <f>E16-E15</f>
        <v/>
      </c>
      <c r="F17" s="796">
        <f>F16-F15</f>
        <v/>
      </c>
      <c r="G17" s="796">
        <f>G16-G15</f>
        <v/>
      </c>
      <c r="H17" s="796">
        <f>H16-H15</f>
        <v/>
      </c>
      <c r="I17" s="796">
        <f>I16-I15</f>
        <v/>
      </c>
      <c r="J17" s="796">
        <f>J16-J15</f>
        <v/>
      </c>
      <c r="K17" s="796">
        <f>K16-K15</f>
        <v/>
      </c>
      <c r="L17" s="796">
        <f>L16-L15</f>
        <v/>
      </c>
      <c r="M17" s="796">
        <f>M16-M15</f>
        <v/>
      </c>
      <c r="N17" s="796">
        <f>N16-N15</f>
        <v/>
      </c>
      <c r="O17" s="796">
        <f>O16-O15</f>
        <v/>
      </c>
      <c r="P17" s="796">
        <f>P16-P15</f>
        <v/>
      </c>
      <c r="Q17" s="796">
        <f>Q16-Q15</f>
        <v/>
      </c>
      <c r="R17" s="796">
        <f>R16-R15</f>
        <v/>
      </c>
      <c r="S17" s="796">
        <f>S16-S15</f>
        <v/>
      </c>
      <c r="T17" s="796">
        <f>T16-T15</f>
        <v/>
      </c>
      <c r="U17" s="796">
        <f>U16-U15</f>
        <v/>
      </c>
      <c r="V17" s="796">
        <f>V16-V15</f>
        <v/>
      </c>
      <c r="W17" s="796">
        <f>W16-W15</f>
        <v/>
      </c>
      <c r="X17" s="796">
        <f>X16-X15</f>
        <v/>
      </c>
      <c r="Y17" s="796">
        <f>Y16-Y15</f>
        <v/>
      </c>
      <c r="Z17" s="796">
        <f>Z16-Z15</f>
        <v/>
      </c>
      <c r="AA17" s="796">
        <f>AA16-AA15</f>
        <v/>
      </c>
      <c r="AB17" s="796">
        <f>AB16-AB15</f>
        <v/>
      </c>
      <c r="AC17" s="796">
        <f>AC16-AC15</f>
        <v/>
      </c>
      <c r="AD17" s="796">
        <f>AD16-AD15</f>
        <v/>
      </c>
      <c r="AE17" s="796">
        <f>AE16-AE15</f>
        <v/>
      </c>
      <c r="AF17" s="796">
        <f>AF16-AF15</f>
        <v/>
      </c>
      <c r="AG17" s="796">
        <f>AG16-AG15</f>
        <v/>
      </c>
      <c r="AH17" s="796">
        <f>AH16-AH15</f>
        <v/>
      </c>
      <c r="AI17" s="796">
        <f>AI16-AI15</f>
        <v/>
      </c>
      <c r="AJ17" s="796">
        <f>AJ16-AJ15</f>
        <v/>
      </c>
      <c r="AK17" s="796">
        <f>AK16-AK15</f>
        <v/>
      </c>
      <c r="AL17" s="796">
        <f>AL16-AL15</f>
        <v/>
      </c>
      <c r="AM17" s="796">
        <f>AM16-AM15</f>
        <v/>
      </c>
      <c r="AN17" s="796">
        <f>AN16-AN15</f>
        <v/>
      </c>
      <c r="AO17" s="796">
        <f>AO16-AO15</f>
        <v/>
      </c>
      <c r="AP17" s="796">
        <f>AP16-AP15</f>
        <v/>
      </c>
      <c r="AQ17" s="796">
        <f>AQ16-AQ15</f>
        <v/>
      </c>
      <c r="AR17" s="796">
        <f>AR16-AR15</f>
        <v/>
      </c>
      <c r="AS17" s="796">
        <f>AS16-AS15</f>
        <v/>
      </c>
      <c r="AT17" s="796">
        <f>AT16-AT15</f>
        <v/>
      </c>
      <c r="AU17" s="796">
        <f>AU16-AU15</f>
        <v/>
      </c>
      <c r="AV17" s="796">
        <f>AV16-AV15</f>
        <v/>
      </c>
      <c r="AW17" s="796">
        <f>AW16-AW15</f>
        <v/>
      </c>
      <c r="AX17" s="796">
        <f>AX16-AX15</f>
        <v/>
      </c>
      <c r="AY17" s="796">
        <f>AY16-AY15</f>
        <v/>
      </c>
      <c r="AZ17" s="796">
        <f>AZ16-AZ15</f>
        <v/>
      </c>
      <c r="BA17" s="796">
        <f>BA16-BA15</f>
        <v/>
      </c>
      <c r="BB17" s="796">
        <f>BB16-BB15</f>
        <v/>
      </c>
      <c r="BC17" s="796">
        <f>BC16-BC15</f>
        <v/>
      </c>
      <c r="BD17" s="796">
        <f>BD16-BD15</f>
        <v/>
      </c>
      <c r="BE17" s="796">
        <f>BE16-BE15</f>
        <v/>
      </c>
      <c r="BF17" s="796">
        <f>BF16-BF15</f>
        <v/>
      </c>
      <c r="BG17" s="796">
        <f>BG16-BG15</f>
        <v/>
      </c>
      <c r="BH17" s="796">
        <f>BH16-BH15</f>
        <v/>
      </c>
      <c r="BI17" s="796">
        <f>BI16-BI15</f>
        <v/>
      </c>
      <c r="BJ17" s="796">
        <f>BJ16-BJ15</f>
        <v/>
      </c>
      <c r="BK17" s="796">
        <f>BK16-BK15</f>
        <v/>
      </c>
      <c r="BL17" s="796">
        <f>BL16-BL15</f>
        <v/>
      </c>
      <c r="BM17" s="796">
        <f>BM16-BM15</f>
        <v/>
      </c>
      <c r="BN17" s="796">
        <f>BN16-BN15</f>
        <v/>
      </c>
      <c r="BO17" s="796">
        <f>BO16-BO15</f>
        <v/>
      </c>
      <c r="BP17" s="796">
        <f>BP16-BP15</f>
        <v/>
      </c>
      <c r="BQ17" s="796">
        <f>BQ16-BQ15</f>
        <v/>
      </c>
      <c r="BR17" s="796">
        <f>BR16-BR15</f>
        <v/>
      </c>
    </row>
    <row r="18" customFormat="1" s="776">
      <c r="C18" s="796" t="inlineStr">
        <is>
          <t>Index previous</t>
        </is>
      </c>
      <c r="D18" s="796" t="n"/>
      <c r="E18" s="796">
        <f>MATCH(E15,$E$3:$BR$3,0)</f>
        <v/>
      </c>
      <c r="F18" s="796">
        <f>MATCH(F15,$E$3:$BR$3,0)</f>
        <v/>
      </c>
      <c r="G18" s="796">
        <f>MATCH(G15,$E$3:$BR$3,0)</f>
        <v/>
      </c>
      <c r="H18" s="796">
        <f>MATCH(H15,$E$3:$BR$3,0)</f>
        <v/>
      </c>
      <c r="I18" s="796">
        <f>MATCH(I15,$E$3:$BR$3,0)</f>
        <v/>
      </c>
      <c r="J18" s="796">
        <f>MATCH(J15,$E$3:$BR$3,0)</f>
        <v/>
      </c>
      <c r="K18" s="796">
        <f>MATCH(K15,$E$3:$BR$3,0)</f>
        <v/>
      </c>
      <c r="L18" s="796">
        <f>MATCH(L15,$E$3:$BR$3,0)</f>
        <v/>
      </c>
      <c r="M18" s="796">
        <f>MATCH(M15,$E$3:$BR$3,0)</f>
        <v/>
      </c>
      <c r="N18" s="796">
        <f>MATCH(N15,$E$3:$BR$3,0)</f>
        <v/>
      </c>
      <c r="O18" s="796">
        <f>MATCH(O15,$E$3:$BR$3,0)</f>
        <v/>
      </c>
      <c r="P18" s="796">
        <f>MATCH(P15,$E$3:$BR$3,0)</f>
        <v/>
      </c>
      <c r="Q18" s="796">
        <f>MATCH(Q15,$E$3:$BR$3,0)</f>
        <v/>
      </c>
      <c r="R18" s="796">
        <f>MATCH(R15,$E$3:$BR$3,0)</f>
        <v/>
      </c>
      <c r="S18" s="796">
        <f>MATCH(S15,$E$3:$BR$3,0)</f>
        <v/>
      </c>
      <c r="T18" s="796">
        <f>MATCH(T15,$E$3:$BR$3,0)</f>
        <v/>
      </c>
      <c r="U18" s="796">
        <f>MATCH(U15,$E$3:$BR$3,0)</f>
        <v/>
      </c>
      <c r="V18" s="796">
        <f>MATCH(V15,$E$3:$BR$3,0)</f>
        <v/>
      </c>
      <c r="W18" s="796">
        <f>MATCH(W15,$E$3:$BR$3,0)</f>
        <v/>
      </c>
      <c r="X18" s="796">
        <f>MATCH(X15,$E$3:$BR$3,0)</f>
        <v/>
      </c>
      <c r="Y18" s="796">
        <f>MATCH(Y15,$E$3:$BR$3,0)</f>
        <v/>
      </c>
      <c r="Z18" s="796">
        <f>MATCH(Z15,$E$3:$BR$3,0)</f>
        <v/>
      </c>
      <c r="AA18" s="796">
        <f>MATCH(AA15,$E$3:$BR$3,0)</f>
        <v/>
      </c>
      <c r="AB18" s="796">
        <f>MATCH(AB15,$E$3:$BR$3,0)</f>
        <v/>
      </c>
      <c r="AC18" s="796">
        <f>MATCH(AC15,$E$3:$BR$3,0)</f>
        <v/>
      </c>
      <c r="AD18" s="796">
        <f>MATCH(AD15,$E$3:$BR$3,0)</f>
        <v/>
      </c>
      <c r="AE18" s="796">
        <f>MATCH(AE15,$E$3:$BR$3,0)</f>
        <v/>
      </c>
      <c r="AF18" s="796">
        <f>MATCH(AF15,$E$3:$BR$3,0)</f>
        <v/>
      </c>
      <c r="AG18" s="796">
        <f>MATCH(AG15,$E$3:$BR$3,0)</f>
        <v/>
      </c>
      <c r="AH18" s="796">
        <f>MATCH(AH15,$E$3:$BR$3,0)</f>
        <v/>
      </c>
      <c r="AI18" s="796">
        <f>MATCH(AI15,$E$3:$BR$3,0)</f>
        <v/>
      </c>
      <c r="AJ18" s="796">
        <f>MATCH(AJ15,$E$3:$BR$3,0)</f>
        <v/>
      </c>
      <c r="AK18" s="796">
        <f>MATCH(AK15,$E$3:$BR$3,0)</f>
        <v/>
      </c>
      <c r="AL18" s="796">
        <f>MATCH(AL15,$E$3:$BR$3,0)</f>
        <v/>
      </c>
      <c r="AM18" s="796">
        <f>MATCH(AM15,$E$3:$BR$3,0)</f>
        <v/>
      </c>
      <c r="AN18" s="796">
        <f>MATCH(AN15,$E$3:$BR$3,0)</f>
        <v/>
      </c>
      <c r="AO18" s="796">
        <f>MATCH(AO15,$E$3:$BR$3,0)</f>
        <v/>
      </c>
      <c r="AP18" s="796">
        <f>MATCH(AP15,$E$3:$BR$3,0)</f>
        <v/>
      </c>
      <c r="AQ18" s="796">
        <f>MATCH(AQ15,$E$3:$BR$3,0)</f>
        <v/>
      </c>
      <c r="AR18" s="796">
        <f>MATCH(AR15,$E$3:$BR$3,0)</f>
        <v/>
      </c>
      <c r="AS18" s="796">
        <f>MATCH(AS15,$E$3:$BR$3,0)</f>
        <v/>
      </c>
      <c r="AT18" s="796">
        <f>MATCH(AT15,$E$3:$BR$3,0)</f>
        <v/>
      </c>
      <c r="AU18" s="796">
        <f>MATCH(AU15,$E$3:$BR$3,0)</f>
        <v/>
      </c>
      <c r="AV18" s="796">
        <f>MATCH(AV15,$E$3:$BR$3,0)</f>
        <v/>
      </c>
      <c r="AW18" s="796">
        <f>MATCH(AW15,$E$3:$BR$3,0)</f>
        <v/>
      </c>
      <c r="AX18" s="796">
        <f>MATCH(AX15,$E$3:$BR$3,0)</f>
        <v/>
      </c>
      <c r="AY18" s="796">
        <f>MATCH(AY15,$E$3:$BR$3,0)</f>
        <v/>
      </c>
      <c r="AZ18" s="796">
        <f>MATCH(AZ15,$E$3:$BR$3,0)</f>
        <v/>
      </c>
      <c r="BA18" s="796">
        <f>MATCH(BA15,$E$3:$BR$3,0)</f>
        <v/>
      </c>
      <c r="BB18" s="796">
        <f>MATCH(BB15,$E$3:$BR$3,0)</f>
        <v/>
      </c>
      <c r="BC18" s="796">
        <f>MATCH(BC15,$E$3:$BR$3,0)</f>
        <v/>
      </c>
      <c r="BD18" s="796">
        <f>MATCH(BD15,$E$3:$BR$3,0)</f>
        <v/>
      </c>
      <c r="BE18" s="796">
        <f>MATCH(BE15,$E$3:$BR$3,0)</f>
        <v/>
      </c>
      <c r="BF18" s="796">
        <f>MATCH(BF15,$E$3:$BR$3,0)</f>
        <v/>
      </c>
      <c r="BG18" s="796">
        <f>MATCH(BG15,$E$3:$BR$3,0)</f>
        <v/>
      </c>
      <c r="BH18" s="796">
        <f>MATCH(BH15,$E$3:$BR$3,0)</f>
        <v/>
      </c>
      <c r="BI18" s="796">
        <f>MATCH(BI15,$E$3:$BR$3,0)</f>
        <v/>
      </c>
      <c r="BJ18" s="796">
        <f>MATCH(BJ15,$E$3:$BR$3,0)</f>
        <v/>
      </c>
      <c r="BK18" s="796">
        <f>MATCH(BK15,$E$3:$BR$3,0)</f>
        <v/>
      </c>
      <c r="BL18" s="796">
        <f>MATCH(BL15,$E$3:$BR$3,0)</f>
        <v/>
      </c>
      <c r="BM18" s="796">
        <f>MATCH(BM15,$E$3:$BR$3,0)</f>
        <v/>
      </c>
      <c r="BN18" s="796">
        <f>MATCH(BN15,$E$3:$BR$3,0)</f>
        <v/>
      </c>
      <c r="BO18" s="796">
        <f>MATCH(BO15,$E$3:$BR$3,0)</f>
        <v/>
      </c>
      <c r="BP18" s="796">
        <f>MATCH(BP15,$E$3:$BR$3,0)</f>
        <v/>
      </c>
      <c r="BQ18" s="796">
        <f>MATCH(BQ15,$E$3:$BR$3,0)</f>
        <v/>
      </c>
      <c r="BR18" s="796">
        <f>MATCH(BR15,$E$3:$BR$3,0)</f>
        <v/>
      </c>
    </row>
    <row r="19" customFormat="1" s="776">
      <c r="C19" s="796" t="inlineStr">
        <is>
          <t>Index next</t>
        </is>
      </c>
      <c r="D19" s="796" t="n"/>
      <c r="E19" s="796">
        <f>MATCH(E16,$E$3:$BR$3,0)</f>
        <v/>
      </c>
      <c r="F19" s="796">
        <f>MATCH(F16,$E$3:$BR$3,0)</f>
        <v/>
      </c>
      <c r="G19" s="796">
        <f>MATCH(G16,$E$3:$BR$3,0)</f>
        <v/>
      </c>
      <c r="H19" s="796">
        <f>MATCH(H16,$E$3:$BR$3,0)</f>
        <v/>
      </c>
      <c r="I19" s="796">
        <f>MATCH(I16,$E$3:$BR$3,0)</f>
        <v/>
      </c>
      <c r="J19" s="796">
        <f>MATCH(J16,$E$3:$BR$3,0)</f>
        <v/>
      </c>
      <c r="K19" s="796">
        <f>MATCH(K16,$E$3:$BR$3,0)</f>
        <v/>
      </c>
      <c r="L19" s="796">
        <f>MATCH(L16,$E$3:$BR$3,0)</f>
        <v/>
      </c>
      <c r="M19" s="796">
        <f>MATCH(M16,$E$3:$BR$3,0)</f>
        <v/>
      </c>
      <c r="N19" s="796">
        <f>MATCH(N16,$E$3:$BR$3,0)</f>
        <v/>
      </c>
      <c r="O19" s="796">
        <f>MATCH(O16,$E$3:$BR$3,0)</f>
        <v/>
      </c>
      <c r="P19" s="796">
        <f>MATCH(P16,$E$3:$BR$3,0)</f>
        <v/>
      </c>
      <c r="Q19" s="796">
        <f>MATCH(Q16,$E$3:$BR$3,0)</f>
        <v/>
      </c>
      <c r="R19" s="796">
        <f>MATCH(R16,$E$3:$BR$3,0)</f>
        <v/>
      </c>
      <c r="S19" s="796">
        <f>MATCH(S16,$E$3:$BR$3,0)</f>
        <v/>
      </c>
      <c r="T19" s="796">
        <f>MATCH(T16,$E$3:$BR$3,0)</f>
        <v/>
      </c>
      <c r="U19" s="796">
        <f>MATCH(U16,$E$3:$BR$3,0)</f>
        <v/>
      </c>
      <c r="V19" s="796">
        <f>MATCH(V16,$E$3:$BR$3,0)</f>
        <v/>
      </c>
      <c r="W19" s="796">
        <f>MATCH(W16,$E$3:$BR$3,0)</f>
        <v/>
      </c>
      <c r="X19" s="796">
        <f>MATCH(X16,$E$3:$BR$3,0)</f>
        <v/>
      </c>
      <c r="Y19" s="796">
        <f>MATCH(Y16,$E$3:$BR$3,0)</f>
        <v/>
      </c>
      <c r="Z19" s="796">
        <f>MATCH(Z16,$E$3:$BR$3,0)</f>
        <v/>
      </c>
      <c r="AA19" s="796">
        <f>MATCH(AA16,$E$3:$BR$3,0)</f>
        <v/>
      </c>
      <c r="AB19" s="796">
        <f>MATCH(AB16,$E$3:$BR$3,0)</f>
        <v/>
      </c>
      <c r="AC19" s="796">
        <f>MATCH(AC16,$E$3:$BR$3,0)</f>
        <v/>
      </c>
      <c r="AD19" s="796">
        <f>MATCH(AD16,$E$3:$BR$3,0)</f>
        <v/>
      </c>
      <c r="AE19" s="796">
        <f>MATCH(AE16,$E$3:$BR$3,0)</f>
        <v/>
      </c>
      <c r="AF19" s="796">
        <f>MATCH(AF16,$E$3:$BR$3,0)</f>
        <v/>
      </c>
      <c r="AG19" s="796">
        <f>MATCH(AG16,$E$3:$BR$3,0)</f>
        <v/>
      </c>
      <c r="AH19" s="796">
        <f>MATCH(AH16,$E$3:$BR$3,0)</f>
        <v/>
      </c>
      <c r="AI19" s="796">
        <f>MATCH(AI16,$E$3:$BR$3,0)</f>
        <v/>
      </c>
      <c r="AJ19" s="796">
        <f>MATCH(AJ16,$E$3:$BR$3,0)</f>
        <v/>
      </c>
      <c r="AK19" s="796">
        <f>MATCH(AK16,$E$3:$BR$3,0)</f>
        <v/>
      </c>
      <c r="AL19" s="796">
        <f>MATCH(AL16,$E$3:$BR$3,0)</f>
        <v/>
      </c>
      <c r="AM19" s="796">
        <f>MATCH(AM16,$E$3:$BR$3,0)</f>
        <v/>
      </c>
      <c r="AN19" s="796">
        <f>MATCH(AN16,$E$3:$BR$3,0)</f>
        <v/>
      </c>
      <c r="AO19" s="796">
        <f>MATCH(AO16,$E$3:$BR$3,0)</f>
        <v/>
      </c>
      <c r="AP19" s="796">
        <f>MATCH(AP16,$E$3:$BR$3,0)</f>
        <v/>
      </c>
      <c r="AQ19" s="796">
        <f>MATCH(AQ16,$E$3:$BR$3,0)</f>
        <v/>
      </c>
      <c r="AR19" s="796">
        <f>MATCH(AR16,$E$3:$BR$3,0)</f>
        <v/>
      </c>
      <c r="AS19" s="796">
        <f>MATCH(AS16,$E$3:$BR$3,0)</f>
        <v/>
      </c>
      <c r="AT19" s="796">
        <f>MATCH(AT16,$E$3:$BR$3,0)</f>
        <v/>
      </c>
      <c r="AU19" s="796">
        <f>MATCH(AU16,$E$3:$BR$3,0)</f>
        <v/>
      </c>
      <c r="AV19" s="796">
        <f>MATCH(AV16,$E$3:$BR$3,0)</f>
        <v/>
      </c>
      <c r="AW19" s="796">
        <f>MATCH(AW16,$E$3:$BR$3,0)</f>
        <v/>
      </c>
      <c r="AX19" s="796">
        <f>MATCH(AX16,$E$3:$BR$3,0)</f>
        <v/>
      </c>
      <c r="AY19" s="796">
        <f>MATCH(AY16,$E$3:$BR$3,0)</f>
        <v/>
      </c>
      <c r="AZ19" s="796">
        <f>MATCH(AZ16,$E$3:$BR$3,0)</f>
        <v/>
      </c>
      <c r="BA19" s="796">
        <f>MATCH(BA16,$E$3:$BR$3,0)</f>
        <v/>
      </c>
      <c r="BB19" s="796">
        <f>MATCH(BB16,$E$3:$BR$3,0)</f>
        <v/>
      </c>
      <c r="BC19" s="796">
        <f>MATCH(BC16,$E$3:$BR$3,0)</f>
        <v/>
      </c>
      <c r="BD19" s="796">
        <f>MATCH(BD16,$E$3:$BR$3,0)</f>
        <v/>
      </c>
      <c r="BE19" s="796">
        <f>MATCH(BE16,$E$3:$BR$3,0)</f>
        <v/>
      </c>
      <c r="BF19" s="796">
        <f>MATCH(BF16,$E$3:$BR$3,0)</f>
        <v/>
      </c>
      <c r="BG19" s="796">
        <f>MATCH(BG16,$E$3:$BR$3,0)</f>
        <v/>
      </c>
      <c r="BH19" s="796">
        <f>MATCH(BH16,$E$3:$BR$3,0)</f>
        <v/>
      </c>
      <c r="BI19" s="796">
        <f>MATCH(BI16,$E$3:$BR$3,0)</f>
        <v/>
      </c>
      <c r="BJ19" s="796">
        <f>MATCH(BJ16,$E$3:$BR$3,0)</f>
        <v/>
      </c>
      <c r="BK19" s="796">
        <f>MATCH(BK16,$E$3:$BR$3,0)</f>
        <v/>
      </c>
      <c r="BL19" s="796">
        <f>MATCH(BL16,$E$3:$BR$3,0)</f>
        <v/>
      </c>
      <c r="BM19" s="796">
        <f>MATCH(BM16,$E$3:$BR$3,0)</f>
        <v/>
      </c>
      <c r="BN19" s="796">
        <f>MATCH(BN16,$E$3:$BR$3,0)</f>
        <v/>
      </c>
      <c r="BO19" s="796">
        <f>MATCH(BO16,$E$3:$BR$3,0)</f>
        <v/>
      </c>
      <c r="BP19" s="796">
        <f>MATCH(BP16,$E$3:$BR$3,0)</f>
        <v/>
      </c>
      <c r="BQ19" s="796">
        <f>MATCH(BQ16,$E$3:$BR$3,0)</f>
        <v/>
      </c>
      <c r="BR19" s="796">
        <f>MATCH(BR16,$E$3:$BR$3,0)</f>
        <v/>
      </c>
    </row>
    <row r="20" ht="15.75" customFormat="1" customHeight="1" s="776">
      <c r="C20" s="796" t="n"/>
      <c r="D20" s="796" t="n"/>
      <c r="E20" s="240" t="n">
        <v>2015</v>
      </c>
      <c r="F20" s="240">
        <f>E20+1</f>
        <v/>
      </c>
      <c r="G20" s="240">
        <f>F20+1</f>
        <v/>
      </c>
      <c r="H20" s="240">
        <f>G20+1</f>
        <v/>
      </c>
      <c r="I20" s="240">
        <f>H20+1</f>
        <v/>
      </c>
      <c r="J20" s="240">
        <f>I20+1</f>
        <v/>
      </c>
      <c r="K20" s="240">
        <f>J20+1</f>
        <v/>
      </c>
      <c r="L20" s="240">
        <f>K20+1</f>
        <v/>
      </c>
      <c r="M20" s="240">
        <f>L20+1</f>
        <v/>
      </c>
      <c r="N20" s="240">
        <f>M20+1</f>
        <v/>
      </c>
      <c r="O20" s="240">
        <f>N20+1</f>
        <v/>
      </c>
      <c r="P20" s="240">
        <f>O20+1</f>
        <v/>
      </c>
      <c r="Q20" s="240">
        <f>P20+1</f>
        <v/>
      </c>
      <c r="R20" s="240">
        <f>Q20+1</f>
        <v/>
      </c>
      <c r="S20" s="240">
        <f>R20+1</f>
        <v/>
      </c>
      <c r="T20" s="240">
        <f>S20+1</f>
        <v/>
      </c>
      <c r="U20" s="240">
        <f>T20+1</f>
        <v/>
      </c>
      <c r="V20" s="240">
        <f>U20+1</f>
        <v/>
      </c>
      <c r="W20" s="240">
        <f>V20+1</f>
        <v/>
      </c>
      <c r="X20" s="240">
        <f>W20+1</f>
        <v/>
      </c>
      <c r="Y20" s="240">
        <f>X20+1</f>
        <v/>
      </c>
      <c r="Z20" s="240">
        <f>Y20+1</f>
        <v/>
      </c>
      <c r="AA20" s="240">
        <f>Z20+1</f>
        <v/>
      </c>
      <c r="AB20" s="240">
        <f>AA20+1</f>
        <v/>
      </c>
      <c r="AC20" s="240">
        <f>AB20+1</f>
        <v/>
      </c>
      <c r="AD20" s="240">
        <f>AC20+1</f>
        <v/>
      </c>
      <c r="AE20" s="240">
        <f>AD20+1</f>
        <v/>
      </c>
      <c r="AF20" s="240">
        <f>AE20+1</f>
        <v/>
      </c>
      <c r="AG20" s="240">
        <f>AF20+1</f>
        <v/>
      </c>
      <c r="AH20" s="240">
        <f>AG20+1</f>
        <v/>
      </c>
      <c r="AI20" s="240">
        <f>AH20+1</f>
        <v/>
      </c>
      <c r="AJ20" s="240">
        <f>AI20+1</f>
        <v/>
      </c>
      <c r="AK20" s="240">
        <f>AJ20+1</f>
        <v/>
      </c>
      <c r="AL20" s="240">
        <f>AK20+1</f>
        <v/>
      </c>
      <c r="AM20" s="240">
        <f>AL20+1</f>
        <v/>
      </c>
      <c r="AN20" s="240">
        <f>AM20+1</f>
        <v/>
      </c>
      <c r="AO20" s="240">
        <f>AN20+1</f>
        <v/>
      </c>
      <c r="AP20" s="240">
        <f>AO20+1</f>
        <v/>
      </c>
      <c r="AQ20" s="240">
        <f>AP20+1</f>
        <v/>
      </c>
      <c r="AR20" s="240">
        <f>AQ20+1</f>
        <v/>
      </c>
      <c r="AS20" s="240">
        <f>AR20+1</f>
        <v/>
      </c>
      <c r="AT20" s="240">
        <f>AS20+1</f>
        <v/>
      </c>
      <c r="AU20" s="240">
        <f>AT20+1</f>
        <v/>
      </c>
      <c r="AV20" s="240">
        <f>AU20+1</f>
        <v/>
      </c>
      <c r="AW20" s="240">
        <f>AV20+1</f>
        <v/>
      </c>
      <c r="AX20" s="240">
        <f>AW20+1</f>
        <v/>
      </c>
      <c r="AY20" s="240">
        <f>AX20+1</f>
        <v/>
      </c>
      <c r="AZ20" s="240">
        <f>AY20+1</f>
        <v/>
      </c>
      <c r="BA20" s="240">
        <f>AZ20+1</f>
        <v/>
      </c>
      <c r="BB20" s="240">
        <f>BA20+1</f>
        <v/>
      </c>
      <c r="BC20" s="240">
        <f>BB20+1</f>
        <v/>
      </c>
      <c r="BD20" s="240">
        <f>BC20+1</f>
        <v/>
      </c>
      <c r="BE20" s="240">
        <f>BD20+1</f>
        <v/>
      </c>
      <c r="BF20" s="240">
        <f>BE20+1</f>
        <v/>
      </c>
      <c r="BG20" s="240">
        <f>BF20+1</f>
        <v/>
      </c>
      <c r="BH20" s="240">
        <f>BG20+1</f>
        <v/>
      </c>
      <c r="BI20" s="240">
        <f>BH20+1</f>
        <v/>
      </c>
      <c r="BJ20" s="240">
        <f>BI20+1</f>
        <v/>
      </c>
      <c r="BK20" s="240">
        <f>BJ20+1</f>
        <v/>
      </c>
      <c r="BL20" s="240">
        <f>BK20+1</f>
        <v/>
      </c>
      <c r="BM20" s="240">
        <f>BL20+1</f>
        <v/>
      </c>
      <c r="BN20" s="240">
        <f>BM20+1</f>
        <v/>
      </c>
      <c r="BO20" s="240">
        <f>BN20+1</f>
        <v/>
      </c>
      <c r="BP20" s="240">
        <f>BO20+1</f>
        <v/>
      </c>
      <c r="BQ20" s="240">
        <f>BP20+1</f>
        <v/>
      </c>
      <c r="BR20" s="240">
        <f>BQ20+1</f>
        <v/>
      </c>
      <c r="BS20" s="41" t="n"/>
      <c r="BT20" s="41" t="n"/>
      <c r="BU20" s="41" t="n"/>
      <c r="BV20" s="41" t="n"/>
      <c r="BW20" s="41" t="n"/>
      <c r="BX20" s="41" t="n"/>
      <c r="BY20" s="41" t="n"/>
      <c r="BZ20" s="41" t="n"/>
      <c r="CA20" s="41" t="n"/>
      <c r="CB20" s="41" t="n"/>
      <c r="CC20" s="41" t="n"/>
      <c r="CD20" s="41" t="n"/>
      <c r="CE20" s="41" t="n"/>
      <c r="CF20" s="41" t="n"/>
      <c r="CG20" s="41" t="n"/>
      <c r="CH20" s="41" t="n"/>
      <c r="CI20" s="41" t="n"/>
    </row>
    <row r="21" ht="31.5" customFormat="1" customHeight="1" s="776">
      <c r="C21" s="795" t="inlineStr">
        <is>
          <t>Decongestion (travel time)</t>
        </is>
      </c>
      <c r="D21" s="796" t="n"/>
      <c r="E21" s="796">
        <f>IF(E$13,E4,IF(E$14,D21,D21*(INDEX($E4:$BR4,E$19)/INDEX($E4:$BR4,E$18))^(1/E$17)))</f>
        <v/>
      </c>
      <c r="F21" s="796">
        <f>IF(F$13,F4,IF(F$14,E21,E21*(INDEX($E4:$BR4,F$19)/INDEX($E4:$BR4,F$18))^(1/F$17)))</f>
        <v/>
      </c>
      <c r="G21" s="796">
        <f>IF(G$13,G4,IF(G$14,F21,F21*(INDEX($E4:$BR4,G$19)/INDEX($E4:$BR4,G$18))^(1/G$17)))</f>
        <v/>
      </c>
      <c r="H21" s="796">
        <f>IF(H$13,H4,IF(H$14,G21,G21*(INDEX($E4:$BR4,H$19)/INDEX($E4:$BR4,H$18))^(1/H$17)))</f>
        <v/>
      </c>
      <c r="I21" s="796">
        <f>IF(I$13,I4,IF(I$14,H21,H21*(INDEX($E4:$BR4,I$19)/INDEX($E4:$BR4,I$18))^(1/I$17)))</f>
        <v/>
      </c>
      <c r="J21" s="796">
        <f>IF(J$13,J4,IF(J$14,I21,I21*(INDEX($E4:$BR4,J$19)/INDEX($E4:$BR4,J$18))^(1/J$17)))</f>
        <v/>
      </c>
      <c r="K21" s="796">
        <f>IF(K$13,K4,IF(K$14,J21,J21*(INDEX($E4:$BR4,K$19)/INDEX($E4:$BR4,K$18))^(1/K$17)))</f>
        <v/>
      </c>
      <c r="L21" s="796">
        <f>IF(L$13,L4,IF(L$14,K21,K21*(INDEX($E4:$BR4,L$19)/INDEX($E4:$BR4,L$18))^(1/L$17)))</f>
        <v/>
      </c>
      <c r="M21" s="796">
        <f>IF(M$13,M4,IF(M$14,L21,L21*(INDEX($E4:$BR4,M$19)/INDEX($E4:$BR4,M$18))^(1/M$17)))</f>
        <v/>
      </c>
      <c r="N21" s="796">
        <f>IF(N$13,N4,IF(N$14,M21,M21*(INDEX($E4:$BR4,N$19)/INDEX($E4:$BR4,N$18))^(1/N$17)))</f>
        <v/>
      </c>
      <c r="O21" s="796">
        <f>IF(O$13,O4,IF(O$14,N21,N21*(INDEX($E4:$BR4,O$19)/INDEX($E4:$BR4,O$18))^(1/O$17)))</f>
        <v/>
      </c>
      <c r="P21" s="796">
        <f>IF(P$13,P4,IF(P$14,O21,O21*(INDEX($E4:$BR4,P$19)/INDEX($E4:$BR4,P$18))^(1/P$17)))</f>
        <v/>
      </c>
      <c r="Q21" s="796">
        <f>IF(Q$13,Q4,IF(Q$14,P21,P21*(INDEX($E4:$BR4,Q$19)/INDEX($E4:$BR4,Q$18))^(1/Q$17)))</f>
        <v/>
      </c>
      <c r="R21" s="796">
        <f>IF(R$13,R4,IF(R$14,Q21,Q21*(INDEX($E4:$BR4,R$19)/INDEX($E4:$BR4,R$18))^(1/R$17)))</f>
        <v/>
      </c>
      <c r="S21" s="796">
        <f>IF(S$13,S4,IF(S$14,R21,R21*(INDEX($E4:$BR4,S$19)/INDEX($E4:$BR4,S$18))^(1/S$17)))</f>
        <v/>
      </c>
      <c r="T21" s="796">
        <f>IF(T$13,T4,IF(T$14,S21,S21*(INDEX($E4:$BR4,T$19)/INDEX($E4:$BR4,T$18))^(1/T$17)))</f>
        <v/>
      </c>
      <c r="U21" s="796">
        <f>IF(U$13,U4,IF(U$14,T21,T21*(INDEX($E4:$BR4,U$19)/INDEX($E4:$BR4,U$18))^(1/U$17)))</f>
        <v/>
      </c>
      <c r="V21" s="796">
        <f>IF(V$13,V4,IF(V$14,U21,U21*(INDEX($E4:$BR4,V$19)/INDEX($E4:$BR4,V$18))^(1/V$17)))</f>
        <v/>
      </c>
      <c r="W21" s="796">
        <f>IF(W$13,W4,IF(W$14,V21,V21*(INDEX($E4:$BR4,W$19)/INDEX($E4:$BR4,W$18))^(1/W$17)))</f>
        <v/>
      </c>
      <c r="X21" s="796">
        <f>IF(X$13,X4,IF(X$14,W21,W21*(INDEX($E4:$BR4,X$19)/INDEX($E4:$BR4,X$18))^(1/X$17)))</f>
        <v/>
      </c>
      <c r="Y21" s="796">
        <f>IF(Y$13,Y4,IF(Y$14,X21,X21*(INDEX($E4:$BR4,Y$19)/INDEX($E4:$BR4,Y$18))^(1/Y$17)))</f>
        <v/>
      </c>
      <c r="Z21" s="796">
        <f>IF(Z$13,Z4,IF(Z$14,Y21,Y21*(INDEX($E4:$BR4,Z$19)/INDEX($E4:$BR4,Z$18))^(1/Z$17)))</f>
        <v/>
      </c>
      <c r="AA21" s="796">
        <f>IF(AA$13,AA4,IF(AA$14,Z21,Z21*(INDEX($E4:$BR4,AA$19)/INDEX($E4:$BR4,AA$18))^(1/AA$17)))</f>
        <v/>
      </c>
      <c r="AB21" s="796">
        <f>IF(AB$13,AB4,IF(AB$14,AA21,AA21*(INDEX($E4:$BR4,AB$19)/INDEX($E4:$BR4,AB$18))^(1/AB$17)))</f>
        <v/>
      </c>
      <c r="AC21" s="796">
        <f>IF(AC$13,AC4,IF(AC$14,AB21,AB21*(INDEX($E4:$BR4,AC$19)/INDEX($E4:$BR4,AC$18))^(1/AC$17)))</f>
        <v/>
      </c>
      <c r="AD21" s="796">
        <f>IF(AD$13,AD4,IF(AD$14,AC21,AC21*(INDEX($E4:$BR4,AD$19)/INDEX($E4:$BR4,AD$18))^(1/AD$17)))</f>
        <v/>
      </c>
      <c r="AE21" s="796">
        <f>IF(AE$13,AE4,IF(AE$14,AD21,AD21*(INDEX($E4:$BR4,AE$19)/INDEX($E4:$BR4,AE$18))^(1/AE$17)))</f>
        <v/>
      </c>
      <c r="AF21" s="796">
        <f>IF(AF$13,AF4,IF(AF$14,AE21,AE21*(INDEX($E4:$BR4,AF$19)/INDEX($E4:$BR4,AF$18))^(1/AF$17)))</f>
        <v/>
      </c>
      <c r="AG21" s="796">
        <f>IF(AG$13,AG4,IF(AG$14,AF21,AF21*(INDEX($E4:$BR4,AG$19)/INDEX($E4:$BR4,AG$18))^(1/AG$17)))</f>
        <v/>
      </c>
      <c r="AH21" s="796">
        <f>IF(AH$13,AH4,IF(AH$14,AG21,AG21*(INDEX($E4:$BR4,AH$19)/INDEX($E4:$BR4,AH$18))^(1/AH$17)))</f>
        <v/>
      </c>
      <c r="AI21" s="796">
        <f>IF(AI$13,AI4,IF(AI$14,AH21,AH21*(INDEX($E4:$BR4,AI$19)/INDEX($E4:$BR4,AI$18))^(1/AI$17)))</f>
        <v/>
      </c>
      <c r="AJ21" s="796">
        <f>IF(AJ$13,AJ4,IF(AJ$14,AI21,AI21*(INDEX($E4:$BR4,AJ$19)/INDEX($E4:$BR4,AJ$18))^(1/AJ$17)))</f>
        <v/>
      </c>
      <c r="AK21" s="796">
        <f>IF(AK$13,AK4,IF(AK$14,AJ21,AJ21*(INDEX($E4:$BR4,AK$19)/INDEX($E4:$BR4,AK$18))^(1/AK$17)))</f>
        <v/>
      </c>
      <c r="AL21" s="796">
        <f>IF(AL$13,AL4,IF(AL$14,AK21,AK21*(INDEX($E4:$BR4,AL$19)/INDEX($E4:$BR4,AL$18))^(1/AL$17)))</f>
        <v/>
      </c>
      <c r="AM21" s="796">
        <f>IF(AM$13,AM4,IF(AM$14,AL21,AL21*(INDEX($E4:$BR4,AM$19)/INDEX($E4:$BR4,AM$18))^(1/AM$17)))</f>
        <v/>
      </c>
      <c r="AN21" s="796">
        <f>IF(AN$13,AN4,IF(AN$14,AM21,AM21*(INDEX($E4:$BR4,AN$19)/INDEX($E4:$BR4,AN$18))^(1/AN$17)))</f>
        <v/>
      </c>
      <c r="AO21" s="796">
        <f>IF(AO$13,AO4,IF(AO$14,AN21,AN21*(INDEX($E4:$BR4,AO$19)/INDEX($E4:$BR4,AO$18))^(1/AO$17)))</f>
        <v/>
      </c>
      <c r="AP21" s="796">
        <f>IF(AP$13,AP4,IF(AP$14,AO21,AO21*(INDEX($E4:$BR4,AP$19)/INDEX($E4:$BR4,AP$18))^(1/AP$17)))</f>
        <v/>
      </c>
      <c r="AQ21" s="796">
        <f>IF(AQ$13,AQ4,IF(AQ$14,AP21,AP21*(INDEX($E4:$BR4,AQ$19)/INDEX($E4:$BR4,AQ$18))^(1/AQ$17)))</f>
        <v/>
      </c>
      <c r="AR21" s="796">
        <f>IF(AR$13,AR4,IF(AR$14,AQ21,AQ21*(INDEX($E4:$BR4,AR$19)/INDEX($E4:$BR4,AR$18))^(1/AR$17)))</f>
        <v/>
      </c>
      <c r="AS21" s="796">
        <f>IF(AS$13,AS4,IF(AS$14,AR21,AR21*(INDEX($E4:$BR4,AS$19)/INDEX($E4:$BR4,AS$18))^(1/AS$17)))</f>
        <v/>
      </c>
      <c r="AT21" s="796">
        <f>IF(AT$13,AT4,IF(AT$14,AS21,AS21*(INDEX($E4:$BR4,AT$19)/INDEX($E4:$BR4,AT$18))^(1/AT$17)))</f>
        <v/>
      </c>
      <c r="AU21" s="796">
        <f>IF(AU$13,AU4,IF(AU$14,AT21,AT21*(INDEX($E4:$BR4,AU$19)/INDEX($E4:$BR4,AU$18))^(1/AU$17)))</f>
        <v/>
      </c>
      <c r="AV21" s="796">
        <f>IF(AV$13,AV4,IF(AV$14,AU21,AU21*(INDEX($E4:$BR4,AV$19)/INDEX($E4:$BR4,AV$18))^(1/AV$17)))</f>
        <v/>
      </c>
      <c r="AW21" s="796">
        <f>IF(AW$13,AW4,IF(AW$14,AV21,AV21*(INDEX($E4:$BR4,AW$19)/INDEX($E4:$BR4,AW$18))^(1/AW$17)))</f>
        <v/>
      </c>
      <c r="AX21" s="796">
        <f>IF(AX$13,AX4,IF(AX$14,AW21,AW21*(INDEX($E4:$BR4,AX$19)/INDEX($E4:$BR4,AX$18))^(1/AX$17)))</f>
        <v/>
      </c>
      <c r="AY21" s="796">
        <f>IF(AY$13,AY4,IF(AY$14,AX21,AX21*(INDEX($E4:$BR4,AY$19)/INDEX($E4:$BR4,AY$18))^(1/AY$17)))</f>
        <v/>
      </c>
      <c r="AZ21" s="796">
        <f>IF(AZ$13,AZ4,IF(AZ$14,AY21,AY21*(INDEX($E4:$BR4,AZ$19)/INDEX($E4:$BR4,AZ$18))^(1/AZ$17)))</f>
        <v/>
      </c>
      <c r="BA21" s="796">
        <f>IF(BA$13,BA4,IF(BA$14,AZ21,AZ21*(INDEX($E4:$BR4,BA$19)/INDEX($E4:$BR4,BA$18))^(1/BA$17)))</f>
        <v/>
      </c>
      <c r="BB21" s="796">
        <f>IF(BB$13,BB4,IF(BB$14,BA21,BA21*(INDEX($E4:$BR4,BB$19)/INDEX($E4:$BR4,BB$18))^(1/BB$17)))</f>
        <v/>
      </c>
      <c r="BC21" s="796">
        <f>IF(BC$13,BC4,IF(BC$14,BB21,BB21*(INDEX($E4:$BR4,BC$19)/INDEX($E4:$BR4,BC$18))^(1/BC$17)))</f>
        <v/>
      </c>
      <c r="BD21" s="796">
        <f>IF(BD$13,BD4,IF(BD$14,BC21,BC21*(INDEX($E4:$BR4,BD$19)/INDEX($E4:$BR4,BD$18))^(1/BD$17)))</f>
        <v/>
      </c>
      <c r="BE21" s="796">
        <f>IF(BE$13,BE4,IF(BE$14,BD21,BD21*(INDEX($E4:$BR4,BE$19)/INDEX($E4:$BR4,BE$18))^(1/BE$17)))</f>
        <v/>
      </c>
      <c r="BF21" s="796">
        <f>IF(BF$13,BF4,IF(BF$14,BE21,BE21*(INDEX($E4:$BR4,BF$19)/INDEX($E4:$BR4,BF$18))^(1/BF$17)))</f>
        <v/>
      </c>
      <c r="BG21" s="796">
        <f>IF(BG$13,BG4,IF(BG$14,BF21,BF21*(INDEX($E4:$BR4,BG$19)/INDEX($E4:$BR4,BG$18))^(1/BG$17)))</f>
        <v/>
      </c>
      <c r="BH21" s="796">
        <f>IF(BH$13,BH4,IF(BH$14,BG21,BG21*(INDEX($E4:$BR4,BH$19)/INDEX($E4:$BR4,BH$18))^(1/BH$17)))</f>
        <v/>
      </c>
      <c r="BI21" s="796">
        <f>IF(BI$13,BI4,IF(BI$14,BH21,BH21*(INDEX($E4:$BR4,BI$19)/INDEX($E4:$BR4,BI$18))^(1/BI$17)))</f>
        <v/>
      </c>
      <c r="BJ21" s="796">
        <f>IF(BJ$13,BJ4,IF(BJ$14,BI21,BI21*(INDEX($E4:$BR4,BJ$19)/INDEX($E4:$BR4,BJ$18))^(1/BJ$17)))</f>
        <v/>
      </c>
      <c r="BK21" s="796">
        <f>IF(BK$13,BK4,IF(BK$14,BJ21,BJ21*(INDEX($E4:$BR4,BK$19)/INDEX($E4:$BR4,BK$18))^(1/BK$17)))</f>
        <v/>
      </c>
      <c r="BL21" s="796">
        <f>IF(BL$13,BL4,IF(BL$14,BK21,BK21*(INDEX($E4:$BR4,BL$19)/INDEX($E4:$BR4,BL$18))^(1/BL$17)))</f>
        <v/>
      </c>
      <c r="BM21" s="796">
        <f>IF(BM$13,BM4,IF(BM$14,BL21,BL21*(INDEX($E4:$BR4,BM$19)/INDEX($E4:$BR4,BM$18))^(1/BM$17)))</f>
        <v/>
      </c>
      <c r="BN21" s="796">
        <f>IF(BN$13,BN4,IF(BN$14,BM21,BM21*(INDEX($E4:$BR4,BN$19)/INDEX($E4:$BR4,BN$18))^(1/BN$17)))</f>
        <v/>
      </c>
      <c r="BO21" s="796">
        <f>IF(BO$13,BO4,IF(BO$14,BN21,BN21*(INDEX($E4:$BR4,BO$19)/INDEX($E4:$BR4,BO$18))^(1/BO$17)))</f>
        <v/>
      </c>
      <c r="BP21" s="796">
        <f>IF(BP$13,BP4,IF(BP$14,BO21,BO21*(INDEX($E4:$BR4,BP$19)/INDEX($E4:$BR4,BP$18))^(1/BP$17)))</f>
        <v/>
      </c>
      <c r="BQ21" s="796">
        <f>IF(BQ$13,BQ4,IF(BQ$14,BP21,BP21*(INDEX($E4:$BR4,BQ$19)/INDEX($E4:$BR4,BQ$18))^(1/BQ$17)))</f>
        <v/>
      </c>
      <c r="BR21" s="796">
        <f>IF(BR$13,BR4,IF(BR$14,BQ21,BQ21*(INDEX($E4:$BR4,BR$19)/INDEX($E4:$BR4,BR$18))^(1/BR$17)))</f>
        <v/>
      </c>
      <c r="BS21" s="41" t="n"/>
      <c r="BT21" s="41" t="n"/>
      <c r="BU21" s="41" t="n"/>
      <c r="BV21" s="41" t="n"/>
      <c r="BW21" s="41" t="n"/>
      <c r="BX21" s="41" t="n"/>
      <c r="BY21" s="41" t="n"/>
      <c r="BZ21" s="41" t="n"/>
      <c r="CA21" s="41" t="n"/>
      <c r="CB21" s="41" t="n"/>
      <c r="CC21" s="41" t="n"/>
      <c r="CD21" s="41" t="n"/>
      <c r="CE21" s="41" t="n"/>
      <c r="CF21" s="41" t="n"/>
      <c r="CG21" s="41" t="n"/>
      <c r="CH21" s="41" t="n"/>
      <c r="CI21" s="41" t="n"/>
    </row>
    <row r="22" ht="15.75" customHeight="1">
      <c r="C22" s="797" t="inlineStr">
        <is>
          <t>Infrastructure</t>
        </is>
      </c>
      <c r="D22" s="675" t="n"/>
      <c r="E22" s="796">
        <f>IF(E$13,E5,IF(E$14,D22,D22*(INDEX($E5:$BR5,E$19)/INDEX($E5:$BR5,E$18))^(1/E$17)))</f>
        <v/>
      </c>
      <c r="F22" s="796">
        <f>IF(F$13,F5,IF(F$14,E22,E22*(INDEX($E5:$BR5,F$19)/INDEX($E5:$BR5,F$18))^(1/F$17)))</f>
        <v/>
      </c>
      <c r="G22" s="796">
        <f>IF(G$13,G5,IF(G$14,F22,F22*(INDEX($E5:$BR5,G$19)/INDEX($E5:$BR5,G$18))^(1/G$17)))</f>
        <v/>
      </c>
      <c r="H22" s="796">
        <f>IF(H$13,H5,IF(H$14,G22,G22*(INDEX($E5:$BR5,H$19)/INDEX($E5:$BR5,H$18))^(1/H$17)))</f>
        <v/>
      </c>
      <c r="I22" s="796">
        <f>IF(I$13,I5,IF(I$14,H22,H22*(INDEX($E5:$BR5,I$19)/INDEX($E5:$BR5,I$18))^(1/I$17)))</f>
        <v/>
      </c>
      <c r="J22" s="796">
        <f>IF(J$13,J5,IF(J$14,I22,I22*(INDEX($E5:$BR5,J$19)/INDEX($E5:$BR5,J$18))^(1/J$17)))</f>
        <v/>
      </c>
      <c r="K22" s="796">
        <f>IF(K$13,K5,IF(K$14,J22,J22*(INDEX($E5:$BR5,K$19)/INDEX($E5:$BR5,K$18))^(1/K$17)))</f>
        <v/>
      </c>
      <c r="L22" s="796">
        <f>IF(L$13,L5,IF(L$14,K22,K22*(INDEX($E5:$BR5,L$19)/INDEX($E5:$BR5,L$18))^(1/L$17)))</f>
        <v/>
      </c>
      <c r="M22" s="796">
        <f>IF(M$13,M5,IF(M$14,L22,L22*(INDEX($E5:$BR5,M$19)/INDEX($E5:$BR5,M$18))^(1/M$17)))</f>
        <v/>
      </c>
      <c r="N22" s="796">
        <f>IF(N$13,N5,IF(N$14,M22,M22*(INDEX($E5:$BR5,N$19)/INDEX($E5:$BR5,N$18))^(1/N$17)))</f>
        <v/>
      </c>
      <c r="O22" s="796">
        <f>IF(O$13,O5,IF(O$14,N22,N22*(INDEX($E5:$BR5,O$19)/INDEX($E5:$BR5,O$18))^(1/O$17)))</f>
        <v/>
      </c>
      <c r="P22" s="796">
        <f>IF(P$13,P5,IF(P$14,O22,O22*(INDEX($E5:$BR5,P$19)/INDEX($E5:$BR5,P$18))^(1/P$17)))</f>
        <v/>
      </c>
      <c r="Q22" s="796">
        <f>IF(Q$13,Q5,IF(Q$14,P22,P22*(INDEX($E5:$BR5,Q$19)/INDEX($E5:$BR5,Q$18))^(1/Q$17)))</f>
        <v/>
      </c>
      <c r="R22" s="796">
        <f>IF(R$13,R5,IF(R$14,Q22,Q22*(INDEX($E5:$BR5,R$19)/INDEX($E5:$BR5,R$18))^(1/R$17)))</f>
        <v/>
      </c>
      <c r="S22" s="796">
        <f>IF(S$13,S5,IF(S$14,R22,R22*(INDEX($E5:$BR5,S$19)/INDEX($E5:$BR5,S$18))^(1/S$17)))</f>
        <v/>
      </c>
      <c r="T22" s="796">
        <f>IF(T$13,T5,IF(T$14,S22,S22*(INDEX($E5:$BR5,T$19)/INDEX($E5:$BR5,T$18))^(1/T$17)))</f>
        <v/>
      </c>
      <c r="U22" s="796">
        <f>IF(U$13,U5,IF(U$14,T22,T22*(INDEX($E5:$BR5,U$19)/INDEX($E5:$BR5,U$18))^(1/U$17)))</f>
        <v/>
      </c>
      <c r="V22" s="796">
        <f>IF(V$13,V5,IF(V$14,U22,U22*(INDEX($E5:$BR5,V$19)/INDEX($E5:$BR5,V$18))^(1/V$17)))</f>
        <v/>
      </c>
      <c r="W22" s="796">
        <f>IF(W$13,W5,IF(W$14,V22,V22*(INDEX($E5:$BR5,W$19)/INDEX($E5:$BR5,W$18))^(1/W$17)))</f>
        <v/>
      </c>
      <c r="X22" s="796">
        <f>IF(X$13,X5,IF(X$14,W22,W22*(INDEX($E5:$BR5,X$19)/INDEX($E5:$BR5,X$18))^(1/X$17)))</f>
        <v/>
      </c>
      <c r="Y22" s="796">
        <f>IF(Y$13,Y5,IF(Y$14,X22,X22*(INDEX($E5:$BR5,Y$19)/INDEX($E5:$BR5,Y$18))^(1/Y$17)))</f>
        <v/>
      </c>
      <c r="Z22" s="796">
        <f>IF(Z$13,Z5,IF(Z$14,Y22,Y22*(INDEX($E5:$BR5,Z$19)/INDEX($E5:$BR5,Z$18))^(1/Z$17)))</f>
        <v/>
      </c>
      <c r="AA22" s="796">
        <f>IF(AA$13,AA5,IF(AA$14,Z22,Z22*(INDEX($E5:$BR5,AA$19)/INDEX($E5:$BR5,AA$18))^(1/AA$17)))</f>
        <v/>
      </c>
      <c r="AB22" s="796">
        <f>IF(AB$13,AB5,IF(AB$14,AA22,AA22*(INDEX($E5:$BR5,AB$19)/INDEX($E5:$BR5,AB$18))^(1/AB$17)))</f>
        <v/>
      </c>
      <c r="AC22" s="796">
        <f>IF(AC$13,AC5,IF(AC$14,AB22,AB22*(INDEX($E5:$BR5,AC$19)/INDEX($E5:$BR5,AC$18))^(1/AC$17)))</f>
        <v/>
      </c>
      <c r="AD22" s="796">
        <f>IF(AD$13,AD5,IF(AD$14,AC22,AC22*(INDEX($E5:$BR5,AD$19)/INDEX($E5:$BR5,AD$18))^(1/AD$17)))</f>
        <v/>
      </c>
      <c r="AE22" s="796">
        <f>IF(AE$13,AE5,IF(AE$14,AD22,AD22*(INDEX($E5:$BR5,AE$19)/INDEX($E5:$BR5,AE$18))^(1/AE$17)))</f>
        <v/>
      </c>
      <c r="AF22" s="796">
        <f>IF(AF$13,AF5,IF(AF$14,AE22,AE22*(INDEX($E5:$BR5,AF$19)/INDEX($E5:$BR5,AF$18))^(1/AF$17)))</f>
        <v/>
      </c>
      <c r="AG22" s="796">
        <f>IF(AG$13,AG5,IF(AG$14,AF22,AF22*(INDEX($E5:$BR5,AG$19)/INDEX($E5:$BR5,AG$18))^(1/AG$17)))</f>
        <v/>
      </c>
      <c r="AH22" s="796">
        <f>IF(AH$13,AH5,IF(AH$14,AG22,AG22*(INDEX($E5:$BR5,AH$19)/INDEX($E5:$BR5,AH$18))^(1/AH$17)))</f>
        <v/>
      </c>
      <c r="AI22" s="796">
        <f>IF(AI$13,AI5,IF(AI$14,AH22,AH22*(INDEX($E5:$BR5,AI$19)/INDEX($E5:$BR5,AI$18))^(1/AI$17)))</f>
        <v/>
      </c>
      <c r="AJ22" s="796">
        <f>IF(AJ$13,AJ5,IF(AJ$14,AI22,AI22*(INDEX($E5:$BR5,AJ$19)/INDEX($E5:$BR5,AJ$18))^(1/AJ$17)))</f>
        <v/>
      </c>
      <c r="AK22" s="796">
        <f>IF(AK$13,AK5,IF(AK$14,AJ22,AJ22*(INDEX($E5:$BR5,AK$19)/INDEX($E5:$BR5,AK$18))^(1/AK$17)))</f>
        <v/>
      </c>
      <c r="AL22" s="796">
        <f>IF(AL$13,AL5,IF(AL$14,AK22,AK22*(INDEX($E5:$BR5,AL$19)/INDEX($E5:$BR5,AL$18))^(1/AL$17)))</f>
        <v/>
      </c>
      <c r="AM22" s="796">
        <f>IF(AM$13,AM5,IF(AM$14,AL22,AL22*(INDEX($E5:$BR5,AM$19)/INDEX($E5:$BR5,AM$18))^(1/AM$17)))</f>
        <v/>
      </c>
      <c r="AN22" s="796">
        <f>IF(AN$13,AN5,IF(AN$14,AM22,AM22*(INDEX($E5:$BR5,AN$19)/INDEX($E5:$BR5,AN$18))^(1/AN$17)))</f>
        <v/>
      </c>
      <c r="AO22" s="796">
        <f>IF(AO$13,AO5,IF(AO$14,AN22,AN22*(INDEX($E5:$BR5,AO$19)/INDEX($E5:$BR5,AO$18))^(1/AO$17)))</f>
        <v/>
      </c>
      <c r="AP22" s="796">
        <f>IF(AP$13,AP5,IF(AP$14,AO22,AO22*(INDEX($E5:$BR5,AP$19)/INDEX($E5:$BR5,AP$18))^(1/AP$17)))</f>
        <v/>
      </c>
      <c r="AQ22" s="796">
        <f>IF(AQ$13,AQ5,IF(AQ$14,AP22,AP22*(INDEX($E5:$BR5,AQ$19)/INDEX($E5:$BR5,AQ$18))^(1/AQ$17)))</f>
        <v/>
      </c>
      <c r="AR22" s="796">
        <f>IF(AR$13,AR5,IF(AR$14,AQ22,AQ22*(INDEX($E5:$BR5,AR$19)/INDEX($E5:$BR5,AR$18))^(1/AR$17)))</f>
        <v/>
      </c>
      <c r="AS22" s="796">
        <f>IF(AS$13,AS5,IF(AS$14,AR22,AR22*(INDEX($E5:$BR5,AS$19)/INDEX($E5:$BR5,AS$18))^(1/AS$17)))</f>
        <v/>
      </c>
      <c r="AT22" s="796">
        <f>IF(AT$13,AT5,IF(AT$14,AS22,AS22*(INDEX($E5:$BR5,AT$19)/INDEX($E5:$BR5,AT$18))^(1/AT$17)))</f>
        <v/>
      </c>
      <c r="AU22" s="796">
        <f>IF(AU$13,AU5,IF(AU$14,AT22,AT22*(INDEX($E5:$BR5,AU$19)/INDEX($E5:$BR5,AU$18))^(1/AU$17)))</f>
        <v/>
      </c>
      <c r="AV22" s="796">
        <f>IF(AV$13,AV5,IF(AV$14,AU22,AU22*(INDEX($E5:$BR5,AV$19)/INDEX($E5:$BR5,AV$18))^(1/AV$17)))</f>
        <v/>
      </c>
      <c r="AW22" s="796">
        <f>IF(AW$13,AW5,IF(AW$14,AV22,AV22*(INDEX($E5:$BR5,AW$19)/INDEX($E5:$BR5,AW$18))^(1/AW$17)))</f>
        <v/>
      </c>
      <c r="AX22" s="796">
        <f>IF(AX$13,AX5,IF(AX$14,AW22,AW22*(INDEX($E5:$BR5,AX$19)/INDEX($E5:$BR5,AX$18))^(1/AX$17)))</f>
        <v/>
      </c>
      <c r="AY22" s="796">
        <f>IF(AY$13,AY5,IF(AY$14,AX22,AX22*(INDEX($E5:$BR5,AY$19)/INDEX($E5:$BR5,AY$18))^(1/AY$17)))</f>
        <v/>
      </c>
      <c r="AZ22" s="796">
        <f>IF(AZ$13,AZ5,IF(AZ$14,AY22,AY22*(INDEX($E5:$BR5,AZ$19)/INDEX($E5:$BR5,AZ$18))^(1/AZ$17)))</f>
        <v/>
      </c>
      <c r="BA22" s="796">
        <f>IF(BA$13,BA5,IF(BA$14,AZ22,AZ22*(INDEX($E5:$BR5,BA$19)/INDEX($E5:$BR5,BA$18))^(1/BA$17)))</f>
        <v/>
      </c>
      <c r="BB22" s="796">
        <f>IF(BB$13,BB5,IF(BB$14,BA22,BA22*(INDEX($E5:$BR5,BB$19)/INDEX($E5:$BR5,BB$18))^(1/BB$17)))</f>
        <v/>
      </c>
      <c r="BC22" s="796">
        <f>IF(BC$13,BC5,IF(BC$14,BB22,BB22*(INDEX($E5:$BR5,BC$19)/INDEX($E5:$BR5,BC$18))^(1/BC$17)))</f>
        <v/>
      </c>
      <c r="BD22" s="796">
        <f>IF(BD$13,BD5,IF(BD$14,BC22,BC22*(INDEX($E5:$BR5,BD$19)/INDEX($E5:$BR5,BD$18))^(1/BD$17)))</f>
        <v/>
      </c>
      <c r="BE22" s="796">
        <f>IF(BE$13,BE5,IF(BE$14,BD22,BD22*(INDEX($E5:$BR5,BE$19)/INDEX($E5:$BR5,BE$18))^(1/BE$17)))</f>
        <v/>
      </c>
      <c r="BF22" s="796">
        <f>IF(BF$13,BF5,IF(BF$14,BE22,BE22*(INDEX($E5:$BR5,BF$19)/INDEX($E5:$BR5,BF$18))^(1/BF$17)))</f>
        <v/>
      </c>
      <c r="BG22" s="796">
        <f>IF(BG$13,BG5,IF(BG$14,BF22,BF22*(INDEX($E5:$BR5,BG$19)/INDEX($E5:$BR5,BG$18))^(1/BG$17)))</f>
        <v/>
      </c>
      <c r="BH22" s="796">
        <f>IF(BH$13,BH5,IF(BH$14,BG22,BG22*(INDEX($E5:$BR5,BH$19)/INDEX($E5:$BR5,BH$18))^(1/BH$17)))</f>
        <v/>
      </c>
      <c r="BI22" s="796">
        <f>IF(BI$13,BI5,IF(BI$14,BH22,BH22*(INDEX($E5:$BR5,BI$19)/INDEX($E5:$BR5,BI$18))^(1/BI$17)))</f>
        <v/>
      </c>
      <c r="BJ22" s="796">
        <f>IF(BJ$13,BJ5,IF(BJ$14,BI22,BI22*(INDEX($E5:$BR5,BJ$19)/INDEX($E5:$BR5,BJ$18))^(1/BJ$17)))</f>
        <v/>
      </c>
      <c r="BK22" s="796">
        <f>IF(BK$13,BK5,IF(BK$14,BJ22,BJ22*(INDEX($E5:$BR5,BK$19)/INDEX($E5:$BR5,BK$18))^(1/BK$17)))</f>
        <v/>
      </c>
      <c r="BL22" s="796">
        <f>IF(BL$13,BL5,IF(BL$14,BK22,BK22*(INDEX($E5:$BR5,BL$19)/INDEX($E5:$BR5,BL$18))^(1/BL$17)))</f>
        <v/>
      </c>
      <c r="BM22" s="796">
        <f>IF(BM$13,BM5,IF(BM$14,BL22,BL22*(INDEX($E5:$BR5,BM$19)/INDEX($E5:$BR5,BM$18))^(1/BM$17)))</f>
        <v/>
      </c>
      <c r="BN22" s="796">
        <f>IF(BN$13,BN5,IF(BN$14,BM22,BM22*(INDEX($E5:$BR5,BN$19)/INDEX($E5:$BR5,BN$18))^(1/BN$17)))</f>
        <v/>
      </c>
      <c r="BO22" s="796">
        <f>IF(BO$13,BO5,IF(BO$14,BN22,BN22*(INDEX($E5:$BR5,BO$19)/INDEX($E5:$BR5,BO$18))^(1/BO$17)))</f>
        <v/>
      </c>
      <c r="BP22" s="796">
        <f>IF(BP$13,BP5,IF(BP$14,BO22,BO22*(INDEX($E5:$BR5,BP$19)/INDEX($E5:$BR5,BP$18))^(1/BP$17)))</f>
        <v/>
      </c>
      <c r="BQ22" s="796">
        <f>IF(BQ$13,BQ5,IF(BQ$14,BP22,BP22*(INDEX($E5:$BR5,BQ$19)/INDEX($E5:$BR5,BQ$18))^(1/BQ$17)))</f>
        <v/>
      </c>
      <c r="BR22" s="796">
        <f>IF(BR$13,BR5,IF(BR$14,BQ22,BQ22*(INDEX($E5:$BR5,BR$19)/INDEX($E5:$BR5,BR$18))^(1/BR$17)))</f>
        <v/>
      </c>
    </row>
    <row r="23" ht="15.75" customHeight="1">
      <c r="C23" s="797" t="inlineStr">
        <is>
          <t>Accident</t>
        </is>
      </c>
      <c r="D23" s="675" t="n"/>
      <c r="E23" s="796">
        <f>IF(E$13,E6,IF(E$14,D23,D23*(INDEX($E6:$BR6,E$19)/INDEX($E6:$BR6,E$18))^(1/E$17)))</f>
        <v/>
      </c>
      <c r="F23" s="796">
        <f>IF(F$13,F6,IF(F$14,E23,E23*(INDEX($E6:$BR6,F$19)/INDEX($E6:$BR6,F$18))^(1/F$17)))</f>
        <v/>
      </c>
      <c r="G23" s="796">
        <f>IF(G$13,G6,IF(G$14,F23,F23*(INDEX($E6:$BR6,G$19)/INDEX($E6:$BR6,G$18))^(1/G$17)))</f>
        <v/>
      </c>
      <c r="H23" s="796">
        <f>IF(H$13,H6,IF(H$14,G23,G23*(INDEX($E6:$BR6,H$19)/INDEX($E6:$BR6,H$18))^(1/H$17)))</f>
        <v/>
      </c>
      <c r="I23" s="796">
        <f>IF(I$13,I6,IF(I$14,H23,H23*(INDEX($E6:$BR6,I$19)/INDEX($E6:$BR6,I$18))^(1/I$17)))</f>
        <v/>
      </c>
      <c r="J23" s="796">
        <f>IF(J$13,J6,IF(J$14,I23,I23*(INDEX($E6:$BR6,J$19)/INDEX($E6:$BR6,J$18))^(1/J$17)))</f>
        <v/>
      </c>
      <c r="K23" s="796">
        <f>IF(K$13,K6,IF(K$14,J23,J23*(INDEX($E6:$BR6,K$19)/INDEX($E6:$BR6,K$18))^(1/K$17)))</f>
        <v/>
      </c>
      <c r="L23" s="796">
        <f>IF(L$13,L6,IF(L$14,K23,K23*(INDEX($E6:$BR6,L$19)/INDEX($E6:$BR6,L$18))^(1/L$17)))</f>
        <v/>
      </c>
      <c r="M23" s="796">
        <f>IF(M$13,M6,IF(M$14,L23,L23*(INDEX($E6:$BR6,M$19)/INDEX($E6:$BR6,M$18))^(1/M$17)))</f>
        <v/>
      </c>
      <c r="N23" s="796">
        <f>IF(N$13,N6,IF(N$14,M23,M23*(INDEX($E6:$BR6,N$19)/INDEX($E6:$BR6,N$18))^(1/N$17)))</f>
        <v/>
      </c>
      <c r="O23" s="796">
        <f>IF(O$13,O6,IF(O$14,N23,N23*(INDEX($E6:$BR6,O$19)/INDEX($E6:$BR6,O$18))^(1/O$17)))</f>
        <v/>
      </c>
      <c r="P23" s="796">
        <f>IF(P$13,P6,IF(P$14,O23,O23*(INDEX($E6:$BR6,P$19)/INDEX($E6:$BR6,P$18))^(1/P$17)))</f>
        <v/>
      </c>
      <c r="Q23" s="796">
        <f>IF(Q$13,Q6,IF(Q$14,P23,P23*(INDEX($E6:$BR6,Q$19)/INDEX($E6:$BR6,Q$18))^(1/Q$17)))</f>
        <v/>
      </c>
      <c r="R23" s="796">
        <f>IF(R$13,R6,IF(R$14,Q23,Q23*(INDEX($E6:$BR6,R$19)/INDEX($E6:$BR6,R$18))^(1/R$17)))</f>
        <v/>
      </c>
      <c r="S23" s="796">
        <f>IF(S$13,S6,IF(S$14,R23,R23*(INDEX($E6:$BR6,S$19)/INDEX($E6:$BR6,S$18))^(1/S$17)))</f>
        <v/>
      </c>
      <c r="T23" s="796">
        <f>IF(T$13,T6,IF(T$14,S23,S23*(INDEX($E6:$BR6,T$19)/INDEX($E6:$BR6,T$18))^(1/T$17)))</f>
        <v/>
      </c>
      <c r="U23" s="796">
        <f>IF(U$13,U6,IF(U$14,T23,T23*(INDEX($E6:$BR6,U$19)/INDEX($E6:$BR6,U$18))^(1/U$17)))</f>
        <v/>
      </c>
      <c r="V23" s="796">
        <f>IF(V$13,V6,IF(V$14,U23,U23*(INDEX($E6:$BR6,V$19)/INDEX($E6:$BR6,V$18))^(1/V$17)))</f>
        <v/>
      </c>
      <c r="W23" s="796">
        <f>IF(W$13,W6,IF(W$14,V23,V23*(INDEX($E6:$BR6,W$19)/INDEX($E6:$BR6,W$18))^(1/W$17)))</f>
        <v/>
      </c>
      <c r="X23" s="796">
        <f>IF(X$13,X6,IF(X$14,W23,W23*(INDEX($E6:$BR6,X$19)/INDEX($E6:$BR6,X$18))^(1/X$17)))</f>
        <v/>
      </c>
      <c r="Y23" s="796">
        <f>IF(Y$13,Y6,IF(Y$14,X23,X23*(INDEX($E6:$BR6,Y$19)/INDEX($E6:$BR6,Y$18))^(1/Y$17)))</f>
        <v/>
      </c>
      <c r="Z23" s="796">
        <f>IF(Z$13,Z6,IF(Z$14,Y23,Y23*(INDEX($E6:$BR6,Z$19)/INDEX($E6:$BR6,Z$18))^(1/Z$17)))</f>
        <v/>
      </c>
      <c r="AA23" s="796">
        <f>IF(AA$13,AA6,IF(AA$14,Z23,Z23*(INDEX($E6:$BR6,AA$19)/INDEX($E6:$BR6,AA$18))^(1/AA$17)))</f>
        <v/>
      </c>
      <c r="AB23" s="796">
        <f>IF(AB$13,AB6,IF(AB$14,AA23,AA23*(INDEX($E6:$BR6,AB$19)/INDEX($E6:$BR6,AB$18))^(1/AB$17)))</f>
        <v/>
      </c>
      <c r="AC23" s="796">
        <f>IF(AC$13,AC6,IF(AC$14,AB23,AB23*(INDEX($E6:$BR6,AC$19)/INDEX($E6:$BR6,AC$18))^(1/AC$17)))</f>
        <v/>
      </c>
      <c r="AD23" s="796">
        <f>IF(AD$13,AD6,IF(AD$14,AC23,AC23*(INDEX($E6:$BR6,AD$19)/INDEX($E6:$BR6,AD$18))^(1/AD$17)))</f>
        <v/>
      </c>
      <c r="AE23" s="796">
        <f>IF(AE$13,AE6,IF(AE$14,AD23,AD23*(INDEX($E6:$BR6,AE$19)/INDEX($E6:$BR6,AE$18))^(1/AE$17)))</f>
        <v/>
      </c>
      <c r="AF23" s="796">
        <f>IF(AF$13,AF6,IF(AF$14,AE23,AE23*(INDEX($E6:$BR6,AF$19)/INDEX($E6:$BR6,AF$18))^(1/AF$17)))</f>
        <v/>
      </c>
      <c r="AG23" s="796">
        <f>IF(AG$13,AG6,IF(AG$14,AF23,AF23*(INDEX($E6:$BR6,AG$19)/INDEX($E6:$BR6,AG$18))^(1/AG$17)))</f>
        <v/>
      </c>
      <c r="AH23" s="796">
        <f>IF(AH$13,AH6,IF(AH$14,AG23,AG23*(INDEX($E6:$BR6,AH$19)/INDEX($E6:$BR6,AH$18))^(1/AH$17)))</f>
        <v/>
      </c>
      <c r="AI23" s="796">
        <f>IF(AI$13,AI6,IF(AI$14,AH23,AH23*(INDEX($E6:$BR6,AI$19)/INDEX($E6:$BR6,AI$18))^(1/AI$17)))</f>
        <v/>
      </c>
      <c r="AJ23" s="796">
        <f>IF(AJ$13,AJ6,IF(AJ$14,AI23,AI23*(INDEX($E6:$BR6,AJ$19)/INDEX($E6:$BR6,AJ$18))^(1/AJ$17)))</f>
        <v/>
      </c>
      <c r="AK23" s="796">
        <f>IF(AK$13,AK6,IF(AK$14,AJ23,AJ23*(INDEX($E6:$BR6,AK$19)/INDEX($E6:$BR6,AK$18))^(1/AK$17)))</f>
        <v/>
      </c>
      <c r="AL23" s="796">
        <f>IF(AL$13,AL6,IF(AL$14,AK23,AK23*(INDEX($E6:$BR6,AL$19)/INDEX($E6:$BR6,AL$18))^(1/AL$17)))</f>
        <v/>
      </c>
      <c r="AM23" s="796">
        <f>IF(AM$13,AM6,IF(AM$14,AL23,AL23*(INDEX($E6:$BR6,AM$19)/INDEX($E6:$BR6,AM$18))^(1/AM$17)))</f>
        <v/>
      </c>
      <c r="AN23" s="796">
        <f>IF(AN$13,AN6,IF(AN$14,AM23,AM23*(INDEX($E6:$BR6,AN$19)/INDEX($E6:$BR6,AN$18))^(1/AN$17)))</f>
        <v/>
      </c>
      <c r="AO23" s="796">
        <f>IF(AO$13,AO6,IF(AO$14,AN23,AN23*(INDEX($E6:$BR6,AO$19)/INDEX($E6:$BR6,AO$18))^(1/AO$17)))</f>
        <v/>
      </c>
      <c r="AP23" s="796">
        <f>IF(AP$13,AP6,IF(AP$14,AO23,AO23*(INDEX($E6:$BR6,AP$19)/INDEX($E6:$BR6,AP$18))^(1/AP$17)))</f>
        <v/>
      </c>
      <c r="AQ23" s="796">
        <f>IF(AQ$13,AQ6,IF(AQ$14,AP23,AP23*(INDEX($E6:$BR6,AQ$19)/INDEX($E6:$BR6,AQ$18))^(1/AQ$17)))</f>
        <v/>
      </c>
      <c r="AR23" s="796">
        <f>IF(AR$13,AR6,IF(AR$14,AQ23,AQ23*(INDEX($E6:$BR6,AR$19)/INDEX($E6:$BR6,AR$18))^(1/AR$17)))</f>
        <v/>
      </c>
      <c r="AS23" s="796">
        <f>IF(AS$13,AS6,IF(AS$14,AR23,AR23*(INDEX($E6:$BR6,AS$19)/INDEX($E6:$BR6,AS$18))^(1/AS$17)))</f>
        <v/>
      </c>
      <c r="AT23" s="796">
        <f>IF(AT$13,AT6,IF(AT$14,AS23,AS23*(INDEX($E6:$BR6,AT$19)/INDEX($E6:$BR6,AT$18))^(1/AT$17)))</f>
        <v/>
      </c>
      <c r="AU23" s="796">
        <f>IF(AU$13,AU6,IF(AU$14,AT23,AT23*(INDEX($E6:$BR6,AU$19)/INDEX($E6:$BR6,AU$18))^(1/AU$17)))</f>
        <v/>
      </c>
      <c r="AV23" s="796">
        <f>IF(AV$13,AV6,IF(AV$14,AU23,AU23*(INDEX($E6:$BR6,AV$19)/INDEX($E6:$BR6,AV$18))^(1/AV$17)))</f>
        <v/>
      </c>
      <c r="AW23" s="796">
        <f>IF(AW$13,AW6,IF(AW$14,AV23,AV23*(INDEX($E6:$BR6,AW$19)/INDEX($E6:$BR6,AW$18))^(1/AW$17)))</f>
        <v/>
      </c>
      <c r="AX23" s="796">
        <f>IF(AX$13,AX6,IF(AX$14,AW23,AW23*(INDEX($E6:$BR6,AX$19)/INDEX($E6:$BR6,AX$18))^(1/AX$17)))</f>
        <v/>
      </c>
      <c r="AY23" s="796">
        <f>IF(AY$13,AY6,IF(AY$14,AX23,AX23*(INDEX($E6:$BR6,AY$19)/INDEX($E6:$BR6,AY$18))^(1/AY$17)))</f>
        <v/>
      </c>
      <c r="AZ23" s="796">
        <f>IF(AZ$13,AZ6,IF(AZ$14,AY23,AY23*(INDEX($E6:$BR6,AZ$19)/INDEX($E6:$BR6,AZ$18))^(1/AZ$17)))</f>
        <v/>
      </c>
      <c r="BA23" s="796">
        <f>IF(BA$13,BA6,IF(BA$14,AZ23,AZ23*(INDEX($E6:$BR6,BA$19)/INDEX($E6:$BR6,BA$18))^(1/BA$17)))</f>
        <v/>
      </c>
      <c r="BB23" s="796">
        <f>IF(BB$13,BB6,IF(BB$14,BA23,BA23*(INDEX($E6:$BR6,BB$19)/INDEX($E6:$BR6,BB$18))^(1/BB$17)))</f>
        <v/>
      </c>
      <c r="BC23" s="796">
        <f>IF(BC$13,BC6,IF(BC$14,BB23,BB23*(INDEX($E6:$BR6,BC$19)/INDEX($E6:$BR6,BC$18))^(1/BC$17)))</f>
        <v/>
      </c>
      <c r="BD23" s="796">
        <f>IF(BD$13,BD6,IF(BD$14,BC23,BC23*(INDEX($E6:$BR6,BD$19)/INDEX($E6:$BR6,BD$18))^(1/BD$17)))</f>
        <v/>
      </c>
      <c r="BE23" s="796">
        <f>IF(BE$13,BE6,IF(BE$14,BD23,BD23*(INDEX($E6:$BR6,BE$19)/INDEX($E6:$BR6,BE$18))^(1/BE$17)))</f>
        <v/>
      </c>
      <c r="BF23" s="796">
        <f>IF(BF$13,BF6,IF(BF$14,BE23,BE23*(INDEX($E6:$BR6,BF$19)/INDEX($E6:$BR6,BF$18))^(1/BF$17)))</f>
        <v/>
      </c>
      <c r="BG23" s="796">
        <f>IF(BG$13,BG6,IF(BG$14,BF23,BF23*(INDEX($E6:$BR6,BG$19)/INDEX($E6:$BR6,BG$18))^(1/BG$17)))</f>
        <v/>
      </c>
      <c r="BH23" s="796">
        <f>IF(BH$13,BH6,IF(BH$14,BG23,BG23*(INDEX($E6:$BR6,BH$19)/INDEX($E6:$BR6,BH$18))^(1/BH$17)))</f>
        <v/>
      </c>
      <c r="BI23" s="796">
        <f>IF(BI$13,BI6,IF(BI$14,BH23,BH23*(INDEX($E6:$BR6,BI$19)/INDEX($E6:$BR6,BI$18))^(1/BI$17)))</f>
        <v/>
      </c>
      <c r="BJ23" s="796">
        <f>IF(BJ$13,BJ6,IF(BJ$14,BI23,BI23*(INDEX($E6:$BR6,BJ$19)/INDEX($E6:$BR6,BJ$18))^(1/BJ$17)))</f>
        <v/>
      </c>
      <c r="BK23" s="796">
        <f>IF(BK$13,BK6,IF(BK$14,BJ23,BJ23*(INDEX($E6:$BR6,BK$19)/INDEX($E6:$BR6,BK$18))^(1/BK$17)))</f>
        <v/>
      </c>
      <c r="BL23" s="796">
        <f>IF(BL$13,BL6,IF(BL$14,BK23,BK23*(INDEX($E6:$BR6,BL$19)/INDEX($E6:$BR6,BL$18))^(1/BL$17)))</f>
        <v/>
      </c>
      <c r="BM23" s="796">
        <f>IF(BM$13,BM6,IF(BM$14,BL23,BL23*(INDEX($E6:$BR6,BM$19)/INDEX($E6:$BR6,BM$18))^(1/BM$17)))</f>
        <v/>
      </c>
      <c r="BN23" s="796">
        <f>IF(BN$13,BN6,IF(BN$14,BM23,BM23*(INDEX($E6:$BR6,BN$19)/INDEX($E6:$BR6,BN$18))^(1/BN$17)))</f>
        <v/>
      </c>
      <c r="BO23" s="796">
        <f>IF(BO$13,BO6,IF(BO$14,BN23,BN23*(INDEX($E6:$BR6,BO$19)/INDEX($E6:$BR6,BO$18))^(1/BO$17)))</f>
        <v/>
      </c>
      <c r="BP23" s="796">
        <f>IF(BP$13,BP6,IF(BP$14,BO23,BO23*(INDEX($E6:$BR6,BP$19)/INDEX($E6:$BR6,BP$18))^(1/BP$17)))</f>
        <v/>
      </c>
      <c r="BQ23" s="796">
        <f>IF(BQ$13,BQ6,IF(BQ$14,BP23,BP23*(INDEX($E6:$BR6,BQ$19)/INDEX($E6:$BR6,BQ$18))^(1/BQ$17)))</f>
        <v/>
      </c>
      <c r="BR23" s="796">
        <f>IF(BR$13,BR6,IF(BR$14,BQ23,BQ23*(INDEX($E6:$BR6,BR$19)/INDEX($E6:$BR6,BR$18))^(1/BR$17)))</f>
        <v/>
      </c>
    </row>
    <row r="24" ht="15.75" customHeight="1">
      <c r="C24" s="797" t="inlineStr">
        <is>
          <t>Local Air Quality</t>
        </is>
      </c>
      <c r="D24" s="675" t="n"/>
      <c r="E24" s="796">
        <f>IF(E$13,E7,IF(E$14,D24,D24*(INDEX($E7:$BR7,E$19)/INDEX($E7:$BR7,E$18))^(1/E$17)))</f>
        <v/>
      </c>
      <c r="F24" s="796">
        <f>IF(F$13,F7,IF(F$14,E24,E24*(INDEX($E7:$BR7,F$19)/INDEX($E7:$BR7,F$18))^(1/F$17)))</f>
        <v/>
      </c>
      <c r="G24" s="796">
        <f>IF(G$13,G7,IF(G$14,F24,F24*(INDEX($E7:$BR7,G$19)/INDEX($E7:$BR7,G$18))^(1/G$17)))</f>
        <v/>
      </c>
      <c r="H24" s="796">
        <f>IF(H$13,H7,IF(H$14,G24,G24*(INDEX($E7:$BR7,H$19)/INDEX($E7:$BR7,H$18))^(1/H$17)))</f>
        <v/>
      </c>
      <c r="I24" s="796">
        <f>IF(I$13,I7,IF(I$14,H24,H24*(INDEX($E7:$BR7,I$19)/INDEX($E7:$BR7,I$18))^(1/I$17)))</f>
        <v/>
      </c>
      <c r="J24" s="796">
        <f>IF(J$13,J7,IF(J$14,I24,I24*(INDEX($E7:$BR7,J$19)/INDEX($E7:$BR7,J$18))^(1/J$17)))</f>
        <v/>
      </c>
      <c r="K24" s="796">
        <f>IF(K$13,K7,IF(K$14,J24,J24*(INDEX($E7:$BR7,K$19)/INDEX($E7:$BR7,K$18))^(1/K$17)))</f>
        <v/>
      </c>
      <c r="L24" s="796">
        <f>IF(L$13,L7,IF(L$14,K24,K24*(INDEX($E7:$BR7,L$19)/INDEX($E7:$BR7,L$18))^(1/L$17)))</f>
        <v/>
      </c>
      <c r="M24" s="796">
        <f>IF(M$13,M7,IF(M$14,L24,L24*(INDEX($E7:$BR7,M$19)/INDEX($E7:$BR7,M$18))^(1/M$17)))</f>
        <v/>
      </c>
      <c r="N24" s="796">
        <f>IF(N$13,N7,IF(N$14,M24,M24*(INDEX($E7:$BR7,N$19)/INDEX($E7:$BR7,N$18))^(1/N$17)))</f>
        <v/>
      </c>
      <c r="O24" s="796">
        <f>IF(O$13,O7,IF(O$14,N24,N24*(INDEX($E7:$BR7,O$19)/INDEX($E7:$BR7,O$18))^(1/O$17)))</f>
        <v/>
      </c>
      <c r="P24" s="796">
        <f>IF(P$13,P7,IF(P$14,O24,O24*(INDEX($E7:$BR7,P$19)/INDEX($E7:$BR7,P$18))^(1/P$17)))</f>
        <v/>
      </c>
      <c r="Q24" s="796">
        <f>IF(Q$13,Q7,IF(Q$14,P24,P24*(INDEX($E7:$BR7,Q$19)/INDEX($E7:$BR7,Q$18))^(1/Q$17)))</f>
        <v/>
      </c>
      <c r="R24" s="796">
        <f>IF(R$13,R7,IF(R$14,Q24,Q24*(INDEX($E7:$BR7,R$19)/INDEX($E7:$BR7,R$18))^(1/R$17)))</f>
        <v/>
      </c>
      <c r="S24" s="796">
        <f>IF(S$13,S7,IF(S$14,R24,R24*(INDEX($E7:$BR7,S$19)/INDEX($E7:$BR7,S$18))^(1/S$17)))</f>
        <v/>
      </c>
      <c r="T24" s="796">
        <f>IF(T$13,T7,IF(T$14,S24,S24*(INDEX($E7:$BR7,T$19)/INDEX($E7:$BR7,T$18))^(1/T$17)))</f>
        <v/>
      </c>
      <c r="U24" s="796">
        <f>IF(U$13,U7,IF(U$14,T24,T24*(INDEX($E7:$BR7,U$19)/INDEX($E7:$BR7,U$18))^(1/U$17)))</f>
        <v/>
      </c>
      <c r="V24" s="796">
        <f>IF(V$13,V7,IF(V$14,U24,U24*(INDEX($E7:$BR7,V$19)/INDEX($E7:$BR7,V$18))^(1/V$17)))</f>
        <v/>
      </c>
      <c r="W24" s="796">
        <f>IF(W$13,W7,IF(W$14,V24,V24*(INDEX($E7:$BR7,W$19)/INDEX($E7:$BR7,W$18))^(1/W$17)))</f>
        <v/>
      </c>
      <c r="X24" s="796">
        <f>IF(X$13,X7,IF(X$14,W24,W24*(INDEX($E7:$BR7,X$19)/INDEX($E7:$BR7,X$18))^(1/X$17)))</f>
        <v/>
      </c>
      <c r="Y24" s="796">
        <f>IF(Y$13,Y7,IF(Y$14,X24,X24*(INDEX($E7:$BR7,Y$19)/INDEX($E7:$BR7,Y$18))^(1/Y$17)))</f>
        <v/>
      </c>
      <c r="Z24" s="796">
        <f>IF(Z$13,Z7,IF(Z$14,Y24,Y24*(INDEX($E7:$BR7,Z$19)/INDEX($E7:$BR7,Z$18))^(1/Z$17)))</f>
        <v/>
      </c>
      <c r="AA24" s="796">
        <f>IF(AA$13,AA7,IF(AA$14,Z24,Z24*(INDEX($E7:$BR7,AA$19)/INDEX($E7:$BR7,AA$18))^(1/AA$17)))</f>
        <v/>
      </c>
      <c r="AB24" s="796">
        <f>IF(AB$13,AB7,IF(AB$14,AA24,AA24*(INDEX($E7:$BR7,AB$19)/INDEX($E7:$BR7,AB$18))^(1/AB$17)))</f>
        <v/>
      </c>
      <c r="AC24" s="796">
        <f>IF(AC$13,AC7,IF(AC$14,AB24,AB24*(INDEX($E7:$BR7,AC$19)/INDEX($E7:$BR7,AC$18))^(1/AC$17)))</f>
        <v/>
      </c>
      <c r="AD24" s="796">
        <f>IF(AD$13,AD7,IF(AD$14,AC24,AC24*(INDEX($E7:$BR7,AD$19)/INDEX($E7:$BR7,AD$18))^(1/AD$17)))</f>
        <v/>
      </c>
      <c r="AE24" s="796">
        <f>IF(AE$13,AE7,IF(AE$14,AD24,AD24*(INDEX($E7:$BR7,AE$19)/INDEX($E7:$BR7,AE$18))^(1/AE$17)))</f>
        <v/>
      </c>
      <c r="AF24" s="796">
        <f>IF(AF$13,AF7,IF(AF$14,AE24,AE24*(INDEX($E7:$BR7,AF$19)/INDEX($E7:$BR7,AF$18))^(1/AF$17)))</f>
        <v/>
      </c>
      <c r="AG24" s="796">
        <f>IF(AG$13,AG7,IF(AG$14,AF24,AF24*(INDEX($E7:$BR7,AG$19)/INDEX($E7:$BR7,AG$18))^(1/AG$17)))</f>
        <v/>
      </c>
      <c r="AH24" s="796">
        <f>IF(AH$13,AH7,IF(AH$14,AG24,AG24*(INDEX($E7:$BR7,AH$19)/INDEX($E7:$BR7,AH$18))^(1/AH$17)))</f>
        <v/>
      </c>
      <c r="AI24" s="796">
        <f>IF(AI$13,AI7,IF(AI$14,AH24,AH24*(INDEX($E7:$BR7,AI$19)/INDEX($E7:$BR7,AI$18))^(1/AI$17)))</f>
        <v/>
      </c>
      <c r="AJ24" s="796">
        <f>IF(AJ$13,AJ7,IF(AJ$14,AI24,AI24*(INDEX($E7:$BR7,AJ$19)/INDEX($E7:$BR7,AJ$18))^(1/AJ$17)))</f>
        <v/>
      </c>
      <c r="AK24" s="796">
        <f>IF(AK$13,AK7,IF(AK$14,AJ24,AJ24*(INDEX($E7:$BR7,AK$19)/INDEX($E7:$BR7,AK$18))^(1/AK$17)))</f>
        <v/>
      </c>
      <c r="AL24" s="796">
        <f>IF(AL$13,AL7,IF(AL$14,AK24,AK24*(INDEX($E7:$BR7,AL$19)/INDEX($E7:$BR7,AL$18))^(1/AL$17)))</f>
        <v/>
      </c>
      <c r="AM24" s="796">
        <f>IF(AM$13,AM7,IF(AM$14,AL24,AL24*(INDEX($E7:$BR7,AM$19)/INDEX($E7:$BR7,AM$18))^(1/AM$17)))</f>
        <v/>
      </c>
      <c r="AN24" s="796">
        <f>IF(AN$13,AN7,IF(AN$14,AM24,AM24*(INDEX($E7:$BR7,AN$19)/INDEX($E7:$BR7,AN$18))^(1/AN$17)))</f>
        <v/>
      </c>
      <c r="AO24" s="796">
        <f>IF(AO$13,AO7,IF(AO$14,AN24,AN24*(INDEX($E7:$BR7,AO$19)/INDEX($E7:$BR7,AO$18))^(1/AO$17)))</f>
        <v/>
      </c>
      <c r="AP24" s="796">
        <f>IF(AP$13,AP7,IF(AP$14,AO24,AO24*(INDEX($E7:$BR7,AP$19)/INDEX($E7:$BR7,AP$18))^(1/AP$17)))</f>
        <v/>
      </c>
      <c r="AQ24" s="796">
        <f>IF(AQ$13,AQ7,IF(AQ$14,AP24,AP24*(INDEX($E7:$BR7,AQ$19)/INDEX($E7:$BR7,AQ$18))^(1/AQ$17)))</f>
        <v/>
      </c>
      <c r="AR24" s="796">
        <f>IF(AR$13,AR7,IF(AR$14,AQ24,AQ24*(INDEX($E7:$BR7,AR$19)/INDEX($E7:$BR7,AR$18))^(1/AR$17)))</f>
        <v/>
      </c>
      <c r="AS24" s="796">
        <f>IF(AS$13,AS7,IF(AS$14,AR24,AR24*(INDEX($E7:$BR7,AS$19)/INDEX($E7:$BR7,AS$18))^(1/AS$17)))</f>
        <v/>
      </c>
      <c r="AT24" s="796">
        <f>IF(AT$13,AT7,IF(AT$14,AS24,AS24*(INDEX($E7:$BR7,AT$19)/INDEX($E7:$BR7,AT$18))^(1/AT$17)))</f>
        <v/>
      </c>
      <c r="AU24" s="796">
        <f>IF(AU$13,AU7,IF(AU$14,AT24,AT24*(INDEX($E7:$BR7,AU$19)/INDEX($E7:$BR7,AU$18))^(1/AU$17)))</f>
        <v/>
      </c>
      <c r="AV24" s="796">
        <f>IF(AV$13,AV7,IF(AV$14,AU24,AU24*(INDEX($E7:$BR7,AV$19)/INDEX($E7:$BR7,AV$18))^(1/AV$17)))</f>
        <v/>
      </c>
      <c r="AW24" s="796">
        <f>IF(AW$13,AW7,IF(AW$14,AV24,AV24*(INDEX($E7:$BR7,AW$19)/INDEX($E7:$BR7,AW$18))^(1/AW$17)))</f>
        <v/>
      </c>
      <c r="AX24" s="796">
        <f>IF(AX$13,AX7,IF(AX$14,AW24,AW24*(INDEX($E7:$BR7,AX$19)/INDEX($E7:$BR7,AX$18))^(1/AX$17)))</f>
        <v/>
      </c>
      <c r="AY24" s="796">
        <f>IF(AY$13,AY7,IF(AY$14,AX24,AX24*(INDEX($E7:$BR7,AY$19)/INDEX($E7:$BR7,AY$18))^(1/AY$17)))</f>
        <v/>
      </c>
      <c r="AZ24" s="796">
        <f>IF(AZ$13,AZ7,IF(AZ$14,AY24,AY24*(INDEX($E7:$BR7,AZ$19)/INDEX($E7:$BR7,AZ$18))^(1/AZ$17)))</f>
        <v/>
      </c>
      <c r="BA24" s="796">
        <f>IF(BA$13,BA7,IF(BA$14,AZ24,AZ24*(INDEX($E7:$BR7,BA$19)/INDEX($E7:$BR7,BA$18))^(1/BA$17)))</f>
        <v/>
      </c>
      <c r="BB24" s="796">
        <f>IF(BB$13,BB7,IF(BB$14,BA24,BA24*(INDEX($E7:$BR7,BB$19)/INDEX($E7:$BR7,BB$18))^(1/BB$17)))</f>
        <v/>
      </c>
      <c r="BC24" s="796">
        <f>IF(BC$13,BC7,IF(BC$14,BB24,BB24*(INDEX($E7:$BR7,BC$19)/INDEX($E7:$BR7,BC$18))^(1/BC$17)))</f>
        <v/>
      </c>
      <c r="BD24" s="796">
        <f>IF(BD$13,BD7,IF(BD$14,BC24,BC24*(INDEX($E7:$BR7,BD$19)/INDEX($E7:$BR7,BD$18))^(1/BD$17)))</f>
        <v/>
      </c>
      <c r="BE24" s="796">
        <f>IF(BE$13,BE7,IF(BE$14,BD24,BD24*(INDEX($E7:$BR7,BE$19)/INDEX($E7:$BR7,BE$18))^(1/BE$17)))</f>
        <v/>
      </c>
      <c r="BF24" s="796">
        <f>IF(BF$13,BF7,IF(BF$14,BE24,BE24*(INDEX($E7:$BR7,BF$19)/INDEX($E7:$BR7,BF$18))^(1/BF$17)))</f>
        <v/>
      </c>
      <c r="BG24" s="796">
        <f>IF(BG$13,BG7,IF(BG$14,BF24,BF24*(INDEX($E7:$BR7,BG$19)/INDEX($E7:$BR7,BG$18))^(1/BG$17)))</f>
        <v/>
      </c>
      <c r="BH24" s="796">
        <f>IF(BH$13,BH7,IF(BH$14,BG24,BG24*(INDEX($E7:$BR7,BH$19)/INDEX($E7:$BR7,BH$18))^(1/BH$17)))</f>
        <v/>
      </c>
      <c r="BI24" s="796">
        <f>IF(BI$13,BI7,IF(BI$14,BH24,BH24*(INDEX($E7:$BR7,BI$19)/INDEX($E7:$BR7,BI$18))^(1/BI$17)))</f>
        <v/>
      </c>
      <c r="BJ24" s="796">
        <f>IF(BJ$13,BJ7,IF(BJ$14,BI24,BI24*(INDEX($E7:$BR7,BJ$19)/INDEX($E7:$BR7,BJ$18))^(1/BJ$17)))</f>
        <v/>
      </c>
      <c r="BK24" s="796">
        <f>IF(BK$13,BK7,IF(BK$14,BJ24,BJ24*(INDEX($E7:$BR7,BK$19)/INDEX($E7:$BR7,BK$18))^(1/BK$17)))</f>
        <v/>
      </c>
      <c r="BL24" s="796">
        <f>IF(BL$13,BL7,IF(BL$14,BK24,BK24*(INDEX($E7:$BR7,BL$19)/INDEX($E7:$BR7,BL$18))^(1/BL$17)))</f>
        <v/>
      </c>
      <c r="BM24" s="796">
        <f>IF(BM$13,BM7,IF(BM$14,BL24,BL24*(INDEX($E7:$BR7,BM$19)/INDEX($E7:$BR7,BM$18))^(1/BM$17)))</f>
        <v/>
      </c>
      <c r="BN24" s="796">
        <f>IF(BN$13,BN7,IF(BN$14,BM24,BM24*(INDEX($E7:$BR7,BN$19)/INDEX($E7:$BR7,BN$18))^(1/BN$17)))</f>
        <v/>
      </c>
      <c r="BO24" s="796">
        <f>IF(BO$13,BO7,IF(BO$14,BN24,BN24*(INDEX($E7:$BR7,BO$19)/INDEX($E7:$BR7,BO$18))^(1/BO$17)))</f>
        <v/>
      </c>
      <c r="BP24" s="796">
        <f>IF(BP$13,BP7,IF(BP$14,BO24,BO24*(INDEX($E7:$BR7,BP$19)/INDEX($E7:$BR7,BP$18))^(1/BP$17)))</f>
        <v/>
      </c>
      <c r="BQ24" s="796">
        <f>IF(BQ$13,BQ7,IF(BQ$14,BP24,BP24*(INDEX($E7:$BR7,BQ$19)/INDEX($E7:$BR7,BQ$18))^(1/BQ$17)))</f>
        <v/>
      </c>
      <c r="BR24" s="796">
        <f>IF(BR$13,BR7,IF(BR$14,BQ24,BQ24*(INDEX($E7:$BR7,BR$19)/INDEX($E7:$BR7,BR$18))^(1/BR$17)))</f>
        <v/>
      </c>
    </row>
    <row r="25" ht="15.75" customHeight="1">
      <c r="C25" s="797" t="inlineStr">
        <is>
          <t>Noise</t>
        </is>
      </c>
      <c r="D25" s="675" t="n"/>
      <c r="E25" s="796">
        <f>IF(E$13,E8,IF(E$14,D25,D25*(INDEX($E8:$BR8,E$19)/INDEX($E8:$BR8,E$18))^(1/E$17)))</f>
        <v/>
      </c>
      <c r="F25" s="796">
        <f>IF(F$13,F8,IF(F$14,E25,E25*(INDEX($E8:$BR8,F$19)/INDEX($E8:$BR8,F$18))^(1/F$17)))</f>
        <v/>
      </c>
      <c r="G25" s="796">
        <f>IF(G$13,G8,IF(G$14,F25,F25*(INDEX($E8:$BR8,G$19)/INDEX($E8:$BR8,G$18))^(1/G$17)))</f>
        <v/>
      </c>
      <c r="H25" s="796">
        <f>IF(H$13,H8,IF(H$14,G25,G25*(INDEX($E8:$BR8,H$19)/INDEX($E8:$BR8,H$18))^(1/H$17)))</f>
        <v/>
      </c>
      <c r="I25" s="796">
        <f>IF(I$13,I8,IF(I$14,H25,H25*(INDEX($E8:$BR8,I$19)/INDEX($E8:$BR8,I$18))^(1/I$17)))</f>
        <v/>
      </c>
      <c r="J25" s="796">
        <f>IF(J$13,J8,IF(J$14,I25,I25*(INDEX($E8:$BR8,J$19)/INDEX($E8:$BR8,J$18))^(1/J$17)))</f>
        <v/>
      </c>
      <c r="K25" s="796">
        <f>IF(K$13,K8,IF(K$14,J25,J25*(INDEX($E8:$BR8,K$19)/INDEX($E8:$BR8,K$18))^(1/K$17)))</f>
        <v/>
      </c>
      <c r="L25" s="796">
        <f>IF(L$13,L8,IF(L$14,K25,K25*(INDEX($E8:$BR8,L$19)/INDEX($E8:$BR8,L$18))^(1/L$17)))</f>
        <v/>
      </c>
      <c r="M25" s="796">
        <f>IF(M$13,M8,IF(M$14,L25,L25*(INDEX($E8:$BR8,M$19)/INDEX($E8:$BR8,M$18))^(1/M$17)))</f>
        <v/>
      </c>
      <c r="N25" s="796">
        <f>IF(N$13,N8,IF(N$14,M25,M25*(INDEX($E8:$BR8,N$19)/INDEX($E8:$BR8,N$18))^(1/N$17)))</f>
        <v/>
      </c>
      <c r="O25" s="796">
        <f>IF(O$13,O8,IF(O$14,N25,N25*(INDEX($E8:$BR8,O$19)/INDEX($E8:$BR8,O$18))^(1/O$17)))</f>
        <v/>
      </c>
      <c r="P25" s="796">
        <f>IF(P$13,P8,IF(P$14,O25,O25*(INDEX($E8:$BR8,P$19)/INDEX($E8:$BR8,P$18))^(1/P$17)))</f>
        <v/>
      </c>
      <c r="Q25" s="796">
        <f>IF(Q$13,Q8,IF(Q$14,P25,P25*(INDEX($E8:$BR8,Q$19)/INDEX($E8:$BR8,Q$18))^(1/Q$17)))</f>
        <v/>
      </c>
      <c r="R25" s="796">
        <f>IF(R$13,R8,IF(R$14,Q25,Q25*(INDEX($E8:$BR8,R$19)/INDEX($E8:$BR8,R$18))^(1/R$17)))</f>
        <v/>
      </c>
      <c r="S25" s="796">
        <f>IF(S$13,S8,IF(S$14,R25,R25*(INDEX($E8:$BR8,S$19)/INDEX($E8:$BR8,S$18))^(1/S$17)))</f>
        <v/>
      </c>
      <c r="T25" s="796">
        <f>IF(T$13,T8,IF(T$14,S25,S25*(INDEX($E8:$BR8,T$19)/INDEX($E8:$BR8,T$18))^(1/T$17)))</f>
        <v/>
      </c>
      <c r="U25" s="796">
        <f>IF(U$13,U8,IF(U$14,T25,T25*(INDEX($E8:$BR8,U$19)/INDEX($E8:$BR8,U$18))^(1/U$17)))</f>
        <v/>
      </c>
      <c r="V25" s="796">
        <f>IF(V$13,V8,IF(V$14,U25,U25*(INDEX($E8:$BR8,V$19)/INDEX($E8:$BR8,V$18))^(1/V$17)))</f>
        <v/>
      </c>
      <c r="W25" s="796">
        <f>IF(W$13,W8,IF(W$14,V25,V25*(INDEX($E8:$BR8,W$19)/INDEX($E8:$BR8,W$18))^(1/W$17)))</f>
        <v/>
      </c>
      <c r="X25" s="796">
        <f>IF(X$13,X8,IF(X$14,W25,W25*(INDEX($E8:$BR8,X$19)/INDEX($E8:$BR8,X$18))^(1/X$17)))</f>
        <v/>
      </c>
      <c r="Y25" s="796">
        <f>IF(Y$13,Y8,IF(Y$14,X25,X25*(INDEX($E8:$BR8,Y$19)/INDEX($E8:$BR8,Y$18))^(1/Y$17)))</f>
        <v/>
      </c>
      <c r="Z25" s="796">
        <f>IF(Z$13,Z8,IF(Z$14,Y25,Y25*(INDEX($E8:$BR8,Z$19)/INDEX($E8:$BR8,Z$18))^(1/Z$17)))</f>
        <v/>
      </c>
      <c r="AA25" s="796">
        <f>IF(AA$13,AA8,IF(AA$14,Z25,Z25*(INDEX($E8:$BR8,AA$19)/INDEX($E8:$BR8,AA$18))^(1/AA$17)))</f>
        <v/>
      </c>
      <c r="AB25" s="796">
        <f>IF(AB$13,AB8,IF(AB$14,AA25,AA25*(INDEX($E8:$BR8,AB$19)/INDEX($E8:$BR8,AB$18))^(1/AB$17)))</f>
        <v/>
      </c>
      <c r="AC25" s="796">
        <f>IF(AC$13,AC8,IF(AC$14,AB25,AB25*(INDEX($E8:$BR8,AC$19)/INDEX($E8:$BR8,AC$18))^(1/AC$17)))</f>
        <v/>
      </c>
      <c r="AD25" s="796">
        <f>IF(AD$13,AD8,IF(AD$14,AC25,AC25*(INDEX($E8:$BR8,AD$19)/INDEX($E8:$BR8,AD$18))^(1/AD$17)))</f>
        <v/>
      </c>
      <c r="AE25" s="796">
        <f>IF(AE$13,AE8,IF(AE$14,AD25,AD25*(INDEX($E8:$BR8,AE$19)/INDEX($E8:$BR8,AE$18))^(1/AE$17)))</f>
        <v/>
      </c>
      <c r="AF25" s="796">
        <f>IF(AF$13,AF8,IF(AF$14,AE25,AE25*(INDEX($E8:$BR8,AF$19)/INDEX($E8:$BR8,AF$18))^(1/AF$17)))</f>
        <v/>
      </c>
      <c r="AG25" s="796">
        <f>IF(AG$13,AG8,IF(AG$14,AF25,AF25*(INDEX($E8:$BR8,AG$19)/INDEX($E8:$BR8,AG$18))^(1/AG$17)))</f>
        <v/>
      </c>
      <c r="AH25" s="796">
        <f>IF(AH$13,AH8,IF(AH$14,AG25,AG25*(INDEX($E8:$BR8,AH$19)/INDEX($E8:$BR8,AH$18))^(1/AH$17)))</f>
        <v/>
      </c>
      <c r="AI25" s="796">
        <f>IF(AI$13,AI8,IF(AI$14,AH25,AH25*(INDEX($E8:$BR8,AI$19)/INDEX($E8:$BR8,AI$18))^(1/AI$17)))</f>
        <v/>
      </c>
      <c r="AJ25" s="796">
        <f>IF(AJ$13,AJ8,IF(AJ$14,AI25,AI25*(INDEX($E8:$BR8,AJ$19)/INDEX($E8:$BR8,AJ$18))^(1/AJ$17)))</f>
        <v/>
      </c>
      <c r="AK25" s="796">
        <f>IF(AK$13,AK8,IF(AK$14,AJ25,AJ25*(INDEX($E8:$BR8,AK$19)/INDEX($E8:$BR8,AK$18))^(1/AK$17)))</f>
        <v/>
      </c>
      <c r="AL25" s="796">
        <f>IF(AL$13,AL8,IF(AL$14,AK25,AK25*(INDEX($E8:$BR8,AL$19)/INDEX($E8:$BR8,AL$18))^(1/AL$17)))</f>
        <v/>
      </c>
      <c r="AM25" s="796">
        <f>IF(AM$13,AM8,IF(AM$14,AL25,AL25*(INDEX($E8:$BR8,AM$19)/INDEX($E8:$BR8,AM$18))^(1/AM$17)))</f>
        <v/>
      </c>
      <c r="AN25" s="796">
        <f>IF(AN$13,AN8,IF(AN$14,AM25,AM25*(INDEX($E8:$BR8,AN$19)/INDEX($E8:$BR8,AN$18))^(1/AN$17)))</f>
        <v/>
      </c>
      <c r="AO25" s="796">
        <f>IF(AO$13,AO8,IF(AO$14,AN25,AN25*(INDEX($E8:$BR8,AO$19)/INDEX($E8:$BR8,AO$18))^(1/AO$17)))</f>
        <v/>
      </c>
      <c r="AP25" s="796">
        <f>IF(AP$13,AP8,IF(AP$14,AO25,AO25*(INDEX($E8:$BR8,AP$19)/INDEX($E8:$BR8,AP$18))^(1/AP$17)))</f>
        <v/>
      </c>
      <c r="AQ25" s="796">
        <f>IF(AQ$13,AQ8,IF(AQ$14,AP25,AP25*(INDEX($E8:$BR8,AQ$19)/INDEX($E8:$BR8,AQ$18))^(1/AQ$17)))</f>
        <v/>
      </c>
      <c r="AR25" s="796">
        <f>IF(AR$13,AR8,IF(AR$14,AQ25,AQ25*(INDEX($E8:$BR8,AR$19)/INDEX($E8:$BR8,AR$18))^(1/AR$17)))</f>
        <v/>
      </c>
      <c r="AS25" s="796">
        <f>IF(AS$13,AS8,IF(AS$14,AR25,AR25*(INDEX($E8:$BR8,AS$19)/INDEX($E8:$BR8,AS$18))^(1/AS$17)))</f>
        <v/>
      </c>
      <c r="AT25" s="796">
        <f>IF(AT$13,AT8,IF(AT$14,AS25,AS25*(INDEX($E8:$BR8,AT$19)/INDEX($E8:$BR8,AT$18))^(1/AT$17)))</f>
        <v/>
      </c>
      <c r="AU25" s="796">
        <f>IF(AU$13,AU8,IF(AU$14,AT25,AT25*(INDEX($E8:$BR8,AU$19)/INDEX($E8:$BR8,AU$18))^(1/AU$17)))</f>
        <v/>
      </c>
      <c r="AV25" s="796">
        <f>IF(AV$13,AV8,IF(AV$14,AU25,AU25*(INDEX($E8:$BR8,AV$19)/INDEX($E8:$BR8,AV$18))^(1/AV$17)))</f>
        <v/>
      </c>
      <c r="AW25" s="796">
        <f>IF(AW$13,AW8,IF(AW$14,AV25,AV25*(INDEX($E8:$BR8,AW$19)/INDEX($E8:$BR8,AW$18))^(1/AW$17)))</f>
        <v/>
      </c>
      <c r="AX25" s="796">
        <f>IF(AX$13,AX8,IF(AX$14,AW25,AW25*(INDEX($E8:$BR8,AX$19)/INDEX($E8:$BR8,AX$18))^(1/AX$17)))</f>
        <v/>
      </c>
      <c r="AY25" s="796">
        <f>IF(AY$13,AY8,IF(AY$14,AX25,AX25*(INDEX($E8:$BR8,AY$19)/INDEX($E8:$BR8,AY$18))^(1/AY$17)))</f>
        <v/>
      </c>
      <c r="AZ25" s="796">
        <f>IF(AZ$13,AZ8,IF(AZ$14,AY25,AY25*(INDEX($E8:$BR8,AZ$19)/INDEX($E8:$BR8,AZ$18))^(1/AZ$17)))</f>
        <v/>
      </c>
      <c r="BA25" s="796">
        <f>IF(BA$13,BA8,IF(BA$14,AZ25,AZ25*(INDEX($E8:$BR8,BA$19)/INDEX($E8:$BR8,BA$18))^(1/BA$17)))</f>
        <v/>
      </c>
      <c r="BB25" s="796">
        <f>IF(BB$13,BB8,IF(BB$14,BA25,BA25*(INDEX($E8:$BR8,BB$19)/INDEX($E8:$BR8,BB$18))^(1/BB$17)))</f>
        <v/>
      </c>
      <c r="BC25" s="796">
        <f>IF(BC$13,BC8,IF(BC$14,BB25,BB25*(INDEX($E8:$BR8,BC$19)/INDEX($E8:$BR8,BC$18))^(1/BC$17)))</f>
        <v/>
      </c>
      <c r="BD25" s="796">
        <f>IF(BD$13,BD8,IF(BD$14,BC25,BC25*(INDEX($E8:$BR8,BD$19)/INDEX($E8:$BR8,BD$18))^(1/BD$17)))</f>
        <v/>
      </c>
      <c r="BE25" s="796">
        <f>IF(BE$13,BE8,IF(BE$14,BD25,BD25*(INDEX($E8:$BR8,BE$19)/INDEX($E8:$BR8,BE$18))^(1/BE$17)))</f>
        <v/>
      </c>
      <c r="BF25" s="796">
        <f>IF(BF$13,BF8,IF(BF$14,BE25,BE25*(INDEX($E8:$BR8,BF$19)/INDEX($E8:$BR8,BF$18))^(1/BF$17)))</f>
        <v/>
      </c>
      <c r="BG25" s="796">
        <f>IF(BG$13,BG8,IF(BG$14,BF25,BF25*(INDEX($E8:$BR8,BG$19)/INDEX($E8:$BR8,BG$18))^(1/BG$17)))</f>
        <v/>
      </c>
      <c r="BH25" s="796">
        <f>IF(BH$13,BH8,IF(BH$14,BG25,BG25*(INDEX($E8:$BR8,BH$19)/INDEX($E8:$BR8,BH$18))^(1/BH$17)))</f>
        <v/>
      </c>
      <c r="BI25" s="796">
        <f>IF(BI$13,BI8,IF(BI$14,BH25,BH25*(INDEX($E8:$BR8,BI$19)/INDEX($E8:$BR8,BI$18))^(1/BI$17)))</f>
        <v/>
      </c>
      <c r="BJ25" s="796">
        <f>IF(BJ$13,BJ8,IF(BJ$14,BI25,BI25*(INDEX($E8:$BR8,BJ$19)/INDEX($E8:$BR8,BJ$18))^(1/BJ$17)))</f>
        <v/>
      </c>
      <c r="BK25" s="796">
        <f>IF(BK$13,BK8,IF(BK$14,BJ25,BJ25*(INDEX($E8:$BR8,BK$19)/INDEX($E8:$BR8,BK$18))^(1/BK$17)))</f>
        <v/>
      </c>
      <c r="BL25" s="796">
        <f>IF(BL$13,BL8,IF(BL$14,BK25,BK25*(INDEX($E8:$BR8,BL$19)/INDEX($E8:$BR8,BL$18))^(1/BL$17)))</f>
        <v/>
      </c>
      <c r="BM25" s="796">
        <f>IF(BM$13,BM8,IF(BM$14,BL25,BL25*(INDEX($E8:$BR8,BM$19)/INDEX($E8:$BR8,BM$18))^(1/BM$17)))</f>
        <v/>
      </c>
      <c r="BN25" s="796">
        <f>IF(BN$13,BN8,IF(BN$14,BM25,BM25*(INDEX($E8:$BR8,BN$19)/INDEX($E8:$BR8,BN$18))^(1/BN$17)))</f>
        <v/>
      </c>
      <c r="BO25" s="796">
        <f>IF(BO$13,BO8,IF(BO$14,BN25,BN25*(INDEX($E8:$BR8,BO$19)/INDEX($E8:$BR8,BO$18))^(1/BO$17)))</f>
        <v/>
      </c>
      <c r="BP25" s="796">
        <f>IF(BP$13,BP8,IF(BP$14,BO25,BO25*(INDEX($E8:$BR8,BP$19)/INDEX($E8:$BR8,BP$18))^(1/BP$17)))</f>
        <v/>
      </c>
      <c r="BQ25" s="796">
        <f>IF(BQ$13,BQ8,IF(BQ$14,BP25,BP25*(INDEX($E8:$BR8,BQ$19)/INDEX($E8:$BR8,BQ$18))^(1/BQ$17)))</f>
        <v/>
      </c>
      <c r="BR25" s="796">
        <f>IF(BR$13,BR8,IF(BR$14,BQ25,BQ25*(INDEX($E8:$BR8,BR$19)/INDEX($E8:$BR8,BR$18))^(1/BR$17)))</f>
        <v/>
      </c>
    </row>
    <row r="26" ht="15.75" customHeight="1">
      <c r="C26" s="797" t="inlineStr">
        <is>
          <t>Greenhouse Gases</t>
        </is>
      </c>
      <c r="D26" s="675" t="n"/>
      <c r="E26" s="796">
        <f>IF(E$13,E9,IF(E$14,D26,D26*(INDEX($E9:$BR9,E$19)/INDEX($E9:$BR9,E$18))^(1/E$17)))</f>
        <v/>
      </c>
      <c r="F26" s="796">
        <f>IF(F$13,F9,IF(F$14,E26,E26*(INDEX($E9:$BR9,F$19)/INDEX($E9:$BR9,F$18))^(1/F$17)))</f>
        <v/>
      </c>
      <c r="G26" s="796">
        <f>IF(G$13,G9,IF(G$14,F26,F26*(INDEX($E9:$BR9,G$19)/INDEX($E9:$BR9,G$18))^(1/G$17)))</f>
        <v/>
      </c>
      <c r="H26" s="796">
        <f>IF(H$13,H9,IF(H$14,G26,G26*(INDEX($E9:$BR9,H$19)/INDEX($E9:$BR9,H$18))^(1/H$17)))</f>
        <v/>
      </c>
      <c r="I26" s="796">
        <f>IF(I$13,I9,IF(I$14,H26,H26*(INDEX($E9:$BR9,I$19)/INDEX($E9:$BR9,I$18))^(1/I$17)))</f>
        <v/>
      </c>
      <c r="J26" s="796">
        <f>IF(J$13,J9,IF(J$14,I26,I26*(INDEX($E9:$BR9,J$19)/INDEX($E9:$BR9,J$18))^(1/J$17)))</f>
        <v/>
      </c>
      <c r="K26" s="796">
        <f>IF(K$13,K9,IF(K$14,J26,J26*(INDEX($E9:$BR9,K$19)/INDEX($E9:$BR9,K$18))^(1/K$17)))</f>
        <v/>
      </c>
      <c r="L26" s="796">
        <f>IF(L$13,L9,IF(L$14,K26,K26*(INDEX($E9:$BR9,L$19)/INDEX($E9:$BR9,L$18))^(1/L$17)))</f>
        <v/>
      </c>
      <c r="M26" s="796">
        <f>IF(M$13,M9,IF(M$14,L26,L26*(INDEX($E9:$BR9,M$19)/INDEX($E9:$BR9,M$18))^(1/M$17)))</f>
        <v/>
      </c>
      <c r="N26" s="796">
        <f>IF(N$13,N9,IF(N$14,M26,M26*(INDEX($E9:$BR9,N$19)/INDEX($E9:$BR9,N$18))^(1/N$17)))</f>
        <v/>
      </c>
      <c r="O26" s="796">
        <f>IF(O$13,O9,IF(O$14,N26,N26*(INDEX($E9:$BR9,O$19)/INDEX($E9:$BR9,O$18))^(1/O$17)))</f>
        <v/>
      </c>
      <c r="P26" s="796">
        <f>IF(P$13,P9,IF(P$14,O26,O26*(INDEX($E9:$BR9,P$19)/INDEX($E9:$BR9,P$18))^(1/P$17)))</f>
        <v/>
      </c>
      <c r="Q26" s="796">
        <f>IF(Q$13,Q9,IF(Q$14,P26,P26*(INDEX($E9:$BR9,Q$19)/INDEX($E9:$BR9,Q$18))^(1/Q$17)))</f>
        <v/>
      </c>
      <c r="R26" s="796">
        <f>IF(R$13,R9,IF(R$14,Q26,Q26*(INDEX($E9:$BR9,R$19)/INDEX($E9:$BR9,R$18))^(1/R$17)))</f>
        <v/>
      </c>
      <c r="S26" s="796">
        <f>IF(S$13,S9,IF(S$14,R26,R26*(INDEX($E9:$BR9,S$19)/INDEX($E9:$BR9,S$18))^(1/S$17)))</f>
        <v/>
      </c>
      <c r="T26" s="796">
        <f>IF(T$13,T9,IF(T$14,S26,S26*(INDEX($E9:$BR9,T$19)/INDEX($E9:$BR9,T$18))^(1/T$17)))</f>
        <v/>
      </c>
      <c r="U26" s="796">
        <f>IF(U$13,U9,IF(U$14,T26,T26*(INDEX($E9:$BR9,U$19)/INDEX($E9:$BR9,U$18))^(1/U$17)))</f>
        <v/>
      </c>
      <c r="V26" s="796">
        <f>IF(V$13,V9,IF(V$14,U26,U26*(INDEX($E9:$BR9,V$19)/INDEX($E9:$BR9,V$18))^(1/V$17)))</f>
        <v/>
      </c>
      <c r="W26" s="796">
        <f>IF(W$13,W9,IF(W$14,V26,V26*(INDEX($E9:$BR9,W$19)/INDEX($E9:$BR9,W$18))^(1/W$17)))</f>
        <v/>
      </c>
      <c r="X26" s="796">
        <f>IF(X$13,X9,IF(X$14,W26,W26*(INDEX($E9:$BR9,X$19)/INDEX($E9:$BR9,X$18))^(1/X$17)))</f>
        <v/>
      </c>
      <c r="Y26" s="796">
        <f>IF(Y$13,Y9,IF(Y$14,X26,X26*(INDEX($E9:$BR9,Y$19)/INDEX($E9:$BR9,Y$18))^(1/Y$17)))</f>
        <v/>
      </c>
      <c r="Z26" s="796">
        <f>IF(Z$13,Z9,IF(Z$14,Y26,Y26*(INDEX($E9:$BR9,Z$19)/INDEX($E9:$BR9,Z$18))^(1/Z$17)))</f>
        <v/>
      </c>
      <c r="AA26" s="796">
        <f>IF(AA$13,AA9,IF(AA$14,Z26,Z26*(INDEX($E9:$BR9,AA$19)/INDEX($E9:$BR9,AA$18))^(1/AA$17)))</f>
        <v/>
      </c>
      <c r="AB26" s="796">
        <f>IF(AB$13,AB9,IF(AB$14,AA26,AA26*(INDEX($E9:$BR9,AB$19)/INDEX($E9:$BR9,AB$18))^(1/AB$17)))</f>
        <v/>
      </c>
      <c r="AC26" s="796">
        <f>IF(AC$13,AC9,IF(AC$14,AB26,AB26*(INDEX($E9:$BR9,AC$19)/INDEX($E9:$BR9,AC$18))^(1/AC$17)))</f>
        <v/>
      </c>
      <c r="AD26" s="796">
        <f>IF(AD$13,AD9,IF(AD$14,AC26,AC26*(INDEX($E9:$BR9,AD$19)/INDEX($E9:$BR9,AD$18))^(1/AD$17)))</f>
        <v/>
      </c>
      <c r="AE26" s="796">
        <f>IF(AE$13,AE9,IF(AE$14,AD26,AD26*(INDEX($E9:$BR9,AE$19)/INDEX($E9:$BR9,AE$18))^(1/AE$17)))</f>
        <v/>
      </c>
      <c r="AF26" s="796">
        <f>IF(AF$13,AF9,IF(AF$14,AE26,AE26*(INDEX($E9:$BR9,AF$19)/INDEX($E9:$BR9,AF$18))^(1/AF$17)))</f>
        <v/>
      </c>
      <c r="AG26" s="796">
        <f>IF(AG$13,AG9,IF(AG$14,AF26,AF26*(INDEX($E9:$BR9,AG$19)/INDEX($E9:$BR9,AG$18))^(1/AG$17)))</f>
        <v/>
      </c>
      <c r="AH26" s="796">
        <f>IF(AH$13,AH9,IF(AH$14,AG26,AG26*(INDEX($E9:$BR9,AH$19)/INDEX($E9:$BR9,AH$18))^(1/AH$17)))</f>
        <v/>
      </c>
      <c r="AI26" s="796">
        <f>IF(AI$13,AI9,IF(AI$14,AH26,AH26*(INDEX($E9:$BR9,AI$19)/INDEX($E9:$BR9,AI$18))^(1/AI$17)))</f>
        <v/>
      </c>
      <c r="AJ26" s="796">
        <f>IF(AJ$13,AJ9,IF(AJ$14,AI26,AI26*(INDEX($E9:$BR9,AJ$19)/INDEX($E9:$BR9,AJ$18))^(1/AJ$17)))</f>
        <v/>
      </c>
      <c r="AK26" s="796">
        <f>IF(AK$13,AK9,IF(AK$14,AJ26,AJ26*(INDEX($E9:$BR9,AK$19)/INDEX($E9:$BR9,AK$18))^(1/AK$17)))</f>
        <v/>
      </c>
      <c r="AL26" s="796">
        <f>IF(AL$13,AL9,IF(AL$14,AK26,AK26*(INDEX($E9:$BR9,AL$19)/INDEX($E9:$BR9,AL$18))^(1/AL$17)))</f>
        <v/>
      </c>
      <c r="AM26" s="796">
        <f>IF(AM$13,AM9,IF(AM$14,AL26,AL26*(INDEX($E9:$BR9,AM$19)/INDEX($E9:$BR9,AM$18))^(1/AM$17)))</f>
        <v/>
      </c>
      <c r="AN26" s="796">
        <f>IF(AN$13,AN9,IF(AN$14,AM26,AM26*(INDEX($E9:$BR9,AN$19)/INDEX($E9:$BR9,AN$18))^(1/AN$17)))</f>
        <v/>
      </c>
      <c r="AO26" s="796">
        <f>IF(AO$13,AO9,IF(AO$14,AN26,AN26*(INDEX($E9:$BR9,AO$19)/INDEX($E9:$BR9,AO$18))^(1/AO$17)))</f>
        <v/>
      </c>
      <c r="AP26" s="796">
        <f>IF(AP$13,AP9,IF(AP$14,AO26,AO26*(INDEX($E9:$BR9,AP$19)/INDEX($E9:$BR9,AP$18))^(1/AP$17)))</f>
        <v/>
      </c>
      <c r="AQ26" s="796">
        <f>IF(AQ$13,AQ9,IF(AQ$14,AP26,AP26*(INDEX($E9:$BR9,AQ$19)/INDEX($E9:$BR9,AQ$18))^(1/AQ$17)))</f>
        <v/>
      </c>
      <c r="AR26" s="796">
        <f>IF(AR$13,AR9,IF(AR$14,AQ26,AQ26*(INDEX($E9:$BR9,AR$19)/INDEX($E9:$BR9,AR$18))^(1/AR$17)))</f>
        <v/>
      </c>
      <c r="AS26" s="796">
        <f>IF(AS$13,AS9,IF(AS$14,AR26,AR26*(INDEX($E9:$BR9,AS$19)/INDEX($E9:$BR9,AS$18))^(1/AS$17)))</f>
        <v/>
      </c>
      <c r="AT26" s="796">
        <f>IF(AT$13,AT9,IF(AT$14,AS26,AS26*(INDEX($E9:$BR9,AT$19)/INDEX($E9:$BR9,AT$18))^(1/AT$17)))</f>
        <v/>
      </c>
      <c r="AU26" s="796">
        <f>IF(AU$13,AU9,IF(AU$14,AT26,AT26*(INDEX($E9:$BR9,AU$19)/INDEX($E9:$BR9,AU$18))^(1/AU$17)))</f>
        <v/>
      </c>
      <c r="AV26" s="796">
        <f>IF(AV$13,AV9,IF(AV$14,AU26,AU26*(INDEX($E9:$BR9,AV$19)/INDEX($E9:$BR9,AV$18))^(1/AV$17)))</f>
        <v/>
      </c>
      <c r="AW26" s="796">
        <f>IF(AW$13,AW9,IF(AW$14,AV26,AV26*(INDEX($E9:$BR9,AW$19)/INDEX($E9:$BR9,AW$18))^(1/AW$17)))</f>
        <v/>
      </c>
      <c r="AX26" s="796">
        <f>IF(AX$13,AX9,IF(AX$14,AW26,AW26*(INDEX($E9:$BR9,AX$19)/INDEX($E9:$BR9,AX$18))^(1/AX$17)))</f>
        <v/>
      </c>
      <c r="AY26" s="796">
        <f>IF(AY$13,AY9,IF(AY$14,AX26,AX26*(INDEX($E9:$BR9,AY$19)/INDEX($E9:$BR9,AY$18))^(1/AY$17)))</f>
        <v/>
      </c>
      <c r="AZ26" s="796">
        <f>IF(AZ$13,AZ9,IF(AZ$14,AY26,AY26*(INDEX($E9:$BR9,AZ$19)/INDEX($E9:$BR9,AZ$18))^(1/AZ$17)))</f>
        <v/>
      </c>
      <c r="BA26" s="796">
        <f>IF(BA$13,BA9,IF(BA$14,AZ26,AZ26*(INDEX($E9:$BR9,BA$19)/INDEX($E9:$BR9,BA$18))^(1/BA$17)))</f>
        <v/>
      </c>
      <c r="BB26" s="796">
        <f>IF(BB$13,BB9,IF(BB$14,BA26,BA26*(INDEX($E9:$BR9,BB$19)/INDEX($E9:$BR9,BB$18))^(1/BB$17)))</f>
        <v/>
      </c>
      <c r="BC26" s="796">
        <f>IF(BC$13,BC9,IF(BC$14,BB26,BB26*(INDEX($E9:$BR9,BC$19)/INDEX($E9:$BR9,BC$18))^(1/BC$17)))</f>
        <v/>
      </c>
      <c r="BD26" s="796">
        <f>IF(BD$13,BD9,IF(BD$14,BC26,BC26*(INDEX($E9:$BR9,BD$19)/INDEX($E9:$BR9,BD$18))^(1/BD$17)))</f>
        <v/>
      </c>
      <c r="BE26" s="796">
        <f>IF(BE$13,BE9,IF(BE$14,BD26,BD26*(INDEX($E9:$BR9,BE$19)/INDEX($E9:$BR9,BE$18))^(1/BE$17)))</f>
        <v/>
      </c>
      <c r="BF26" s="796">
        <f>IF(BF$13,BF9,IF(BF$14,BE26,BE26*(INDEX($E9:$BR9,BF$19)/INDEX($E9:$BR9,BF$18))^(1/BF$17)))</f>
        <v/>
      </c>
      <c r="BG26" s="796">
        <f>IF(BG$13,BG9,IF(BG$14,BF26,BF26*(INDEX($E9:$BR9,BG$19)/INDEX($E9:$BR9,BG$18))^(1/BG$17)))</f>
        <v/>
      </c>
      <c r="BH26" s="796">
        <f>IF(BH$13,BH9,IF(BH$14,BG26,BG26*(INDEX($E9:$BR9,BH$19)/INDEX($E9:$BR9,BH$18))^(1/BH$17)))</f>
        <v/>
      </c>
      <c r="BI26" s="796">
        <f>IF(BI$13,BI9,IF(BI$14,BH26,BH26*(INDEX($E9:$BR9,BI$19)/INDEX($E9:$BR9,BI$18))^(1/BI$17)))</f>
        <v/>
      </c>
      <c r="BJ26" s="796">
        <f>IF(BJ$13,BJ9,IF(BJ$14,BI26,BI26*(INDEX($E9:$BR9,BJ$19)/INDEX($E9:$BR9,BJ$18))^(1/BJ$17)))</f>
        <v/>
      </c>
      <c r="BK26" s="796">
        <f>IF(BK$13,BK9,IF(BK$14,BJ26,BJ26*(INDEX($E9:$BR9,BK$19)/INDEX($E9:$BR9,BK$18))^(1/BK$17)))</f>
        <v/>
      </c>
      <c r="BL26" s="796">
        <f>IF(BL$13,BL9,IF(BL$14,BK26,BK26*(INDEX($E9:$BR9,BL$19)/INDEX($E9:$BR9,BL$18))^(1/BL$17)))</f>
        <v/>
      </c>
      <c r="BM26" s="796">
        <f>IF(BM$13,BM9,IF(BM$14,BL26,BL26*(INDEX($E9:$BR9,BM$19)/INDEX($E9:$BR9,BM$18))^(1/BM$17)))</f>
        <v/>
      </c>
      <c r="BN26" s="796">
        <f>IF(BN$13,BN9,IF(BN$14,BM26,BM26*(INDEX($E9:$BR9,BN$19)/INDEX($E9:$BR9,BN$18))^(1/BN$17)))</f>
        <v/>
      </c>
      <c r="BO26" s="796">
        <f>IF(BO$13,BO9,IF(BO$14,BN26,BN26*(INDEX($E9:$BR9,BO$19)/INDEX($E9:$BR9,BO$18))^(1/BO$17)))</f>
        <v/>
      </c>
      <c r="BP26" s="796">
        <f>IF(BP$13,BP9,IF(BP$14,BO26,BO26*(INDEX($E9:$BR9,BP$19)/INDEX($E9:$BR9,BP$18))^(1/BP$17)))</f>
        <v/>
      </c>
      <c r="BQ26" s="796">
        <f>IF(BQ$13,BQ9,IF(BQ$14,BP26,BP26*(INDEX($E9:$BR9,BQ$19)/INDEX($E9:$BR9,BQ$18))^(1/BQ$17)))</f>
        <v/>
      </c>
      <c r="BR26" s="796">
        <f>IF(BR$13,BR9,IF(BR$14,BQ26,BQ26*(INDEX($E9:$BR9,BR$19)/INDEX($E9:$BR9,BR$18))^(1/BR$17)))</f>
        <v/>
      </c>
    </row>
    <row r="27" ht="15.75" customHeight="1">
      <c r="C27" s="797" t="inlineStr">
        <is>
          <t>Indirect Taxation</t>
        </is>
      </c>
      <c r="D27" s="675" t="n"/>
      <c r="E27" s="796">
        <f>IF(E$13,E10,IF(E$14,D27,D27*(INDEX($E10:$BR10,E$19)/INDEX($E10:$BR10,E$18))^(1/E$17)))</f>
        <v/>
      </c>
      <c r="F27" s="796">
        <f>IF(F$13,F10,IF(F$14,E27,E27*(INDEX($E10:$BR10,F$19)/INDEX($E10:$BR10,F$18))^(1/F$17)))</f>
        <v/>
      </c>
      <c r="G27" s="796">
        <f>IF(G$13,G10,IF(G$14,F27,F27*(INDEX($E10:$BR10,G$19)/INDEX($E10:$BR10,G$18))^(1/G$17)))</f>
        <v/>
      </c>
      <c r="H27" s="796">
        <f>IF(H$13,H10,IF(H$14,G27,G27*(INDEX($E10:$BR10,H$19)/INDEX($E10:$BR10,H$18))^(1/H$17)))</f>
        <v/>
      </c>
      <c r="I27" s="796">
        <f>IF(I$13,I10,IF(I$14,H27,H27*(INDEX($E10:$BR10,I$19)/INDEX($E10:$BR10,I$18))^(1/I$17)))</f>
        <v/>
      </c>
      <c r="J27" s="796">
        <f>IF(J$13,J10,IF(J$14,I27,I27*(INDEX($E10:$BR10,J$19)/INDEX($E10:$BR10,J$18))^(1/J$17)))</f>
        <v/>
      </c>
      <c r="K27" s="796">
        <f>IF(K$13,K10,IF(K$14,J27,J27*(INDEX($E10:$BR10,K$19)/INDEX($E10:$BR10,K$18))^(1/K$17)))</f>
        <v/>
      </c>
      <c r="L27" s="796">
        <f>IF(L$13,L10,IF(L$14,K27,K27*(INDEX($E10:$BR10,L$19)/INDEX($E10:$BR10,L$18))^(1/L$17)))</f>
        <v/>
      </c>
      <c r="M27" s="796">
        <f>IF(M$13,M10,IF(M$14,L27,L27*(INDEX($E10:$BR10,M$19)/INDEX($E10:$BR10,M$18))^(1/M$17)))</f>
        <v/>
      </c>
      <c r="N27" s="796">
        <f>IF(N$13,N10,IF(N$14,M27,M27*(INDEX($E10:$BR10,N$19)/INDEX($E10:$BR10,N$18))^(1/N$17)))</f>
        <v/>
      </c>
      <c r="O27" s="796">
        <f>IF(O$13,O10,IF(O$14,N27,N27*(INDEX($E10:$BR10,O$19)/INDEX($E10:$BR10,O$18))^(1/O$17)))</f>
        <v/>
      </c>
      <c r="P27" s="796">
        <f>IF(P$13,P10,IF(P$14,O27,O27*(INDEX($E10:$BR10,P$19)/INDEX($E10:$BR10,P$18))^(1/P$17)))</f>
        <v/>
      </c>
      <c r="Q27" s="796">
        <f>IF(Q$13,Q10,IF(Q$14,P27,P27*(INDEX($E10:$BR10,Q$19)/INDEX($E10:$BR10,Q$18))^(1/Q$17)))</f>
        <v/>
      </c>
      <c r="R27" s="796">
        <f>IF(R$13,R10,IF(R$14,Q27,Q27*(INDEX($E10:$BR10,R$19)/INDEX($E10:$BR10,R$18))^(1/R$17)))</f>
        <v/>
      </c>
      <c r="S27" s="796">
        <f>IF(S$13,S10,IF(S$14,R27,R27*(INDEX($E10:$BR10,S$19)/INDEX($E10:$BR10,S$18))^(1/S$17)))</f>
        <v/>
      </c>
      <c r="T27" s="796">
        <f>IF(T$13,T10,IF(T$14,S27,S27*(INDEX($E10:$BR10,T$19)/INDEX($E10:$BR10,T$18))^(1/T$17)))</f>
        <v/>
      </c>
      <c r="U27" s="796">
        <f>IF(U$13,U10,IF(U$14,T27,T27*(INDEX($E10:$BR10,U$19)/INDEX($E10:$BR10,U$18))^(1/U$17)))</f>
        <v/>
      </c>
      <c r="V27" s="796">
        <f>IF(V$13,V10,IF(V$14,U27,U27*(INDEX($E10:$BR10,V$19)/INDEX($E10:$BR10,V$18))^(1/V$17)))</f>
        <v/>
      </c>
      <c r="W27" s="796">
        <f>IF(W$13,W10,IF(W$14,V27,V27*(INDEX($E10:$BR10,W$19)/INDEX($E10:$BR10,W$18))^(1/W$17)))</f>
        <v/>
      </c>
      <c r="X27" s="796">
        <f>IF(X$13,X10,IF(X$14,W27,W27*(INDEX($E10:$BR10,X$19)/INDEX($E10:$BR10,X$18))^(1/X$17)))</f>
        <v/>
      </c>
      <c r="Y27" s="796">
        <f>IF(Y$13,Y10,IF(Y$14,X27,X27*(INDEX($E10:$BR10,Y$19)/INDEX($E10:$BR10,Y$18))^(1/Y$17)))</f>
        <v/>
      </c>
      <c r="Z27" s="796">
        <f>IF(Z$13,Z10,IF(Z$14,Y27,Y27*(INDEX($E10:$BR10,Z$19)/INDEX($E10:$BR10,Z$18))^(1/Z$17)))</f>
        <v/>
      </c>
      <c r="AA27" s="796">
        <f>IF(AA$13,AA10,IF(AA$14,Z27,Z27*(INDEX($E10:$BR10,AA$19)/INDEX($E10:$BR10,AA$18))^(1/AA$17)))</f>
        <v/>
      </c>
      <c r="AB27" s="796">
        <f>IF(AB$13,AB10,IF(AB$14,AA27,AA27*(INDEX($E10:$BR10,AB$19)/INDEX($E10:$BR10,AB$18))^(1/AB$17)))</f>
        <v/>
      </c>
      <c r="AC27" s="796">
        <f>IF(AC$13,AC10,IF(AC$14,AB27,AB27*(INDEX($E10:$BR10,AC$19)/INDEX($E10:$BR10,AC$18))^(1/AC$17)))</f>
        <v/>
      </c>
      <c r="AD27" s="796">
        <f>IF(AD$13,AD10,IF(AD$14,AC27,AC27*(INDEX($E10:$BR10,AD$19)/INDEX($E10:$BR10,AD$18))^(1/AD$17)))</f>
        <v/>
      </c>
      <c r="AE27" s="796">
        <f>IF(AE$13,AE10,IF(AE$14,AD27,AD27*(INDEX($E10:$BR10,AE$19)/INDEX($E10:$BR10,AE$18))^(1/AE$17)))</f>
        <v/>
      </c>
      <c r="AF27" s="796">
        <f>IF(AF$13,AF10,IF(AF$14,AE27,AE27*(INDEX($E10:$BR10,AF$19)/INDEX($E10:$BR10,AF$18))^(1/AF$17)))</f>
        <v/>
      </c>
      <c r="AG27" s="796">
        <f>IF(AG$13,AG10,IF(AG$14,AF27,AF27*(INDEX($E10:$BR10,AG$19)/INDEX($E10:$BR10,AG$18))^(1/AG$17)))</f>
        <v/>
      </c>
      <c r="AH27" s="796">
        <f>IF(AH$13,AH10,IF(AH$14,AG27,AG27*(INDEX($E10:$BR10,AH$19)/INDEX($E10:$BR10,AH$18))^(1/AH$17)))</f>
        <v/>
      </c>
      <c r="AI27" s="796">
        <f>IF(AI$13,AI10,IF(AI$14,AH27,AH27*(INDEX($E10:$BR10,AI$19)/INDEX($E10:$BR10,AI$18))^(1/AI$17)))</f>
        <v/>
      </c>
      <c r="AJ27" s="796">
        <f>IF(AJ$13,AJ10,IF(AJ$14,AI27,AI27*(INDEX($E10:$BR10,AJ$19)/INDEX($E10:$BR10,AJ$18))^(1/AJ$17)))</f>
        <v/>
      </c>
      <c r="AK27" s="796">
        <f>IF(AK$13,AK10,IF(AK$14,AJ27,AJ27*(INDEX($E10:$BR10,AK$19)/INDEX($E10:$BR10,AK$18))^(1/AK$17)))</f>
        <v/>
      </c>
      <c r="AL27" s="796">
        <f>IF(AL$13,AL10,IF(AL$14,AK27,AK27*(INDEX($E10:$BR10,AL$19)/INDEX($E10:$BR10,AL$18))^(1/AL$17)))</f>
        <v/>
      </c>
      <c r="AM27" s="796">
        <f>IF(AM$13,AM10,IF(AM$14,AL27,AL27*(INDEX($E10:$BR10,AM$19)/INDEX($E10:$BR10,AM$18))^(1/AM$17)))</f>
        <v/>
      </c>
      <c r="AN27" s="796">
        <f>IF(AN$13,AN10,IF(AN$14,AM27,AM27*(INDEX($E10:$BR10,AN$19)/INDEX($E10:$BR10,AN$18))^(1/AN$17)))</f>
        <v/>
      </c>
      <c r="AO27" s="796">
        <f>IF(AO$13,AO10,IF(AO$14,AN27,AN27*(INDEX($E10:$BR10,AO$19)/INDEX($E10:$BR10,AO$18))^(1/AO$17)))</f>
        <v/>
      </c>
      <c r="AP27" s="796">
        <f>IF(AP$13,AP10,IF(AP$14,AO27,AO27*(INDEX($E10:$BR10,AP$19)/INDEX($E10:$BR10,AP$18))^(1/AP$17)))</f>
        <v/>
      </c>
      <c r="AQ27" s="796">
        <f>IF(AQ$13,AQ10,IF(AQ$14,AP27,AP27*(INDEX($E10:$BR10,AQ$19)/INDEX($E10:$BR10,AQ$18))^(1/AQ$17)))</f>
        <v/>
      </c>
      <c r="AR27" s="796">
        <f>IF(AR$13,AR10,IF(AR$14,AQ27,AQ27*(INDEX($E10:$BR10,AR$19)/INDEX($E10:$BR10,AR$18))^(1/AR$17)))</f>
        <v/>
      </c>
      <c r="AS27" s="796">
        <f>IF(AS$13,AS10,IF(AS$14,AR27,AR27*(INDEX($E10:$BR10,AS$19)/INDEX($E10:$BR10,AS$18))^(1/AS$17)))</f>
        <v/>
      </c>
      <c r="AT27" s="796">
        <f>IF(AT$13,AT10,IF(AT$14,AS27,AS27*(INDEX($E10:$BR10,AT$19)/INDEX($E10:$BR10,AT$18))^(1/AT$17)))</f>
        <v/>
      </c>
      <c r="AU27" s="796">
        <f>IF(AU$13,AU10,IF(AU$14,AT27,AT27*(INDEX($E10:$BR10,AU$19)/INDEX($E10:$BR10,AU$18))^(1/AU$17)))</f>
        <v/>
      </c>
      <c r="AV27" s="796">
        <f>IF(AV$13,AV10,IF(AV$14,AU27,AU27*(INDEX($E10:$BR10,AV$19)/INDEX($E10:$BR10,AV$18))^(1/AV$17)))</f>
        <v/>
      </c>
      <c r="AW27" s="796">
        <f>IF(AW$13,AW10,IF(AW$14,AV27,AV27*(INDEX($E10:$BR10,AW$19)/INDEX($E10:$BR10,AW$18))^(1/AW$17)))</f>
        <v/>
      </c>
      <c r="AX27" s="796">
        <f>IF(AX$13,AX10,IF(AX$14,AW27,AW27*(INDEX($E10:$BR10,AX$19)/INDEX($E10:$BR10,AX$18))^(1/AX$17)))</f>
        <v/>
      </c>
      <c r="AY27" s="796">
        <f>IF(AY$13,AY10,IF(AY$14,AX27,AX27*(INDEX($E10:$BR10,AY$19)/INDEX($E10:$BR10,AY$18))^(1/AY$17)))</f>
        <v/>
      </c>
      <c r="AZ27" s="796">
        <f>IF(AZ$13,AZ10,IF(AZ$14,AY27,AY27*(INDEX($E10:$BR10,AZ$19)/INDEX($E10:$BR10,AZ$18))^(1/AZ$17)))</f>
        <v/>
      </c>
      <c r="BA27" s="796">
        <f>IF(BA$13,BA10,IF(BA$14,AZ27,AZ27*(INDEX($E10:$BR10,BA$19)/INDEX($E10:$BR10,BA$18))^(1/BA$17)))</f>
        <v/>
      </c>
      <c r="BB27" s="796">
        <f>IF(BB$13,BB10,IF(BB$14,BA27,BA27*(INDEX($E10:$BR10,BB$19)/INDEX($E10:$BR10,BB$18))^(1/BB$17)))</f>
        <v/>
      </c>
      <c r="BC27" s="796">
        <f>IF(BC$13,BC10,IF(BC$14,BB27,BB27*(INDEX($E10:$BR10,BC$19)/INDEX($E10:$BR10,BC$18))^(1/BC$17)))</f>
        <v/>
      </c>
      <c r="BD27" s="796">
        <f>IF(BD$13,BD10,IF(BD$14,BC27,BC27*(INDEX($E10:$BR10,BD$19)/INDEX($E10:$BR10,BD$18))^(1/BD$17)))</f>
        <v/>
      </c>
      <c r="BE27" s="796">
        <f>IF(BE$13,BE10,IF(BE$14,BD27,BD27*(INDEX($E10:$BR10,BE$19)/INDEX($E10:$BR10,BE$18))^(1/BE$17)))</f>
        <v/>
      </c>
      <c r="BF27" s="796">
        <f>IF(BF$13,BF10,IF(BF$14,BE27,BE27*(INDEX($E10:$BR10,BF$19)/INDEX($E10:$BR10,BF$18))^(1/BF$17)))</f>
        <v/>
      </c>
      <c r="BG27" s="796">
        <f>IF(BG$13,BG10,IF(BG$14,BF27,BF27*(INDEX($E10:$BR10,BG$19)/INDEX($E10:$BR10,BG$18))^(1/BG$17)))</f>
        <v/>
      </c>
      <c r="BH27" s="796">
        <f>IF(BH$13,BH10,IF(BH$14,BG27,BG27*(INDEX($E10:$BR10,BH$19)/INDEX($E10:$BR10,BH$18))^(1/BH$17)))</f>
        <v/>
      </c>
      <c r="BI27" s="796">
        <f>IF(BI$13,BI10,IF(BI$14,BH27,BH27*(INDEX($E10:$BR10,BI$19)/INDEX($E10:$BR10,BI$18))^(1/BI$17)))</f>
        <v/>
      </c>
      <c r="BJ27" s="796">
        <f>IF(BJ$13,BJ10,IF(BJ$14,BI27,BI27*(INDEX($E10:$BR10,BJ$19)/INDEX($E10:$BR10,BJ$18))^(1/BJ$17)))</f>
        <v/>
      </c>
      <c r="BK27" s="796">
        <f>IF(BK$13,BK10,IF(BK$14,BJ27,BJ27*(INDEX($E10:$BR10,BK$19)/INDEX($E10:$BR10,BK$18))^(1/BK$17)))</f>
        <v/>
      </c>
      <c r="BL27" s="796">
        <f>IF(BL$13,BL10,IF(BL$14,BK27,BK27*(INDEX($E10:$BR10,BL$19)/INDEX($E10:$BR10,BL$18))^(1/BL$17)))</f>
        <v/>
      </c>
      <c r="BM27" s="796">
        <f>IF(BM$13,BM10,IF(BM$14,BL27,BL27*(INDEX($E10:$BR10,BM$19)/INDEX($E10:$BR10,BM$18))^(1/BM$17)))</f>
        <v/>
      </c>
      <c r="BN27" s="796">
        <f>IF(BN$13,BN10,IF(BN$14,BM27,BM27*(INDEX($E10:$BR10,BN$19)/INDEX($E10:$BR10,BN$18))^(1/BN$17)))</f>
        <v/>
      </c>
      <c r="BO27" s="796">
        <f>IF(BO$13,BO10,IF(BO$14,BN27,BN27*(INDEX($E10:$BR10,BO$19)/INDEX($E10:$BR10,BO$18))^(1/BO$17)))</f>
        <v/>
      </c>
      <c r="BP27" s="796">
        <f>IF(BP$13,BP10,IF(BP$14,BO27,BO27*(INDEX($E10:$BR10,BP$19)/INDEX($E10:$BR10,BP$18))^(1/BP$17)))</f>
        <v/>
      </c>
      <c r="BQ27" s="796">
        <f>IF(BQ$13,BQ10,IF(BQ$14,BP27,BP27*(INDEX($E10:$BR10,BQ$19)/INDEX($E10:$BR10,BQ$18))^(1/BQ$17)))</f>
        <v/>
      </c>
      <c r="BR27" s="796">
        <f>IF(BR$13,BR10,IF(BR$14,BQ27,BQ27*(INDEX($E10:$BR10,BR$19)/INDEX($E10:$BR10,BR$18))^(1/BR$17)))</f>
        <v/>
      </c>
    </row>
    <row r="28">
      <c r="E28" s="776" t="n"/>
      <c r="F28" s="776" t="n"/>
      <c r="G28" s="776" t="n"/>
      <c r="H28" s="776" t="n"/>
      <c r="I28" s="776" t="n"/>
      <c r="J28" s="776" t="n"/>
      <c r="K28" s="776" t="n"/>
      <c r="L28" s="776" t="n"/>
      <c r="M28" s="776" t="n"/>
      <c r="N28" s="776" t="n"/>
      <c r="O28" s="776" t="n"/>
      <c r="P28" s="776" t="n"/>
      <c r="Q28" s="776" t="n"/>
      <c r="R28" s="776" t="n"/>
      <c r="S28" s="776" t="n"/>
      <c r="T28" s="776" t="n"/>
      <c r="U28" s="776" t="n"/>
      <c r="V28" s="776" t="n"/>
      <c r="W28" s="776" t="n"/>
      <c r="X28" s="776" t="n"/>
      <c r="Y28" s="776" t="n"/>
      <c r="Z28" s="776" t="n"/>
      <c r="AA28" s="776" t="n"/>
      <c r="AB28" s="776" t="n"/>
      <c r="AC28" s="776" t="n"/>
      <c r="AD28" s="776" t="n"/>
      <c r="AE28" s="776" t="n"/>
      <c r="AF28" s="776" t="n"/>
      <c r="AG28" s="776" t="n"/>
      <c r="AH28" s="776" t="n"/>
      <c r="AI28" s="776" t="n"/>
      <c r="AJ28" s="776" t="n"/>
      <c r="AK28" s="776" t="n"/>
      <c r="AL28" s="776" t="n"/>
      <c r="AM28" s="776" t="n"/>
      <c r="AN28" s="776" t="n"/>
      <c r="AO28" s="776" t="n"/>
      <c r="AP28" s="776" t="n"/>
      <c r="AQ28" s="776" t="n"/>
      <c r="AR28" s="776" t="n"/>
      <c r="AS28" s="776" t="n"/>
      <c r="AT28" s="776" t="n"/>
      <c r="AU28" s="776" t="n"/>
      <c r="AV28" s="776" t="n"/>
      <c r="AW28" s="776" t="n"/>
      <c r="AX28" s="776" t="n"/>
      <c r="AY28" s="776" t="n"/>
      <c r="AZ28" s="776" t="n"/>
      <c r="BA28" s="776" t="n"/>
      <c r="BB28" s="776" t="n"/>
      <c r="BC28" s="776" t="n"/>
      <c r="BD28" s="776" t="n"/>
      <c r="BE28" s="776" t="n"/>
      <c r="BF28" s="776" t="n"/>
      <c r="BG28" s="776" t="n"/>
      <c r="BH28" s="776" t="n"/>
      <c r="BI28" s="776" t="n"/>
      <c r="BJ28" s="776" t="n"/>
      <c r="BK28" s="776" t="n"/>
      <c r="BL28" s="776" t="n"/>
      <c r="BM28" s="776" t="n"/>
      <c r="BN28" s="776" t="n"/>
      <c r="BO28" s="776" t="n"/>
      <c r="BP28" s="776" t="n"/>
      <c r="BQ28" s="776" t="n"/>
      <c r="BR28" s="776" t="n"/>
    </row>
  </sheetData>
  <sheetProtection selectLockedCells="0" selectUnlockedCells="0" sheet="1" objects="1" insertRows="1" insertHyperlinks="1" autoFilter="1" scenarios="1" formatColumns="1" deleteColumns="1" insertColumns="1" pivotTables="1" deleteRows="1" formatCells="1" formatRows="1" sort="1" password="CB83"/>
  <conditionalFormatting sqref="E13:BR14">
    <cfRule type="cellIs" priority="1" operator="equal" dxfId="0">
      <formula>FALSE</formula>
    </cfRule>
  </conditionalFormatting>
  <pageMargins left="0.7" right="0.7" top="0.75" bottom="0.75" header="0.3" footer="0.3"/>
  <pageSetup orientation="portrait" paperSize="9"/>
</worksheet>
</file>

<file path=xl/worksheets/sheet19.xml><?xml version="1.0" encoding="utf-8"?>
<worksheet xmlns="http://schemas.openxmlformats.org/spreadsheetml/2006/main">
  <sheetPr codeName="Sheet18">
    <tabColor theme="2" tint="-0.09997863704336681"/>
    <outlinePr summaryBelow="1" summaryRight="1"/>
    <pageSetUpPr/>
  </sheetPr>
  <dimension ref="A1:CK41"/>
  <sheetViews>
    <sheetView zoomScale="75" zoomScaleNormal="75" workbookViewId="0">
      <selection activeCell="B19" sqref="B19"/>
    </sheetView>
  </sheetViews>
  <sheetFormatPr baseColWidth="8" defaultColWidth="8.77734375" defaultRowHeight="15"/>
  <cols>
    <col width="26.5546875" customWidth="1" style="41" min="1" max="1"/>
    <col width="12.77734375" customWidth="1" style="41" min="2" max="2"/>
    <col width="9.109375" customWidth="1" style="41" min="3" max="3"/>
    <col width="6.44140625" customWidth="1" style="41" min="4" max="5"/>
    <col width="8.44140625" customWidth="1" style="41" min="6" max="6"/>
    <col width="7.109375" customWidth="1" style="41" min="7" max="7"/>
    <col width="6.44140625" customWidth="1" style="41" min="8" max="66"/>
    <col width="8.77734375" customWidth="1" style="41" min="67" max="16384"/>
  </cols>
  <sheetData>
    <row r="1">
      <c r="A1" s="41" t="inlineStr">
        <is>
          <t>This sheet takes in the user inputs, applies calculation in hidden sheets. This sheet discounts to provide final figures.</t>
        </is>
      </c>
    </row>
    <row r="2">
      <c r="A2" s="41" t="inlineStr">
        <is>
          <t>In £'000</t>
        </is>
      </c>
    </row>
    <row r="3">
      <c r="C3" s="769" t="n"/>
      <c r="D3" s="769" t="n"/>
      <c r="E3" s="769" t="n"/>
      <c r="F3" s="769" t="n"/>
      <c r="G3" s="799" t="n"/>
      <c r="H3" s="769" t="n"/>
      <c r="I3" s="769" t="n"/>
      <c r="J3" s="769" t="n"/>
      <c r="K3" s="769" t="n"/>
      <c r="L3" s="769" t="n"/>
      <c r="M3" s="769" t="n"/>
      <c r="N3" s="769" t="n"/>
      <c r="O3" s="769" t="n"/>
      <c r="P3" s="769" t="n"/>
      <c r="Q3" s="769" t="n"/>
      <c r="R3" s="769" t="n"/>
      <c r="S3" s="769" t="n"/>
      <c r="T3" s="769" t="n"/>
      <c r="U3" s="769" t="n"/>
      <c r="V3" s="769" t="n"/>
      <c r="W3" s="769" t="n"/>
      <c r="X3" s="769" t="n"/>
      <c r="Y3" s="769" t="n"/>
      <c r="Z3" s="769" t="n"/>
      <c r="AA3" s="769" t="n"/>
      <c r="AB3" s="769" t="n"/>
      <c r="AC3" s="769" t="n"/>
      <c r="AD3" s="769" t="n"/>
      <c r="AE3" s="769" t="n"/>
      <c r="AF3" s="769" t="n"/>
      <c r="AG3" s="769" t="n"/>
      <c r="AH3" s="769" t="n"/>
      <c r="AI3" s="769" t="n"/>
      <c r="AJ3" s="769" t="n"/>
      <c r="AK3" s="769" t="n"/>
      <c r="AL3" s="769" t="n"/>
      <c r="AM3" s="769" t="n"/>
      <c r="AN3" s="769" t="n"/>
      <c r="AO3" s="769" t="n"/>
      <c r="AP3" s="769" t="n"/>
      <c r="AQ3" s="769" t="n"/>
      <c r="AR3" s="769" t="n"/>
      <c r="AS3" s="769" t="n"/>
      <c r="AT3" s="769" t="n"/>
      <c r="AU3" s="769" t="n"/>
      <c r="AV3" s="769" t="n"/>
      <c r="AW3" s="769" t="n"/>
      <c r="AX3" s="769" t="n"/>
      <c r="AY3" s="769" t="n"/>
      <c r="AZ3" s="769" t="n"/>
      <c r="BA3" s="769" t="n"/>
      <c r="BB3" s="769" t="n"/>
      <c r="BC3" s="769" t="n"/>
      <c r="BD3" s="769" t="n"/>
      <c r="BE3" s="769" t="n"/>
    </row>
    <row r="4">
      <c r="A4" s="187" t="n"/>
      <c r="B4" s="590">
        <f>"Appr. yr: "&amp;appraisal_year</f>
        <v/>
      </c>
      <c r="C4" s="188">
        <f>appraisal_year</f>
        <v/>
      </c>
      <c r="D4" s="188">
        <f>C4+1</f>
        <v/>
      </c>
      <c r="E4" s="188">
        <f>D4+1</f>
        <v/>
      </c>
      <c r="F4" s="188">
        <f>E4+1</f>
        <v/>
      </c>
      <c r="G4" s="188">
        <f>F4+1</f>
        <v/>
      </c>
      <c r="H4" s="188">
        <f>G4+1</f>
        <v/>
      </c>
      <c r="I4" s="188">
        <f>H4+1</f>
        <v/>
      </c>
      <c r="J4" s="188">
        <f>I4+1</f>
        <v/>
      </c>
      <c r="K4" s="188">
        <f>J4+1</f>
        <v/>
      </c>
      <c r="L4" s="188">
        <f>K4+1</f>
        <v/>
      </c>
      <c r="M4" s="188">
        <f>L4+1</f>
        <v/>
      </c>
      <c r="N4" s="188">
        <f>M4+1</f>
        <v/>
      </c>
      <c r="O4" s="188">
        <f>N4+1</f>
        <v/>
      </c>
      <c r="P4" s="188">
        <f>O4+1</f>
        <v/>
      </c>
      <c r="Q4" s="188">
        <f>P4+1</f>
        <v/>
      </c>
      <c r="R4" s="188">
        <f>Q4+1</f>
        <v/>
      </c>
      <c r="S4" s="188">
        <f>R4+1</f>
        <v/>
      </c>
      <c r="T4" s="188">
        <f>S4+1</f>
        <v/>
      </c>
      <c r="U4" s="188">
        <f>T4+1</f>
        <v/>
      </c>
      <c r="V4" s="188">
        <f>U4+1</f>
        <v/>
      </c>
      <c r="W4" s="188">
        <f>V4+1</f>
        <v/>
      </c>
      <c r="X4" s="188">
        <f>W4+1</f>
        <v/>
      </c>
      <c r="Y4" s="188">
        <f>X4+1</f>
        <v/>
      </c>
      <c r="Z4" s="188">
        <f>Y4+1</f>
        <v/>
      </c>
      <c r="AA4" s="188">
        <f>Z4+1</f>
        <v/>
      </c>
      <c r="AB4" s="188">
        <f>AA4+1</f>
        <v/>
      </c>
      <c r="AC4" s="188">
        <f>AB4+1</f>
        <v/>
      </c>
      <c r="AD4" s="188">
        <f>AC4+1</f>
        <v/>
      </c>
      <c r="AE4" s="188">
        <f>AD4+1</f>
        <v/>
      </c>
      <c r="AF4" s="188">
        <f>AE4+1</f>
        <v/>
      </c>
      <c r="AG4" s="188">
        <f>AF4+1</f>
        <v/>
      </c>
      <c r="AH4" s="188">
        <f>AG4+1</f>
        <v/>
      </c>
      <c r="AI4" s="188">
        <f>AH4+1</f>
        <v/>
      </c>
      <c r="AJ4" s="188">
        <f>AI4+1</f>
        <v/>
      </c>
      <c r="AK4" s="188">
        <f>AJ4+1</f>
        <v/>
      </c>
      <c r="AL4" s="188">
        <f>AK4+1</f>
        <v/>
      </c>
      <c r="AM4" s="188">
        <f>AL4+1</f>
        <v/>
      </c>
      <c r="AN4" s="188">
        <f>AM4+1</f>
        <v/>
      </c>
      <c r="AO4" s="188">
        <f>AN4+1</f>
        <v/>
      </c>
      <c r="AP4" s="188">
        <f>AO4+1</f>
        <v/>
      </c>
      <c r="AQ4" s="188">
        <f>AP4+1</f>
        <v/>
      </c>
      <c r="AR4" s="188">
        <f>AQ4+1</f>
        <v/>
      </c>
      <c r="AS4" s="188">
        <f>AR4+1</f>
        <v/>
      </c>
      <c r="AT4" s="188">
        <f>AS4+1</f>
        <v/>
      </c>
      <c r="AU4" s="188">
        <f>AT4+1</f>
        <v/>
      </c>
      <c r="AV4" s="188">
        <f>AU4+1</f>
        <v/>
      </c>
      <c r="AW4" s="188">
        <f>AV4+1</f>
        <v/>
      </c>
      <c r="AX4" s="188">
        <f>AW4+1</f>
        <v/>
      </c>
      <c r="AY4" s="188">
        <f>AX4+1</f>
        <v/>
      </c>
      <c r="AZ4" s="188">
        <f>AY4+1</f>
        <v/>
      </c>
      <c r="BA4" s="188">
        <f>AZ4+1</f>
        <v/>
      </c>
      <c r="BB4" s="188">
        <f>BA4+1</f>
        <v/>
      </c>
      <c r="BC4" s="188">
        <f>BB4+1</f>
        <v/>
      </c>
      <c r="BD4" s="188">
        <f>BC4+1</f>
        <v/>
      </c>
      <c r="BE4" s="188">
        <f>BD4+1</f>
        <v/>
      </c>
      <c r="BF4" s="188">
        <f>BE4+1</f>
        <v/>
      </c>
      <c r="BG4" s="188">
        <f>BF4+1</f>
        <v/>
      </c>
      <c r="BH4" s="188">
        <f>BG4+1</f>
        <v/>
      </c>
      <c r="BI4" s="188">
        <f>BH4+1</f>
        <v/>
      </c>
      <c r="BJ4" s="188">
        <f>BI4+1</f>
        <v/>
      </c>
      <c r="BK4" s="188">
        <f>BJ4+1</f>
        <v/>
      </c>
      <c r="BL4" s="188">
        <f>BK4+1</f>
        <v/>
      </c>
      <c r="BM4" s="188">
        <f>BL4+1</f>
        <v/>
      </c>
      <c r="BN4" s="587">
        <f>BM4+1</f>
        <v/>
      </c>
      <c r="BO4" s="589">
        <f>BN4+1</f>
        <v/>
      </c>
    </row>
    <row r="5">
      <c r="A5" s="182" t="inlineStr">
        <is>
          <t>Discount rate (non-health)</t>
        </is>
      </c>
      <c r="C5" s="769">
        <f>IF(C4&lt;appraisal_year,dr_30,IF(C4-appraisal_year&lt;30,dr_30,IF(C4-appraisal_year&lt;80,dr_30plus,"?")))</f>
        <v/>
      </c>
      <c r="D5" s="769">
        <f>IF(D4&lt;appraisal_year,dr_30,IF(D4-appraisal_year&lt;30,dr_30,IF(D4-appraisal_year&lt;80,dr_30plus,"?")))</f>
        <v/>
      </c>
      <c r="E5" s="769">
        <f>IF(E4&lt;appraisal_year,dr_30,IF(E4-appraisal_year&lt;30,dr_30,IF(E4-appraisal_year&lt;80,dr_30plus,"?")))</f>
        <v/>
      </c>
      <c r="F5" s="769">
        <f>IF(F4&lt;appraisal_year,dr_30,IF(F4-appraisal_year&lt;30,dr_30,IF(F4-appraisal_year&lt;80,dr_30plus,"?")))</f>
        <v/>
      </c>
      <c r="G5" s="769">
        <f>IF(G4&lt;appraisal_year,dr_30,IF(G4-appraisal_year&lt;30,dr_30,IF(G4-appraisal_year&lt;80,dr_30plus,"?")))</f>
        <v/>
      </c>
      <c r="H5" s="769">
        <f>IF(H4&lt;appraisal_year,dr_30,IF(H4-appraisal_year&lt;30,dr_30,IF(H4-appraisal_year&lt;80,dr_30plus,"?")))</f>
        <v/>
      </c>
      <c r="I5" s="769">
        <f>IF(I4&lt;appraisal_year,dr_30,IF(I4-appraisal_year&lt;30,dr_30,IF(I4-appraisal_year&lt;80,dr_30plus,"?")))</f>
        <v/>
      </c>
      <c r="J5" s="769">
        <f>IF(J4&lt;appraisal_year,dr_30,IF(J4-appraisal_year&lt;30,dr_30,IF(J4-appraisal_year&lt;80,dr_30plus,"?")))</f>
        <v/>
      </c>
      <c r="K5" s="769">
        <f>IF(K4&lt;appraisal_year,dr_30,IF(K4-appraisal_year&lt;30,dr_30,IF(K4-appraisal_year&lt;80,dr_30plus,"?")))</f>
        <v/>
      </c>
      <c r="L5" s="769">
        <f>IF(L4&lt;appraisal_year,dr_30,IF(L4-appraisal_year&lt;30,dr_30,IF(L4-appraisal_year&lt;80,dr_30plus,"?")))</f>
        <v/>
      </c>
      <c r="M5" s="769">
        <f>IF(M4&lt;appraisal_year,dr_30,IF(M4-appraisal_year&lt;30,dr_30,IF(M4-appraisal_year&lt;80,dr_30plus,"?")))</f>
        <v/>
      </c>
      <c r="N5" s="769">
        <f>IF(N4&lt;appraisal_year,dr_30,IF(N4-appraisal_year&lt;30,dr_30,IF(N4-appraisal_year&lt;80,dr_30plus,"?")))</f>
        <v/>
      </c>
      <c r="O5" s="769">
        <f>IF(O4&lt;appraisal_year,dr_30,IF(O4-appraisal_year&lt;30,dr_30,IF(O4-appraisal_year&lt;80,dr_30plus,"?")))</f>
        <v/>
      </c>
      <c r="P5" s="769">
        <f>IF(P4&lt;appraisal_year,dr_30,IF(P4-appraisal_year&lt;30,dr_30,IF(P4-appraisal_year&lt;80,dr_30plus,"?")))</f>
        <v/>
      </c>
      <c r="Q5" s="769">
        <f>IF(Q4&lt;appraisal_year,dr_30,IF(Q4-appraisal_year&lt;30,dr_30,IF(Q4-appraisal_year&lt;80,dr_30plus,"?")))</f>
        <v/>
      </c>
      <c r="R5" s="769">
        <f>IF(R4&lt;appraisal_year,dr_30,IF(R4-appraisal_year&lt;30,dr_30,IF(R4-appraisal_year&lt;80,dr_30plus,"?")))</f>
        <v/>
      </c>
      <c r="S5" s="769">
        <f>IF(S4&lt;appraisal_year,dr_30,IF(S4-appraisal_year&lt;30,dr_30,IF(S4-appraisal_year&lt;80,dr_30plus,"?")))</f>
        <v/>
      </c>
      <c r="T5" s="769">
        <f>IF(T4&lt;appraisal_year,dr_30,IF(T4-appraisal_year&lt;30,dr_30,IF(T4-appraisal_year&lt;80,dr_30plus,"?")))</f>
        <v/>
      </c>
      <c r="U5" s="769">
        <f>IF(U4&lt;appraisal_year,dr_30,IF(U4-appraisal_year&lt;30,dr_30,IF(U4-appraisal_year&lt;80,dr_30plus,"?")))</f>
        <v/>
      </c>
      <c r="V5" s="769">
        <f>IF(V4&lt;appraisal_year,dr_30,IF(V4-appraisal_year&lt;30,dr_30,IF(V4-appraisal_year&lt;80,dr_30plus,"?")))</f>
        <v/>
      </c>
      <c r="W5" s="769">
        <f>IF(W4&lt;appraisal_year,dr_30,IF(W4-appraisal_year&lt;30,dr_30,IF(W4-appraisal_year&lt;80,dr_30plus,"?")))</f>
        <v/>
      </c>
      <c r="X5" s="769">
        <f>IF(X4&lt;appraisal_year,dr_30,IF(X4-appraisal_year&lt;30,dr_30,IF(X4-appraisal_year&lt;80,dr_30plus,"?")))</f>
        <v/>
      </c>
      <c r="Y5" s="769">
        <f>IF(Y4&lt;appraisal_year,dr_30,IF(Y4-appraisal_year&lt;30,dr_30,IF(Y4-appraisal_year&lt;80,dr_30plus,"?")))</f>
        <v/>
      </c>
      <c r="Z5" s="769">
        <f>IF(Z4&lt;appraisal_year,dr_30,IF(Z4-appraisal_year&lt;30,dr_30,IF(Z4-appraisal_year&lt;80,dr_30plus,"?")))</f>
        <v/>
      </c>
      <c r="AA5" s="769">
        <f>IF(AA4&lt;appraisal_year,dr_30,IF(AA4-appraisal_year&lt;30,dr_30,IF(AA4-appraisal_year&lt;80,dr_30plus,"?")))</f>
        <v/>
      </c>
      <c r="AB5" s="769">
        <f>IF(AB4&lt;appraisal_year,dr_30,IF(AB4-appraisal_year&lt;30,dr_30,IF(AB4-appraisal_year&lt;80,dr_30plus,"?")))</f>
        <v/>
      </c>
      <c r="AC5" s="769">
        <f>IF(AC4&lt;appraisal_year,dr_30,IF(AC4-appraisal_year&lt;30,dr_30,IF(AC4-appraisal_year&lt;80,dr_30plus,"?")))</f>
        <v/>
      </c>
      <c r="AD5" s="769">
        <f>IF(AD4&lt;appraisal_year,dr_30,IF(AD4-appraisal_year&lt;30,dr_30,IF(AD4-appraisal_year&lt;80,dr_30plus,"?")))</f>
        <v/>
      </c>
      <c r="AE5" s="769">
        <f>IF(AE4&lt;appraisal_year,dr_30,IF(AE4-appraisal_year&lt;30,dr_30,IF(AE4-appraisal_year&lt;80,dr_30plus,"?")))</f>
        <v/>
      </c>
      <c r="AF5" s="769">
        <f>IF(AF4&lt;appraisal_year,dr_30,IF(AF4-appraisal_year&lt;30,dr_30,IF(AF4-appraisal_year&lt;80,dr_30plus,"?")))</f>
        <v/>
      </c>
      <c r="AG5" s="769">
        <f>IF(AG4&lt;appraisal_year,dr_30,IF(AG4-appraisal_year&lt;30,dr_30,IF(AG4-appraisal_year&lt;80,dr_30plus,"?")))</f>
        <v/>
      </c>
      <c r="AH5" s="769">
        <f>IF(AH4&lt;appraisal_year,dr_30,IF(AH4-appraisal_year&lt;30,dr_30,IF(AH4-appraisal_year&lt;80,dr_30plus,"?")))</f>
        <v/>
      </c>
      <c r="AI5" s="769">
        <f>IF(AI4&lt;appraisal_year,dr_30,IF(AI4-appraisal_year&lt;30,dr_30,IF(AI4-appraisal_year&lt;80,dr_30plus,"?")))</f>
        <v/>
      </c>
      <c r="AJ5" s="769">
        <f>IF(AJ4&lt;appraisal_year,dr_30,IF(AJ4-appraisal_year&lt;30,dr_30,IF(AJ4-appraisal_year&lt;80,dr_30plus,"?")))</f>
        <v/>
      </c>
      <c r="AK5" s="769">
        <f>IF(AK4&lt;appraisal_year,dr_30,IF(AK4-appraisal_year&lt;30,dr_30,IF(AK4-appraisal_year&lt;80,dr_30plus,"?")))</f>
        <v/>
      </c>
      <c r="AL5" s="769">
        <f>IF(AL4&lt;appraisal_year,dr_30,IF(AL4-appraisal_year&lt;30,dr_30,IF(AL4-appraisal_year&lt;80,dr_30plus,"?")))</f>
        <v/>
      </c>
      <c r="AM5" s="769">
        <f>IF(AM4&lt;appraisal_year,dr_30,IF(AM4-appraisal_year&lt;30,dr_30,IF(AM4-appraisal_year&lt;80,dr_30plus,"?")))</f>
        <v/>
      </c>
      <c r="AN5" s="769">
        <f>IF(AN4&lt;appraisal_year,dr_30,IF(AN4-appraisal_year&lt;30,dr_30,IF(AN4-appraisal_year&lt;80,dr_30plus,"?")))</f>
        <v/>
      </c>
      <c r="AO5" s="769">
        <f>IF(AO4&lt;appraisal_year,dr_30,IF(AO4-appraisal_year&lt;30,dr_30,IF(AO4-appraisal_year&lt;80,dr_30plus,"?")))</f>
        <v/>
      </c>
      <c r="AP5" s="769">
        <f>IF(AP4&lt;appraisal_year,dr_30,IF(AP4-appraisal_year&lt;30,dr_30,IF(AP4-appraisal_year&lt;80,dr_30plus,"?")))</f>
        <v/>
      </c>
      <c r="AQ5" s="769">
        <f>IF(AQ4&lt;appraisal_year,dr_30,IF(AQ4-appraisal_year&lt;30,dr_30,IF(AQ4-appraisal_year&lt;80,dr_30plus,"?")))</f>
        <v/>
      </c>
      <c r="AR5" s="769">
        <f>IF(AR4&lt;appraisal_year,dr_30,IF(AR4-appraisal_year&lt;30,dr_30,IF(AR4-appraisal_year&lt;80,dr_30plus,"?")))</f>
        <v/>
      </c>
      <c r="AS5" s="769">
        <f>IF(AS4&lt;appraisal_year,dr_30,IF(AS4-appraisal_year&lt;30,dr_30,IF(AS4-appraisal_year&lt;80,dr_30plus,"?")))</f>
        <v/>
      </c>
      <c r="AT5" s="769">
        <f>IF(AT4&lt;appraisal_year,dr_30,IF(AT4-appraisal_year&lt;30,dr_30,IF(AT4-appraisal_year&lt;80,dr_30plus,"?")))</f>
        <v/>
      </c>
      <c r="AU5" s="769">
        <f>IF(AU4&lt;appraisal_year,dr_30,IF(AU4-appraisal_year&lt;30,dr_30,IF(AU4-appraisal_year&lt;80,dr_30plus,"?")))</f>
        <v/>
      </c>
      <c r="AV5" s="769">
        <f>IF(AV4&lt;appraisal_year,dr_30,IF(AV4-appraisal_year&lt;30,dr_30,IF(AV4-appraisal_year&lt;80,dr_30plus,"?")))</f>
        <v/>
      </c>
      <c r="AW5" s="769">
        <f>IF(AW4&lt;appraisal_year,dr_30,IF(AW4-appraisal_year&lt;30,dr_30,IF(AW4-appraisal_year&lt;80,dr_30plus,"?")))</f>
        <v/>
      </c>
      <c r="AX5" s="769">
        <f>IF(AX4&lt;appraisal_year,dr_30,IF(AX4-appraisal_year&lt;30,dr_30,IF(AX4-appraisal_year&lt;80,dr_30plus,"?")))</f>
        <v/>
      </c>
      <c r="AY5" s="769">
        <f>IF(AY4&lt;appraisal_year,dr_30,IF(AY4-appraisal_year&lt;30,dr_30,IF(AY4-appraisal_year&lt;80,dr_30plus,"?")))</f>
        <v/>
      </c>
      <c r="AZ5" s="769">
        <f>IF(AZ4&lt;appraisal_year,dr_30,IF(AZ4-appraisal_year&lt;30,dr_30,IF(AZ4-appraisal_year&lt;80,dr_30plus,"?")))</f>
        <v/>
      </c>
      <c r="BA5" s="769">
        <f>IF(BA4&lt;appraisal_year,dr_30,IF(BA4-appraisal_year&lt;30,dr_30,IF(BA4-appraisal_year&lt;80,dr_30plus,"?")))</f>
        <v/>
      </c>
      <c r="BB5" s="769">
        <f>IF(BB4&lt;appraisal_year,dr_30,IF(BB4-appraisal_year&lt;30,dr_30,IF(BB4-appraisal_year&lt;80,dr_30plus,"?")))</f>
        <v/>
      </c>
      <c r="BC5" s="769">
        <f>IF(BC4&lt;appraisal_year,dr_30,IF(BC4-appraisal_year&lt;30,dr_30,IF(BC4-appraisal_year&lt;80,dr_30plus,"?")))</f>
        <v/>
      </c>
      <c r="BD5" s="769">
        <f>IF(BD4&lt;appraisal_year,dr_30,IF(BD4-appraisal_year&lt;30,dr_30,IF(BD4-appraisal_year&lt;80,dr_30plus,"?")))</f>
        <v/>
      </c>
      <c r="BE5" s="769">
        <f>IF(BE4&lt;appraisal_year,dr_30,IF(BE4-appraisal_year&lt;30,dr_30,IF(BE4-appraisal_year&lt;80,dr_30plus,"?")))</f>
        <v/>
      </c>
      <c r="BF5" s="769">
        <f>IF(BF4&lt;appraisal_year,dr_30,IF(BF4-appraisal_year&lt;30,dr_30,IF(BF4-appraisal_year&lt;80,dr_30plus,"?")))</f>
        <v/>
      </c>
      <c r="BG5" s="769">
        <f>IF(BG4&lt;appraisal_year,dr_30,IF(BG4-appraisal_year&lt;30,dr_30,IF(BG4-appraisal_year&lt;80,dr_30plus,"?")))</f>
        <v/>
      </c>
      <c r="BH5" s="769">
        <f>IF(BH4&lt;appraisal_year,dr_30,IF(BH4-appraisal_year&lt;30,dr_30,IF(BH4-appraisal_year&lt;80,dr_30plus,"?")))</f>
        <v/>
      </c>
      <c r="BI5" s="769">
        <f>IF(BI4&lt;appraisal_year,dr_30,IF(BI4-appraisal_year&lt;30,dr_30,IF(BI4-appraisal_year&lt;80,dr_30plus,"?")))</f>
        <v/>
      </c>
      <c r="BJ5" s="769">
        <f>IF(BJ4&lt;appraisal_year,dr_30,IF(BJ4-appraisal_year&lt;30,dr_30,IF(BJ4-appraisal_year&lt;80,dr_30plus,"?")))</f>
        <v/>
      </c>
      <c r="BK5" s="769">
        <f>IF(BK4&lt;appraisal_year,dr_30,IF(BK4-appraisal_year&lt;30,dr_30,IF(BK4-appraisal_year&lt;80,dr_30plus,"?")))</f>
        <v/>
      </c>
      <c r="BL5" s="769">
        <f>IF(BL4&lt;appraisal_year,dr_30,IF(BL4-appraisal_year&lt;30,dr_30,IF(BL4-appraisal_year&lt;80,dr_30plus,"?")))</f>
        <v/>
      </c>
      <c r="BM5" s="769">
        <f>IF(BM4&lt;appraisal_year,dr_30,IF(BM4-appraisal_year&lt;30,dr_30,IF(BM4-appraisal_year&lt;80,dr_30plus,"?")))</f>
        <v/>
      </c>
      <c r="BN5" s="800">
        <f>IF(BN4&lt;appraisal_year,dr_30,IF(BN4-appraisal_year&lt;30,dr_30,IF(BN4-appraisal_year&lt;80,dr_30plus,"?")))</f>
        <v/>
      </c>
    </row>
    <row r="6">
      <c r="A6" s="182" t="inlineStr">
        <is>
          <t>Discount rate (health)</t>
        </is>
      </c>
      <c r="C6" s="769">
        <f>IF(C4&lt;appraisal_year,dr_30,IF(C4-appraisal_year&lt;30,dr_health30,IF(C4-appraisal_year&lt;80,dr_health30plus,"?")))</f>
        <v/>
      </c>
      <c r="D6" s="769">
        <f>IF(D4&lt;appraisal_year,dr_30,IF(D4-appraisal_year&lt;30,dr_health30,IF(D4-appraisal_year&lt;80,dr_health30plus,"?")))</f>
        <v/>
      </c>
      <c r="E6" s="769">
        <f>IF(E4&lt;appraisal_year,dr_30,IF(E4-appraisal_year&lt;30,dr_health30,IF(E4-appraisal_year&lt;80,dr_health30plus,"?")))</f>
        <v/>
      </c>
      <c r="F6" s="769">
        <f>IF(F4&lt;appraisal_year,dr_30,IF(F4-appraisal_year&lt;30,dr_health30,IF(F4-appraisal_year&lt;80,dr_health30plus,"?")))</f>
        <v/>
      </c>
      <c r="G6" s="769">
        <f>IF(G4&lt;appraisal_year,dr_30,IF(G4-appraisal_year&lt;30,dr_health30,IF(G4-appraisal_year&lt;80,dr_health30plus,"?")))</f>
        <v/>
      </c>
      <c r="H6" s="769">
        <f>IF(H4&lt;appraisal_year,dr_30,IF(H4-appraisal_year&lt;30,dr_health30,IF(H4-appraisal_year&lt;80,dr_health30plus,"?")))</f>
        <v/>
      </c>
      <c r="I6" s="769">
        <f>IF(I4&lt;appraisal_year,dr_30,IF(I4-appraisal_year&lt;30,dr_health30,IF(I4-appraisal_year&lt;80,dr_health30plus,"?")))</f>
        <v/>
      </c>
      <c r="J6" s="769">
        <f>IF(J4&lt;appraisal_year,dr_30,IF(J4-appraisal_year&lt;30,dr_health30,IF(J4-appraisal_year&lt;80,dr_health30plus,"?")))</f>
        <v/>
      </c>
      <c r="K6" s="769">
        <f>IF(K4&lt;appraisal_year,dr_30,IF(K4-appraisal_year&lt;30,dr_health30,IF(K4-appraisal_year&lt;80,dr_health30plus,"?")))</f>
        <v/>
      </c>
      <c r="L6" s="769">
        <f>IF(L4&lt;appraisal_year,dr_30,IF(L4-appraisal_year&lt;30,dr_health30,IF(L4-appraisal_year&lt;80,dr_health30plus,"?")))</f>
        <v/>
      </c>
      <c r="M6" s="769">
        <f>IF(M4&lt;appraisal_year,dr_30,IF(M4-appraisal_year&lt;30,dr_health30,IF(M4-appraisal_year&lt;80,dr_health30plus,"?")))</f>
        <v/>
      </c>
      <c r="N6" s="769">
        <f>IF(N4&lt;appraisal_year,dr_30,IF(N4-appraisal_year&lt;30,dr_health30,IF(N4-appraisal_year&lt;80,dr_health30plus,"?")))</f>
        <v/>
      </c>
      <c r="O6" s="769">
        <f>IF(O4&lt;appraisal_year,dr_30,IF(O4-appraisal_year&lt;30,dr_health30,IF(O4-appraisal_year&lt;80,dr_health30plus,"?")))</f>
        <v/>
      </c>
      <c r="P6" s="769">
        <f>IF(P4&lt;appraisal_year,dr_30,IF(P4-appraisal_year&lt;30,dr_health30,IF(P4-appraisal_year&lt;80,dr_health30plus,"?")))</f>
        <v/>
      </c>
      <c r="Q6" s="769">
        <f>IF(Q4&lt;appraisal_year,dr_30,IF(Q4-appraisal_year&lt;30,dr_health30,IF(Q4-appraisal_year&lt;80,dr_health30plus,"?")))</f>
        <v/>
      </c>
      <c r="R6" s="769">
        <f>IF(R4&lt;appraisal_year,dr_30,IF(R4-appraisal_year&lt;30,dr_health30,IF(R4-appraisal_year&lt;80,dr_health30plus,"?")))</f>
        <v/>
      </c>
      <c r="S6" s="769">
        <f>IF(S4&lt;appraisal_year,dr_30,IF(S4-appraisal_year&lt;30,dr_health30,IF(S4-appraisal_year&lt;80,dr_health30plus,"?")))</f>
        <v/>
      </c>
      <c r="T6" s="769">
        <f>IF(T4&lt;appraisal_year,dr_30,IF(T4-appraisal_year&lt;30,dr_health30,IF(T4-appraisal_year&lt;80,dr_health30plus,"?")))</f>
        <v/>
      </c>
      <c r="U6" s="769">
        <f>IF(U4&lt;appraisal_year,dr_30,IF(U4-appraisal_year&lt;30,dr_health30,IF(U4-appraisal_year&lt;80,dr_health30plus,"?")))</f>
        <v/>
      </c>
      <c r="V6" s="769">
        <f>IF(V4&lt;appraisal_year,dr_30,IF(V4-appraisal_year&lt;30,dr_health30,IF(V4-appraisal_year&lt;80,dr_health30plus,"?")))</f>
        <v/>
      </c>
      <c r="W6" s="769">
        <f>IF(W4&lt;appraisal_year,dr_30,IF(W4-appraisal_year&lt;30,dr_health30,IF(W4-appraisal_year&lt;80,dr_health30plus,"?")))</f>
        <v/>
      </c>
      <c r="X6" s="769">
        <f>IF(X4&lt;appraisal_year,dr_30,IF(X4-appraisal_year&lt;30,dr_health30,IF(X4-appraisal_year&lt;80,dr_health30plus,"?")))</f>
        <v/>
      </c>
      <c r="Y6" s="769">
        <f>IF(Y4&lt;appraisal_year,dr_30,IF(Y4-appraisal_year&lt;30,dr_health30,IF(Y4-appraisal_year&lt;80,dr_health30plus,"?")))</f>
        <v/>
      </c>
      <c r="Z6" s="769">
        <f>IF(Z4&lt;appraisal_year,dr_30,IF(Z4-appraisal_year&lt;30,dr_health30,IF(Z4-appraisal_year&lt;80,dr_health30plus,"?")))</f>
        <v/>
      </c>
      <c r="AA6" s="769">
        <f>IF(AA4&lt;appraisal_year,dr_30,IF(AA4-appraisal_year&lt;30,dr_health30,IF(AA4-appraisal_year&lt;80,dr_health30plus,"?")))</f>
        <v/>
      </c>
      <c r="AB6" s="769">
        <f>IF(AB4&lt;appraisal_year,dr_30,IF(AB4-appraisal_year&lt;30,dr_health30,IF(AB4-appraisal_year&lt;80,dr_health30plus,"?")))</f>
        <v/>
      </c>
      <c r="AC6" s="769">
        <f>IF(AC4&lt;appraisal_year,dr_30,IF(AC4-appraisal_year&lt;30,dr_health30,IF(AC4-appraisal_year&lt;80,dr_health30plus,"?")))</f>
        <v/>
      </c>
      <c r="AD6" s="769">
        <f>IF(AD4&lt;appraisal_year,dr_30,IF(AD4-appraisal_year&lt;30,dr_health30,IF(AD4-appraisal_year&lt;80,dr_health30plus,"?")))</f>
        <v/>
      </c>
      <c r="AE6" s="769">
        <f>IF(AE4&lt;appraisal_year,dr_30,IF(AE4-appraisal_year&lt;30,dr_health30,IF(AE4-appraisal_year&lt;80,dr_health30plus,"?")))</f>
        <v/>
      </c>
      <c r="AF6" s="769">
        <f>IF(AF4&lt;appraisal_year,dr_30,IF(AF4-appraisal_year&lt;30,dr_health30,IF(AF4-appraisal_year&lt;80,dr_health30plus,"?")))</f>
        <v/>
      </c>
      <c r="AG6" s="769">
        <f>IF(AG4&lt;appraisal_year,dr_30,IF(AG4-appraisal_year&lt;30,dr_health30,IF(AG4-appraisal_year&lt;80,dr_health30plus,"?")))</f>
        <v/>
      </c>
      <c r="AH6" s="769">
        <f>IF(AH4&lt;appraisal_year,dr_30,IF(AH4-appraisal_year&lt;30,dr_health30,IF(AH4-appraisal_year&lt;80,dr_health30plus,"?")))</f>
        <v/>
      </c>
      <c r="AI6" s="769">
        <f>IF(AI4&lt;appraisal_year,dr_30,IF(AI4-appraisal_year&lt;30,dr_health30,IF(AI4-appraisal_year&lt;80,dr_health30plus,"?")))</f>
        <v/>
      </c>
      <c r="AJ6" s="769">
        <f>IF(AJ4&lt;appraisal_year,dr_30,IF(AJ4-appraisal_year&lt;30,dr_health30,IF(AJ4-appraisal_year&lt;80,dr_health30plus,"?")))</f>
        <v/>
      </c>
      <c r="AK6" s="769">
        <f>IF(AK4&lt;appraisal_year,dr_30,IF(AK4-appraisal_year&lt;30,dr_health30,IF(AK4-appraisal_year&lt;80,dr_health30plus,"?")))</f>
        <v/>
      </c>
      <c r="AL6" s="769">
        <f>IF(AL4&lt;appraisal_year,dr_30,IF(AL4-appraisal_year&lt;30,dr_health30,IF(AL4-appraisal_year&lt;80,dr_health30plus,"?")))</f>
        <v/>
      </c>
      <c r="AM6" s="769">
        <f>IF(AM4&lt;appraisal_year,dr_30,IF(AM4-appraisal_year&lt;30,dr_health30,IF(AM4-appraisal_year&lt;80,dr_health30plus,"?")))</f>
        <v/>
      </c>
      <c r="AN6" s="769">
        <f>IF(AN4&lt;appraisal_year,dr_30,IF(AN4-appraisal_year&lt;30,dr_health30,IF(AN4-appraisal_year&lt;80,dr_health30plus,"?")))</f>
        <v/>
      </c>
      <c r="AO6" s="769">
        <f>IF(AO4&lt;appraisal_year,dr_30,IF(AO4-appraisal_year&lt;30,dr_health30,IF(AO4-appraisal_year&lt;80,dr_health30plus,"?")))</f>
        <v/>
      </c>
      <c r="AP6" s="769">
        <f>IF(AP4&lt;appraisal_year,dr_30,IF(AP4-appraisal_year&lt;30,dr_health30,IF(AP4-appraisal_year&lt;80,dr_health30plus,"?")))</f>
        <v/>
      </c>
      <c r="AQ6" s="769">
        <f>IF(AQ4&lt;appraisal_year,dr_30,IF(AQ4-appraisal_year&lt;30,dr_health30,IF(AQ4-appraisal_year&lt;80,dr_health30plus,"?")))</f>
        <v/>
      </c>
      <c r="AR6" s="769">
        <f>IF(AR4&lt;appraisal_year,dr_30,IF(AR4-appraisal_year&lt;30,dr_health30,IF(AR4-appraisal_year&lt;80,dr_health30plus,"?")))</f>
        <v/>
      </c>
      <c r="AS6" s="769">
        <f>IF(AS4&lt;appraisal_year,dr_30,IF(AS4-appraisal_year&lt;30,dr_health30,IF(AS4-appraisal_year&lt;80,dr_health30plus,"?")))</f>
        <v/>
      </c>
      <c r="AT6" s="769">
        <f>IF(AT4&lt;appraisal_year,dr_30,IF(AT4-appraisal_year&lt;30,dr_health30,IF(AT4-appraisal_year&lt;80,dr_health30plus,"?")))</f>
        <v/>
      </c>
      <c r="AU6" s="769">
        <f>IF(AU4&lt;appraisal_year,dr_30,IF(AU4-appraisal_year&lt;30,dr_health30,IF(AU4-appraisal_year&lt;80,dr_health30plus,"?")))</f>
        <v/>
      </c>
      <c r="AV6" s="769">
        <f>IF(AV4&lt;appraisal_year,dr_30,IF(AV4-appraisal_year&lt;30,dr_health30,IF(AV4-appraisal_year&lt;80,dr_health30plus,"?")))</f>
        <v/>
      </c>
      <c r="AW6" s="769">
        <f>IF(AW4&lt;appraisal_year,dr_30,IF(AW4-appraisal_year&lt;30,dr_health30,IF(AW4-appraisal_year&lt;80,dr_health30plus,"?")))</f>
        <v/>
      </c>
      <c r="AX6" s="769">
        <f>IF(AX4&lt;appraisal_year,dr_30,IF(AX4-appraisal_year&lt;30,dr_health30,IF(AX4-appraisal_year&lt;80,dr_health30plus,"?")))</f>
        <v/>
      </c>
      <c r="AY6" s="769">
        <f>IF(AY4&lt;appraisal_year,dr_30,IF(AY4-appraisal_year&lt;30,dr_health30,IF(AY4-appraisal_year&lt;80,dr_health30plus,"?")))</f>
        <v/>
      </c>
      <c r="AZ6" s="769">
        <f>IF(AZ4&lt;appraisal_year,dr_30,IF(AZ4-appraisal_year&lt;30,dr_health30,IF(AZ4-appraisal_year&lt;80,dr_health30plus,"?")))</f>
        <v/>
      </c>
      <c r="BA6" s="769">
        <f>IF(BA4&lt;appraisal_year,dr_30,IF(BA4-appraisal_year&lt;30,dr_health30,IF(BA4-appraisal_year&lt;80,dr_health30plus,"?")))</f>
        <v/>
      </c>
      <c r="BB6" s="769">
        <f>IF(BB4&lt;appraisal_year,dr_30,IF(BB4-appraisal_year&lt;30,dr_health30,IF(BB4-appraisal_year&lt;80,dr_health30plus,"?")))</f>
        <v/>
      </c>
      <c r="BC6" s="769">
        <f>IF(BC4&lt;appraisal_year,dr_30,IF(BC4-appraisal_year&lt;30,dr_health30,IF(BC4-appraisal_year&lt;80,dr_health30plus,"?")))</f>
        <v/>
      </c>
      <c r="BD6" s="769">
        <f>IF(BD4&lt;appraisal_year,dr_30,IF(BD4-appraisal_year&lt;30,dr_health30,IF(BD4-appraisal_year&lt;80,dr_health30plus,"?")))</f>
        <v/>
      </c>
      <c r="BE6" s="769">
        <f>IF(BE4&lt;appraisal_year,dr_30,IF(BE4-appraisal_year&lt;30,dr_health30,IF(BE4-appraisal_year&lt;80,dr_health30plus,"?")))</f>
        <v/>
      </c>
      <c r="BF6" s="769">
        <f>IF(BF4&lt;appraisal_year,dr_30,IF(BF4-appraisal_year&lt;30,dr_health30,IF(BF4-appraisal_year&lt;80,dr_health30plus,"?")))</f>
        <v/>
      </c>
      <c r="BG6" s="769">
        <f>IF(BG4&lt;appraisal_year,dr_30,IF(BG4-appraisal_year&lt;30,dr_health30,IF(BG4-appraisal_year&lt;80,dr_health30plus,"?")))</f>
        <v/>
      </c>
      <c r="BH6" s="769">
        <f>IF(BH4&lt;appraisal_year,dr_30,IF(BH4-appraisal_year&lt;30,dr_health30,IF(BH4-appraisal_year&lt;80,dr_health30plus,"?")))</f>
        <v/>
      </c>
      <c r="BI6" s="769">
        <f>IF(BI4&lt;appraisal_year,dr_30,IF(BI4-appraisal_year&lt;30,dr_health30,IF(BI4-appraisal_year&lt;80,dr_health30plus,"?")))</f>
        <v/>
      </c>
      <c r="BJ6" s="769">
        <f>IF(BJ4&lt;appraisal_year,dr_30,IF(BJ4-appraisal_year&lt;30,dr_health30,IF(BJ4-appraisal_year&lt;80,dr_health30plus,"?")))</f>
        <v/>
      </c>
      <c r="BK6" s="769">
        <f>IF(BK4&lt;appraisal_year,dr_30,IF(BK4-appraisal_year&lt;30,dr_health30,IF(BK4-appraisal_year&lt;80,dr_health30plus,"?")))</f>
        <v/>
      </c>
      <c r="BL6" s="769">
        <f>IF(BL4&lt;appraisal_year,dr_30,IF(BL4-appraisal_year&lt;30,dr_health30,IF(BL4-appraisal_year&lt;80,dr_health30plus,"?")))</f>
        <v/>
      </c>
      <c r="BM6" s="769">
        <f>IF(BM4&lt;appraisal_year,dr_30,IF(BM4-appraisal_year&lt;30,dr_health30,IF(BM4-appraisal_year&lt;80,dr_health30plus,"?")))</f>
        <v/>
      </c>
      <c r="BN6" s="800">
        <f>IF(BN4&lt;appraisal_year,dr_30,IF(BN4-appraisal_year&lt;30,dr_health30,IF(BN4-appraisal_year&lt;80,dr_health30plus,"?")))</f>
        <v/>
      </c>
    </row>
    <row r="7">
      <c r="A7" s="182" t="inlineStr">
        <is>
          <t>Discount factor (non-health)</t>
        </is>
      </c>
      <c r="C7" s="42">
        <f>(1/(1+C5))^(C4-discount_base_year)</f>
        <v/>
      </c>
      <c r="D7" s="42">
        <f>(1/(1+D5))^(D4-discount_base_year)</f>
        <v/>
      </c>
      <c r="E7" s="42">
        <f>(1/(1+E5))^(E4-discount_base_year)</f>
        <v/>
      </c>
      <c r="F7" s="42">
        <f>(1/(1+F5))^(F4-discount_base_year)</f>
        <v/>
      </c>
      <c r="G7" s="42">
        <f>(1/(1+G5))^(G4-discount_base_year)</f>
        <v/>
      </c>
      <c r="H7" s="42">
        <f>(1/(1+H5))^(H4-discount_base_year)</f>
        <v/>
      </c>
      <c r="I7" s="42">
        <f>(1/(1+I5))^(I4-discount_base_year)</f>
        <v/>
      </c>
      <c r="J7" s="42">
        <f>(1/(1+J5))^(J4-discount_base_year)</f>
        <v/>
      </c>
      <c r="K7" s="42">
        <f>(1/(1+K5))^(K4-discount_base_year)</f>
        <v/>
      </c>
      <c r="L7" s="42">
        <f>(1/(1+L5))^(L4-discount_base_year)</f>
        <v/>
      </c>
      <c r="M7" s="42">
        <f>(1/(1+M5))^(M4-discount_base_year)</f>
        <v/>
      </c>
      <c r="N7" s="42">
        <f>(1/(1+N5))^(N4-discount_base_year)</f>
        <v/>
      </c>
      <c r="O7" s="42">
        <f>(1/(1+O5))^(O4-discount_base_year)</f>
        <v/>
      </c>
      <c r="P7" s="42">
        <f>(1/(1+P5))^(P4-discount_base_year)</f>
        <v/>
      </c>
      <c r="Q7" s="42">
        <f>(1/(1+Q5))^(Q4-discount_base_year)</f>
        <v/>
      </c>
      <c r="R7" s="42">
        <f>(1/(1+R5))^(R4-discount_base_year)</f>
        <v/>
      </c>
      <c r="S7" s="42">
        <f>(1/(1+S5))^(S4-discount_base_year)</f>
        <v/>
      </c>
      <c r="T7" s="42">
        <f>(1/(1+T5))^(T4-discount_base_year)</f>
        <v/>
      </c>
      <c r="U7" s="42">
        <f>(1/(1+U5))^(U4-discount_base_year)</f>
        <v/>
      </c>
      <c r="V7" s="42">
        <f>(1/(1+V5))^(V4-discount_base_year)</f>
        <v/>
      </c>
      <c r="W7" s="42">
        <f>(1/(1+W5))^(W4-discount_base_year)</f>
        <v/>
      </c>
      <c r="X7" s="42">
        <f>(1/(1+X5))^(X4-discount_base_year)</f>
        <v/>
      </c>
      <c r="Y7" s="42">
        <f>(1/(1+Y5))^(Y4-discount_base_year)</f>
        <v/>
      </c>
      <c r="Z7" s="42">
        <f>(1/(1+Z5))^(Z4-discount_base_year)</f>
        <v/>
      </c>
      <c r="AA7" s="42">
        <f>(1/(1+AA5))^(AA4-discount_base_year)</f>
        <v/>
      </c>
      <c r="AB7" s="42">
        <f>(1/(1+AB5))^(AB4-discount_base_year)</f>
        <v/>
      </c>
      <c r="AC7" s="42">
        <f>(1/(1+AC5))^(AC4-discount_base_year)</f>
        <v/>
      </c>
      <c r="AD7" s="42">
        <f>(1/(1+AD5))^(AD4-discount_base_year)</f>
        <v/>
      </c>
      <c r="AE7" s="42">
        <f>(1/(1+AE5))^(AE4-discount_base_year)</f>
        <v/>
      </c>
      <c r="AF7" s="42">
        <f>(1/(1+AF5))^(AF4-discount_base_year)</f>
        <v/>
      </c>
      <c r="AG7" s="42">
        <f>(1/(1+AG5))^(AG4-discount_base_year)</f>
        <v/>
      </c>
      <c r="AH7" s="42">
        <f>(1/(1+AH5))^(AH4-discount_base_year)</f>
        <v/>
      </c>
      <c r="AI7" s="42">
        <f>(1/(1+AI5))^(AI4-discount_base_year)</f>
        <v/>
      </c>
      <c r="AJ7" s="42">
        <f>(1/(1+AJ5))^(AJ4-discount_base_year)</f>
        <v/>
      </c>
      <c r="AK7" s="42">
        <f>(1/(1+AK5))^(AK4-discount_base_year)</f>
        <v/>
      </c>
      <c r="AL7" s="42">
        <f>(1/(1+AL5))^(AL4-discount_base_year)</f>
        <v/>
      </c>
      <c r="AM7" s="42">
        <f>(1/(1+AM5))^(AM4-discount_base_year)</f>
        <v/>
      </c>
      <c r="AN7" s="42">
        <f>(1/(1+AN5))^(AN4-discount_base_year)</f>
        <v/>
      </c>
      <c r="AO7" s="42">
        <f>(1/(1+AO5))^(AO4-discount_base_year)</f>
        <v/>
      </c>
      <c r="AP7" s="42">
        <f>(1/(1+AP5))^(AP4-discount_base_year)</f>
        <v/>
      </c>
      <c r="AQ7" s="42">
        <f>(1/(1+AQ5))^(AQ4-discount_base_year)</f>
        <v/>
      </c>
      <c r="AR7" s="42">
        <f>(1/(1+AR5))^(AR4-discount_base_year)</f>
        <v/>
      </c>
      <c r="AS7" s="42">
        <f>(1/(1+AS5))^(AS4-discount_base_year)</f>
        <v/>
      </c>
      <c r="AT7" s="42">
        <f>(1/(1+AT5))^(AT4-discount_base_year)</f>
        <v/>
      </c>
      <c r="AU7" s="42">
        <f>(1/(1+AU5))^(AU4-discount_base_year)</f>
        <v/>
      </c>
      <c r="AV7" s="42">
        <f>(1/(1+AV5))^(AV4-discount_base_year)</f>
        <v/>
      </c>
      <c r="AW7" s="42">
        <f>(1/(1+AW5))^(AW4-discount_base_year)</f>
        <v/>
      </c>
      <c r="AX7" s="42">
        <f>(1/(1+AX5))^(AX4-discount_base_year)</f>
        <v/>
      </c>
      <c r="AY7" s="42">
        <f>(1/(1+AY5))^(AY4-discount_base_year)</f>
        <v/>
      </c>
      <c r="AZ7" s="42">
        <f>(1/(1+AZ5))^(AZ4-discount_base_year)</f>
        <v/>
      </c>
      <c r="BA7" s="42">
        <f>(1/(1+BA5))^(BA4-discount_base_year)</f>
        <v/>
      </c>
      <c r="BB7" s="42">
        <f>(1/(1+BB5))^(BB4-discount_base_year)</f>
        <v/>
      </c>
      <c r="BC7" s="42">
        <f>(1/(1+BC5))^(BC4-discount_base_year)</f>
        <v/>
      </c>
      <c r="BD7" s="42">
        <f>(1/(1+BD5))^(BD4-discount_base_year)</f>
        <v/>
      </c>
      <c r="BE7" s="42">
        <f>(1/(1+BE5))^(BE4-discount_base_year)</f>
        <v/>
      </c>
      <c r="BF7" s="42">
        <f>(1/(1+BF5))^(BF4-discount_base_year)</f>
        <v/>
      </c>
      <c r="BG7" s="42">
        <f>(1/(1+BG5))^(BG4-discount_base_year)</f>
        <v/>
      </c>
      <c r="BH7" s="42">
        <f>(1/(1+BH5))^(BH4-discount_base_year)</f>
        <v/>
      </c>
      <c r="BI7" s="42">
        <f>(1/(1+BI5))^(BI4-discount_base_year)</f>
        <v/>
      </c>
      <c r="BJ7" s="42">
        <f>(1/(1+BJ5))^(BJ4-discount_base_year)</f>
        <v/>
      </c>
      <c r="BK7" s="42">
        <f>(1/(1+BK5))^(BK4-discount_base_year)</f>
        <v/>
      </c>
      <c r="BL7" s="42">
        <f>(1/(1+BL5))^(BL4-discount_base_year)</f>
        <v/>
      </c>
      <c r="BM7" s="42">
        <f>(1/(1+BM5))^(BM4-discount_base_year)</f>
        <v/>
      </c>
      <c r="BN7" s="195">
        <f>(1/(1+BN5))^(BN4-discount_base_year)</f>
        <v/>
      </c>
    </row>
    <row r="8">
      <c r="A8" s="182" t="inlineStr">
        <is>
          <t>Discount factor (health)</t>
        </is>
      </c>
      <c r="C8" s="42">
        <f>(1/(1+C6))^(C4-discount_base_year)</f>
        <v/>
      </c>
      <c r="D8" s="42">
        <f>(1/(1+D6))^(D4-discount_base_year)</f>
        <v/>
      </c>
      <c r="E8" s="42">
        <f>(1/(1+E6))^(E4-discount_base_year)</f>
        <v/>
      </c>
      <c r="F8" s="42">
        <f>(1/(1+F6))^(F4-discount_base_year)</f>
        <v/>
      </c>
      <c r="G8" s="42">
        <f>(1/(1+G6))^(G4-discount_base_year)</f>
        <v/>
      </c>
      <c r="H8" s="42">
        <f>(1/(1+H6))^(H4-discount_base_year)</f>
        <v/>
      </c>
      <c r="I8" s="42">
        <f>(1/(1+I6))^(I4-discount_base_year)</f>
        <v/>
      </c>
      <c r="J8" s="42">
        <f>(1/(1+J6))^(J4-discount_base_year)</f>
        <v/>
      </c>
      <c r="K8" s="42">
        <f>(1/(1+K6))^(K4-discount_base_year)</f>
        <v/>
      </c>
      <c r="L8" s="42">
        <f>(1/(1+L6))^(L4-discount_base_year)</f>
        <v/>
      </c>
      <c r="M8" s="42">
        <f>(1/(1+M6))^(M4-discount_base_year)</f>
        <v/>
      </c>
      <c r="N8" s="42">
        <f>(1/(1+N6))^(N4-discount_base_year)</f>
        <v/>
      </c>
      <c r="O8" s="42">
        <f>(1/(1+O6))^(O4-discount_base_year)</f>
        <v/>
      </c>
      <c r="P8" s="42">
        <f>(1/(1+P6))^(P4-discount_base_year)</f>
        <v/>
      </c>
      <c r="Q8" s="42">
        <f>(1/(1+Q6))^(Q4-discount_base_year)</f>
        <v/>
      </c>
      <c r="R8" s="42">
        <f>(1/(1+R6))^(R4-discount_base_year)</f>
        <v/>
      </c>
      <c r="S8" s="42">
        <f>(1/(1+S6))^(S4-discount_base_year)</f>
        <v/>
      </c>
      <c r="T8" s="42">
        <f>(1/(1+T6))^(T4-discount_base_year)</f>
        <v/>
      </c>
      <c r="U8" s="42">
        <f>(1/(1+U6))^(U4-discount_base_year)</f>
        <v/>
      </c>
      <c r="V8" s="42">
        <f>(1/(1+V6))^(V4-discount_base_year)</f>
        <v/>
      </c>
      <c r="W8" s="42">
        <f>(1/(1+W6))^(W4-discount_base_year)</f>
        <v/>
      </c>
      <c r="X8" s="42">
        <f>(1/(1+X6))^(X4-discount_base_year)</f>
        <v/>
      </c>
      <c r="Y8" s="42">
        <f>(1/(1+Y6))^(Y4-discount_base_year)</f>
        <v/>
      </c>
      <c r="Z8" s="42">
        <f>(1/(1+Z6))^(Z4-discount_base_year)</f>
        <v/>
      </c>
      <c r="AA8" s="42">
        <f>(1/(1+AA6))^(AA4-discount_base_year)</f>
        <v/>
      </c>
      <c r="AB8" s="42">
        <f>(1/(1+AB6))^(AB4-discount_base_year)</f>
        <v/>
      </c>
      <c r="AC8" s="42">
        <f>(1/(1+AC6))^(AC4-discount_base_year)</f>
        <v/>
      </c>
      <c r="AD8" s="42">
        <f>(1/(1+AD6))^(AD4-discount_base_year)</f>
        <v/>
      </c>
      <c r="AE8" s="42">
        <f>(1/(1+AE6))^(AE4-discount_base_year)</f>
        <v/>
      </c>
      <c r="AF8" s="42">
        <f>(1/(1+AF6))^(AF4-discount_base_year)</f>
        <v/>
      </c>
      <c r="AG8" s="42">
        <f>(1/(1+AG6))^(AG4-discount_base_year)</f>
        <v/>
      </c>
      <c r="AH8" s="42">
        <f>(1/(1+AH6))^(AH4-discount_base_year)</f>
        <v/>
      </c>
      <c r="AI8" s="42">
        <f>(1/(1+AI6))^(AI4-discount_base_year)</f>
        <v/>
      </c>
      <c r="AJ8" s="42">
        <f>(1/(1+AJ6))^(AJ4-discount_base_year)</f>
        <v/>
      </c>
      <c r="AK8" s="42">
        <f>(1/(1+AK6))^(AK4-discount_base_year)</f>
        <v/>
      </c>
      <c r="AL8" s="42">
        <f>(1/(1+AL6))^(AL4-discount_base_year)</f>
        <v/>
      </c>
      <c r="AM8" s="42">
        <f>(1/(1+AM6))^(AM4-discount_base_year)</f>
        <v/>
      </c>
      <c r="AN8" s="42">
        <f>(1/(1+AN6))^(AN4-discount_base_year)</f>
        <v/>
      </c>
      <c r="AO8" s="42">
        <f>(1/(1+AO6))^(AO4-discount_base_year)</f>
        <v/>
      </c>
      <c r="AP8" s="42">
        <f>(1/(1+AP6))^(AP4-discount_base_year)</f>
        <v/>
      </c>
      <c r="AQ8" s="42">
        <f>(1/(1+AQ6))^(AQ4-discount_base_year)</f>
        <v/>
      </c>
      <c r="AR8" s="42">
        <f>(1/(1+AR6))^(AR4-discount_base_year)</f>
        <v/>
      </c>
      <c r="AS8" s="42">
        <f>(1/(1+AS6))^(AS4-discount_base_year)</f>
        <v/>
      </c>
      <c r="AT8" s="42">
        <f>(1/(1+AT6))^(AT4-discount_base_year)</f>
        <v/>
      </c>
      <c r="AU8" s="42">
        <f>(1/(1+AU6))^(AU4-discount_base_year)</f>
        <v/>
      </c>
      <c r="AV8" s="42">
        <f>(1/(1+AV6))^(AV4-discount_base_year)</f>
        <v/>
      </c>
      <c r="AW8" s="42">
        <f>(1/(1+AW6))^(AW4-discount_base_year)</f>
        <v/>
      </c>
      <c r="AX8" s="42">
        <f>(1/(1+AX6))^(AX4-discount_base_year)</f>
        <v/>
      </c>
      <c r="AY8" s="42">
        <f>(1/(1+AY6))^(AY4-discount_base_year)</f>
        <v/>
      </c>
      <c r="AZ8" s="42">
        <f>(1/(1+AZ6))^(AZ4-discount_base_year)</f>
        <v/>
      </c>
      <c r="BA8" s="42">
        <f>(1/(1+BA6))^(BA4-discount_base_year)</f>
        <v/>
      </c>
      <c r="BB8" s="42">
        <f>(1/(1+BB6))^(BB4-discount_base_year)</f>
        <v/>
      </c>
      <c r="BC8" s="42">
        <f>(1/(1+BC6))^(BC4-discount_base_year)</f>
        <v/>
      </c>
      <c r="BD8" s="42">
        <f>(1/(1+BD6))^(BD4-discount_base_year)</f>
        <v/>
      </c>
      <c r="BE8" s="42">
        <f>(1/(1+BE6))^(BE4-discount_base_year)</f>
        <v/>
      </c>
      <c r="BF8" s="42">
        <f>(1/(1+BF6))^(BF4-discount_base_year)</f>
        <v/>
      </c>
      <c r="BG8" s="42">
        <f>(1/(1+BG6))^(BG4-discount_base_year)</f>
        <v/>
      </c>
      <c r="BH8" s="42">
        <f>(1/(1+BH6))^(BH4-discount_base_year)</f>
        <v/>
      </c>
      <c r="BI8" s="42">
        <f>(1/(1+BI6))^(BI4-discount_base_year)</f>
        <v/>
      </c>
      <c r="BJ8" s="42">
        <f>(1/(1+BJ6))^(BJ4-discount_base_year)</f>
        <v/>
      </c>
      <c r="BK8" s="42">
        <f>(1/(1+BK6))^(BK4-discount_base_year)</f>
        <v/>
      </c>
      <c r="BL8" s="42">
        <f>(1/(1+BL6))^(BL4-discount_base_year)</f>
        <v/>
      </c>
      <c r="BM8" s="42">
        <f>(1/(1+BM6))^(BM4-discount_base_year)</f>
        <v/>
      </c>
      <c r="BN8" s="195">
        <f>(1/(1+BN6))^(BN4-discount_base_year)</f>
        <v/>
      </c>
    </row>
    <row r="9">
      <c r="A9" s="182" t="inlineStr">
        <is>
          <t>Appraisal</t>
        </is>
      </c>
      <c r="C9" s="42">
        <f>IF(OR(1+C4-opening&gt;Appraisal_period,C4&lt;opening),0,1)</f>
        <v/>
      </c>
      <c r="D9" s="42">
        <f>IF(OR(1+D4-opening&gt;Appraisal_period,D4&lt;opening),0,1)</f>
        <v/>
      </c>
      <c r="E9" s="42">
        <f>IF(OR(1+E4-opening&gt;Appraisal_period,E4&lt;opening),0,1)</f>
        <v/>
      </c>
      <c r="F9" s="42">
        <f>IF(OR(1+F4-opening&gt;Appraisal_period,F4&lt;opening),0,1)</f>
        <v/>
      </c>
      <c r="G9" s="42">
        <f>IF(OR(1+G4-opening&gt;Appraisal_period,G4&lt;opening),0,1)</f>
        <v/>
      </c>
      <c r="H9" s="42">
        <f>IF(OR(1+H4-opening&gt;Appraisal_period,H4&lt;opening),0,1)</f>
        <v/>
      </c>
      <c r="I9" s="42">
        <f>IF(OR(1+I4-opening&gt;Appraisal_period,I4&lt;opening),0,1)</f>
        <v/>
      </c>
      <c r="J9" s="42">
        <f>IF(OR(1+J4-opening&gt;Appraisal_period,J4&lt;opening),0,1)</f>
        <v/>
      </c>
      <c r="K9" s="42">
        <f>IF(OR(1+K4-opening&gt;Appraisal_period,K4&lt;opening),0,1)</f>
        <v/>
      </c>
      <c r="L9" s="42">
        <f>IF(OR(1+L4-opening&gt;Appraisal_period,L4&lt;opening),0,1)</f>
        <v/>
      </c>
      <c r="M9" s="42">
        <f>IF(OR(1+M4-opening&gt;Appraisal_period,M4&lt;opening),0,1)</f>
        <v/>
      </c>
      <c r="N9" s="42">
        <f>IF(OR(1+N4-opening&gt;Appraisal_period,N4&lt;opening),0,1)</f>
        <v/>
      </c>
      <c r="O9" s="42">
        <f>IF(OR(1+O4-opening&gt;Appraisal_period,O4&lt;opening),0,1)</f>
        <v/>
      </c>
      <c r="P9" s="42">
        <f>IF(OR(1+P4-opening&gt;Appraisal_period,P4&lt;opening),0,1)</f>
        <v/>
      </c>
      <c r="Q9" s="42">
        <f>IF(OR(1+Q4-opening&gt;Appraisal_period,Q4&lt;opening),0,1)</f>
        <v/>
      </c>
      <c r="R9" s="42">
        <f>IF(OR(1+R4-opening&gt;Appraisal_period,R4&lt;opening),0,1)</f>
        <v/>
      </c>
      <c r="S9" s="42">
        <f>IF(OR(1+S4-opening&gt;Appraisal_period,S4&lt;opening),0,1)</f>
        <v/>
      </c>
      <c r="T9" s="42">
        <f>IF(OR(1+T4-opening&gt;Appraisal_period,T4&lt;opening),0,1)</f>
        <v/>
      </c>
      <c r="U9" s="42">
        <f>IF(OR(1+U4-opening&gt;Appraisal_period,U4&lt;opening),0,1)</f>
        <v/>
      </c>
      <c r="V9" s="42">
        <f>IF(OR(1+V4-opening&gt;Appraisal_period,V4&lt;opening),0,1)</f>
        <v/>
      </c>
      <c r="W9" s="42">
        <f>IF(OR(1+W4-opening&gt;Appraisal_period,W4&lt;opening),0,1)</f>
        <v/>
      </c>
      <c r="X9" s="42">
        <f>IF(OR(1+X4-opening&gt;Appraisal_period,X4&lt;opening),0,1)</f>
        <v/>
      </c>
      <c r="Y9" s="42">
        <f>IF(OR(1+Y4-opening&gt;Appraisal_period,Y4&lt;opening),0,1)</f>
        <v/>
      </c>
      <c r="Z9" s="42">
        <f>IF(OR(1+Z4-opening&gt;Appraisal_period,Z4&lt;opening),0,1)</f>
        <v/>
      </c>
      <c r="AA9" s="42">
        <f>IF(OR(1+AA4-opening&gt;Appraisal_period,AA4&lt;opening),0,1)</f>
        <v/>
      </c>
      <c r="AB9" s="42">
        <f>IF(OR(1+AB4-opening&gt;Appraisal_period,AB4&lt;opening),0,1)</f>
        <v/>
      </c>
      <c r="AC9" s="42">
        <f>IF(OR(1+AC4-opening&gt;Appraisal_period,AC4&lt;opening),0,1)</f>
        <v/>
      </c>
      <c r="AD9" s="42">
        <f>IF(OR(1+AD4-opening&gt;Appraisal_period,AD4&lt;opening),0,1)</f>
        <v/>
      </c>
      <c r="AE9" s="42">
        <f>IF(OR(1+AE4-opening&gt;Appraisal_period,AE4&lt;opening),0,1)</f>
        <v/>
      </c>
      <c r="AF9" s="42">
        <f>IF(OR(1+AF4-opening&gt;Appraisal_period,AF4&lt;opening),0,1)</f>
        <v/>
      </c>
      <c r="AG9" s="42">
        <f>IF(OR(1+AG4-opening&gt;Appraisal_period,AG4&lt;opening),0,1)</f>
        <v/>
      </c>
      <c r="AH9" s="42">
        <f>IF(OR(1+AH4-opening&gt;Appraisal_period,AH4&lt;opening),0,1)</f>
        <v/>
      </c>
      <c r="AI9" s="42">
        <f>IF(OR(1+AI4-opening&gt;Appraisal_period,AI4&lt;opening),0,1)</f>
        <v/>
      </c>
      <c r="AJ9" s="42">
        <f>IF(OR(1+AJ4-opening&gt;Appraisal_period,AJ4&lt;opening),0,1)</f>
        <v/>
      </c>
      <c r="AK9" s="42">
        <f>IF(OR(1+AK4-opening&gt;Appraisal_period,AK4&lt;opening),0,1)</f>
        <v/>
      </c>
      <c r="AL9" s="42">
        <f>IF(OR(1+AL4-opening&gt;Appraisal_period,AL4&lt;opening),0,1)</f>
        <v/>
      </c>
      <c r="AM9" s="42">
        <f>IF(OR(1+AM4-opening&gt;Appraisal_period,AM4&lt;opening),0,1)</f>
        <v/>
      </c>
      <c r="AN9" s="42">
        <f>IF(OR(1+AN4-opening&gt;Appraisal_period,AN4&lt;opening),0,1)</f>
        <v/>
      </c>
      <c r="AO9" s="42">
        <f>IF(OR(1+AO4-opening&gt;Appraisal_period,AO4&lt;opening),0,1)</f>
        <v/>
      </c>
      <c r="AP9" s="42">
        <f>IF(OR(1+AP4-opening&gt;Appraisal_period,AP4&lt;opening),0,1)</f>
        <v/>
      </c>
      <c r="AQ9" s="42">
        <f>IF(OR(1+AQ4-opening&gt;Appraisal_period,AQ4&lt;opening),0,1)</f>
        <v/>
      </c>
      <c r="AR9" s="42">
        <f>IF(OR(1+AR4-opening&gt;Appraisal_period,AR4&lt;opening),0,1)</f>
        <v/>
      </c>
      <c r="AS9" s="42">
        <f>IF(OR(1+AS4-opening&gt;Appraisal_period,AS4&lt;opening),0,1)</f>
        <v/>
      </c>
      <c r="AT9" s="42">
        <f>IF(OR(1+AT4-opening&gt;Appraisal_period,AT4&lt;opening),0,1)</f>
        <v/>
      </c>
      <c r="AU9" s="42">
        <f>IF(OR(1+AU4-opening&gt;Appraisal_period,AU4&lt;opening),0,1)</f>
        <v/>
      </c>
      <c r="AV9" s="42">
        <f>IF(OR(1+AV4-opening&gt;Appraisal_period,AV4&lt;opening),0,1)</f>
        <v/>
      </c>
      <c r="AW9" s="42">
        <f>IF(OR(1+AW4-opening&gt;Appraisal_period,AW4&lt;opening),0,1)</f>
        <v/>
      </c>
      <c r="AX9" s="42">
        <f>IF(OR(1+AX4-opening&gt;Appraisal_period,AX4&lt;opening),0,1)</f>
        <v/>
      </c>
      <c r="AY9" s="42">
        <f>IF(OR(1+AY4-opening&gt;Appraisal_period,AY4&lt;opening),0,1)</f>
        <v/>
      </c>
      <c r="AZ9" s="42">
        <f>IF(OR(1+AZ4-opening&gt;Appraisal_period,AZ4&lt;opening),0,1)</f>
        <v/>
      </c>
      <c r="BA9" s="42">
        <f>IF(OR(1+BA4-opening&gt;Appraisal_period,BA4&lt;opening),0,1)</f>
        <v/>
      </c>
      <c r="BB9" s="42">
        <f>IF(OR(1+BB4-opening&gt;Appraisal_period,BB4&lt;opening),0,1)</f>
        <v/>
      </c>
      <c r="BC9" s="42">
        <f>IF(OR(1+BC4-opening&gt;Appraisal_period,BC4&lt;opening),0,1)</f>
        <v/>
      </c>
      <c r="BD9" s="42">
        <f>IF(OR(1+BD4-opening&gt;Appraisal_period,BD4&lt;opening),0,1)</f>
        <v/>
      </c>
      <c r="BE9" s="42">
        <f>IF(OR(1+BE4-opening&gt;Appraisal_period,BE4&lt;opening),0,1)</f>
        <v/>
      </c>
      <c r="BF9" s="42">
        <f>IF(OR(1+BF4-opening&gt;Appraisal_period,BF4&lt;opening),0,1)</f>
        <v/>
      </c>
      <c r="BG9" s="42">
        <f>IF(OR(1+BG4-opening&gt;Appraisal_period,BG4&lt;opening),0,1)</f>
        <v/>
      </c>
      <c r="BH9" s="42">
        <f>IF(OR(1+BH4-opening&gt;Appraisal_period,BH4&lt;opening),0,1)</f>
        <v/>
      </c>
      <c r="BI9" s="42">
        <f>IF(OR(1+BI4-opening&gt;Appraisal_period,BI4&lt;opening),0,1)</f>
        <v/>
      </c>
      <c r="BJ9" s="42">
        <f>IF(OR(1+BJ4-opening&gt;Appraisal_period,BJ4&lt;opening),0,1)</f>
        <v/>
      </c>
      <c r="BK9" s="42">
        <f>IF(OR(1+BK4-opening&gt;Appraisal_period,BK4&lt;opening),0,1)</f>
        <v/>
      </c>
      <c r="BL9" s="42">
        <f>IF(OR(1+BL4-opening&gt;Appraisal_period,BL4&lt;opening),0,1)</f>
        <v/>
      </c>
      <c r="BM9" s="42">
        <f>IF(OR(1+BM4-opening&gt;Appraisal_period,BM4&lt;opening),0,1)</f>
        <v/>
      </c>
      <c r="BN9" s="195">
        <f>IF(OR(1+BN4-opening&gt;Appraisal_period,BN4&lt;opening),0,1)</f>
        <v/>
      </c>
    </row>
    <row r="10">
      <c r="A10" s="182" t="inlineStr">
        <is>
          <t>GDP per capita v 2010</t>
        </is>
      </c>
      <c r="C10" s="42">
        <f>VLOOKUP(C4,GDP,26)/VLOOKUP(2010,GDP,26)</f>
        <v/>
      </c>
      <c r="D10" s="42">
        <f>VLOOKUP(D4,GDP,26)/VLOOKUP(2010,GDP,26)</f>
        <v/>
      </c>
      <c r="E10" s="42">
        <f>VLOOKUP(E4,GDP,26)/VLOOKUP(2010,GDP,26)</f>
        <v/>
      </c>
      <c r="F10" s="42">
        <f>VLOOKUP(F4,GDP,26)/VLOOKUP(2010,GDP,26)</f>
        <v/>
      </c>
      <c r="G10" s="42">
        <f>VLOOKUP(G4,GDP,26)/VLOOKUP(2010,GDP,26)</f>
        <v/>
      </c>
      <c r="H10" s="42">
        <f>VLOOKUP(H4,GDP,26)/VLOOKUP(2010,GDP,26)</f>
        <v/>
      </c>
      <c r="I10" s="42">
        <f>VLOOKUP(I4,GDP,26)/VLOOKUP(2010,GDP,26)</f>
        <v/>
      </c>
      <c r="J10" s="42">
        <f>VLOOKUP(J4,GDP,26)/VLOOKUP(2010,GDP,26)</f>
        <v/>
      </c>
      <c r="K10" s="42">
        <f>VLOOKUP(K4,GDP,26)/VLOOKUP(2010,GDP,26)</f>
        <v/>
      </c>
      <c r="L10" s="42">
        <f>VLOOKUP(L4,GDP,26)/VLOOKUP(2010,GDP,26)</f>
        <v/>
      </c>
      <c r="M10" s="42">
        <f>VLOOKUP(M4,GDP,26)/VLOOKUP(2010,GDP,26)</f>
        <v/>
      </c>
      <c r="N10" s="42">
        <f>VLOOKUP(N4,GDP,26)/VLOOKUP(2010,GDP,26)</f>
        <v/>
      </c>
      <c r="O10" s="42">
        <f>VLOOKUP(O4,GDP,26)/VLOOKUP(2010,GDP,26)</f>
        <v/>
      </c>
      <c r="P10" s="42">
        <f>VLOOKUP(P4,GDP,26)/VLOOKUP(2010,GDP,26)</f>
        <v/>
      </c>
      <c r="Q10" s="42">
        <f>VLOOKUP(Q4,GDP,26)/VLOOKUP(2010,GDP,26)</f>
        <v/>
      </c>
      <c r="R10" s="42">
        <f>VLOOKUP(R4,GDP,26)/VLOOKUP(2010,GDP,26)</f>
        <v/>
      </c>
      <c r="S10" s="42">
        <f>VLOOKUP(S4,GDP,26)/VLOOKUP(2010,GDP,26)</f>
        <v/>
      </c>
      <c r="T10" s="42">
        <f>VLOOKUP(T4,GDP,26)/VLOOKUP(2010,GDP,26)</f>
        <v/>
      </c>
      <c r="U10" s="42">
        <f>VLOOKUP(U4,GDP,26)/VLOOKUP(2010,GDP,26)</f>
        <v/>
      </c>
      <c r="V10" s="42">
        <f>VLOOKUP(V4,GDP,26)/VLOOKUP(2010,GDP,26)</f>
        <v/>
      </c>
      <c r="W10" s="42">
        <f>VLOOKUP(W4,GDP,26)/VLOOKUP(2010,GDP,26)</f>
        <v/>
      </c>
      <c r="X10" s="42">
        <f>VLOOKUP(X4,GDP,26)/VLOOKUP(2010,GDP,26)</f>
        <v/>
      </c>
      <c r="Y10" s="42">
        <f>VLOOKUP(Y4,GDP,26)/VLOOKUP(2010,GDP,26)</f>
        <v/>
      </c>
      <c r="Z10" s="42">
        <f>VLOOKUP(Z4,GDP,26)/VLOOKUP(2010,GDP,26)</f>
        <v/>
      </c>
      <c r="AA10" s="42">
        <f>VLOOKUP(AA4,GDP,26)/VLOOKUP(2010,GDP,26)</f>
        <v/>
      </c>
      <c r="AB10" s="42">
        <f>VLOOKUP(AB4,GDP,26)/VLOOKUP(2010,GDP,26)</f>
        <v/>
      </c>
      <c r="AC10" s="42">
        <f>VLOOKUP(AC4,GDP,26)/VLOOKUP(2010,GDP,26)</f>
        <v/>
      </c>
      <c r="AD10" s="42">
        <f>VLOOKUP(AD4,GDP,26)/VLOOKUP(2010,GDP,26)</f>
        <v/>
      </c>
      <c r="AE10" s="42">
        <f>VLOOKUP(AE4,GDP,26)/VLOOKUP(2010,GDP,26)</f>
        <v/>
      </c>
      <c r="AF10" s="42">
        <f>VLOOKUP(AF4,GDP,26)/VLOOKUP(2010,GDP,26)</f>
        <v/>
      </c>
      <c r="AG10" s="42">
        <f>VLOOKUP(AG4,GDP,26)/VLOOKUP(2010,GDP,26)</f>
        <v/>
      </c>
      <c r="AH10" s="42">
        <f>VLOOKUP(AH4,GDP,26)/VLOOKUP(2010,GDP,26)</f>
        <v/>
      </c>
      <c r="AI10" s="42">
        <f>VLOOKUP(AI4,GDP,26)/VLOOKUP(2010,GDP,26)</f>
        <v/>
      </c>
      <c r="AJ10" s="42">
        <f>VLOOKUP(AJ4,GDP,26)/VLOOKUP(2010,GDP,26)</f>
        <v/>
      </c>
      <c r="AK10" s="42">
        <f>VLOOKUP(AK4,GDP,26)/VLOOKUP(2010,GDP,26)</f>
        <v/>
      </c>
      <c r="AL10" s="42">
        <f>VLOOKUP(AL4,GDP,26)/VLOOKUP(2010,GDP,26)</f>
        <v/>
      </c>
      <c r="AM10" s="42">
        <f>VLOOKUP(AM4,GDP,26)/VLOOKUP(2010,GDP,26)</f>
        <v/>
      </c>
      <c r="AN10" s="42">
        <f>VLOOKUP(AN4,GDP,26)/VLOOKUP(2010,GDP,26)</f>
        <v/>
      </c>
      <c r="AO10" s="42">
        <f>VLOOKUP(AO4,GDP,26)/VLOOKUP(2010,GDP,26)</f>
        <v/>
      </c>
      <c r="AP10" s="42">
        <f>VLOOKUP(AP4,GDP,26)/VLOOKUP(2010,GDP,26)</f>
        <v/>
      </c>
      <c r="AQ10" s="42">
        <f>VLOOKUP(AQ4,GDP,26)/VLOOKUP(2010,GDP,26)</f>
        <v/>
      </c>
      <c r="AR10" s="42">
        <f>VLOOKUP(AR4,GDP,26)/VLOOKUP(2010,GDP,26)</f>
        <v/>
      </c>
      <c r="AS10" s="42">
        <f>VLOOKUP(AS4,GDP,26)/VLOOKUP(2010,GDP,26)</f>
        <v/>
      </c>
      <c r="AT10" s="42">
        <f>VLOOKUP(AT4,GDP,26)/VLOOKUP(2010,GDP,26)</f>
        <v/>
      </c>
      <c r="AU10" s="42">
        <f>VLOOKUP(AU4,GDP,26)/VLOOKUP(2010,GDP,26)</f>
        <v/>
      </c>
      <c r="AV10" s="42">
        <f>VLOOKUP(AV4,GDP,26)/VLOOKUP(2010,GDP,26)</f>
        <v/>
      </c>
      <c r="AW10" s="42">
        <f>VLOOKUP(AW4,GDP,26)/VLOOKUP(2010,GDP,26)</f>
        <v/>
      </c>
      <c r="AX10" s="42">
        <f>VLOOKUP(AX4,GDP,26)/VLOOKUP(2010,GDP,26)</f>
        <v/>
      </c>
      <c r="AY10" s="42">
        <f>VLOOKUP(AY4,GDP,26)/VLOOKUP(2010,GDP,26)</f>
        <v/>
      </c>
      <c r="AZ10" s="42">
        <f>VLOOKUP(AZ4,GDP,26)/VLOOKUP(2010,GDP,26)</f>
        <v/>
      </c>
      <c r="BA10" s="42">
        <f>VLOOKUP(BA4,GDP,26)/VLOOKUP(2010,GDP,26)</f>
        <v/>
      </c>
      <c r="BB10" s="42">
        <f>VLOOKUP(BB4,GDP,26)/VLOOKUP(2010,GDP,26)</f>
        <v/>
      </c>
      <c r="BC10" s="42">
        <f>VLOOKUP(BC4,GDP,26)/VLOOKUP(2010,GDP,26)</f>
        <v/>
      </c>
      <c r="BD10" s="42">
        <f>VLOOKUP(BD4,GDP,26)/VLOOKUP(2010,GDP,26)</f>
        <v/>
      </c>
      <c r="BE10" s="42">
        <f>VLOOKUP(BE4,GDP,26)/VLOOKUP(2010,GDP,26)</f>
        <v/>
      </c>
      <c r="BF10" s="42">
        <f>VLOOKUP(BF4,GDP,26)/VLOOKUP(2010,GDP,26)</f>
        <v/>
      </c>
      <c r="BG10" s="42">
        <f>VLOOKUP(BG4,GDP,26)/VLOOKUP(2010,GDP,26)</f>
        <v/>
      </c>
      <c r="BH10" s="42">
        <f>VLOOKUP(BH4,GDP,26)/VLOOKUP(2010,GDP,26)</f>
        <v/>
      </c>
      <c r="BI10" s="42">
        <f>VLOOKUP(BI4,GDP,26)/VLOOKUP(2010,GDP,26)</f>
        <v/>
      </c>
      <c r="BJ10" s="42">
        <f>VLOOKUP(BJ4,GDP,26)/VLOOKUP(2010,GDP,26)</f>
        <v/>
      </c>
      <c r="BK10" s="42">
        <f>VLOOKUP(BK4,GDP,26)/VLOOKUP(2010,GDP,26)</f>
        <v/>
      </c>
      <c r="BL10" s="42">
        <f>VLOOKUP(BL4,GDP,26)/VLOOKUP(2010,GDP,26)</f>
        <v/>
      </c>
      <c r="BM10" s="42">
        <f>VLOOKUP(BM4,GDP,26)/VLOOKUP(2010,GDP,26)</f>
        <v/>
      </c>
      <c r="BN10" s="195">
        <f>VLOOKUP(BN4,GDP,26)/VLOOKUP(2010,GDP,26)</f>
        <v/>
      </c>
    </row>
    <row r="11">
      <c r="A11" s="182" t="inlineStr">
        <is>
          <t xml:space="preserve">Background user growth </t>
        </is>
      </c>
      <c r="C11" s="42">
        <f>IF(C4&gt;opening,(IF(C4-opening&lt;growth_yrs,(1+user_growth)^(C4-opening),(1+user_growth)^growth_yrs)),1)</f>
        <v/>
      </c>
      <c r="D11" s="42">
        <f>IF(D4&gt;opening,(IF(D4-opening&lt;growth_yrs,(1+user_growth)^(D4-opening),(1+user_growth)^growth_yrs)),1)</f>
        <v/>
      </c>
      <c r="E11" s="42">
        <f>IF(E4&gt;opening,(IF(E4-opening&lt;growth_yrs,(1+user_growth)^(E4-opening),(1+user_growth)^growth_yrs)),1)</f>
        <v/>
      </c>
      <c r="F11" s="42">
        <f>IF(F4&gt;opening,(IF(F4-opening&lt;growth_yrs,(1+user_growth)^(F4-opening),(1+user_growth)^growth_yrs)),1)</f>
        <v/>
      </c>
      <c r="G11" s="42">
        <f>IF(G4&gt;opening,(IF(G4-opening&lt;growth_yrs,(1+user_growth)^(G4-opening),(1+user_growth)^growth_yrs)),1)</f>
        <v/>
      </c>
      <c r="H11" s="42">
        <f>IF(H4&gt;opening,(IF(H4-opening&lt;growth_yrs,(1+user_growth)^(H4-opening),(1+user_growth)^growth_yrs)),1)</f>
        <v/>
      </c>
      <c r="I11" s="42">
        <f>IF(I4&gt;opening,(IF(I4-opening&lt;growth_yrs,(1+user_growth)^(I4-opening),(1+user_growth)^growth_yrs)),1)</f>
        <v/>
      </c>
      <c r="J11" s="42">
        <f>IF(J4&gt;opening,(IF(J4-opening&lt;growth_yrs,(1+user_growth)^(J4-opening),(1+user_growth)^growth_yrs)),1)</f>
        <v/>
      </c>
      <c r="K11" s="42">
        <f>IF(K4&gt;opening,(IF(K4-opening&lt;growth_yrs,(1+user_growth)^(K4-opening),(1+user_growth)^growth_yrs)),1)</f>
        <v/>
      </c>
      <c r="L11" s="42">
        <f>IF(L4&gt;opening,(IF(L4-opening&lt;growth_yrs,(1+user_growth)^(L4-opening),(1+user_growth)^growth_yrs)),1)</f>
        <v/>
      </c>
      <c r="M11" s="42">
        <f>IF(M4&gt;opening,(IF(M4-opening&lt;growth_yrs,(1+user_growth)^(M4-opening),(1+user_growth)^growth_yrs)),1)</f>
        <v/>
      </c>
      <c r="N11" s="42">
        <f>IF(N4&gt;opening,(IF(N4-opening&lt;growth_yrs,(1+user_growth)^(N4-opening),(1+user_growth)^growth_yrs)),1)</f>
        <v/>
      </c>
      <c r="O11" s="42">
        <f>IF(O4&gt;opening,(IF(O4-opening&lt;growth_yrs,(1+user_growth)^(O4-opening),(1+user_growth)^growth_yrs)),1)</f>
        <v/>
      </c>
      <c r="P11" s="42">
        <f>IF(P4&gt;opening,(IF(P4-opening&lt;growth_yrs,(1+user_growth)^(P4-opening),(1+user_growth)^growth_yrs)),1)</f>
        <v/>
      </c>
      <c r="Q11" s="42">
        <f>IF(Q4&gt;opening,(IF(Q4-opening&lt;growth_yrs,(1+user_growth)^(Q4-opening),(1+user_growth)^growth_yrs)),1)</f>
        <v/>
      </c>
      <c r="R11" s="42">
        <f>IF(R4&gt;opening,(IF(R4-opening&lt;growth_yrs,(1+user_growth)^(R4-opening),(1+user_growth)^growth_yrs)),1)</f>
        <v/>
      </c>
      <c r="S11" s="42">
        <f>IF(S4&gt;opening,(IF(S4-opening&lt;growth_yrs,(1+user_growth)^(S4-opening),(1+user_growth)^growth_yrs)),1)</f>
        <v/>
      </c>
      <c r="T11" s="42">
        <f>IF(T4&gt;opening,(IF(T4-opening&lt;growth_yrs,(1+user_growth)^(T4-opening),(1+user_growth)^growth_yrs)),1)</f>
        <v/>
      </c>
      <c r="U11" s="42">
        <f>IF(U4&gt;opening,(IF(U4-opening&lt;growth_yrs,(1+user_growth)^(U4-opening),(1+user_growth)^growth_yrs)),1)</f>
        <v/>
      </c>
      <c r="V11" s="42">
        <f>IF(V4&gt;opening,(IF(V4-opening&lt;growth_yrs,(1+user_growth)^(V4-opening),(1+user_growth)^growth_yrs)),1)</f>
        <v/>
      </c>
      <c r="W11" s="42">
        <f>IF(W4&gt;opening,(IF(W4-opening&lt;growth_yrs,(1+user_growth)^(W4-opening),(1+user_growth)^growth_yrs)),1)</f>
        <v/>
      </c>
      <c r="X11" s="42">
        <f>IF(X4&gt;opening,(IF(X4-opening&lt;growth_yrs,(1+user_growth)^(X4-opening),(1+user_growth)^growth_yrs)),1)</f>
        <v/>
      </c>
      <c r="Y11" s="42">
        <f>IF(Y4&gt;opening,(IF(Y4-opening&lt;growth_yrs,(1+user_growth)^(Y4-opening),(1+user_growth)^growth_yrs)),1)</f>
        <v/>
      </c>
      <c r="Z11" s="42">
        <f>IF(Z4&gt;opening,(IF(Z4-opening&lt;growth_yrs,(1+user_growth)^(Z4-opening),(1+user_growth)^growth_yrs)),1)</f>
        <v/>
      </c>
      <c r="AA11" s="42">
        <f>IF(AA4&gt;opening,(IF(AA4-opening&lt;growth_yrs,(1+user_growth)^(AA4-opening),(1+user_growth)^growth_yrs)),1)</f>
        <v/>
      </c>
      <c r="AB11" s="42">
        <f>IF(AB4&gt;opening,(IF(AB4-opening&lt;growth_yrs,(1+user_growth)^(AB4-opening),(1+user_growth)^growth_yrs)),1)</f>
        <v/>
      </c>
      <c r="AC11" s="42">
        <f>IF(AC4&gt;opening,(IF(AC4-opening&lt;growth_yrs,(1+user_growth)^(AC4-opening),(1+user_growth)^growth_yrs)),1)</f>
        <v/>
      </c>
      <c r="AD11" s="42">
        <f>IF(AD4&gt;opening,(IF(AD4-opening&lt;growth_yrs,(1+user_growth)^(AD4-opening),(1+user_growth)^growth_yrs)),1)</f>
        <v/>
      </c>
      <c r="AE11" s="42">
        <f>IF(AE4&gt;opening,(IF(AE4-opening&lt;growth_yrs,(1+user_growth)^(AE4-opening),(1+user_growth)^growth_yrs)),1)</f>
        <v/>
      </c>
      <c r="AF11" s="42">
        <f>IF(AF4&gt;opening,(IF(AF4-opening&lt;growth_yrs,(1+user_growth)^(AF4-opening),(1+user_growth)^growth_yrs)),1)</f>
        <v/>
      </c>
      <c r="AG11" s="42">
        <f>IF(AG4&gt;opening,(IF(AG4-opening&lt;growth_yrs,(1+user_growth)^(AG4-opening),(1+user_growth)^growth_yrs)),1)</f>
        <v/>
      </c>
      <c r="AH11" s="42">
        <f>IF(AH4&gt;opening,(IF(AH4-opening&lt;growth_yrs,(1+user_growth)^(AH4-opening),(1+user_growth)^growth_yrs)),1)</f>
        <v/>
      </c>
      <c r="AI11" s="42">
        <f>IF(AI4&gt;opening,(IF(AI4-opening&lt;growth_yrs,(1+user_growth)^(AI4-opening),(1+user_growth)^growth_yrs)),1)</f>
        <v/>
      </c>
      <c r="AJ11" s="42">
        <f>IF(AJ4&gt;opening,(IF(AJ4-opening&lt;growth_yrs,(1+user_growth)^(AJ4-opening),(1+user_growth)^growth_yrs)),1)</f>
        <v/>
      </c>
      <c r="AK11" s="42">
        <f>IF(AK4&gt;opening,(IF(AK4-opening&lt;growth_yrs,(1+user_growth)^(AK4-opening),(1+user_growth)^growth_yrs)),1)</f>
        <v/>
      </c>
      <c r="AL11" s="42">
        <f>IF(AL4&gt;opening,(IF(AL4-opening&lt;growth_yrs,(1+user_growth)^(AL4-opening),(1+user_growth)^growth_yrs)),1)</f>
        <v/>
      </c>
      <c r="AM11" s="42">
        <f>IF(AM4&gt;opening,(IF(AM4-opening&lt;growth_yrs,(1+user_growth)^(AM4-opening),(1+user_growth)^growth_yrs)),1)</f>
        <v/>
      </c>
      <c r="AN11" s="42">
        <f>IF(AN4&gt;opening,(IF(AN4-opening&lt;growth_yrs,(1+user_growth)^(AN4-opening),(1+user_growth)^growth_yrs)),1)</f>
        <v/>
      </c>
      <c r="AO11" s="42">
        <f>IF(AO4&gt;opening,(IF(AO4-opening&lt;growth_yrs,(1+user_growth)^(AO4-opening),(1+user_growth)^growth_yrs)),1)</f>
        <v/>
      </c>
      <c r="AP11" s="42">
        <f>IF(AP4&gt;opening,(IF(AP4-opening&lt;growth_yrs,(1+user_growth)^(AP4-opening),(1+user_growth)^growth_yrs)),1)</f>
        <v/>
      </c>
      <c r="AQ11" s="42">
        <f>IF(AQ4&gt;opening,(IF(AQ4-opening&lt;growth_yrs,(1+user_growth)^(AQ4-opening),(1+user_growth)^growth_yrs)),1)</f>
        <v/>
      </c>
      <c r="AR11" s="42">
        <f>IF(AR4&gt;opening,(IF(AR4-opening&lt;growth_yrs,(1+user_growth)^(AR4-opening),(1+user_growth)^growth_yrs)),1)</f>
        <v/>
      </c>
      <c r="AS11" s="42">
        <f>IF(AS4&gt;opening,(IF(AS4-opening&lt;growth_yrs,(1+user_growth)^(AS4-opening),(1+user_growth)^growth_yrs)),1)</f>
        <v/>
      </c>
      <c r="AT11" s="42">
        <f>IF(AT4&gt;opening,(IF(AT4-opening&lt;growth_yrs,(1+user_growth)^(AT4-opening),(1+user_growth)^growth_yrs)),1)</f>
        <v/>
      </c>
      <c r="AU11" s="42">
        <f>IF(AU4&gt;opening,(IF(AU4-opening&lt;growth_yrs,(1+user_growth)^(AU4-opening),(1+user_growth)^growth_yrs)),1)</f>
        <v/>
      </c>
      <c r="AV11" s="42">
        <f>IF(AV4&gt;opening,(IF(AV4-opening&lt;growth_yrs,(1+user_growth)^(AV4-opening),(1+user_growth)^growth_yrs)),1)</f>
        <v/>
      </c>
      <c r="AW11" s="42">
        <f>IF(AW4&gt;opening,(IF(AW4-opening&lt;growth_yrs,(1+user_growth)^(AW4-opening),(1+user_growth)^growth_yrs)),1)</f>
        <v/>
      </c>
      <c r="AX11" s="42">
        <f>IF(AX4&gt;opening,(IF(AX4-opening&lt;growth_yrs,(1+user_growth)^(AX4-opening),(1+user_growth)^growth_yrs)),1)</f>
        <v/>
      </c>
      <c r="AY11" s="42">
        <f>IF(AY4&gt;opening,(IF(AY4-opening&lt;growth_yrs,(1+user_growth)^(AY4-opening),(1+user_growth)^growth_yrs)),1)</f>
        <v/>
      </c>
      <c r="AZ11" s="42">
        <f>IF(AZ4&gt;opening,(IF(AZ4-opening&lt;growth_yrs,(1+user_growth)^(AZ4-opening),(1+user_growth)^growth_yrs)),1)</f>
        <v/>
      </c>
      <c r="BA11" s="42">
        <f>IF(BA4&gt;opening,(IF(BA4-opening&lt;growth_yrs,(1+user_growth)^(BA4-opening),(1+user_growth)^growth_yrs)),1)</f>
        <v/>
      </c>
      <c r="BB11" s="42">
        <f>IF(BB4&gt;opening,(IF(BB4-opening&lt;growth_yrs,(1+user_growth)^(BB4-opening),(1+user_growth)^growth_yrs)),1)</f>
        <v/>
      </c>
      <c r="BC11" s="42">
        <f>IF(BC4&gt;opening,(IF(BC4-opening&lt;growth_yrs,(1+user_growth)^(BC4-opening),(1+user_growth)^growth_yrs)),1)</f>
        <v/>
      </c>
      <c r="BD11" s="42">
        <f>IF(BD4&gt;opening,(IF(BD4-opening&lt;growth_yrs,(1+user_growth)^(BD4-opening),(1+user_growth)^growth_yrs)),1)</f>
        <v/>
      </c>
      <c r="BE11" s="42">
        <f>IF(BE4&gt;opening,(IF(BE4-opening&lt;growth_yrs,(1+user_growth)^(BE4-opening),(1+user_growth)^growth_yrs)),1)</f>
        <v/>
      </c>
      <c r="BF11" s="42">
        <f>IF(BF4&gt;opening,(IF(BF4-opening&lt;growth_yrs,(1+user_growth)^(BF4-opening),(1+user_growth)^growth_yrs)),1)</f>
        <v/>
      </c>
      <c r="BG11" s="42">
        <f>IF(BG4&gt;opening,(IF(BG4-opening&lt;growth_yrs,(1+user_growth)^(BG4-opening),(1+user_growth)^growth_yrs)),1)</f>
        <v/>
      </c>
      <c r="BH11" s="42">
        <f>IF(BH4&gt;opening,(IF(BH4-opening&lt;growth_yrs,(1+user_growth)^(BH4-opening),(1+user_growth)^growth_yrs)),1)</f>
        <v/>
      </c>
      <c r="BI11" s="42">
        <f>IF(BI4&gt;opening,(IF(BI4-opening&lt;growth_yrs,(1+user_growth)^(BI4-opening),(1+user_growth)^growth_yrs)),1)</f>
        <v/>
      </c>
      <c r="BJ11" s="42">
        <f>IF(BJ4&gt;opening,(IF(BJ4-opening&lt;growth_yrs,(1+user_growth)^(BJ4-opening),(1+user_growth)^growth_yrs)),1)</f>
        <v/>
      </c>
      <c r="BK11" s="42">
        <f>IF(BK4&gt;opening,(IF(BK4-opening&lt;growth_yrs,(1+user_growth)^(BK4-opening),(1+user_growth)^growth_yrs)),1)</f>
        <v/>
      </c>
      <c r="BL11" s="42">
        <f>IF(BL4&gt;opening,(IF(BL4-opening&lt;growth_yrs,(1+user_growth)^(BL4-opening),(1+user_growth)^growth_yrs)),1)</f>
        <v/>
      </c>
      <c r="BM11" s="42">
        <f>IF(BM4&gt;opening,(IF(BM4-opening&lt;growth_yrs,(1+user_growth)^(BM4-opening),(1+user_growth)^growth_yrs)),1)</f>
        <v/>
      </c>
      <c r="BN11" s="195">
        <f>IF(BN4&gt;opening,(IF(BN4-opening&lt;growth_yrs,(1+user_growth)^(BN4-opening),(1+user_growth)^growth_yrs)),1)</f>
        <v/>
      </c>
    </row>
    <row r="12">
      <c r="A12" s="182" t="inlineStr">
        <is>
          <t>Decay</t>
        </is>
      </c>
      <c r="C12" s="42">
        <f>IF(C4&gt;Decay_yr,(1-Decay)^(C4-Decay_yr),1)</f>
        <v/>
      </c>
      <c r="D12" s="42">
        <f>IF(D4&gt;Decay_yr,(1-Decay)^(D4-Decay_yr),1)</f>
        <v/>
      </c>
      <c r="E12" s="42">
        <f>IF(E4&gt;Decay_yr,(1-Decay)^(E4-Decay_yr),1)</f>
        <v/>
      </c>
      <c r="F12" s="42">
        <f>IF(F4&gt;Decay_yr,(1-Decay)^(F4-Decay_yr),1)</f>
        <v/>
      </c>
      <c r="G12" s="42">
        <f>IF(G4&gt;Decay_yr,(1-Decay)^(G4-Decay_yr),1)</f>
        <v/>
      </c>
      <c r="H12" s="42">
        <f>IF(H4&gt;Decay_yr,(1-Decay)^(H4-Decay_yr),1)</f>
        <v/>
      </c>
      <c r="I12" s="42">
        <f>IF(I4&gt;Decay_yr,(1-Decay)^(I4-Decay_yr),1)</f>
        <v/>
      </c>
      <c r="J12" s="42">
        <f>IF(J4&gt;Decay_yr,(1-Decay)^(J4-Decay_yr),1)</f>
        <v/>
      </c>
      <c r="K12" s="42">
        <f>IF(K4&gt;Decay_yr,(1-Decay)^(K4-Decay_yr),1)</f>
        <v/>
      </c>
      <c r="L12" s="42">
        <f>IF(L4&gt;Decay_yr,(1-Decay)^(L4-Decay_yr),1)</f>
        <v/>
      </c>
      <c r="M12" s="42">
        <f>IF(M4&gt;Decay_yr,(1-Decay)^(M4-Decay_yr),1)</f>
        <v/>
      </c>
      <c r="N12" s="42">
        <f>IF(N4&gt;Decay_yr,(1-Decay)^(N4-Decay_yr),1)</f>
        <v/>
      </c>
      <c r="O12" s="42">
        <f>IF(O4&gt;Decay_yr,(1-Decay)^(O4-Decay_yr),1)</f>
        <v/>
      </c>
      <c r="P12" s="42">
        <f>IF(P4&gt;Decay_yr,(1-Decay)^(P4-Decay_yr),1)</f>
        <v/>
      </c>
      <c r="Q12" s="42">
        <f>IF(Q4&gt;Decay_yr,(1-Decay)^(Q4-Decay_yr),1)</f>
        <v/>
      </c>
      <c r="R12" s="42">
        <f>IF(R4&gt;Decay_yr,(1-Decay)^(R4-Decay_yr),1)</f>
        <v/>
      </c>
      <c r="S12" s="42">
        <f>IF(S4&gt;Decay_yr,(1-Decay)^(S4-Decay_yr),1)</f>
        <v/>
      </c>
      <c r="T12" s="42">
        <f>IF(T4&gt;Decay_yr,(1-Decay)^(T4-Decay_yr),1)</f>
        <v/>
      </c>
      <c r="U12" s="42">
        <f>IF(U4&gt;Decay_yr,(1-Decay)^(U4-Decay_yr),1)</f>
        <v/>
      </c>
      <c r="V12" s="42">
        <f>IF(V4&gt;Decay_yr,(1-Decay)^(V4-Decay_yr),1)</f>
        <v/>
      </c>
      <c r="W12" s="42">
        <f>IF(W4&gt;Decay_yr,(1-Decay)^(W4-Decay_yr),1)</f>
        <v/>
      </c>
      <c r="X12" s="42">
        <f>IF(X4&gt;Decay_yr,(1-Decay)^(X4-Decay_yr),1)</f>
        <v/>
      </c>
      <c r="Y12" s="42">
        <f>IF(Y4&gt;Decay_yr,(1-Decay)^(Y4-Decay_yr),1)</f>
        <v/>
      </c>
      <c r="Z12" s="42">
        <f>IF(Z4&gt;Decay_yr,(1-Decay)^(Z4-Decay_yr),1)</f>
        <v/>
      </c>
      <c r="AA12" s="42">
        <f>IF(AA4&gt;Decay_yr,(1-Decay)^(AA4-Decay_yr),1)</f>
        <v/>
      </c>
      <c r="AB12" s="42">
        <f>IF(AB4&gt;Decay_yr,(1-Decay)^(AB4-Decay_yr),1)</f>
        <v/>
      </c>
      <c r="AC12" s="42">
        <f>IF(AC4&gt;Decay_yr,(1-Decay)^(AC4-Decay_yr),1)</f>
        <v/>
      </c>
      <c r="AD12" s="42">
        <f>IF(AD4&gt;Decay_yr,(1-Decay)^(AD4-Decay_yr),1)</f>
        <v/>
      </c>
      <c r="AE12" s="42">
        <f>IF(AE4&gt;Decay_yr,(1-Decay)^(AE4-Decay_yr),1)</f>
        <v/>
      </c>
      <c r="AF12" s="42">
        <f>IF(AF4&gt;Decay_yr,(1-Decay)^(AF4-Decay_yr),1)</f>
        <v/>
      </c>
      <c r="AG12" s="42">
        <f>IF(AG4&gt;Decay_yr,(1-Decay)^(AG4-Decay_yr),1)</f>
        <v/>
      </c>
      <c r="AH12" s="42">
        <f>IF(AH4&gt;Decay_yr,(1-Decay)^(AH4-Decay_yr),1)</f>
        <v/>
      </c>
      <c r="AI12" s="42">
        <f>IF(AI4&gt;Decay_yr,(1-Decay)^(AI4-Decay_yr),1)</f>
        <v/>
      </c>
      <c r="AJ12" s="42">
        <f>IF(AJ4&gt;Decay_yr,(1-Decay)^(AJ4-Decay_yr),1)</f>
        <v/>
      </c>
      <c r="AK12" s="42">
        <f>IF(AK4&gt;Decay_yr,(1-Decay)^(AK4-Decay_yr),1)</f>
        <v/>
      </c>
      <c r="AL12" s="42">
        <f>IF(AL4&gt;Decay_yr,(1-Decay)^(AL4-Decay_yr),1)</f>
        <v/>
      </c>
      <c r="AM12" s="42">
        <f>IF(AM4&gt;Decay_yr,(1-Decay)^(AM4-Decay_yr),1)</f>
        <v/>
      </c>
      <c r="AN12" s="42">
        <f>IF(AN4&gt;Decay_yr,(1-Decay)^(AN4-Decay_yr),1)</f>
        <v/>
      </c>
      <c r="AO12" s="42">
        <f>IF(AO4&gt;Decay_yr,(1-Decay)^(AO4-Decay_yr),1)</f>
        <v/>
      </c>
      <c r="AP12" s="42">
        <f>IF(AP4&gt;Decay_yr,(1-Decay)^(AP4-Decay_yr),1)</f>
        <v/>
      </c>
      <c r="AQ12" s="42">
        <f>IF(AQ4&gt;Decay_yr,(1-Decay)^(AQ4-Decay_yr),1)</f>
        <v/>
      </c>
      <c r="AR12" s="42">
        <f>IF(AR4&gt;Decay_yr,(1-Decay)^(AR4-Decay_yr),1)</f>
        <v/>
      </c>
      <c r="AS12" s="42">
        <f>IF(AS4&gt;Decay_yr,(1-Decay)^(AS4-Decay_yr),1)</f>
        <v/>
      </c>
      <c r="AT12" s="42">
        <f>IF(AT4&gt;Decay_yr,(1-Decay)^(AT4-Decay_yr),1)</f>
        <v/>
      </c>
      <c r="AU12" s="42">
        <f>IF(AU4&gt;Decay_yr,(1-Decay)^(AU4-Decay_yr),1)</f>
        <v/>
      </c>
      <c r="AV12" s="42">
        <f>IF(AV4&gt;Decay_yr,(1-Decay)^(AV4-Decay_yr),1)</f>
        <v/>
      </c>
      <c r="AW12" s="42">
        <f>IF(AW4&gt;Decay_yr,(1-Decay)^(AW4-Decay_yr),1)</f>
        <v/>
      </c>
      <c r="AX12" s="42">
        <f>IF(AX4&gt;Decay_yr,(1-Decay)^(AX4-Decay_yr),1)</f>
        <v/>
      </c>
      <c r="AY12" s="42">
        <f>IF(AY4&gt;Decay_yr,(1-Decay)^(AY4-Decay_yr),1)</f>
        <v/>
      </c>
      <c r="AZ12" s="42">
        <f>IF(AZ4&gt;Decay_yr,(1-Decay)^(AZ4-Decay_yr),1)</f>
        <v/>
      </c>
      <c r="BA12" s="42">
        <f>IF(BA4&gt;Decay_yr,(1-Decay)^(BA4-Decay_yr),1)</f>
        <v/>
      </c>
      <c r="BB12" s="42">
        <f>IF(BB4&gt;Decay_yr,(1-Decay)^(BB4-Decay_yr),1)</f>
        <v/>
      </c>
      <c r="BC12" s="42">
        <f>IF(BC4&gt;Decay_yr,(1-Decay)^(BC4-Decay_yr),1)</f>
        <v/>
      </c>
      <c r="BD12" s="42">
        <f>IF(BD4&gt;Decay_yr,(1-Decay)^(BD4-Decay_yr),1)</f>
        <v/>
      </c>
      <c r="BE12" s="42">
        <f>IF(BE4&gt;Decay_yr,(1-Decay)^(BE4-Decay_yr),1)</f>
        <v/>
      </c>
      <c r="BF12" s="42">
        <f>IF(BF4&gt;Decay_yr,(1-Decay)^(BF4-Decay_yr),1)</f>
        <v/>
      </c>
      <c r="BG12" s="42">
        <f>IF(BG4&gt;Decay_yr,(1-Decay)^(BG4-Decay_yr),1)</f>
        <v/>
      </c>
      <c r="BH12" s="42">
        <f>IF(BH4&gt;Decay_yr,(1-Decay)^(BH4-Decay_yr),1)</f>
        <v/>
      </c>
      <c r="BI12" s="42">
        <f>IF(BI4&gt;Decay_yr,(1-Decay)^(BI4-Decay_yr),1)</f>
        <v/>
      </c>
      <c r="BJ12" s="42">
        <f>IF(BJ4&gt;Decay_yr,(1-Decay)^(BJ4-Decay_yr),1)</f>
        <v/>
      </c>
      <c r="BK12" s="42">
        <f>IF(BK4&gt;Decay_yr,(1-Decay)^(BK4-Decay_yr),1)</f>
        <v/>
      </c>
      <c r="BL12" s="42">
        <f>IF(BL4&gt;Decay_yr,(1-Decay)^(BL4-Decay_yr),1)</f>
        <v/>
      </c>
      <c r="BM12" s="42">
        <f>IF(BM4&gt;Decay_yr,(1-Decay)^(BM4-Decay_yr),1)</f>
        <v/>
      </c>
      <c r="BN12" s="195">
        <f>IF(BN4&gt;Decay_yr,(1-Decay)^(BN4-Decay_yr),1)</f>
        <v/>
      </c>
    </row>
    <row r="13">
      <c r="A13" s="41" t="inlineStr">
        <is>
          <t>Build up of Health benefit</t>
        </is>
      </c>
      <c r="C13" s="42">
        <f>IF(C4&lt;opening,0,MIN((D4-opening)/rampup_yrs,1))</f>
        <v/>
      </c>
      <c r="D13" s="42">
        <f>IF(D4&lt;opening,0,MIN((E4-opening)/rampup_yrs,1))</f>
        <v/>
      </c>
      <c r="E13" s="42">
        <f>IF(E4&lt;opening,0,MIN((F4-opening)/rampup_yrs,1))</f>
        <v/>
      </c>
      <c r="F13" s="42">
        <f>IF(F4&lt;opening,0,MIN((G4-opening)/rampup_yrs,1))</f>
        <v/>
      </c>
      <c r="G13" s="42">
        <f>IF(G4&lt;opening,0,MIN((H4-opening)/rampup_yrs,1))</f>
        <v/>
      </c>
      <c r="H13" s="42">
        <f>IF(H4&lt;opening,0,MIN((I4-opening)/rampup_yrs,1))</f>
        <v/>
      </c>
      <c r="I13" s="42">
        <f>IF(I4&lt;opening,0,MIN((J4-opening)/rampup_yrs,1))</f>
        <v/>
      </c>
      <c r="J13" s="42">
        <f>IF(J4&lt;opening,0,MIN((K4-opening)/rampup_yrs,1))</f>
        <v/>
      </c>
      <c r="K13" s="42">
        <f>IF(K4&lt;opening,0,MIN((L4-opening)/rampup_yrs,1))</f>
        <v/>
      </c>
      <c r="L13" s="42">
        <f>IF(L4&lt;opening,0,MIN((M4-opening)/rampup_yrs,1))</f>
        <v/>
      </c>
      <c r="M13" s="42">
        <f>IF(M4&lt;opening,0,MIN((N4-opening)/rampup_yrs,1))</f>
        <v/>
      </c>
      <c r="N13" s="42">
        <f>IF(N4&lt;opening,0,MIN((O4-opening)/rampup_yrs,1))</f>
        <v/>
      </c>
      <c r="O13" s="42">
        <f>IF(O4&lt;opening,0,MIN((P4-opening)/rampup_yrs,1))</f>
        <v/>
      </c>
      <c r="P13" s="42">
        <f>IF(P4&lt;opening,0,MIN((Q4-opening)/rampup_yrs,1))</f>
        <v/>
      </c>
      <c r="Q13" s="42">
        <f>IF(Q4&lt;opening,0,MIN((R4-opening)/rampup_yrs,1))</f>
        <v/>
      </c>
      <c r="R13" s="42">
        <f>IF(R4&lt;opening,0,MIN((S4-opening)/rampup_yrs,1))</f>
        <v/>
      </c>
      <c r="S13" s="42">
        <f>IF(S4&lt;opening,0,MIN((T4-opening)/rampup_yrs,1))</f>
        <v/>
      </c>
      <c r="T13" s="42">
        <f>IF(T4&lt;opening,0,MIN((U4-opening)/rampup_yrs,1))</f>
        <v/>
      </c>
      <c r="U13" s="42">
        <f>IF(U4&lt;opening,0,MIN((V4-opening)/rampup_yrs,1))</f>
        <v/>
      </c>
      <c r="V13" s="42">
        <f>IF(V4&lt;opening,0,MIN((W4-opening)/rampup_yrs,1))</f>
        <v/>
      </c>
      <c r="W13" s="42">
        <f>IF(W4&lt;opening,0,MIN((X4-opening)/rampup_yrs,1))</f>
        <v/>
      </c>
      <c r="X13" s="42">
        <f>IF(X4&lt;opening,0,MIN((Y4-opening)/rampup_yrs,1))</f>
        <v/>
      </c>
      <c r="Y13" s="42">
        <f>IF(Y4&lt;opening,0,MIN((Z4-opening)/rampup_yrs,1))</f>
        <v/>
      </c>
      <c r="Z13" s="42">
        <f>IF(Z4&lt;opening,0,MIN((AA4-opening)/rampup_yrs,1))</f>
        <v/>
      </c>
      <c r="AA13" s="42">
        <f>IF(AA4&lt;opening,0,MIN((AB4-opening)/rampup_yrs,1))</f>
        <v/>
      </c>
      <c r="AB13" s="42">
        <f>IF(AB4&lt;opening,0,MIN((AC4-opening)/rampup_yrs,1))</f>
        <v/>
      </c>
      <c r="AC13" s="42">
        <f>IF(AC4&lt;opening,0,MIN((AD4-opening)/rampup_yrs,1))</f>
        <v/>
      </c>
      <c r="AD13" s="42">
        <f>IF(AD4&lt;opening,0,MIN((AE4-opening)/rampup_yrs,1))</f>
        <v/>
      </c>
      <c r="AE13" s="42">
        <f>IF(AE4&lt;opening,0,MIN((AF4-opening)/rampup_yrs,1))</f>
        <v/>
      </c>
      <c r="AF13" s="42">
        <f>IF(AF4&lt;opening,0,MIN((AG4-opening)/rampup_yrs,1))</f>
        <v/>
      </c>
      <c r="AG13" s="42">
        <f>IF(AG4&lt;opening,0,MIN((AH4-opening)/rampup_yrs,1))</f>
        <v/>
      </c>
      <c r="AH13" s="42">
        <f>IF(AH4&lt;opening,0,MIN((AI4-opening)/rampup_yrs,1))</f>
        <v/>
      </c>
      <c r="AI13" s="42">
        <f>IF(AI4&lt;opening,0,MIN((AJ4-opening)/rampup_yrs,1))</f>
        <v/>
      </c>
      <c r="AJ13" s="42">
        <f>IF(AJ4&lt;opening,0,MIN((AK4-opening)/rampup_yrs,1))</f>
        <v/>
      </c>
      <c r="AK13" s="42">
        <f>IF(AK4&lt;opening,0,MIN((AL4-opening)/rampup_yrs,1))</f>
        <v/>
      </c>
      <c r="AL13" s="42">
        <f>IF(AL4&lt;opening,0,MIN((AM4-opening)/rampup_yrs,1))</f>
        <v/>
      </c>
      <c r="AM13" s="42">
        <f>IF(AM4&lt;opening,0,MIN((AN4-opening)/rampup_yrs,1))</f>
        <v/>
      </c>
      <c r="AN13" s="42">
        <f>IF(AN4&lt;opening,0,MIN((AO4-opening)/rampup_yrs,1))</f>
        <v/>
      </c>
      <c r="AO13" s="42">
        <f>IF(AO4&lt;opening,0,MIN((AP4-opening)/rampup_yrs,1))</f>
        <v/>
      </c>
      <c r="AP13" s="42">
        <f>IF(AP4&lt;opening,0,MIN((AQ4-opening)/rampup_yrs,1))</f>
        <v/>
      </c>
      <c r="AQ13" s="42">
        <f>IF(AQ4&lt;opening,0,MIN((AR4-opening)/rampup_yrs,1))</f>
        <v/>
      </c>
      <c r="AR13" s="42">
        <f>IF(AR4&lt;opening,0,MIN((AS4-opening)/rampup_yrs,1))</f>
        <v/>
      </c>
      <c r="AS13" s="42">
        <f>IF(AS4&lt;opening,0,MIN((AT4-opening)/rampup_yrs,1))</f>
        <v/>
      </c>
      <c r="AT13" s="42">
        <f>IF(AT4&lt;opening,0,MIN((AU4-opening)/rampup_yrs,1))</f>
        <v/>
      </c>
      <c r="AU13" s="42">
        <f>IF(AU4&lt;opening,0,MIN((AV4-opening)/rampup_yrs,1))</f>
        <v/>
      </c>
      <c r="AV13" s="42">
        <f>IF(AV4&lt;opening,0,MIN((AW4-opening)/rampup_yrs,1))</f>
        <v/>
      </c>
      <c r="AW13" s="42">
        <f>IF(AW4&lt;opening,0,MIN((AX4-opening)/rampup_yrs,1))</f>
        <v/>
      </c>
      <c r="AX13" s="42">
        <f>IF(AX4&lt;opening,0,MIN((AY4-opening)/rampup_yrs,1))</f>
        <v/>
      </c>
      <c r="AY13" s="42">
        <f>IF(AY4&lt;opening,0,MIN((AZ4-opening)/rampup_yrs,1))</f>
        <v/>
      </c>
      <c r="AZ13" s="42">
        <f>IF(AZ4&lt;opening,0,MIN((BA4-opening)/rampup_yrs,1))</f>
        <v/>
      </c>
      <c r="BA13" s="42">
        <f>IF(BA4&lt;opening,0,MIN((BB4-opening)/rampup_yrs,1))</f>
        <v/>
      </c>
      <c r="BB13" s="42">
        <f>IF(BB4&lt;opening,0,MIN((BC4-opening)/rampup_yrs,1))</f>
        <v/>
      </c>
      <c r="BC13" s="42">
        <f>IF(BC4&lt;opening,0,MIN((BD4-opening)/rampup_yrs,1))</f>
        <v/>
      </c>
      <c r="BD13" s="42">
        <f>IF(BD4&lt;opening,0,MIN((BE4-opening)/rampup_yrs,1))</f>
        <v/>
      </c>
      <c r="BE13" s="42">
        <f>IF(BE4&lt;opening,0,MIN((BF4-opening)/rampup_yrs,1))</f>
        <v/>
      </c>
      <c r="BF13" s="42">
        <f>IF(BF4&lt;opening,0,MIN((BG4-opening)/rampup_yrs,1))</f>
        <v/>
      </c>
      <c r="BG13" s="42">
        <f>IF(BG4&lt;opening,0,MIN((BH4-opening)/rampup_yrs,1))</f>
        <v/>
      </c>
      <c r="BH13" s="42">
        <f>IF(BH4&lt;opening,0,MIN((BI4-opening)/rampup_yrs,1))</f>
        <v/>
      </c>
      <c r="BI13" s="42">
        <f>IF(BI4&lt;opening,0,MIN((BJ4-opening)/rampup_yrs,1))</f>
        <v/>
      </c>
      <c r="BJ13" s="42">
        <f>IF(BJ4&lt;opening,0,MIN((BK4-opening)/rampup_yrs,1))</f>
        <v/>
      </c>
      <c r="BK13" s="42">
        <f>IF(BK4&lt;opening,0,MIN((BL4-opening)/rampup_yrs,1))</f>
        <v/>
      </c>
      <c r="BL13" s="42">
        <f>IF(BL4&lt;opening,0,MIN((BM4-opening)/rampup_yrs,1))</f>
        <v/>
      </c>
      <c r="BM13" s="42">
        <f>IF(BM4&lt;opening,0,MIN((BN4-opening)/rampup_yrs,1))</f>
        <v/>
      </c>
      <c r="BN13" s="42">
        <f>IF(BN4&lt;opening,0,MIN((BO4-opening)/rampup_yrs,1))</f>
        <v/>
      </c>
    </row>
    <row r="14">
      <c r="A14" s="519" t="inlineStr">
        <is>
          <t>GDP deflator (2010=1)</t>
        </is>
      </c>
      <c r="B14" s="519" t="n"/>
      <c r="C14" s="532">
        <f>INDEX('TAG Growth'!$B$10:$D$120,MATCH(C$4,'TAG Growth'!$B$10:$B$120,0),3)/100</f>
        <v/>
      </c>
      <c r="D14" s="532">
        <f>INDEX('TAG Growth'!$B$10:$D$120,MATCH(D$4,'TAG Growth'!$B$10:$B$120,0),3)/100</f>
        <v/>
      </c>
      <c r="E14" s="532">
        <f>INDEX('TAG Growth'!$B$10:$D$120,MATCH(E$4,'TAG Growth'!$B$10:$B$120,0),3)/100</f>
        <v/>
      </c>
      <c r="F14" s="532">
        <f>INDEX('TAG Growth'!$B$10:$D$120,MATCH(F$4,'TAG Growth'!$B$10:$B$120,0),3)/100</f>
        <v/>
      </c>
      <c r="G14" s="532">
        <f>INDEX('TAG Growth'!$B$10:$D$120,MATCH(G$4,'TAG Growth'!$B$10:$B$120,0),3)/100</f>
        <v/>
      </c>
      <c r="H14" s="532">
        <f>INDEX('TAG Growth'!$B$10:$D$120,MATCH(H$4,'TAG Growth'!$B$10:$B$120,0),3)/100</f>
        <v/>
      </c>
      <c r="I14" s="532">
        <f>INDEX('TAG Growth'!$B$10:$D$120,MATCH(I$4,'TAG Growth'!$B$10:$B$120,0),3)/100</f>
        <v/>
      </c>
      <c r="J14" s="532">
        <f>INDEX('TAG Growth'!$B$10:$D$120,MATCH(J$4,'TAG Growth'!$B$10:$B$120,0),3)/100</f>
        <v/>
      </c>
      <c r="K14" s="532">
        <f>INDEX('TAG Growth'!$B$10:$D$120,MATCH(K$4,'TAG Growth'!$B$10:$B$120,0),3)/100</f>
        <v/>
      </c>
      <c r="L14" s="532">
        <f>INDEX('TAG Growth'!$B$10:$D$120,MATCH(L$4,'TAG Growth'!$B$10:$B$120,0),3)/100</f>
        <v/>
      </c>
      <c r="M14" s="532">
        <f>INDEX('TAG Growth'!$B$10:$D$120,MATCH(M$4,'TAG Growth'!$B$10:$B$120,0),3)/100</f>
        <v/>
      </c>
      <c r="N14" s="532">
        <f>INDEX('TAG Growth'!$B$10:$D$120,MATCH(N$4,'TAG Growth'!$B$10:$B$120,0),3)/100</f>
        <v/>
      </c>
      <c r="O14" s="532">
        <f>INDEX('TAG Growth'!$B$10:$D$120,MATCH(O$4,'TAG Growth'!$B$10:$B$120,0),3)/100</f>
        <v/>
      </c>
      <c r="P14" s="532">
        <f>INDEX('TAG Growth'!$B$10:$D$120,MATCH(P$4,'TAG Growth'!$B$10:$B$120,0),3)/100</f>
        <v/>
      </c>
      <c r="Q14" s="532">
        <f>INDEX('TAG Growth'!$B$10:$D$120,MATCH(Q$4,'TAG Growth'!$B$10:$B$120,0),3)/100</f>
        <v/>
      </c>
      <c r="R14" s="532">
        <f>INDEX('TAG Growth'!$B$10:$D$120,MATCH(R$4,'TAG Growth'!$B$10:$B$120,0),3)/100</f>
        <v/>
      </c>
      <c r="S14" s="532">
        <f>INDEX('TAG Growth'!$B$10:$D$120,MATCH(S$4,'TAG Growth'!$B$10:$B$120,0),3)/100</f>
        <v/>
      </c>
      <c r="T14" s="532">
        <f>INDEX('TAG Growth'!$B$10:$D$120,MATCH(T$4,'TAG Growth'!$B$10:$B$120,0),3)/100</f>
        <v/>
      </c>
      <c r="U14" s="532">
        <f>INDEX('TAG Growth'!$B$10:$D$120,MATCH(U$4,'TAG Growth'!$B$10:$B$120,0),3)/100</f>
        <v/>
      </c>
      <c r="V14" s="532">
        <f>INDEX('TAG Growth'!$B$10:$D$120,MATCH(V$4,'TAG Growth'!$B$10:$B$120,0),3)/100</f>
        <v/>
      </c>
      <c r="W14" s="532">
        <f>INDEX('TAG Growth'!$B$10:$D$120,MATCH(W$4,'TAG Growth'!$B$10:$B$120,0),3)/100</f>
        <v/>
      </c>
      <c r="X14" s="532">
        <f>INDEX('TAG Growth'!$B$10:$D$120,MATCH(X$4,'TAG Growth'!$B$10:$B$120,0),3)/100</f>
        <v/>
      </c>
      <c r="Y14" s="532">
        <f>INDEX('TAG Growth'!$B$10:$D$120,MATCH(Y$4,'TAG Growth'!$B$10:$B$120,0),3)/100</f>
        <v/>
      </c>
      <c r="Z14" s="532">
        <f>INDEX('TAG Growth'!$B$10:$D$120,MATCH(Z$4,'TAG Growth'!$B$10:$B$120,0),3)/100</f>
        <v/>
      </c>
      <c r="AA14" s="532">
        <f>INDEX('TAG Growth'!$B$10:$D$120,MATCH(AA$4,'TAG Growth'!$B$10:$B$120,0),3)/100</f>
        <v/>
      </c>
      <c r="AB14" s="532">
        <f>INDEX('TAG Growth'!$B$10:$D$120,MATCH(AB$4,'TAG Growth'!$B$10:$B$120,0),3)/100</f>
        <v/>
      </c>
      <c r="AC14" s="532">
        <f>INDEX('TAG Growth'!$B$10:$D$120,MATCH(AC$4,'TAG Growth'!$B$10:$B$120,0),3)/100</f>
        <v/>
      </c>
      <c r="AD14" s="532">
        <f>INDEX('TAG Growth'!$B$10:$D$120,MATCH(AD$4,'TAG Growth'!$B$10:$B$120,0),3)/100</f>
        <v/>
      </c>
      <c r="AE14" s="532">
        <f>INDEX('TAG Growth'!$B$10:$D$120,MATCH(AE$4,'TAG Growth'!$B$10:$B$120,0),3)/100</f>
        <v/>
      </c>
      <c r="AF14" s="532">
        <f>INDEX('TAG Growth'!$B$10:$D$120,MATCH(AF$4,'TAG Growth'!$B$10:$B$120,0),3)/100</f>
        <v/>
      </c>
      <c r="AG14" s="532">
        <f>INDEX('TAG Growth'!$B$10:$D$120,MATCH(AG$4,'TAG Growth'!$B$10:$B$120,0),3)/100</f>
        <v/>
      </c>
      <c r="AH14" s="532">
        <f>INDEX('TAG Growth'!$B$10:$D$120,MATCH(AH$4,'TAG Growth'!$B$10:$B$120,0),3)/100</f>
        <v/>
      </c>
      <c r="AI14" s="532">
        <f>INDEX('TAG Growth'!$B$10:$D$120,MATCH(AI$4,'TAG Growth'!$B$10:$B$120,0),3)/100</f>
        <v/>
      </c>
      <c r="AJ14" s="532">
        <f>INDEX('TAG Growth'!$B$10:$D$120,MATCH(AJ$4,'TAG Growth'!$B$10:$B$120,0),3)/100</f>
        <v/>
      </c>
      <c r="AK14" s="532">
        <f>INDEX('TAG Growth'!$B$10:$D$120,MATCH(AK$4,'TAG Growth'!$B$10:$B$120,0),3)/100</f>
        <v/>
      </c>
      <c r="AL14" s="532">
        <f>INDEX('TAG Growth'!$B$10:$D$120,MATCH(AL$4,'TAG Growth'!$B$10:$B$120,0),3)/100</f>
        <v/>
      </c>
      <c r="AM14" s="532">
        <f>INDEX('TAG Growth'!$B$10:$D$120,MATCH(AM$4,'TAG Growth'!$B$10:$B$120,0),3)/100</f>
        <v/>
      </c>
      <c r="AN14" s="532">
        <f>INDEX('TAG Growth'!$B$10:$D$120,MATCH(AN$4,'TAG Growth'!$B$10:$B$120,0),3)/100</f>
        <v/>
      </c>
      <c r="AO14" s="532">
        <f>INDEX('TAG Growth'!$B$10:$D$120,MATCH(AO$4,'TAG Growth'!$B$10:$B$120,0),3)/100</f>
        <v/>
      </c>
      <c r="AP14" s="532">
        <f>INDEX('TAG Growth'!$B$10:$D$120,MATCH(AP$4,'TAG Growth'!$B$10:$B$120,0),3)/100</f>
        <v/>
      </c>
      <c r="AQ14" s="532">
        <f>INDEX('TAG Growth'!$B$10:$D$120,MATCH(AQ$4,'TAG Growth'!$B$10:$B$120,0),3)/100</f>
        <v/>
      </c>
      <c r="AR14" s="532">
        <f>INDEX('TAG Growth'!$B$10:$D$120,MATCH(AR$4,'TAG Growth'!$B$10:$B$120,0),3)/100</f>
        <v/>
      </c>
      <c r="AS14" s="532">
        <f>INDEX('TAG Growth'!$B$10:$D$120,MATCH(AS$4,'TAG Growth'!$B$10:$B$120,0),3)/100</f>
        <v/>
      </c>
      <c r="AT14" s="532">
        <f>INDEX('TAG Growth'!$B$10:$D$120,MATCH(AT$4,'TAG Growth'!$B$10:$B$120,0),3)/100</f>
        <v/>
      </c>
      <c r="AU14" s="532">
        <f>INDEX('TAG Growth'!$B$10:$D$120,MATCH(AU$4,'TAG Growth'!$B$10:$B$120,0),3)/100</f>
        <v/>
      </c>
      <c r="AV14" s="532">
        <f>INDEX('TAG Growth'!$B$10:$D$120,MATCH(AV$4,'TAG Growth'!$B$10:$B$120,0),3)/100</f>
        <v/>
      </c>
      <c r="AW14" s="532">
        <f>INDEX('TAG Growth'!$B$10:$D$120,MATCH(AW$4,'TAG Growth'!$B$10:$B$120,0),3)/100</f>
        <v/>
      </c>
      <c r="AX14" s="532">
        <f>INDEX('TAG Growth'!$B$10:$D$120,MATCH(AX$4,'TAG Growth'!$B$10:$B$120,0),3)/100</f>
        <v/>
      </c>
      <c r="AY14" s="532">
        <f>INDEX('TAG Growth'!$B$10:$D$120,MATCH(AY$4,'TAG Growth'!$B$10:$B$120,0),3)/100</f>
        <v/>
      </c>
      <c r="AZ14" s="532">
        <f>INDEX('TAG Growth'!$B$10:$D$120,MATCH(AZ$4,'TAG Growth'!$B$10:$B$120,0),3)/100</f>
        <v/>
      </c>
      <c r="BA14" s="532">
        <f>INDEX('TAG Growth'!$B$10:$D$120,MATCH(BA$4,'TAG Growth'!$B$10:$B$120,0),3)/100</f>
        <v/>
      </c>
      <c r="BB14" s="532">
        <f>INDEX('TAG Growth'!$B$10:$D$120,MATCH(BB$4,'TAG Growth'!$B$10:$B$120,0),3)/100</f>
        <v/>
      </c>
      <c r="BC14" s="532">
        <f>INDEX('TAG Growth'!$B$10:$D$120,MATCH(BC$4,'TAG Growth'!$B$10:$B$120,0),3)/100</f>
        <v/>
      </c>
      <c r="BD14" s="532">
        <f>INDEX('TAG Growth'!$B$10:$D$120,MATCH(BD$4,'TAG Growth'!$B$10:$B$120,0),3)/100</f>
        <v/>
      </c>
      <c r="BE14" s="532">
        <f>INDEX('TAG Growth'!$B$10:$D$120,MATCH(BE$4,'TAG Growth'!$B$10:$B$120,0),3)/100</f>
        <v/>
      </c>
      <c r="BF14" s="532">
        <f>INDEX('TAG Growth'!$B$10:$D$120,MATCH(BF$4,'TAG Growth'!$B$10:$B$120,0),3)/100</f>
        <v/>
      </c>
      <c r="BG14" s="532">
        <f>INDEX('TAG Growth'!$B$10:$D$120,MATCH(BG$4,'TAG Growth'!$B$10:$B$120,0),3)/100</f>
        <v/>
      </c>
      <c r="BH14" s="532">
        <f>INDEX('TAG Growth'!$B$10:$D$120,MATCH(BH$4,'TAG Growth'!$B$10:$B$120,0),3)/100</f>
        <v/>
      </c>
      <c r="BI14" s="532">
        <f>INDEX('TAG Growth'!$B$10:$D$120,MATCH(BI$4,'TAG Growth'!$B$10:$B$120,0),3)/100</f>
        <v/>
      </c>
      <c r="BJ14" s="532">
        <f>INDEX('TAG Growth'!$B$10:$D$120,MATCH(BJ$4,'TAG Growth'!$B$10:$B$120,0),3)/100</f>
        <v/>
      </c>
      <c r="BK14" s="532">
        <f>INDEX('TAG Growth'!$B$10:$D$120,MATCH(BK$4,'TAG Growth'!$B$10:$B$120,0),3)/100</f>
        <v/>
      </c>
      <c r="BL14" s="532">
        <f>INDEX('TAG Growth'!$B$10:$D$120,MATCH(BL$4,'TAG Growth'!$B$10:$B$120,0),3)/100</f>
        <v/>
      </c>
      <c r="BM14" s="532">
        <f>INDEX('TAG Growth'!$B$10:$D$120,MATCH(BM$4,'TAG Growth'!$B$10:$B$120,0),3)/100</f>
        <v/>
      </c>
      <c r="BN14" s="533">
        <f>INDEX('TAG Growth'!$B$10:$D$120,MATCH(BN$4,'TAG Growth'!$B$10:$B$120,0),3)/100</f>
        <v/>
      </c>
    </row>
    <row r="15">
      <c r="BN15" s="487" t="n"/>
    </row>
    <row r="16">
      <c r="BN16" s="519" t="n"/>
    </row>
    <row r="17">
      <c r="A17" s="187" t="inlineStr">
        <is>
          <t>Decongestion</t>
        </is>
      </c>
      <c r="B17" s="188" t="n"/>
      <c r="C17" s="188" t="n"/>
      <c r="D17" s="188" t="n"/>
      <c r="E17" s="188" t="n"/>
      <c r="F17" s="188" t="n"/>
      <c r="G17" s="188" t="n"/>
      <c r="H17" s="188" t="n"/>
      <c r="I17" s="188" t="n"/>
      <c r="J17" s="188" t="n"/>
      <c r="K17" s="188" t="n"/>
      <c r="L17" s="188" t="n"/>
      <c r="M17" s="188" t="n"/>
      <c r="N17" s="188" t="n"/>
      <c r="O17" s="188" t="n"/>
      <c r="P17" s="188" t="n"/>
      <c r="Q17" s="188" t="n"/>
      <c r="R17" s="188" t="n"/>
      <c r="S17" s="188" t="n"/>
      <c r="T17" s="188" t="n"/>
      <c r="U17" s="188" t="n"/>
      <c r="V17" s="188" t="n"/>
      <c r="W17" s="188" t="n"/>
      <c r="X17" s="188" t="n"/>
      <c r="Y17" s="188" t="n"/>
      <c r="Z17" s="188" t="n"/>
      <c r="AA17" s="188" t="n"/>
      <c r="AB17" s="188" t="n"/>
      <c r="AC17" s="188" t="n"/>
      <c r="AD17" s="188" t="n"/>
      <c r="AE17" s="188" t="n"/>
      <c r="AF17" s="188" t="n"/>
      <c r="AG17" s="188" t="n"/>
      <c r="AH17" s="188" t="n"/>
      <c r="AI17" s="188" t="n"/>
      <c r="AJ17" s="188" t="n"/>
      <c r="AK17" s="188" t="n"/>
      <c r="AL17" s="188" t="n"/>
      <c r="AM17" s="188" t="n"/>
      <c r="AN17" s="188" t="n"/>
      <c r="AO17" s="188" t="n"/>
      <c r="AP17" s="188" t="n"/>
      <c r="AQ17" s="188" t="n"/>
      <c r="AR17" s="188" t="n"/>
      <c r="AS17" s="188" t="n"/>
      <c r="AT17" s="188" t="n"/>
      <c r="AU17" s="188" t="n"/>
      <c r="AV17" s="188" t="n"/>
      <c r="AW17" s="188" t="n"/>
      <c r="AX17" s="188" t="n"/>
      <c r="AY17" s="188" t="n"/>
      <c r="AZ17" s="188" t="n"/>
      <c r="BA17" s="188" t="n"/>
      <c r="BB17" s="188" t="n"/>
      <c r="BC17" s="188" t="n"/>
      <c r="BD17" s="188" t="n"/>
      <c r="BE17" s="188" t="n"/>
      <c r="BF17" s="188" t="n"/>
      <c r="BG17" s="188" t="n"/>
      <c r="BH17" s="188" t="n"/>
      <c r="BI17" s="188" t="n"/>
      <c r="BJ17" s="188" t="n"/>
      <c r="BK17" s="188" t="n"/>
      <c r="BL17" s="188" t="n"/>
      <c r="BM17" s="188" t="n"/>
      <c r="BN17" s="189" t="n"/>
    </row>
    <row r="18">
      <c r="A18" s="183" t="inlineStr">
        <is>
          <t>Car km reduction ('000)</t>
        </is>
      </c>
      <c r="B18" s="190" t="n"/>
      <c r="C18" s="94">
        <f>IF(C4&lt;opening,0,'General Calculations'!$E$28/1000)</f>
        <v/>
      </c>
      <c r="D18" s="94">
        <f>IF(D4&lt;opening,0,'General Calculations'!$E$28/1000)</f>
        <v/>
      </c>
      <c r="E18" s="94">
        <f>IF(E4&lt;opening,0,'General Calculations'!$E$28/1000)</f>
        <v/>
      </c>
      <c r="F18" s="94">
        <f>IF(F4&lt;opening,0,'General Calculations'!$E$28/1000)</f>
        <v/>
      </c>
      <c r="G18" s="94">
        <f>IF(G4&lt;opening,0,'General Calculations'!$E$28/1000)</f>
        <v/>
      </c>
      <c r="H18" s="94">
        <f>IF(H4&lt;opening,0,'General Calculations'!$E$28/1000)</f>
        <v/>
      </c>
      <c r="I18" s="94">
        <f>IF(I4&lt;opening,0,'General Calculations'!$E$28/1000)</f>
        <v/>
      </c>
      <c r="J18" s="94">
        <f>IF(J4&lt;opening,0,'General Calculations'!$E$28/1000)</f>
        <v/>
      </c>
      <c r="K18" s="94">
        <f>IF(K4&lt;opening,0,'General Calculations'!$E$28/1000)</f>
        <v/>
      </c>
      <c r="L18" s="94">
        <f>IF(L4&lt;opening,0,'General Calculations'!$E$28/1000)</f>
        <v/>
      </c>
      <c r="M18" s="94">
        <f>IF(M4&lt;opening,0,'General Calculations'!$E$28/1000)</f>
        <v/>
      </c>
      <c r="N18" s="94">
        <f>IF(N4&lt;opening,0,'General Calculations'!$E$28/1000)</f>
        <v/>
      </c>
      <c r="O18" s="94">
        <f>IF(O4&lt;opening,0,'General Calculations'!$E$28/1000)</f>
        <v/>
      </c>
      <c r="P18" s="94">
        <f>IF(P4&lt;opening,0,'General Calculations'!$E$28/1000)</f>
        <v/>
      </c>
      <c r="Q18" s="94">
        <f>IF(Q4&lt;opening,0,'General Calculations'!$E$28/1000)</f>
        <v/>
      </c>
      <c r="R18" s="94">
        <f>IF(R4&lt;opening,0,'General Calculations'!$E$28/1000)</f>
        <v/>
      </c>
      <c r="S18" s="94">
        <f>IF(S4&lt;opening,0,'General Calculations'!$E$28/1000)</f>
        <v/>
      </c>
      <c r="T18" s="94">
        <f>IF(T4&lt;opening,0,'General Calculations'!$E$28/1000)</f>
        <v/>
      </c>
      <c r="U18" s="94">
        <f>IF(U4&lt;opening,0,'General Calculations'!$E$28/1000)</f>
        <v/>
      </c>
      <c r="V18" s="94">
        <f>IF(V4&lt;opening,0,'General Calculations'!$E$28/1000)</f>
        <v/>
      </c>
      <c r="W18" s="94">
        <f>IF(W4&lt;opening,0,'General Calculations'!$E$28/1000)</f>
        <v/>
      </c>
      <c r="X18" s="94">
        <f>IF(X4&lt;opening,0,'General Calculations'!$E$28/1000)</f>
        <v/>
      </c>
      <c r="Y18" s="94">
        <f>IF(Y4&lt;opening,0,'General Calculations'!$E$28/1000)</f>
        <v/>
      </c>
      <c r="Z18" s="94">
        <f>IF(Z4&lt;opening,0,'General Calculations'!$E$28/1000)</f>
        <v/>
      </c>
      <c r="AA18" s="94">
        <f>IF(AA4&lt;opening,0,'General Calculations'!$E$28/1000)</f>
        <v/>
      </c>
      <c r="AB18" s="94">
        <f>IF(AB4&lt;opening,0,'General Calculations'!$E$28/1000)</f>
        <v/>
      </c>
      <c r="AC18" s="94">
        <f>IF(AC4&lt;opening,0,'General Calculations'!$E$28/1000)</f>
        <v/>
      </c>
      <c r="AD18" s="94">
        <f>IF(AD4&lt;opening,0,'General Calculations'!$E$28/1000)</f>
        <v/>
      </c>
      <c r="AE18" s="94">
        <f>IF(AE4&lt;opening,0,'General Calculations'!$E$28/1000)</f>
        <v/>
      </c>
      <c r="AF18" s="94">
        <f>IF(AF4&lt;opening,0,'General Calculations'!$E$28/1000)</f>
        <v/>
      </c>
      <c r="AG18" s="94">
        <f>IF(AG4&lt;opening,0,'General Calculations'!$E$28/1000)</f>
        <v/>
      </c>
      <c r="AH18" s="94">
        <f>IF(AH4&lt;opening,0,'General Calculations'!$E$28/1000)</f>
        <v/>
      </c>
      <c r="AI18" s="94">
        <f>IF(AI4&lt;opening,0,'General Calculations'!$E$28/1000)</f>
        <v/>
      </c>
      <c r="AJ18" s="94">
        <f>IF(AJ4&lt;opening,0,'General Calculations'!$E$28/1000)</f>
        <v/>
      </c>
      <c r="AK18" s="94">
        <f>IF(AK4&lt;opening,0,'General Calculations'!$E$28/1000)</f>
        <v/>
      </c>
      <c r="AL18" s="94">
        <f>IF(AL4&lt;opening,0,'General Calculations'!$E$28/1000)</f>
        <v/>
      </c>
      <c r="AM18" s="94">
        <f>IF(AM4&lt;opening,0,'General Calculations'!$E$28/1000)</f>
        <v/>
      </c>
      <c r="AN18" s="94">
        <f>IF(AN4&lt;opening,0,'General Calculations'!$E$28/1000)</f>
        <v/>
      </c>
      <c r="AO18" s="94">
        <f>IF(AO4&lt;opening,0,'General Calculations'!$E$28/1000)</f>
        <v/>
      </c>
      <c r="AP18" s="94">
        <f>IF(AP4&lt;opening,0,'General Calculations'!$E$28/1000)</f>
        <v/>
      </c>
      <c r="AQ18" s="94">
        <f>IF(AQ4&lt;opening,0,'General Calculations'!$E$28/1000)</f>
        <v/>
      </c>
      <c r="AR18" s="94">
        <f>IF(AR4&lt;opening,0,'General Calculations'!$E$28/1000)</f>
        <v/>
      </c>
      <c r="AS18" s="94">
        <f>IF(AS4&lt;opening,0,'General Calculations'!$E$28/1000)</f>
        <v/>
      </c>
      <c r="AT18" s="94">
        <f>IF(AT4&lt;opening,0,'General Calculations'!$E$28/1000)</f>
        <v/>
      </c>
      <c r="AU18" s="94">
        <f>IF(AU4&lt;opening,0,'General Calculations'!$E$28/1000)</f>
        <v/>
      </c>
      <c r="AV18" s="94">
        <f>IF(AV4&lt;opening,0,'General Calculations'!$E$28/1000)</f>
        <v/>
      </c>
      <c r="AW18" s="94">
        <f>IF(AW4&lt;opening,0,'General Calculations'!$E$28/1000)</f>
        <v/>
      </c>
      <c r="AX18" s="94">
        <f>IF(AX4&lt;opening,0,'General Calculations'!$E$28/1000)</f>
        <v/>
      </c>
      <c r="AY18" s="94">
        <f>IF(AY4&lt;opening,0,'General Calculations'!$E$28/1000)</f>
        <v/>
      </c>
      <c r="AZ18" s="94">
        <f>IF(AZ4&lt;opening,0,'General Calculations'!$E$28/1000)</f>
        <v/>
      </c>
      <c r="BA18" s="94">
        <f>IF(BA4&lt;opening,0,'General Calculations'!$E$28/1000)</f>
        <v/>
      </c>
      <c r="BB18" s="94">
        <f>IF(BB4&lt;opening,0,'General Calculations'!$E$28/1000)</f>
        <v/>
      </c>
      <c r="BC18" s="94">
        <f>IF(BC4&lt;opening,0,'General Calculations'!$E$28/1000)</f>
        <v/>
      </c>
      <c r="BD18" s="94">
        <f>IF(BD4&lt;opening,0,'General Calculations'!$E$28/1000)</f>
        <v/>
      </c>
      <c r="BE18" s="94">
        <f>IF(BE4&lt;opening,0,'General Calculations'!$E$28/1000)</f>
        <v/>
      </c>
      <c r="BF18" s="94">
        <f>IF(BF4&lt;opening,0,'General Calculations'!$E$28/1000)</f>
        <v/>
      </c>
      <c r="BG18" s="94">
        <f>IF(BG4&lt;opening,0,'General Calculations'!$E$28/1000)</f>
        <v/>
      </c>
      <c r="BH18" s="94">
        <f>IF(BH4&lt;opening,0,'General Calculations'!$E$28/1000)</f>
        <v/>
      </c>
      <c r="BI18" s="94">
        <f>IF(BI4&lt;opening,0,'General Calculations'!$E$28/1000)</f>
        <v/>
      </c>
      <c r="BJ18" s="94">
        <f>IF(BJ4&lt;opening,0,'General Calculations'!$E$28/1000)</f>
        <v/>
      </c>
      <c r="BK18" s="94">
        <f>IF(BK4&lt;opening,0,'General Calculations'!$E$28/1000)</f>
        <v/>
      </c>
      <c r="BL18" s="94">
        <f>IF(BL4&lt;opening,0,'General Calculations'!$E$28/1000)</f>
        <v/>
      </c>
      <c r="BM18" s="94">
        <f>IF(BM4&lt;opening,0,'General Calculations'!$E$28/1000)</f>
        <v/>
      </c>
      <c r="BN18" s="376">
        <f>IF(BN4&lt;opening,0,'General Calculations'!$E$28/1000)</f>
        <v/>
      </c>
      <c r="BO18" s="94" t="n"/>
      <c r="BP18" s="94" t="n"/>
      <c r="BQ18" s="94" t="n"/>
      <c r="BR18" s="94" t="n"/>
      <c r="BS18" s="94" t="n"/>
      <c r="BT18" s="94" t="n"/>
      <c r="BU18" s="94" t="n"/>
      <c r="BV18" s="94" t="n"/>
      <c r="BW18" s="94" t="n"/>
      <c r="BX18" s="94" t="n"/>
      <c r="BY18" s="94" t="n"/>
      <c r="BZ18" s="94" t="n"/>
      <c r="CA18" s="94" t="n"/>
      <c r="CB18" s="94" t="n"/>
      <c r="CC18" s="94" t="n"/>
      <c r="CD18" s="94" t="n"/>
      <c r="CE18" s="94" t="n"/>
      <c r="CF18" s="94" t="n"/>
      <c r="CG18" s="94" t="n"/>
      <c r="CH18" s="94" t="n"/>
      <c r="CI18" s="94" t="n"/>
      <c r="CJ18" s="94" t="n"/>
      <c r="CK18" s="94" t="n"/>
    </row>
    <row r="19">
      <c r="A19" s="182" t="inlineStr">
        <is>
          <t>Congestion benefit</t>
        </is>
      </c>
      <c r="B19" s="191">
        <f>SUM(C19:BN19)</f>
        <v/>
      </c>
      <c r="C19" s="42">
        <f>IFERROR(C$18*HLOOKUP(C$4,mecc2,2)/100*C$7*C$9*C$11*C$12,0)</f>
        <v/>
      </c>
      <c r="D19" s="42">
        <f>IFERROR(D$18*HLOOKUP(D$4,mecc2,2)/100*D$7*D$9*D$11*D$12,0)</f>
        <v/>
      </c>
      <c r="E19" s="42">
        <f>IFERROR(E$18*HLOOKUP(E$4,mecc2,2)/100*E$7*E$9*E$11*E$12,0)</f>
        <v/>
      </c>
      <c r="F19" s="42">
        <f>IFERROR(F$18*HLOOKUP(F$4,mecc2,2)/100*F$7*F$9*F$11*F$12,0)</f>
        <v/>
      </c>
      <c r="G19" s="42">
        <f>IFERROR(G$18*HLOOKUP(G$4,mecc2,2)/100*G$7*G$9*G$11*G$12,0)</f>
        <v/>
      </c>
      <c r="H19" s="42">
        <f>IFERROR(H$18*HLOOKUP(H$4,mecc2,2)/100*H$7*H$9*H$11*H$12,0)</f>
        <v/>
      </c>
      <c r="I19" s="42">
        <f>IFERROR(I$18*HLOOKUP(I$4,mecc2,2)/100*I$7*I$9*I$11*I$12,0)</f>
        <v/>
      </c>
      <c r="J19" s="42">
        <f>IFERROR(J$18*HLOOKUP(J$4,mecc2,2)/100*J$7*J$9*J$11*J$12,0)</f>
        <v/>
      </c>
      <c r="K19" s="42">
        <f>IFERROR(K$18*HLOOKUP(K$4,mecc2,2)/100*K$7*K$9*K$11*K$12,0)</f>
        <v/>
      </c>
      <c r="L19" s="42">
        <f>IFERROR(L$18*HLOOKUP(L$4,mecc2,2)/100*L$7*L$9*L$11*L$12,0)</f>
        <v/>
      </c>
      <c r="M19" s="42">
        <f>IFERROR(M$18*HLOOKUP(M$4,mecc2,2)/100*M$7*M$9*M$11*M$12,0)</f>
        <v/>
      </c>
      <c r="N19" s="42">
        <f>IFERROR(N$18*HLOOKUP(N$4,mecc2,2)/100*N$7*N$9*N$11*N$12,0)</f>
        <v/>
      </c>
      <c r="O19" s="42">
        <f>IFERROR(O$18*HLOOKUP(O$4,mecc2,2)/100*O$7*O$9*O$11*O$12,0)</f>
        <v/>
      </c>
      <c r="P19" s="42">
        <f>IFERROR(P$18*HLOOKUP(P$4,mecc2,2)/100*P$7*P$9*P$11*P$12,0)</f>
        <v/>
      </c>
      <c r="Q19" s="42">
        <f>IFERROR(Q$18*HLOOKUP(Q$4,mecc2,2)/100*Q$7*Q$9*Q$11*Q$12,0)</f>
        <v/>
      </c>
      <c r="R19" s="42">
        <f>IFERROR(R$18*HLOOKUP(R$4,mecc2,2)/100*R$7*R$9*R$11*R$12,0)</f>
        <v/>
      </c>
      <c r="S19" s="42">
        <f>IFERROR(S$18*HLOOKUP(S$4,mecc2,2)/100*S$7*S$9*S$11*S$12,0)</f>
        <v/>
      </c>
      <c r="T19" s="42">
        <f>IFERROR(T$18*HLOOKUP(T$4,mecc2,2)/100*T$7*T$9*T$11*T$12,0)</f>
        <v/>
      </c>
      <c r="U19" s="42">
        <f>IFERROR(U$18*HLOOKUP(U$4,mecc2,2)/100*U$7*U$9*U$11*U$12,0)</f>
        <v/>
      </c>
      <c r="V19" s="42">
        <f>IFERROR(V$18*HLOOKUP(V$4,mecc2,2)/100*V$7*V$9*V$11*V$12,0)</f>
        <v/>
      </c>
      <c r="W19" s="42">
        <f>IFERROR(W$18*HLOOKUP(W$4,mecc2,2)/100*W$7*W$9*W$11*W$12,0)</f>
        <v/>
      </c>
      <c r="X19" s="42">
        <f>IFERROR(X$18*HLOOKUP(X$4,mecc2,2)/100*X$7*X$9*X$11*X$12,0)</f>
        <v/>
      </c>
      <c r="Y19" s="42">
        <f>IFERROR(Y$18*HLOOKUP(Y$4,mecc2,2)/100*Y$7*Y$9*Y$11*Y$12,0)</f>
        <v/>
      </c>
      <c r="Z19" s="42">
        <f>IFERROR(Z$18*HLOOKUP(Z$4,mecc2,2)/100*Z$7*Z$9*Z$11*Z$12,0)</f>
        <v/>
      </c>
      <c r="AA19" s="42">
        <f>IFERROR(AA$18*HLOOKUP(AA$4,mecc2,2)/100*AA$7*AA$9*AA$11*AA$12,0)</f>
        <v/>
      </c>
      <c r="AB19" s="42">
        <f>IFERROR(AB$18*HLOOKUP(AB$4,mecc2,2)/100*AB$7*AB$9*AB$11*AB$12,0)</f>
        <v/>
      </c>
      <c r="AC19" s="42">
        <f>IFERROR(AC$18*HLOOKUP(AC$4,mecc2,2)/100*AC$7*AC$9*AC$11*AC$12,0)</f>
        <v/>
      </c>
      <c r="AD19" s="42">
        <f>IFERROR(AD$18*HLOOKUP(AD$4,mecc2,2)/100*AD$7*AD$9*AD$11*AD$12,0)</f>
        <v/>
      </c>
      <c r="AE19" s="42">
        <f>IFERROR(AE$18*HLOOKUP(AE$4,mecc2,2)/100*AE$7*AE$9*AE$11*AE$12,0)</f>
        <v/>
      </c>
      <c r="AF19" s="42">
        <f>IFERROR(AF$18*HLOOKUP(AF$4,mecc2,2)/100*AF$7*AF$9*AF$11*AF$12,0)</f>
        <v/>
      </c>
      <c r="AG19" s="42">
        <f>IFERROR(AG$18*HLOOKUP(AG$4,mecc2,2)/100*AG$7*AG$9*AG$11*AG$12,0)</f>
        <v/>
      </c>
      <c r="AH19" s="42">
        <f>IFERROR(AH$18*HLOOKUP(AH$4,mecc2,2)/100*AH$7*AH$9*AH$11*AH$12,0)</f>
        <v/>
      </c>
      <c r="AI19" s="42">
        <f>IFERROR(AI$18*HLOOKUP(AI$4,mecc2,2)/100*AI$7*AI$9*AI$11*AI$12,0)</f>
        <v/>
      </c>
      <c r="AJ19" s="42">
        <f>IFERROR(AJ$18*HLOOKUP(AJ$4,mecc2,2)/100*AJ$7*AJ$9*AJ$11*AJ$12,0)</f>
        <v/>
      </c>
      <c r="AK19" s="42">
        <f>IFERROR(AK$18*HLOOKUP(AK$4,mecc2,2)/100*AK$7*AK$9*AK$11*AK$12,0)</f>
        <v/>
      </c>
      <c r="AL19" s="42">
        <f>IFERROR(AL$18*HLOOKUP(AL$4,mecc2,2)/100*AL$7*AL$9*AL$11*AL$12,0)</f>
        <v/>
      </c>
      <c r="AM19" s="42">
        <f>IFERROR(AM$18*HLOOKUP(AM$4,mecc2,2)/100*AM$7*AM$9*AM$11*AM$12,0)</f>
        <v/>
      </c>
      <c r="AN19" s="42">
        <f>IFERROR(AN$18*HLOOKUP(AN$4,mecc2,2)/100*AN$7*AN$9*AN$11*AN$12,0)</f>
        <v/>
      </c>
      <c r="AO19" s="42">
        <f>IFERROR(AO$18*HLOOKUP(AO$4,mecc2,2)/100*AO$7*AO$9*AO$11*AO$12,0)</f>
        <v/>
      </c>
      <c r="AP19" s="42">
        <f>IFERROR(AP$18*HLOOKUP(AP$4,mecc2,2)/100*AP$7*AP$9*AP$11*AP$12,0)</f>
        <v/>
      </c>
      <c r="AQ19" s="42">
        <f>IFERROR(AQ$18*HLOOKUP(AQ$4,mecc2,2)/100*AQ$7*AQ$9*AQ$11*AQ$12,0)</f>
        <v/>
      </c>
      <c r="AR19" s="42">
        <f>IFERROR(AR$18*HLOOKUP(AR$4,mecc2,2)/100*AR$7*AR$9*AR$11*AR$12,0)</f>
        <v/>
      </c>
      <c r="AS19" s="42">
        <f>IFERROR(AS$18*HLOOKUP(AS$4,mecc2,2)/100*AS$7*AS$9*AS$11*AS$12,0)</f>
        <v/>
      </c>
      <c r="AT19" s="42">
        <f>IFERROR(AT$18*HLOOKUP(AT$4,mecc2,2)/100*AT$7*AT$9*AT$11*AT$12,0)</f>
        <v/>
      </c>
      <c r="AU19" s="42">
        <f>IFERROR(AU$18*HLOOKUP(AU$4,mecc2,2)/100*AU$7*AU$9*AU$11*AU$12,0)</f>
        <v/>
      </c>
      <c r="AV19" s="42">
        <f>IFERROR(AV$18*HLOOKUP(AV$4,mecc2,2)/100*AV$7*AV$9*AV$11*AV$12,0)</f>
        <v/>
      </c>
      <c r="AW19" s="42">
        <f>IFERROR(AW$18*HLOOKUP(AW$4,mecc2,2)/100*AW$7*AW$9*AW$11*AW$12,0)</f>
        <v/>
      </c>
      <c r="AX19" s="42">
        <f>IFERROR(AX$18*HLOOKUP(AX$4,mecc2,2)/100*AX$7*AX$9*AX$11*AX$12,0)</f>
        <v/>
      </c>
      <c r="AY19" s="42">
        <f>IFERROR(AY$18*HLOOKUP(AY$4,mecc2,2)/100*AY$7*AY$9*AY$11*AY$12,0)</f>
        <v/>
      </c>
      <c r="AZ19" s="42">
        <f>IFERROR(AZ$18*HLOOKUP(AZ$4,mecc2,2)/100*AZ$7*AZ$9*AZ$11*AZ$12,0)</f>
        <v/>
      </c>
      <c r="BA19" s="42">
        <f>IFERROR(BA$18*HLOOKUP(BA$4,mecc2,2)/100*BA$7*BA$9*BA$11*BA$12,0)</f>
        <v/>
      </c>
      <c r="BB19" s="42">
        <f>IFERROR(BB$18*HLOOKUP(BB$4,mecc2,2)/100*BB$7*BB$9*BB$11*BB$12,0)</f>
        <v/>
      </c>
      <c r="BC19" s="42">
        <f>IFERROR(BC$18*HLOOKUP(BC$4,mecc2,2)/100*BC$7*BC$9*BC$11*BC$12,0)</f>
        <v/>
      </c>
      <c r="BD19" s="42">
        <f>IFERROR(BD$18*HLOOKUP(BD$4,mecc2,2)/100*BD$7*BD$9*BD$11*BD$12,0)</f>
        <v/>
      </c>
      <c r="BE19" s="42">
        <f>IFERROR(BE$18*HLOOKUP(BE$4,mecc2,2)/100*BE$7*BE$9*BE$11*BE$12,0)</f>
        <v/>
      </c>
      <c r="BF19" s="42">
        <f>IFERROR(BF$18*HLOOKUP(BF$4,mecc2,2)/100*BF$7*BF$9*BF$11*BF$12,0)</f>
        <v/>
      </c>
      <c r="BG19" s="42">
        <f>IFERROR(BG$18*HLOOKUP(BG$4,mecc2,2)/100*BG$7*BG$9*BG$11*BG$12,0)</f>
        <v/>
      </c>
      <c r="BH19" s="42">
        <f>IFERROR(BH$18*HLOOKUP(BH$4,mecc2,2)/100*BH$7*BH$9*BH$11*BH$12,0)</f>
        <v/>
      </c>
      <c r="BI19" s="42">
        <f>IFERROR(BI$18*HLOOKUP(BI$4,mecc2,2)/100*BI$7*BI$9*BI$11*BI$12,0)</f>
        <v/>
      </c>
      <c r="BJ19" s="42">
        <f>IFERROR(BJ$18*HLOOKUP(BJ$4,mecc2,2)/100*BJ$7*BJ$9*BJ$11*BJ$12,0)</f>
        <v/>
      </c>
      <c r="BK19" s="42">
        <f>IFERROR(BK$18*HLOOKUP(BK$4,mecc2,2)/100*BK$7*BK$9*BK$11*BK$12,0)</f>
        <v/>
      </c>
      <c r="BL19" s="42">
        <f>IFERROR(BL$18*HLOOKUP(BL$4,mecc2,2)/100*BL$7*BL$9*BL$11*BL$12,0)</f>
        <v/>
      </c>
      <c r="BM19" s="42">
        <f>IFERROR(BM$18*HLOOKUP(BM$4,mecc2,2)/100*BM$7*BM$9*BM$11*BM$12,0)</f>
        <v/>
      </c>
      <c r="BN19" s="195">
        <f>IFERROR(BN$18*HLOOKUP(BN$4,mecc2,2)/100*BN$7*BN$9*BN$11*BN$12,0)</f>
        <v/>
      </c>
    </row>
    <row r="20">
      <c r="A20" s="182" t="inlineStr">
        <is>
          <t>Infrastructure</t>
        </is>
      </c>
      <c r="B20" s="191">
        <f>SUM(C20:BN20)</f>
        <v/>
      </c>
      <c r="C20" s="42">
        <f>IFERROR(C$18*HLOOKUP(C$4,mecc2,3)/100*C$7*C$9*C$11*C$12,0)</f>
        <v/>
      </c>
      <c r="D20" s="42">
        <f>IFERROR(D$18*HLOOKUP(D$4,mecc2,3)/100*D$7*D$9*D$11*D$12,0)</f>
        <v/>
      </c>
      <c r="E20" s="42">
        <f>IFERROR(E$18*HLOOKUP(E$4,mecc2,3)/100*E$7*E$9*E$11*E$12,0)</f>
        <v/>
      </c>
      <c r="F20" s="42">
        <f>IFERROR(F$18*HLOOKUP(F$4,mecc2,3)/100*F$7*F$9*F$11*F$12,0)</f>
        <v/>
      </c>
      <c r="G20" s="42">
        <f>IFERROR(G$18*HLOOKUP(G$4,mecc2,3)/100*G$7*G$9*G$11*G$12,0)</f>
        <v/>
      </c>
      <c r="H20" s="42">
        <f>IFERROR(H$18*HLOOKUP(H$4,mecc2,3)/100*H$7*H$9*H$11*H$12,0)</f>
        <v/>
      </c>
      <c r="I20" s="42">
        <f>IFERROR(I$18*HLOOKUP(I$4,mecc2,3)/100*I$7*I$9*I$11*I$12,0)</f>
        <v/>
      </c>
      <c r="J20" s="42">
        <f>IFERROR(J$18*HLOOKUP(J$4,mecc2,3)/100*J$7*J$9*J$11*J$12,0)</f>
        <v/>
      </c>
      <c r="K20" s="42">
        <f>IFERROR(K$18*HLOOKUP(K$4,mecc2,3)/100*K$7*K$9*K$11*K$12,0)</f>
        <v/>
      </c>
      <c r="L20" s="42">
        <f>IFERROR(L$18*HLOOKUP(L$4,mecc2,3)/100*L$7*L$9*L$11*L$12,0)</f>
        <v/>
      </c>
      <c r="M20" s="42">
        <f>IFERROR(M$18*HLOOKUP(M$4,mecc2,3)/100*M$7*M$9*M$11*M$12,0)</f>
        <v/>
      </c>
      <c r="N20" s="42">
        <f>IFERROR(N$18*HLOOKUP(N$4,mecc2,3)/100*N$7*N$9*N$11*N$12,0)</f>
        <v/>
      </c>
      <c r="O20" s="42">
        <f>IFERROR(O$18*HLOOKUP(O$4,mecc2,3)/100*O$7*O$9*O$11*O$12,0)</f>
        <v/>
      </c>
      <c r="P20" s="42">
        <f>IFERROR(P$18*HLOOKUP(P$4,mecc2,3)/100*P$7*P$9*P$11*P$12,0)</f>
        <v/>
      </c>
      <c r="Q20" s="42">
        <f>IFERROR(Q$18*HLOOKUP(Q$4,mecc2,3)/100*Q$7*Q$9*Q$11*Q$12,0)</f>
        <v/>
      </c>
      <c r="R20" s="42">
        <f>IFERROR(R$18*HLOOKUP(R$4,mecc2,3)/100*R$7*R$9*R$11*R$12,0)</f>
        <v/>
      </c>
      <c r="S20" s="42">
        <f>IFERROR(S$18*HLOOKUP(S$4,mecc2,3)/100*S$7*S$9*S$11*S$12,0)</f>
        <v/>
      </c>
      <c r="T20" s="42">
        <f>IFERROR(T$18*HLOOKUP(T$4,mecc2,3)/100*T$7*T$9*T$11*T$12,0)</f>
        <v/>
      </c>
      <c r="U20" s="42">
        <f>IFERROR(U$18*HLOOKUP(U$4,mecc2,3)/100*U$7*U$9*U$11*U$12,0)</f>
        <v/>
      </c>
      <c r="V20" s="42">
        <f>IFERROR(V$18*HLOOKUP(V$4,mecc2,3)/100*V$7*V$9*V$11*V$12,0)</f>
        <v/>
      </c>
      <c r="W20" s="42">
        <f>IFERROR(W$18*HLOOKUP(W$4,mecc2,3)/100*W$7*W$9*W$11*W$12,0)</f>
        <v/>
      </c>
      <c r="X20" s="42">
        <f>IFERROR(X$18*HLOOKUP(X$4,mecc2,3)/100*X$7*X$9*X$11*X$12,0)</f>
        <v/>
      </c>
      <c r="Y20" s="42">
        <f>IFERROR(Y$18*HLOOKUP(Y$4,mecc2,3)/100*Y$7*Y$9*Y$11*Y$12,0)</f>
        <v/>
      </c>
      <c r="Z20" s="42">
        <f>IFERROR(Z$18*HLOOKUP(Z$4,mecc2,3)/100*Z$7*Z$9*Z$11*Z$12,0)</f>
        <v/>
      </c>
      <c r="AA20" s="42">
        <f>IFERROR(AA$18*HLOOKUP(AA$4,mecc2,3)/100*AA$7*AA$9*AA$11*AA$12,0)</f>
        <v/>
      </c>
      <c r="AB20" s="42">
        <f>IFERROR(AB$18*HLOOKUP(AB$4,mecc2,3)/100*AB$7*AB$9*AB$11*AB$12,0)</f>
        <v/>
      </c>
      <c r="AC20" s="42">
        <f>IFERROR(AC$18*HLOOKUP(AC$4,mecc2,3)/100*AC$7*AC$9*AC$11*AC$12,0)</f>
        <v/>
      </c>
      <c r="AD20" s="42">
        <f>IFERROR(AD$18*HLOOKUP(AD$4,mecc2,3)/100*AD$7*AD$9*AD$11*AD$12,0)</f>
        <v/>
      </c>
      <c r="AE20" s="42">
        <f>IFERROR(AE$18*HLOOKUP(AE$4,mecc2,3)/100*AE$7*AE$9*AE$11*AE$12,0)</f>
        <v/>
      </c>
      <c r="AF20" s="42">
        <f>IFERROR(AF$18*HLOOKUP(AF$4,mecc2,3)/100*AF$7*AF$9*AF$11*AF$12,0)</f>
        <v/>
      </c>
      <c r="AG20" s="42">
        <f>IFERROR(AG$18*HLOOKUP(AG$4,mecc2,3)/100*AG$7*AG$9*AG$11*AG$12,0)</f>
        <v/>
      </c>
      <c r="AH20" s="42">
        <f>IFERROR(AH$18*HLOOKUP(AH$4,mecc2,3)/100*AH$7*AH$9*AH$11*AH$12,0)</f>
        <v/>
      </c>
      <c r="AI20" s="42">
        <f>IFERROR(AI$18*HLOOKUP(AI$4,mecc2,3)/100*AI$7*AI$9*AI$11*AI$12,0)</f>
        <v/>
      </c>
      <c r="AJ20" s="42">
        <f>IFERROR(AJ$18*HLOOKUP(AJ$4,mecc2,3)/100*AJ$7*AJ$9*AJ$11*AJ$12,0)</f>
        <v/>
      </c>
      <c r="AK20" s="42">
        <f>IFERROR(AK$18*HLOOKUP(AK$4,mecc2,3)/100*AK$7*AK$9*AK$11*AK$12,0)</f>
        <v/>
      </c>
      <c r="AL20" s="42">
        <f>IFERROR(AL$18*HLOOKUP(AL$4,mecc2,3)/100*AL$7*AL$9*AL$11*AL$12,0)</f>
        <v/>
      </c>
      <c r="AM20" s="42">
        <f>IFERROR(AM$18*HLOOKUP(AM$4,mecc2,3)/100*AM$7*AM$9*AM$11*AM$12,0)</f>
        <v/>
      </c>
      <c r="AN20" s="42">
        <f>IFERROR(AN$18*HLOOKUP(AN$4,mecc2,3)/100*AN$7*AN$9*AN$11*AN$12,0)</f>
        <v/>
      </c>
      <c r="AO20" s="42">
        <f>IFERROR(AO$18*HLOOKUP(AO$4,mecc2,3)/100*AO$7*AO$9*AO$11*AO$12,0)</f>
        <v/>
      </c>
      <c r="AP20" s="42">
        <f>IFERROR(AP$18*HLOOKUP(AP$4,mecc2,3)/100*AP$7*AP$9*AP$11*AP$12,0)</f>
        <v/>
      </c>
      <c r="AQ20" s="42">
        <f>IFERROR(AQ$18*HLOOKUP(AQ$4,mecc2,3)/100*AQ$7*AQ$9*AQ$11*AQ$12,0)</f>
        <v/>
      </c>
      <c r="AR20" s="42">
        <f>IFERROR(AR$18*HLOOKUP(AR$4,mecc2,3)/100*AR$7*AR$9*AR$11*AR$12,0)</f>
        <v/>
      </c>
      <c r="AS20" s="42">
        <f>IFERROR(AS$18*HLOOKUP(AS$4,mecc2,3)/100*AS$7*AS$9*AS$11*AS$12,0)</f>
        <v/>
      </c>
      <c r="AT20" s="42">
        <f>IFERROR(AT$18*HLOOKUP(AT$4,mecc2,3)/100*AT$7*AT$9*AT$11*AT$12,0)</f>
        <v/>
      </c>
      <c r="AU20" s="42">
        <f>IFERROR(AU$18*HLOOKUP(AU$4,mecc2,3)/100*AU$7*AU$9*AU$11*AU$12,0)</f>
        <v/>
      </c>
      <c r="AV20" s="42">
        <f>IFERROR(AV$18*HLOOKUP(AV$4,mecc2,3)/100*AV$7*AV$9*AV$11*AV$12,0)</f>
        <v/>
      </c>
      <c r="AW20" s="42">
        <f>IFERROR(AW$18*HLOOKUP(AW$4,mecc2,3)/100*AW$7*AW$9*AW$11*AW$12,0)</f>
        <v/>
      </c>
      <c r="AX20" s="42">
        <f>IFERROR(AX$18*HLOOKUP(AX$4,mecc2,3)/100*AX$7*AX$9*AX$11*AX$12,0)</f>
        <v/>
      </c>
      <c r="AY20" s="42">
        <f>IFERROR(AY$18*HLOOKUP(AY$4,mecc2,3)/100*AY$7*AY$9*AY$11*AY$12,0)</f>
        <v/>
      </c>
      <c r="AZ20" s="42">
        <f>IFERROR(AZ$18*HLOOKUP(AZ$4,mecc2,3)/100*AZ$7*AZ$9*AZ$11*AZ$12,0)</f>
        <v/>
      </c>
      <c r="BA20" s="42">
        <f>IFERROR(BA$18*HLOOKUP(BA$4,mecc2,3)/100*BA$7*BA$9*BA$11*BA$12,0)</f>
        <v/>
      </c>
      <c r="BB20" s="42">
        <f>IFERROR(BB$18*HLOOKUP(BB$4,mecc2,3)/100*BB$7*BB$9*BB$11*BB$12,0)</f>
        <v/>
      </c>
      <c r="BC20" s="42">
        <f>IFERROR(BC$18*HLOOKUP(BC$4,mecc2,3)/100*BC$7*BC$9*BC$11*BC$12,0)</f>
        <v/>
      </c>
      <c r="BD20" s="42">
        <f>IFERROR(BD$18*HLOOKUP(BD$4,mecc2,3)/100*BD$7*BD$9*BD$11*BD$12,0)</f>
        <v/>
      </c>
      <c r="BE20" s="42">
        <f>IFERROR(BE$18*HLOOKUP(BE$4,mecc2,3)/100*BE$7*BE$9*BE$11*BE$12,0)</f>
        <v/>
      </c>
      <c r="BF20" s="42">
        <f>IFERROR(BF$18*HLOOKUP(BF$4,mecc2,3)/100*BF$7*BF$9*BF$11*BF$12,0)</f>
        <v/>
      </c>
      <c r="BG20" s="42">
        <f>IFERROR(BG$18*HLOOKUP(BG$4,mecc2,3)/100*BG$7*BG$9*BG$11*BG$12,0)</f>
        <v/>
      </c>
      <c r="BH20" s="42">
        <f>IFERROR(BH$18*HLOOKUP(BH$4,mecc2,3)/100*BH$7*BH$9*BH$11*BH$12,0)</f>
        <v/>
      </c>
      <c r="BI20" s="42">
        <f>IFERROR(BI$18*HLOOKUP(BI$4,mecc2,3)/100*BI$7*BI$9*BI$11*BI$12,0)</f>
        <v/>
      </c>
      <c r="BJ20" s="42">
        <f>IFERROR(BJ$18*HLOOKUP(BJ$4,mecc2,3)/100*BJ$7*BJ$9*BJ$11*BJ$12,0)</f>
        <v/>
      </c>
      <c r="BK20" s="42">
        <f>IFERROR(BK$18*HLOOKUP(BK$4,mecc2,3)/100*BK$7*BK$9*BK$11*BK$12,0)</f>
        <v/>
      </c>
      <c r="BL20" s="42">
        <f>IFERROR(BL$18*HLOOKUP(BL$4,mecc2,3)/100*BL$7*BL$9*BL$11*BL$12,0)</f>
        <v/>
      </c>
      <c r="BM20" s="42">
        <f>IFERROR(BM$18*HLOOKUP(BM$4,mecc2,3)/100*BM$7*BM$9*BM$11*BM$12,0)</f>
        <v/>
      </c>
      <c r="BN20" s="195">
        <f>IFERROR(BN$18*HLOOKUP(BN$4,mecc2,3)/100*BN$7*BN$9*BN$11*BN$12,0)</f>
        <v/>
      </c>
    </row>
    <row r="21">
      <c r="A21" s="182" t="inlineStr">
        <is>
          <t>Accident</t>
        </is>
      </c>
      <c r="B21" s="191">
        <f>SUM(C21:BN21)</f>
        <v/>
      </c>
      <c r="C21" s="42">
        <f>IFERROR(C$18*HLOOKUP(C$4,mecc2,4)/100*C$7*C$9*C$11*C$12,0)</f>
        <v/>
      </c>
      <c r="D21" s="42">
        <f>IFERROR(D$18*HLOOKUP(D$4,mecc2,4)/100*D$7*D$9*D$11*D$12,0)</f>
        <v/>
      </c>
      <c r="E21" s="42">
        <f>IFERROR(E$18*HLOOKUP(E$4,mecc2,4)/100*E$7*E$9*E$11*E$12,0)</f>
        <v/>
      </c>
      <c r="F21" s="42">
        <f>IFERROR(F$18*HLOOKUP(F$4,mecc2,4)/100*F$7*F$9*F$11*F$12,0)</f>
        <v/>
      </c>
      <c r="G21" s="42">
        <f>IFERROR(G$18*HLOOKUP(G$4,mecc2,4)/100*G$7*G$9*G$11*G$12,0)</f>
        <v/>
      </c>
      <c r="H21" s="42">
        <f>IFERROR(H$18*HLOOKUP(H$4,mecc2,4)/100*H$7*H$9*H$11*H$12,0)</f>
        <v/>
      </c>
      <c r="I21" s="42">
        <f>IFERROR(I$18*HLOOKUP(I$4,mecc2,4)/100*I$7*I$9*I$11*I$12,0)</f>
        <v/>
      </c>
      <c r="J21" s="42">
        <f>IFERROR(J$18*HLOOKUP(J$4,mecc2,4)/100*J$7*J$9*J$11*J$12,0)</f>
        <v/>
      </c>
      <c r="K21" s="42">
        <f>IFERROR(K$18*HLOOKUP(K$4,mecc2,4)/100*K$7*K$9*K$11*K$12,0)</f>
        <v/>
      </c>
      <c r="L21" s="42">
        <f>IFERROR(L$18*HLOOKUP(L$4,mecc2,4)/100*L$7*L$9*L$11*L$12,0)</f>
        <v/>
      </c>
      <c r="M21" s="42">
        <f>IFERROR(M$18*HLOOKUP(M$4,mecc2,4)/100*M$7*M$9*M$11*M$12,0)</f>
        <v/>
      </c>
      <c r="N21" s="42">
        <f>IFERROR(N$18*HLOOKUP(N$4,mecc2,4)/100*N$7*N$9*N$11*N$12,0)</f>
        <v/>
      </c>
      <c r="O21" s="42">
        <f>IFERROR(O$18*HLOOKUP(O$4,mecc2,4)/100*O$7*O$9*O$11*O$12,0)</f>
        <v/>
      </c>
      <c r="P21" s="42">
        <f>IFERROR(P$18*HLOOKUP(P$4,mecc2,4)/100*P$7*P$9*P$11*P$12,0)</f>
        <v/>
      </c>
      <c r="Q21" s="42">
        <f>IFERROR(Q$18*HLOOKUP(Q$4,mecc2,4)/100*Q$7*Q$9*Q$11*Q$12,0)</f>
        <v/>
      </c>
      <c r="R21" s="42">
        <f>IFERROR(R$18*HLOOKUP(R$4,mecc2,4)/100*R$7*R$9*R$11*R$12,0)</f>
        <v/>
      </c>
      <c r="S21" s="42">
        <f>IFERROR(S$18*HLOOKUP(S$4,mecc2,4)/100*S$7*S$9*S$11*S$12,0)</f>
        <v/>
      </c>
      <c r="T21" s="42">
        <f>IFERROR(T$18*HLOOKUP(T$4,mecc2,4)/100*T$7*T$9*T$11*T$12,0)</f>
        <v/>
      </c>
      <c r="U21" s="42">
        <f>IFERROR(U$18*HLOOKUP(U$4,mecc2,4)/100*U$7*U$9*U$11*U$12,0)</f>
        <v/>
      </c>
      <c r="V21" s="42">
        <f>IFERROR(V$18*HLOOKUP(V$4,mecc2,4)/100*V$7*V$9*V$11*V$12,0)</f>
        <v/>
      </c>
      <c r="W21" s="42">
        <f>IFERROR(W$18*HLOOKUP(W$4,mecc2,4)/100*W$7*W$9*W$11*W$12,0)</f>
        <v/>
      </c>
      <c r="X21" s="42">
        <f>IFERROR(X$18*HLOOKUP(X$4,mecc2,4)/100*X$7*X$9*X$11*X$12,0)</f>
        <v/>
      </c>
      <c r="Y21" s="42">
        <f>IFERROR(Y$18*HLOOKUP(Y$4,mecc2,4)/100*Y$7*Y$9*Y$11*Y$12,0)</f>
        <v/>
      </c>
      <c r="Z21" s="42">
        <f>IFERROR(Z$18*HLOOKUP(Z$4,mecc2,4)/100*Z$7*Z$9*Z$11*Z$12,0)</f>
        <v/>
      </c>
      <c r="AA21" s="42">
        <f>IFERROR(AA$18*HLOOKUP(AA$4,mecc2,4)/100*AA$7*AA$9*AA$11*AA$12,0)</f>
        <v/>
      </c>
      <c r="AB21" s="42">
        <f>IFERROR(AB$18*HLOOKUP(AB$4,mecc2,4)/100*AB$7*AB$9*AB$11*AB$12,0)</f>
        <v/>
      </c>
      <c r="AC21" s="42">
        <f>IFERROR(AC$18*HLOOKUP(AC$4,mecc2,4)/100*AC$7*AC$9*AC$11*AC$12,0)</f>
        <v/>
      </c>
      <c r="AD21" s="42">
        <f>IFERROR(AD$18*HLOOKUP(AD$4,mecc2,4)/100*AD$7*AD$9*AD$11*AD$12,0)</f>
        <v/>
      </c>
      <c r="AE21" s="42">
        <f>IFERROR(AE$18*HLOOKUP(AE$4,mecc2,4)/100*AE$7*AE$9*AE$11*AE$12,0)</f>
        <v/>
      </c>
      <c r="AF21" s="42">
        <f>IFERROR(AF$18*HLOOKUP(AF$4,mecc2,4)/100*AF$7*AF$9*AF$11*AF$12,0)</f>
        <v/>
      </c>
      <c r="AG21" s="42">
        <f>IFERROR(AG$18*HLOOKUP(AG$4,mecc2,4)/100*AG$7*AG$9*AG$11*AG$12,0)</f>
        <v/>
      </c>
      <c r="AH21" s="42">
        <f>IFERROR(AH$18*HLOOKUP(AH$4,mecc2,4)/100*AH$7*AH$9*AH$11*AH$12,0)</f>
        <v/>
      </c>
      <c r="AI21" s="42">
        <f>IFERROR(AI$18*HLOOKUP(AI$4,mecc2,4)/100*AI$7*AI$9*AI$11*AI$12,0)</f>
        <v/>
      </c>
      <c r="AJ21" s="42">
        <f>IFERROR(AJ$18*HLOOKUP(AJ$4,mecc2,4)/100*AJ$7*AJ$9*AJ$11*AJ$12,0)</f>
        <v/>
      </c>
      <c r="AK21" s="42">
        <f>IFERROR(AK$18*HLOOKUP(AK$4,mecc2,4)/100*AK$7*AK$9*AK$11*AK$12,0)</f>
        <v/>
      </c>
      <c r="AL21" s="42">
        <f>IFERROR(AL$18*HLOOKUP(AL$4,mecc2,4)/100*AL$7*AL$9*AL$11*AL$12,0)</f>
        <v/>
      </c>
      <c r="AM21" s="42">
        <f>IFERROR(AM$18*HLOOKUP(AM$4,mecc2,4)/100*AM$7*AM$9*AM$11*AM$12,0)</f>
        <v/>
      </c>
      <c r="AN21" s="42">
        <f>IFERROR(AN$18*HLOOKUP(AN$4,mecc2,4)/100*AN$7*AN$9*AN$11*AN$12,0)</f>
        <v/>
      </c>
      <c r="AO21" s="42">
        <f>IFERROR(AO$18*HLOOKUP(AO$4,mecc2,4)/100*AO$7*AO$9*AO$11*AO$12,0)</f>
        <v/>
      </c>
      <c r="AP21" s="42">
        <f>IFERROR(AP$18*HLOOKUP(AP$4,mecc2,4)/100*AP$7*AP$9*AP$11*AP$12,0)</f>
        <v/>
      </c>
      <c r="AQ21" s="42">
        <f>IFERROR(AQ$18*HLOOKUP(AQ$4,mecc2,4)/100*AQ$7*AQ$9*AQ$11*AQ$12,0)</f>
        <v/>
      </c>
      <c r="AR21" s="42">
        <f>IFERROR(AR$18*HLOOKUP(AR$4,mecc2,4)/100*AR$7*AR$9*AR$11*AR$12,0)</f>
        <v/>
      </c>
      <c r="AS21" s="42">
        <f>IFERROR(AS$18*HLOOKUP(AS$4,mecc2,4)/100*AS$7*AS$9*AS$11*AS$12,0)</f>
        <v/>
      </c>
      <c r="AT21" s="42">
        <f>IFERROR(AT$18*HLOOKUP(AT$4,mecc2,4)/100*AT$7*AT$9*AT$11*AT$12,0)</f>
        <v/>
      </c>
      <c r="AU21" s="42">
        <f>IFERROR(AU$18*HLOOKUP(AU$4,mecc2,4)/100*AU$7*AU$9*AU$11*AU$12,0)</f>
        <v/>
      </c>
      <c r="AV21" s="42">
        <f>IFERROR(AV$18*HLOOKUP(AV$4,mecc2,4)/100*AV$7*AV$9*AV$11*AV$12,0)</f>
        <v/>
      </c>
      <c r="AW21" s="42">
        <f>IFERROR(AW$18*HLOOKUP(AW$4,mecc2,4)/100*AW$7*AW$9*AW$11*AW$12,0)</f>
        <v/>
      </c>
      <c r="AX21" s="42">
        <f>IFERROR(AX$18*HLOOKUP(AX$4,mecc2,4)/100*AX$7*AX$9*AX$11*AX$12,0)</f>
        <v/>
      </c>
      <c r="AY21" s="42">
        <f>IFERROR(AY$18*HLOOKUP(AY$4,mecc2,4)/100*AY$7*AY$9*AY$11*AY$12,0)</f>
        <v/>
      </c>
      <c r="AZ21" s="42">
        <f>IFERROR(AZ$18*HLOOKUP(AZ$4,mecc2,4)/100*AZ$7*AZ$9*AZ$11*AZ$12,0)</f>
        <v/>
      </c>
      <c r="BA21" s="42">
        <f>IFERROR(BA$18*HLOOKUP(BA$4,mecc2,4)/100*BA$7*BA$9*BA$11*BA$12,0)</f>
        <v/>
      </c>
      <c r="BB21" s="42">
        <f>IFERROR(BB$18*HLOOKUP(BB$4,mecc2,4)/100*BB$7*BB$9*BB$11*BB$12,0)</f>
        <v/>
      </c>
      <c r="BC21" s="42">
        <f>IFERROR(BC$18*HLOOKUP(BC$4,mecc2,4)/100*BC$7*BC$9*BC$11*BC$12,0)</f>
        <v/>
      </c>
      <c r="BD21" s="42">
        <f>IFERROR(BD$18*HLOOKUP(BD$4,mecc2,4)/100*BD$7*BD$9*BD$11*BD$12,0)</f>
        <v/>
      </c>
      <c r="BE21" s="42">
        <f>IFERROR(BE$18*HLOOKUP(BE$4,mecc2,4)/100*BE$7*BE$9*BE$11*BE$12,0)</f>
        <v/>
      </c>
      <c r="BF21" s="42">
        <f>IFERROR(BF$18*HLOOKUP(BF$4,mecc2,4)/100*BF$7*BF$9*BF$11*BF$12,0)</f>
        <v/>
      </c>
      <c r="BG21" s="42">
        <f>IFERROR(BG$18*HLOOKUP(BG$4,mecc2,4)/100*BG$7*BG$9*BG$11*BG$12,0)</f>
        <v/>
      </c>
      <c r="BH21" s="42">
        <f>IFERROR(BH$18*HLOOKUP(BH$4,mecc2,4)/100*BH$7*BH$9*BH$11*BH$12,0)</f>
        <v/>
      </c>
      <c r="BI21" s="42">
        <f>IFERROR(BI$18*HLOOKUP(BI$4,mecc2,4)/100*BI$7*BI$9*BI$11*BI$12,0)</f>
        <v/>
      </c>
      <c r="BJ21" s="42">
        <f>IFERROR(BJ$18*HLOOKUP(BJ$4,mecc2,4)/100*BJ$7*BJ$9*BJ$11*BJ$12,0)</f>
        <v/>
      </c>
      <c r="BK21" s="42">
        <f>IFERROR(BK$18*HLOOKUP(BK$4,mecc2,4)/100*BK$7*BK$9*BK$11*BK$12,0)</f>
        <v/>
      </c>
      <c r="BL21" s="42">
        <f>IFERROR(BL$18*HLOOKUP(BL$4,mecc2,4)/100*BL$7*BL$9*BL$11*BL$12,0)</f>
        <v/>
      </c>
      <c r="BM21" s="42">
        <f>IFERROR(BM$18*HLOOKUP(BM$4,mecc2,4)/100*BM$7*BM$9*BM$11*BM$12,0)</f>
        <v/>
      </c>
      <c r="BN21" s="195">
        <f>IFERROR(BN$18*HLOOKUP(BN$4,mecc2,4)/100*BN$7*BN$9*BN$11*BN$12,0)</f>
        <v/>
      </c>
    </row>
    <row r="22">
      <c r="A22" s="182" t="inlineStr">
        <is>
          <t>Local Air Quality</t>
        </is>
      </c>
      <c r="B22" s="191">
        <f>SUM(C22:BN22)</f>
        <v/>
      </c>
      <c r="C22" s="42">
        <f>IFERROR(C$18*HLOOKUP(C$4,mecc2,5)/100*C$7*C$9*C$11*C$12,0)</f>
        <v/>
      </c>
      <c r="D22" s="42">
        <f>IFERROR(D$18*HLOOKUP(D$4,mecc2,5)/100*D$7*D$9*D$11*D$12,0)</f>
        <v/>
      </c>
      <c r="E22" s="42">
        <f>IFERROR(E$18*HLOOKUP(E$4,mecc2,5)/100*E$7*E$9*E$11*E$12,0)</f>
        <v/>
      </c>
      <c r="F22" s="42">
        <f>IFERROR(F$18*HLOOKUP(F$4,mecc2,5)/100*F$7*F$9*F$11*F$12,0)</f>
        <v/>
      </c>
      <c r="G22" s="42">
        <f>IFERROR(G$18*HLOOKUP(G$4,mecc2,5)/100*G$7*G$9*G$11*G$12,0)</f>
        <v/>
      </c>
      <c r="H22" s="42">
        <f>IFERROR(H$18*HLOOKUP(H$4,mecc2,5)/100*H$7*H$9*H$11*H$12,0)</f>
        <v/>
      </c>
      <c r="I22" s="42">
        <f>IFERROR(I$18*HLOOKUP(I$4,mecc2,5)/100*I$7*I$9*I$11*I$12,0)</f>
        <v/>
      </c>
      <c r="J22" s="42">
        <f>IFERROR(J$18*HLOOKUP(J$4,mecc2,5)/100*J$7*J$9*J$11*J$12,0)</f>
        <v/>
      </c>
      <c r="K22" s="42">
        <f>IFERROR(K$18*HLOOKUP(K$4,mecc2,5)/100*K$7*K$9*K$11*K$12,0)</f>
        <v/>
      </c>
      <c r="L22" s="42">
        <f>IFERROR(L$18*HLOOKUP(L$4,mecc2,5)/100*L$7*L$9*L$11*L$12,0)</f>
        <v/>
      </c>
      <c r="M22" s="42">
        <f>IFERROR(M$18*HLOOKUP(M$4,mecc2,5)/100*M$7*M$9*M$11*M$12,0)</f>
        <v/>
      </c>
      <c r="N22" s="42">
        <f>IFERROR(N$18*HLOOKUP(N$4,mecc2,5)/100*N$7*N$9*N$11*N$12,0)</f>
        <v/>
      </c>
      <c r="O22" s="42">
        <f>IFERROR(O$18*HLOOKUP(O$4,mecc2,5)/100*O$7*O$9*O$11*O$12,0)</f>
        <v/>
      </c>
      <c r="P22" s="42">
        <f>IFERROR(P$18*HLOOKUP(P$4,mecc2,5)/100*P$7*P$9*P$11*P$12,0)</f>
        <v/>
      </c>
      <c r="Q22" s="42">
        <f>IFERROR(Q$18*HLOOKUP(Q$4,mecc2,5)/100*Q$7*Q$9*Q$11*Q$12,0)</f>
        <v/>
      </c>
      <c r="R22" s="42">
        <f>IFERROR(R$18*HLOOKUP(R$4,mecc2,5)/100*R$7*R$9*R$11*R$12,0)</f>
        <v/>
      </c>
      <c r="S22" s="42">
        <f>IFERROR(S$18*HLOOKUP(S$4,mecc2,5)/100*S$7*S$9*S$11*S$12,0)</f>
        <v/>
      </c>
      <c r="T22" s="42">
        <f>IFERROR(T$18*HLOOKUP(T$4,mecc2,5)/100*T$7*T$9*T$11*T$12,0)</f>
        <v/>
      </c>
      <c r="U22" s="42">
        <f>IFERROR(U$18*HLOOKUP(U$4,mecc2,5)/100*U$7*U$9*U$11*U$12,0)</f>
        <v/>
      </c>
      <c r="V22" s="42">
        <f>IFERROR(V$18*HLOOKUP(V$4,mecc2,5)/100*V$7*V$9*V$11*V$12,0)</f>
        <v/>
      </c>
      <c r="W22" s="42">
        <f>IFERROR(W$18*HLOOKUP(W$4,mecc2,5)/100*W$7*W$9*W$11*W$12,0)</f>
        <v/>
      </c>
      <c r="X22" s="42">
        <f>IFERROR(X$18*HLOOKUP(X$4,mecc2,5)/100*X$7*X$9*X$11*X$12,0)</f>
        <v/>
      </c>
      <c r="Y22" s="42">
        <f>IFERROR(Y$18*HLOOKUP(Y$4,mecc2,5)/100*Y$7*Y$9*Y$11*Y$12,0)</f>
        <v/>
      </c>
      <c r="Z22" s="42">
        <f>IFERROR(Z$18*HLOOKUP(Z$4,mecc2,5)/100*Z$7*Z$9*Z$11*Z$12,0)</f>
        <v/>
      </c>
      <c r="AA22" s="42">
        <f>IFERROR(AA$18*HLOOKUP(AA$4,mecc2,5)/100*AA$7*AA$9*AA$11*AA$12,0)</f>
        <v/>
      </c>
      <c r="AB22" s="42">
        <f>IFERROR(AB$18*HLOOKUP(AB$4,mecc2,5)/100*AB$7*AB$9*AB$11*AB$12,0)</f>
        <v/>
      </c>
      <c r="AC22" s="42">
        <f>IFERROR(AC$18*HLOOKUP(AC$4,mecc2,5)/100*AC$7*AC$9*AC$11*AC$12,0)</f>
        <v/>
      </c>
      <c r="AD22" s="42">
        <f>IFERROR(AD$18*HLOOKUP(AD$4,mecc2,5)/100*AD$7*AD$9*AD$11*AD$12,0)</f>
        <v/>
      </c>
      <c r="AE22" s="42">
        <f>IFERROR(AE$18*HLOOKUP(AE$4,mecc2,5)/100*AE$7*AE$9*AE$11*AE$12,0)</f>
        <v/>
      </c>
      <c r="AF22" s="42">
        <f>IFERROR(AF$18*HLOOKUP(AF$4,mecc2,5)/100*AF$7*AF$9*AF$11*AF$12,0)</f>
        <v/>
      </c>
      <c r="AG22" s="42">
        <f>IFERROR(AG$18*HLOOKUP(AG$4,mecc2,5)/100*AG$7*AG$9*AG$11*AG$12,0)</f>
        <v/>
      </c>
      <c r="AH22" s="42">
        <f>IFERROR(AH$18*HLOOKUP(AH$4,mecc2,5)/100*AH$7*AH$9*AH$11*AH$12,0)</f>
        <v/>
      </c>
      <c r="AI22" s="42">
        <f>IFERROR(AI$18*HLOOKUP(AI$4,mecc2,5)/100*AI$7*AI$9*AI$11*AI$12,0)</f>
        <v/>
      </c>
      <c r="AJ22" s="42">
        <f>IFERROR(AJ$18*HLOOKUP(AJ$4,mecc2,5)/100*AJ$7*AJ$9*AJ$11*AJ$12,0)</f>
        <v/>
      </c>
      <c r="AK22" s="42">
        <f>IFERROR(AK$18*HLOOKUP(AK$4,mecc2,5)/100*AK$7*AK$9*AK$11*AK$12,0)</f>
        <v/>
      </c>
      <c r="AL22" s="42">
        <f>IFERROR(AL$18*HLOOKUP(AL$4,mecc2,5)/100*AL$7*AL$9*AL$11*AL$12,0)</f>
        <v/>
      </c>
      <c r="AM22" s="42">
        <f>IFERROR(AM$18*HLOOKUP(AM$4,mecc2,5)/100*AM$7*AM$9*AM$11*AM$12,0)</f>
        <v/>
      </c>
      <c r="AN22" s="42">
        <f>IFERROR(AN$18*HLOOKUP(AN$4,mecc2,5)/100*AN$7*AN$9*AN$11*AN$12,0)</f>
        <v/>
      </c>
      <c r="AO22" s="42">
        <f>IFERROR(AO$18*HLOOKUP(AO$4,mecc2,5)/100*AO$7*AO$9*AO$11*AO$12,0)</f>
        <v/>
      </c>
      <c r="AP22" s="42">
        <f>IFERROR(AP$18*HLOOKUP(AP$4,mecc2,5)/100*AP$7*AP$9*AP$11*AP$12,0)</f>
        <v/>
      </c>
      <c r="AQ22" s="42">
        <f>IFERROR(AQ$18*HLOOKUP(AQ$4,mecc2,5)/100*AQ$7*AQ$9*AQ$11*AQ$12,0)</f>
        <v/>
      </c>
      <c r="AR22" s="42">
        <f>IFERROR(AR$18*HLOOKUP(AR$4,mecc2,5)/100*AR$7*AR$9*AR$11*AR$12,0)</f>
        <v/>
      </c>
      <c r="AS22" s="42">
        <f>IFERROR(AS$18*HLOOKUP(AS$4,mecc2,5)/100*AS$7*AS$9*AS$11*AS$12,0)</f>
        <v/>
      </c>
      <c r="AT22" s="42">
        <f>IFERROR(AT$18*HLOOKUP(AT$4,mecc2,5)/100*AT$7*AT$9*AT$11*AT$12,0)</f>
        <v/>
      </c>
      <c r="AU22" s="42">
        <f>IFERROR(AU$18*HLOOKUP(AU$4,mecc2,5)/100*AU$7*AU$9*AU$11*AU$12,0)</f>
        <v/>
      </c>
      <c r="AV22" s="42">
        <f>IFERROR(AV$18*HLOOKUP(AV$4,mecc2,5)/100*AV$7*AV$9*AV$11*AV$12,0)</f>
        <v/>
      </c>
      <c r="AW22" s="42">
        <f>IFERROR(AW$18*HLOOKUP(AW$4,mecc2,5)/100*AW$7*AW$9*AW$11*AW$12,0)</f>
        <v/>
      </c>
      <c r="AX22" s="42">
        <f>IFERROR(AX$18*HLOOKUP(AX$4,mecc2,5)/100*AX$7*AX$9*AX$11*AX$12,0)</f>
        <v/>
      </c>
      <c r="AY22" s="42">
        <f>IFERROR(AY$18*HLOOKUP(AY$4,mecc2,5)/100*AY$7*AY$9*AY$11*AY$12,0)</f>
        <v/>
      </c>
      <c r="AZ22" s="42">
        <f>IFERROR(AZ$18*HLOOKUP(AZ$4,mecc2,5)/100*AZ$7*AZ$9*AZ$11*AZ$12,0)</f>
        <v/>
      </c>
      <c r="BA22" s="42">
        <f>IFERROR(BA$18*HLOOKUP(BA$4,mecc2,5)/100*BA$7*BA$9*BA$11*BA$12,0)</f>
        <v/>
      </c>
      <c r="BB22" s="42">
        <f>IFERROR(BB$18*HLOOKUP(BB$4,mecc2,5)/100*BB$7*BB$9*BB$11*BB$12,0)</f>
        <v/>
      </c>
      <c r="BC22" s="42">
        <f>IFERROR(BC$18*HLOOKUP(BC$4,mecc2,5)/100*BC$7*BC$9*BC$11*BC$12,0)</f>
        <v/>
      </c>
      <c r="BD22" s="42">
        <f>IFERROR(BD$18*HLOOKUP(BD$4,mecc2,5)/100*BD$7*BD$9*BD$11*BD$12,0)</f>
        <v/>
      </c>
      <c r="BE22" s="42">
        <f>IFERROR(BE$18*HLOOKUP(BE$4,mecc2,5)/100*BE$7*BE$9*BE$11*BE$12,0)</f>
        <v/>
      </c>
      <c r="BF22" s="42">
        <f>IFERROR(BF$18*HLOOKUP(BF$4,mecc2,5)/100*BF$7*BF$9*BF$11*BF$12,0)</f>
        <v/>
      </c>
      <c r="BG22" s="42">
        <f>IFERROR(BG$18*HLOOKUP(BG$4,mecc2,5)/100*BG$7*BG$9*BG$11*BG$12,0)</f>
        <v/>
      </c>
      <c r="BH22" s="42">
        <f>IFERROR(BH$18*HLOOKUP(BH$4,mecc2,5)/100*BH$7*BH$9*BH$11*BH$12,0)</f>
        <v/>
      </c>
      <c r="BI22" s="42">
        <f>IFERROR(BI$18*HLOOKUP(BI$4,mecc2,5)/100*BI$7*BI$9*BI$11*BI$12,0)</f>
        <v/>
      </c>
      <c r="BJ22" s="42">
        <f>IFERROR(BJ$18*HLOOKUP(BJ$4,mecc2,5)/100*BJ$7*BJ$9*BJ$11*BJ$12,0)</f>
        <v/>
      </c>
      <c r="BK22" s="42">
        <f>IFERROR(BK$18*HLOOKUP(BK$4,mecc2,5)/100*BK$7*BK$9*BK$11*BK$12,0)</f>
        <v/>
      </c>
      <c r="BL22" s="42">
        <f>IFERROR(BL$18*HLOOKUP(BL$4,mecc2,5)/100*BL$7*BL$9*BL$11*BL$12,0)</f>
        <v/>
      </c>
      <c r="BM22" s="42">
        <f>IFERROR(BM$18*HLOOKUP(BM$4,mecc2,5)/100*BM$7*BM$9*BM$11*BM$12,0)</f>
        <v/>
      </c>
      <c r="BN22" s="195">
        <f>IFERROR(BN$18*HLOOKUP(BN$4,mecc2,5)/100*BN$7*BN$9*BN$11*BN$12,0)</f>
        <v/>
      </c>
    </row>
    <row r="23">
      <c r="A23" s="182" t="inlineStr">
        <is>
          <t>Noise</t>
        </is>
      </c>
      <c r="B23" s="191">
        <f>SUM(C23:BN23)</f>
        <v/>
      </c>
      <c r="C23" s="42">
        <f>IFERROR(C$18*HLOOKUP(C$4,mecc2,6)/100*C$7*C$9*C$11*C$12,0)</f>
        <v/>
      </c>
      <c r="D23" s="42">
        <f>IFERROR(D$18*HLOOKUP(D$4,mecc2,6)/100*D$7*D$9*D$11*D$12,0)</f>
        <v/>
      </c>
      <c r="E23" s="42">
        <f>IFERROR(E$18*HLOOKUP(E$4,mecc2,6)/100*E$7*E$9*E$11*E$12,0)</f>
        <v/>
      </c>
      <c r="F23" s="42">
        <f>IFERROR(F$18*HLOOKUP(F$4,mecc2,6)/100*F$7*F$9*F$11*F$12,0)</f>
        <v/>
      </c>
      <c r="G23" s="42">
        <f>IFERROR(G$18*HLOOKUP(G$4,mecc2,6)/100*G$7*G$9*G$11*G$12,0)</f>
        <v/>
      </c>
      <c r="H23" s="42">
        <f>IFERROR(H$18*HLOOKUP(H$4,mecc2,6)/100*H$7*H$9*H$11*H$12,0)</f>
        <v/>
      </c>
      <c r="I23" s="42">
        <f>IFERROR(I$18*HLOOKUP(I$4,mecc2,6)/100*I$7*I$9*I$11*I$12,0)</f>
        <v/>
      </c>
      <c r="J23" s="42">
        <f>IFERROR(J$18*HLOOKUP(J$4,mecc2,6)/100*J$7*J$9*J$11*J$12,0)</f>
        <v/>
      </c>
      <c r="K23" s="42">
        <f>IFERROR(K$18*HLOOKUP(K$4,mecc2,6)/100*K$7*K$9*K$11*K$12,0)</f>
        <v/>
      </c>
      <c r="L23" s="42">
        <f>IFERROR(L$18*HLOOKUP(L$4,mecc2,6)/100*L$7*L$9*L$11*L$12,0)</f>
        <v/>
      </c>
      <c r="M23" s="42">
        <f>IFERROR(M$18*HLOOKUP(M$4,mecc2,6)/100*M$7*M$9*M$11*M$12,0)</f>
        <v/>
      </c>
      <c r="N23" s="42">
        <f>IFERROR(N$18*HLOOKUP(N$4,mecc2,6)/100*N$7*N$9*N$11*N$12,0)</f>
        <v/>
      </c>
      <c r="O23" s="42">
        <f>IFERROR(O$18*HLOOKUP(O$4,mecc2,6)/100*O$7*O$9*O$11*O$12,0)</f>
        <v/>
      </c>
      <c r="P23" s="42">
        <f>IFERROR(P$18*HLOOKUP(P$4,mecc2,6)/100*P$7*P$9*P$11*P$12,0)</f>
        <v/>
      </c>
      <c r="Q23" s="42">
        <f>IFERROR(Q$18*HLOOKUP(Q$4,mecc2,6)/100*Q$7*Q$9*Q$11*Q$12,0)</f>
        <v/>
      </c>
      <c r="R23" s="42">
        <f>IFERROR(R$18*HLOOKUP(R$4,mecc2,6)/100*R$7*R$9*R$11*R$12,0)</f>
        <v/>
      </c>
      <c r="S23" s="42">
        <f>IFERROR(S$18*HLOOKUP(S$4,mecc2,6)/100*S$7*S$9*S$11*S$12,0)</f>
        <v/>
      </c>
      <c r="T23" s="42">
        <f>IFERROR(T$18*HLOOKUP(T$4,mecc2,6)/100*T$7*T$9*T$11*T$12,0)</f>
        <v/>
      </c>
      <c r="U23" s="42">
        <f>IFERROR(U$18*HLOOKUP(U$4,mecc2,6)/100*U$7*U$9*U$11*U$12,0)</f>
        <v/>
      </c>
      <c r="V23" s="42">
        <f>IFERROR(V$18*HLOOKUP(V$4,mecc2,6)/100*V$7*V$9*V$11*V$12,0)</f>
        <v/>
      </c>
      <c r="W23" s="42">
        <f>IFERROR(W$18*HLOOKUP(W$4,mecc2,6)/100*W$7*W$9*W$11*W$12,0)</f>
        <v/>
      </c>
      <c r="X23" s="42">
        <f>IFERROR(X$18*HLOOKUP(X$4,mecc2,6)/100*X$7*X$9*X$11*X$12,0)</f>
        <v/>
      </c>
      <c r="Y23" s="42">
        <f>IFERROR(Y$18*HLOOKUP(Y$4,mecc2,6)/100*Y$7*Y$9*Y$11*Y$12,0)</f>
        <v/>
      </c>
      <c r="Z23" s="42">
        <f>IFERROR(Z$18*HLOOKUP(Z$4,mecc2,6)/100*Z$7*Z$9*Z$11*Z$12,0)</f>
        <v/>
      </c>
      <c r="AA23" s="42">
        <f>IFERROR(AA$18*HLOOKUP(AA$4,mecc2,6)/100*AA$7*AA$9*AA$11*AA$12,0)</f>
        <v/>
      </c>
      <c r="AB23" s="42">
        <f>IFERROR(AB$18*HLOOKUP(AB$4,mecc2,6)/100*AB$7*AB$9*AB$11*AB$12,0)</f>
        <v/>
      </c>
      <c r="AC23" s="42">
        <f>IFERROR(AC$18*HLOOKUP(AC$4,mecc2,6)/100*AC$7*AC$9*AC$11*AC$12,0)</f>
        <v/>
      </c>
      <c r="AD23" s="42">
        <f>IFERROR(AD$18*HLOOKUP(AD$4,mecc2,6)/100*AD$7*AD$9*AD$11*AD$12,0)</f>
        <v/>
      </c>
      <c r="AE23" s="42">
        <f>IFERROR(AE$18*HLOOKUP(AE$4,mecc2,6)/100*AE$7*AE$9*AE$11*AE$12,0)</f>
        <v/>
      </c>
      <c r="AF23" s="42">
        <f>IFERROR(AF$18*HLOOKUP(AF$4,mecc2,6)/100*AF$7*AF$9*AF$11*AF$12,0)</f>
        <v/>
      </c>
      <c r="AG23" s="42">
        <f>IFERROR(AG$18*HLOOKUP(AG$4,mecc2,6)/100*AG$7*AG$9*AG$11*AG$12,0)</f>
        <v/>
      </c>
      <c r="AH23" s="42">
        <f>IFERROR(AH$18*HLOOKUP(AH$4,mecc2,6)/100*AH$7*AH$9*AH$11*AH$12,0)</f>
        <v/>
      </c>
      <c r="AI23" s="42">
        <f>IFERROR(AI$18*HLOOKUP(AI$4,mecc2,6)/100*AI$7*AI$9*AI$11*AI$12,0)</f>
        <v/>
      </c>
      <c r="AJ23" s="42">
        <f>IFERROR(AJ$18*HLOOKUP(AJ$4,mecc2,6)/100*AJ$7*AJ$9*AJ$11*AJ$12,0)</f>
        <v/>
      </c>
      <c r="AK23" s="42">
        <f>IFERROR(AK$18*HLOOKUP(AK$4,mecc2,6)/100*AK$7*AK$9*AK$11*AK$12,0)</f>
        <v/>
      </c>
      <c r="AL23" s="42">
        <f>IFERROR(AL$18*HLOOKUP(AL$4,mecc2,6)/100*AL$7*AL$9*AL$11*AL$12,0)</f>
        <v/>
      </c>
      <c r="AM23" s="42">
        <f>IFERROR(AM$18*HLOOKUP(AM$4,mecc2,6)/100*AM$7*AM$9*AM$11*AM$12,0)</f>
        <v/>
      </c>
      <c r="AN23" s="42">
        <f>IFERROR(AN$18*HLOOKUP(AN$4,mecc2,6)/100*AN$7*AN$9*AN$11*AN$12,0)</f>
        <v/>
      </c>
      <c r="AO23" s="42">
        <f>IFERROR(AO$18*HLOOKUP(AO$4,mecc2,6)/100*AO$7*AO$9*AO$11*AO$12,0)</f>
        <v/>
      </c>
      <c r="AP23" s="42">
        <f>IFERROR(AP$18*HLOOKUP(AP$4,mecc2,6)/100*AP$7*AP$9*AP$11*AP$12,0)</f>
        <v/>
      </c>
      <c r="AQ23" s="42">
        <f>IFERROR(AQ$18*HLOOKUP(AQ$4,mecc2,6)/100*AQ$7*AQ$9*AQ$11*AQ$12,0)</f>
        <v/>
      </c>
      <c r="AR23" s="42">
        <f>IFERROR(AR$18*HLOOKUP(AR$4,mecc2,6)/100*AR$7*AR$9*AR$11*AR$12,0)</f>
        <v/>
      </c>
      <c r="AS23" s="42">
        <f>IFERROR(AS$18*HLOOKUP(AS$4,mecc2,6)/100*AS$7*AS$9*AS$11*AS$12,0)</f>
        <v/>
      </c>
      <c r="AT23" s="42">
        <f>IFERROR(AT$18*HLOOKUP(AT$4,mecc2,6)/100*AT$7*AT$9*AT$11*AT$12,0)</f>
        <v/>
      </c>
      <c r="AU23" s="42">
        <f>IFERROR(AU$18*HLOOKUP(AU$4,mecc2,6)/100*AU$7*AU$9*AU$11*AU$12,0)</f>
        <v/>
      </c>
      <c r="AV23" s="42">
        <f>IFERROR(AV$18*HLOOKUP(AV$4,mecc2,6)/100*AV$7*AV$9*AV$11*AV$12,0)</f>
        <v/>
      </c>
      <c r="AW23" s="42">
        <f>IFERROR(AW$18*HLOOKUP(AW$4,mecc2,6)/100*AW$7*AW$9*AW$11*AW$12,0)</f>
        <v/>
      </c>
      <c r="AX23" s="42">
        <f>IFERROR(AX$18*HLOOKUP(AX$4,mecc2,6)/100*AX$7*AX$9*AX$11*AX$12,0)</f>
        <v/>
      </c>
      <c r="AY23" s="42">
        <f>IFERROR(AY$18*HLOOKUP(AY$4,mecc2,6)/100*AY$7*AY$9*AY$11*AY$12,0)</f>
        <v/>
      </c>
      <c r="AZ23" s="42">
        <f>IFERROR(AZ$18*HLOOKUP(AZ$4,mecc2,6)/100*AZ$7*AZ$9*AZ$11*AZ$12,0)</f>
        <v/>
      </c>
      <c r="BA23" s="42">
        <f>IFERROR(BA$18*HLOOKUP(BA$4,mecc2,6)/100*BA$7*BA$9*BA$11*BA$12,0)</f>
        <v/>
      </c>
      <c r="BB23" s="42">
        <f>IFERROR(BB$18*HLOOKUP(BB$4,mecc2,6)/100*BB$7*BB$9*BB$11*BB$12,0)</f>
        <v/>
      </c>
      <c r="BC23" s="42">
        <f>IFERROR(BC$18*HLOOKUP(BC$4,mecc2,6)/100*BC$7*BC$9*BC$11*BC$12,0)</f>
        <v/>
      </c>
      <c r="BD23" s="42">
        <f>IFERROR(BD$18*HLOOKUP(BD$4,mecc2,6)/100*BD$7*BD$9*BD$11*BD$12,0)</f>
        <v/>
      </c>
      <c r="BE23" s="42">
        <f>IFERROR(BE$18*HLOOKUP(BE$4,mecc2,6)/100*BE$7*BE$9*BE$11*BE$12,0)</f>
        <v/>
      </c>
      <c r="BF23" s="42">
        <f>IFERROR(BF$18*HLOOKUP(BF$4,mecc2,6)/100*BF$7*BF$9*BF$11*BF$12,0)</f>
        <v/>
      </c>
      <c r="BG23" s="42">
        <f>IFERROR(BG$18*HLOOKUP(BG$4,mecc2,6)/100*BG$7*BG$9*BG$11*BG$12,0)</f>
        <v/>
      </c>
      <c r="BH23" s="42">
        <f>IFERROR(BH$18*HLOOKUP(BH$4,mecc2,6)/100*BH$7*BH$9*BH$11*BH$12,0)</f>
        <v/>
      </c>
      <c r="BI23" s="42">
        <f>IFERROR(BI$18*HLOOKUP(BI$4,mecc2,6)/100*BI$7*BI$9*BI$11*BI$12,0)</f>
        <v/>
      </c>
      <c r="BJ23" s="42">
        <f>IFERROR(BJ$18*HLOOKUP(BJ$4,mecc2,6)/100*BJ$7*BJ$9*BJ$11*BJ$12,0)</f>
        <v/>
      </c>
      <c r="BK23" s="42">
        <f>IFERROR(BK$18*HLOOKUP(BK$4,mecc2,6)/100*BK$7*BK$9*BK$11*BK$12,0)</f>
        <v/>
      </c>
      <c r="BL23" s="42">
        <f>IFERROR(BL$18*HLOOKUP(BL$4,mecc2,6)/100*BL$7*BL$9*BL$11*BL$12,0)</f>
        <v/>
      </c>
      <c r="BM23" s="42">
        <f>IFERROR(BM$18*HLOOKUP(BM$4,mecc2,6)/100*BM$7*BM$9*BM$11*BM$12,0)</f>
        <v/>
      </c>
      <c r="BN23" s="195">
        <f>IFERROR(BN$18*HLOOKUP(BN$4,mecc2,6)/100*BN$7*BN$9*BN$11*BN$12,0)</f>
        <v/>
      </c>
    </row>
    <row r="24">
      <c r="A24" s="182" t="inlineStr">
        <is>
          <t>Greenhouse Gases</t>
        </is>
      </c>
      <c r="B24" s="191">
        <f>SUM(C24:BN24)</f>
        <v/>
      </c>
      <c r="C24" s="42">
        <f>IFERROR(C$18*HLOOKUP(C$4,mecc2,7)/100*C$7*C$9*C$11*C$12,0)</f>
        <v/>
      </c>
      <c r="D24" s="42">
        <f>IFERROR(D$18*HLOOKUP(D$4,mecc2,7)/100*D$7*D$9*D$11*D$12,0)</f>
        <v/>
      </c>
      <c r="E24" s="42">
        <f>IFERROR(E$18*HLOOKUP(E$4,mecc2,7)/100*E$7*E$9*E$11*E$12,0)</f>
        <v/>
      </c>
      <c r="F24" s="42">
        <f>IFERROR(F$18*HLOOKUP(F$4,mecc2,7)/100*F$7*F$9*F$11*F$12,0)</f>
        <v/>
      </c>
      <c r="G24" s="42">
        <f>IFERROR(G$18*HLOOKUP(G$4,mecc2,7)/100*G$7*G$9*G$11*G$12,0)</f>
        <v/>
      </c>
      <c r="H24" s="42">
        <f>IFERROR(H$18*HLOOKUP(H$4,mecc2,7)/100*H$7*H$9*H$11*H$12,0)</f>
        <v/>
      </c>
      <c r="I24" s="42">
        <f>IFERROR(I$18*HLOOKUP(I$4,mecc2,7)/100*I$7*I$9*I$11*I$12,0)</f>
        <v/>
      </c>
      <c r="J24" s="42">
        <f>IFERROR(J$18*HLOOKUP(J$4,mecc2,7)/100*J$7*J$9*J$11*J$12,0)</f>
        <v/>
      </c>
      <c r="K24" s="42">
        <f>IFERROR(K$18*HLOOKUP(K$4,mecc2,7)/100*K$7*K$9*K$11*K$12,0)</f>
        <v/>
      </c>
      <c r="L24" s="42">
        <f>IFERROR(L$18*HLOOKUP(L$4,mecc2,7)/100*L$7*L$9*L$11*L$12,0)</f>
        <v/>
      </c>
      <c r="M24" s="42">
        <f>IFERROR(M$18*HLOOKUP(M$4,mecc2,7)/100*M$7*M$9*M$11*M$12,0)</f>
        <v/>
      </c>
      <c r="N24" s="42">
        <f>IFERROR(N$18*HLOOKUP(N$4,mecc2,7)/100*N$7*N$9*N$11*N$12,0)</f>
        <v/>
      </c>
      <c r="O24" s="42">
        <f>IFERROR(O$18*HLOOKUP(O$4,mecc2,7)/100*O$7*O$9*O$11*O$12,0)</f>
        <v/>
      </c>
      <c r="P24" s="42">
        <f>IFERROR(P$18*HLOOKUP(P$4,mecc2,7)/100*P$7*P$9*P$11*P$12,0)</f>
        <v/>
      </c>
      <c r="Q24" s="42">
        <f>IFERROR(Q$18*HLOOKUP(Q$4,mecc2,7)/100*Q$7*Q$9*Q$11*Q$12,0)</f>
        <v/>
      </c>
      <c r="R24" s="42">
        <f>IFERROR(R$18*HLOOKUP(R$4,mecc2,7)/100*R$7*R$9*R$11*R$12,0)</f>
        <v/>
      </c>
      <c r="S24" s="42">
        <f>IFERROR(S$18*HLOOKUP(S$4,mecc2,7)/100*S$7*S$9*S$11*S$12,0)</f>
        <v/>
      </c>
      <c r="T24" s="42">
        <f>IFERROR(T$18*HLOOKUP(T$4,mecc2,7)/100*T$7*T$9*T$11*T$12,0)</f>
        <v/>
      </c>
      <c r="U24" s="42">
        <f>IFERROR(U$18*HLOOKUP(U$4,mecc2,7)/100*U$7*U$9*U$11*U$12,0)</f>
        <v/>
      </c>
      <c r="V24" s="42">
        <f>IFERROR(V$18*HLOOKUP(V$4,mecc2,7)/100*V$7*V$9*V$11*V$12,0)</f>
        <v/>
      </c>
      <c r="W24" s="42">
        <f>IFERROR(W$18*HLOOKUP(W$4,mecc2,7)/100*W$7*W$9*W$11*W$12,0)</f>
        <v/>
      </c>
      <c r="X24" s="42">
        <f>IFERROR(X$18*HLOOKUP(X$4,mecc2,7)/100*X$7*X$9*X$11*X$12,0)</f>
        <v/>
      </c>
      <c r="Y24" s="42">
        <f>IFERROR(Y$18*HLOOKUP(Y$4,mecc2,7)/100*Y$7*Y$9*Y$11*Y$12,0)</f>
        <v/>
      </c>
      <c r="Z24" s="42">
        <f>IFERROR(Z$18*HLOOKUP(Z$4,mecc2,7)/100*Z$7*Z$9*Z$11*Z$12,0)</f>
        <v/>
      </c>
      <c r="AA24" s="42">
        <f>IFERROR(AA$18*HLOOKUP(AA$4,mecc2,7)/100*AA$7*AA$9*AA$11*AA$12,0)</f>
        <v/>
      </c>
      <c r="AB24" s="42">
        <f>IFERROR(AB$18*HLOOKUP(AB$4,mecc2,7)/100*AB$7*AB$9*AB$11*AB$12,0)</f>
        <v/>
      </c>
      <c r="AC24" s="42">
        <f>IFERROR(AC$18*HLOOKUP(AC$4,mecc2,7)/100*AC$7*AC$9*AC$11*AC$12,0)</f>
        <v/>
      </c>
      <c r="AD24" s="42">
        <f>IFERROR(AD$18*HLOOKUP(AD$4,mecc2,7)/100*AD$7*AD$9*AD$11*AD$12,0)</f>
        <v/>
      </c>
      <c r="AE24" s="42">
        <f>IFERROR(AE$18*HLOOKUP(AE$4,mecc2,7)/100*AE$7*AE$9*AE$11*AE$12,0)</f>
        <v/>
      </c>
      <c r="AF24" s="42">
        <f>IFERROR(AF$18*HLOOKUP(AF$4,mecc2,7)/100*AF$7*AF$9*AF$11*AF$12,0)</f>
        <v/>
      </c>
      <c r="AG24" s="42">
        <f>IFERROR(AG$18*HLOOKUP(AG$4,mecc2,7)/100*AG$7*AG$9*AG$11*AG$12,0)</f>
        <v/>
      </c>
      <c r="AH24" s="42">
        <f>IFERROR(AH$18*HLOOKUP(AH$4,mecc2,7)/100*AH$7*AH$9*AH$11*AH$12,0)</f>
        <v/>
      </c>
      <c r="AI24" s="42">
        <f>IFERROR(AI$18*HLOOKUP(AI$4,mecc2,7)/100*AI$7*AI$9*AI$11*AI$12,0)</f>
        <v/>
      </c>
      <c r="AJ24" s="42">
        <f>IFERROR(AJ$18*HLOOKUP(AJ$4,mecc2,7)/100*AJ$7*AJ$9*AJ$11*AJ$12,0)</f>
        <v/>
      </c>
      <c r="AK24" s="42">
        <f>IFERROR(AK$18*HLOOKUP(AK$4,mecc2,7)/100*AK$7*AK$9*AK$11*AK$12,0)</f>
        <v/>
      </c>
      <c r="AL24" s="42">
        <f>IFERROR(AL$18*HLOOKUP(AL$4,mecc2,7)/100*AL$7*AL$9*AL$11*AL$12,0)</f>
        <v/>
      </c>
      <c r="AM24" s="42">
        <f>IFERROR(AM$18*HLOOKUP(AM$4,mecc2,7)/100*AM$7*AM$9*AM$11*AM$12,0)</f>
        <v/>
      </c>
      <c r="AN24" s="42">
        <f>IFERROR(AN$18*HLOOKUP(AN$4,mecc2,7)/100*AN$7*AN$9*AN$11*AN$12,0)</f>
        <v/>
      </c>
      <c r="AO24" s="42">
        <f>IFERROR(AO$18*HLOOKUP(AO$4,mecc2,7)/100*AO$7*AO$9*AO$11*AO$12,0)</f>
        <v/>
      </c>
      <c r="AP24" s="42">
        <f>IFERROR(AP$18*HLOOKUP(AP$4,mecc2,7)/100*AP$7*AP$9*AP$11*AP$12,0)</f>
        <v/>
      </c>
      <c r="AQ24" s="42">
        <f>IFERROR(AQ$18*HLOOKUP(AQ$4,mecc2,7)/100*AQ$7*AQ$9*AQ$11*AQ$12,0)</f>
        <v/>
      </c>
      <c r="AR24" s="42">
        <f>IFERROR(AR$18*HLOOKUP(AR$4,mecc2,7)/100*AR$7*AR$9*AR$11*AR$12,0)</f>
        <v/>
      </c>
      <c r="AS24" s="42">
        <f>IFERROR(AS$18*HLOOKUP(AS$4,mecc2,7)/100*AS$7*AS$9*AS$11*AS$12,0)</f>
        <v/>
      </c>
      <c r="AT24" s="42">
        <f>IFERROR(AT$18*HLOOKUP(AT$4,mecc2,7)/100*AT$7*AT$9*AT$11*AT$12,0)</f>
        <v/>
      </c>
      <c r="AU24" s="42">
        <f>IFERROR(AU$18*HLOOKUP(AU$4,mecc2,7)/100*AU$7*AU$9*AU$11*AU$12,0)</f>
        <v/>
      </c>
      <c r="AV24" s="42">
        <f>IFERROR(AV$18*HLOOKUP(AV$4,mecc2,7)/100*AV$7*AV$9*AV$11*AV$12,0)</f>
        <v/>
      </c>
      <c r="AW24" s="42">
        <f>IFERROR(AW$18*HLOOKUP(AW$4,mecc2,7)/100*AW$7*AW$9*AW$11*AW$12,0)</f>
        <v/>
      </c>
      <c r="AX24" s="42">
        <f>IFERROR(AX$18*HLOOKUP(AX$4,mecc2,7)/100*AX$7*AX$9*AX$11*AX$12,0)</f>
        <v/>
      </c>
      <c r="AY24" s="42">
        <f>IFERROR(AY$18*HLOOKUP(AY$4,mecc2,7)/100*AY$7*AY$9*AY$11*AY$12,0)</f>
        <v/>
      </c>
      <c r="AZ24" s="42">
        <f>IFERROR(AZ$18*HLOOKUP(AZ$4,mecc2,7)/100*AZ$7*AZ$9*AZ$11*AZ$12,0)</f>
        <v/>
      </c>
      <c r="BA24" s="42">
        <f>IFERROR(BA$18*HLOOKUP(BA$4,mecc2,7)/100*BA$7*BA$9*BA$11*BA$12,0)</f>
        <v/>
      </c>
      <c r="BB24" s="42">
        <f>IFERROR(BB$18*HLOOKUP(BB$4,mecc2,7)/100*BB$7*BB$9*BB$11*BB$12,0)</f>
        <v/>
      </c>
      <c r="BC24" s="42">
        <f>IFERROR(BC$18*HLOOKUP(BC$4,mecc2,7)/100*BC$7*BC$9*BC$11*BC$12,0)</f>
        <v/>
      </c>
      <c r="BD24" s="42">
        <f>IFERROR(BD$18*HLOOKUP(BD$4,mecc2,7)/100*BD$7*BD$9*BD$11*BD$12,0)</f>
        <v/>
      </c>
      <c r="BE24" s="42">
        <f>IFERROR(BE$18*HLOOKUP(BE$4,mecc2,7)/100*BE$7*BE$9*BE$11*BE$12,0)</f>
        <v/>
      </c>
      <c r="BF24" s="42">
        <f>IFERROR(BF$18*HLOOKUP(BF$4,mecc2,7)/100*BF$7*BF$9*BF$11*BF$12,0)</f>
        <v/>
      </c>
      <c r="BG24" s="42">
        <f>IFERROR(BG$18*HLOOKUP(BG$4,mecc2,7)/100*BG$7*BG$9*BG$11*BG$12,0)</f>
        <v/>
      </c>
      <c r="BH24" s="42">
        <f>IFERROR(BH$18*HLOOKUP(BH$4,mecc2,7)/100*BH$7*BH$9*BH$11*BH$12,0)</f>
        <v/>
      </c>
      <c r="BI24" s="42">
        <f>IFERROR(BI$18*HLOOKUP(BI$4,mecc2,7)/100*BI$7*BI$9*BI$11*BI$12,0)</f>
        <v/>
      </c>
      <c r="BJ24" s="42">
        <f>IFERROR(BJ$18*HLOOKUP(BJ$4,mecc2,7)/100*BJ$7*BJ$9*BJ$11*BJ$12,0)</f>
        <v/>
      </c>
      <c r="BK24" s="42">
        <f>IFERROR(BK$18*HLOOKUP(BK$4,mecc2,7)/100*BK$7*BK$9*BK$11*BK$12,0)</f>
        <v/>
      </c>
      <c r="BL24" s="42">
        <f>IFERROR(BL$18*HLOOKUP(BL$4,mecc2,7)/100*BL$7*BL$9*BL$11*BL$12,0)</f>
        <v/>
      </c>
      <c r="BM24" s="42">
        <f>IFERROR(BM$18*HLOOKUP(BM$4,mecc2,7)/100*BM$7*BM$9*BM$11*BM$12,0)</f>
        <v/>
      </c>
      <c r="BN24" s="195">
        <f>IFERROR(BN$18*HLOOKUP(BN$4,mecc2,7)/100*BN$7*BN$9*BN$11*BN$12,0)</f>
        <v/>
      </c>
    </row>
    <row r="25">
      <c r="A25" s="160" t="inlineStr">
        <is>
          <t>Indirect Taxation</t>
        </is>
      </c>
      <c r="B25" s="192">
        <f>SUM(C25:BN25)</f>
        <v/>
      </c>
      <c r="C25" s="532">
        <f>IFERROR(C$18*HLOOKUP(C$4,mecc2,8)/100*C$7*C$9*C$11*C$12,0)</f>
        <v/>
      </c>
      <c r="D25" s="532">
        <f>IFERROR(D$18*HLOOKUP(D$4,mecc2,8)/100*D$7*D$9*D$11*D$12,0)</f>
        <v/>
      </c>
      <c r="E25" s="532">
        <f>IFERROR(E$18*HLOOKUP(E$4,mecc2,8)/100*E$7*E$9*E$11*E$12,0)</f>
        <v/>
      </c>
      <c r="F25" s="532">
        <f>IFERROR(F$18*HLOOKUP(F$4,mecc2,8)/100*F$7*F$9*F$11*F$12,0)</f>
        <v/>
      </c>
      <c r="G25" s="532">
        <f>IFERROR(G$18*HLOOKUP(G$4,mecc2,8)/100*G$7*G$9*G$11*G$12,0)</f>
        <v/>
      </c>
      <c r="H25" s="532">
        <f>IFERROR(H$18*HLOOKUP(H$4,mecc2,8)/100*H$7*H$9*H$11*H$12,0)</f>
        <v/>
      </c>
      <c r="I25" s="532">
        <f>IFERROR(I$18*HLOOKUP(I$4,mecc2,8)/100*I$7*I$9*I$11*I$12,0)</f>
        <v/>
      </c>
      <c r="J25" s="532">
        <f>IFERROR(J$18*HLOOKUP(J$4,mecc2,8)/100*J$7*J$9*J$11*J$12,0)</f>
        <v/>
      </c>
      <c r="K25" s="532">
        <f>IFERROR(K$18*HLOOKUP(K$4,mecc2,8)/100*K$7*K$9*K$11*K$12,0)</f>
        <v/>
      </c>
      <c r="L25" s="532">
        <f>IFERROR(L$18*HLOOKUP(L$4,mecc2,8)/100*L$7*L$9*L$11*L$12,0)</f>
        <v/>
      </c>
      <c r="M25" s="532">
        <f>IFERROR(M$18*HLOOKUP(M$4,mecc2,8)/100*M$7*M$9*M$11*M$12,0)</f>
        <v/>
      </c>
      <c r="N25" s="532">
        <f>IFERROR(N$18*HLOOKUP(N$4,mecc2,8)/100*N$7*N$9*N$11*N$12,0)</f>
        <v/>
      </c>
      <c r="O25" s="532">
        <f>IFERROR(O$18*HLOOKUP(O$4,mecc2,8)/100*O$7*O$9*O$11*O$12,0)</f>
        <v/>
      </c>
      <c r="P25" s="532">
        <f>IFERROR(P$18*HLOOKUP(P$4,mecc2,8)/100*P$7*P$9*P$11*P$12,0)</f>
        <v/>
      </c>
      <c r="Q25" s="532">
        <f>IFERROR(Q$18*HLOOKUP(Q$4,mecc2,8)/100*Q$7*Q$9*Q$11*Q$12,0)</f>
        <v/>
      </c>
      <c r="R25" s="532">
        <f>IFERROR(R$18*HLOOKUP(R$4,mecc2,8)/100*R$7*R$9*R$11*R$12,0)</f>
        <v/>
      </c>
      <c r="S25" s="532">
        <f>IFERROR(S$18*HLOOKUP(S$4,mecc2,8)/100*S$7*S$9*S$11*S$12,0)</f>
        <v/>
      </c>
      <c r="T25" s="532">
        <f>IFERROR(T$18*HLOOKUP(T$4,mecc2,8)/100*T$7*T$9*T$11*T$12,0)</f>
        <v/>
      </c>
      <c r="U25" s="532">
        <f>IFERROR(U$18*HLOOKUP(U$4,mecc2,8)/100*U$7*U$9*U$11*U$12,0)</f>
        <v/>
      </c>
      <c r="V25" s="532">
        <f>IFERROR(V$18*HLOOKUP(V$4,mecc2,8)/100*V$7*V$9*V$11*V$12,0)</f>
        <v/>
      </c>
      <c r="W25" s="532">
        <f>IFERROR(W$18*HLOOKUP(W$4,mecc2,8)/100*W$7*W$9*W$11*W$12,0)</f>
        <v/>
      </c>
      <c r="X25" s="532">
        <f>IFERROR(X$18*HLOOKUP(X$4,mecc2,8)/100*X$7*X$9*X$11*X$12,0)</f>
        <v/>
      </c>
      <c r="Y25" s="532">
        <f>IFERROR(Y$18*HLOOKUP(Y$4,mecc2,8)/100*Y$7*Y$9*Y$11*Y$12,0)</f>
        <v/>
      </c>
      <c r="Z25" s="532">
        <f>IFERROR(Z$18*HLOOKUP(Z$4,mecc2,8)/100*Z$7*Z$9*Z$11*Z$12,0)</f>
        <v/>
      </c>
      <c r="AA25" s="532">
        <f>IFERROR(AA$18*HLOOKUP(AA$4,mecc2,8)/100*AA$7*AA$9*AA$11*AA$12,0)</f>
        <v/>
      </c>
      <c r="AB25" s="532">
        <f>IFERROR(AB$18*HLOOKUP(AB$4,mecc2,8)/100*AB$7*AB$9*AB$11*AB$12,0)</f>
        <v/>
      </c>
      <c r="AC25" s="532">
        <f>IFERROR(AC$18*HLOOKUP(AC$4,mecc2,8)/100*AC$7*AC$9*AC$11*AC$12,0)</f>
        <v/>
      </c>
      <c r="AD25" s="532">
        <f>IFERROR(AD$18*HLOOKUP(AD$4,mecc2,8)/100*AD$7*AD$9*AD$11*AD$12,0)</f>
        <v/>
      </c>
      <c r="AE25" s="532">
        <f>IFERROR(AE$18*HLOOKUP(AE$4,mecc2,8)/100*AE$7*AE$9*AE$11*AE$12,0)</f>
        <v/>
      </c>
      <c r="AF25" s="532">
        <f>IFERROR(AF$18*HLOOKUP(AF$4,mecc2,8)/100*AF$7*AF$9*AF$11*AF$12,0)</f>
        <v/>
      </c>
      <c r="AG25" s="532">
        <f>IFERROR(AG$18*HLOOKUP(AG$4,mecc2,8)/100*AG$7*AG$9*AG$11*AG$12,0)</f>
        <v/>
      </c>
      <c r="AH25" s="532">
        <f>IFERROR(AH$18*HLOOKUP(AH$4,mecc2,8)/100*AH$7*AH$9*AH$11*AH$12,0)</f>
        <v/>
      </c>
      <c r="AI25" s="532">
        <f>IFERROR(AI$18*HLOOKUP(AI$4,mecc2,8)/100*AI$7*AI$9*AI$11*AI$12,0)</f>
        <v/>
      </c>
      <c r="AJ25" s="532">
        <f>IFERROR(AJ$18*HLOOKUP(AJ$4,mecc2,8)/100*AJ$7*AJ$9*AJ$11*AJ$12,0)</f>
        <v/>
      </c>
      <c r="AK25" s="532">
        <f>IFERROR(AK$18*HLOOKUP(AK$4,mecc2,8)/100*AK$7*AK$9*AK$11*AK$12,0)</f>
        <v/>
      </c>
      <c r="AL25" s="532">
        <f>IFERROR(AL$18*HLOOKUP(AL$4,mecc2,8)/100*AL$7*AL$9*AL$11*AL$12,0)</f>
        <v/>
      </c>
      <c r="AM25" s="532">
        <f>IFERROR(AM$18*HLOOKUP(AM$4,mecc2,8)/100*AM$7*AM$9*AM$11*AM$12,0)</f>
        <v/>
      </c>
      <c r="AN25" s="532">
        <f>IFERROR(AN$18*HLOOKUP(AN$4,mecc2,8)/100*AN$7*AN$9*AN$11*AN$12,0)</f>
        <v/>
      </c>
      <c r="AO25" s="532">
        <f>IFERROR(AO$18*HLOOKUP(AO$4,mecc2,8)/100*AO$7*AO$9*AO$11*AO$12,0)</f>
        <v/>
      </c>
      <c r="AP25" s="532">
        <f>IFERROR(AP$18*HLOOKUP(AP$4,mecc2,8)/100*AP$7*AP$9*AP$11*AP$12,0)</f>
        <v/>
      </c>
      <c r="AQ25" s="532">
        <f>IFERROR(AQ$18*HLOOKUP(AQ$4,mecc2,8)/100*AQ$7*AQ$9*AQ$11*AQ$12,0)</f>
        <v/>
      </c>
      <c r="AR25" s="532">
        <f>IFERROR(AR$18*HLOOKUP(AR$4,mecc2,8)/100*AR$7*AR$9*AR$11*AR$12,0)</f>
        <v/>
      </c>
      <c r="AS25" s="532">
        <f>IFERROR(AS$18*HLOOKUP(AS$4,mecc2,8)/100*AS$7*AS$9*AS$11*AS$12,0)</f>
        <v/>
      </c>
      <c r="AT25" s="532">
        <f>IFERROR(AT$18*HLOOKUP(AT$4,mecc2,8)/100*AT$7*AT$9*AT$11*AT$12,0)</f>
        <v/>
      </c>
      <c r="AU25" s="532">
        <f>IFERROR(AU$18*HLOOKUP(AU$4,mecc2,8)/100*AU$7*AU$9*AU$11*AU$12,0)</f>
        <v/>
      </c>
      <c r="AV25" s="532">
        <f>IFERROR(AV$18*HLOOKUP(AV$4,mecc2,8)/100*AV$7*AV$9*AV$11*AV$12,0)</f>
        <v/>
      </c>
      <c r="AW25" s="532">
        <f>IFERROR(AW$18*HLOOKUP(AW$4,mecc2,8)/100*AW$7*AW$9*AW$11*AW$12,0)</f>
        <v/>
      </c>
      <c r="AX25" s="532">
        <f>IFERROR(AX$18*HLOOKUP(AX$4,mecc2,8)/100*AX$7*AX$9*AX$11*AX$12,0)</f>
        <v/>
      </c>
      <c r="AY25" s="532">
        <f>IFERROR(AY$18*HLOOKUP(AY$4,mecc2,8)/100*AY$7*AY$9*AY$11*AY$12,0)</f>
        <v/>
      </c>
      <c r="AZ25" s="532">
        <f>IFERROR(AZ$18*HLOOKUP(AZ$4,mecc2,8)/100*AZ$7*AZ$9*AZ$11*AZ$12,0)</f>
        <v/>
      </c>
      <c r="BA25" s="532">
        <f>IFERROR(BA$18*HLOOKUP(BA$4,mecc2,8)/100*BA$7*BA$9*BA$11*BA$12,0)</f>
        <v/>
      </c>
      <c r="BB25" s="532">
        <f>IFERROR(BB$18*HLOOKUP(BB$4,mecc2,8)/100*BB$7*BB$9*BB$11*BB$12,0)</f>
        <v/>
      </c>
      <c r="BC25" s="532">
        <f>IFERROR(BC$18*HLOOKUP(BC$4,mecc2,8)/100*BC$7*BC$9*BC$11*BC$12,0)</f>
        <v/>
      </c>
      <c r="BD25" s="532">
        <f>IFERROR(BD$18*HLOOKUP(BD$4,mecc2,8)/100*BD$7*BD$9*BD$11*BD$12,0)</f>
        <v/>
      </c>
      <c r="BE25" s="532">
        <f>IFERROR(BE$18*HLOOKUP(BE$4,mecc2,8)/100*BE$7*BE$9*BE$11*BE$12,0)</f>
        <v/>
      </c>
      <c r="BF25" s="532">
        <f>IFERROR(BF$18*HLOOKUP(BF$4,mecc2,8)/100*BF$7*BF$9*BF$11*BF$12,0)</f>
        <v/>
      </c>
      <c r="BG25" s="532">
        <f>IFERROR(BG$18*HLOOKUP(BG$4,mecc2,8)/100*BG$7*BG$9*BG$11*BG$12,0)</f>
        <v/>
      </c>
      <c r="BH25" s="532">
        <f>IFERROR(BH$18*HLOOKUP(BH$4,mecc2,8)/100*BH$7*BH$9*BH$11*BH$12,0)</f>
        <v/>
      </c>
      <c r="BI25" s="532">
        <f>IFERROR(BI$18*HLOOKUP(BI$4,mecc2,8)/100*BI$7*BI$9*BI$11*BI$12,0)</f>
        <v/>
      </c>
      <c r="BJ25" s="532">
        <f>IFERROR(BJ$18*HLOOKUP(BJ$4,mecc2,8)/100*BJ$7*BJ$9*BJ$11*BJ$12,0)</f>
        <v/>
      </c>
      <c r="BK25" s="532">
        <f>IFERROR(BK$18*HLOOKUP(BK$4,mecc2,8)/100*BK$7*BK$9*BK$11*BK$12,0)</f>
        <v/>
      </c>
      <c r="BL25" s="532">
        <f>IFERROR(BL$18*HLOOKUP(BL$4,mecc2,8)/100*BL$7*BL$9*BL$11*BL$12,0)</f>
        <v/>
      </c>
      <c r="BM25" s="532">
        <f>IFERROR(BM$18*HLOOKUP(BM$4,mecc2,8)/100*BM$7*BM$9*BM$11*BM$12,0)</f>
        <v/>
      </c>
      <c r="BN25" s="533">
        <f>IFERROR(BN$18*HLOOKUP(BN$4,mecc2,8)/100*BN$7*BN$9*BN$11*BN$12,0)</f>
        <v/>
      </c>
      <c r="BO25" s="42" t="n"/>
    </row>
    <row r="26">
      <c r="B26" s="42" t="n"/>
      <c r="BN26" s="487" t="n"/>
    </row>
    <row r="27">
      <c r="BN27" s="519" t="n"/>
    </row>
    <row r="28">
      <c r="A28" s="187" t="inlineStr">
        <is>
          <t xml:space="preserve">Health </t>
        </is>
      </c>
      <c r="B28" s="188" t="n"/>
      <c r="C28" s="188" t="n"/>
      <c r="D28" s="188" t="n"/>
      <c r="E28" s="188" t="n"/>
      <c r="F28" s="188" t="n"/>
      <c r="G28" s="188" t="n"/>
      <c r="H28" s="188" t="n"/>
      <c r="I28" s="188" t="n"/>
      <c r="J28" s="188" t="n"/>
      <c r="K28" s="188" t="n"/>
      <c r="L28" s="188" t="n"/>
      <c r="M28" s="188" t="n"/>
      <c r="N28" s="188" t="n"/>
      <c r="O28" s="188" t="n"/>
      <c r="P28" s="188" t="n"/>
      <c r="Q28" s="188" t="n"/>
      <c r="R28" s="188" t="n"/>
      <c r="S28" s="188" t="n"/>
      <c r="T28" s="188" t="n"/>
      <c r="U28" s="188" t="n"/>
      <c r="V28" s="188" t="n"/>
      <c r="W28" s="188" t="n"/>
      <c r="X28" s="188" t="n"/>
      <c r="Y28" s="188" t="n"/>
      <c r="Z28" s="188" t="n"/>
      <c r="AA28" s="188" t="n"/>
      <c r="AB28" s="188" t="n"/>
      <c r="AC28" s="188" t="n"/>
      <c r="AD28" s="188" t="n"/>
      <c r="AE28" s="188" t="n"/>
      <c r="AF28" s="188" t="n"/>
      <c r="AG28" s="188" t="n"/>
      <c r="AH28" s="188" t="n"/>
      <c r="AI28" s="188" t="n"/>
      <c r="AJ28" s="188" t="n"/>
      <c r="AK28" s="188" t="n"/>
      <c r="AL28" s="188" t="n"/>
      <c r="AM28" s="188" t="n"/>
      <c r="AN28" s="188" t="n"/>
      <c r="AO28" s="188" t="n"/>
      <c r="AP28" s="188" t="n"/>
      <c r="AQ28" s="188" t="n"/>
      <c r="AR28" s="188" t="n"/>
      <c r="AS28" s="188" t="n"/>
      <c r="AT28" s="188" t="n"/>
      <c r="AU28" s="188" t="n"/>
      <c r="AV28" s="188" t="n"/>
      <c r="AW28" s="188" t="n"/>
      <c r="AX28" s="188" t="n"/>
      <c r="AY28" s="188" t="n"/>
      <c r="AZ28" s="188" t="n"/>
      <c r="BA28" s="188" t="n"/>
      <c r="BB28" s="188" t="n"/>
      <c r="BC28" s="188" t="n"/>
      <c r="BD28" s="188" t="n"/>
      <c r="BE28" s="188" t="n"/>
      <c r="BF28" s="188" t="n"/>
      <c r="BG28" s="188" t="n"/>
      <c r="BH28" s="188" t="n"/>
      <c r="BI28" s="188" t="n"/>
      <c r="BJ28" s="188" t="n"/>
      <c r="BK28" s="188" t="n"/>
      <c r="BL28" s="188" t="n"/>
      <c r="BM28" s="188" t="n"/>
      <c r="BN28" s="189" t="n"/>
    </row>
    <row r="29">
      <c r="A29" s="184" t="inlineStr">
        <is>
          <t>Absenteeism</t>
        </is>
      </c>
      <c r="B29" s="193">
        <f>SUM(C29:BN29)</f>
        <v/>
      </c>
      <c r="C29" s="42">
        <f>IF(C4&lt;opening,0,1)*Absenteeism!$D$23*C7*C9*C11*C12*C10/1000</f>
        <v/>
      </c>
      <c r="D29" s="42">
        <f>IF(D4&lt;opening,0,1)*Absenteeism!$D$23*D7*D9*D11*D12*D10/1000</f>
        <v/>
      </c>
      <c r="E29" s="42">
        <f>IF(E4&lt;opening,0,1)*Absenteeism!$D$23*E7*E9*E11*E12*E10/1000</f>
        <v/>
      </c>
      <c r="F29" s="42">
        <f>IF(F4&lt;opening,0,1)*Absenteeism!$D$23*F7*F9*F11*F12*F10/1000</f>
        <v/>
      </c>
      <c r="G29" s="42">
        <f>IF(G4&lt;opening,0,1)*Absenteeism!$D$23*G7*G9*G11*G12*G10/1000</f>
        <v/>
      </c>
      <c r="H29" s="42">
        <f>IF(H4&lt;opening,0,1)*Absenteeism!$D$23*H7*H9*H11*H12*H10/1000</f>
        <v/>
      </c>
      <c r="I29" s="42">
        <f>IF(I4&lt;opening,0,1)*Absenteeism!$D$23*I7*I9*I11*I12*I10/1000</f>
        <v/>
      </c>
      <c r="J29" s="42">
        <f>IF(J4&lt;opening,0,1)*Absenteeism!$D$23*J7*J9*J11*J12*J10/1000</f>
        <v/>
      </c>
      <c r="K29" s="42">
        <f>IF(K4&lt;opening,0,1)*Absenteeism!$D$23*K7*K9*K11*K12*K10/1000</f>
        <v/>
      </c>
      <c r="L29" s="42">
        <f>IF(L4&lt;opening,0,1)*Absenteeism!$D$23*L7*L9*L11*L12*L10/1000</f>
        <v/>
      </c>
      <c r="M29" s="42">
        <f>IF(M4&lt;opening,0,1)*Absenteeism!$D$23*M7*M9*M11*M12*M10/1000</f>
        <v/>
      </c>
      <c r="N29" s="42">
        <f>IF(N4&lt;opening,0,1)*Absenteeism!$D$23*N7*N9*N11*N12*N10/1000</f>
        <v/>
      </c>
      <c r="O29" s="42">
        <f>IF(O4&lt;opening,0,1)*Absenteeism!$D$23*O7*O9*O11*O12*O10/1000</f>
        <v/>
      </c>
      <c r="P29" s="42">
        <f>IF(P4&lt;opening,0,1)*Absenteeism!$D$23*P7*P9*P11*P12*P10/1000</f>
        <v/>
      </c>
      <c r="Q29" s="42">
        <f>IF(Q4&lt;opening,0,1)*Absenteeism!$D$23*Q7*Q9*Q11*Q12*Q10/1000</f>
        <v/>
      </c>
      <c r="R29" s="42">
        <f>IF(R4&lt;opening,0,1)*Absenteeism!$D$23*R7*R9*R11*R12*R10/1000</f>
        <v/>
      </c>
      <c r="S29" s="42">
        <f>IF(S4&lt;opening,0,1)*Absenteeism!$D$23*S7*S9*S11*S12*S10/1000</f>
        <v/>
      </c>
      <c r="T29" s="42">
        <f>IF(T4&lt;opening,0,1)*Absenteeism!$D$23*T7*T9*T11*T12*T10/1000</f>
        <v/>
      </c>
      <c r="U29" s="42">
        <f>IF(U4&lt;opening,0,1)*Absenteeism!$D$23*U7*U9*U11*U12*U10/1000</f>
        <v/>
      </c>
      <c r="V29" s="42">
        <f>IF(V4&lt;opening,0,1)*Absenteeism!$D$23*V7*V9*V11*V12*V10/1000</f>
        <v/>
      </c>
      <c r="W29" s="42">
        <f>IF(W4&lt;opening,0,1)*Absenteeism!$D$23*W7*W9*W11*W12*W10/1000</f>
        <v/>
      </c>
      <c r="X29" s="42">
        <f>IF(X4&lt;opening,0,1)*Absenteeism!$D$23*X7*X9*X11*X12*X10/1000</f>
        <v/>
      </c>
      <c r="Y29" s="42">
        <f>IF(Y4&lt;opening,0,1)*Absenteeism!$D$23*Y7*Y9*Y11*Y12*Y10/1000</f>
        <v/>
      </c>
      <c r="Z29" s="42">
        <f>IF(Z4&lt;opening,0,1)*Absenteeism!$D$23*Z7*Z9*Z11*Z12*Z10/1000</f>
        <v/>
      </c>
      <c r="AA29" s="42">
        <f>IF(AA4&lt;opening,0,1)*Absenteeism!$D$23*AA7*AA9*AA11*AA12*AA10/1000</f>
        <v/>
      </c>
      <c r="AB29" s="42">
        <f>IF(AB4&lt;opening,0,1)*Absenteeism!$D$23*AB7*AB9*AB11*AB12*AB10/1000</f>
        <v/>
      </c>
      <c r="AC29" s="42">
        <f>IF(AC4&lt;opening,0,1)*Absenteeism!$D$23*AC7*AC9*AC11*AC12*AC10/1000</f>
        <v/>
      </c>
      <c r="AD29" s="42">
        <f>IF(AD4&lt;opening,0,1)*Absenteeism!$D$23*AD7*AD9*AD11*AD12*AD10/1000</f>
        <v/>
      </c>
      <c r="AE29" s="42">
        <f>IF(AE4&lt;opening,0,1)*Absenteeism!$D$23*AE7*AE9*AE11*AE12*AE10/1000</f>
        <v/>
      </c>
      <c r="AF29" s="42">
        <f>IF(AF4&lt;opening,0,1)*Absenteeism!$D$23*AF7*AF9*AF11*AF12*AF10/1000</f>
        <v/>
      </c>
      <c r="AG29" s="42">
        <f>IF(AG4&lt;opening,0,1)*Absenteeism!$D$23*AG7*AG9*AG11*AG12*AG10/1000</f>
        <v/>
      </c>
      <c r="AH29" s="42">
        <f>IF(AH4&lt;opening,0,1)*Absenteeism!$D$23*AH7*AH9*AH11*AH12*AH10/1000</f>
        <v/>
      </c>
      <c r="AI29" s="42">
        <f>IF(AI4&lt;opening,0,1)*Absenteeism!$D$23*AI7*AI9*AI11*AI12*AI10/1000</f>
        <v/>
      </c>
      <c r="AJ29" s="42">
        <f>IF(AJ4&lt;opening,0,1)*Absenteeism!$D$23*AJ7*AJ9*AJ11*AJ12*AJ10/1000</f>
        <v/>
      </c>
      <c r="AK29" s="42">
        <f>IF(AK4&lt;opening,0,1)*Absenteeism!$D$23*AK7*AK9*AK11*AK12*AK10/1000</f>
        <v/>
      </c>
      <c r="AL29" s="42">
        <f>IF(AL4&lt;opening,0,1)*Absenteeism!$D$23*AL7*AL9*AL11*AL12*AL10/1000</f>
        <v/>
      </c>
      <c r="AM29" s="42">
        <f>IF(AM4&lt;opening,0,1)*Absenteeism!$D$23*AM7*AM9*AM11*AM12*AM10/1000</f>
        <v/>
      </c>
      <c r="AN29" s="42">
        <f>IF(AN4&lt;opening,0,1)*Absenteeism!$D$23*AN7*AN9*AN11*AN12*AN10/1000</f>
        <v/>
      </c>
      <c r="AO29" s="42">
        <f>IF(AO4&lt;opening,0,1)*Absenteeism!$D$23*AO7*AO9*AO11*AO12*AO10/1000</f>
        <v/>
      </c>
      <c r="AP29" s="42">
        <f>IF(AP4&lt;opening,0,1)*Absenteeism!$D$23*AP7*AP9*AP11*AP12*AP10/1000</f>
        <v/>
      </c>
      <c r="AQ29" s="42">
        <f>IF(AQ4&lt;opening,0,1)*Absenteeism!$D$23*AQ7*AQ9*AQ11*AQ12*AQ10/1000</f>
        <v/>
      </c>
      <c r="AR29" s="42">
        <f>IF(AR4&lt;opening,0,1)*Absenteeism!$D$23*AR7*AR9*AR11*AR12*AR10/1000</f>
        <v/>
      </c>
      <c r="AS29" s="42">
        <f>IF(AS4&lt;opening,0,1)*Absenteeism!$D$23*AS7*AS9*AS11*AS12*AS10/1000</f>
        <v/>
      </c>
      <c r="AT29" s="42">
        <f>IF(AT4&lt;opening,0,1)*Absenteeism!$D$23*AT7*AT9*AT11*AT12*AT10/1000</f>
        <v/>
      </c>
      <c r="AU29" s="42">
        <f>IF(AU4&lt;opening,0,1)*Absenteeism!$D$23*AU7*AU9*AU11*AU12*AU10/1000</f>
        <v/>
      </c>
      <c r="AV29" s="42">
        <f>IF(AV4&lt;opening,0,1)*Absenteeism!$D$23*AV7*AV9*AV11*AV12*AV10/1000</f>
        <v/>
      </c>
      <c r="AW29" s="42">
        <f>IF(AW4&lt;opening,0,1)*Absenteeism!$D$23*AW7*AW9*AW11*AW12*AW10/1000</f>
        <v/>
      </c>
      <c r="AX29" s="42">
        <f>IF(AX4&lt;opening,0,1)*Absenteeism!$D$23*AX7*AX9*AX11*AX12*AX10/1000</f>
        <v/>
      </c>
      <c r="AY29" s="42">
        <f>IF(AY4&lt;opening,0,1)*Absenteeism!$D$23*AY7*AY9*AY11*AY12*AY10/1000</f>
        <v/>
      </c>
      <c r="AZ29" s="42">
        <f>IF(AZ4&lt;opening,0,1)*Absenteeism!$D$23*AZ7*AZ9*AZ11*AZ12*AZ10/1000</f>
        <v/>
      </c>
      <c r="BA29" s="42">
        <f>IF(BA4&lt;opening,0,1)*Absenteeism!$D$23*BA7*BA9*BA11*BA12*BA10/1000</f>
        <v/>
      </c>
      <c r="BB29" s="42">
        <f>IF(BB4&lt;opening,0,1)*Absenteeism!$D$23*BB7*BB9*BB11*BB12*BB10/1000</f>
        <v/>
      </c>
      <c r="BC29" s="42">
        <f>IF(BC4&lt;opening,0,1)*Absenteeism!$D$23*BC7*BC9*BC11*BC12*BC10/1000</f>
        <v/>
      </c>
      <c r="BD29" s="42">
        <f>IF(BD4&lt;opening,0,1)*Absenteeism!$D$23*BD7*BD9*BD11*BD12*BD10/1000</f>
        <v/>
      </c>
      <c r="BE29" s="42">
        <f>IF(BE4&lt;opening,0,1)*Absenteeism!$D$23*BE7*BE9*BE11*BE12*BE10/1000</f>
        <v/>
      </c>
      <c r="BF29" s="42">
        <f>IF(BF4&lt;opening,0,1)*Absenteeism!$D$23*BF7*BF9*BF11*BF12*BF10/1000</f>
        <v/>
      </c>
      <c r="BG29" s="42">
        <f>IF(BG4&lt;opening,0,1)*Absenteeism!$D$23*BG7*BG9*BG11*BG12*BG10/1000</f>
        <v/>
      </c>
      <c r="BH29" s="42">
        <f>IF(BH4&lt;opening,0,1)*Absenteeism!$D$23*BH7*BH9*BH11*BH12*BH10/1000</f>
        <v/>
      </c>
      <c r="BI29" s="42">
        <f>IF(BI4&lt;opening,0,1)*Absenteeism!$D$23*BI7*BI9*BI11*BI12*BI10/1000</f>
        <v/>
      </c>
      <c r="BJ29" s="42">
        <f>IF(BJ4&lt;opening,0,1)*Absenteeism!$D$23*BJ7*BJ9*BJ11*BJ12*BJ10/1000</f>
        <v/>
      </c>
      <c r="BK29" s="42">
        <f>IF(BK4&lt;opening,0,1)*Absenteeism!$D$23*BK7*BK9*BK11*BK12*BK10/1000</f>
        <v/>
      </c>
      <c r="BL29" s="42">
        <f>IF(BL4&lt;opening,0,1)*Absenteeism!$D$23*BL7*BL9*BL11*BL12*BL10/1000</f>
        <v/>
      </c>
      <c r="BM29" s="42">
        <f>IF(BM4&lt;opening,0,1)*Absenteeism!$D$23*BM7*BM9*BM11*BM12*BM10/1000</f>
        <v/>
      </c>
      <c r="BN29" s="42">
        <f>IF(BN4&lt;opening,0,1)*Absenteeism!$D$23*BN7*BN9*BN11*BN12*BN10/1000</f>
        <v/>
      </c>
      <c r="BO29" s="42" t="n"/>
      <c r="BP29" s="42" t="n"/>
      <c r="BQ29" s="42" t="n"/>
      <c r="BR29" s="42" t="n"/>
      <c r="BS29" s="42" t="n"/>
      <c r="BT29" s="42" t="n"/>
      <c r="BU29" s="42" t="n"/>
      <c r="BV29" s="42" t="n"/>
      <c r="BW29" s="42" t="n"/>
      <c r="BX29" s="42" t="n"/>
      <c r="BY29" s="42" t="n"/>
      <c r="BZ29" s="42" t="n"/>
      <c r="CA29" s="42" t="n"/>
      <c r="CB29" s="42" t="n"/>
      <c r="CC29" s="42" t="n"/>
      <c r="CD29" s="42" t="n"/>
      <c r="CE29" s="42" t="n"/>
      <c r="CF29" s="42" t="n"/>
      <c r="CG29" s="42" t="n"/>
      <c r="CH29" s="42" t="n"/>
      <c r="CI29" s="42" t="n"/>
      <c r="CJ29" s="42" t="n"/>
      <c r="CK29" s="42" t="n"/>
    </row>
    <row r="30">
      <c r="A30" s="185" t="inlineStr">
        <is>
          <t>Reduced risk of premature death</t>
        </is>
      </c>
      <c r="B30" s="192">
        <f>SUM(C30:BN30)</f>
        <v/>
      </c>
      <c r="C30" s="532">
        <f>IF(C4&lt;opening,0,1)*C8*C9*C11*C12*C13*(VoL*YLLsC + VoL*YLLsP)/1000</f>
        <v/>
      </c>
      <c r="D30" s="532">
        <f>IF(D4&lt;opening,0,1)*D8*D9*D11*D12*D13*(VoL*YLLsC + VoL*YLLsP)/1000</f>
        <v/>
      </c>
      <c r="E30" s="532">
        <f>IF(E4&lt;opening,0,1)*E8*E9*E11*E12*E13*(VoL*YLLsC + VoL*YLLsP)/1000</f>
        <v/>
      </c>
      <c r="F30" s="532">
        <f>IF(F4&lt;opening,0,1)*F8*F9*F11*F12*F13*(VoL*YLLsC + VoL*YLLsP)/1000</f>
        <v/>
      </c>
      <c r="G30" s="532">
        <f>IF(G4&lt;opening,0,1)*G8*G9*G11*G12*G13*(VoL*YLLsC + VoL*YLLsP)/1000</f>
        <v/>
      </c>
      <c r="H30" s="532">
        <f>IF(H4&lt;opening,0,1)*H8*H9*H11*H12*H13*(VoL*YLLsC + VoL*YLLsP)/1000</f>
        <v/>
      </c>
      <c r="I30" s="532">
        <f>IF(I4&lt;opening,0,1)*I8*I9*I11*I12*I13*(VoL*YLLsC + VoL*YLLsP)/1000</f>
        <v/>
      </c>
      <c r="J30" s="532">
        <f>IF(J4&lt;opening,0,1)*J8*J9*J11*J12*J13*(VoL*YLLsC + VoL*YLLsP)/1000</f>
        <v/>
      </c>
      <c r="K30" s="532">
        <f>IF(K4&lt;opening,0,1)*K8*K9*K11*K12*K13*(VoL*YLLsC + VoL*YLLsP)/1000</f>
        <v/>
      </c>
      <c r="L30" s="532">
        <f>IF(L4&lt;opening,0,1)*L8*L9*L11*L12*L13*(VoL*YLLsC + VoL*YLLsP)/1000</f>
        <v/>
      </c>
      <c r="M30" s="532">
        <f>IF(M4&lt;opening,0,1)*M8*M9*M11*M12*M13*(VoL*YLLsC + VoL*YLLsP)/1000</f>
        <v/>
      </c>
      <c r="N30" s="532">
        <f>IF(N4&lt;opening,0,1)*N8*N9*N11*N12*N13*(VoL*YLLsC + VoL*YLLsP)/1000</f>
        <v/>
      </c>
      <c r="O30" s="532">
        <f>IF(O4&lt;opening,0,1)*O8*O9*O11*O12*O13*(VoL*YLLsC + VoL*YLLsP)/1000</f>
        <v/>
      </c>
      <c r="P30" s="532">
        <f>IF(P4&lt;opening,0,1)*P8*P9*P11*P12*P13*(VoL*YLLsC + VoL*YLLsP)/1000</f>
        <v/>
      </c>
      <c r="Q30" s="532">
        <f>IF(Q4&lt;opening,0,1)*Q8*Q9*Q11*Q12*Q13*(VoL*YLLsC + VoL*YLLsP)/1000</f>
        <v/>
      </c>
      <c r="R30" s="532">
        <f>IF(R4&lt;opening,0,1)*R8*R9*R11*R12*R13*(VoL*YLLsC + VoL*YLLsP)/1000</f>
        <v/>
      </c>
      <c r="S30" s="532">
        <f>IF(S4&lt;opening,0,1)*S8*S9*S11*S12*S13*(VoL*YLLsC + VoL*YLLsP)/1000</f>
        <v/>
      </c>
      <c r="T30" s="532">
        <f>IF(T4&lt;opening,0,1)*T8*T9*T11*T12*T13*(VoL*YLLsC + VoL*YLLsP)/1000</f>
        <v/>
      </c>
      <c r="U30" s="532">
        <f>IF(U4&lt;opening,0,1)*U8*U9*U11*U12*U13*(VoL*YLLsC + VoL*YLLsP)/1000</f>
        <v/>
      </c>
      <c r="V30" s="532">
        <f>IF(V4&lt;opening,0,1)*V8*V9*V11*V12*V13*(VoL*YLLsC + VoL*YLLsP)/1000</f>
        <v/>
      </c>
      <c r="W30" s="532">
        <f>IF(W4&lt;opening,0,1)*W8*W9*W11*W12*W13*(VoL*YLLsC + VoL*YLLsP)/1000</f>
        <v/>
      </c>
      <c r="X30" s="532">
        <f>IF(X4&lt;opening,0,1)*X8*X9*X11*X12*X13*(VoL*YLLsC + VoL*YLLsP)/1000</f>
        <v/>
      </c>
      <c r="Y30" s="532">
        <f>IF(Y4&lt;opening,0,1)*Y8*Y9*Y11*Y12*Y13*(VoL*YLLsC + VoL*YLLsP)/1000</f>
        <v/>
      </c>
      <c r="Z30" s="532">
        <f>IF(Z4&lt;opening,0,1)*Z8*Z9*Z11*Z12*Z13*(VoL*YLLsC + VoL*YLLsP)/1000</f>
        <v/>
      </c>
      <c r="AA30" s="532">
        <f>IF(AA4&lt;opening,0,1)*AA8*AA9*AA11*AA12*AA13*(VoL*YLLsC + VoL*YLLsP)/1000</f>
        <v/>
      </c>
      <c r="AB30" s="532">
        <f>IF(AB4&lt;opening,0,1)*AB8*AB9*AB11*AB12*AB13*(VoL*YLLsC + VoL*YLLsP)/1000</f>
        <v/>
      </c>
      <c r="AC30" s="532">
        <f>IF(AC4&lt;opening,0,1)*AC8*AC9*AC11*AC12*AC13*(VoL*YLLsC + VoL*YLLsP)/1000</f>
        <v/>
      </c>
      <c r="AD30" s="532">
        <f>IF(AD4&lt;opening,0,1)*AD8*AD9*AD11*AD12*AD13*(VoL*YLLsC + VoL*YLLsP)/1000</f>
        <v/>
      </c>
      <c r="AE30" s="532">
        <f>IF(AE4&lt;opening,0,1)*AE8*AE9*AE11*AE12*AE13*(VoL*YLLsC + VoL*YLLsP)/1000</f>
        <v/>
      </c>
      <c r="AF30" s="532">
        <f>IF(AF4&lt;opening,0,1)*AF8*AF9*AF11*AF12*AF13*(VoL*YLLsC + VoL*YLLsP)/1000</f>
        <v/>
      </c>
      <c r="AG30" s="532">
        <f>IF(AG4&lt;opening,0,1)*AG8*AG9*AG11*AG12*AG13*(VoL*YLLsC + VoL*YLLsP)/1000</f>
        <v/>
      </c>
      <c r="AH30" s="532">
        <f>IF(AH4&lt;opening,0,1)*AH8*AH9*AH11*AH12*AH13*(VoL*YLLsC + VoL*YLLsP)/1000</f>
        <v/>
      </c>
      <c r="AI30" s="532">
        <f>IF(AI4&lt;opening,0,1)*AI8*AI9*AI11*AI12*AI13*(VoL*YLLsC + VoL*YLLsP)/1000</f>
        <v/>
      </c>
      <c r="AJ30" s="532">
        <f>IF(AJ4&lt;opening,0,1)*AJ8*AJ9*AJ11*AJ12*AJ13*(VoL*YLLsC + VoL*YLLsP)/1000</f>
        <v/>
      </c>
      <c r="AK30" s="532">
        <f>IF(AK4&lt;opening,0,1)*AK8*AK9*AK11*AK12*AK13*(VoL*YLLsC + VoL*YLLsP)/1000</f>
        <v/>
      </c>
      <c r="AL30" s="532">
        <f>IF(AL4&lt;opening,0,1)*AL8*AL9*AL11*AL12*AL13*(VoL*YLLsC + VoL*YLLsP)/1000</f>
        <v/>
      </c>
      <c r="AM30" s="532">
        <f>IF(AM4&lt;opening,0,1)*AM8*AM9*AM11*AM12*AM13*(VoL*YLLsC + VoL*YLLsP)/1000</f>
        <v/>
      </c>
      <c r="AN30" s="532">
        <f>IF(AN4&lt;opening,0,1)*AN8*AN9*AN11*AN12*AN13*(VoL*YLLsC + VoL*YLLsP)/1000</f>
        <v/>
      </c>
      <c r="AO30" s="532">
        <f>IF(AO4&lt;opening,0,1)*AO8*AO9*AO11*AO12*AO13*(VoL*YLLsC + VoL*YLLsP)/1000</f>
        <v/>
      </c>
      <c r="AP30" s="532">
        <f>IF(AP4&lt;opening,0,1)*AP8*AP9*AP11*AP12*AP13*(VoL*YLLsC + VoL*YLLsP)/1000</f>
        <v/>
      </c>
      <c r="AQ30" s="532">
        <f>IF(AQ4&lt;opening,0,1)*AQ8*AQ9*AQ11*AQ12*AQ13*(VoL*YLLsC + VoL*YLLsP)/1000</f>
        <v/>
      </c>
      <c r="AR30" s="532">
        <f>IF(AR4&lt;opening,0,1)*AR8*AR9*AR11*AR12*AR13*(VoL*YLLsC + VoL*YLLsP)/1000</f>
        <v/>
      </c>
      <c r="AS30" s="532">
        <f>IF(AS4&lt;opening,0,1)*AS8*AS9*AS11*AS12*AS13*(VoL*YLLsC + VoL*YLLsP)/1000</f>
        <v/>
      </c>
      <c r="AT30" s="532">
        <f>IF(AT4&lt;opening,0,1)*AT8*AT9*AT11*AT12*AT13*(VoL*YLLsC + VoL*YLLsP)/1000</f>
        <v/>
      </c>
      <c r="AU30" s="532">
        <f>IF(AU4&lt;opening,0,1)*AU8*AU9*AU11*AU12*AU13*(VoL*YLLsC + VoL*YLLsP)/1000</f>
        <v/>
      </c>
      <c r="AV30" s="532">
        <f>IF(AV4&lt;opening,0,1)*AV8*AV9*AV11*AV12*AV13*(VoL*YLLsC + VoL*YLLsP)/1000</f>
        <v/>
      </c>
      <c r="AW30" s="532">
        <f>IF(AW4&lt;opening,0,1)*AW8*AW9*AW11*AW12*AW13*(VoL*YLLsC + VoL*YLLsP)/1000</f>
        <v/>
      </c>
      <c r="AX30" s="532">
        <f>IF(AX4&lt;opening,0,1)*AX8*AX9*AX11*AX12*AX13*(VoL*YLLsC + VoL*YLLsP)/1000</f>
        <v/>
      </c>
      <c r="AY30" s="532">
        <f>IF(AY4&lt;opening,0,1)*AY8*AY9*AY11*AY12*AY13*(VoL*YLLsC + VoL*YLLsP)/1000</f>
        <v/>
      </c>
      <c r="AZ30" s="532">
        <f>IF(AZ4&lt;opening,0,1)*AZ8*AZ9*AZ11*AZ12*AZ13*(VoL*YLLsC + VoL*YLLsP)/1000</f>
        <v/>
      </c>
      <c r="BA30" s="532">
        <f>IF(BA4&lt;opening,0,1)*BA8*BA9*BA11*BA12*BA13*(VoL*YLLsC + VoL*YLLsP)/1000</f>
        <v/>
      </c>
      <c r="BB30" s="532">
        <f>IF(BB4&lt;opening,0,1)*BB8*BB9*BB11*BB12*BB13*(VoL*YLLsC + VoL*YLLsP)/1000</f>
        <v/>
      </c>
      <c r="BC30" s="532">
        <f>IF(BC4&lt;opening,0,1)*BC8*BC9*BC11*BC12*BC13*(VoL*YLLsC + VoL*YLLsP)/1000</f>
        <v/>
      </c>
      <c r="BD30" s="532">
        <f>IF(BD4&lt;opening,0,1)*BD8*BD9*BD11*BD12*BD13*(VoL*YLLsC + VoL*YLLsP)/1000</f>
        <v/>
      </c>
      <c r="BE30" s="532">
        <f>IF(BE4&lt;opening,0,1)*BE8*BE9*BE11*BE12*BE13*(VoL*YLLsC + VoL*YLLsP)/1000</f>
        <v/>
      </c>
      <c r="BF30" s="532">
        <f>IF(BF4&lt;opening,0,1)*BF8*BF9*BF11*BF12*BF13*(VoL*YLLsC + VoL*YLLsP)/1000</f>
        <v/>
      </c>
      <c r="BG30" s="532">
        <f>IF(BG4&lt;opening,0,1)*BG8*BG9*BG11*BG12*BG13*(VoL*YLLsC + VoL*YLLsP)/1000</f>
        <v/>
      </c>
      <c r="BH30" s="532">
        <f>IF(BH4&lt;opening,0,1)*BH8*BH9*BH11*BH12*BH13*(VoL*YLLsC + VoL*YLLsP)/1000</f>
        <v/>
      </c>
      <c r="BI30" s="532">
        <f>IF(BI4&lt;opening,0,1)*BI8*BI9*BI11*BI12*BI13*(VoL*YLLsC + VoL*YLLsP)/1000</f>
        <v/>
      </c>
      <c r="BJ30" s="532">
        <f>IF(BJ4&lt;opening,0,1)*BJ8*BJ9*BJ11*BJ12*BJ13*(VoL*YLLsC + VoL*YLLsP)/1000</f>
        <v/>
      </c>
      <c r="BK30" s="532">
        <f>IF(BK4&lt;opening,0,1)*BK8*BK9*BK11*BK12*BK13*(VoL*YLLsC + VoL*YLLsP)/1000</f>
        <v/>
      </c>
      <c r="BL30" s="532">
        <f>IF(BL4&lt;opening,0,1)*BL8*BL9*BL11*BL12*BL13*(VoL*YLLsC + VoL*YLLsP)/1000</f>
        <v/>
      </c>
      <c r="BM30" s="532">
        <f>IF(BM4&lt;opening,0,1)*BM8*BM9*BM11*BM12*BM13*(VoL*YLLsC + VoL*YLLsP)/1000</f>
        <v/>
      </c>
      <c r="BN30" s="533">
        <f>IF(BN4&lt;opening,0,1)*BN8*BN9*BN11*BN12*BN13*(VoL*YLLsC + VoL*YLLsP)/1000</f>
        <v/>
      </c>
      <c r="BO30" s="42" t="n"/>
      <c r="BP30" s="42" t="n"/>
      <c r="BQ30" s="42" t="n"/>
      <c r="BR30" s="42" t="n"/>
      <c r="BS30" s="42" t="n"/>
      <c r="BT30" s="42" t="n"/>
      <c r="BU30" s="42" t="n"/>
      <c r="BV30" s="42" t="n"/>
      <c r="BW30" s="42" t="n"/>
      <c r="BX30" s="42" t="n"/>
      <c r="BY30" s="42" t="n"/>
      <c r="BZ30" s="42" t="n"/>
      <c r="CA30" s="42" t="n"/>
      <c r="CB30" s="42" t="n"/>
      <c r="CC30" s="42" t="n"/>
      <c r="CD30" s="42" t="n"/>
      <c r="CE30" s="42" t="n"/>
      <c r="CF30" s="42" t="n"/>
      <c r="CG30" s="42" t="n"/>
      <c r="CH30" s="42" t="n"/>
      <c r="CI30" s="42" t="n"/>
      <c r="CJ30" s="42" t="n"/>
      <c r="CK30" s="42" t="n"/>
    </row>
    <row r="32">
      <c r="A32" s="187" t="inlineStr">
        <is>
          <t>Journey Ambience</t>
        </is>
      </c>
      <c r="B32" s="188" t="n"/>
      <c r="C32" s="188" t="n"/>
      <c r="D32" s="188" t="n"/>
      <c r="E32" s="188" t="n"/>
      <c r="F32" s="188" t="n"/>
      <c r="G32" s="188" t="n"/>
      <c r="H32" s="188" t="n"/>
      <c r="I32" s="188" t="n"/>
      <c r="J32" s="188" t="n"/>
      <c r="K32" s="188" t="n"/>
      <c r="L32" s="188" t="n"/>
      <c r="M32" s="188" t="n"/>
      <c r="N32" s="188" t="n"/>
      <c r="O32" s="188" t="n"/>
      <c r="P32" s="188" t="n"/>
      <c r="Q32" s="188" t="n"/>
      <c r="R32" s="188" t="n"/>
      <c r="S32" s="188" t="n"/>
      <c r="T32" s="188" t="n"/>
      <c r="U32" s="188" t="n"/>
      <c r="V32" s="188" t="n"/>
      <c r="W32" s="188" t="n"/>
      <c r="X32" s="188" t="n"/>
      <c r="Y32" s="188" t="n"/>
      <c r="Z32" s="188" t="n"/>
      <c r="AA32" s="188" t="n"/>
      <c r="AB32" s="188" t="n"/>
      <c r="AC32" s="188" t="n"/>
      <c r="AD32" s="188" t="n"/>
      <c r="AE32" s="188" t="n"/>
      <c r="AF32" s="188" t="n"/>
      <c r="AG32" s="188" t="n"/>
      <c r="AH32" s="188" t="n"/>
      <c r="AI32" s="188" t="n"/>
      <c r="AJ32" s="188" t="n"/>
      <c r="AK32" s="188" t="n"/>
      <c r="AL32" s="188" t="n"/>
      <c r="AM32" s="188" t="n"/>
      <c r="AN32" s="188" t="n"/>
      <c r="AO32" s="188" t="n"/>
      <c r="AP32" s="188" t="n"/>
      <c r="AQ32" s="188" t="n"/>
      <c r="AR32" s="188" t="n"/>
      <c r="AS32" s="188" t="n"/>
      <c r="AT32" s="188" t="n"/>
      <c r="AU32" s="188" t="n"/>
      <c r="AV32" s="188" t="n"/>
      <c r="AW32" s="188" t="n"/>
      <c r="AX32" s="188" t="n"/>
      <c r="AY32" s="188" t="n"/>
      <c r="AZ32" s="188" t="n"/>
      <c r="BA32" s="188" t="n"/>
      <c r="BB32" s="188" t="n"/>
      <c r="BC32" s="188" t="n"/>
      <c r="BD32" s="188" t="n"/>
      <c r="BE32" s="188" t="n"/>
      <c r="BF32" s="188" t="n"/>
      <c r="BG32" s="188" t="n"/>
      <c r="BH32" s="188" t="n"/>
      <c r="BI32" s="188" t="n"/>
      <c r="BJ32" s="188" t="n"/>
      <c r="BK32" s="188" t="n"/>
      <c r="BL32" s="188" t="n"/>
      <c r="BM32" s="188" t="n"/>
      <c r="BN32" s="189" t="n"/>
    </row>
    <row r="33">
      <c r="A33" s="184" t="inlineStr">
        <is>
          <t>Existing Users</t>
        </is>
      </c>
      <c r="B33" s="193">
        <f>SUM(C33:BN33)</f>
        <v/>
      </c>
      <c r="C33" s="42">
        <f>IF(C4&lt;opening,0,'Journey Ambience'!$E$46)*C7*C9*C10*C11/1000</f>
        <v/>
      </c>
      <c r="D33" s="42">
        <f>IF(D4&lt;opening,0,'Journey Ambience'!$E$46)*D7*D9*D10*D11/1000</f>
        <v/>
      </c>
      <c r="E33" s="42">
        <f>IF(E4&lt;opening,0,'Journey Ambience'!$E$46)*E7*E9*E10*E11/1000</f>
        <v/>
      </c>
      <c r="F33" s="42">
        <f>IF(F4&lt;opening,0,'Journey Ambience'!$E$46)*F7*F9*F10*F11/1000</f>
        <v/>
      </c>
      <c r="G33" s="42">
        <f>IF(G4&lt;opening,0,'Journey Ambience'!$E$46)*G7*G9*G10*G11/1000</f>
        <v/>
      </c>
      <c r="H33" s="42">
        <f>IF(H4&lt;opening,0,'Journey Ambience'!$E$46)*H7*H9*H10*H11/1000</f>
        <v/>
      </c>
      <c r="I33" s="42">
        <f>IF(I4&lt;opening,0,'Journey Ambience'!$E$46)*I7*I9*I10*I11/1000</f>
        <v/>
      </c>
      <c r="J33" s="42">
        <f>IF(J4&lt;opening,0,'Journey Ambience'!$E$46)*J7*J9*J10*J11/1000</f>
        <v/>
      </c>
      <c r="K33" s="42">
        <f>IF(K4&lt;opening,0,'Journey Ambience'!$E$46)*K7*K9*K10*K11/1000</f>
        <v/>
      </c>
      <c r="L33" s="42">
        <f>IF(L4&lt;opening,0,'Journey Ambience'!$E$46)*L7*L9*L10*L11/1000</f>
        <v/>
      </c>
      <c r="M33" s="42">
        <f>IF(M4&lt;opening,0,'Journey Ambience'!$E$46)*M7*M9*M10*M11/1000</f>
        <v/>
      </c>
      <c r="N33" s="42">
        <f>IF(N4&lt;opening,0,'Journey Ambience'!$E$46)*N7*N9*N10*N11/1000</f>
        <v/>
      </c>
      <c r="O33" s="42">
        <f>IF(O4&lt;opening,0,'Journey Ambience'!$E$46)*O7*O9*O10*O11/1000</f>
        <v/>
      </c>
      <c r="P33" s="42">
        <f>IF(P4&lt;opening,0,'Journey Ambience'!$E$46)*P7*P9*P10*P11/1000</f>
        <v/>
      </c>
      <c r="Q33" s="42">
        <f>IF(Q4&lt;opening,0,'Journey Ambience'!$E$46)*Q7*Q9*Q10*Q11/1000</f>
        <v/>
      </c>
      <c r="R33" s="42">
        <f>IF(R4&lt;opening,0,'Journey Ambience'!$E$46)*R7*R9*R10*R11/1000</f>
        <v/>
      </c>
      <c r="S33" s="42">
        <f>IF(S4&lt;opening,0,'Journey Ambience'!$E$46)*S7*S9*S10*S11/1000</f>
        <v/>
      </c>
      <c r="T33" s="42">
        <f>IF(T4&lt;opening,0,'Journey Ambience'!$E$46)*T7*T9*T10*T11/1000</f>
        <v/>
      </c>
      <c r="U33" s="42">
        <f>IF(U4&lt;opening,0,'Journey Ambience'!$E$46)*U7*U9*U10*U11/1000</f>
        <v/>
      </c>
      <c r="V33" s="42">
        <f>IF(V4&lt;opening,0,'Journey Ambience'!$E$46)*V7*V9*V10*V11/1000</f>
        <v/>
      </c>
      <c r="W33" s="42">
        <f>IF(W4&lt;opening,0,'Journey Ambience'!$E$46)*W7*W9*W10*W11/1000</f>
        <v/>
      </c>
      <c r="X33" s="42">
        <f>IF(X4&lt;opening,0,'Journey Ambience'!$E$46)*X7*X9*X10*X11/1000</f>
        <v/>
      </c>
      <c r="Y33" s="42">
        <f>IF(Y4&lt;opening,0,'Journey Ambience'!$E$46)*Y7*Y9*Y10*Y11/1000</f>
        <v/>
      </c>
      <c r="Z33" s="42">
        <f>IF(Z4&lt;opening,0,'Journey Ambience'!$E$46)*Z7*Z9*Z10*Z11/1000</f>
        <v/>
      </c>
      <c r="AA33" s="42">
        <f>IF(AA4&lt;opening,0,'Journey Ambience'!$E$46)*AA7*AA9*AA10*AA11/1000</f>
        <v/>
      </c>
      <c r="AB33" s="42">
        <f>IF(AB4&lt;opening,0,'Journey Ambience'!$E$46)*AB7*AB9*AB10*AB11/1000</f>
        <v/>
      </c>
      <c r="AC33" s="42">
        <f>IF(AC4&lt;opening,0,'Journey Ambience'!$E$46)*AC7*AC9*AC10*AC11/1000</f>
        <v/>
      </c>
      <c r="AD33" s="42">
        <f>IF(AD4&lt;opening,0,'Journey Ambience'!$E$46)*AD7*AD9*AD10*AD11/1000</f>
        <v/>
      </c>
      <c r="AE33" s="42">
        <f>IF(AE4&lt;opening,0,'Journey Ambience'!$E$46)*AE7*AE9*AE10*AE11/1000</f>
        <v/>
      </c>
      <c r="AF33" s="42">
        <f>IF(AF4&lt;opening,0,'Journey Ambience'!$E$46)*AF7*AF9*AF10*AF11/1000</f>
        <v/>
      </c>
      <c r="AG33" s="42">
        <f>IF(AG4&lt;opening,0,'Journey Ambience'!$E$46)*AG7*AG9*AG10*AG11/1000</f>
        <v/>
      </c>
      <c r="AH33" s="42">
        <f>IF(AH4&lt;opening,0,'Journey Ambience'!$E$46)*AH7*AH9*AH10*AH11/1000</f>
        <v/>
      </c>
      <c r="AI33" s="42">
        <f>IF(AI4&lt;opening,0,'Journey Ambience'!$E$46)*AI7*AI9*AI10*AI11/1000</f>
        <v/>
      </c>
      <c r="AJ33" s="42">
        <f>IF(AJ4&lt;opening,0,'Journey Ambience'!$E$46)*AJ7*AJ9*AJ10*AJ11/1000</f>
        <v/>
      </c>
      <c r="AK33" s="42">
        <f>IF(AK4&lt;opening,0,'Journey Ambience'!$E$46)*AK7*AK9*AK10*AK11/1000</f>
        <v/>
      </c>
      <c r="AL33" s="42">
        <f>IF(AL4&lt;opening,0,'Journey Ambience'!$E$46)*AL7*AL9*AL10*AL11/1000</f>
        <v/>
      </c>
      <c r="AM33" s="42">
        <f>IF(AM4&lt;opening,0,'Journey Ambience'!$E$46)*AM7*AM9*AM10*AM11/1000</f>
        <v/>
      </c>
      <c r="AN33" s="42">
        <f>IF(AN4&lt;opening,0,'Journey Ambience'!$E$46)*AN7*AN9*AN10*AN11/1000</f>
        <v/>
      </c>
      <c r="AO33" s="42">
        <f>IF(AO4&lt;opening,0,'Journey Ambience'!$E$46)*AO7*AO9*AO10*AO11/1000</f>
        <v/>
      </c>
      <c r="AP33" s="42">
        <f>IF(AP4&lt;opening,0,'Journey Ambience'!$E$46)*AP7*AP9*AP10*AP11/1000</f>
        <v/>
      </c>
      <c r="AQ33" s="42">
        <f>IF(AQ4&lt;opening,0,'Journey Ambience'!$E$46)*AQ7*AQ9*AQ10*AQ11/1000</f>
        <v/>
      </c>
      <c r="AR33" s="42">
        <f>IF(AR4&lt;opening,0,'Journey Ambience'!$E$46)*AR7*AR9*AR10*AR11/1000</f>
        <v/>
      </c>
      <c r="AS33" s="42">
        <f>IF(AS4&lt;opening,0,'Journey Ambience'!$E$46)*AS7*AS9*AS10*AS11/1000</f>
        <v/>
      </c>
      <c r="AT33" s="42">
        <f>IF(AT4&lt;opening,0,'Journey Ambience'!$E$46)*AT7*AT9*AT10*AT11/1000</f>
        <v/>
      </c>
      <c r="AU33" s="42">
        <f>IF(AU4&lt;opening,0,'Journey Ambience'!$E$46)*AU7*AU9*AU10*AU11/1000</f>
        <v/>
      </c>
      <c r="AV33" s="42">
        <f>IF(AV4&lt;opening,0,'Journey Ambience'!$E$46)*AV7*AV9*AV10*AV11/1000</f>
        <v/>
      </c>
      <c r="AW33" s="42">
        <f>IF(AW4&lt;opening,0,'Journey Ambience'!$E$46)*AW7*AW9*AW10*AW11/1000</f>
        <v/>
      </c>
      <c r="AX33" s="42">
        <f>IF(AX4&lt;opening,0,'Journey Ambience'!$E$46)*AX7*AX9*AX10*AX11/1000</f>
        <v/>
      </c>
      <c r="AY33" s="42">
        <f>IF(AY4&lt;opening,0,'Journey Ambience'!$E$46)*AY7*AY9*AY10*AY11/1000</f>
        <v/>
      </c>
      <c r="AZ33" s="42">
        <f>IF(AZ4&lt;opening,0,'Journey Ambience'!$E$46)*AZ7*AZ9*AZ10*AZ11/1000</f>
        <v/>
      </c>
      <c r="BA33" s="42">
        <f>IF(BA4&lt;opening,0,'Journey Ambience'!$E$46)*BA7*BA9*BA10*BA11/1000</f>
        <v/>
      </c>
      <c r="BB33" s="42">
        <f>IF(BB4&lt;opening,0,'Journey Ambience'!$E$46)*BB7*BB9*BB10*BB11/1000</f>
        <v/>
      </c>
      <c r="BC33" s="42">
        <f>IF(BC4&lt;opening,0,'Journey Ambience'!$E$46)*BC7*BC9*BC10*BC11/1000</f>
        <v/>
      </c>
      <c r="BD33" s="42">
        <f>IF(BD4&lt;opening,0,'Journey Ambience'!$E$46)*BD7*BD9*BD10*BD11/1000</f>
        <v/>
      </c>
      <c r="BE33" s="42">
        <f>IF(BE4&lt;opening,0,'Journey Ambience'!$E$46)*BE7*BE9*BE10*BE11/1000</f>
        <v/>
      </c>
      <c r="BF33" s="42">
        <f>IF(BF4&lt;opening,0,'Journey Ambience'!$E$46)*BF7*BF9*BF10*BF11/1000</f>
        <v/>
      </c>
      <c r="BG33" s="42">
        <f>IF(BG4&lt;opening,0,'Journey Ambience'!$E$46)*BG7*BG9*BG10*BG11/1000</f>
        <v/>
      </c>
      <c r="BH33" s="42">
        <f>IF(BH4&lt;opening,0,'Journey Ambience'!$E$46)*BH7*BH9*BH10*BH11/1000</f>
        <v/>
      </c>
      <c r="BI33" s="42">
        <f>IF(BI4&lt;opening,0,'Journey Ambience'!$E$46)*BI7*BI9*BI10*BI11/1000</f>
        <v/>
      </c>
      <c r="BJ33" s="42">
        <f>IF(BJ4&lt;opening,0,'Journey Ambience'!$E$46)*BJ7*BJ9*BJ10*BJ11/1000</f>
        <v/>
      </c>
      <c r="BK33" s="42">
        <f>IF(BK4&lt;opening,0,'Journey Ambience'!$E$46)*BK7*BK9*BK10*BK11/1000</f>
        <v/>
      </c>
      <c r="BL33" s="42">
        <f>IF(BL4&lt;opening,0,'Journey Ambience'!$E$46)*BL7*BL9*BL10*BL11/1000</f>
        <v/>
      </c>
      <c r="BM33" s="42">
        <f>IF(BM4&lt;opening,0,'Journey Ambience'!$E$46)*BM7*BM9*BM10*BM11/1000</f>
        <v/>
      </c>
      <c r="BN33" s="195">
        <f>IF(BN4&lt;opening,0,'Journey Ambience'!$E$46)*BN7*BN9*BN10*BN11/1000</f>
        <v/>
      </c>
      <c r="BO33" s="42" t="n"/>
      <c r="BP33" s="42" t="n"/>
      <c r="BQ33" s="42" t="n"/>
      <c r="BR33" s="42" t="n"/>
      <c r="BS33" s="42" t="n"/>
      <c r="BT33" s="42" t="n"/>
      <c r="BU33" s="42" t="n"/>
      <c r="BV33" s="42" t="n"/>
      <c r="BW33" s="42" t="n"/>
      <c r="BX33" s="42" t="n"/>
      <c r="BY33" s="42" t="n"/>
      <c r="BZ33" s="42" t="n"/>
      <c r="CA33" s="42" t="n"/>
      <c r="CB33" s="42" t="n"/>
      <c r="CC33" s="42" t="n"/>
      <c r="CD33" s="42" t="n"/>
      <c r="CE33" s="42" t="n"/>
      <c r="CF33" s="42" t="n"/>
      <c r="CG33" s="42" t="n"/>
      <c r="CH33" s="42" t="n"/>
      <c r="CI33" s="42" t="n"/>
      <c r="CJ33" s="42" t="n"/>
      <c r="CK33" s="42" t="n"/>
    </row>
    <row r="34">
      <c r="A34" s="185" t="inlineStr">
        <is>
          <t>New Users</t>
        </is>
      </c>
      <c r="B34" s="192">
        <f>SUM(C34:BN34)</f>
        <v/>
      </c>
      <c r="C34" s="532">
        <f>IF(C4&lt;opening,0,'Journey Ambience'!$E$45)*C7*C9*C10*C11*C12/1000</f>
        <v/>
      </c>
      <c r="D34" s="532">
        <f>IF(D4&lt;opening,0,'Journey Ambience'!$E$45)*D7*D9*D10*D11*D12/1000</f>
        <v/>
      </c>
      <c r="E34" s="532">
        <f>IF(E4&lt;opening,0,'Journey Ambience'!$E$45)*E7*E9*E10*E11*E12/1000</f>
        <v/>
      </c>
      <c r="F34" s="532">
        <f>IF(F4&lt;opening,0,'Journey Ambience'!$E$45)*F7*F9*F10*F11*F12/1000</f>
        <v/>
      </c>
      <c r="G34" s="532">
        <f>IF(G4&lt;opening,0,'Journey Ambience'!$E$45)*G7*G9*G10*G11*G12/1000</f>
        <v/>
      </c>
      <c r="H34" s="532">
        <f>IF(H4&lt;opening,0,'Journey Ambience'!$E$45)*H7*H9*H10*H11*H12/1000</f>
        <v/>
      </c>
      <c r="I34" s="532">
        <f>IF(I4&lt;opening,0,'Journey Ambience'!$E$45)*I7*I9*I10*I11*I12/1000</f>
        <v/>
      </c>
      <c r="J34" s="532">
        <f>IF(J4&lt;opening,0,'Journey Ambience'!$E$45)*J7*J9*J10*J11*J12/1000</f>
        <v/>
      </c>
      <c r="K34" s="532">
        <f>IF(K4&lt;opening,0,'Journey Ambience'!$E$45)*K7*K9*K10*K11*K12/1000</f>
        <v/>
      </c>
      <c r="L34" s="532">
        <f>IF(L4&lt;opening,0,'Journey Ambience'!$E$45)*L7*L9*L10*L11*L12/1000</f>
        <v/>
      </c>
      <c r="M34" s="532">
        <f>IF(M4&lt;opening,0,'Journey Ambience'!$E$45)*M7*M9*M10*M11*M12/1000</f>
        <v/>
      </c>
      <c r="N34" s="532">
        <f>IF(N4&lt;opening,0,'Journey Ambience'!$E$45)*N7*N9*N10*N11*N12/1000</f>
        <v/>
      </c>
      <c r="O34" s="532">
        <f>IF(O4&lt;opening,0,'Journey Ambience'!$E$45)*O7*O9*O10*O11*O12/1000</f>
        <v/>
      </c>
      <c r="P34" s="532">
        <f>IF(P4&lt;opening,0,'Journey Ambience'!$E$45)*P7*P9*P10*P11*P12/1000</f>
        <v/>
      </c>
      <c r="Q34" s="532">
        <f>IF(Q4&lt;opening,0,'Journey Ambience'!$E$45)*Q7*Q9*Q10*Q11*Q12/1000</f>
        <v/>
      </c>
      <c r="R34" s="532">
        <f>IF(R4&lt;opening,0,'Journey Ambience'!$E$45)*R7*R9*R10*R11*R12/1000</f>
        <v/>
      </c>
      <c r="S34" s="532">
        <f>IF(S4&lt;opening,0,'Journey Ambience'!$E$45)*S7*S9*S10*S11*S12/1000</f>
        <v/>
      </c>
      <c r="T34" s="532">
        <f>IF(T4&lt;opening,0,'Journey Ambience'!$E$45)*T7*T9*T10*T11*T12/1000</f>
        <v/>
      </c>
      <c r="U34" s="532">
        <f>IF(U4&lt;opening,0,'Journey Ambience'!$E$45)*U7*U9*U10*U11*U12/1000</f>
        <v/>
      </c>
      <c r="V34" s="532">
        <f>IF(V4&lt;opening,0,'Journey Ambience'!$E$45)*V7*V9*V10*V11*V12/1000</f>
        <v/>
      </c>
      <c r="W34" s="532">
        <f>IF(W4&lt;opening,0,'Journey Ambience'!$E$45)*W7*W9*W10*W11*W12/1000</f>
        <v/>
      </c>
      <c r="X34" s="532">
        <f>IF(X4&lt;opening,0,'Journey Ambience'!$E$45)*X7*X9*X10*X11*X12/1000</f>
        <v/>
      </c>
      <c r="Y34" s="532">
        <f>IF(Y4&lt;opening,0,'Journey Ambience'!$E$45)*Y7*Y9*Y10*Y11*Y12/1000</f>
        <v/>
      </c>
      <c r="Z34" s="532">
        <f>IF(Z4&lt;opening,0,'Journey Ambience'!$E$45)*Z7*Z9*Z10*Z11*Z12/1000</f>
        <v/>
      </c>
      <c r="AA34" s="532">
        <f>IF(AA4&lt;opening,0,'Journey Ambience'!$E$45)*AA7*AA9*AA10*AA11*AA12/1000</f>
        <v/>
      </c>
      <c r="AB34" s="532">
        <f>IF(AB4&lt;opening,0,'Journey Ambience'!$E$45)*AB7*AB9*AB10*AB11*AB12/1000</f>
        <v/>
      </c>
      <c r="AC34" s="532">
        <f>IF(AC4&lt;opening,0,'Journey Ambience'!$E$45)*AC7*AC9*AC10*AC11*AC12/1000</f>
        <v/>
      </c>
      <c r="AD34" s="532">
        <f>IF(AD4&lt;opening,0,'Journey Ambience'!$E$45)*AD7*AD9*AD10*AD11*AD12/1000</f>
        <v/>
      </c>
      <c r="AE34" s="532">
        <f>IF(AE4&lt;opening,0,'Journey Ambience'!$E$45)*AE7*AE9*AE10*AE11*AE12/1000</f>
        <v/>
      </c>
      <c r="AF34" s="532">
        <f>IF(AF4&lt;opening,0,'Journey Ambience'!$E$45)*AF7*AF9*AF10*AF11*AF12/1000</f>
        <v/>
      </c>
      <c r="AG34" s="532">
        <f>IF(AG4&lt;opening,0,'Journey Ambience'!$E$45)*AG7*AG9*AG10*AG11*AG12/1000</f>
        <v/>
      </c>
      <c r="AH34" s="532">
        <f>IF(AH4&lt;opening,0,'Journey Ambience'!$E$45)*AH7*AH9*AH10*AH11*AH12/1000</f>
        <v/>
      </c>
      <c r="AI34" s="532">
        <f>IF(AI4&lt;opening,0,'Journey Ambience'!$E$45)*AI7*AI9*AI10*AI11*AI12/1000</f>
        <v/>
      </c>
      <c r="AJ34" s="532">
        <f>IF(AJ4&lt;opening,0,'Journey Ambience'!$E$45)*AJ7*AJ9*AJ10*AJ11*AJ12/1000</f>
        <v/>
      </c>
      <c r="AK34" s="532">
        <f>IF(AK4&lt;opening,0,'Journey Ambience'!$E$45)*AK7*AK9*AK10*AK11*AK12/1000</f>
        <v/>
      </c>
      <c r="AL34" s="532">
        <f>IF(AL4&lt;opening,0,'Journey Ambience'!$E$45)*AL7*AL9*AL10*AL11*AL12/1000</f>
        <v/>
      </c>
      <c r="AM34" s="532">
        <f>IF(AM4&lt;opening,0,'Journey Ambience'!$E$45)*AM7*AM9*AM10*AM11*AM12/1000</f>
        <v/>
      </c>
      <c r="AN34" s="532">
        <f>IF(AN4&lt;opening,0,'Journey Ambience'!$E$45)*AN7*AN9*AN10*AN11*AN12/1000</f>
        <v/>
      </c>
      <c r="AO34" s="532">
        <f>IF(AO4&lt;opening,0,'Journey Ambience'!$E$45)*AO7*AO9*AO10*AO11*AO12/1000</f>
        <v/>
      </c>
      <c r="AP34" s="532">
        <f>IF(AP4&lt;opening,0,'Journey Ambience'!$E$45)*AP7*AP9*AP10*AP11*AP12/1000</f>
        <v/>
      </c>
      <c r="AQ34" s="532">
        <f>IF(AQ4&lt;opening,0,'Journey Ambience'!$E$45)*AQ7*AQ9*AQ10*AQ11*AQ12/1000</f>
        <v/>
      </c>
      <c r="AR34" s="532">
        <f>IF(AR4&lt;opening,0,'Journey Ambience'!$E$45)*AR7*AR9*AR10*AR11*AR12/1000</f>
        <v/>
      </c>
      <c r="AS34" s="532">
        <f>IF(AS4&lt;opening,0,'Journey Ambience'!$E$45)*AS7*AS9*AS10*AS11*AS12/1000</f>
        <v/>
      </c>
      <c r="AT34" s="532">
        <f>IF(AT4&lt;opening,0,'Journey Ambience'!$E$45)*AT7*AT9*AT10*AT11*AT12/1000</f>
        <v/>
      </c>
      <c r="AU34" s="532">
        <f>IF(AU4&lt;opening,0,'Journey Ambience'!$E$45)*AU7*AU9*AU10*AU11*AU12/1000</f>
        <v/>
      </c>
      <c r="AV34" s="532">
        <f>IF(AV4&lt;opening,0,'Journey Ambience'!$E$45)*AV7*AV9*AV10*AV11*AV12/1000</f>
        <v/>
      </c>
      <c r="AW34" s="532">
        <f>IF(AW4&lt;opening,0,'Journey Ambience'!$E$45)*AW7*AW9*AW10*AW11*AW12/1000</f>
        <v/>
      </c>
      <c r="AX34" s="532">
        <f>IF(AX4&lt;opening,0,'Journey Ambience'!$E$45)*AX7*AX9*AX10*AX11*AX12/1000</f>
        <v/>
      </c>
      <c r="AY34" s="532">
        <f>IF(AY4&lt;opening,0,'Journey Ambience'!$E$45)*AY7*AY9*AY10*AY11*AY12/1000</f>
        <v/>
      </c>
      <c r="AZ34" s="532">
        <f>IF(AZ4&lt;opening,0,'Journey Ambience'!$E$45)*AZ7*AZ9*AZ10*AZ11*AZ12/1000</f>
        <v/>
      </c>
      <c r="BA34" s="532">
        <f>IF(BA4&lt;opening,0,'Journey Ambience'!$E$45)*BA7*BA9*BA10*BA11*BA12/1000</f>
        <v/>
      </c>
      <c r="BB34" s="532">
        <f>IF(BB4&lt;opening,0,'Journey Ambience'!$E$45)*BB7*BB9*BB10*BB11*BB12/1000</f>
        <v/>
      </c>
      <c r="BC34" s="532">
        <f>IF(BC4&lt;opening,0,'Journey Ambience'!$E$45)*BC7*BC9*BC10*BC11*BC12/1000</f>
        <v/>
      </c>
      <c r="BD34" s="532">
        <f>IF(BD4&lt;opening,0,'Journey Ambience'!$E$45)*BD7*BD9*BD10*BD11*BD12/1000</f>
        <v/>
      </c>
      <c r="BE34" s="532">
        <f>IF(BE4&lt;opening,0,'Journey Ambience'!$E$45)*BE7*BE9*BE10*BE11*BE12/1000</f>
        <v/>
      </c>
      <c r="BF34" s="532">
        <f>IF(BF4&lt;opening,0,'Journey Ambience'!$E$45)*BF7*BF9*BF10*BF11*BF12/1000</f>
        <v/>
      </c>
      <c r="BG34" s="532">
        <f>IF(BG4&lt;opening,0,'Journey Ambience'!$E$45)*BG7*BG9*BG10*BG11*BG12/1000</f>
        <v/>
      </c>
      <c r="BH34" s="532">
        <f>IF(BH4&lt;opening,0,'Journey Ambience'!$E$45)*BH7*BH9*BH10*BH11*BH12/1000</f>
        <v/>
      </c>
      <c r="BI34" s="532">
        <f>IF(BI4&lt;opening,0,'Journey Ambience'!$E$45)*BI7*BI9*BI10*BI11*BI12/1000</f>
        <v/>
      </c>
      <c r="BJ34" s="532">
        <f>IF(BJ4&lt;opening,0,'Journey Ambience'!$E$45)*BJ7*BJ9*BJ10*BJ11*BJ12/1000</f>
        <v/>
      </c>
      <c r="BK34" s="532">
        <f>IF(BK4&lt;opening,0,'Journey Ambience'!$E$45)*BK7*BK9*BK10*BK11*BK12/1000</f>
        <v/>
      </c>
      <c r="BL34" s="532">
        <f>IF(BL4&lt;opening,0,'Journey Ambience'!$E$45)*BL7*BL9*BL10*BL11*BL12/1000</f>
        <v/>
      </c>
      <c r="BM34" s="532">
        <f>IF(BM4&lt;opening,0,'Journey Ambience'!$E$45)*BM7*BM9*BM10*BM11*BM12/1000</f>
        <v/>
      </c>
      <c r="BN34" s="533">
        <f>IF(BN4&lt;opening,0,'Journey Ambience'!$E$45)*BN7*BN9*BN10*BN11*BN12/1000</f>
        <v/>
      </c>
      <c r="BO34" s="42" t="n"/>
      <c r="BP34" s="42" t="n"/>
      <c r="BQ34" s="42" t="n"/>
      <c r="BR34" s="42" t="n"/>
      <c r="BS34" s="42" t="n"/>
      <c r="BT34" s="42" t="n"/>
      <c r="BU34" s="42" t="n"/>
      <c r="BV34" s="42" t="n"/>
      <c r="BW34" s="42" t="n"/>
      <c r="BX34" s="42" t="n"/>
      <c r="BY34" s="42" t="n"/>
      <c r="BZ34" s="42" t="n"/>
      <c r="CA34" s="42" t="n"/>
      <c r="CB34" s="42" t="n"/>
      <c r="CC34" s="42" t="n"/>
      <c r="CD34" s="42" t="n"/>
      <c r="CE34" s="42" t="n"/>
      <c r="CF34" s="42" t="n"/>
      <c r="CG34" s="42" t="n"/>
      <c r="CH34" s="42" t="n"/>
      <c r="CI34" s="42" t="n"/>
      <c r="CJ34" s="42" t="n"/>
      <c r="CK34" s="42" t="n"/>
    </row>
    <row r="36">
      <c r="A36" s="187" t="inlineStr">
        <is>
          <t>Costs</t>
        </is>
      </c>
      <c r="B36" s="188" t="n"/>
      <c r="C36" s="188" t="n"/>
      <c r="D36" s="188" t="n"/>
      <c r="E36" s="188" t="n"/>
      <c r="F36" s="188" t="n"/>
      <c r="G36" s="188" t="n"/>
      <c r="H36" s="188" t="n"/>
      <c r="I36" s="188" t="n"/>
      <c r="J36" s="188" t="n"/>
      <c r="K36" s="188" t="n"/>
      <c r="L36" s="188" t="n"/>
      <c r="M36" s="188" t="n"/>
      <c r="N36" s="188" t="n"/>
      <c r="O36" s="188" t="n"/>
      <c r="P36" s="188" t="n"/>
      <c r="Q36" s="188" t="n"/>
      <c r="R36" s="188" t="n"/>
      <c r="S36" s="188" t="n"/>
      <c r="T36" s="188" t="n"/>
      <c r="U36" s="188" t="n"/>
      <c r="V36" s="188" t="n"/>
      <c r="W36" s="188" t="n"/>
      <c r="X36" s="188" t="n"/>
      <c r="Y36" s="188" t="n"/>
      <c r="Z36" s="188" t="n"/>
      <c r="AA36" s="188" t="n"/>
      <c r="AB36" s="188" t="n"/>
      <c r="AC36" s="188" t="n"/>
      <c r="AD36" s="188" t="n"/>
      <c r="AE36" s="188" t="n"/>
      <c r="AF36" s="188" t="n"/>
      <c r="AG36" s="188" t="n"/>
      <c r="AH36" s="188" t="n"/>
      <c r="AI36" s="188" t="n"/>
      <c r="AJ36" s="188" t="n"/>
      <c r="AK36" s="188" t="n"/>
      <c r="AL36" s="188" t="n"/>
      <c r="AM36" s="188" t="n"/>
      <c r="AN36" s="188" t="n"/>
      <c r="AO36" s="188" t="n"/>
      <c r="AP36" s="188" t="n"/>
      <c r="AQ36" s="188" t="n"/>
      <c r="AR36" s="188" t="n"/>
      <c r="AS36" s="188" t="n"/>
      <c r="AT36" s="188" t="n"/>
      <c r="AU36" s="188" t="n"/>
      <c r="AV36" s="188" t="n"/>
      <c r="AW36" s="188" t="n"/>
      <c r="AX36" s="188" t="n"/>
      <c r="AY36" s="188" t="n"/>
      <c r="AZ36" s="188" t="n"/>
      <c r="BA36" s="188" t="n"/>
      <c r="BB36" s="188" t="n"/>
      <c r="BC36" s="188" t="n"/>
      <c r="BD36" s="188" t="n"/>
      <c r="BE36" s="188" t="n"/>
      <c r="BF36" s="188" t="n"/>
      <c r="BG36" s="188" t="n"/>
      <c r="BH36" s="188" t="n"/>
      <c r="BI36" s="188" t="n"/>
      <c r="BJ36" s="188" t="n"/>
      <c r="BK36" s="188" t="n"/>
      <c r="BL36" s="188" t="n"/>
      <c r="BM36" s="188" t="n"/>
      <c r="BN36" s="189" t="n"/>
    </row>
    <row r="37">
      <c r="A37" s="186" t="inlineStr">
        <is>
          <t>Investment costs</t>
        </is>
      </c>
      <c r="B37" s="194">
        <f>SUM(C37:BN37)</f>
        <v/>
      </c>
      <c r="C37" s="181">
        <f>(VLOOKUP(C4,costs,2)*(1+OB)-VLOOKUP(C4,costs,4))*(Market_price_conversion/C14)*C7</f>
        <v/>
      </c>
      <c r="D37" s="181">
        <f>(VLOOKUP(D4,costs,2)*(1+OB)-VLOOKUP(D4,costs,4))*(Market_price_conversion/D14)*D7</f>
        <v/>
      </c>
      <c r="E37" s="181">
        <f>(VLOOKUP(E4,costs,2)*(1+OB)-VLOOKUP(E4,costs,4))*(Market_price_conversion/E14)*E7</f>
        <v/>
      </c>
      <c r="F37" s="181">
        <f>(VLOOKUP(F4,costs,2)*(1+OB)-VLOOKUP(F4,costs,4))*(Market_price_conversion/F14)*F7</f>
        <v/>
      </c>
      <c r="G37" s="181">
        <f>(VLOOKUP(G4,costs,2)*(1+OB)-VLOOKUP(G4,costs,4))*(Market_price_conversion/G14)*G7</f>
        <v/>
      </c>
      <c r="H37" s="181">
        <f>(VLOOKUP(H4,costs,2)*(1+OB)-VLOOKUP(H4,costs,4))*(Market_price_conversion/H14)*H7</f>
        <v/>
      </c>
      <c r="I37" s="181">
        <f>(VLOOKUP(I4,costs,2)*(1+OB)-VLOOKUP(I4,costs,4))*(Market_price_conversion/I14)*I7</f>
        <v/>
      </c>
      <c r="J37" s="181">
        <f>(VLOOKUP(J4,costs,2)*(1+OB)-VLOOKUP(J4,costs,4))*(Market_price_conversion/J14)*J7</f>
        <v/>
      </c>
      <c r="K37" s="181">
        <f>(VLOOKUP(K4,costs,2)*(1+OB)-VLOOKUP(K4,costs,4))*(Market_price_conversion/K14)*K7</f>
        <v/>
      </c>
      <c r="L37" s="181">
        <f>(VLOOKUP(L4,costs,2)*(1+OB)-VLOOKUP(L4,costs,4))*(Market_price_conversion/L14)*L7</f>
        <v/>
      </c>
      <c r="M37" s="181">
        <f>(VLOOKUP(M4,costs,2)*(1+OB)-VLOOKUP(M4,costs,4))*(Market_price_conversion/M14)*M7</f>
        <v/>
      </c>
      <c r="N37" s="181">
        <f>(VLOOKUP(N4,costs,2)*(1+OB)-VLOOKUP(N4,costs,4))*(Market_price_conversion/N14)*N7</f>
        <v/>
      </c>
      <c r="O37" s="181">
        <f>(VLOOKUP(O4,costs,2)*(1+OB)-VLOOKUP(O4,costs,4))*(Market_price_conversion/O14)*O7</f>
        <v/>
      </c>
      <c r="P37" s="181">
        <f>(VLOOKUP(P4,costs,2)*(1+OB)-VLOOKUP(P4,costs,4))*(Market_price_conversion/P14)*P7</f>
        <v/>
      </c>
      <c r="Q37" s="181">
        <f>(VLOOKUP(Q4,costs,2)*(1+OB)-VLOOKUP(Q4,costs,4))*(Market_price_conversion/Q14)*Q7</f>
        <v/>
      </c>
      <c r="R37" s="181">
        <f>(VLOOKUP(R4,costs,2)*(1+OB)-VLOOKUP(R4,costs,4))*(Market_price_conversion/R14)*R7</f>
        <v/>
      </c>
      <c r="S37" s="181">
        <f>(VLOOKUP(S4,costs,2)*(1+OB)-VLOOKUP(S4,costs,4))*(Market_price_conversion/S14)*S7</f>
        <v/>
      </c>
      <c r="T37" s="181">
        <f>(VLOOKUP(T4,costs,2)*(1+OB)-VLOOKUP(T4,costs,4))*(Market_price_conversion/T14)*T7</f>
        <v/>
      </c>
      <c r="U37" s="181">
        <f>(VLOOKUP(U4,costs,2)*(1+OB)-VLOOKUP(U4,costs,4))*(Market_price_conversion/U14)*U7</f>
        <v/>
      </c>
      <c r="V37" s="181">
        <f>(VLOOKUP(V4,costs,2)*(1+OB)-VLOOKUP(V4,costs,4))*(Market_price_conversion/V14)*V7</f>
        <v/>
      </c>
      <c r="W37" s="181">
        <f>(VLOOKUP(W4,costs,2)*(1+OB)-VLOOKUP(W4,costs,4))*(Market_price_conversion/W14)*W7</f>
        <v/>
      </c>
      <c r="X37" s="181">
        <f>(VLOOKUP(X4,costs,2)*(1+OB)-VLOOKUP(X4,costs,4))*(Market_price_conversion/X14)*X7</f>
        <v/>
      </c>
      <c r="Y37" s="181">
        <f>(VLOOKUP(Y4,costs,2)*(1+OB)-VLOOKUP(Y4,costs,4))*(Market_price_conversion/Y14)*Y7</f>
        <v/>
      </c>
      <c r="Z37" s="181">
        <f>(VLOOKUP(Z4,costs,2)*(1+OB)-VLOOKUP(Z4,costs,4))*(Market_price_conversion/Z14)*Z7</f>
        <v/>
      </c>
      <c r="AA37" s="181">
        <f>(VLOOKUP(AA4,costs,2)*(1+OB)-VLOOKUP(AA4,costs,4))*(Market_price_conversion/AA14)*AA7</f>
        <v/>
      </c>
      <c r="AB37" s="181">
        <f>(VLOOKUP(AB4,costs,2)*(1+OB)-VLOOKUP(AB4,costs,4))*(Market_price_conversion/AB14)*AB7</f>
        <v/>
      </c>
      <c r="AC37" s="181">
        <f>(VLOOKUP(AC4,costs,2)*(1+OB)-VLOOKUP(AC4,costs,4))*(Market_price_conversion/AC14)*AC7</f>
        <v/>
      </c>
      <c r="AD37" s="181">
        <f>(VLOOKUP(AD4,costs,2)*(1+OB)-VLOOKUP(AD4,costs,4))*(Market_price_conversion/AD14)*AD7</f>
        <v/>
      </c>
      <c r="AE37" s="181">
        <f>(VLOOKUP(AE4,costs,2)*(1+OB)-VLOOKUP(AE4,costs,4))*(Market_price_conversion/AE14)*AE7</f>
        <v/>
      </c>
      <c r="AF37" s="181">
        <f>(VLOOKUP(AF4,costs,2)*(1+OB)-VLOOKUP(AF4,costs,4))*(Market_price_conversion/AF14)*AF7</f>
        <v/>
      </c>
      <c r="AG37" s="181">
        <f>(VLOOKUP(AG4,costs,2)*(1+OB)-VLOOKUP(AG4,costs,4))*(Market_price_conversion/AG14)*AG7</f>
        <v/>
      </c>
      <c r="AH37" s="181">
        <f>(VLOOKUP(AH4,costs,2)*(1+OB)-VLOOKUP(AH4,costs,4))*(Market_price_conversion/AH14)*AH7</f>
        <v/>
      </c>
      <c r="AI37" s="181">
        <f>(VLOOKUP(AI4,costs,2)*(1+OB)-VLOOKUP(AI4,costs,4))*(Market_price_conversion/AI14)*AI7</f>
        <v/>
      </c>
      <c r="AJ37" s="181">
        <f>(VLOOKUP(AJ4,costs,2)*(1+OB)-VLOOKUP(AJ4,costs,4))*(Market_price_conversion/AJ14)*AJ7</f>
        <v/>
      </c>
      <c r="AK37" s="181">
        <f>(VLOOKUP(AK4,costs,2)*(1+OB)-VLOOKUP(AK4,costs,4))*(Market_price_conversion/AK14)*AK7</f>
        <v/>
      </c>
      <c r="AL37" s="181">
        <f>(VLOOKUP(AL4,costs,2)*(1+OB)-VLOOKUP(AL4,costs,4))*(Market_price_conversion/AL14)*AL7</f>
        <v/>
      </c>
      <c r="AM37" s="181">
        <f>(VLOOKUP(AM4,costs,2)*(1+OB)-VLOOKUP(AM4,costs,4))*(Market_price_conversion/AM14)*AM7</f>
        <v/>
      </c>
      <c r="AN37" s="181">
        <f>(VLOOKUP(AN4,costs,2)*(1+OB)-VLOOKUP(AN4,costs,4))*(Market_price_conversion/AN14)*AN7</f>
        <v/>
      </c>
      <c r="AO37" s="181">
        <f>(VLOOKUP(AO4,costs,2)*(1+OB)-VLOOKUP(AO4,costs,4))*(Market_price_conversion/AO14)*AO7</f>
        <v/>
      </c>
      <c r="AP37" s="181">
        <f>(VLOOKUP(AP4,costs,2)*(1+OB)-VLOOKUP(AP4,costs,4))*(Market_price_conversion/AP14)*AP7</f>
        <v/>
      </c>
      <c r="AQ37" s="181">
        <f>(VLOOKUP(AQ4,costs,2)*(1+OB)-VLOOKUP(AQ4,costs,4))*(Market_price_conversion/AQ14)*AQ7</f>
        <v/>
      </c>
      <c r="AR37" s="181">
        <f>(VLOOKUP(AR4,costs,2)*(1+OB)-VLOOKUP(AR4,costs,4))*(Market_price_conversion/AR14)*AR7</f>
        <v/>
      </c>
      <c r="AS37" s="181">
        <f>(VLOOKUP(AS4,costs,2)*(1+OB)-VLOOKUP(AS4,costs,4))*(Market_price_conversion/AS14)*AS7</f>
        <v/>
      </c>
      <c r="AT37" s="181">
        <f>(VLOOKUP(AT4,costs,2)*(1+OB)-VLOOKUP(AT4,costs,4))*(Market_price_conversion/AT14)*AT7</f>
        <v/>
      </c>
      <c r="AU37" s="181">
        <f>(VLOOKUP(AU4,costs,2)*(1+OB)-VLOOKUP(AU4,costs,4))*(Market_price_conversion/AU14)*AU7</f>
        <v/>
      </c>
      <c r="AV37" s="181">
        <f>(VLOOKUP(AV4,costs,2)*(1+OB)-VLOOKUP(AV4,costs,4))*(Market_price_conversion/AV14)*AV7</f>
        <v/>
      </c>
      <c r="AW37" s="181">
        <f>(VLOOKUP(AW4,costs,2)*(1+OB)-VLOOKUP(AW4,costs,4))*(Market_price_conversion/AW14)*AW7</f>
        <v/>
      </c>
      <c r="AX37" s="181">
        <f>(VLOOKUP(AX4,costs,2)*(1+OB)-VLOOKUP(AX4,costs,4))*(Market_price_conversion/AX14)*AX7</f>
        <v/>
      </c>
      <c r="AY37" s="181">
        <f>(VLOOKUP(AY4,costs,2)*(1+OB)-VLOOKUP(AY4,costs,4))*(Market_price_conversion/AY14)*AY7</f>
        <v/>
      </c>
      <c r="AZ37" s="181">
        <f>(VLOOKUP(AZ4,costs,2)*(1+OB)-VLOOKUP(AZ4,costs,4))*(Market_price_conversion/AZ14)*AZ7</f>
        <v/>
      </c>
      <c r="BA37" s="181">
        <f>(VLOOKUP(BA4,costs,2)*(1+OB)-VLOOKUP(BA4,costs,4))*(Market_price_conversion/BA14)*BA7</f>
        <v/>
      </c>
      <c r="BB37" s="181">
        <f>(VLOOKUP(BB4,costs,2)*(1+OB)-VLOOKUP(BB4,costs,4))*(Market_price_conversion/BB14)*BB7</f>
        <v/>
      </c>
      <c r="BC37" s="181">
        <f>(VLOOKUP(BC4,costs,2)*(1+OB)-VLOOKUP(BC4,costs,4))*(Market_price_conversion/BC14)*BC7</f>
        <v/>
      </c>
      <c r="BD37" s="181">
        <f>(VLOOKUP(BD4,costs,2)*(1+OB)-VLOOKUP(BD4,costs,4))*(Market_price_conversion/BD14)*BD7</f>
        <v/>
      </c>
      <c r="BE37" s="181">
        <f>(VLOOKUP(BE4,costs,2)*(1+OB)-VLOOKUP(BE4,costs,4))*(Market_price_conversion/BE14)*BE7</f>
        <v/>
      </c>
      <c r="BF37" s="181">
        <f>(VLOOKUP(BF4,costs,2)*(1+OB)-VLOOKUP(BF4,costs,4))*(Market_price_conversion/BF14)*BF7</f>
        <v/>
      </c>
      <c r="BG37" s="181">
        <f>(VLOOKUP(BG4,costs,2)*(1+OB)-VLOOKUP(BG4,costs,4))*(Market_price_conversion/BG14)*BG7</f>
        <v/>
      </c>
      <c r="BH37" s="181">
        <f>(VLOOKUP(BH4,costs,2)*(1+OB)-VLOOKUP(BH4,costs,4))*(Market_price_conversion/BH14)*BH7</f>
        <v/>
      </c>
      <c r="BI37" s="181">
        <f>(VLOOKUP(BI4,costs,2)*(1+OB)-VLOOKUP(BI4,costs,4))*(Market_price_conversion/BI14)*BI7</f>
        <v/>
      </c>
      <c r="BJ37" s="181">
        <f>(VLOOKUP(BJ4,costs,2)*(1+OB)-VLOOKUP(BJ4,costs,4))*(Market_price_conversion/BJ14)*BJ7</f>
        <v/>
      </c>
      <c r="BK37" s="181">
        <f>(VLOOKUP(BK4,costs,2)*(1+OB)-VLOOKUP(BK4,costs,4))*(Market_price_conversion/BK14)*BK7</f>
        <v/>
      </c>
      <c r="BL37" s="181">
        <f>(VLOOKUP(BL4,costs,2)*(1+OB)-VLOOKUP(BL4,costs,4))*(Market_price_conversion/BL14)*BL7</f>
        <v/>
      </c>
      <c r="BM37" s="181">
        <f>(VLOOKUP(BM4,costs,2)*(1+OB)-VLOOKUP(BM4,costs,4))*(Market_price_conversion/BM14)*BM7</f>
        <v/>
      </c>
      <c r="BN37" s="196">
        <f>(VLOOKUP(BN4,costs,2)*(1+OB)-VLOOKUP(BN4,costs,4))*(Market_price_conversion/BN14)*BN7</f>
        <v/>
      </c>
      <c r="BO37" s="181" t="n"/>
      <c r="BP37" s="181" t="n"/>
      <c r="BQ37" s="181" t="n"/>
      <c r="BR37" s="181" t="n"/>
      <c r="BS37" s="181" t="n"/>
      <c r="BT37" s="181" t="n"/>
      <c r="BU37" s="181" t="n"/>
      <c r="BV37" s="181" t="n"/>
      <c r="BW37" s="181" t="n"/>
      <c r="BX37" s="181" t="n"/>
      <c r="BY37" s="181" t="n"/>
      <c r="BZ37" s="181" t="n"/>
      <c r="CA37" s="181" t="n"/>
      <c r="CB37" s="181" t="n"/>
      <c r="CC37" s="181" t="n"/>
      <c r="CD37" s="181" t="n"/>
      <c r="CE37" s="181" t="n"/>
      <c r="CF37" s="181" t="n"/>
      <c r="CG37" s="181" t="n"/>
      <c r="CH37" s="181" t="n"/>
      <c r="CI37" s="181" t="n"/>
      <c r="CJ37" s="181" t="n"/>
      <c r="CK37" s="181" t="n"/>
    </row>
    <row r="38">
      <c r="A38" s="186" t="inlineStr">
        <is>
          <t>Operating costs</t>
        </is>
      </c>
      <c r="B38" s="575">
        <f>SUM(C38:BN38)</f>
        <v/>
      </c>
      <c r="C38" s="181">
        <f>(VLOOKUP(C4,costs,3))*(Market_price_conversion/C14)*C7</f>
        <v/>
      </c>
      <c r="D38" s="181">
        <f>(VLOOKUP(D4,costs,3))*(Market_price_conversion/D14)*D7</f>
        <v/>
      </c>
      <c r="E38" s="181">
        <f>(VLOOKUP(E4,costs,3))*(Market_price_conversion/E14)*E7</f>
        <v/>
      </c>
      <c r="F38" s="181">
        <f>(VLOOKUP(F4,costs,3))*(Market_price_conversion/F14)*F7</f>
        <v/>
      </c>
      <c r="G38" s="181">
        <f>(VLOOKUP(G4,costs,3))*(Market_price_conversion/G14)*G7</f>
        <v/>
      </c>
      <c r="H38" s="181">
        <f>(VLOOKUP(H4,costs,3))*(Market_price_conversion/H14)*H7</f>
        <v/>
      </c>
      <c r="I38" s="181">
        <f>(VLOOKUP(I4,costs,3))*(Market_price_conversion/I14)*I7</f>
        <v/>
      </c>
      <c r="J38" s="181">
        <f>(VLOOKUP(J4,costs,3))*(Market_price_conversion/J14)*J7</f>
        <v/>
      </c>
      <c r="K38" s="181">
        <f>(VLOOKUP(K4,costs,3))*(Market_price_conversion/K14)*K7</f>
        <v/>
      </c>
      <c r="L38" s="181">
        <f>(VLOOKUP(L4,costs,3))*(Market_price_conversion/L14)*L7</f>
        <v/>
      </c>
      <c r="M38" s="181">
        <f>(VLOOKUP(M4,costs,3))*(Market_price_conversion/M14)*M7</f>
        <v/>
      </c>
      <c r="N38" s="181">
        <f>(VLOOKUP(N4,costs,3))*(Market_price_conversion/N14)*N7</f>
        <v/>
      </c>
      <c r="O38" s="181">
        <f>(VLOOKUP(O4,costs,3))*(Market_price_conversion/O14)*O7</f>
        <v/>
      </c>
      <c r="P38" s="181">
        <f>(VLOOKUP(P4,costs,3))*(Market_price_conversion/P14)*P7</f>
        <v/>
      </c>
      <c r="Q38" s="181">
        <f>(VLOOKUP(Q4,costs,3))*(Market_price_conversion/Q14)*Q7</f>
        <v/>
      </c>
      <c r="R38" s="181">
        <f>(VLOOKUP(R4,costs,3))*(Market_price_conversion/R14)*R7</f>
        <v/>
      </c>
      <c r="S38" s="181">
        <f>(VLOOKUP(S4,costs,3))*(Market_price_conversion/S14)*S7</f>
        <v/>
      </c>
      <c r="T38" s="181">
        <f>(VLOOKUP(T4,costs,3))*(Market_price_conversion/T14)*T7</f>
        <v/>
      </c>
      <c r="U38" s="181">
        <f>(VLOOKUP(U4,costs,3))*(Market_price_conversion/U14)*U7</f>
        <v/>
      </c>
      <c r="V38" s="181">
        <f>(VLOOKUP(V4,costs,3))*(Market_price_conversion/V14)*V7</f>
        <v/>
      </c>
      <c r="W38" s="181">
        <f>(VLOOKUP(W4,costs,3))*(Market_price_conversion/W14)*W7</f>
        <v/>
      </c>
      <c r="X38" s="181">
        <f>(VLOOKUP(X4,costs,3))*(Market_price_conversion/X14)*X7</f>
        <v/>
      </c>
      <c r="Y38" s="181">
        <f>(VLOOKUP(Y4,costs,3))*(Market_price_conversion/Y14)*Y7</f>
        <v/>
      </c>
      <c r="Z38" s="181">
        <f>(VLOOKUP(Z4,costs,3))*(Market_price_conversion/Z14)*Z7</f>
        <v/>
      </c>
      <c r="AA38" s="181">
        <f>(VLOOKUP(AA4,costs,3))*(Market_price_conversion/AA14)*AA7</f>
        <v/>
      </c>
      <c r="AB38" s="181">
        <f>(VLOOKUP(AB4,costs,3))*(Market_price_conversion/AB14)*AB7</f>
        <v/>
      </c>
      <c r="AC38" s="181">
        <f>(VLOOKUP(AC4,costs,3))*(Market_price_conversion/AC14)*AC7</f>
        <v/>
      </c>
      <c r="AD38" s="181">
        <f>(VLOOKUP(AD4,costs,3))*(Market_price_conversion/AD14)*AD7</f>
        <v/>
      </c>
      <c r="AE38" s="181">
        <f>(VLOOKUP(AE4,costs,3))*(Market_price_conversion/AE14)*AE7</f>
        <v/>
      </c>
      <c r="AF38" s="181">
        <f>(VLOOKUP(AF4,costs,3))*(Market_price_conversion/AF14)*AF7</f>
        <v/>
      </c>
      <c r="AG38" s="181">
        <f>(VLOOKUP(AG4,costs,3))*(Market_price_conversion/AG14)*AG7</f>
        <v/>
      </c>
      <c r="AH38" s="181">
        <f>(VLOOKUP(AH4,costs,3))*(Market_price_conversion/AH14)*AH7</f>
        <v/>
      </c>
      <c r="AI38" s="181">
        <f>(VLOOKUP(AI4,costs,3))*(Market_price_conversion/AI14)*AI7</f>
        <v/>
      </c>
      <c r="AJ38" s="181">
        <f>(VLOOKUP(AJ4,costs,3))*(Market_price_conversion/AJ14)*AJ7</f>
        <v/>
      </c>
      <c r="AK38" s="181">
        <f>(VLOOKUP(AK4,costs,3))*(Market_price_conversion/AK14)*AK7</f>
        <v/>
      </c>
      <c r="AL38" s="181">
        <f>(VLOOKUP(AL4,costs,3))*(Market_price_conversion/AL14)*AL7</f>
        <v/>
      </c>
      <c r="AM38" s="181">
        <f>(VLOOKUP(AM4,costs,3))*(Market_price_conversion/AM14)*AM7</f>
        <v/>
      </c>
      <c r="AN38" s="181">
        <f>(VLOOKUP(AN4,costs,3))*(Market_price_conversion/AN14)*AN7</f>
        <v/>
      </c>
      <c r="AO38" s="181">
        <f>(VLOOKUP(AO4,costs,3))*(Market_price_conversion/AO14)*AO7</f>
        <v/>
      </c>
      <c r="AP38" s="181">
        <f>(VLOOKUP(AP4,costs,3))*(Market_price_conversion/AP14)*AP7</f>
        <v/>
      </c>
      <c r="AQ38" s="181">
        <f>(VLOOKUP(AQ4,costs,3))*(Market_price_conversion/AQ14)*AQ7</f>
        <v/>
      </c>
      <c r="AR38" s="181">
        <f>(VLOOKUP(AR4,costs,3))*(Market_price_conversion/AR14)*AR7</f>
        <v/>
      </c>
      <c r="AS38" s="181">
        <f>(VLOOKUP(AS4,costs,3))*(Market_price_conversion/AS14)*AS7</f>
        <v/>
      </c>
      <c r="AT38" s="181">
        <f>(VLOOKUP(AT4,costs,3))*(Market_price_conversion/AT14)*AT7</f>
        <v/>
      </c>
      <c r="AU38" s="181">
        <f>(VLOOKUP(AU4,costs,3))*(Market_price_conversion/AU14)*AU7</f>
        <v/>
      </c>
      <c r="AV38" s="181">
        <f>(VLOOKUP(AV4,costs,3))*(Market_price_conversion/AV14)*AV7</f>
        <v/>
      </c>
      <c r="AW38" s="181">
        <f>(VLOOKUP(AW4,costs,3))*(Market_price_conversion/AW14)*AW7</f>
        <v/>
      </c>
      <c r="AX38" s="181">
        <f>(VLOOKUP(AX4,costs,3))*(Market_price_conversion/AX14)*AX7</f>
        <v/>
      </c>
      <c r="AY38" s="181">
        <f>(VLOOKUP(AY4,costs,3))*(Market_price_conversion/AY14)*AY7</f>
        <v/>
      </c>
      <c r="AZ38" s="181">
        <f>(VLOOKUP(AZ4,costs,3))*(Market_price_conversion/AZ14)*AZ7</f>
        <v/>
      </c>
      <c r="BA38" s="181">
        <f>(VLOOKUP(BA4,costs,3))*(Market_price_conversion/BA14)*BA7</f>
        <v/>
      </c>
      <c r="BB38" s="181">
        <f>(VLOOKUP(BB4,costs,3))*(Market_price_conversion/BB14)*BB7</f>
        <v/>
      </c>
      <c r="BC38" s="181">
        <f>(VLOOKUP(BC4,costs,3))*(Market_price_conversion/BC14)*BC7</f>
        <v/>
      </c>
      <c r="BD38" s="181">
        <f>(VLOOKUP(BD4,costs,3))*(Market_price_conversion/BD14)*BD7</f>
        <v/>
      </c>
      <c r="BE38" s="181">
        <f>(VLOOKUP(BE4,costs,3))*(Market_price_conversion/BE14)*BE7</f>
        <v/>
      </c>
      <c r="BF38" s="181">
        <f>(VLOOKUP(BF4,costs,3))*(Market_price_conversion/BF14)*BF7</f>
        <v/>
      </c>
      <c r="BG38" s="181">
        <f>(VLOOKUP(BG4,costs,3))*(Market_price_conversion/BG14)*BG7</f>
        <v/>
      </c>
      <c r="BH38" s="181">
        <f>(VLOOKUP(BH4,costs,3))*(Market_price_conversion/BH14)*BH7</f>
        <v/>
      </c>
      <c r="BI38" s="181">
        <f>(VLOOKUP(BI4,costs,3))*(Market_price_conversion/BI14)*BI7</f>
        <v/>
      </c>
      <c r="BJ38" s="181">
        <f>(VLOOKUP(BJ4,costs,3))*(Market_price_conversion/BJ14)*BJ7</f>
        <v/>
      </c>
      <c r="BK38" s="181">
        <f>(VLOOKUP(BK4,costs,3))*(Market_price_conversion/BK14)*BK7</f>
        <v/>
      </c>
      <c r="BL38" s="181">
        <f>(VLOOKUP(BL4,costs,3))*(Market_price_conversion/BL14)*BL7</f>
        <v/>
      </c>
      <c r="BM38" s="181">
        <f>(VLOOKUP(BM4,costs,3))*(Market_price_conversion/BM14)*BM7</f>
        <v/>
      </c>
      <c r="BN38" s="196">
        <f>(VLOOKUP(BN4,costs,3))*(Market_price_conversion/BN14)*BN7</f>
        <v/>
      </c>
      <c r="BO38" s="181" t="n"/>
      <c r="BP38" s="181" t="n"/>
      <c r="BQ38" s="181" t="n"/>
      <c r="BR38" s="181" t="n"/>
      <c r="BS38" s="181" t="n"/>
      <c r="BT38" s="181" t="n"/>
      <c r="BU38" s="181" t="n"/>
      <c r="BV38" s="181" t="n"/>
      <c r="BW38" s="181" t="n"/>
      <c r="BX38" s="181" t="n"/>
      <c r="BY38" s="181" t="n"/>
      <c r="BZ38" s="181" t="n"/>
      <c r="CA38" s="181" t="n"/>
      <c r="CB38" s="181" t="n"/>
      <c r="CC38" s="181" t="n"/>
      <c r="CD38" s="181" t="n"/>
      <c r="CE38" s="181" t="n"/>
      <c r="CF38" s="181" t="n"/>
      <c r="CG38" s="181" t="n"/>
      <c r="CH38" s="181" t="n"/>
      <c r="CI38" s="181" t="n"/>
      <c r="CJ38" s="181" t="n"/>
      <c r="CK38" s="181" t="n"/>
    </row>
    <row r="39">
      <c r="A39" s="160" t="inlineStr">
        <is>
          <t>Private contributions</t>
        </is>
      </c>
      <c r="B39" s="192">
        <f>SUM(C39:BN39)</f>
        <v/>
      </c>
      <c r="C39" s="532">
        <f>(VLOOKUP(C4,costs,4))*(Market_price_conversion/C14)*C7</f>
        <v/>
      </c>
      <c r="D39" s="532">
        <f>(VLOOKUP(D4,costs,4))*(Market_price_conversion/D14)*D7</f>
        <v/>
      </c>
      <c r="E39" s="532">
        <f>(VLOOKUP(E4,costs,4))*(Market_price_conversion/E14)*E7</f>
        <v/>
      </c>
      <c r="F39" s="532">
        <f>(VLOOKUP(F4,costs,4))*(Market_price_conversion/F14)*F7</f>
        <v/>
      </c>
      <c r="G39" s="532">
        <f>(VLOOKUP(G4,costs,4))*(Market_price_conversion/G14)*G7</f>
        <v/>
      </c>
      <c r="H39" s="532">
        <f>(VLOOKUP(H4,costs,4))*(Market_price_conversion/H14)*H7</f>
        <v/>
      </c>
      <c r="I39" s="532">
        <f>(VLOOKUP(I4,costs,4))*(Market_price_conversion/I14)*I7</f>
        <v/>
      </c>
      <c r="J39" s="532">
        <f>(VLOOKUP(J4,costs,4))*(Market_price_conversion/J14)*J7</f>
        <v/>
      </c>
      <c r="K39" s="532">
        <f>(VLOOKUP(K4,costs,4))*(Market_price_conversion/K14)*K7</f>
        <v/>
      </c>
      <c r="L39" s="532">
        <f>(VLOOKUP(L4,costs,4))*(Market_price_conversion/L14)*L7</f>
        <v/>
      </c>
      <c r="M39" s="532">
        <f>(VLOOKUP(M4,costs,4))*(Market_price_conversion/M14)*M7</f>
        <v/>
      </c>
      <c r="N39" s="532">
        <f>(VLOOKUP(N4,costs,4))*(Market_price_conversion/N14)*N7</f>
        <v/>
      </c>
      <c r="O39" s="532">
        <f>(VLOOKUP(O4,costs,4))*(Market_price_conversion/O14)*O7</f>
        <v/>
      </c>
      <c r="P39" s="532">
        <f>(VLOOKUP(P4,costs,4))*(Market_price_conversion/P14)*P7</f>
        <v/>
      </c>
      <c r="Q39" s="532">
        <f>(VLOOKUP(Q4,costs,4))*(Market_price_conversion/Q14)*Q7</f>
        <v/>
      </c>
      <c r="R39" s="532">
        <f>(VLOOKUP(R4,costs,4))*(Market_price_conversion/R14)*R7</f>
        <v/>
      </c>
      <c r="S39" s="532">
        <f>(VLOOKUP(S4,costs,4))*(Market_price_conversion/S14)*S7</f>
        <v/>
      </c>
      <c r="T39" s="532">
        <f>(VLOOKUP(T4,costs,4))*(Market_price_conversion/T14)*T7</f>
        <v/>
      </c>
      <c r="U39" s="532">
        <f>(VLOOKUP(U4,costs,4))*(Market_price_conversion/U14)*U7</f>
        <v/>
      </c>
      <c r="V39" s="532">
        <f>(VLOOKUP(V4,costs,4))*(Market_price_conversion/V14)*V7</f>
        <v/>
      </c>
      <c r="W39" s="532">
        <f>(VLOOKUP(W4,costs,4))*(Market_price_conversion/W14)*W7</f>
        <v/>
      </c>
      <c r="X39" s="532">
        <f>(VLOOKUP(X4,costs,4))*(Market_price_conversion/X14)*X7</f>
        <v/>
      </c>
      <c r="Y39" s="532">
        <f>(VLOOKUP(Y4,costs,4))*(Market_price_conversion/Y14)*Y7</f>
        <v/>
      </c>
      <c r="Z39" s="532">
        <f>(VLOOKUP(Z4,costs,4))*(Market_price_conversion/Z14)*Z7</f>
        <v/>
      </c>
      <c r="AA39" s="532">
        <f>(VLOOKUP(AA4,costs,4))*(Market_price_conversion/AA14)*AA7</f>
        <v/>
      </c>
      <c r="AB39" s="532">
        <f>(VLOOKUP(AB4,costs,4))*(Market_price_conversion/AB14)*AB7</f>
        <v/>
      </c>
      <c r="AC39" s="532">
        <f>(VLOOKUP(AC4,costs,4))*(Market_price_conversion/AC14)*AC7</f>
        <v/>
      </c>
      <c r="AD39" s="532">
        <f>(VLOOKUP(AD4,costs,4))*(Market_price_conversion/AD14)*AD7</f>
        <v/>
      </c>
      <c r="AE39" s="532">
        <f>(VLOOKUP(AE4,costs,4))*(Market_price_conversion/AE14)*AE7</f>
        <v/>
      </c>
      <c r="AF39" s="532">
        <f>(VLOOKUP(AF4,costs,4))*(Market_price_conversion/AF14)*AF7</f>
        <v/>
      </c>
      <c r="AG39" s="532">
        <f>(VLOOKUP(AG4,costs,4))*(Market_price_conversion/AG14)*AG7</f>
        <v/>
      </c>
      <c r="AH39" s="532">
        <f>(VLOOKUP(AH4,costs,4))*(Market_price_conversion/AH14)*AH7</f>
        <v/>
      </c>
      <c r="AI39" s="532">
        <f>(VLOOKUP(AI4,costs,4))*(Market_price_conversion/AI14)*AI7</f>
        <v/>
      </c>
      <c r="AJ39" s="532">
        <f>(VLOOKUP(AJ4,costs,4))*(Market_price_conversion/AJ14)*AJ7</f>
        <v/>
      </c>
      <c r="AK39" s="532">
        <f>(VLOOKUP(AK4,costs,4))*(Market_price_conversion/AK14)*AK7</f>
        <v/>
      </c>
      <c r="AL39" s="532">
        <f>(VLOOKUP(AL4,costs,4))*(Market_price_conversion/AL14)*AL7</f>
        <v/>
      </c>
      <c r="AM39" s="532">
        <f>(VLOOKUP(AM4,costs,4))*(Market_price_conversion/AM14)*AM7</f>
        <v/>
      </c>
      <c r="AN39" s="532">
        <f>(VLOOKUP(AN4,costs,4))*(Market_price_conversion/AN14)*AN7</f>
        <v/>
      </c>
      <c r="AO39" s="532">
        <f>(VLOOKUP(AO4,costs,4))*(Market_price_conversion/AO14)*AO7</f>
        <v/>
      </c>
      <c r="AP39" s="532">
        <f>(VLOOKUP(AP4,costs,4))*(Market_price_conversion/AP14)*AP7</f>
        <v/>
      </c>
      <c r="AQ39" s="532">
        <f>(VLOOKUP(AQ4,costs,4))*(Market_price_conversion/AQ14)*AQ7</f>
        <v/>
      </c>
      <c r="AR39" s="532">
        <f>(VLOOKUP(AR4,costs,4))*(Market_price_conversion/AR14)*AR7</f>
        <v/>
      </c>
      <c r="AS39" s="532">
        <f>(VLOOKUP(AS4,costs,4))*(Market_price_conversion/AS14)*AS7</f>
        <v/>
      </c>
      <c r="AT39" s="532">
        <f>(VLOOKUP(AT4,costs,4))*(Market_price_conversion/AT14)*AT7</f>
        <v/>
      </c>
      <c r="AU39" s="532">
        <f>(VLOOKUP(AU4,costs,4))*(Market_price_conversion/AU14)*AU7</f>
        <v/>
      </c>
      <c r="AV39" s="532">
        <f>(VLOOKUP(AV4,costs,4))*(Market_price_conversion/AV14)*AV7</f>
        <v/>
      </c>
      <c r="AW39" s="532">
        <f>(VLOOKUP(AW4,costs,4))*(Market_price_conversion/AW14)*AW7</f>
        <v/>
      </c>
      <c r="AX39" s="532">
        <f>(VLOOKUP(AX4,costs,4))*(Market_price_conversion/AX14)*AX7</f>
        <v/>
      </c>
      <c r="AY39" s="532">
        <f>(VLOOKUP(AY4,costs,4))*(Market_price_conversion/AY14)*AY7</f>
        <v/>
      </c>
      <c r="AZ39" s="532">
        <f>(VLOOKUP(AZ4,costs,4))*(Market_price_conversion/AZ14)*AZ7</f>
        <v/>
      </c>
      <c r="BA39" s="532">
        <f>(VLOOKUP(BA4,costs,4))*(Market_price_conversion/BA14)*BA7</f>
        <v/>
      </c>
      <c r="BB39" s="532">
        <f>(VLOOKUP(BB4,costs,4))*(Market_price_conversion/BB14)*BB7</f>
        <v/>
      </c>
      <c r="BC39" s="532">
        <f>(VLOOKUP(BC4,costs,4))*(Market_price_conversion/BC14)*BC7</f>
        <v/>
      </c>
      <c r="BD39" s="532">
        <f>(VLOOKUP(BD4,costs,4))*(Market_price_conversion/BD14)*BD7</f>
        <v/>
      </c>
      <c r="BE39" s="532">
        <f>(VLOOKUP(BE4,costs,4))*(Market_price_conversion/BE14)*BE7</f>
        <v/>
      </c>
      <c r="BF39" s="532">
        <f>(VLOOKUP(BF4,costs,4))*(Market_price_conversion/BF14)*BF7</f>
        <v/>
      </c>
      <c r="BG39" s="532">
        <f>(VLOOKUP(BG4,costs,4))*(Market_price_conversion/BG14)*BG7</f>
        <v/>
      </c>
      <c r="BH39" s="532">
        <f>(VLOOKUP(BH4,costs,4))*(Market_price_conversion/BH14)*BH7</f>
        <v/>
      </c>
      <c r="BI39" s="532">
        <f>(VLOOKUP(BI4,costs,4))*(Market_price_conversion/BI14)*BI7</f>
        <v/>
      </c>
      <c r="BJ39" s="532">
        <f>(VLOOKUP(BJ4,costs,4))*(Market_price_conversion/BJ14)*BJ7</f>
        <v/>
      </c>
      <c r="BK39" s="532">
        <f>(VLOOKUP(BK4,costs,4))*(Market_price_conversion/BK14)*BK7</f>
        <v/>
      </c>
      <c r="BL39" s="532">
        <f>(VLOOKUP(BL4,costs,4))*(Market_price_conversion/BL14)*BL7</f>
        <v/>
      </c>
      <c r="BM39" s="532">
        <f>(VLOOKUP(BM4,costs,4))*(Market_price_conversion/BM14)*BM7</f>
        <v/>
      </c>
      <c r="BN39" s="533">
        <f>(VLOOKUP(BN4,costs,4))*(Market_price_conversion/BN14)*BN7</f>
        <v/>
      </c>
    </row>
    <row r="41">
      <c r="B41" s="42" t="n"/>
      <c r="C41" s="801" t="n"/>
    </row>
  </sheetData>
  <pageMargins left="0.7" right="0.7" top="0.75" bottom="0.75" header="0.3" footer="0.3"/>
  <pageSetup orientation="portrait" paperSize="9"/>
</worksheet>
</file>

<file path=xl/worksheets/sheet20.xml><?xml version="1.0" encoding="utf-8"?>
<worksheet xmlns="http://schemas.openxmlformats.org/spreadsheetml/2006/main">
  <sheetPr codeName="shtOutputCover">
    <tabColor rgb="FF54565B"/>
    <outlinePr summaryBelow="1" summaryRight="1"/>
    <pageSetUpPr fitToPage="1"/>
  </sheetPr>
  <dimension ref="A1:P32"/>
  <sheetViews>
    <sheetView showGridLines="0" showRowColHeaders="0" workbookViewId="0">
      <selection activeCell="F17" sqref="F17"/>
    </sheetView>
  </sheetViews>
  <sheetFormatPr baseColWidth="8" defaultColWidth="7" defaultRowHeight="12.75"/>
  <cols>
    <col width="2.109375" customWidth="1" style="448" min="1" max="1"/>
    <col width="5.77734375" customWidth="1" style="448" min="2" max="2"/>
    <col width="6" customWidth="1" style="448" min="3" max="3"/>
    <col width="38.77734375" customWidth="1" style="448" min="4" max="4"/>
    <col width="7" customWidth="1" style="448" min="5" max="256"/>
    <col width="2.109375" customWidth="1" style="448" min="257" max="257"/>
    <col width="5.77734375" customWidth="1" style="448" min="258" max="258"/>
    <col width="6" customWidth="1" style="448" min="259" max="259"/>
    <col width="38.77734375" customWidth="1" style="448" min="260" max="260"/>
    <col width="7" customWidth="1" style="448" min="261" max="512"/>
    <col width="2.109375" customWidth="1" style="448" min="513" max="513"/>
    <col width="5.77734375" customWidth="1" style="448" min="514" max="514"/>
    <col width="6" customWidth="1" style="448" min="515" max="515"/>
    <col width="38.77734375" customWidth="1" style="448" min="516" max="516"/>
    <col width="7" customWidth="1" style="448" min="517" max="768"/>
    <col width="2.109375" customWidth="1" style="448" min="769" max="769"/>
    <col width="5.77734375" customWidth="1" style="448" min="770" max="770"/>
    <col width="6" customWidth="1" style="448" min="771" max="771"/>
    <col width="38.77734375" customWidth="1" style="448" min="772" max="772"/>
    <col width="7" customWidth="1" style="448" min="773" max="1024"/>
    <col width="2.109375" customWidth="1" style="448" min="1025" max="1025"/>
    <col width="5.77734375" customWidth="1" style="448" min="1026" max="1026"/>
    <col width="6" customWidth="1" style="448" min="1027" max="1027"/>
    <col width="38.77734375" customWidth="1" style="448" min="1028" max="1028"/>
    <col width="7" customWidth="1" style="448" min="1029" max="1280"/>
    <col width="2.109375" customWidth="1" style="448" min="1281" max="1281"/>
    <col width="5.77734375" customWidth="1" style="448" min="1282" max="1282"/>
    <col width="6" customWidth="1" style="448" min="1283" max="1283"/>
    <col width="38.77734375" customWidth="1" style="448" min="1284" max="1284"/>
    <col width="7" customWidth="1" style="448" min="1285" max="1536"/>
    <col width="2.109375" customWidth="1" style="448" min="1537" max="1537"/>
    <col width="5.77734375" customWidth="1" style="448" min="1538" max="1538"/>
    <col width="6" customWidth="1" style="448" min="1539" max="1539"/>
    <col width="38.77734375" customWidth="1" style="448" min="1540" max="1540"/>
    <col width="7" customWidth="1" style="448" min="1541" max="1792"/>
    <col width="2.109375" customWidth="1" style="448" min="1793" max="1793"/>
    <col width="5.77734375" customWidth="1" style="448" min="1794" max="1794"/>
    <col width="6" customWidth="1" style="448" min="1795" max="1795"/>
    <col width="38.77734375" customWidth="1" style="448" min="1796" max="1796"/>
    <col width="7" customWidth="1" style="448" min="1797" max="2048"/>
    <col width="2.109375" customWidth="1" style="448" min="2049" max="2049"/>
    <col width="5.77734375" customWidth="1" style="448" min="2050" max="2050"/>
    <col width="6" customWidth="1" style="448" min="2051" max="2051"/>
    <col width="38.77734375" customWidth="1" style="448" min="2052" max="2052"/>
    <col width="7" customWidth="1" style="448" min="2053" max="2304"/>
    <col width="2.109375" customWidth="1" style="448" min="2305" max="2305"/>
    <col width="5.77734375" customWidth="1" style="448" min="2306" max="2306"/>
    <col width="6" customWidth="1" style="448" min="2307" max="2307"/>
    <col width="38.77734375" customWidth="1" style="448" min="2308" max="2308"/>
    <col width="7" customWidth="1" style="448" min="2309" max="2560"/>
    <col width="2.109375" customWidth="1" style="448" min="2561" max="2561"/>
    <col width="5.77734375" customWidth="1" style="448" min="2562" max="2562"/>
    <col width="6" customWidth="1" style="448" min="2563" max="2563"/>
    <col width="38.77734375" customWidth="1" style="448" min="2564" max="2564"/>
    <col width="7" customWidth="1" style="448" min="2565" max="2816"/>
    <col width="2.109375" customWidth="1" style="448" min="2817" max="2817"/>
    <col width="5.77734375" customWidth="1" style="448" min="2818" max="2818"/>
    <col width="6" customWidth="1" style="448" min="2819" max="2819"/>
    <col width="38.77734375" customWidth="1" style="448" min="2820" max="2820"/>
    <col width="7" customWidth="1" style="448" min="2821" max="3072"/>
    <col width="2.109375" customWidth="1" style="448" min="3073" max="3073"/>
    <col width="5.77734375" customWidth="1" style="448" min="3074" max="3074"/>
    <col width="6" customWidth="1" style="448" min="3075" max="3075"/>
    <col width="38.77734375" customWidth="1" style="448" min="3076" max="3076"/>
    <col width="7" customWidth="1" style="448" min="3077" max="3328"/>
    <col width="2.109375" customWidth="1" style="448" min="3329" max="3329"/>
    <col width="5.77734375" customWidth="1" style="448" min="3330" max="3330"/>
    <col width="6" customWidth="1" style="448" min="3331" max="3331"/>
    <col width="38.77734375" customWidth="1" style="448" min="3332" max="3332"/>
    <col width="7" customWidth="1" style="448" min="3333" max="3584"/>
    <col width="2.109375" customWidth="1" style="448" min="3585" max="3585"/>
    <col width="5.77734375" customWidth="1" style="448" min="3586" max="3586"/>
    <col width="6" customWidth="1" style="448" min="3587" max="3587"/>
    <col width="38.77734375" customWidth="1" style="448" min="3588" max="3588"/>
    <col width="7" customWidth="1" style="448" min="3589" max="3840"/>
    <col width="2.109375" customWidth="1" style="448" min="3841" max="3841"/>
    <col width="5.77734375" customWidth="1" style="448" min="3842" max="3842"/>
    <col width="6" customWidth="1" style="448" min="3843" max="3843"/>
    <col width="38.77734375" customWidth="1" style="448" min="3844" max="3844"/>
    <col width="7" customWidth="1" style="448" min="3845" max="4096"/>
    <col width="2.109375" customWidth="1" style="448" min="4097" max="4097"/>
    <col width="5.77734375" customWidth="1" style="448" min="4098" max="4098"/>
    <col width="6" customWidth="1" style="448" min="4099" max="4099"/>
    <col width="38.77734375" customWidth="1" style="448" min="4100" max="4100"/>
    <col width="7" customWidth="1" style="448" min="4101" max="4352"/>
    <col width="2.109375" customWidth="1" style="448" min="4353" max="4353"/>
    <col width="5.77734375" customWidth="1" style="448" min="4354" max="4354"/>
    <col width="6" customWidth="1" style="448" min="4355" max="4355"/>
    <col width="38.77734375" customWidth="1" style="448" min="4356" max="4356"/>
    <col width="7" customWidth="1" style="448" min="4357" max="4608"/>
    <col width="2.109375" customWidth="1" style="448" min="4609" max="4609"/>
    <col width="5.77734375" customWidth="1" style="448" min="4610" max="4610"/>
    <col width="6" customWidth="1" style="448" min="4611" max="4611"/>
    <col width="38.77734375" customWidth="1" style="448" min="4612" max="4612"/>
    <col width="7" customWidth="1" style="448" min="4613" max="4864"/>
    <col width="2.109375" customWidth="1" style="448" min="4865" max="4865"/>
    <col width="5.77734375" customWidth="1" style="448" min="4866" max="4866"/>
    <col width="6" customWidth="1" style="448" min="4867" max="4867"/>
    <col width="38.77734375" customWidth="1" style="448" min="4868" max="4868"/>
    <col width="7" customWidth="1" style="448" min="4869" max="5120"/>
    <col width="2.109375" customWidth="1" style="448" min="5121" max="5121"/>
    <col width="5.77734375" customWidth="1" style="448" min="5122" max="5122"/>
    <col width="6" customWidth="1" style="448" min="5123" max="5123"/>
    <col width="38.77734375" customWidth="1" style="448" min="5124" max="5124"/>
    <col width="7" customWidth="1" style="448" min="5125" max="5376"/>
    <col width="2.109375" customWidth="1" style="448" min="5377" max="5377"/>
    <col width="5.77734375" customWidth="1" style="448" min="5378" max="5378"/>
    <col width="6" customWidth="1" style="448" min="5379" max="5379"/>
    <col width="38.77734375" customWidth="1" style="448" min="5380" max="5380"/>
    <col width="7" customWidth="1" style="448" min="5381" max="5632"/>
    <col width="2.109375" customWidth="1" style="448" min="5633" max="5633"/>
    <col width="5.77734375" customWidth="1" style="448" min="5634" max="5634"/>
    <col width="6" customWidth="1" style="448" min="5635" max="5635"/>
    <col width="38.77734375" customWidth="1" style="448" min="5636" max="5636"/>
    <col width="7" customWidth="1" style="448" min="5637" max="5888"/>
    <col width="2.109375" customWidth="1" style="448" min="5889" max="5889"/>
    <col width="5.77734375" customWidth="1" style="448" min="5890" max="5890"/>
    <col width="6" customWidth="1" style="448" min="5891" max="5891"/>
    <col width="38.77734375" customWidth="1" style="448" min="5892" max="5892"/>
    <col width="7" customWidth="1" style="448" min="5893" max="6144"/>
    <col width="2.109375" customWidth="1" style="448" min="6145" max="6145"/>
    <col width="5.77734375" customWidth="1" style="448" min="6146" max="6146"/>
    <col width="6" customWidth="1" style="448" min="6147" max="6147"/>
    <col width="38.77734375" customWidth="1" style="448" min="6148" max="6148"/>
    <col width="7" customWidth="1" style="448" min="6149" max="6400"/>
    <col width="2.109375" customWidth="1" style="448" min="6401" max="6401"/>
    <col width="5.77734375" customWidth="1" style="448" min="6402" max="6402"/>
    <col width="6" customWidth="1" style="448" min="6403" max="6403"/>
    <col width="38.77734375" customWidth="1" style="448" min="6404" max="6404"/>
    <col width="7" customWidth="1" style="448" min="6405" max="6656"/>
    <col width="2.109375" customWidth="1" style="448" min="6657" max="6657"/>
    <col width="5.77734375" customWidth="1" style="448" min="6658" max="6658"/>
    <col width="6" customWidth="1" style="448" min="6659" max="6659"/>
    <col width="38.77734375" customWidth="1" style="448" min="6660" max="6660"/>
    <col width="7" customWidth="1" style="448" min="6661" max="6912"/>
    <col width="2.109375" customWidth="1" style="448" min="6913" max="6913"/>
    <col width="5.77734375" customWidth="1" style="448" min="6914" max="6914"/>
    <col width="6" customWidth="1" style="448" min="6915" max="6915"/>
    <col width="38.77734375" customWidth="1" style="448" min="6916" max="6916"/>
    <col width="7" customWidth="1" style="448" min="6917" max="7168"/>
    <col width="2.109375" customWidth="1" style="448" min="7169" max="7169"/>
    <col width="5.77734375" customWidth="1" style="448" min="7170" max="7170"/>
    <col width="6" customWidth="1" style="448" min="7171" max="7171"/>
    <col width="38.77734375" customWidth="1" style="448" min="7172" max="7172"/>
    <col width="7" customWidth="1" style="448" min="7173" max="7424"/>
    <col width="2.109375" customWidth="1" style="448" min="7425" max="7425"/>
    <col width="5.77734375" customWidth="1" style="448" min="7426" max="7426"/>
    <col width="6" customWidth="1" style="448" min="7427" max="7427"/>
    <col width="38.77734375" customWidth="1" style="448" min="7428" max="7428"/>
    <col width="7" customWidth="1" style="448" min="7429" max="7680"/>
    <col width="2.109375" customWidth="1" style="448" min="7681" max="7681"/>
    <col width="5.77734375" customWidth="1" style="448" min="7682" max="7682"/>
    <col width="6" customWidth="1" style="448" min="7683" max="7683"/>
    <col width="38.77734375" customWidth="1" style="448" min="7684" max="7684"/>
    <col width="7" customWidth="1" style="448" min="7685" max="7936"/>
    <col width="2.109375" customWidth="1" style="448" min="7937" max="7937"/>
    <col width="5.77734375" customWidth="1" style="448" min="7938" max="7938"/>
    <col width="6" customWidth="1" style="448" min="7939" max="7939"/>
    <col width="38.77734375" customWidth="1" style="448" min="7940" max="7940"/>
    <col width="7" customWidth="1" style="448" min="7941" max="8192"/>
    <col width="2.109375" customWidth="1" style="448" min="8193" max="8193"/>
    <col width="5.77734375" customWidth="1" style="448" min="8194" max="8194"/>
    <col width="6" customWidth="1" style="448" min="8195" max="8195"/>
    <col width="38.77734375" customWidth="1" style="448" min="8196" max="8196"/>
    <col width="7" customWidth="1" style="448" min="8197" max="8448"/>
    <col width="2.109375" customWidth="1" style="448" min="8449" max="8449"/>
    <col width="5.77734375" customWidth="1" style="448" min="8450" max="8450"/>
    <col width="6" customWidth="1" style="448" min="8451" max="8451"/>
    <col width="38.77734375" customWidth="1" style="448" min="8452" max="8452"/>
    <col width="7" customWidth="1" style="448" min="8453" max="8704"/>
    <col width="2.109375" customWidth="1" style="448" min="8705" max="8705"/>
    <col width="5.77734375" customWidth="1" style="448" min="8706" max="8706"/>
    <col width="6" customWidth="1" style="448" min="8707" max="8707"/>
    <col width="38.77734375" customWidth="1" style="448" min="8708" max="8708"/>
    <col width="7" customWidth="1" style="448" min="8709" max="8960"/>
    <col width="2.109375" customWidth="1" style="448" min="8961" max="8961"/>
    <col width="5.77734375" customWidth="1" style="448" min="8962" max="8962"/>
    <col width="6" customWidth="1" style="448" min="8963" max="8963"/>
    <col width="38.77734375" customWidth="1" style="448" min="8964" max="8964"/>
    <col width="7" customWidth="1" style="448" min="8965" max="9216"/>
    <col width="2.109375" customWidth="1" style="448" min="9217" max="9217"/>
    <col width="5.77734375" customWidth="1" style="448" min="9218" max="9218"/>
    <col width="6" customWidth="1" style="448" min="9219" max="9219"/>
    <col width="38.77734375" customWidth="1" style="448" min="9220" max="9220"/>
    <col width="7" customWidth="1" style="448" min="9221" max="9472"/>
    <col width="2.109375" customWidth="1" style="448" min="9473" max="9473"/>
    <col width="5.77734375" customWidth="1" style="448" min="9474" max="9474"/>
    <col width="6" customWidth="1" style="448" min="9475" max="9475"/>
    <col width="38.77734375" customWidth="1" style="448" min="9476" max="9476"/>
    <col width="7" customWidth="1" style="448" min="9477" max="9728"/>
    <col width="2.109375" customWidth="1" style="448" min="9729" max="9729"/>
    <col width="5.77734375" customWidth="1" style="448" min="9730" max="9730"/>
    <col width="6" customWidth="1" style="448" min="9731" max="9731"/>
    <col width="38.77734375" customWidth="1" style="448" min="9732" max="9732"/>
    <col width="7" customWidth="1" style="448" min="9733" max="9984"/>
    <col width="2.109375" customWidth="1" style="448" min="9985" max="9985"/>
    <col width="5.77734375" customWidth="1" style="448" min="9986" max="9986"/>
    <col width="6" customWidth="1" style="448" min="9987" max="9987"/>
    <col width="38.77734375" customWidth="1" style="448" min="9988" max="9988"/>
    <col width="7" customWidth="1" style="448" min="9989" max="10240"/>
    <col width="2.109375" customWidth="1" style="448" min="10241" max="10241"/>
    <col width="5.77734375" customWidth="1" style="448" min="10242" max="10242"/>
    <col width="6" customWidth="1" style="448" min="10243" max="10243"/>
    <col width="38.77734375" customWidth="1" style="448" min="10244" max="10244"/>
    <col width="7" customWidth="1" style="448" min="10245" max="10496"/>
    <col width="2.109375" customWidth="1" style="448" min="10497" max="10497"/>
    <col width="5.77734375" customWidth="1" style="448" min="10498" max="10498"/>
    <col width="6" customWidth="1" style="448" min="10499" max="10499"/>
    <col width="38.77734375" customWidth="1" style="448" min="10500" max="10500"/>
    <col width="7" customWidth="1" style="448" min="10501" max="10752"/>
    <col width="2.109375" customWidth="1" style="448" min="10753" max="10753"/>
    <col width="5.77734375" customWidth="1" style="448" min="10754" max="10754"/>
    <col width="6" customWidth="1" style="448" min="10755" max="10755"/>
    <col width="38.77734375" customWidth="1" style="448" min="10756" max="10756"/>
    <col width="7" customWidth="1" style="448" min="10757" max="11008"/>
    <col width="2.109375" customWidth="1" style="448" min="11009" max="11009"/>
    <col width="5.77734375" customWidth="1" style="448" min="11010" max="11010"/>
    <col width="6" customWidth="1" style="448" min="11011" max="11011"/>
    <col width="38.77734375" customWidth="1" style="448" min="11012" max="11012"/>
    <col width="7" customWidth="1" style="448" min="11013" max="11264"/>
    <col width="2.109375" customWidth="1" style="448" min="11265" max="11265"/>
    <col width="5.77734375" customWidth="1" style="448" min="11266" max="11266"/>
    <col width="6" customWidth="1" style="448" min="11267" max="11267"/>
    <col width="38.77734375" customWidth="1" style="448" min="11268" max="11268"/>
    <col width="7" customWidth="1" style="448" min="11269" max="11520"/>
    <col width="2.109375" customWidth="1" style="448" min="11521" max="11521"/>
    <col width="5.77734375" customWidth="1" style="448" min="11522" max="11522"/>
    <col width="6" customWidth="1" style="448" min="11523" max="11523"/>
    <col width="38.77734375" customWidth="1" style="448" min="11524" max="11524"/>
    <col width="7" customWidth="1" style="448" min="11525" max="11776"/>
    <col width="2.109375" customWidth="1" style="448" min="11777" max="11777"/>
    <col width="5.77734375" customWidth="1" style="448" min="11778" max="11778"/>
    <col width="6" customWidth="1" style="448" min="11779" max="11779"/>
    <col width="38.77734375" customWidth="1" style="448" min="11780" max="11780"/>
    <col width="7" customWidth="1" style="448" min="11781" max="12032"/>
    <col width="2.109375" customWidth="1" style="448" min="12033" max="12033"/>
    <col width="5.77734375" customWidth="1" style="448" min="12034" max="12034"/>
    <col width="6" customWidth="1" style="448" min="12035" max="12035"/>
    <col width="38.77734375" customWidth="1" style="448" min="12036" max="12036"/>
    <col width="7" customWidth="1" style="448" min="12037" max="12288"/>
    <col width="2.109375" customWidth="1" style="448" min="12289" max="12289"/>
    <col width="5.77734375" customWidth="1" style="448" min="12290" max="12290"/>
    <col width="6" customWidth="1" style="448" min="12291" max="12291"/>
    <col width="38.77734375" customWidth="1" style="448" min="12292" max="12292"/>
    <col width="7" customWidth="1" style="448" min="12293" max="12544"/>
    <col width="2.109375" customWidth="1" style="448" min="12545" max="12545"/>
    <col width="5.77734375" customWidth="1" style="448" min="12546" max="12546"/>
    <col width="6" customWidth="1" style="448" min="12547" max="12547"/>
    <col width="38.77734375" customWidth="1" style="448" min="12548" max="12548"/>
    <col width="7" customWidth="1" style="448" min="12549" max="12800"/>
    <col width="2.109375" customWidth="1" style="448" min="12801" max="12801"/>
    <col width="5.77734375" customWidth="1" style="448" min="12802" max="12802"/>
    <col width="6" customWidth="1" style="448" min="12803" max="12803"/>
    <col width="38.77734375" customWidth="1" style="448" min="12804" max="12804"/>
    <col width="7" customWidth="1" style="448" min="12805" max="13056"/>
    <col width="2.109375" customWidth="1" style="448" min="13057" max="13057"/>
    <col width="5.77734375" customWidth="1" style="448" min="13058" max="13058"/>
    <col width="6" customWidth="1" style="448" min="13059" max="13059"/>
    <col width="38.77734375" customWidth="1" style="448" min="13060" max="13060"/>
    <col width="7" customWidth="1" style="448" min="13061" max="13312"/>
    <col width="2.109375" customWidth="1" style="448" min="13313" max="13313"/>
    <col width="5.77734375" customWidth="1" style="448" min="13314" max="13314"/>
    <col width="6" customWidth="1" style="448" min="13315" max="13315"/>
    <col width="38.77734375" customWidth="1" style="448" min="13316" max="13316"/>
    <col width="7" customWidth="1" style="448" min="13317" max="13568"/>
    <col width="2.109375" customWidth="1" style="448" min="13569" max="13569"/>
    <col width="5.77734375" customWidth="1" style="448" min="13570" max="13570"/>
    <col width="6" customWidth="1" style="448" min="13571" max="13571"/>
    <col width="38.77734375" customWidth="1" style="448" min="13572" max="13572"/>
    <col width="7" customWidth="1" style="448" min="13573" max="13824"/>
    <col width="2.109375" customWidth="1" style="448" min="13825" max="13825"/>
    <col width="5.77734375" customWidth="1" style="448" min="13826" max="13826"/>
    <col width="6" customWidth="1" style="448" min="13827" max="13827"/>
    <col width="38.77734375" customWidth="1" style="448" min="13828" max="13828"/>
    <col width="7" customWidth="1" style="448" min="13829" max="14080"/>
    <col width="2.109375" customWidth="1" style="448" min="14081" max="14081"/>
    <col width="5.77734375" customWidth="1" style="448" min="14082" max="14082"/>
    <col width="6" customWidth="1" style="448" min="14083" max="14083"/>
    <col width="38.77734375" customWidth="1" style="448" min="14084" max="14084"/>
    <col width="7" customWidth="1" style="448" min="14085" max="14336"/>
    <col width="2.109375" customWidth="1" style="448" min="14337" max="14337"/>
    <col width="5.77734375" customWidth="1" style="448" min="14338" max="14338"/>
    <col width="6" customWidth="1" style="448" min="14339" max="14339"/>
    <col width="38.77734375" customWidth="1" style="448" min="14340" max="14340"/>
    <col width="7" customWidth="1" style="448" min="14341" max="14592"/>
    <col width="2.109375" customWidth="1" style="448" min="14593" max="14593"/>
    <col width="5.77734375" customWidth="1" style="448" min="14594" max="14594"/>
    <col width="6" customWidth="1" style="448" min="14595" max="14595"/>
    <col width="38.77734375" customWidth="1" style="448" min="14596" max="14596"/>
    <col width="7" customWidth="1" style="448" min="14597" max="14848"/>
    <col width="2.109375" customWidth="1" style="448" min="14849" max="14849"/>
    <col width="5.77734375" customWidth="1" style="448" min="14850" max="14850"/>
    <col width="6" customWidth="1" style="448" min="14851" max="14851"/>
    <col width="38.77734375" customWidth="1" style="448" min="14852" max="14852"/>
    <col width="7" customWidth="1" style="448" min="14853" max="15104"/>
    <col width="2.109375" customWidth="1" style="448" min="15105" max="15105"/>
    <col width="5.77734375" customWidth="1" style="448" min="15106" max="15106"/>
    <col width="6" customWidth="1" style="448" min="15107" max="15107"/>
    <col width="38.77734375" customWidth="1" style="448" min="15108" max="15108"/>
    <col width="7" customWidth="1" style="448" min="15109" max="15360"/>
    <col width="2.109375" customWidth="1" style="448" min="15361" max="15361"/>
    <col width="5.77734375" customWidth="1" style="448" min="15362" max="15362"/>
    <col width="6" customWidth="1" style="448" min="15363" max="15363"/>
    <col width="38.77734375" customWidth="1" style="448" min="15364" max="15364"/>
    <col width="7" customWidth="1" style="448" min="15365" max="15616"/>
    <col width="2.109375" customWidth="1" style="448" min="15617" max="15617"/>
    <col width="5.77734375" customWidth="1" style="448" min="15618" max="15618"/>
    <col width="6" customWidth="1" style="448" min="15619" max="15619"/>
    <col width="38.77734375" customWidth="1" style="448" min="15620" max="15620"/>
    <col width="7" customWidth="1" style="448" min="15621" max="15872"/>
    <col width="2.109375" customWidth="1" style="448" min="15873" max="15873"/>
    <col width="5.77734375" customWidth="1" style="448" min="15874" max="15874"/>
    <col width="6" customWidth="1" style="448" min="15875" max="15875"/>
    <col width="38.77734375" customWidth="1" style="448" min="15876" max="15876"/>
    <col width="7" customWidth="1" style="448" min="15877" max="16128"/>
    <col width="2.109375" customWidth="1" style="448" min="16129" max="16129"/>
    <col width="5.77734375" customWidth="1" style="448" min="16130" max="16130"/>
    <col width="6" customWidth="1" style="448" min="16131" max="16131"/>
    <col width="38.77734375" customWidth="1" style="448" min="16132" max="16132"/>
    <col width="7" customWidth="1" style="448" min="16133" max="16384"/>
  </cols>
  <sheetData>
    <row r="1">
      <c r="A1" s="447" t="n"/>
    </row>
    <row r="2">
      <c r="B2" s="449" t="n"/>
      <c r="C2" s="449" t="n"/>
      <c r="D2" s="449" t="n"/>
      <c r="E2" s="449" t="n"/>
      <c r="F2" s="449" t="n"/>
      <c r="G2" s="449" t="n"/>
      <c r="H2" s="449" t="n"/>
      <c r="I2" s="449" t="n"/>
      <c r="J2" s="449" t="n"/>
      <c r="K2" s="449" t="n"/>
      <c r="L2" s="449" t="n"/>
      <c r="M2" s="449" t="n"/>
      <c r="N2" s="449" t="n"/>
      <c r="O2" s="449" t="n"/>
      <c r="P2" s="449" t="n"/>
    </row>
    <row r="3">
      <c r="B3" s="449" t="n"/>
      <c r="C3" s="449" t="n"/>
      <c r="D3" s="449" t="n"/>
      <c r="E3" s="449" t="n"/>
      <c r="F3" s="449" t="n"/>
      <c r="G3" s="449" t="n"/>
      <c r="H3" s="449" t="n"/>
      <c r="I3" s="449" t="n"/>
      <c r="J3" s="449" t="n"/>
      <c r="K3" s="449" t="n"/>
      <c r="L3" s="449" t="n"/>
      <c r="M3" s="449" t="n"/>
      <c r="N3" s="449" t="n"/>
      <c r="O3" s="449" t="n"/>
      <c r="P3" s="449" t="n"/>
    </row>
    <row r="4">
      <c r="B4" s="449" t="n"/>
      <c r="C4" s="449" t="n"/>
      <c r="D4" s="449" t="n"/>
      <c r="E4" s="449" t="n"/>
      <c r="F4" s="449" t="n"/>
      <c r="G4" s="449" t="n"/>
      <c r="H4" s="449" t="n"/>
      <c r="I4" s="449" t="n"/>
      <c r="J4" s="449" t="n"/>
      <c r="K4" s="449" t="n"/>
      <c r="L4" s="449" t="n"/>
      <c r="M4" s="449" t="n"/>
      <c r="N4" s="449" t="n"/>
      <c r="O4" s="449" t="n"/>
      <c r="P4" s="449" t="n"/>
    </row>
    <row r="5">
      <c r="B5" s="449" t="n"/>
      <c r="C5" s="449" t="n"/>
      <c r="D5" s="449" t="n"/>
      <c r="E5" s="449" t="n"/>
      <c r="F5" s="449" t="n"/>
      <c r="G5" s="449" t="n"/>
      <c r="H5" s="449" t="n"/>
      <c r="I5" s="449" t="n"/>
      <c r="J5" s="449" t="n"/>
      <c r="K5" s="449" t="n"/>
      <c r="L5" s="449" t="n"/>
      <c r="M5" s="449" t="n"/>
      <c r="N5" s="449" t="n"/>
      <c r="O5" s="449" t="n"/>
      <c r="P5" s="449" t="n"/>
    </row>
    <row r="6">
      <c r="B6" s="449" t="n"/>
      <c r="C6" s="449" t="n"/>
      <c r="D6" s="449" t="n"/>
      <c r="E6" s="449" t="n"/>
      <c r="F6" s="449" t="n"/>
      <c r="G6" s="449" t="n"/>
      <c r="H6" s="449" t="n"/>
      <c r="I6" s="449" t="n"/>
      <c r="J6" s="449" t="n"/>
      <c r="K6" s="449" t="n"/>
      <c r="L6" s="449" t="n"/>
      <c r="M6" s="449" t="n"/>
      <c r="N6" s="449" t="n"/>
      <c r="O6" s="449" t="n"/>
      <c r="P6" s="449" t="n"/>
    </row>
    <row r="7">
      <c r="B7" s="449" t="n"/>
      <c r="C7" s="449" t="n"/>
      <c r="D7" s="449" t="n"/>
      <c r="E7" s="449" t="n"/>
      <c r="F7" s="449" t="n"/>
      <c r="G7" s="449" t="n"/>
      <c r="H7" s="449" t="n"/>
      <c r="I7" s="449" t="n"/>
      <c r="J7" s="449" t="n"/>
      <c r="K7" s="449" t="n"/>
      <c r="L7" s="449" t="n"/>
      <c r="M7" s="449" t="n"/>
      <c r="N7" s="449" t="n"/>
      <c r="O7" s="449" t="n"/>
      <c r="P7" s="449" t="n"/>
    </row>
    <row r="8">
      <c r="B8" s="449" t="n"/>
      <c r="C8" s="449" t="n"/>
      <c r="D8" s="449" t="n"/>
      <c r="E8" s="449" t="n"/>
      <c r="F8" s="449" t="n"/>
      <c r="G8" s="449" t="n"/>
      <c r="H8" s="449" t="n"/>
      <c r="I8" s="449" t="n"/>
      <c r="J8" s="449" t="n"/>
      <c r="K8" s="449" t="n"/>
      <c r="L8" s="449" t="n"/>
      <c r="M8" s="449" t="n"/>
      <c r="N8" s="449" t="n"/>
      <c r="O8" s="449" t="n"/>
      <c r="P8" s="449" t="n"/>
    </row>
    <row r="9">
      <c r="B9" s="449" t="n"/>
      <c r="C9" s="449" t="n"/>
      <c r="D9" s="449" t="n"/>
      <c r="E9" s="449" t="n"/>
      <c r="F9" s="449" t="n"/>
      <c r="G9" s="449" t="n"/>
      <c r="H9" s="449" t="n"/>
      <c r="I9" s="449" t="n"/>
      <c r="J9" s="449" t="n"/>
      <c r="K9" s="449" t="n"/>
      <c r="L9" s="449" t="n"/>
      <c r="M9" s="449" t="n"/>
      <c r="N9" s="449" t="n"/>
      <c r="O9" s="449" t="n"/>
      <c r="P9" s="449" t="n"/>
    </row>
    <row r="10">
      <c r="B10" s="449" t="n"/>
      <c r="C10" s="449" t="n"/>
      <c r="D10" s="449" t="n"/>
      <c r="E10" s="449" t="n"/>
      <c r="F10" s="449" t="n"/>
      <c r="G10" s="449" t="n"/>
      <c r="H10" s="449" t="n"/>
      <c r="I10" s="449" t="n"/>
      <c r="J10" s="449" t="n"/>
      <c r="K10" s="449" t="n"/>
      <c r="L10" s="449" t="n"/>
      <c r="M10" s="449" t="n"/>
      <c r="N10" s="449" t="n"/>
      <c r="O10" s="449" t="n"/>
      <c r="P10" s="449" t="n"/>
    </row>
    <row r="11" ht="60" customHeight="1">
      <c r="B11" s="450" t="n"/>
      <c r="C11" s="450" t="inlineStr">
        <is>
          <t>Outputs</t>
        </is>
      </c>
      <c r="D11" s="450" t="n"/>
      <c r="E11" s="450" t="n"/>
      <c r="F11" s="450" t="n"/>
      <c r="G11" s="450" t="n"/>
      <c r="H11" s="450" t="n"/>
      <c r="I11" s="450" t="n"/>
      <c r="J11" s="450" t="n"/>
      <c r="K11" s="450" t="n"/>
      <c r="L11" s="450" t="n"/>
      <c r="M11" s="450" t="n"/>
      <c r="N11" s="450" t="n"/>
      <c r="O11" s="450" t="n"/>
      <c r="P11" s="450" t="n"/>
    </row>
    <row r="12">
      <c r="B12" s="449" t="n"/>
      <c r="C12" s="449" t="n"/>
      <c r="D12" s="449" t="n"/>
      <c r="E12" s="449" t="n"/>
      <c r="F12" s="449" t="n"/>
      <c r="G12" s="449" t="n"/>
      <c r="H12" s="449" t="n"/>
      <c r="I12" s="449" t="n"/>
      <c r="J12" s="449" t="n"/>
      <c r="K12" s="449" t="n"/>
      <c r="L12" s="449" t="n"/>
      <c r="M12" s="449" t="n"/>
      <c r="N12" s="449" t="n"/>
      <c r="O12" s="449" t="n"/>
      <c r="P12" s="449" t="n"/>
    </row>
    <row r="13">
      <c r="B13" s="449" t="n"/>
      <c r="C13" s="449" t="n"/>
      <c r="D13" s="449" t="n"/>
      <c r="E13" s="449" t="n"/>
      <c r="F13" s="449" t="n"/>
      <c r="G13" s="449" t="n"/>
      <c r="H13" s="449" t="n"/>
      <c r="I13" s="449" t="n"/>
      <c r="J13" s="449" t="n"/>
      <c r="K13" s="449" t="n"/>
      <c r="L13" s="449" t="n"/>
      <c r="M13" s="449" t="n"/>
      <c r="N13" s="449" t="n"/>
      <c r="O13" s="449" t="n"/>
      <c r="P13" s="449" t="n"/>
    </row>
    <row r="14">
      <c r="B14" s="449" t="n"/>
      <c r="C14" s="449" t="n"/>
      <c r="D14" s="449" t="n"/>
      <c r="E14" s="449" t="n"/>
      <c r="F14" s="449" t="n"/>
      <c r="G14" s="449" t="n"/>
      <c r="H14" s="449" t="n"/>
      <c r="I14" s="449" t="n"/>
      <c r="J14" s="449" t="n"/>
      <c r="K14" s="449" t="n"/>
      <c r="L14" s="449" t="n"/>
      <c r="M14" s="449" t="n"/>
      <c r="N14" s="449" t="n"/>
      <c r="O14" s="449" t="n"/>
      <c r="P14" s="449" t="n"/>
    </row>
    <row r="15">
      <c r="B15" s="449" t="n"/>
      <c r="C15" s="449" t="n"/>
      <c r="D15" s="449" t="n"/>
      <c r="E15" s="449" t="n"/>
      <c r="F15" s="449" t="n"/>
      <c r="G15" s="449" t="n"/>
      <c r="H15" s="449" t="n"/>
      <c r="I15" s="449" t="n"/>
      <c r="J15" s="449" t="n"/>
      <c r="K15" s="449" t="n"/>
      <c r="L15" s="449" t="n"/>
      <c r="M15" s="449" t="n"/>
      <c r="N15" s="449" t="n"/>
      <c r="O15" s="449" t="n"/>
      <c r="P15" s="449" t="n"/>
    </row>
    <row r="16">
      <c r="B16" s="449" t="n"/>
      <c r="C16" s="449" t="n"/>
      <c r="D16" s="449" t="n"/>
      <c r="E16" s="449" t="n"/>
      <c r="F16" s="449" t="n"/>
      <c r="G16" s="449" t="n"/>
      <c r="H16" s="449" t="n"/>
      <c r="I16" s="449" t="n"/>
      <c r="J16" s="449" t="n"/>
      <c r="K16" s="449" t="n"/>
      <c r="L16" s="449" t="n"/>
      <c r="M16" s="449" t="n"/>
      <c r="N16" s="449" t="n"/>
      <c r="O16" s="449" t="n"/>
      <c r="P16" s="449" t="n"/>
    </row>
    <row r="17">
      <c r="B17" s="449" t="n"/>
      <c r="C17" s="449" t="n"/>
      <c r="D17" s="449" t="n"/>
      <c r="E17" s="449" t="n"/>
      <c r="F17" s="449" t="n"/>
      <c r="G17" s="449" t="n"/>
      <c r="H17" s="449" t="n"/>
      <c r="I17" s="449" t="n"/>
      <c r="J17" s="449" t="n"/>
      <c r="K17" s="449" t="n"/>
      <c r="L17" s="449" t="n"/>
      <c r="M17" s="449" t="n"/>
      <c r="N17" s="449" t="n"/>
      <c r="O17" s="449" t="n"/>
      <c r="P17" s="449" t="n"/>
    </row>
    <row r="18">
      <c r="B18" s="449" t="n"/>
      <c r="C18" s="449" t="n"/>
      <c r="D18" s="449" t="n"/>
      <c r="E18" s="449" t="n"/>
      <c r="F18" s="449" t="n"/>
      <c r="G18" s="449" t="n"/>
      <c r="H18" s="449" t="n"/>
      <c r="I18" s="449" t="n"/>
      <c r="J18" s="449" t="n"/>
      <c r="K18" s="449" t="n"/>
      <c r="L18" s="449" t="n"/>
      <c r="M18" s="449" t="n"/>
      <c r="N18" s="449" t="n"/>
      <c r="O18" s="449" t="n"/>
      <c r="P18" s="449" t="n"/>
    </row>
    <row r="19">
      <c r="B19" s="449" t="n"/>
      <c r="C19" s="449" t="n"/>
      <c r="D19" s="449" t="n"/>
      <c r="E19" s="449" t="n"/>
      <c r="F19" s="449" t="n"/>
      <c r="G19" s="449" t="n"/>
      <c r="H19" s="449" t="n"/>
      <c r="I19" s="449" t="n"/>
      <c r="J19" s="449" t="n"/>
      <c r="K19" s="449" t="n"/>
      <c r="L19" s="449" t="n"/>
      <c r="M19" s="449" t="n"/>
      <c r="N19" s="449" t="n"/>
      <c r="O19" s="449" t="n"/>
      <c r="P19" s="449" t="n"/>
    </row>
    <row r="20">
      <c r="B20" s="449" t="n"/>
      <c r="C20" s="449" t="n"/>
      <c r="D20" s="449" t="n"/>
      <c r="E20" s="449" t="n"/>
      <c r="F20" s="449" t="n"/>
      <c r="G20" s="449" t="n"/>
      <c r="H20" s="449" t="n"/>
      <c r="I20" s="449" t="n"/>
      <c r="J20" s="449" t="n"/>
      <c r="K20" s="449" t="n"/>
      <c r="L20" s="449" t="n"/>
      <c r="M20" s="449" t="n"/>
      <c r="N20" s="449" t="n"/>
      <c r="O20" s="449" t="n"/>
      <c r="P20" s="449" t="n"/>
    </row>
    <row r="21">
      <c r="B21" s="449" t="n"/>
      <c r="C21" s="449" t="n"/>
      <c r="D21" s="449" t="n"/>
      <c r="E21" s="449" t="n"/>
      <c r="F21" s="449" t="n"/>
      <c r="G21" s="449" t="n"/>
      <c r="H21" s="449" t="n"/>
      <c r="I21" s="449" t="n"/>
      <c r="J21" s="449" t="n"/>
      <c r="K21" s="449" t="n"/>
      <c r="L21" s="449" t="n"/>
      <c r="M21" s="449" t="n"/>
      <c r="N21" s="449" t="n"/>
      <c r="O21" s="449" t="n"/>
      <c r="P21" s="449" t="n"/>
    </row>
    <row r="22">
      <c r="B22" s="449" t="n"/>
      <c r="C22" s="449" t="n"/>
      <c r="D22" s="449" t="n"/>
      <c r="E22" s="449" t="n"/>
      <c r="F22" s="449" t="n"/>
      <c r="G22" s="449" t="n"/>
      <c r="H22" s="449" t="n"/>
      <c r="I22" s="449" t="n"/>
      <c r="J22" s="449" t="n"/>
      <c r="K22" s="449" t="n"/>
      <c r="L22" s="449" t="n"/>
      <c r="M22" s="449" t="n"/>
      <c r="N22" s="449" t="n"/>
      <c r="O22" s="449" t="n"/>
      <c r="P22" s="449" t="n"/>
    </row>
    <row r="23">
      <c r="B23" s="449" t="n"/>
      <c r="C23" s="449" t="n"/>
      <c r="D23" s="449" t="n"/>
      <c r="E23" s="449" t="n"/>
      <c r="F23" s="449" t="n"/>
      <c r="G23" s="449" t="n"/>
      <c r="H23" s="449" t="n"/>
      <c r="I23" s="449" t="n"/>
      <c r="J23" s="449" t="n"/>
      <c r="K23" s="449" t="n"/>
      <c r="L23" s="449" t="n"/>
      <c r="M23" s="449" t="n"/>
      <c r="N23" s="449" t="n"/>
      <c r="O23" s="449" t="n"/>
      <c r="P23" s="449" t="n"/>
    </row>
    <row r="24">
      <c r="B24" s="449" t="n"/>
      <c r="C24" s="449" t="n"/>
      <c r="D24" s="449" t="n"/>
      <c r="E24" s="449" t="n"/>
      <c r="F24" s="449" t="n"/>
      <c r="G24" s="449" t="n"/>
      <c r="H24" s="449" t="n"/>
      <c r="I24" s="449" t="n"/>
      <c r="J24" s="449" t="n"/>
      <c r="K24" s="449" t="n"/>
      <c r="L24" s="449" t="n"/>
      <c r="M24" s="449" t="n"/>
      <c r="N24" s="449" t="n"/>
      <c r="O24" s="449" t="n"/>
      <c r="P24" s="449" t="n"/>
    </row>
    <row r="25">
      <c r="B25" s="449" t="n"/>
      <c r="C25" s="449" t="n"/>
      <c r="D25" s="449" t="n"/>
      <c r="E25" s="449" t="n"/>
      <c r="F25" s="449" t="n"/>
      <c r="G25" s="449" t="n"/>
      <c r="H25" s="449" t="n"/>
      <c r="I25" s="449" t="n"/>
      <c r="J25" s="449" t="n"/>
      <c r="K25" s="449" t="n"/>
      <c r="L25" s="449" t="n"/>
      <c r="M25" s="449" t="n"/>
      <c r="N25" s="449" t="n"/>
      <c r="O25" s="449" t="n"/>
      <c r="P25" s="449" t="n"/>
    </row>
    <row r="26">
      <c r="B26" s="449" t="n"/>
      <c r="C26" s="449" t="n"/>
      <c r="D26" s="449" t="n"/>
      <c r="E26" s="449" t="n"/>
      <c r="F26" s="449" t="n"/>
      <c r="G26" s="449" t="n"/>
      <c r="H26" s="449" t="n"/>
      <c r="I26" s="449" t="n"/>
      <c r="J26" s="449" t="n"/>
      <c r="K26" s="449" t="n"/>
      <c r="L26" s="449" t="n"/>
      <c r="M26" s="449" t="n"/>
      <c r="N26" s="449" t="n"/>
      <c r="O26" s="449" t="n"/>
      <c r="P26" s="449" t="n"/>
    </row>
    <row r="27">
      <c r="B27" s="449" t="n"/>
      <c r="C27" s="449" t="n"/>
      <c r="D27" s="449" t="n"/>
      <c r="E27" s="449" t="n"/>
      <c r="F27" s="449" t="n"/>
      <c r="G27" s="449" t="n"/>
      <c r="H27" s="449" t="n"/>
      <c r="I27" s="449" t="n"/>
      <c r="J27" s="449" t="n"/>
      <c r="K27" s="449" t="n"/>
      <c r="L27" s="449" t="n"/>
      <c r="M27" s="449" t="n"/>
      <c r="N27" s="449" t="n"/>
      <c r="O27" s="449" t="n"/>
      <c r="P27" s="449" t="n"/>
    </row>
    <row r="28">
      <c r="B28" s="449" t="n"/>
      <c r="C28" s="449" t="n"/>
      <c r="D28" s="449" t="n"/>
      <c r="E28" s="449" t="n"/>
      <c r="F28" s="449" t="n"/>
      <c r="G28" s="449" t="n"/>
      <c r="H28" s="449" t="n"/>
      <c r="I28" s="449" t="n"/>
      <c r="J28" s="449" t="n"/>
      <c r="K28" s="449" t="n"/>
      <c r="L28" s="449" t="n"/>
      <c r="M28" s="449" t="n"/>
      <c r="N28" s="449" t="n"/>
      <c r="O28" s="449" t="n"/>
      <c r="P28" s="449" t="n"/>
    </row>
    <row r="29">
      <c r="B29" s="449" t="n"/>
      <c r="C29" s="449" t="n"/>
      <c r="D29" s="449" t="n"/>
      <c r="E29" s="449" t="n"/>
      <c r="F29" s="449" t="n"/>
      <c r="G29" s="449" t="n"/>
      <c r="H29" s="449" t="n"/>
      <c r="I29" s="449" t="n"/>
      <c r="J29" s="449" t="n"/>
      <c r="K29" s="449" t="n"/>
      <c r="L29" s="449" t="n"/>
      <c r="M29" s="449" t="n"/>
      <c r="N29" s="449" t="n"/>
      <c r="O29" s="449" t="n"/>
      <c r="P29" s="449" t="n"/>
    </row>
    <row r="30">
      <c r="B30" s="449" t="n"/>
      <c r="C30" s="449" t="n"/>
      <c r="D30" s="449" t="n"/>
      <c r="E30" s="449" t="n"/>
      <c r="F30" s="449" t="n"/>
      <c r="G30" s="449" t="n"/>
      <c r="H30" s="449" t="n"/>
      <c r="I30" s="449" t="n"/>
      <c r="J30" s="449" t="n"/>
      <c r="K30" s="449" t="n"/>
      <c r="L30" s="449" t="n"/>
      <c r="M30" s="449" t="n"/>
      <c r="N30" s="449" t="n"/>
      <c r="O30" s="449" t="n"/>
      <c r="P30" s="449" t="n"/>
    </row>
    <row r="31">
      <c r="B31" s="449" t="n"/>
      <c r="C31" s="449" t="n"/>
      <c r="D31" s="449" t="n"/>
      <c r="E31" s="449" t="n"/>
      <c r="F31" s="449" t="n"/>
      <c r="G31" s="449" t="n"/>
      <c r="H31" s="449" t="n"/>
      <c r="I31" s="449" t="n"/>
      <c r="J31" s="449" t="n"/>
      <c r="K31" s="449" t="n"/>
      <c r="L31" s="449" t="n"/>
      <c r="M31" s="449" t="n"/>
      <c r="N31" s="449" t="n"/>
      <c r="O31" s="449" t="n"/>
      <c r="P31" s="449" t="n"/>
    </row>
    <row r="32">
      <c r="B32" s="449" t="n"/>
      <c r="C32" s="449" t="n"/>
      <c r="D32" s="449" t="n"/>
      <c r="E32" s="449" t="n"/>
      <c r="F32" s="449" t="n"/>
      <c r="G32" s="449" t="n"/>
      <c r="H32" s="449" t="n"/>
      <c r="I32" s="449" t="n"/>
      <c r="J32" s="449" t="n"/>
      <c r="K32" s="449" t="n"/>
      <c r="L32" s="449" t="n"/>
      <c r="M32" s="449" t="n"/>
      <c r="N32" s="449" t="n"/>
      <c r="O32" s="449" t="n"/>
      <c r="P32" s="449" t="n"/>
    </row>
  </sheetData>
  <pageMargins left="0.7086614173228347" right="0.7086614173228347" top="0.7480314960629921" bottom="0.7480314960629921" header="0.3149606299212598" footer="0.3149606299212598"/>
  <pageSetup orientation="portrait" paperSize="9" scale="49"/>
  <headerFooter>
    <oddHeader>&amp;C&amp;F</oddHeader>
    <oddFooter>&amp;LThe Department for Transport&amp;R&amp;D</oddFooter>
    <evenHeader/>
    <evenFooter/>
    <firstHeader/>
    <firstFooter/>
  </headerFooter>
</worksheet>
</file>

<file path=xl/worksheets/sheet21.xml><?xml version="1.0" encoding="utf-8"?>
<worksheet xmlns:r="http://schemas.openxmlformats.org/officeDocument/2006/relationships" xmlns="http://schemas.openxmlformats.org/spreadsheetml/2006/main">
  <sheetPr codeName="Sheet5">
    <tabColor rgb="FF0070C0"/>
    <outlinePr summaryBelow="1" summaryRight="1"/>
    <pageSetUpPr/>
  </sheetPr>
  <dimension ref="A1:O67"/>
  <sheetViews>
    <sheetView showGridLines="0" showRowColHeaders="0" tabSelected="1" zoomScaleNormal="100" workbookViewId="0">
      <selection activeCell="E4" sqref="E4:E14"/>
    </sheetView>
  </sheetViews>
  <sheetFormatPr baseColWidth="8" defaultColWidth="0" defaultRowHeight="15" zeroHeight="1"/>
  <cols>
    <col width="9.109375" customWidth="1" min="1" max="3"/>
    <col width="11.21875" customWidth="1" min="4" max="4"/>
    <col width="9.109375" customWidth="1" min="5" max="6"/>
    <col width="8.77734375" customWidth="1" style="1" min="7" max="7"/>
    <col width="14.77734375" customWidth="1" min="8" max="8"/>
    <col width="9.109375" customWidth="1" min="9" max="11"/>
    <col hidden="1" width="9.109375" customWidth="1" min="12" max="15"/>
    <col hidden="1" width="8.77734375" customWidth="1" style="41" min="16" max="32"/>
    <col hidden="1" width="9.109375" customWidth="1" min="33" max="16384"/>
  </cols>
  <sheetData>
    <row r="1" customFormat="1" s="41">
      <c r="G1" s="104" t="n"/>
    </row>
    <row r="2" ht="15.75" customHeight="1" thickBot="1">
      <c r="A2" s="41" t="n"/>
      <c r="B2" s="41" t="n"/>
      <c r="C2" s="41" t="n"/>
      <c r="D2" s="41" t="n"/>
      <c r="E2" s="41" t="n"/>
      <c r="F2" s="41" t="n"/>
      <c r="G2" s="104" t="n"/>
      <c r="H2" s="41" t="n"/>
      <c r="I2" s="41" t="n"/>
      <c r="J2" s="41" t="n"/>
      <c r="K2" s="41" t="n"/>
      <c r="L2" s="41" t="n"/>
      <c r="M2" s="41" t="n"/>
      <c r="N2" s="41" t="n"/>
      <c r="O2" s="41" t="n"/>
    </row>
    <row r="3" ht="16.5" customHeight="1" thickBot="1">
      <c r="A3" s="41" t="n"/>
      <c r="B3" s="437" t="inlineStr">
        <is>
          <t>Analysis of Monetised Costs and Benefits (in £'000s)</t>
        </is>
      </c>
      <c r="C3" s="423" t="n"/>
      <c r="D3" s="423" t="n"/>
      <c r="E3" s="423" t="n"/>
      <c r="F3" s="423" t="n"/>
      <c r="G3" s="438" t="n"/>
      <c r="H3" s="439" t="inlineStr">
        <is>
          <t xml:space="preserve">Benefits by type: </t>
        </is>
      </c>
      <c r="I3" s="423" t="n"/>
      <c r="J3" s="424" t="n"/>
      <c r="K3" s="41" t="n"/>
      <c r="L3" s="41" t="n"/>
      <c r="M3" s="41" t="n"/>
      <c r="N3" s="41" t="n"/>
      <c r="O3" s="41" t="n"/>
    </row>
    <row r="4">
      <c r="A4" s="41" t="n"/>
      <c r="B4" s="680" t="inlineStr">
        <is>
          <t>Congestion benefit</t>
        </is>
      </c>
      <c r="C4" s="802" t="n"/>
      <c r="D4" s="803" t="n"/>
      <c r="E4" s="192">
        <f>Discounting!B19</f>
        <v/>
      </c>
      <c r="F4" s="41" t="n"/>
      <c r="G4" s="104" t="n"/>
      <c r="H4" s="435" t="inlineStr">
        <is>
          <t>Mode shift</t>
        </is>
      </c>
      <c r="I4" s="192">
        <f>SUM(E4:E9,E14)</f>
        <v/>
      </c>
      <c r="J4" s="804">
        <f>IFERROR(I4/SUM($I$4:$I$6),0)</f>
        <v/>
      </c>
      <c r="K4" s="41" t="n"/>
      <c r="L4" s="41" t="n"/>
      <c r="M4" s="41" t="n"/>
      <c r="N4" s="41" t="n"/>
      <c r="O4" s="41" t="n"/>
    </row>
    <row r="5">
      <c r="A5" s="41" t="n"/>
      <c r="B5" s="674" t="inlineStr">
        <is>
          <t>Infrastructure maintenance</t>
        </is>
      </c>
      <c r="C5" s="805" t="n"/>
      <c r="D5" s="753" t="n"/>
      <c r="E5" s="679">
        <f>Discounting!B20</f>
        <v/>
      </c>
      <c r="F5" s="41" t="n"/>
      <c r="G5" s="104" t="n"/>
      <c r="H5" s="107" t="inlineStr">
        <is>
          <t>Health</t>
        </is>
      </c>
      <c r="I5" s="679">
        <f>E10+E11</f>
        <v/>
      </c>
      <c r="J5" s="806">
        <f>IFERROR(I5/SUM($I$4:$I$6),0)</f>
        <v/>
      </c>
      <c r="K5" s="41" t="n"/>
      <c r="L5" s="41" t="n"/>
      <c r="M5" s="41" t="n"/>
      <c r="N5" s="41" t="n"/>
      <c r="O5" s="41" t="n"/>
    </row>
    <row r="6">
      <c r="A6" s="41" t="n"/>
      <c r="B6" s="674" t="inlineStr">
        <is>
          <t>Accident</t>
        </is>
      </c>
      <c r="C6" s="805" t="n"/>
      <c r="D6" s="753" t="n"/>
      <c r="E6" s="679">
        <f>Discounting!B21</f>
        <v/>
      </c>
      <c r="F6" s="41" t="n"/>
      <c r="G6" s="104" t="n"/>
      <c r="H6" s="107" t="inlineStr">
        <is>
          <t>Journey quality</t>
        </is>
      </c>
      <c r="I6" s="679">
        <f>E12</f>
        <v/>
      </c>
      <c r="J6" s="806">
        <f>IFERROR(I6/SUM($I$4:$I$6),0)</f>
        <v/>
      </c>
      <c r="K6" s="41" t="n"/>
      <c r="L6" s="41" t="n"/>
      <c r="M6" s="41" t="n"/>
      <c r="N6" s="41" t="n"/>
      <c r="O6" s="41" t="n"/>
    </row>
    <row r="7">
      <c r="A7" s="41" t="n"/>
      <c r="B7" s="674" t="inlineStr">
        <is>
          <t>Local air quality</t>
        </is>
      </c>
      <c r="C7" s="805" t="n"/>
      <c r="D7" s="753" t="n"/>
      <c r="E7" s="679">
        <f>Discounting!B22</f>
        <v/>
      </c>
      <c r="F7" s="41" t="n"/>
      <c r="G7" s="104" t="n"/>
      <c r="H7" s="41" t="n"/>
      <c r="I7" s="41" t="n"/>
      <c r="J7" s="413" t="n"/>
      <c r="K7" s="41" t="n"/>
      <c r="L7" s="41" t="n"/>
      <c r="M7" s="41" t="n"/>
      <c r="N7" s="41" t="n"/>
      <c r="O7" s="41" t="n"/>
    </row>
    <row r="8">
      <c r="A8" s="41" t="n"/>
      <c r="B8" s="674" t="inlineStr">
        <is>
          <t>Noise</t>
        </is>
      </c>
      <c r="C8" s="805" t="n"/>
      <c r="D8" s="753" t="n"/>
      <c r="E8" s="679">
        <f>Discounting!B23</f>
        <v/>
      </c>
      <c r="F8" s="41" t="n"/>
      <c r="G8" s="104" t="n"/>
      <c r="H8" s="41" t="n"/>
      <c r="I8" s="41" t="n"/>
      <c r="J8" s="413" t="n"/>
      <c r="K8" s="41" t="n"/>
      <c r="L8" s="41" t="n"/>
      <c r="M8" s="41" t="n"/>
      <c r="N8" s="41" t="n"/>
      <c r="O8" s="41" t="n"/>
    </row>
    <row r="9">
      <c r="A9" s="41" t="n"/>
      <c r="B9" s="674" t="inlineStr">
        <is>
          <t>Greenhouse gases</t>
        </is>
      </c>
      <c r="C9" s="805" t="n"/>
      <c r="D9" s="753" t="n"/>
      <c r="E9" s="679">
        <f>Discounting!B24</f>
        <v/>
      </c>
      <c r="F9" s="41" t="n"/>
      <c r="G9" s="104" t="n"/>
      <c r="H9" s="41" t="n"/>
      <c r="I9" s="41" t="n"/>
      <c r="J9" s="413" t="n"/>
      <c r="K9" s="41" t="n"/>
      <c r="L9" s="41" t="n"/>
      <c r="M9" s="41" t="n"/>
      <c r="N9" s="41" t="n"/>
      <c r="O9" s="41" t="n"/>
    </row>
    <row r="10">
      <c r="A10" s="41" t="n"/>
      <c r="B10" s="678" t="inlineStr">
        <is>
          <t>Reduced risk of premature death</t>
        </is>
      </c>
      <c r="C10" s="805" t="n"/>
      <c r="D10" s="753" t="n"/>
      <c r="E10" s="679">
        <f>Discounting!B30</f>
        <v/>
      </c>
      <c r="F10" s="41" t="n"/>
      <c r="G10" s="104" t="n"/>
      <c r="H10" s="41" t="n"/>
      <c r="I10" s="41" t="n"/>
      <c r="J10" s="413" t="n"/>
      <c r="K10" s="41" t="n"/>
      <c r="L10" s="41" t="n"/>
      <c r="M10" s="41" t="n"/>
      <c r="N10" s="41" t="n"/>
      <c r="O10" s="41" t="n"/>
    </row>
    <row r="11">
      <c r="A11" s="41" t="n"/>
      <c r="B11" s="678" t="inlineStr">
        <is>
          <t>Absenteeism</t>
        </is>
      </c>
      <c r="C11" s="805" t="n"/>
      <c r="D11" s="753" t="n"/>
      <c r="E11" s="679">
        <f>_xlfn.IFNA(Discounting!B29, 0)</f>
        <v/>
      </c>
      <c r="F11" s="41" t="n"/>
      <c r="G11" s="104" t="n"/>
      <c r="H11" s="41" t="n"/>
      <c r="I11" s="41" t="n"/>
      <c r="J11" s="413" t="n"/>
      <c r="K11" s="41" t="n"/>
      <c r="L11" s="41" t="n"/>
      <c r="M11" s="41" t="n"/>
      <c r="N11" s="41" t="n"/>
      <c r="O11" s="41" t="n"/>
    </row>
    <row r="12">
      <c r="A12" s="41" t="n"/>
      <c r="B12" s="678" t="inlineStr">
        <is>
          <t>Journey ambience</t>
        </is>
      </c>
      <c r="C12" s="805" t="n"/>
      <c r="D12" s="753" t="n"/>
      <c r="E12" s="679">
        <f>IFERROR(Discounting!B33+Discounting!B34,0)</f>
        <v/>
      </c>
      <c r="F12" s="41" t="n"/>
      <c r="G12" s="104" t="n"/>
      <c r="H12" s="41" t="n"/>
      <c r="I12" s="41" t="n"/>
      <c r="J12" s="413" t="n"/>
      <c r="K12" s="41" t="n"/>
      <c r="L12" s="41" t="n"/>
      <c r="M12" s="41" t="n"/>
      <c r="N12" s="41" t="n"/>
      <c r="O12" s="41" t="n"/>
    </row>
    <row r="13">
      <c r="A13" s="41" t="n"/>
      <c r="B13" s="431" t="n"/>
      <c r="C13" s="41" t="n"/>
      <c r="D13" s="41" t="n"/>
      <c r="E13" s="42" t="n"/>
      <c r="F13" s="41" t="n"/>
      <c r="G13" s="104" t="n"/>
      <c r="H13" s="41" t="n"/>
      <c r="I13" s="41" t="n"/>
      <c r="J13" s="413" t="n"/>
      <c r="K13" s="41" t="n"/>
      <c r="L13" s="41" t="n"/>
      <c r="M13" s="41" t="n"/>
      <c r="N13" s="41" t="n"/>
      <c r="O13" s="41" t="n"/>
    </row>
    <row r="14">
      <c r="A14" s="41" t="n"/>
      <c r="B14" s="674" t="inlineStr">
        <is>
          <t>Indirect taxation</t>
        </is>
      </c>
      <c r="C14" s="805" t="n"/>
      <c r="D14" s="753" t="n"/>
      <c r="E14" s="679">
        <f>Discounting!B25</f>
        <v/>
      </c>
      <c r="F14" s="41" t="n"/>
      <c r="G14" s="104" t="n"/>
      <c r="H14" s="41" t="n"/>
      <c r="I14" s="41" t="n"/>
      <c r="J14" s="413" t="n"/>
      <c r="K14" s="41" t="n"/>
      <c r="L14" s="41" t="n"/>
      <c r="M14" s="41" t="n"/>
      <c r="N14" s="41" t="n"/>
      <c r="O14" s="41" t="n"/>
    </row>
    <row r="15">
      <c r="A15" s="41" t="n"/>
      <c r="B15" s="674" t="inlineStr">
        <is>
          <t>Investment costs</t>
        </is>
      </c>
      <c r="C15" s="805" t="n"/>
      <c r="D15" s="753" t="n"/>
      <c r="E15" s="679">
        <f>IFERROR(Discounting!B37,0)</f>
        <v/>
      </c>
      <c r="F15" s="41" t="n"/>
      <c r="G15" s="104" t="n"/>
      <c r="H15" s="41" t="n"/>
      <c r="I15" s="41" t="n"/>
      <c r="J15" s="413" t="n"/>
      <c r="K15" s="41" t="n"/>
      <c r="L15" s="41" t="n"/>
      <c r="M15" s="41" t="n"/>
      <c r="N15" s="41" t="n"/>
      <c r="O15" s="41" t="n"/>
    </row>
    <row r="16">
      <c r="A16" s="41" t="n"/>
      <c r="B16" s="674" t="inlineStr">
        <is>
          <t>Operating costs</t>
        </is>
      </c>
      <c r="C16" s="805" t="n"/>
      <c r="D16" s="753" t="n"/>
      <c r="E16" s="679">
        <f>IFERROR(Discounting!B38,0)</f>
        <v/>
      </c>
      <c r="F16" s="41" t="n"/>
      <c r="G16" s="104" t="n"/>
      <c r="H16" s="41" t="n"/>
      <c r="I16" s="41" t="n"/>
      <c r="J16" s="413" t="n"/>
      <c r="K16" s="41" t="n"/>
      <c r="L16" s="41" t="n"/>
      <c r="M16" s="41" t="n"/>
      <c r="N16" s="41" t="n"/>
      <c r="O16" s="41" t="n"/>
    </row>
    <row r="17">
      <c r="A17" s="41" t="n"/>
      <c r="B17" s="674" t="inlineStr">
        <is>
          <t>Private contributions</t>
        </is>
      </c>
      <c r="C17" s="805" t="n"/>
      <c r="D17" s="753" t="n"/>
      <c r="E17" s="679">
        <f>IFERROR(Discounting!B39, 0)</f>
        <v/>
      </c>
      <c r="F17" s="41" t="n"/>
      <c r="G17" s="104" t="n"/>
      <c r="H17" s="41" t="n"/>
      <c r="I17" s="41" t="n"/>
      <c r="J17" s="413" t="n"/>
      <c r="K17" s="41" t="n"/>
      <c r="L17" s="41" t="n"/>
      <c r="M17" s="41" t="n"/>
      <c r="N17" s="41" t="n"/>
      <c r="O17" s="41" t="n"/>
    </row>
    <row r="18">
      <c r="A18" s="41" t="n"/>
      <c r="B18" s="432" t="n"/>
      <c r="C18" s="41" t="n"/>
      <c r="D18" s="41" t="n"/>
      <c r="E18" s="41" t="n"/>
      <c r="F18" s="41" t="n"/>
      <c r="G18" s="104" t="n"/>
      <c r="H18" s="41" t="n"/>
      <c r="I18" s="41" t="n"/>
      <c r="J18" s="413" t="n"/>
      <c r="K18" s="41" t="n"/>
      <c r="L18" s="41" t="n"/>
      <c r="M18" s="41" t="n"/>
      <c r="N18" s="41" t="n"/>
      <c r="O18" s="41" t="n"/>
    </row>
    <row r="19">
      <c r="A19" s="41" t="n"/>
      <c r="B19" s="674" t="inlineStr">
        <is>
          <t>PVB</t>
        </is>
      </c>
      <c r="C19" s="805" t="n"/>
      <c r="D19" s="753" t="n"/>
      <c r="E19" s="679">
        <f>IFERROR(SUM(E4:E14)-E17-E5, 0)</f>
        <v/>
      </c>
      <c r="F19" s="41" t="n"/>
      <c r="G19" s="104" t="n"/>
      <c r="H19" s="41" t="n"/>
      <c r="I19" s="41" t="n"/>
      <c r="J19" s="413" t="n"/>
      <c r="K19" s="41" t="n"/>
      <c r="L19" s="41" t="n"/>
      <c r="M19" s="41" t="n"/>
      <c r="N19" s="41" t="n"/>
      <c r="O19" s="41" t="n"/>
    </row>
    <row r="20">
      <c r="A20" s="41" t="n"/>
      <c r="B20" s="674" t="inlineStr">
        <is>
          <t>PVC</t>
        </is>
      </c>
      <c r="C20" s="805" t="n"/>
      <c r="D20" s="753" t="n"/>
      <c r="E20" s="679">
        <f>IFERROR((E15+E16)-E5,0)</f>
        <v/>
      </c>
      <c r="F20" s="41" t="n"/>
      <c r="G20" s="104" t="n"/>
      <c r="H20" s="41" t="n"/>
      <c r="I20" s="41" t="n"/>
      <c r="J20" s="413" t="n"/>
      <c r="K20" s="41" t="n"/>
      <c r="L20" s="41" t="n"/>
      <c r="M20" s="41" t="n"/>
      <c r="N20" s="41" t="n"/>
      <c r="O20" s="41" t="n"/>
    </row>
    <row r="21" ht="15.75" customHeight="1" thickBot="1">
      <c r="A21" s="41" t="n"/>
      <c r="B21" s="432" t="n"/>
      <c r="C21" s="41" t="n"/>
      <c r="D21" s="41" t="n"/>
      <c r="E21" s="41" t="n"/>
      <c r="F21" s="402" t="n"/>
      <c r="G21" s="434" t="n"/>
      <c r="H21" s="402" t="n"/>
      <c r="I21" s="402" t="n"/>
      <c r="J21" s="421" t="n"/>
      <c r="K21" s="41" t="n"/>
      <c r="L21" s="41" t="n"/>
      <c r="M21" s="41" t="n"/>
      <c r="N21" s="41" t="n"/>
      <c r="O21" s="41" t="n"/>
    </row>
    <row r="22" ht="16.5" customHeight="1" thickBot="1">
      <c r="A22" s="41" t="n"/>
      <c r="B22" s="676" t="inlineStr">
        <is>
          <t>BCR</t>
        </is>
      </c>
      <c r="C22" s="807" t="n"/>
      <c r="D22" s="808" t="n"/>
      <c r="E22" s="433">
        <f>IFERROR(E19/E20, 0)</f>
        <v/>
      </c>
      <c r="F22" s="41" t="n"/>
      <c r="G22" s="104" t="n"/>
      <c r="H22" s="41" t="n"/>
      <c r="I22" s="41" t="n"/>
      <c r="J22" s="41" t="n"/>
      <c r="K22" s="41" t="n"/>
      <c r="L22" s="41" t="n"/>
      <c r="M22" s="41" t="n"/>
      <c r="N22" s="41" t="n"/>
      <c r="O22" s="41" t="n"/>
    </row>
    <row r="23">
      <c r="A23" s="41" t="n"/>
      <c r="B23" s="41" t="n"/>
      <c r="C23" s="41" t="n"/>
      <c r="D23" s="41" t="n"/>
      <c r="E23" s="41" t="n"/>
      <c r="F23" s="41" t="n"/>
      <c r="G23" s="104" t="n"/>
      <c r="H23" s="41" t="n"/>
      <c r="I23" s="41" t="n"/>
      <c r="J23" s="41" t="n"/>
      <c r="K23" s="41" t="n"/>
      <c r="L23" s="41" t="n"/>
      <c r="M23" s="41" t="n"/>
      <c r="N23" s="41" t="n"/>
      <c r="O23" s="41" t="n"/>
    </row>
    <row r="24">
      <c r="A24" s="41" t="n"/>
      <c r="B24" s="41" t="n"/>
      <c r="C24" s="41" t="n"/>
      <c r="D24" s="41" t="n"/>
      <c r="E24" s="41" t="n"/>
      <c r="F24" s="235" t="n"/>
      <c r="G24" s="235" t="n"/>
      <c r="H24" s="235" t="n"/>
      <c r="I24" s="235" t="n"/>
      <c r="J24" s="235" t="n"/>
      <c r="K24" s="41" t="n"/>
      <c r="L24" s="41" t="n"/>
      <c r="M24" s="41" t="n"/>
      <c r="N24" s="41" t="n"/>
      <c r="O24" s="41" t="n"/>
    </row>
    <row r="25">
      <c r="A25" s="41" t="n"/>
      <c r="B25" s="235" t="n"/>
      <c r="C25" s="235" t="n"/>
      <c r="D25" s="235" t="n"/>
      <c r="E25" s="235" t="n"/>
      <c r="F25" s="235" t="n"/>
      <c r="G25" s="235" t="n"/>
      <c r="H25" s="235" t="n"/>
      <c r="I25" s="235" t="n"/>
      <c r="J25" s="235" t="n"/>
      <c r="K25" s="41" t="n"/>
      <c r="L25" s="41" t="n"/>
      <c r="M25" s="41" t="n"/>
      <c r="N25" s="41" t="n"/>
      <c r="O25" s="41" t="n"/>
    </row>
    <row r="26" hidden="1" ht="15" customHeight="1">
      <c r="A26" s="41" t="n"/>
      <c r="B26" s="235" t="n"/>
      <c r="C26" s="235" t="n"/>
      <c r="D26" s="235" t="n"/>
      <c r="E26" s="235" t="n"/>
      <c r="F26" s="235" t="n"/>
      <c r="G26" s="235" t="n"/>
      <c r="H26" s="235" t="n"/>
      <c r="I26" s="235" t="n"/>
      <c r="J26" s="235" t="n"/>
      <c r="K26" s="41" t="n"/>
      <c r="L26" s="41" t="n"/>
      <c r="M26" s="41" t="n"/>
      <c r="N26" s="41" t="n"/>
      <c r="O26" s="41" t="n"/>
    </row>
    <row r="27" hidden="1" ht="15" customHeight="1">
      <c r="A27" s="41" t="n"/>
      <c r="B27" s="235" t="n"/>
      <c r="C27" s="235" t="n"/>
      <c r="D27" s="235" t="n"/>
      <c r="E27" s="235" t="n"/>
      <c r="F27" s="235" t="n"/>
      <c r="G27" s="235" t="n"/>
      <c r="H27" s="235" t="n"/>
      <c r="I27" s="235" t="n"/>
      <c r="J27" s="235" t="n"/>
      <c r="K27" s="41" t="n"/>
      <c r="L27" s="41" t="n"/>
      <c r="M27" s="41" t="n"/>
      <c r="N27" s="41" t="n"/>
      <c r="O27" s="41" t="n"/>
    </row>
    <row r="28" hidden="1">
      <c r="A28" s="41" t="n"/>
      <c r="B28" s="235" t="n"/>
      <c r="C28" s="235" t="n"/>
      <c r="D28" s="235" t="n"/>
      <c r="E28" s="235" t="n"/>
      <c r="F28" s="41" t="n"/>
      <c r="G28" s="104" t="n"/>
      <c r="H28" s="41" t="n"/>
      <c r="I28" s="41" t="n"/>
      <c r="J28" s="41" t="n"/>
      <c r="K28" s="41" t="n"/>
      <c r="L28" s="41" t="n"/>
      <c r="M28" s="41" t="n"/>
      <c r="N28" s="41" t="n"/>
      <c r="O28" s="41" t="n"/>
    </row>
    <row r="29" hidden="1">
      <c r="A29" s="41" t="n"/>
      <c r="B29" s="41" t="n"/>
      <c r="C29" s="41" t="n"/>
      <c r="D29" s="41" t="n"/>
      <c r="E29" s="41" t="n"/>
      <c r="F29" s="41" t="n"/>
      <c r="G29" s="104" t="n"/>
      <c r="H29" s="41" t="n"/>
      <c r="I29" s="41" t="n"/>
      <c r="J29" s="41" t="n"/>
      <c r="K29" s="41" t="n"/>
      <c r="L29" s="41" t="n"/>
      <c r="M29" s="41" t="n"/>
      <c r="N29" s="41" t="n"/>
      <c r="O29" s="41" t="n"/>
    </row>
    <row r="30" hidden="1">
      <c r="A30" s="41" t="n"/>
      <c r="B30" s="41" t="n"/>
      <c r="C30" s="41" t="n"/>
      <c r="D30" s="41" t="n"/>
      <c r="E30" s="41" t="n"/>
      <c r="F30" s="41" t="n"/>
      <c r="G30" s="104" t="n"/>
      <c r="H30" s="41" t="n"/>
      <c r="I30" s="41" t="n"/>
      <c r="J30" s="41" t="n"/>
      <c r="K30" s="41" t="n"/>
      <c r="L30" s="41" t="n"/>
      <c r="M30" s="41" t="n"/>
      <c r="N30" s="41" t="n"/>
      <c r="O30" s="41" t="n"/>
    </row>
    <row r="31" hidden="1">
      <c r="A31" s="41" t="n"/>
      <c r="B31" s="41" t="n"/>
      <c r="C31" s="41" t="n"/>
      <c r="D31" s="41" t="n"/>
      <c r="E31" s="41" t="n"/>
      <c r="F31" s="41" t="n"/>
      <c r="G31" s="104" t="n"/>
      <c r="H31" s="41" t="n"/>
      <c r="I31" s="41" t="n"/>
      <c r="J31" s="41" t="n"/>
      <c r="K31" s="41" t="n"/>
      <c r="L31" s="41" t="n"/>
      <c r="M31" s="41" t="n"/>
      <c r="N31" s="41" t="n"/>
      <c r="O31" s="41" t="n"/>
    </row>
    <row r="32" hidden="1">
      <c r="A32" s="41" t="n"/>
      <c r="B32" s="41" t="n"/>
      <c r="C32" s="41" t="n"/>
      <c r="D32" s="41" t="n"/>
      <c r="E32" s="41" t="n"/>
      <c r="F32" s="41" t="n"/>
      <c r="G32" s="104" t="n"/>
      <c r="H32" s="41" t="n"/>
      <c r="I32" s="41" t="n"/>
      <c r="J32" s="41" t="n"/>
      <c r="K32" s="41" t="n"/>
      <c r="L32" s="41" t="n"/>
      <c r="M32" s="41" t="n"/>
      <c r="N32" s="41" t="n"/>
      <c r="O32" s="41" t="n"/>
    </row>
    <row r="33" hidden="1">
      <c r="A33" s="41" t="n"/>
      <c r="B33" s="41" t="n"/>
      <c r="C33" s="41" t="n"/>
      <c r="D33" s="41" t="n"/>
      <c r="E33" s="41" t="n"/>
      <c r="F33" s="41" t="n"/>
      <c r="G33" s="104" t="n"/>
      <c r="H33" s="41" t="n"/>
      <c r="I33" s="41" t="n"/>
      <c r="J33" s="41" t="n"/>
      <c r="K33" s="41" t="n"/>
      <c r="L33" s="41" t="n"/>
      <c r="M33" s="41" t="n"/>
      <c r="N33" s="41" t="n"/>
      <c r="O33" s="41" t="n"/>
    </row>
    <row r="34" hidden="1">
      <c r="A34" s="41" t="n"/>
      <c r="B34" s="41" t="n"/>
      <c r="C34" s="41" t="n"/>
      <c r="D34" s="41" t="n"/>
      <c r="E34" s="41" t="n"/>
      <c r="F34" s="41" t="n"/>
      <c r="G34" s="104" t="n"/>
      <c r="H34" s="41" t="n"/>
      <c r="I34" s="41" t="n"/>
      <c r="J34" s="41" t="n"/>
      <c r="K34" s="41" t="n"/>
      <c r="L34" s="41" t="n"/>
      <c r="M34" s="41" t="n"/>
      <c r="N34" s="41" t="n"/>
      <c r="O34" s="41" t="n"/>
    </row>
    <row r="35" hidden="1">
      <c r="A35" s="41" t="n"/>
      <c r="B35" s="41" t="n"/>
      <c r="C35" s="41" t="n"/>
      <c r="D35" s="41" t="n"/>
      <c r="E35" s="41" t="n"/>
      <c r="F35" s="41" t="n"/>
      <c r="G35" s="104" t="n"/>
      <c r="H35" s="41" t="n"/>
      <c r="I35" s="41" t="n"/>
      <c r="J35" s="41" t="n"/>
      <c r="K35" s="41" t="n"/>
      <c r="L35" s="41" t="n"/>
      <c r="M35" s="41" t="n"/>
      <c r="N35" s="41" t="n"/>
      <c r="O35" s="41" t="n"/>
    </row>
    <row r="36" hidden="1">
      <c r="A36" s="41" t="n"/>
      <c r="B36" s="41" t="n"/>
      <c r="C36" s="41" t="n"/>
      <c r="D36" s="41" t="n"/>
      <c r="E36" s="41" t="n"/>
      <c r="F36" s="41" t="n"/>
      <c r="G36" s="104" t="n"/>
      <c r="H36" s="41" t="n"/>
      <c r="I36" s="41" t="n"/>
      <c r="J36" s="41" t="n"/>
      <c r="K36" s="41" t="n"/>
      <c r="L36" s="41" t="n"/>
      <c r="M36" s="41" t="n"/>
      <c r="N36" s="41" t="n"/>
      <c r="O36" s="41" t="n"/>
    </row>
    <row r="37" hidden="1">
      <c r="A37" s="41" t="n"/>
      <c r="B37" s="41" t="n"/>
      <c r="C37" s="41" t="n"/>
      <c r="D37" s="41" t="n"/>
      <c r="E37" s="41" t="n"/>
      <c r="F37" s="41" t="n"/>
      <c r="G37" s="104" t="n"/>
      <c r="H37" s="41" t="n"/>
      <c r="I37" s="41" t="n"/>
      <c r="J37" s="41" t="n"/>
      <c r="K37" s="41" t="n"/>
      <c r="L37" s="41" t="n"/>
      <c r="M37" s="41" t="n"/>
      <c r="N37" s="41" t="n"/>
      <c r="O37" s="41" t="n"/>
    </row>
    <row r="38" hidden="1">
      <c r="A38" s="41" t="n"/>
      <c r="B38" s="41" t="n"/>
      <c r="C38" s="41" t="n"/>
      <c r="D38" s="41" t="n"/>
      <c r="E38" s="41" t="n"/>
      <c r="F38" s="41" t="n"/>
      <c r="G38" s="104" t="n"/>
      <c r="H38" s="41" t="n"/>
      <c r="I38" s="41" t="n"/>
      <c r="J38" s="41" t="n"/>
      <c r="K38" s="41" t="n"/>
      <c r="L38" s="41" t="n"/>
      <c r="M38" s="41" t="n"/>
      <c r="N38" s="41" t="n"/>
      <c r="O38" s="41" t="n"/>
    </row>
    <row r="39" hidden="1">
      <c r="A39" s="41" t="n"/>
      <c r="B39" s="41" t="n"/>
      <c r="C39" s="41" t="n"/>
      <c r="D39" s="41" t="n"/>
      <c r="E39" s="41" t="n"/>
      <c r="F39" s="41" t="n"/>
      <c r="G39" s="104" t="n"/>
      <c r="H39" s="41" t="n"/>
      <c r="I39" s="41" t="n"/>
      <c r="J39" s="41" t="n"/>
      <c r="K39" s="41" t="n"/>
      <c r="L39" s="41" t="n"/>
      <c r="M39" s="41" t="n"/>
      <c r="N39" s="41" t="n"/>
      <c r="O39" s="41" t="n"/>
    </row>
    <row r="40" hidden="1">
      <c r="A40" s="41" t="n"/>
      <c r="B40" s="41" t="n"/>
      <c r="C40" s="41" t="n"/>
      <c r="D40" s="41" t="n"/>
      <c r="E40" s="41" t="n"/>
      <c r="F40" s="41" t="n"/>
      <c r="G40" s="104" t="n"/>
      <c r="H40" s="41" t="n"/>
      <c r="I40" s="41" t="n"/>
      <c r="J40" s="41" t="n"/>
      <c r="K40" s="41" t="n"/>
      <c r="L40" s="41" t="n"/>
      <c r="M40" s="41" t="n"/>
      <c r="N40" s="41" t="n"/>
      <c r="O40" s="41" t="n"/>
    </row>
    <row r="41" hidden="1">
      <c r="A41" s="41" t="n"/>
      <c r="B41" s="41" t="n"/>
      <c r="C41" s="41" t="n"/>
      <c r="D41" s="41" t="n"/>
      <c r="E41" s="41" t="n"/>
      <c r="F41" s="41" t="n"/>
      <c r="G41" s="104" t="n"/>
      <c r="H41" s="41" t="n"/>
      <c r="I41" s="41" t="n"/>
      <c r="J41" s="41" t="n"/>
      <c r="K41" s="41" t="n"/>
      <c r="L41" s="41" t="n"/>
      <c r="M41" s="41" t="n"/>
      <c r="N41" s="41" t="n"/>
      <c r="O41" s="41" t="n"/>
    </row>
    <row r="42" hidden="1">
      <c r="A42" s="41" t="n"/>
      <c r="B42" s="41" t="n"/>
      <c r="C42" s="41" t="n"/>
      <c r="D42" s="41" t="n"/>
      <c r="E42" s="41" t="n"/>
      <c r="F42" s="41" t="n"/>
      <c r="G42" s="104" t="n"/>
      <c r="H42" s="41" t="n"/>
      <c r="I42" s="41" t="n"/>
      <c r="J42" s="41" t="n"/>
      <c r="K42" s="41" t="n"/>
      <c r="L42" s="41" t="n"/>
      <c r="M42" s="41" t="n"/>
      <c r="N42" s="41" t="n"/>
      <c r="O42" s="41" t="n"/>
    </row>
    <row r="43" hidden="1">
      <c r="A43" s="41" t="n"/>
      <c r="B43" s="41" t="n"/>
      <c r="C43" s="41" t="n"/>
      <c r="D43" s="41" t="n"/>
      <c r="E43" s="41" t="n"/>
      <c r="F43" s="41" t="n"/>
      <c r="G43" s="104" t="n"/>
      <c r="H43" s="41" t="n"/>
      <c r="I43" s="41" t="n"/>
      <c r="J43" s="41" t="n"/>
      <c r="K43" s="41" t="n"/>
      <c r="L43" s="41" t="n"/>
      <c r="M43" s="41" t="n"/>
      <c r="N43" s="41" t="n"/>
      <c r="O43" s="41" t="n"/>
    </row>
    <row r="44" hidden="1">
      <c r="A44" s="41" t="n"/>
      <c r="B44" s="41" t="n"/>
      <c r="C44" s="41" t="n"/>
      <c r="D44" s="41" t="n"/>
      <c r="E44" s="41" t="n"/>
      <c r="F44" s="41" t="n"/>
      <c r="G44" s="104" t="n"/>
      <c r="H44" s="41" t="n"/>
      <c r="I44" s="41" t="n"/>
      <c r="J44" s="41" t="n"/>
      <c r="K44" s="41" t="n"/>
      <c r="L44" s="41" t="n"/>
      <c r="M44" s="41" t="n"/>
      <c r="N44" s="41" t="n"/>
      <c r="O44" s="41" t="n"/>
    </row>
    <row r="45" hidden="1">
      <c r="A45" s="41" t="n"/>
      <c r="B45" s="41" t="n"/>
      <c r="C45" s="41" t="n"/>
      <c r="D45" s="41" t="n"/>
      <c r="E45" s="41" t="n"/>
      <c r="F45" s="41" t="n"/>
      <c r="G45" s="104" t="n"/>
      <c r="H45" s="41" t="n"/>
      <c r="I45" s="41" t="n"/>
      <c r="J45" s="41" t="n"/>
      <c r="K45" s="41" t="n"/>
      <c r="L45" s="41" t="n"/>
      <c r="M45" s="41" t="n"/>
      <c r="N45" s="41" t="n"/>
      <c r="O45" s="41" t="n"/>
    </row>
    <row r="46" hidden="1">
      <c r="A46" s="41" t="n"/>
      <c r="B46" s="41" t="n"/>
      <c r="C46" s="41" t="n"/>
      <c r="D46" s="41" t="n"/>
      <c r="E46" s="41" t="n"/>
      <c r="F46" s="41" t="n"/>
      <c r="G46" s="104" t="n"/>
      <c r="H46" s="41" t="n"/>
      <c r="I46" s="41" t="n"/>
      <c r="J46" s="41" t="n"/>
      <c r="K46" s="41" t="n"/>
      <c r="L46" s="41" t="n"/>
      <c r="M46" s="41" t="n"/>
      <c r="N46" s="41" t="n"/>
      <c r="O46" s="41" t="n"/>
    </row>
    <row r="47" hidden="1">
      <c r="A47" s="41" t="n"/>
      <c r="B47" s="41" t="n"/>
      <c r="C47" s="41" t="n"/>
      <c r="D47" s="41" t="n"/>
      <c r="E47" s="41" t="n"/>
      <c r="F47" s="41" t="n"/>
      <c r="G47" s="104" t="n"/>
      <c r="H47" s="41" t="n"/>
      <c r="I47" s="41" t="n"/>
      <c r="J47" s="41" t="n"/>
      <c r="K47" s="41" t="n"/>
      <c r="L47" s="41" t="n"/>
      <c r="M47" s="41" t="n"/>
      <c r="N47" s="41" t="n"/>
      <c r="O47" s="41" t="n"/>
    </row>
    <row r="48" hidden="1">
      <c r="A48" s="41" t="n"/>
      <c r="B48" s="41" t="n"/>
      <c r="C48" s="41" t="n"/>
      <c r="D48" s="41" t="n"/>
      <c r="E48" s="41" t="n"/>
      <c r="F48" s="41" t="n"/>
      <c r="G48" s="104" t="n"/>
      <c r="H48" s="41" t="n"/>
      <c r="I48" s="41" t="n"/>
      <c r="J48" s="41" t="n"/>
      <c r="K48" s="41" t="n"/>
      <c r="L48" s="41" t="n"/>
      <c r="M48" s="41" t="n"/>
      <c r="N48" s="41" t="n"/>
      <c r="O48" s="41" t="n"/>
    </row>
    <row r="49" hidden="1">
      <c r="A49" s="41" t="n"/>
      <c r="B49" s="41" t="n"/>
      <c r="C49" s="41" t="n"/>
      <c r="D49" s="41" t="n"/>
      <c r="E49" s="41" t="n"/>
      <c r="F49" s="41" t="n"/>
      <c r="G49" s="104" t="n"/>
      <c r="H49" s="41" t="n"/>
      <c r="I49" s="41" t="n"/>
      <c r="J49" s="41" t="n"/>
      <c r="K49" s="41" t="n"/>
      <c r="L49" s="41" t="n"/>
      <c r="M49" s="41" t="n"/>
      <c r="N49" s="41" t="n"/>
      <c r="O49" s="41" t="n"/>
    </row>
    <row r="50" hidden="1">
      <c r="A50" s="41" t="n"/>
      <c r="B50" s="41" t="n"/>
      <c r="C50" s="41" t="n"/>
      <c r="D50" s="41" t="n"/>
      <c r="E50" s="41" t="n"/>
      <c r="F50" s="41" t="n"/>
      <c r="G50" s="104" t="n"/>
      <c r="H50" s="41" t="n"/>
      <c r="I50" s="41" t="n"/>
      <c r="J50" s="41" t="n"/>
      <c r="K50" s="41" t="n"/>
      <c r="L50" s="41" t="n"/>
      <c r="M50" s="41" t="n"/>
      <c r="N50" s="41" t="n"/>
      <c r="O50" s="41" t="n"/>
    </row>
    <row r="51" hidden="1">
      <c r="A51" s="41" t="n"/>
      <c r="B51" s="41" t="n"/>
      <c r="C51" s="41" t="n"/>
      <c r="D51" s="41" t="n"/>
      <c r="E51" s="41" t="n"/>
      <c r="F51" s="41" t="n"/>
      <c r="G51" s="104" t="n"/>
      <c r="H51" s="41" t="n"/>
      <c r="I51" s="41" t="n"/>
      <c r="J51" s="41" t="n"/>
      <c r="K51" s="41" t="n"/>
      <c r="L51" s="41" t="n"/>
      <c r="M51" s="41" t="n"/>
      <c r="N51" s="41" t="n"/>
      <c r="O51" s="41" t="n"/>
    </row>
    <row r="52" hidden="1">
      <c r="A52" s="41" t="n"/>
      <c r="B52" s="41" t="n"/>
      <c r="C52" s="41" t="n"/>
      <c r="D52" s="41" t="n"/>
      <c r="E52" s="41" t="n"/>
      <c r="F52" s="41" t="n"/>
      <c r="G52" s="104" t="n"/>
      <c r="H52" s="41" t="n"/>
      <c r="I52" s="41" t="n"/>
      <c r="J52" s="41" t="n"/>
      <c r="K52" s="41" t="n"/>
      <c r="L52" s="41" t="n"/>
      <c r="M52" s="41" t="n"/>
      <c r="N52" s="41" t="n"/>
      <c r="O52" s="41" t="n"/>
    </row>
    <row r="53" hidden="1">
      <c r="A53" s="41" t="n"/>
      <c r="B53" s="41" t="n"/>
      <c r="C53" s="41" t="n"/>
      <c r="D53" s="41" t="n"/>
      <c r="E53" s="41" t="n"/>
      <c r="F53" s="41" t="n"/>
      <c r="G53" s="104" t="n"/>
      <c r="H53" s="41" t="n"/>
      <c r="I53" s="41" t="n"/>
      <c r="J53" s="41" t="n"/>
      <c r="K53" s="41" t="n"/>
      <c r="L53" s="41" t="n"/>
      <c r="M53" s="41" t="n"/>
      <c r="N53" s="41" t="n"/>
      <c r="O53" s="41" t="n"/>
    </row>
    <row r="54" hidden="1">
      <c r="A54" s="41" t="n"/>
      <c r="B54" s="41" t="n"/>
      <c r="C54" s="41" t="n"/>
      <c r="D54" s="41" t="n"/>
      <c r="E54" s="41" t="n"/>
      <c r="F54" s="41" t="n"/>
      <c r="G54" s="104" t="n"/>
      <c r="H54" s="41" t="n"/>
      <c r="I54" s="41" t="n"/>
      <c r="J54" s="41" t="n"/>
      <c r="K54" s="41" t="n"/>
      <c r="L54" s="41" t="n"/>
      <c r="M54" s="41" t="n"/>
      <c r="N54" s="41" t="n"/>
      <c r="O54" s="41" t="n"/>
    </row>
    <row r="55" hidden="1">
      <c r="A55" s="41" t="n"/>
      <c r="B55" s="41" t="n"/>
      <c r="C55" s="41" t="n"/>
      <c r="D55" s="41" t="n"/>
      <c r="E55" s="41" t="n"/>
      <c r="F55" s="41" t="n"/>
      <c r="G55" s="104" t="n"/>
      <c r="H55" s="41" t="n"/>
      <c r="I55" s="41" t="n"/>
      <c r="J55" s="41" t="n"/>
      <c r="K55" s="41" t="n"/>
      <c r="L55" s="41" t="n"/>
      <c r="M55" s="41" t="n"/>
      <c r="N55" s="41" t="n"/>
      <c r="O55" s="41" t="n"/>
    </row>
    <row r="56" hidden="1">
      <c r="A56" s="41" t="n"/>
      <c r="B56" s="41" t="n"/>
      <c r="C56" s="41" t="n"/>
      <c r="D56" s="41" t="n"/>
      <c r="E56" s="41" t="n"/>
      <c r="F56" s="41" t="n"/>
      <c r="G56" s="104" t="n"/>
      <c r="H56" s="41" t="n"/>
      <c r="I56" s="41" t="n"/>
      <c r="J56" s="41" t="n"/>
      <c r="K56" s="41" t="n"/>
      <c r="L56" s="41" t="n"/>
      <c r="M56" s="41" t="n"/>
      <c r="N56" s="41" t="n"/>
      <c r="O56" s="41" t="n"/>
    </row>
    <row r="57" hidden="1">
      <c r="A57" s="41" t="n"/>
      <c r="B57" s="41" t="n"/>
      <c r="C57" s="41" t="n"/>
      <c r="D57" s="41" t="n"/>
      <c r="E57" s="41" t="n"/>
      <c r="F57" s="41" t="n"/>
      <c r="G57" s="104" t="n"/>
      <c r="H57" s="41" t="n"/>
      <c r="I57" s="41" t="n"/>
      <c r="J57" s="41" t="n"/>
      <c r="K57" s="41" t="n"/>
      <c r="L57" s="41" t="n"/>
      <c r="M57" s="41" t="n"/>
      <c r="N57" s="41" t="n"/>
      <c r="O57" s="41" t="n"/>
    </row>
    <row r="58" hidden="1">
      <c r="A58" s="41" t="n"/>
      <c r="B58" s="41" t="n"/>
      <c r="C58" s="41" t="n"/>
      <c r="D58" s="41" t="n"/>
      <c r="E58" s="41" t="n"/>
      <c r="F58" s="41" t="n"/>
      <c r="G58" s="104" t="n"/>
      <c r="H58" s="41" t="n"/>
      <c r="I58" s="41" t="n"/>
      <c r="J58" s="41" t="n"/>
      <c r="K58" s="41" t="n"/>
      <c r="L58" s="41" t="n"/>
      <c r="M58" s="41" t="n"/>
      <c r="N58" s="41" t="n"/>
      <c r="O58" s="41" t="n"/>
    </row>
    <row r="59" hidden="1">
      <c r="A59" s="41" t="n"/>
      <c r="B59" s="41" t="n"/>
      <c r="C59" s="41" t="n"/>
      <c r="D59" s="41" t="n"/>
      <c r="E59" s="41" t="n"/>
      <c r="F59" s="41" t="n"/>
      <c r="G59" s="104" t="n"/>
      <c r="H59" s="41" t="n"/>
      <c r="I59" s="41" t="n"/>
      <c r="J59" s="41" t="n"/>
      <c r="K59" s="41" t="n"/>
      <c r="L59" s="41" t="n"/>
      <c r="M59" s="41" t="n"/>
      <c r="N59" s="41" t="n"/>
      <c r="O59" s="41" t="n"/>
    </row>
    <row r="60" hidden="1">
      <c r="A60" s="41" t="n"/>
      <c r="B60" s="41" t="n"/>
      <c r="C60" s="41" t="n"/>
      <c r="D60" s="41" t="n"/>
      <c r="E60" s="41" t="n"/>
      <c r="F60" s="41" t="n"/>
      <c r="G60" s="104" t="n"/>
      <c r="H60" s="41" t="n"/>
      <c r="I60" s="41" t="n"/>
      <c r="J60" s="41" t="n"/>
      <c r="K60" s="41" t="n"/>
      <c r="L60" s="41" t="n"/>
      <c r="M60" s="41" t="n"/>
      <c r="N60" s="41" t="n"/>
      <c r="O60" s="41" t="n"/>
    </row>
    <row r="61" hidden="1">
      <c r="A61" s="41" t="n"/>
      <c r="B61" s="41" t="n"/>
      <c r="C61" s="41" t="n"/>
      <c r="D61" s="41" t="n"/>
      <c r="E61" s="41" t="n"/>
      <c r="F61" s="41" t="n"/>
      <c r="G61" s="104" t="n"/>
      <c r="H61" s="41" t="n"/>
      <c r="I61" s="41" t="n"/>
      <c r="J61" s="41" t="n"/>
      <c r="K61" s="41" t="n"/>
      <c r="L61" s="41" t="n"/>
      <c r="M61" s="41" t="n"/>
      <c r="N61" s="41" t="n"/>
      <c r="O61" s="41" t="n"/>
    </row>
    <row r="62" hidden="1">
      <c r="A62" s="41" t="n"/>
      <c r="B62" s="41" t="n"/>
      <c r="C62" s="41" t="n"/>
      <c r="D62" s="41" t="n"/>
      <c r="E62" s="41" t="n"/>
      <c r="F62" s="41" t="n"/>
      <c r="G62" s="104" t="n"/>
      <c r="H62" s="41" t="n"/>
      <c r="I62" s="41" t="n"/>
      <c r="J62" s="41" t="n"/>
      <c r="K62" s="41" t="n"/>
      <c r="L62" s="41" t="n"/>
      <c r="M62" s="41" t="n"/>
      <c r="N62" s="41" t="n"/>
      <c r="O62" s="41" t="n"/>
    </row>
    <row r="63" hidden="1">
      <c r="A63" s="41" t="n"/>
      <c r="B63" s="41" t="n"/>
      <c r="C63" s="41" t="n"/>
      <c r="D63" s="41" t="n"/>
      <c r="E63" s="41" t="n"/>
      <c r="F63" s="41" t="n"/>
      <c r="G63" s="104" t="n"/>
      <c r="H63" s="41" t="n"/>
      <c r="I63" s="41" t="n"/>
      <c r="J63" s="41" t="n"/>
      <c r="K63" s="41" t="n"/>
      <c r="L63" s="41" t="n"/>
      <c r="M63" s="41" t="n"/>
      <c r="N63" s="41" t="n"/>
      <c r="O63" s="41" t="n"/>
    </row>
    <row r="64" hidden="1">
      <c r="A64" s="41" t="n"/>
      <c r="B64" s="41" t="n"/>
      <c r="C64" s="41" t="n"/>
      <c r="D64" s="41" t="n"/>
      <c r="E64" s="41" t="n"/>
      <c r="F64" s="41" t="n"/>
      <c r="G64" s="104" t="n"/>
      <c r="H64" s="41" t="n"/>
      <c r="I64" s="41" t="n"/>
      <c r="J64" s="41" t="n"/>
      <c r="K64" s="41" t="n"/>
      <c r="L64" s="41" t="n"/>
      <c r="M64" s="41" t="n"/>
      <c r="N64" s="41" t="n"/>
      <c r="O64" s="41" t="n"/>
    </row>
    <row r="65" hidden="1">
      <c r="A65" s="41" t="n"/>
      <c r="B65" s="41" t="n"/>
      <c r="C65" s="41" t="n"/>
      <c r="D65" s="41" t="n"/>
      <c r="E65" s="41" t="n"/>
      <c r="F65" s="41" t="n"/>
      <c r="G65" s="104" t="n"/>
      <c r="H65" s="41" t="n"/>
      <c r="I65" s="41" t="n"/>
      <c r="J65" s="41" t="n"/>
      <c r="K65" s="41" t="n"/>
      <c r="L65" s="41" t="n"/>
      <c r="M65" s="41" t="n"/>
      <c r="N65" s="41" t="n"/>
      <c r="O65" s="41" t="n"/>
    </row>
    <row r="66" hidden="1">
      <c r="A66" s="41" t="n"/>
      <c r="B66" s="41" t="n"/>
      <c r="C66" s="41" t="n"/>
      <c r="D66" s="41" t="n"/>
      <c r="E66" s="41" t="n"/>
      <c r="F66" s="41" t="n"/>
      <c r="G66" s="104" t="n"/>
      <c r="H66" s="41" t="n"/>
      <c r="I66" s="41" t="n"/>
      <c r="J66" s="41" t="n"/>
      <c r="K66" s="41" t="n"/>
      <c r="L66" s="41" t="n"/>
      <c r="M66" s="41" t="n"/>
      <c r="N66" s="41" t="n"/>
      <c r="O66" s="41" t="n"/>
    </row>
    <row r="67" hidden="1">
      <c r="B67" s="41" t="n"/>
      <c r="C67" s="41" t="n"/>
      <c r="D67" s="41" t="n"/>
      <c r="E67" s="41" t="n"/>
    </row>
  </sheetData>
  <mergeCells count="16">
    <mergeCell ref="B9:D9"/>
    <mergeCell ref="B4:D4"/>
    <mergeCell ref="B5:D5"/>
    <mergeCell ref="B6:D6"/>
    <mergeCell ref="B7:D7"/>
    <mergeCell ref="B8:D8"/>
    <mergeCell ref="B19:D19"/>
    <mergeCell ref="B20:D20"/>
    <mergeCell ref="B22:D22"/>
    <mergeCell ref="B10:D10"/>
    <mergeCell ref="B11:D11"/>
    <mergeCell ref="B12:D12"/>
    <mergeCell ref="B14:D14"/>
    <mergeCell ref="B15:D15"/>
    <mergeCell ref="B17:D17"/>
    <mergeCell ref="B16:D16"/>
  </mergeCells>
  <pageMargins left="0.7" right="0.7" top="0.75" bottom="0.75" header="0.3" footer="0.3"/>
  <pageSetup orientation="portrait" paperSize="9"/>
  <drawing r:id="rId1"/>
  <legacyDrawing r:id="anysvml"/>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Department for Transport</dc:creator>
  <dc:title>Active mode appraisal toolkit</dc:title>
  <dcterms:created xsi:type="dcterms:W3CDTF">2014-08-28T10:14:53Z</dcterms:created>
  <dcterms:modified xsi:type="dcterms:W3CDTF">2023-01-13T16:51:19Z</dcterms:modified>
  <cp:lastModifiedBy>Parker, George</cp:lastModifiedBy>
</cp:coreProperties>
</file>